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slicerCaches/slicerCache1.xml" ContentType="application/vnd.ms-excel.slicerCache+xml"/>
  <Override PartName="/xl/slicerCaches/slicerCache2.xml" ContentType="application/vnd.ms-excel.slicerCache+xml"/>
  <Override PartName="/xl/slicerCaches/slicerCache3.xml" ContentType="application/vnd.ms-excel.slicerCache+xml"/>
  <Override PartName="/xl/slicerCaches/slicerCache4.xml" ContentType="application/vnd.ms-excel.slicerCache+xml"/>
  <Override PartName="/xl/slicerCaches/slicerCache5.xml" ContentType="application/vnd.ms-excel.slicerCache+xml"/>
  <Override PartName="/xl/slicerCaches/slicerCache6.xml" ContentType="application/vnd.ms-excel.slicerCache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tables/table1.xml" ContentType="application/vnd.openxmlformats-officedocument.spreadsheetml.table+xml"/>
  <Override PartName="/xl/slicers/slicer1.xml" ContentType="application/vnd.ms-excel.slicer+xml"/>
  <Override PartName="/xl/drawings/drawing3.xml" ContentType="application/vnd.openxmlformats-officedocument.drawing+xml"/>
  <Override PartName="/xl/tables/table2.xml" ContentType="application/vnd.openxmlformats-officedocument.spreadsheetml.table+xml"/>
  <Override PartName="/xl/slicers/slicer2.xml" ContentType="application/vnd.ms-excel.slicer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tables/table3.xml" ContentType="application/vnd.openxmlformats-officedocument.spreadsheetml.table+xml"/>
  <Override PartName="/xl/slicers/slicer3.xml" ContentType="application/vnd.ms-excel.slicer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730"/>
  <workbookPr defaultThemeVersion="166925"/>
  <mc:AlternateContent xmlns:mc="http://schemas.openxmlformats.org/markup-compatibility/2006">
    <mc:Choice Requires="x15">
      <x15ac:absPath xmlns:x15ac="http://schemas.microsoft.com/office/spreadsheetml/2010/11/ac" url="G:\_CM\CM     GPMM\GPMM\_CENNIK_GPMM\"/>
    </mc:Choice>
  </mc:AlternateContent>
  <xr:revisionPtr revIDLastSave="0" documentId="13_ncr:1_{DF4DCEE0-8391-49FC-B241-2460AC6F80A2}" xr6:coauthVersionLast="47" xr6:coauthVersionMax="47" xr10:uidLastSave="{00000000-0000-0000-0000-000000000000}"/>
  <bookViews>
    <workbookView xWindow="-120" yWindow="-120" windowWidth="29040" windowHeight="15720" tabRatio="718" firstSheet="1" activeTab="1" xr2:uid="{FD991E2B-1F65-45BD-8B23-AE9A32922264}"/>
  </bookViews>
  <sheets>
    <sheet name="1" sheetId="31" state="hidden" r:id="rId1"/>
    <sheet name="RABATY" sheetId="2" r:id="rId2"/>
    <sheet name="WYCENA" sheetId="36" r:id="rId3"/>
    <sheet name="NP. ZAMÓWIENIE" sheetId="30" r:id="rId4"/>
    <sheet name="K" sheetId="4" r:id="rId5"/>
    <sheet name="DV" sheetId="24" r:id="rId6"/>
    <sheet name="CP" sheetId="7" r:id="rId7"/>
    <sheet name="NP." sheetId="25" r:id="rId8"/>
    <sheet name="LB" sheetId="33" r:id="rId9"/>
    <sheet name="MTF" sheetId="26" r:id="rId10"/>
    <sheet name="T" sheetId="23" r:id="rId11"/>
    <sheet name="TK" sheetId="11" r:id="rId12"/>
    <sheet name="TR" sheetId="12" r:id="rId13"/>
    <sheet name="KO" sheetId="13" r:id="rId14"/>
    <sheet name="ME" sheetId="14" r:id="rId15"/>
    <sheet name="P" sheetId="35" r:id="rId16"/>
    <sheet name="G" sheetId="28" r:id="rId17"/>
    <sheet name="A" sheetId="16" r:id="rId18"/>
    <sheet name="W" sheetId="22" r:id="rId19"/>
    <sheet name="ALUT" sheetId="27" r:id="rId20"/>
    <sheet name="CH" sheetId="18" r:id="rId21"/>
    <sheet name="OP" sheetId="19" r:id="rId22"/>
    <sheet name="S" sheetId="21" r:id="rId23"/>
    <sheet name="Zmiana cen" sheetId="5" state="hidden" r:id="rId24"/>
  </sheets>
  <definedNames>
    <definedName name="_xlnm._FilterDatabase" localSheetId="3" hidden="1">'NP. ZAMÓWIENIE'!$A$11:$J$11</definedName>
    <definedName name="_xlnm._FilterDatabase" localSheetId="2" hidden="1">WYCENA!$A$11:$K$11</definedName>
    <definedName name="_xlnm._FilterDatabase" localSheetId="23" hidden="1">'Zmiana cen'!$B$1:$D$2102</definedName>
    <definedName name="Fragmentator_Alfa">#N/A</definedName>
    <definedName name="Fragmentator_Ilość">#N/A</definedName>
    <definedName name="Fragmentator_Ilość1">#N/A</definedName>
    <definedName name="Fragmentator_INDEX1">#N/A</definedName>
    <definedName name="Fragmentator_INDEX2">#N/A</definedName>
    <definedName name="Fragmentator_Waluta">#N/A</definedName>
    <definedName name="_xlnm.Print_Area" localSheetId="17">A!$A$1:$H$45</definedName>
    <definedName name="_xlnm.Print_Area" localSheetId="19">ALUT!$A$1:$I$17</definedName>
    <definedName name="_xlnm.Print_Area" localSheetId="20">CH!$A$1:$G$22</definedName>
    <definedName name="_xlnm.Print_Area" localSheetId="6">CP!$A$1:$G$440</definedName>
    <definedName name="_xlnm.Print_Area" localSheetId="5">DV!$A$1:$G$166</definedName>
    <definedName name="_xlnm.Print_Area" localSheetId="16">G!$A$1:$H$23</definedName>
    <definedName name="_xlnm.Print_Area" localSheetId="4">K!$A$1:$G$250</definedName>
    <definedName name="_xlnm.Print_Area" localSheetId="13">KO!$A$1:$J$11</definedName>
    <definedName name="_xlnm.Print_Area" localSheetId="8">LB!$A$1:$G$38</definedName>
    <definedName name="_xlnm.Print_Area" localSheetId="14">ME!$A$1:$H$50</definedName>
    <definedName name="_xlnm.Print_Area" localSheetId="9">MTF!$A$1:$G$12</definedName>
    <definedName name="_xlnm.Print_Area" localSheetId="7">NP.!$A$1:$G$403</definedName>
    <definedName name="_xlnm.Print_Area" localSheetId="3">'NP. ZAMÓWIENIE'!$B:$J</definedName>
    <definedName name="_xlnm.Print_Area" localSheetId="21">OP!$A$1:$H$260</definedName>
    <definedName name="_xlnm.Print_Area" localSheetId="15">P!$A$1:$K$23</definedName>
    <definedName name="_xlnm.Print_Area" localSheetId="22">S!$A$1:$G$364</definedName>
    <definedName name="_xlnm.Print_Area" localSheetId="10">T!$A$1:$H$121</definedName>
    <definedName name="_xlnm.Print_Area" localSheetId="11">TK!$A$1:$H$12</definedName>
    <definedName name="_xlnm.Print_Area" localSheetId="12">TR!$A$1:$K$24</definedName>
    <definedName name="_xlnm.Print_Area" localSheetId="18">W!$A$1:$K$19</definedName>
    <definedName name="_xlnm.Print_Area" localSheetId="2">WYCENA!$B:$K</definedName>
    <definedName name="_xlnm.Print_Titles" localSheetId="17">A!$1:$3</definedName>
    <definedName name="_xlnm.Print_Titles" localSheetId="19">ALUT!$1:$3</definedName>
    <definedName name="_xlnm.Print_Titles" localSheetId="20">CH!$1:$3</definedName>
    <definedName name="_xlnm.Print_Titles" localSheetId="6">CP!$1:$3</definedName>
    <definedName name="_xlnm.Print_Titles" localSheetId="5">DV!$1:$3</definedName>
    <definedName name="_xlnm.Print_Titles" localSheetId="16">G!$1:$3</definedName>
    <definedName name="_xlnm.Print_Titles" localSheetId="4">K!$1:$3</definedName>
    <definedName name="_xlnm.Print_Titles" localSheetId="13">KO!$1:$3</definedName>
    <definedName name="_xlnm.Print_Titles" localSheetId="8">LB!$1:$3</definedName>
    <definedName name="_xlnm.Print_Titles" localSheetId="14">ME!$1:$3</definedName>
    <definedName name="_xlnm.Print_Titles" localSheetId="9">MTF!$1:$3</definedName>
    <definedName name="_xlnm.Print_Titles" localSheetId="7">NP.!$1:$3</definedName>
    <definedName name="_xlnm.Print_Titles" localSheetId="3">'NP. ZAMÓWIENIE'!$11:$11</definedName>
    <definedName name="_xlnm.Print_Titles" localSheetId="21">OP!$1:$3</definedName>
    <definedName name="_xlnm.Print_Titles" localSheetId="15">P!$1:$3</definedName>
    <definedName name="_xlnm.Print_Titles" localSheetId="22">S!$1:$3</definedName>
    <definedName name="_xlnm.Print_Titles" localSheetId="10">T!$1:$3</definedName>
    <definedName name="_xlnm.Print_Titles" localSheetId="11">TK!$1:$3</definedName>
    <definedName name="_xlnm.Print_Titles" localSheetId="12">TR!$1:$3</definedName>
    <definedName name="_xlnm.Print_Titles" localSheetId="18">W!$1:$3</definedName>
    <definedName name="_xlnm.Print_Titles" localSheetId="2">WYCENA!$11:$11</definedName>
  </definedNames>
  <calcPr calcId="191029"/>
  <extLst>
    <ext xmlns:x14="http://schemas.microsoft.com/office/spreadsheetml/2009/9/main" uri="{79F54976-1DA5-4618-B147-4CDE4B953A38}">
      <x14:workbookPr/>
    </ext>
    <ext xmlns:x15="http://schemas.microsoft.com/office/spreadsheetml/2010/11/main" uri="{46BE6895-7355-4a93-B00E-2C351335B9C9}">
      <x15:slicerCaches xmlns:x14="http://schemas.microsoft.com/office/spreadsheetml/2009/9/main">
        <x14:slicerCache r:id="rId25"/>
        <x14:slicerCache r:id="rId26"/>
        <x14:slicerCache r:id="rId27"/>
        <x14:slicerCache r:id="rId28"/>
        <x14:slicerCache r:id="rId29"/>
        <x14:slicerCache r:id="rId30"/>
      </x15:slicerCaches>
    </ex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G1646" i="36" l="1"/>
  <c r="G1654" i="36"/>
  <c r="G1662" i="36"/>
  <c r="G1670" i="36"/>
  <c r="G1678" i="36"/>
  <c r="G1686" i="36"/>
  <c r="G1694" i="36"/>
  <c r="G1702" i="36"/>
  <c r="G1710" i="36"/>
  <c r="G1718" i="36"/>
  <c r="G1726" i="36"/>
  <c r="G1742" i="36"/>
  <c r="G1750" i="36"/>
  <c r="G1758" i="36"/>
  <c r="G1766" i="36"/>
  <c r="G1774" i="36"/>
  <c r="G1782" i="36"/>
  <c r="G1790" i="36"/>
  <c r="G1798" i="36"/>
  <c r="G1806" i="36"/>
  <c r="G1814" i="36"/>
  <c r="G1822" i="36"/>
  <c r="G1830" i="36"/>
  <c r="G1838" i="36"/>
  <c r="G1846" i="36"/>
  <c r="G1854" i="36"/>
  <c r="G1862" i="36"/>
  <c r="G1870" i="36"/>
  <c r="G1878" i="36"/>
  <c r="G1886" i="36"/>
  <c r="G1894" i="36"/>
  <c r="G1902" i="36"/>
  <c r="G1910" i="36"/>
  <c r="G1918" i="36"/>
  <c r="G1926" i="36"/>
  <c r="G1934" i="36"/>
  <c r="G1942" i="36"/>
  <c r="G1950" i="36"/>
  <c r="G1958" i="36"/>
  <c r="G1966" i="36"/>
  <c r="G1974" i="36"/>
  <c r="G1982" i="36"/>
  <c r="G1990" i="36"/>
  <c r="G1998" i="36"/>
  <c r="G2006" i="36"/>
  <c r="G2014" i="36"/>
  <c r="G2022" i="36"/>
  <c r="G2030" i="36"/>
  <c r="H1646" i="36"/>
  <c r="H1654" i="36"/>
  <c r="H1662" i="36"/>
  <c r="H1670" i="36"/>
  <c r="H1678" i="36"/>
  <c r="H1686" i="36"/>
  <c r="H1694" i="36"/>
  <c r="H1702" i="36"/>
  <c r="H1710" i="36"/>
  <c r="H1718" i="36"/>
  <c r="H1726" i="36"/>
  <c r="H1734" i="36"/>
  <c r="H1742" i="36"/>
  <c r="H1750" i="36"/>
  <c r="H1758" i="36"/>
  <c r="H1766" i="36"/>
  <c r="H1774" i="36"/>
  <c r="H1782" i="36"/>
  <c r="H1790" i="36"/>
  <c r="H1798" i="36"/>
  <c r="H1806" i="36"/>
  <c r="H1814" i="36"/>
  <c r="H1822" i="36"/>
  <c r="H1830" i="36"/>
  <c r="H1838" i="36"/>
  <c r="H1846" i="36"/>
  <c r="H1854" i="36"/>
  <c r="H1862" i="36"/>
  <c r="H1870" i="36"/>
  <c r="H1878" i="36"/>
  <c r="H1886" i="36"/>
  <c r="H1894" i="36"/>
  <c r="H1902" i="36"/>
  <c r="H1910" i="36"/>
  <c r="H1918" i="36"/>
  <c r="H1926" i="36"/>
  <c r="H1934" i="36"/>
  <c r="H1942" i="36"/>
  <c r="H1950" i="36"/>
  <c r="H1958" i="36"/>
  <c r="H1966" i="36"/>
  <c r="H1974" i="36"/>
  <c r="H1982" i="36"/>
  <c r="H1990" i="36"/>
  <c r="H1998" i="36"/>
  <c r="H2006" i="36"/>
  <c r="H2014" i="36"/>
  <c r="H2022" i="36"/>
  <c r="H2030" i="36"/>
  <c r="G1647" i="36"/>
  <c r="G1655" i="36"/>
  <c r="G1663" i="36"/>
  <c r="G1671" i="36"/>
  <c r="G1679" i="36"/>
  <c r="G1687" i="36"/>
  <c r="G1695" i="36"/>
  <c r="G1703" i="36"/>
  <c r="G1711" i="36"/>
  <c r="G1719" i="36"/>
  <c r="G1727" i="36"/>
  <c r="G1743" i="36"/>
  <c r="G1751" i="36"/>
  <c r="G1759" i="36"/>
  <c r="G1767" i="36"/>
  <c r="G1775" i="36"/>
  <c r="G1783" i="36"/>
  <c r="G1791" i="36"/>
  <c r="G1799" i="36"/>
  <c r="G1807" i="36"/>
  <c r="G1815" i="36"/>
  <c r="G1823" i="36"/>
  <c r="G1831" i="36"/>
  <c r="G1839" i="36"/>
  <c r="G1847" i="36"/>
  <c r="G1855" i="36"/>
  <c r="G1863" i="36"/>
  <c r="G1871" i="36"/>
  <c r="G1879" i="36"/>
  <c r="G1887" i="36"/>
  <c r="G1895" i="36"/>
  <c r="G1903" i="36"/>
  <c r="G1911" i="36"/>
  <c r="G1919" i="36"/>
  <c r="G1927" i="36"/>
  <c r="G1935" i="36"/>
  <c r="G1943" i="36"/>
  <c r="G1951" i="36"/>
  <c r="G1959" i="36"/>
  <c r="G1967" i="36"/>
  <c r="G1975" i="36"/>
  <c r="G1983" i="36"/>
  <c r="G1991" i="36"/>
  <c r="G1999" i="36"/>
  <c r="G2007" i="36"/>
  <c r="G2015" i="36"/>
  <c r="G2023" i="36"/>
  <c r="G2031" i="36"/>
  <c r="H1647" i="36"/>
  <c r="H1655" i="36"/>
  <c r="H1663" i="36"/>
  <c r="H1671" i="36"/>
  <c r="H1679" i="36"/>
  <c r="H1687" i="36"/>
  <c r="H1695" i="36"/>
  <c r="H1703" i="36"/>
  <c r="H1711" i="36"/>
  <c r="H1719" i="36"/>
  <c r="H1727" i="36"/>
  <c r="H1735" i="36"/>
  <c r="H1743" i="36"/>
  <c r="H1751" i="36"/>
  <c r="H1759" i="36"/>
  <c r="H1767" i="36"/>
  <c r="H1775" i="36"/>
  <c r="H1783" i="36"/>
  <c r="H1791" i="36"/>
  <c r="H1799" i="36"/>
  <c r="H1807" i="36"/>
  <c r="H1815" i="36"/>
  <c r="H1823" i="36"/>
  <c r="H1831" i="36"/>
  <c r="H1839" i="36"/>
  <c r="H1847" i="36"/>
  <c r="H1855" i="36"/>
  <c r="H1863" i="36"/>
  <c r="H1871" i="36"/>
  <c r="H1879" i="36"/>
  <c r="H1887" i="36"/>
  <c r="H1895" i="36"/>
  <c r="H1903" i="36"/>
  <c r="H1911" i="36"/>
  <c r="H1919" i="36"/>
  <c r="H1927" i="36"/>
  <c r="H1935" i="36"/>
  <c r="H1943" i="36"/>
  <c r="H1951" i="36"/>
  <c r="H1959" i="36"/>
  <c r="H1967" i="36"/>
  <c r="H1975" i="36"/>
  <c r="H1983" i="36"/>
  <c r="H1991" i="36"/>
  <c r="H1999" i="36"/>
  <c r="H2007" i="36"/>
  <c r="H2015" i="36"/>
  <c r="G1648" i="36"/>
  <c r="G1656" i="36"/>
  <c r="G1664" i="36"/>
  <c r="G1672" i="36"/>
  <c r="G1680" i="36"/>
  <c r="G1688" i="36"/>
  <c r="G1696" i="36"/>
  <c r="G1704" i="36"/>
  <c r="G1712" i="36"/>
  <c r="G1720" i="36"/>
  <c r="G1744" i="36"/>
  <c r="G1752" i="36"/>
  <c r="G1760" i="36"/>
  <c r="G1768" i="36"/>
  <c r="G1776" i="36"/>
  <c r="G1784" i="36"/>
  <c r="G1792" i="36"/>
  <c r="G1800" i="36"/>
  <c r="G1808" i="36"/>
  <c r="G1816" i="36"/>
  <c r="G1824" i="36"/>
  <c r="G1832" i="36"/>
  <c r="G1840" i="36"/>
  <c r="G1848" i="36"/>
  <c r="G1856" i="36"/>
  <c r="G1864" i="36"/>
  <c r="G1872" i="36"/>
  <c r="G1880" i="36"/>
  <c r="G1888" i="36"/>
  <c r="G1896" i="36"/>
  <c r="G1904" i="36"/>
  <c r="G1912" i="36"/>
  <c r="G1920" i="36"/>
  <c r="G1928" i="36"/>
  <c r="G1936" i="36"/>
  <c r="G1944" i="36"/>
  <c r="G1952" i="36"/>
  <c r="G1960" i="36"/>
  <c r="G1968" i="36"/>
  <c r="G1976" i="36"/>
  <c r="G1984" i="36"/>
  <c r="G1992" i="36"/>
  <c r="G2000" i="36"/>
  <c r="G2008" i="36"/>
  <c r="G2016" i="36"/>
  <c r="G2024" i="36"/>
  <c r="G2032" i="36"/>
  <c r="H1648" i="36"/>
  <c r="H1656" i="36"/>
  <c r="H1664" i="36"/>
  <c r="H1672" i="36"/>
  <c r="H1680" i="36"/>
  <c r="H1688" i="36"/>
  <c r="H1696" i="36"/>
  <c r="H1704" i="36"/>
  <c r="H1712" i="36"/>
  <c r="H1720" i="36"/>
  <c r="H1728" i="36"/>
  <c r="H1736" i="36"/>
  <c r="H1744" i="36"/>
  <c r="H1752" i="36"/>
  <c r="H1760" i="36"/>
  <c r="H1768" i="36"/>
  <c r="H1776" i="36"/>
  <c r="H1784" i="36"/>
  <c r="H1792" i="36"/>
  <c r="H1800" i="36"/>
  <c r="H1808" i="36"/>
  <c r="H1816" i="36"/>
  <c r="H1824" i="36"/>
  <c r="H1832" i="36"/>
  <c r="H1840" i="36"/>
  <c r="H1848" i="36"/>
  <c r="H1856" i="36"/>
  <c r="H1864" i="36"/>
  <c r="H1872" i="36"/>
  <c r="H1880" i="36"/>
  <c r="H1888" i="36"/>
  <c r="H1896" i="36"/>
  <c r="H1904" i="36"/>
  <c r="H1912" i="36"/>
  <c r="H1920" i="36"/>
  <c r="H1928" i="36"/>
  <c r="H1936" i="36"/>
  <c r="H1944" i="36"/>
  <c r="H1952" i="36"/>
  <c r="H1960" i="36"/>
  <c r="H1968" i="36"/>
  <c r="H1976" i="36"/>
  <c r="H1984" i="36"/>
  <c r="H1992" i="36"/>
  <c r="H2000" i="36"/>
  <c r="H2008" i="36"/>
  <c r="H2016" i="36"/>
  <c r="H2024" i="36"/>
  <c r="H2032" i="36"/>
  <c r="G1649" i="36"/>
  <c r="G1657" i="36"/>
  <c r="G1665" i="36"/>
  <c r="G1673" i="36"/>
  <c r="G1681" i="36"/>
  <c r="G1689" i="36"/>
  <c r="G1697" i="36"/>
  <c r="G1705" i="36"/>
  <c r="G1713" i="36"/>
  <c r="G1721" i="36"/>
  <c r="G1737" i="36"/>
  <c r="G1745" i="36"/>
  <c r="G1753" i="36"/>
  <c r="G1761" i="36"/>
  <c r="G1769" i="36"/>
  <c r="G1777" i="36"/>
  <c r="G1785" i="36"/>
  <c r="G1793" i="36"/>
  <c r="G1801" i="36"/>
  <c r="G1809" i="36"/>
  <c r="G1817" i="36"/>
  <c r="G1825" i="36"/>
  <c r="G1833" i="36"/>
  <c r="G1841" i="36"/>
  <c r="G1849" i="36"/>
  <c r="G1857" i="36"/>
  <c r="G1865" i="36"/>
  <c r="G1873" i="36"/>
  <c r="G1881" i="36"/>
  <c r="G1889" i="36"/>
  <c r="G1897" i="36"/>
  <c r="G1905" i="36"/>
  <c r="G1913" i="36"/>
  <c r="G1921" i="36"/>
  <c r="G1929" i="36"/>
  <c r="G1937" i="36"/>
  <c r="G1945" i="36"/>
  <c r="G1953" i="36"/>
  <c r="G1961" i="36"/>
  <c r="G1969" i="36"/>
  <c r="G1977" i="36"/>
  <c r="G1985" i="36"/>
  <c r="G1993" i="36"/>
  <c r="G2001" i="36"/>
  <c r="G2009" i="36"/>
  <c r="G2017" i="36"/>
  <c r="G2025" i="36"/>
  <c r="G2033" i="36"/>
  <c r="H1649" i="36"/>
  <c r="H1657" i="36"/>
  <c r="H1665" i="36"/>
  <c r="H1673" i="36"/>
  <c r="H1681" i="36"/>
  <c r="H1689" i="36"/>
  <c r="H1697" i="36"/>
  <c r="H1705" i="36"/>
  <c r="H1713" i="36"/>
  <c r="H1721" i="36"/>
  <c r="H1729" i="36"/>
  <c r="H1737" i="36"/>
  <c r="H1745" i="36"/>
  <c r="H1753" i="36"/>
  <c r="H1761" i="36"/>
  <c r="H1769" i="36"/>
  <c r="H1777" i="36"/>
  <c r="H1785" i="36"/>
  <c r="H1793" i="36"/>
  <c r="H1801" i="36"/>
  <c r="H1809" i="36"/>
  <c r="H1817" i="36"/>
  <c r="H1825" i="36"/>
  <c r="H1833" i="36"/>
  <c r="H1841" i="36"/>
  <c r="H1849" i="36"/>
  <c r="H1857" i="36"/>
  <c r="H1865" i="36"/>
  <c r="H1873" i="36"/>
  <c r="H1881" i="36"/>
  <c r="H1889" i="36"/>
  <c r="H1897" i="36"/>
  <c r="H1905" i="36"/>
  <c r="H1913" i="36"/>
  <c r="H1921" i="36"/>
  <c r="H1929" i="36"/>
  <c r="H1937" i="36"/>
  <c r="H1945" i="36"/>
  <c r="H1953" i="36"/>
  <c r="H1961" i="36"/>
  <c r="H1969" i="36"/>
  <c r="H1977" i="36"/>
  <c r="H1985" i="36"/>
  <c r="H1993" i="36"/>
  <c r="H2001" i="36"/>
  <c r="H2009" i="36"/>
  <c r="H2017" i="36"/>
  <c r="H2025" i="36"/>
  <c r="H2033" i="36"/>
  <c r="G1650" i="36"/>
  <c r="G1658" i="36"/>
  <c r="G1666" i="36"/>
  <c r="G1674" i="36"/>
  <c r="G1682" i="36"/>
  <c r="G1690" i="36"/>
  <c r="G1698" i="36"/>
  <c r="G1706" i="36"/>
  <c r="G1714" i="36"/>
  <c r="G1722" i="36"/>
  <c r="G1738" i="36"/>
  <c r="G1746" i="36"/>
  <c r="G1754" i="36"/>
  <c r="G1762" i="36"/>
  <c r="G1770" i="36"/>
  <c r="G1778" i="36"/>
  <c r="G1786" i="36"/>
  <c r="G1794" i="36"/>
  <c r="G1802" i="36"/>
  <c r="G1810" i="36"/>
  <c r="G1818" i="36"/>
  <c r="G1826" i="36"/>
  <c r="G1834" i="36"/>
  <c r="G1842" i="36"/>
  <c r="G1850" i="36"/>
  <c r="G1858" i="36"/>
  <c r="G1866" i="36"/>
  <c r="G1874" i="36"/>
  <c r="G1882" i="36"/>
  <c r="G1890" i="36"/>
  <c r="G1898" i="36"/>
  <c r="G1906" i="36"/>
  <c r="G1914" i="36"/>
  <c r="G1922" i="36"/>
  <c r="G1930" i="36"/>
  <c r="G1938" i="36"/>
  <c r="G1946" i="36"/>
  <c r="G1954" i="36"/>
  <c r="G1962" i="36"/>
  <c r="G1970" i="36"/>
  <c r="G1978" i="36"/>
  <c r="G1986" i="36"/>
  <c r="G1994" i="36"/>
  <c r="G2002" i="36"/>
  <c r="G2010" i="36"/>
  <c r="G2018" i="36"/>
  <c r="G2026" i="36"/>
  <c r="G2034" i="36"/>
  <c r="H1650" i="36"/>
  <c r="H1658" i="36"/>
  <c r="H1666" i="36"/>
  <c r="H1674" i="36"/>
  <c r="H1682" i="36"/>
  <c r="H1690" i="36"/>
  <c r="H1698" i="36"/>
  <c r="H1706" i="36"/>
  <c r="H1714" i="36"/>
  <c r="H1722" i="36"/>
  <c r="H1730" i="36"/>
  <c r="H1738" i="36"/>
  <c r="H1746" i="36"/>
  <c r="H1754" i="36"/>
  <c r="H1762" i="36"/>
  <c r="H1770" i="36"/>
  <c r="H1778" i="36"/>
  <c r="H1786" i="36"/>
  <c r="H1794" i="36"/>
  <c r="H1802" i="36"/>
  <c r="H1810" i="36"/>
  <c r="H1818" i="36"/>
  <c r="H1826" i="36"/>
  <c r="H1834" i="36"/>
  <c r="H1842" i="36"/>
  <c r="H1850" i="36"/>
  <c r="H1858" i="36"/>
  <c r="H1866" i="36"/>
  <c r="H1874" i="36"/>
  <c r="H1882" i="36"/>
  <c r="H1890" i="36"/>
  <c r="H1898" i="36"/>
  <c r="H1906" i="36"/>
  <c r="H1914" i="36"/>
  <c r="H1922" i="36"/>
  <c r="H1930" i="36"/>
  <c r="H1938" i="36"/>
  <c r="H1946" i="36"/>
  <c r="H1954" i="36"/>
  <c r="H1962" i="36"/>
  <c r="H1970" i="36"/>
  <c r="H1978" i="36"/>
  <c r="H1986" i="36"/>
  <c r="H1994" i="36"/>
  <c r="H2002" i="36"/>
  <c r="H2010" i="36"/>
  <c r="H2018" i="36"/>
  <c r="H2026" i="36"/>
  <c r="H2034" i="36"/>
  <c r="G1651" i="36"/>
  <c r="G1659" i="36"/>
  <c r="G1667" i="36"/>
  <c r="G1675" i="36"/>
  <c r="G1683" i="36"/>
  <c r="G1691" i="36"/>
  <c r="G1699" i="36"/>
  <c r="G1707" i="36"/>
  <c r="G1715" i="36"/>
  <c r="G1723" i="36"/>
  <c r="G1747" i="36"/>
  <c r="G1755" i="36"/>
  <c r="G1763" i="36"/>
  <c r="G1771" i="36"/>
  <c r="G1779" i="36"/>
  <c r="G1787" i="36"/>
  <c r="G1795" i="36"/>
  <c r="G1803" i="36"/>
  <c r="G1811" i="36"/>
  <c r="G1819" i="36"/>
  <c r="G1827" i="36"/>
  <c r="G1835" i="36"/>
  <c r="G1843" i="36"/>
  <c r="G1851" i="36"/>
  <c r="G1859" i="36"/>
  <c r="G1867" i="36"/>
  <c r="G1875" i="36"/>
  <c r="G1883" i="36"/>
  <c r="G1891" i="36"/>
  <c r="G1899" i="36"/>
  <c r="G1907" i="36"/>
  <c r="G1915" i="36"/>
  <c r="G1923" i="36"/>
  <c r="G1931" i="36"/>
  <c r="G1939" i="36"/>
  <c r="G1947" i="36"/>
  <c r="G1955" i="36"/>
  <c r="G1963" i="36"/>
  <c r="G1971" i="36"/>
  <c r="G1979" i="36"/>
  <c r="G1987" i="36"/>
  <c r="G1995" i="36"/>
  <c r="G2003" i="36"/>
  <c r="G2011" i="36"/>
  <c r="G2019" i="36"/>
  <c r="G2027" i="36"/>
  <c r="G2035" i="36"/>
  <c r="H1651" i="36"/>
  <c r="H1659" i="36"/>
  <c r="H1667" i="36"/>
  <c r="H1675" i="36"/>
  <c r="H1683" i="36"/>
  <c r="H1691" i="36"/>
  <c r="H1699" i="36"/>
  <c r="H1707" i="36"/>
  <c r="H1715" i="36"/>
  <c r="H1723" i="36"/>
  <c r="H1731" i="36"/>
  <c r="H1739" i="36"/>
  <c r="H1747" i="36"/>
  <c r="H1755" i="36"/>
  <c r="H1763" i="36"/>
  <c r="H1771" i="36"/>
  <c r="H1779" i="36"/>
  <c r="H1787" i="36"/>
  <c r="H1795" i="36"/>
  <c r="H1803" i="36"/>
  <c r="H1811" i="36"/>
  <c r="H1819" i="36"/>
  <c r="H1827" i="36"/>
  <c r="H1835" i="36"/>
  <c r="H1843" i="36"/>
  <c r="H1851" i="36"/>
  <c r="H1859" i="36"/>
  <c r="H1867" i="36"/>
  <c r="H1875" i="36"/>
  <c r="H1883" i="36"/>
  <c r="H1891" i="36"/>
  <c r="H1899" i="36"/>
  <c r="H1907" i="36"/>
  <c r="H1915" i="36"/>
  <c r="H1923" i="36"/>
  <c r="H1931" i="36"/>
  <c r="H1939" i="36"/>
  <c r="H1947" i="36"/>
  <c r="H1955" i="36"/>
  <c r="H1963" i="36"/>
  <c r="H1971" i="36"/>
  <c r="H1979" i="36"/>
  <c r="H1987" i="36"/>
  <c r="H1995" i="36"/>
  <c r="H2003" i="36"/>
  <c r="H2011" i="36"/>
  <c r="G1652" i="36"/>
  <c r="G1660" i="36"/>
  <c r="G1668" i="36"/>
  <c r="G1676" i="36"/>
  <c r="G1684" i="36"/>
  <c r="G1692" i="36"/>
  <c r="G1700" i="36"/>
  <c r="G1708" i="36"/>
  <c r="G1716" i="36"/>
  <c r="G1724" i="36"/>
  <c r="G1740" i="36"/>
  <c r="G1748" i="36"/>
  <c r="G1756" i="36"/>
  <c r="G1764" i="36"/>
  <c r="G1772" i="36"/>
  <c r="G1780" i="36"/>
  <c r="G1788" i="36"/>
  <c r="G1796" i="36"/>
  <c r="G1804" i="36"/>
  <c r="G1812" i="36"/>
  <c r="G1820" i="36"/>
  <c r="G1828" i="36"/>
  <c r="G1836" i="36"/>
  <c r="G1844" i="36"/>
  <c r="G1852" i="36"/>
  <c r="G1860" i="36"/>
  <c r="G1868" i="36"/>
  <c r="G1876" i="36"/>
  <c r="G1884" i="36"/>
  <c r="G1892" i="36"/>
  <c r="G1900" i="36"/>
  <c r="G1908" i="36"/>
  <c r="G1916" i="36"/>
  <c r="G1924" i="36"/>
  <c r="G1932" i="36"/>
  <c r="G1940" i="36"/>
  <c r="G1948" i="36"/>
  <c r="G1956" i="36"/>
  <c r="G1964" i="36"/>
  <c r="G1972" i="36"/>
  <c r="G1980" i="36"/>
  <c r="G1988" i="36"/>
  <c r="G1996" i="36"/>
  <c r="G2004" i="36"/>
  <c r="G2012" i="36"/>
  <c r="G2020" i="36"/>
  <c r="G2028" i="36"/>
  <c r="G2036" i="36"/>
  <c r="H1652" i="36"/>
  <c r="H1660" i="36"/>
  <c r="H1668" i="36"/>
  <c r="H1676" i="36"/>
  <c r="H1684" i="36"/>
  <c r="H1692" i="36"/>
  <c r="H1700" i="36"/>
  <c r="H1708" i="36"/>
  <c r="H1716" i="36"/>
  <c r="H1724" i="36"/>
  <c r="H1732" i="36"/>
  <c r="H1740" i="36"/>
  <c r="H1748" i="36"/>
  <c r="H1756" i="36"/>
  <c r="H1764" i="36"/>
  <c r="H1772" i="36"/>
  <c r="H1780" i="36"/>
  <c r="H1788" i="36"/>
  <c r="H1796" i="36"/>
  <c r="H1804" i="36"/>
  <c r="H1812" i="36"/>
  <c r="H1820" i="36"/>
  <c r="H1828" i="36"/>
  <c r="H1836" i="36"/>
  <c r="H1844" i="36"/>
  <c r="H1852" i="36"/>
  <c r="H1860" i="36"/>
  <c r="H1868" i="36"/>
  <c r="H1876" i="36"/>
  <c r="H1884" i="36"/>
  <c r="H1892" i="36"/>
  <c r="H1900" i="36"/>
  <c r="H1908" i="36"/>
  <c r="H1916" i="36"/>
  <c r="H1924" i="36"/>
  <c r="H1932" i="36"/>
  <c r="H1940" i="36"/>
  <c r="H1948" i="36"/>
  <c r="H1956" i="36"/>
  <c r="H1964" i="36"/>
  <c r="H1972" i="36"/>
  <c r="H1980" i="36"/>
  <c r="H1988" i="36"/>
  <c r="H1996" i="36"/>
  <c r="H2004" i="36"/>
  <c r="H2012" i="36"/>
  <c r="H2020" i="36"/>
  <c r="H2028" i="36"/>
  <c r="H2036" i="36"/>
  <c r="G1653" i="36"/>
  <c r="G1717" i="36"/>
  <c r="G1781" i="36"/>
  <c r="G1845" i="36"/>
  <c r="G1909" i="36"/>
  <c r="G1973" i="36"/>
  <c r="G2037" i="36"/>
  <c r="H1709" i="36"/>
  <c r="H1773" i="36"/>
  <c r="H1837" i="36"/>
  <c r="H1901" i="36"/>
  <c r="H1965" i="36"/>
  <c r="H2021" i="36"/>
  <c r="J1647" i="36"/>
  <c r="J1655" i="36"/>
  <c r="J1663" i="36"/>
  <c r="J1671" i="36"/>
  <c r="J1679" i="36"/>
  <c r="J1687" i="36"/>
  <c r="J1695" i="36"/>
  <c r="J1703" i="36"/>
  <c r="J1711" i="36"/>
  <c r="J1719" i="36"/>
  <c r="J1727" i="36"/>
  <c r="J1735" i="36"/>
  <c r="J1743" i="36"/>
  <c r="J1751" i="36"/>
  <c r="J1759" i="36"/>
  <c r="J1767" i="36"/>
  <c r="J1775" i="36"/>
  <c r="J1783" i="36"/>
  <c r="J1791" i="36"/>
  <c r="J1799" i="36"/>
  <c r="J1807" i="36"/>
  <c r="J1815" i="36"/>
  <c r="J1823" i="36"/>
  <c r="J1831" i="36"/>
  <c r="J1839" i="36"/>
  <c r="J1847" i="36"/>
  <c r="J1855" i="36"/>
  <c r="J1863" i="36"/>
  <c r="J1871" i="36"/>
  <c r="J1879" i="36"/>
  <c r="J1887" i="36"/>
  <c r="J1895" i="36"/>
  <c r="J1903" i="36"/>
  <c r="J1911" i="36"/>
  <c r="J1919" i="36"/>
  <c r="J1927" i="36"/>
  <c r="J1935" i="36"/>
  <c r="J1943" i="36"/>
  <c r="J1951" i="36"/>
  <c r="J1959" i="36"/>
  <c r="J1967" i="36"/>
  <c r="J1975" i="36"/>
  <c r="J1983" i="36"/>
  <c r="J1991" i="36"/>
  <c r="J1999" i="36"/>
  <c r="J2007" i="36"/>
  <c r="J2015" i="36"/>
  <c r="J2023" i="36"/>
  <c r="J2031" i="36"/>
  <c r="G1829" i="36"/>
  <c r="H1821" i="36"/>
  <c r="J1661" i="36"/>
  <c r="J1717" i="36"/>
  <c r="J1765" i="36"/>
  <c r="J1821" i="36"/>
  <c r="J1861" i="36"/>
  <c r="J1909" i="36"/>
  <c r="J1973" i="36"/>
  <c r="J2021" i="36"/>
  <c r="J1718" i="36"/>
  <c r="J1774" i="36"/>
  <c r="J1830" i="36"/>
  <c r="J1886" i="36"/>
  <c r="J1950" i="36"/>
  <c r="J2006" i="36"/>
  <c r="G1661" i="36"/>
  <c r="G1725" i="36"/>
  <c r="G1789" i="36"/>
  <c r="G1853" i="36"/>
  <c r="G1917" i="36"/>
  <c r="G1981" i="36"/>
  <c r="H1653" i="36"/>
  <c r="H1717" i="36"/>
  <c r="H1781" i="36"/>
  <c r="H1845" i="36"/>
  <c r="H1909" i="36"/>
  <c r="H1973" i="36"/>
  <c r="H2023" i="36"/>
  <c r="J1648" i="36"/>
  <c r="J1656" i="36"/>
  <c r="J1664" i="36"/>
  <c r="J1672" i="36"/>
  <c r="J1680" i="36"/>
  <c r="J1688" i="36"/>
  <c r="J1696" i="36"/>
  <c r="J1704" i="36"/>
  <c r="J1712" i="36"/>
  <c r="J1720" i="36"/>
  <c r="J1728" i="36"/>
  <c r="J1736" i="36"/>
  <c r="J1744" i="36"/>
  <c r="J1752" i="36"/>
  <c r="J1760" i="36"/>
  <c r="J1768" i="36"/>
  <c r="J1776" i="36"/>
  <c r="J1784" i="36"/>
  <c r="J1792" i="36"/>
  <c r="J1800" i="36"/>
  <c r="J1808" i="36"/>
  <c r="J1816" i="36"/>
  <c r="J1824" i="36"/>
  <c r="J1832" i="36"/>
  <c r="J1840" i="36"/>
  <c r="J1848" i="36"/>
  <c r="J1856" i="36"/>
  <c r="J1864" i="36"/>
  <c r="J1872" i="36"/>
  <c r="J1880" i="36"/>
  <c r="J1888" i="36"/>
  <c r="J1896" i="36"/>
  <c r="J1904" i="36"/>
  <c r="J1912" i="36"/>
  <c r="J1920" i="36"/>
  <c r="J1928" i="36"/>
  <c r="J1936" i="36"/>
  <c r="J1944" i="36"/>
  <c r="J1952" i="36"/>
  <c r="J1960" i="36"/>
  <c r="J1968" i="36"/>
  <c r="J1976" i="36"/>
  <c r="J1984" i="36"/>
  <c r="J1992" i="36"/>
  <c r="J2000" i="36"/>
  <c r="J2008" i="36"/>
  <c r="J2016" i="36"/>
  <c r="J2024" i="36"/>
  <c r="J2032" i="36"/>
  <c r="G2021" i="36"/>
  <c r="H1757" i="36"/>
  <c r="J1677" i="36"/>
  <c r="J1725" i="36"/>
  <c r="J1773" i="36"/>
  <c r="J1813" i="36"/>
  <c r="J1869" i="36"/>
  <c r="J1917" i="36"/>
  <c r="J1965" i="36"/>
  <c r="J2013" i="36"/>
  <c r="J1710" i="36"/>
  <c r="J1766" i="36"/>
  <c r="J1822" i="36"/>
  <c r="J1878" i="36"/>
  <c r="J1926" i="36"/>
  <c r="J1982" i="36"/>
  <c r="G1669" i="36"/>
  <c r="G1797" i="36"/>
  <c r="G1861" i="36"/>
  <c r="G1925" i="36"/>
  <c r="G1989" i="36"/>
  <c r="H1661" i="36"/>
  <c r="H1725" i="36"/>
  <c r="H1789" i="36"/>
  <c r="H1853" i="36"/>
  <c r="H1917" i="36"/>
  <c r="H1981" i="36"/>
  <c r="H2027" i="36"/>
  <c r="J1649" i="36"/>
  <c r="J1657" i="36"/>
  <c r="J1665" i="36"/>
  <c r="J1673" i="36"/>
  <c r="J1681" i="36"/>
  <c r="J1689" i="36"/>
  <c r="J1697" i="36"/>
  <c r="J1705" i="36"/>
  <c r="J1713" i="36"/>
  <c r="J1721" i="36"/>
  <c r="J1729" i="36"/>
  <c r="J1737" i="36"/>
  <c r="J1745" i="36"/>
  <c r="J1753" i="36"/>
  <c r="J1761" i="36"/>
  <c r="J1769" i="36"/>
  <c r="J1777" i="36"/>
  <c r="J1785" i="36"/>
  <c r="J1793" i="36"/>
  <c r="J1801" i="36"/>
  <c r="J1809" i="36"/>
  <c r="J1817" i="36"/>
  <c r="J1825" i="36"/>
  <c r="J1833" i="36"/>
  <c r="J1841" i="36"/>
  <c r="J1849" i="36"/>
  <c r="J1857" i="36"/>
  <c r="J1865" i="36"/>
  <c r="J1873" i="36"/>
  <c r="J1881" i="36"/>
  <c r="J1889" i="36"/>
  <c r="J1897" i="36"/>
  <c r="J1905" i="36"/>
  <c r="J1913" i="36"/>
  <c r="J1921" i="36"/>
  <c r="J1929" i="36"/>
  <c r="J1937" i="36"/>
  <c r="J1945" i="36"/>
  <c r="J1953" i="36"/>
  <c r="J1961" i="36"/>
  <c r="J1969" i="36"/>
  <c r="J1977" i="36"/>
  <c r="J1985" i="36"/>
  <c r="J1993" i="36"/>
  <c r="J2001" i="36"/>
  <c r="J2009" i="36"/>
  <c r="J2017" i="36"/>
  <c r="J2025" i="36"/>
  <c r="J2033" i="36"/>
  <c r="G1765" i="36"/>
  <c r="H1949" i="36"/>
  <c r="J1653" i="36"/>
  <c r="J1701" i="36"/>
  <c r="J1749" i="36"/>
  <c r="J1789" i="36"/>
  <c r="J1845" i="36"/>
  <c r="J1893" i="36"/>
  <c r="J1941" i="36"/>
  <c r="J1989" i="36"/>
  <c r="J2037" i="36"/>
  <c r="J1686" i="36"/>
  <c r="J1758" i="36"/>
  <c r="J1806" i="36"/>
  <c r="J1862" i="36"/>
  <c r="J1918" i="36"/>
  <c r="J1990" i="36"/>
  <c r="G1677" i="36"/>
  <c r="G1741" i="36"/>
  <c r="G1805" i="36"/>
  <c r="G1869" i="36"/>
  <c r="G1933" i="36"/>
  <c r="G1997" i="36"/>
  <c r="H1669" i="36"/>
  <c r="H1733" i="36"/>
  <c r="H1797" i="36"/>
  <c r="H1861" i="36"/>
  <c r="H1925" i="36"/>
  <c r="H1989" i="36"/>
  <c r="H2029" i="36"/>
  <c r="J1650" i="36"/>
  <c r="J1658" i="36"/>
  <c r="J1666" i="36"/>
  <c r="J1674" i="36"/>
  <c r="J1682" i="36"/>
  <c r="J1690" i="36"/>
  <c r="J1698" i="36"/>
  <c r="J1706" i="36"/>
  <c r="J1714" i="36"/>
  <c r="J1722" i="36"/>
  <c r="J1730" i="36"/>
  <c r="J1738" i="36"/>
  <c r="J1746" i="36"/>
  <c r="J1754" i="36"/>
  <c r="J1762" i="36"/>
  <c r="J1770" i="36"/>
  <c r="J1778" i="36"/>
  <c r="J1786" i="36"/>
  <c r="J1794" i="36"/>
  <c r="J1802" i="36"/>
  <c r="J1810" i="36"/>
  <c r="J1818" i="36"/>
  <c r="J1826" i="36"/>
  <c r="J1834" i="36"/>
  <c r="J1842" i="36"/>
  <c r="J1850" i="36"/>
  <c r="J1858" i="36"/>
  <c r="J1866" i="36"/>
  <c r="J1874" i="36"/>
  <c r="J1882" i="36"/>
  <c r="J1890" i="36"/>
  <c r="J1898" i="36"/>
  <c r="J1906" i="36"/>
  <c r="J1914" i="36"/>
  <c r="J1922" i="36"/>
  <c r="J1930" i="36"/>
  <c r="J1938" i="36"/>
  <c r="J1946" i="36"/>
  <c r="J1954" i="36"/>
  <c r="J1962" i="36"/>
  <c r="J1970" i="36"/>
  <c r="J1978" i="36"/>
  <c r="J1986" i="36"/>
  <c r="J1994" i="36"/>
  <c r="J2002" i="36"/>
  <c r="J2010" i="36"/>
  <c r="J2018" i="36"/>
  <c r="J2026" i="36"/>
  <c r="J2034" i="36"/>
  <c r="G1893" i="36"/>
  <c r="H2037" i="36"/>
  <c r="J1669" i="36"/>
  <c r="J1709" i="36"/>
  <c r="J1757" i="36"/>
  <c r="J1797" i="36"/>
  <c r="J1837" i="36"/>
  <c r="J1877" i="36"/>
  <c r="J1925" i="36"/>
  <c r="J1957" i="36"/>
  <c r="J2005" i="36"/>
  <c r="J1654" i="36"/>
  <c r="J1734" i="36"/>
  <c r="J1790" i="36"/>
  <c r="J1838" i="36"/>
  <c r="J1894" i="36"/>
  <c r="J1934" i="36"/>
  <c r="J1974" i="36"/>
  <c r="J2030" i="36"/>
  <c r="G1685" i="36"/>
  <c r="G1749" i="36"/>
  <c r="G1813" i="36"/>
  <c r="G1877" i="36"/>
  <c r="G1941" i="36"/>
  <c r="G2005" i="36"/>
  <c r="H1677" i="36"/>
  <c r="H1741" i="36"/>
  <c r="H1805" i="36"/>
  <c r="H1869" i="36"/>
  <c r="H1933" i="36"/>
  <c r="H1997" i="36"/>
  <c r="H2031" i="36"/>
  <c r="J1651" i="36"/>
  <c r="J1659" i="36"/>
  <c r="J1667" i="36"/>
  <c r="J1675" i="36"/>
  <c r="J1683" i="36"/>
  <c r="J1691" i="36"/>
  <c r="J1699" i="36"/>
  <c r="J1707" i="36"/>
  <c r="J1715" i="36"/>
  <c r="J1723" i="36"/>
  <c r="J1731" i="36"/>
  <c r="J1739" i="36"/>
  <c r="J1747" i="36"/>
  <c r="J1755" i="36"/>
  <c r="J1763" i="36"/>
  <c r="J1771" i="36"/>
  <c r="J1779" i="36"/>
  <c r="J1787" i="36"/>
  <c r="J1795" i="36"/>
  <c r="J1803" i="36"/>
  <c r="J1811" i="36"/>
  <c r="J1819" i="36"/>
  <c r="J1827" i="36"/>
  <c r="J1835" i="36"/>
  <c r="J1843" i="36"/>
  <c r="J1851" i="36"/>
  <c r="J1859" i="36"/>
  <c r="J1867" i="36"/>
  <c r="J1875" i="36"/>
  <c r="J1883" i="36"/>
  <c r="J1891" i="36"/>
  <c r="J1899" i="36"/>
  <c r="J1907" i="36"/>
  <c r="J1915" i="36"/>
  <c r="J1923" i="36"/>
  <c r="J1931" i="36"/>
  <c r="J1939" i="36"/>
  <c r="J1947" i="36"/>
  <c r="J1955" i="36"/>
  <c r="J1963" i="36"/>
  <c r="J1971" i="36"/>
  <c r="J1979" i="36"/>
  <c r="J1987" i="36"/>
  <c r="J1995" i="36"/>
  <c r="J2003" i="36"/>
  <c r="J2011" i="36"/>
  <c r="J2019" i="36"/>
  <c r="J2027" i="36"/>
  <c r="J2035" i="36"/>
  <c r="G1957" i="36"/>
  <c r="H1693" i="36"/>
  <c r="H2013" i="36"/>
  <c r="J1685" i="36"/>
  <c r="J1733" i="36"/>
  <c r="J1781" i="36"/>
  <c r="J1829" i="36"/>
  <c r="J1885" i="36"/>
  <c r="J1933" i="36"/>
  <c r="J1981" i="36"/>
  <c r="J2029" i="36"/>
  <c r="J1646" i="36"/>
  <c r="J1726" i="36"/>
  <c r="J1782" i="36"/>
  <c r="J1846" i="36"/>
  <c r="J1902" i="36"/>
  <c r="J1958" i="36"/>
  <c r="J2014" i="36"/>
  <c r="G1693" i="36"/>
  <c r="G1757" i="36"/>
  <c r="G1821" i="36"/>
  <c r="G1885" i="36"/>
  <c r="G1949" i="36"/>
  <c r="G2013" i="36"/>
  <c r="H1685" i="36"/>
  <c r="H1749" i="36"/>
  <c r="H1813" i="36"/>
  <c r="H1877" i="36"/>
  <c r="H1941" i="36"/>
  <c r="H2005" i="36"/>
  <c r="H2035" i="36"/>
  <c r="J1652" i="36"/>
  <c r="J1660" i="36"/>
  <c r="J1668" i="36"/>
  <c r="J1676" i="36"/>
  <c r="J1684" i="36"/>
  <c r="J1692" i="36"/>
  <c r="J1700" i="36"/>
  <c r="J1708" i="36"/>
  <c r="J1716" i="36"/>
  <c r="J1724" i="36"/>
  <c r="J1732" i="36"/>
  <c r="J1740" i="36"/>
  <c r="J1748" i="36"/>
  <c r="J1756" i="36"/>
  <c r="J1764" i="36"/>
  <c r="J1772" i="36"/>
  <c r="J1780" i="36"/>
  <c r="J1788" i="36"/>
  <c r="J1796" i="36"/>
  <c r="J1804" i="36"/>
  <c r="J1812" i="36"/>
  <c r="J1820" i="36"/>
  <c r="J1828" i="36"/>
  <c r="J1836" i="36"/>
  <c r="J1844" i="36"/>
  <c r="J1852" i="36"/>
  <c r="J1860" i="36"/>
  <c r="J1868" i="36"/>
  <c r="J1876" i="36"/>
  <c r="J1884" i="36"/>
  <c r="J1892" i="36"/>
  <c r="J1900" i="36"/>
  <c r="J1908" i="36"/>
  <c r="J1916" i="36"/>
  <c r="J1924" i="36"/>
  <c r="J1932" i="36"/>
  <c r="J1940" i="36"/>
  <c r="J1948" i="36"/>
  <c r="J1956" i="36"/>
  <c r="J1964" i="36"/>
  <c r="J1972" i="36"/>
  <c r="J1980" i="36"/>
  <c r="J1988" i="36"/>
  <c r="J1996" i="36"/>
  <c r="J2004" i="36"/>
  <c r="J2012" i="36"/>
  <c r="J2020" i="36"/>
  <c r="J2028" i="36"/>
  <c r="J2036" i="36"/>
  <c r="G1701" i="36"/>
  <c r="H1885" i="36"/>
  <c r="J1693" i="36"/>
  <c r="J1741" i="36"/>
  <c r="J1805" i="36"/>
  <c r="J1853" i="36"/>
  <c r="J1901" i="36"/>
  <c r="J1949" i="36"/>
  <c r="J1997" i="36"/>
  <c r="J1694" i="36"/>
  <c r="J1750" i="36"/>
  <c r="J1814" i="36"/>
  <c r="J1870" i="36"/>
  <c r="J1942" i="36"/>
  <c r="J1998" i="36"/>
  <c r="G1709" i="36"/>
  <c r="G1773" i="36"/>
  <c r="G1837" i="36"/>
  <c r="G1901" i="36"/>
  <c r="G1965" i="36"/>
  <c r="G2029" i="36"/>
  <c r="H1701" i="36"/>
  <c r="H1765" i="36"/>
  <c r="H1829" i="36"/>
  <c r="H1893" i="36"/>
  <c r="H1957" i="36"/>
  <c r="H2019" i="36"/>
  <c r="J1662" i="36"/>
  <c r="J1670" i="36"/>
  <c r="J1678" i="36"/>
  <c r="J1702" i="36"/>
  <c r="J1742" i="36"/>
  <c r="J1798" i="36"/>
  <c r="J1854" i="36"/>
  <c r="J1910" i="36"/>
  <c r="J1966" i="36"/>
  <c r="J2022" i="36"/>
  <c r="L3" i="13" l="1"/>
  <c r="S14" i="13"/>
  <c r="Q14" i="13"/>
  <c r="K14" i="13"/>
  <c r="J14" i="13"/>
  <c r="I14" i="13" s="1"/>
  <c r="S13" i="13"/>
  <c r="Q13" i="13"/>
  <c r="K13" i="13"/>
  <c r="J13" i="13"/>
  <c r="I13" i="13" s="1"/>
  <c r="S12" i="13"/>
  <c r="Q12" i="13"/>
  <c r="K12" i="13"/>
  <c r="J12" i="13"/>
  <c r="I12" i="13" s="1"/>
  <c r="D1315" i="36" l="1"/>
  <c r="D1316" i="36"/>
  <c r="D1317" i="36"/>
  <c r="D1318" i="36"/>
  <c r="D1319" i="36"/>
  <c r="D1320" i="36"/>
  <c r="D1321" i="36"/>
  <c r="D1322" i="36"/>
  <c r="D1323" i="36"/>
  <c r="D1324" i="36"/>
  <c r="D1325" i="36"/>
  <c r="D1326" i="36"/>
  <c r="D1327" i="36"/>
  <c r="D1328" i="36"/>
  <c r="D1329" i="36"/>
  <c r="D1330" i="36"/>
  <c r="D1331" i="36"/>
  <c r="D1332" i="36"/>
  <c r="D1333" i="36"/>
  <c r="D1334" i="36"/>
  <c r="D1335" i="36"/>
  <c r="D1336" i="36"/>
  <c r="D1337" i="36"/>
  <c r="D1338" i="36"/>
  <c r="D1339" i="36"/>
  <c r="D1340" i="36"/>
  <c r="D1341" i="36"/>
  <c r="D1342" i="36"/>
  <c r="D1343" i="36"/>
  <c r="D1344" i="36"/>
  <c r="D1345" i="36"/>
  <c r="D1346" i="36"/>
  <c r="D1347" i="36"/>
  <c r="D1348" i="36"/>
  <c r="D1349" i="36"/>
  <c r="D1350" i="36"/>
  <c r="D1351" i="36"/>
  <c r="D1352" i="36"/>
  <c r="D1353" i="36"/>
  <c r="D1354" i="36"/>
  <c r="D1355" i="36"/>
  <c r="D1356" i="36"/>
  <c r="D1357" i="36"/>
  <c r="D1358" i="36"/>
  <c r="D1359" i="36"/>
  <c r="D1360" i="36"/>
  <c r="D1361" i="36"/>
  <c r="D1362" i="36"/>
  <c r="D1363" i="36"/>
  <c r="D1364" i="36"/>
  <c r="D1365" i="36"/>
  <c r="D1366" i="36"/>
  <c r="D1367" i="36"/>
  <c r="D1368" i="36"/>
  <c r="D1369" i="36"/>
  <c r="D1370" i="36"/>
  <c r="D1371" i="36"/>
  <c r="D1372" i="36"/>
  <c r="D1373" i="36"/>
  <c r="D1374" i="36"/>
  <c r="D1375" i="36"/>
  <c r="D1376" i="36"/>
  <c r="D1377" i="36"/>
  <c r="D1378" i="36"/>
  <c r="D1379" i="36"/>
  <c r="D1380" i="36"/>
  <c r="D1381" i="36"/>
  <c r="D1382" i="36"/>
  <c r="D1383" i="36"/>
  <c r="D1384" i="36"/>
  <c r="D1385" i="36"/>
  <c r="D1386" i="36"/>
  <c r="D1387" i="36"/>
  <c r="D1388" i="36"/>
  <c r="D1389" i="36"/>
  <c r="D1390" i="36"/>
  <c r="D1391" i="36"/>
  <c r="D1392" i="36"/>
  <c r="D1393" i="36"/>
  <c r="D1394" i="36"/>
  <c r="D1395" i="36"/>
  <c r="D1396" i="36"/>
  <c r="D1397" i="36"/>
  <c r="D1398" i="36"/>
  <c r="D1399" i="36"/>
  <c r="D1400" i="36"/>
  <c r="D1401" i="36"/>
  <c r="D1402" i="36"/>
  <c r="D1403" i="36"/>
  <c r="D1404" i="36"/>
  <c r="D1405" i="36"/>
  <c r="D1406" i="36"/>
  <c r="D1407" i="36"/>
  <c r="D1408" i="36"/>
  <c r="D1409" i="36"/>
  <c r="D1410" i="36"/>
  <c r="D1411" i="36"/>
  <c r="D1412" i="36"/>
  <c r="D1413" i="36"/>
  <c r="D1414" i="36"/>
  <c r="D1415" i="36"/>
  <c r="D1416" i="36"/>
  <c r="D1417" i="36"/>
  <c r="D1418" i="36"/>
  <c r="D1419" i="36"/>
  <c r="D1420" i="36"/>
  <c r="D1421" i="36"/>
  <c r="D1422" i="36"/>
  <c r="D1423" i="36"/>
  <c r="D1424" i="36"/>
  <c r="D1425" i="36"/>
  <c r="D1426" i="36"/>
  <c r="D1427" i="36"/>
  <c r="D1428" i="36"/>
  <c r="D1429" i="36"/>
  <c r="D1430" i="36"/>
  <c r="D1431" i="36"/>
  <c r="D1432" i="36"/>
  <c r="D1433" i="36"/>
  <c r="D1434" i="36"/>
  <c r="D1435" i="36"/>
  <c r="D1436" i="36"/>
  <c r="D1437" i="36"/>
  <c r="D1438" i="36"/>
  <c r="D1439" i="36"/>
  <c r="D1440" i="36"/>
  <c r="D1441" i="36"/>
  <c r="D1442" i="36"/>
  <c r="D1443" i="36"/>
  <c r="D1444" i="36"/>
  <c r="D1445" i="36"/>
  <c r="D1446" i="36"/>
  <c r="D1447" i="36"/>
  <c r="D1448" i="36"/>
  <c r="D1449" i="36"/>
  <c r="D1450" i="36"/>
  <c r="D1451" i="36"/>
  <c r="D1452" i="36"/>
  <c r="D1453" i="36"/>
  <c r="D1454" i="36"/>
  <c r="D1455" i="36"/>
  <c r="D1456" i="36"/>
  <c r="D1457" i="36"/>
  <c r="D1458" i="36"/>
  <c r="D1459" i="36"/>
  <c r="D1460" i="36"/>
  <c r="D1461" i="36"/>
  <c r="D1462" i="36"/>
  <c r="D1463" i="36"/>
  <c r="D1464" i="36"/>
  <c r="D1465" i="36"/>
  <c r="D1466" i="36"/>
  <c r="D1467" i="36"/>
  <c r="D1468" i="36"/>
  <c r="D1469" i="36"/>
  <c r="D1470" i="36"/>
  <c r="D1471" i="36"/>
  <c r="D1472" i="36"/>
  <c r="D1473" i="36"/>
  <c r="D1474" i="36"/>
  <c r="D1475" i="36"/>
  <c r="D1476" i="36"/>
  <c r="D1477" i="36"/>
  <c r="D1478" i="36"/>
  <c r="D1479" i="36"/>
  <c r="D1480" i="36"/>
  <c r="D1481" i="36"/>
  <c r="D1482" i="36"/>
  <c r="D1483" i="36"/>
  <c r="D1484" i="36"/>
  <c r="D1485" i="36"/>
  <c r="D1486" i="36"/>
  <c r="D1487" i="36"/>
  <c r="D1488" i="36"/>
  <c r="D1489" i="36"/>
  <c r="D1490" i="36"/>
  <c r="D1491" i="36"/>
  <c r="D1492" i="36"/>
  <c r="D1493" i="36"/>
  <c r="D1494" i="36"/>
  <c r="D1495" i="36"/>
  <c r="D1496" i="36"/>
  <c r="D1497" i="36"/>
  <c r="D1498" i="36"/>
  <c r="D1499" i="36"/>
  <c r="D1500" i="36"/>
  <c r="D1501" i="36"/>
  <c r="D1502" i="36"/>
  <c r="D1503" i="36"/>
  <c r="D1504" i="36"/>
  <c r="D1505" i="36"/>
  <c r="D1506" i="36"/>
  <c r="D1507" i="36"/>
  <c r="D1508" i="36"/>
  <c r="D1509" i="36"/>
  <c r="D1510" i="36"/>
  <c r="D1511" i="36"/>
  <c r="D1512" i="36"/>
  <c r="D1513" i="36"/>
  <c r="D1514" i="36"/>
  <c r="D1515" i="36"/>
  <c r="D1516" i="36"/>
  <c r="D1517" i="36"/>
  <c r="D1518" i="36"/>
  <c r="D1519" i="36"/>
  <c r="D1520" i="36"/>
  <c r="D1521" i="36"/>
  <c r="D1522" i="36"/>
  <c r="D1523" i="36"/>
  <c r="D1524" i="36"/>
  <c r="D1525" i="36"/>
  <c r="D1526" i="36"/>
  <c r="D1527" i="36"/>
  <c r="D1528" i="36"/>
  <c r="D1529" i="36"/>
  <c r="D1530" i="36"/>
  <c r="D1531" i="36"/>
  <c r="D1532" i="36"/>
  <c r="D1533" i="36"/>
  <c r="D1534" i="36"/>
  <c r="D1535" i="36"/>
  <c r="D1536" i="36"/>
  <c r="D1537" i="36"/>
  <c r="D1538" i="36"/>
  <c r="D1539" i="36"/>
  <c r="D1540" i="36"/>
  <c r="D1541" i="36"/>
  <c r="D1542" i="36"/>
  <c r="D1543" i="36"/>
  <c r="D1544" i="36"/>
  <c r="D1545" i="36"/>
  <c r="D1546" i="36"/>
  <c r="D1547" i="36"/>
  <c r="D1548" i="36"/>
  <c r="D1549" i="36"/>
  <c r="D1550" i="36"/>
  <c r="D1551" i="36"/>
  <c r="D1552" i="36"/>
  <c r="D1553" i="36"/>
  <c r="D1554" i="36"/>
  <c r="D1555" i="36"/>
  <c r="D1556" i="36"/>
  <c r="D1557" i="36"/>
  <c r="D1558" i="36"/>
  <c r="D1559" i="36"/>
  <c r="D1560" i="36"/>
  <c r="D1561" i="36"/>
  <c r="D1562" i="36"/>
  <c r="D1563" i="36"/>
  <c r="D1564" i="36"/>
  <c r="D1565" i="36"/>
  <c r="D1566" i="36"/>
  <c r="D1567" i="36"/>
  <c r="D1568" i="36"/>
  <c r="D1569" i="36"/>
  <c r="D1570" i="36"/>
  <c r="D1571" i="36"/>
  <c r="D1572" i="36"/>
  <c r="D1573" i="36"/>
  <c r="D1574" i="36"/>
  <c r="D1575" i="36"/>
  <c r="D1576" i="36"/>
  <c r="D1577" i="36"/>
  <c r="D1578" i="36"/>
  <c r="D1579" i="36"/>
  <c r="D1580" i="36"/>
  <c r="D1581" i="36"/>
  <c r="D1582" i="36"/>
  <c r="D1583" i="36"/>
  <c r="D1584" i="36"/>
  <c r="D1585" i="36"/>
  <c r="D1586" i="36"/>
  <c r="D1587" i="36"/>
  <c r="D1588" i="36"/>
  <c r="D1589" i="36"/>
  <c r="D1590" i="36"/>
  <c r="D1591" i="36"/>
  <c r="D1592" i="36"/>
  <c r="D1593" i="36"/>
  <c r="D1594" i="36"/>
  <c r="D1595" i="36"/>
  <c r="D1596" i="36"/>
  <c r="D1597" i="36"/>
  <c r="D1598" i="36"/>
  <c r="D1599" i="36"/>
  <c r="D1600" i="36"/>
  <c r="D1601" i="36"/>
  <c r="D1602" i="36"/>
  <c r="D1603" i="36"/>
  <c r="D1604" i="36"/>
  <c r="D1605" i="36"/>
  <c r="D1606" i="36"/>
  <c r="D1607" i="36"/>
  <c r="D1608" i="36"/>
  <c r="D1609" i="36"/>
  <c r="D1610" i="36"/>
  <c r="D1611" i="36"/>
  <c r="D1612" i="36"/>
  <c r="D1613" i="36"/>
  <c r="D1614" i="36"/>
  <c r="D1615" i="36"/>
  <c r="D1616" i="36"/>
  <c r="D1617" i="36"/>
  <c r="D1618" i="36"/>
  <c r="D1619" i="36"/>
  <c r="D1620" i="36"/>
  <c r="D1621" i="36"/>
  <c r="D1622" i="36"/>
  <c r="D1623" i="36"/>
  <c r="D1624" i="36"/>
  <c r="D1625" i="36"/>
  <c r="D1626" i="36"/>
  <c r="D1627" i="36"/>
  <c r="D1628" i="36"/>
  <c r="D1629" i="36"/>
  <c r="D1630" i="36"/>
  <c r="D1631" i="36"/>
  <c r="D1632" i="36"/>
  <c r="D1633" i="36"/>
  <c r="D1634" i="36"/>
  <c r="D1635" i="36"/>
  <c r="D1636" i="36"/>
  <c r="D1637" i="36"/>
  <c r="D1638" i="36"/>
  <c r="D1639" i="36"/>
  <c r="D1640" i="36"/>
  <c r="D1641" i="36"/>
  <c r="D1642" i="36"/>
  <c r="D1643" i="36"/>
  <c r="D1644" i="36"/>
  <c r="D1645" i="36"/>
  <c r="D1059" i="36"/>
  <c r="D1060" i="36"/>
  <c r="D1061" i="36"/>
  <c r="D1062" i="36"/>
  <c r="D1063" i="36"/>
  <c r="D1064" i="36"/>
  <c r="D1065" i="36"/>
  <c r="D1066" i="36"/>
  <c r="D1067" i="36"/>
  <c r="D1068" i="36"/>
  <c r="D1069" i="36"/>
  <c r="D1070" i="36"/>
  <c r="D1071" i="36"/>
  <c r="D1072" i="36"/>
  <c r="D1073" i="36"/>
  <c r="D1074" i="36"/>
  <c r="D1075" i="36"/>
  <c r="D1076" i="36"/>
  <c r="D1077" i="36"/>
  <c r="D1078" i="36"/>
  <c r="D1079" i="36"/>
  <c r="D1080" i="36"/>
  <c r="D1081" i="36"/>
  <c r="D1082" i="36"/>
  <c r="D1083" i="36"/>
  <c r="D1084" i="36"/>
  <c r="D1085" i="36"/>
  <c r="D1086" i="36"/>
  <c r="D1087" i="36"/>
  <c r="D1088" i="36"/>
  <c r="D1089" i="36"/>
  <c r="D1090" i="36"/>
  <c r="D1091" i="36"/>
  <c r="D1092" i="36"/>
  <c r="D1093" i="36"/>
  <c r="D1094" i="36"/>
  <c r="D1095" i="36"/>
  <c r="D1096" i="36"/>
  <c r="D1097" i="36"/>
  <c r="D1098" i="36"/>
  <c r="D1099" i="36"/>
  <c r="D1100" i="36"/>
  <c r="D1101" i="36"/>
  <c r="D1102" i="36"/>
  <c r="D1103" i="36"/>
  <c r="D1104" i="36"/>
  <c r="D1105" i="36"/>
  <c r="D1106" i="36"/>
  <c r="D1107" i="36"/>
  <c r="D1108" i="36"/>
  <c r="D1109" i="36"/>
  <c r="D1110" i="36"/>
  <c r="D1111" i="36"/>
  <c r="D1112" i="36"/>
  <c r="D1113" i="36"/>
  <c r="D1114" i="36"/>
  <c r="D1115" i="36"/>
  <c r="D1116" i="36"/>
  <c r="D1117" i="36"/>
  <c r="D1118" i="36"/>
  <c r="D1119" i="36"/>
  <c r="D1120" i="36"/>
  <c r="D1121" i="36"/>
  <c r="D1122" i="36"/>
  <c r="D1123" i="36"/>
  <c r="D1124" i="36"/>
  <c r="D1125" i="36"/>
  <c r="D1126" i="36"/>
  <c r="D1127" i="36"/>
  <c r="D1128" i="36"/>
  <c r="D1129" i="36"/>
  <c r="D1130" i="36"/>
  <c r="D1131" i="36"/>
  <c r="D1132" i="36"/>
  <c r="D1133" i="36"/>
  <c r="D1134" i="36"/>
  <c r="D1135" i="36"/>
  <c r="D1136" i="36"/>
  <c r="D1137" i="36"/>
  <c r="D1138" i="36"/>
  <c r="D1139" i="36"/>
  <c r="D1140" i="36"/>
  <c r="D1141" i="36"/>
  <c r="D1142" i="36"/>
  <c r="D1143" i="36"/>
  <c r="D1144" i="36"/>
  <c r="D1145" i="36"/>
  <c r="D1146" i="36"/>
  <c r="D1147" i="36"/>
  <c r="D1148" i="36"/>
  <c r="D1149" i="36"/>
  <c r="D1150" i="36"/>
  <c r="D1151" i="36"/>
  <c r="D1152" i="36"/>
  <c r="D1153" i="36"/>
  <c r="D1154" i="36"/>
  <c r="D1155" i="36"/>
  <c r="D1156" i="36"/>
  <c r="D1157" i="36"/>
  <c r="D1158" i="36"/>
  <c r="D1159" i="36"/>
  <c r="D1160" i="36"/>
  <c r="D1161" i="36"/>
  <c r="D1162" i="36"/>
  <c r="D1163" i="36"/>
  <c r="D1164" i="36"/>
  <c r="D1165" i="36"/>
  <c r="D1166" i="36"/>
  <c r="D1167" i="36"/>
  <c r="D1168" i="36"/>
  <c r="D1169" i="36"/>
  <c r="D1170" i="36"/>
  <c r="D1171" i="36"/>
  <c r="D1172" i="36"/>
  <c r="D1173" i="36"/>
  <c r="D1174" i="36"/>
  <c r="D1175" i="36"/>
  <c r="D1176" i="36"/>
  <c r="D1177" i="36"/>
  <c r="D1178" i="36"/>
  <c r="D1179" i="36"/>
  <c r="D1180" i="36"/>
  <c r="D1181" i="36"/>
  <c r="D1182" i="36"/>
  <c r="D1183" i="36"/>
  <c r="D1184" i="36"/>
  <c r="D1185" i="36"/>
  <c r="D1186" i="36"/>
  <c r="D1187" i="36"/>
  <c r="D1188" i="36"/>
  <c r="D1189" i="36"/>
  <c r="D1190" i="36"/>
  <c r="D1191" i="36"/>
  <c r="D1192" i="36"/>
  <c r="D1193" i="36"/>
  <c r="D1194" i="36"/>
  <c r="D1195" i="36"/>
  <c r="D1196" i="36"/>
  <c r="D1197" i="36"/>
  <c r="D1198" i="36"/>
  <c r="D1199" i="36"/>
  <c r="D1200" i="36"/>
  <c r="D1201" i="36"/>
  <c r="D1202" i="36"/>
  <c r="D1203" i="36"/>
  <c r="D1204" i="36"/>
  <c r="D1205" i="36"/>
  <c r="D1206" i="36"/>
  <c r="D1207" i="36"/>
  <c r="D1208" i="36"/>
  <c r="D1209" i="36"/>
  <c r="D1210" i="36"/>
  <c r="D1211" i="36"/>
  <c r="D1212" i="36"/>
  <c r="D1213" i="36"/>
  <c r="D1214" i="36"/>
  <c r="D1215" i="36"/>
  <c r="D1216" i="36"/>
  <c r="D1217" i="36"/>
  <c r="D1218" i="36"/>
  <c r="D1219" i="36"/>
  <c r="D1220" i="36"/>
  <c r="D1221" i="36"/>
  <c r="D1222" i="36"/>
  <c r="D1223" i="36"/>
  <c r="D1224" i="36"/>
  <c r="D1225" i="36"/>
  <c r="D1226" i="36"/>
  <c r="D1227" i="36"/>
  <c r="D1228" i="36"/>
  <c r="D1229" i="36"/>
  <c r="D1230" i="36"/>
  <c r="D1231" i="36"/>
  <c r="D1232" i="36"/>
  <c r="D1233" i="36"/>
  <c r="D1234" i="36"/>
  <c r="D1235" i="36"/>
  <c r="D1236" i="36"/>
  <c r="D1237" i="36"/>
  <c r="D1238" i="36"/>
  <c r="D1239" i="36"/>
  <c r="D1240" i="36"/>
  <c r="D1241" i="36"/>
  <c r="D1242" i="36"/>
  <c r="D1243" i="36"/>
  <c r="D1244" i="36"/>
  <c r="D1245" i="36"/>
  <c r="D1246" i="36"/>
  <c r="D1247" i="36"/>
  <c r="D1248" i="36"/>
  <c r="D1249" i="36"/>
  <c r="D1250" i="36"/>
  <c r="D1251" i="36"/>
  <c r="D1252" i="36"/>
  <c r="D1253" i="36"/>
  <c r="D1254" i="36"/>
  <c r="D1255" i="36"/>
  <c r="D1256" i="36"/>
  <c r="D1257" i="36"/>
  <c r="D1258" i="36"/>
  <c r="D1259" i="36"/>
  <c r="D1260" i="36"/>
  <c r="D1261" i="36"/>
  <c r="D1262" i="36"/>
  <c r="D1263" i="36"/>
  <c r="D1264" i="36"/>
  <c r="D1265" i="36"/>
  <c r="D1266" i="36"/>
  <c r="D1267" i="36"/>
  <c r="D1268" i="36"/>
  <c r="D1269" i="36"/>
  <c r="D1270" i="36"/>
  <c r="D1271" i="36"/>
  <c r="D1272" i="36"/>
  <c r="D1273" i="36"/>
  <c r="D1274" i="36"/>
  <c r="D1275" i="36"/>
  <c r="D1276" i="36"/>
  <c r="D1277" i="36"/>
  <c r="D1278" i="36"/>
  <c r="D1279" i="36"/>
  <c r="D1280" i="36"/>
  <c r="D1281" i="36"/>
  <c r="D1282" i="36"/>
  <c r="D1283" i="36"/>
  <c r="D1284" i="36"/>
  <c r="D1285" i="36"/>
  <c r="D1286" i="36"/>
  <c r="D1287" i="36"/>
  <c r="D1288" i="36"/>
  <c r="D1289" i="36"/>
  <c r="D1290" i="36"/>
  <c r="D1291" i="36"/>
  <c r="D1292" i="36"/>
  <c r="D1293" i="36"/>
  <c r="D1294" i="36"/>
  <c r="D1295" i="36"/>
  <c r="D1296" i="36"/>
  <c r="D1297" i="36"/>
  <c r="D1298" i="36"/>
  <c r="D1299" i="36"/>
  <c r="D1300" i="36"/>
  <c r="D1301" i="36"/>
  <c r="D1302" i="36"/>
  <c r="D1303" i="36"/>
  <c r="D1304" i="36"/>
  <c r="D1305" i="36"/>
  <c r="D1306" i="36"/>
  <c r="D1307" i="36"/>
  <c r="D1308" i="36"/>
  <c r="D1309" i="36"/>
  <c r="D1310" i="36"/>
  <c r="D1311" i="36"/>
  <c r="D1312" i="36"/>
  <c r="D1313" i="36"/>
  <c r="D1314" i="36"/>
  <c r="D1045" i="36"/>
  <c r="D1046" i="36"/>
  <c r="D1047" i="36"/>
  <c r="D1048" i="36"/>
  <c r="D1049" i="36"/>
  <c r="D1050" i="36"/>
  <c r="D1051" i="36"/>
  <c r="D1052" i="36"/>
  <c r="D1053" i="36"/>
  <c r="D1054" i="36"/>
  <c r="D1055" i="36"/>
  <c r="D1056" i="36"/>
  <c r="D1057" i="36"/>
  <c r="D1058" i="36"/>
  <c r="D1044" i="36"/>
  <c r="D1033" i="36"/>
  <c r="D1034" i="36"/>
  <c r="D1035" i="36"/>
  <c r="D1036" i="36"/>
  <c r="D1037" i="36"/>
  <c r="D1038" i="36"/>
  <c r="D1039" i="36"/>
  <c r="D1040" i="36"/>
  <c r="D1041" i="36"/>
  <c r="D1042" i="36"/>
  <c r="D1043" i="36"/>
  <c r="D1023" i="36"/>
  <c r="D1024" i="36"/>
  <c r="D1025" i="36"/>
  <c r="D1026" i="36"/>
  <c r="D1027" i="36"/>
  <c r="D1028" i="36"/>
  <c r="D1029" i="36"/>
  <c r="D1030" i="36"/>
  <c r="D1031" i="36"/>
  <c r="D1032" i="36"/>
  <c r="D989" i="36"/>
  <c r="D990" i="36"/>
  <c r="D991" i="36"/>
  <c r="D992" i="36"/>
  <c r="D993" i="36"/>
  <c r="D994" i="36"/>
  <c r="D995" i="36"/>
  <c r="D996" i="36"/>
  <c r="D997" i="36"/>
  <c r="D998" i="36"/>
  <c r="D999" i="36"/>
  <c r="D1000" i="36"/>
  <c r="D1001" i="36"/>
  <c r="D1002" i="36"/>
  <c r="D1003" i="36"/>
  <c r="D1004" i="36"/>
  <c r="D1005" i="36"/>
  <c r="D1006" i="36"/>
  <c r="D1007" i="36"/>
  <c r="D1008" i="36"/>
  <c r="D1009" i="36"/>
  <c r="D1010" i="36"/>
  <c r="D1011" i="36"/>
  <c r="D1012" i="36"/>
  <c r="D1013" i="36"/>
  <c r="D1014" i="36"/>
  <c r="D1015" i="36"/>
  <c r="D1016" i="36"/>
  <c r="D1017" i="36"/>
  <c r="D1018" i="36"/>
  <c r="D1019" i="36"/>
  <c r="D1020" i="36"/>
  <c r="D1021" i="36"/>
  <c r="D1022" i="36"/>
  <c r="D988" i="36"/>
  <c r="D970" i="36"/>
  <c r="D971" i="36"/>
  <c r="D972" i="36"/>
  <c r="D973" i="36"/>
  <c r="D974" i="36"/>
  <c r="D975" i="36"/>
  <c r="D976" i="36"/>
  <c r="D977" i="36"/>
  <c r="D978" i="36"/>
  <c r="D979" i="36"/>
  <c r="D980" i="36"/>
  <c r="D981" i="36"/>
  <c r="D982" i="36"/>
  <c r="D983" i="36"/>
  <c r="D984" i="36"/>
  <c r="D985" i="36"/>
  <c r="D986" i="36"/>
  <c r="D987" i="36"/>
  <c r="D954" i="36"/>
  <c r="D955" i="36"/>
  <c r="D956" i="36"/>
  <c r="D957" i="36"/>
  <c r="D958" i="36"/>
  <c r="D959" i="36"/>
  <c r="D960" i="36"/>
  <c r="D961" i="36"/>
  <c r="D962" i="36"/>
  <c r="D963" i="36"/>
  <c r="D964" i="36"/>
  <c r="D965" i="36"/>
  <c r="D966" i="36"/>
  <c r="D967" i="36"/>
  <c r="D968" i="36"/>
  <c r="D969" i="36"/>
  <c r="D948" i="36"/>
  <c r="D949" i="36"/>
  <c r="D950" i="36"/>
  <c r="D951" i="36"/>
  <c r="D952" i="36"/>
  <c r="D953" i="36"/>
  <c r="D928" i="36"/>
  <c r="D929" i="36"/>
  <c r="D930" i="36"/>
  <c r="D931" i="36"/>
  <c r="D932" i="36"/>
  <c r="D933" i="36"/>
  <c r="D934" i="36"/>
  <c r="D935" i="36"/>
  <c r="D936" i="36"/>
  <c r="D937" i="36"/>
  <c r="D938" i="36"/>
  <c r="D939" i="36"/>
  <c r="D940" i="36"/>
  <c r="D941" i="36"/>
  <c r="D942" i="36"/>
  <c r="D943" i="36"/>
  <c r="D944" i="36"/>
  <c r="D945" i="36"/>
  <c r="D946" i="36"/>
  <c r="D947" i="36"/>
  <c r="D922" i="36"/>
  <c r="D923" i="36"/>
  <c r="D924" i="36"/>
  <c r="D925" i="36"/>
  <c r="D926" i="36"/>
  <c r="D927" i="36"/>
  <c r="D824" i="36"/>
  <c r="D825" i="36"/>
  <c r="D826" i="36"/>
  <c r="D827" i="36"/>
  <c r="D828" i="36"/>
  <c r="D829" i="36"/>
  <c r="D830" i="36"/>
  <c r="D831" i="36"/>
  <c r="D832" i="36"/>
  <c r="D833" i="36"/>
  <c r="D834" i="36"/>
  <c r="D835" i="36"/>
  <c r="D836" i="36"/>
  <c r="D837" i="36"/>
  <c r="D838" i="36"/>
  <c r="D839" i="36"/>
  <c r="D840" i="36"/>
  <c r="D841" i="36"/>
  <c r="D842" i="36"/>
  <c r="D843" i="36"/>
  <c r="D844" i="36"/>
  <c r="D845" i="36"/>
  <c r="D846" i="36"/>
  <c r="D847" i="36"/>
  <c r="D848" i="36"/>
  <c r="D849" i="36"/>
  <c r="D850" i="36"/>
  <c r="D851" i="36"/>
  <c r="D852" i="36"/>
  <c r="D853" i="36"/>
  <c r="D854" i="36"/>
  <c r="D855" i="36"/>
  <c r="D856" i="36"/>
  <c r="D857" i="36"/>
  <c r="D858" i="36"/>
  <c r="D859" i="36"/>
  <c r="D860" i="36"/>
  <c r="D861" i="36"/>
  <c r="D862" i="36"/>
  <c r="D863" i="36"/>
  <c r="D864" i="36"/>
  <c r="D865" i="36"/>
  <c r="D866" i="36"/>
  <c r="D867" i="36"/>
  <c r="D868" i="36"/>
  <c r="D869" i="36"/>
  <c r="D870" i="36"/>
  <c r="D871" i="36"/>
  <c r="D872" i="36"/>
  <c r="D873" i="36"/>
  <c r="D874" i="36"/>
  <c r="D875" i="36"/>
  <c r="D876" i="36"/>
  <c r="D877" i="36"/>
  <c r="D878" i="36"/>
  <c r="D879" i="36"/>
  <c r="D880" i="36"/>
  <c r="D881" i="36"/>
  <c r="D882" i="36"/>
  <c r="D883" i="36"/>
  <c r="D884" i="36"/>
  <c r="D885" i="36"/>
  <c r="D886" i="36"/>
  <c r="D887" i="36"/>
  <c r="D888" i="36"/>
  <c r="D889" i="36"/>
  <c r="D890" i="36"/>
  <c r="D891" i="36"/>
  <c r="D892" i="36"/>
  <c r="D893" i="36"/>
  <c r="D894" i="36"/>
  <c r="D895" i="36"/>
  <c r="D896" i="36"/>
  <c r="D897" i="36"/>
  <c r="D898" i="36"/>
  <c r="D899" i="36"/>
  <c r="D900" i="36"/>
  <c r="D901" i="36"/>
  <c r="D902" i="36"/>
  <c r="D903" i="36"/>
  <c r="D904" i="36"/>
  <c r="D905" i="36"/>
  <c r="D906" i="36"/>
  <c r="D907" i="36"/>
  <c r="D908" i="36"/>
  <c r="D909" i="36"/>
  <c r="D910" i="36"/>
  <c r="D911" i="36"/>
  <c r="D912" i="36"/>
  <c r="D913" i="36"/>
  <c r="D914" i="36"/>
  <c r="D915" i="36"/>
  <c r="D916" i="36"/>
  <c r="D917" i="36"/>
  <c r="D918" i="36"/>
  <c r="D919" i="36"/>
  <c r="D920" i="36"/>
  <c r="D921" i="36"/>
  <c r="D818" i="36"/>
  <c r="D819" i="36"/>
  <c r="D820" i="36"/>
  <c r="D821" i="36"/>
  <c r="D822" i="36"/>
  <c r="D823" i="36"/>
  <c r="D787" i="36"/>
  <c r="D788" i="36"/>
  <c r="D789" i="36"/>
  <c r="D790" i="36"/>
  <c r="D791" i="36"/>
  <c r="D792" i="36"/>
  <c r="D793" i="36"/>
  <c r="D794" i="36"/>
  <c r="D795" i="36"/>
  <c r="D796" i="36"/>
  <c r="D797" i="36"/>
  <c r="D798" i="36"/>
  <c r="D799" i="36"/>
  <c r="D800" i="36"/>
  <c r="D801" i="36"/>
  <c r="D802" i="36"/>
  <c r="D803" i="36"/>
  <c r="D804" i="36"/>
  <c r="D805" i="36"/>
  <c r="D806" i="36"/>
  <c r="D807" i="36"/>
  <c r="D808" i="36"/>
  <c r="D809" i="36"/>
  <c r="D810" i="36"/>
  <c r="D811" i="36"/>
  <c r="D812" i="36"/>
  <c r="D813" i="36"/>
  <c r="D814" i="36"/>
  <c r="D815" i="36"/>
  <c r="D816" i="36"/>
  <c r="D817" i="36"/>
  <c r="D363" i="36"/>
  <c r="D364" i="36"/>
  <c r="D365" i="36"/>
  <c r="D366" i="36"/>
  <c r="D367" i="36"/>
  <c r="D368" i="36"/>
  <c r="D369" i="36"/>
  <c r="D370" i="36"/>
  <c r="D371" i="36"/>
  <c r="D372" i="36"/>
  <c r="D373" i="36"/>
  <c r="D374" i="36"/>
  <c r="D375" i="36"/>
  <c r="D376" i="36"/>
  <c r="D377" i="36"/>
  <c r="D378" i="36"/>
  <c r="D379" i="36"/>
  <c r="D380" i="36"/>
  <c r="D381" i="36"/>
  <c r="D382" i="36"/>
  <c r="D383" i="36"/>
  <c r="D384" i="36"/>
  <c r="D385" i="36"/>
  <c r="D386" i="36"/>
  <c r="D387" i="36"/>
  <c r="D388" i="36"/>
  <c r="D389" i="36"/>
  <c r="D390" i="36"/>
  <c r="D391" i="36"/>
  <c r="D392" i="36"/>
  <c r="D393" i="36"/>
  <c r="D394" i="36"/>
  <c r="D395" i="36"/>
  <c r="D396" i="36"/>
  <c r="D397" i="36"/>
  <c r="D398" i="36"/>
  <c r="D399" i="36"/>
  <c r="D400" i="36"/>
  <c r="D401" i="36"/>
  <c r="D402" i="36"/>
  <c r="D403" i="36"/>
  <c r="D404" i="36"/>
  <c r="D405" i="36"/>
  <c r="D406" i="36"/>
  <c r="D407" i="36"/>
  <c r="D408" i="36"/>
  <c r="D409" i="36"/>
  <c r="D410" i="36"/>
  <c r="D411" i="36"/>
  <c r="D412" i="36"/>
  <c r="D413" i="36"/>
  <c r="D414" i="36"/>
  <c r="D415" i="36"/>
  <c r="D416" i="36"/>
  <c r="D417" i="36"/>
  <c r="D418" i="36"/>
  <c r="D419" i="36"/>
  <c r="D420" i="36"/>
  <c r="D421" i="36"/>
  <c r="D422" i="36"/>
  <c r="D423" i="36"/>
  <c r="D424" i="36"/>
  <c r="D425" i="36"/>
  <c r="D426" i="36"/>
  <c r="D427" i="36"/>
  <c r="D428" i="36"/>
  <c r="D429" i="36"/>
  <c r="D430" i="36"/>
  <c r="D431" i="36"/>
  <c r="D432" i="36"/>
  <c r="D433" i="36"/>
  <c r="D434" i="36"/>
  <c r="D435" i="36"/>
  <c r="D436" i="36"/>
  <c r="D437" i="36"/>
  <c r="D438" i="36"/>
  <c r="D439" i="36"/>
  <c r="D440" i="36"/>
  <c r="D441" i="36"/>
  <c r="D442" i="36"/>
  <c r="D443" i="36"/>
  <c r="D444" i="36"/>
  <c r="D445" i="36"/>
  <c r="D446" i="36"/>
  <c r="D447" i="36"/>
  <c r="D448" i="36"/>
  <c r="D449" i="36"/>
  <c r="D450" i="36"/>
  <c r="D451" i="36"/>
  <c r="D452" i="36"/>
  <c r="D453" i="36"/>
  <c r="D454" i="36"/>
  <c r="D455" i="36"/>
  <c r="D456" i="36"/>
  <c r="D457" i="36"/>
  <c r="D458" i="36"/>
  <c r="D459" i="36"/>
  <c r="D460" i="36"/>
  <c r="D461" i="36"/>
  <c r="D462" i="36"/>
  <c r="D463" i="36"/>
  <c r="D464" i="36"/>
  <c r="D465" i="36"/>
  <c r="D466" i="36"/>
  <c r="D467" i="36"/>
  <c r="D468" i="36"/>
  <c r="D469" i="36"/>
  <c r="D470" i="36"/>
  <c r="D471" i="36"/>
  <c r="D472" i="36"/>
  <c r="D473" i="36"/>
  <c r="D474" i="36"/>
  <c r="D475" i="36"/>
  <c r="D476" i="36"/>
  <c r="D477" i="36"/>
  <c r="D478" i="36"/>
  <c r="D479" i="36"/>
  <c r="D480" i="36"/>
  <c r="D481" i="36"/>
  <c r="D482" i="36"/>
  <c r="D483" i="36"/>
  <c r="D484" i="36"/>
  <c r="D485" i="36"/>
  <c r="D486" i="36"/>
  <c r="D487" i="36"/>
  <c r="D488" i="36"/>
  <c r="D489" i="36"/>
  <c r="D490" i="36"/>
  <c r="D491" i="36"/>
  <c r="D492" i="36"/>
  <c r="D493" i="36"/>
  <c r="D494" i="36"/>
  <c r="D495" i="36"/>
  <c r="D496" i="36"/>
  <c r="D497" i="36"/>
  <c r="D498" i="36"/>
  <c r="D499" i="36"/>
  <c r="D500" i="36"/>
  <c r="D501" i="36"/>
  <c r="D502" i="36"/>
  <c r="D503" i="36"/>
  <c r="D504" i="36"/>
  <c r="D505" i="36"/>
  <c r="D506" i="36"/>
  <c r="D507" i="36"/>
  <c r="D508" i="36"/>
  <c r="D509" i="36"/>
  <c r="D510" i="36"/>
  <c r="D511" i="36"/>
  <c r="D512" i="36"/>
  <c r="D513" i="36"/>
  <c r="D514" i="36"/>
  <c r="D515" i="36"/>
  <c r="D516" i="36"/>
  <c r="D517" i="36"/>
  <c r="D518" i="36"/>
  <c r="D519" i="36"/>
  <c r="D520" i="36"/>
  <c r="D521" i="36"/>
  <c r="D522" i="36"/>
  <c r="D523" i="36"/>
  <c r="D524" i="36"/>
  <c r="D525" i="36"/>
  <c r="D526" i="36"/>
  <c r="D527" i="36"/>
  <c r="D528" i="36"/>
  <c r="D529" i="36"/>
  <c r="D530" i="36"/>
  <c r="D531" i="36"/>
  <c r="D532" i="36"/>
  <c r="D533" i="36"/>
  <c r="D534" i="36"/>
  <c r="D535" i="36"/>
  <c r="D536" i="36"/>
  <c r="D537" i="36"/>
  <c r="D538" i="36"/>
  <c r="D539" i="36"/>
  <c r="D540" i="36"/>
  <c r="D541" i="36"/>
  <c r="D542" i="36"/>
  <c r="D543" i="36"/>
  <c r="D544" i="36"/>
  <c r="D545" i="36"/>
  <c r="D546" i="36"/>
  <c r="D547" i="36"/>
  <c r="D548" i="36"/>
  <c r="D549" i="36"/>
  <c r="D550" i="36"/>
  <c r="D551" i="36"/>
  <c r="D552" i="36"/>
  <c r="D553" i="36"/>
  <c r="D554" i="36"/>
  <c r="D555" i="36"/>
  <c r="D556" i="36"/>
  <c r="D557" i="36"/>
  <c r="D558" i="36"/>
  <c r="D559" i="36"/>
  <c r="D560" i="36"/>
  <c r="D561" i="36"/>
  <c r="D562" i="36"/>
  <c r="D563" i="36"/>
  <c r="D564" i="36"/>
  <c r="D565" i="36"/>
  <c r="D566" i="36"/>
  <c r="D567" i="36"/>
  <c r="D568" i="36"/>
  <c r="D569" i="36"/>
  <c r="D570" i="36"/>
  <c r="D571" i="36"/>
  <c r="D572" i="36"/>
  <c r="D573" i="36"/>
  <c r="D574" i="36"/>
  <c r="D575" i="36"/>
  <c r="D576" i="36"/>
  <c r="D577" i="36"/>
  <c r="D578" i="36"/>
  <c r="D579" i="36"/>
  <c r="D580" i="36"/>
  <c r="D581" i="36"/>
  <c r="D582" i="36"/>
  <c r="D583" i="36"/>
  <c r="D584" i="36"/>
  <c r="D585" i="36"/>
  <c r="D586" i="36"/>
  <c r="D587" i="36"/>
  <c r="D588" i="36"/>
  <c r="D589" i="36"/>
  <c r="D590" i="36"/>
  <c r="D591" i="36"/>
  <c r="D592" i="36"/>
  <c r="D593" i="36"/>
  <c r="D594" i="36"/>
  <c r="D595" i="36"/>
  <c r="D596" i="36"/>
  <c r="D597" i="36"/>
  <c r="D598" i="36"/>
  <c r="D599" i="36"/>
  <c r="D600" i="36"/>
  <c r="D601" i="36"/>
  <c r="D602" i="36"/>
  <c r="D603" i="36"/>
  <c r="D604" i="36"/>
  <c r="D605" i="36"/>
  <c r="D606" i="36"/>
  <c r="D607" i="36"/>
  <c r="D608" i="36"/>
  <c r="D609" i="36"/>
  <c r="D610" i="36"/>
  <c r="D611" i="36"/>
  <c r="D612" i="36"/>
  <c r="D613" i="36"/>
  <c r="D614" i="36"/>
  <c r="D615" i="36"/>
  <c r="D616" i="36"/>
  <c r="D617" i="36"/>
  <c r="D618" i="36"/>
  <c r="D619" i="36"/>
  <c r="D620" i="36"/>
  <c r="D621" i="36"/>
  <c r="D622" i="36"/>
  <c r="D623" i="36"/>
  <c r="D624" i="36"/>
  <c r="D625" i="36"/>
  <c r="D626" i="36"/>
  <c r="D627" i="36"/>
  <c r="D628" i="36"/>
  <c r="D629" i="36"/>
  <c r="D630" i="36"/>
  <c r="D631" i="36"/>
  <c r="D632" i="36"/>
  <c r="D633" i="36"/>
  <c r="D634" i="36"/>
  <c r="D635" i="36"/>
  <c r="D636" i="36"/>
  <c r="D637" i="36"/>
  <c r="D638" i="36"/>
  <c r="D639" i="36"/>
  <c r="D640" i="36"/>
  <c r="D641" i="36"/>
  <c r="D642" i="36"/>
  <c r="D643" i="36"/>
  <c r="D644" i="36"/>
  <c r="D645" i="36"/>
  <c r="D646" i="36"/>
  <c r="D647" i="36"/>
  <c r="D648" i="36"/>
  <c r="D649" i="36"/>
  <c r="D650" i="36"/>
  <c r="D651" i="36"/>
  <c r="D652" i="36"/>
  <c r="D653" i="36"/>
  <c r="D654" i="36"/>
  <c r="D655" i="36"/>
  <c r="D656" i="36"/>
  <c r="D657" i="36"/>
  <c r="D658" i="36"/>
  <c r="D659" i="36"/>
  <c r="D660" i="36"/>
  <c r="D661" i="36"/>
  <c r="D662" i="36"/>
  <c r="D663" i="36"/>
  <c r="D664" i="36"/>
  <c r="D665" i="36"/>
  <c r="D666" i="36"/>
  <c r="D667" i="36"/>
  <c r="D668" i="36"/>
  <c r="D669" i="36"/>
  <c r="D670" i="36"/>
  <c r="D671" i="36"/>
  <c r="D672" i="36"/>
  <c r="D673" i="36"/>
  <c r="D674" i="36"/>
  <c r="D675" i="36"/>
  <c r="D676" i="36"/>
  <c r="D677" i="36"/>
  <c r="D678" i="36"/>
  <c r="D679" i="36"/>
  <c r="D680" i="36"/>
  <c r="D681" i="36"/>
  <c r="D682" i="36"/>
  <c r="D683" i="36"/>
  <c r="D684" i="36"/>
  <c r="D685" i="36"/>
  <c r="D686" i="36"/>
  <c r="D687" i="36"/>
  <c r="D688" i="36"/>
  <c r="D689" i="36"/>
  <c r="D690" i="36"/>
  <c r="D691" i="36"/>
  <c r="D692" i="36"/>
  <c r="D693" i="36"/>
  <c r="D694" i="36"/>
  <c r="D695" i="36"/>
  <c r="D696" i="36"/>
  <c r="D697" i="36"/>
  <c r="D698" i="36"/>
  <c r="D699" i="36"/>
  <c r="D700" i="36"/>
  <c r="D701" i="36"/>
  <c r="D702" i="36"/>
  <c r="D703" i="36"/>
  <c r="D704" i="36"/>
  <c r="D705" i="36"/>
  <c r="D706" i="36"/>
  <c r="D707" i="36"/>
  <c r="D708" i="36"/>
  <c r="D709" i="36"/>
  <c r="D710" i="36"/>
  <c r="D711" i="36"/>
  <c r="D712" i="36"/>
  <c r="D713" i="36"/>
  <c r="D714" i="36"/>
  <c r="D715" i="36"/>
  <c r="D716" i="36"/>
  <c r="D717" i="36"/>
  <c r="D718" i="36"/>
  <c r="D719" i="36"/>
  <c r="D720" i="36"/>
  <c r="D721" i="36"/>
  <c r="D722" i="36"/>
  <c r="D723" i="36"/>
  <c r="D724" i="36"/>
  <c r="D725" i="36"/>
  <c r="D726" i="36"/>
  <c r="D727" i="36"/>
  <c r="D728" i="36"/>
  <c r="D729" i="36"/>
  <c r="D730" i="36"/>
  <c r="D731" i="36"/>
  <c r="D732" i="36"/>
  <c r="D733" i="36"/>
  <c r="D734" i="36"/>
  <c r="D735" i="36"/>
  <c r="D736" i="36"/>
  <c r="D737" i="36"/>
  <c r="D738" i="36"/>
  <c r="D739" i="36"/>
  <c r="D740" i="36"/>
  <c r="D741" i="36"/>
  <c r="D742" i="36"/>
  <c r="D743" i="36"/>
  <c r="D744" i="36"/>
  <c r="D745" i="36"/>
  <c r="D746" i="36"/>
  <c r="D747" i="36"/>
  <c r="D748" i="36"/>
  <c r="D749" i="36"/>
  <c r="D750" i="36"/>
  <c r="D751" i="36"/>
  <c r="D752" i="36"/>
  <c r="D753" i="36"/>
  <c r="D754" i="36"/>
  <c r="D755" i="36"/>
  <c r="D756" i="36"/>
  <c r="D757" i="36"/>
  <c r="D758" i="36"/>
  <c r="D759" i="36"/>
  <c r="D760" i="36"/>
  <c r="D761" i="36"/>
  <c r="D762" i="36"/>
  <c r="D763" i="36"/>
  <c r="D764" i="36"/>
  <c r="D765" i="36"/>
  <c r="D766" i="36"/>
  <c r="D767" i="36"/>
  <c r="D768" i="36"/>
  <c r="D769" i="36"/>
  <c r="D770" i="36"/>
  <c r="D771" i="36"/>
  <c r="D772" i="36"/>
  <c r="D773" i="36"/>
  <c r="D774" i="36"/>
  <c r="D775" i="36"/>
  <c r="D776" i="36"/>
  <c r="D777" i="36"/>
  <c r="D778" i="36"/>
  <c r="D779" i="36"/>
  <c r="D780" i="36"/>
  <c r="D781" i="36"/>
  <c r="D782" i="36"/>
  <c r="D783" i="36"/>
  <c r="D784" i="36"/>
  <c r="D785" i="36"/>
  <c r="D786" i="36"/>
  <c r="D215" i="36"/>
  <c r="D216" i="36"/>
  <c r="D217" i="36"/>
  <c r="D218" i="36"/>
  <c r="D219" i="36"/>
  <c r="D220" i="36"/>
  <c r="D221" i="36"/>
  <c r="D222" i="36"/>
  <c r="D223" i="36"/>
  <c r="D224" i="36"/>
  <c r="D225" i="36"/>
  <c r="D226" i="36"/>
  <c r="D227" i="36"/>
  <c r="D228" i="36"/>
  <c r="D229" i="36"/>
  <c r="D230" i="36"/>
  <c r="D231" i="36"/>
  <c r="D232" i="36"/>
  <c r="D233" i="36"/>
  <c r="D234" i="36"/>
  <c r="D235" i="36"/>
  <c r="D236" i="36"/>
  <c r="D237" i="36"/>
  <c r="D238" i="36"/>
  <c r="D239" i="36"/>
  <c r="D240" i="36"/>
  <c r="D241" i="36"/>
  <c r="D242" i="36"/>
  <c r="D243" i="36"/>
  <c r="D244" i="36"/>
  <c r="D245" i="36"/>
  <c r="D246" i="36"/>
  <c r="D247" i="36"/>
  <c r="D248" i="36"/>
  <c r="D249" i="36"/>
  <c r="D250" i="36"/>
  <c r="D251" i="36"/>
  <c r="D252" i="36"/>
  <c r="D253" i="36"/>
  <c r="D254" i="36"/>
  <c r="D255" i="36"/>
  <c r="D256" i="36"/>
  <c r="D257" i="36"/>
  <c r="D258" i="36"/>
  <c r="D259" i="36"/>
  <c r="D260" i="36"/>
  <c r="D261" i="36"/>
  <c r="D262" i="36"/>
  <c r="D263" i="36"/>
  <c r="D264" i="36"/>
  <c r="D265" i="36"/>
  <c r="D266" i="36"/>
  <c r="D267" i="36"/>
  <c r="D268" i="36"/>
  <c r="D269" i="36"/>
  <c r="D270" i="36"/>
  <c r="D271" i="36"/>
  <c r="D272" i="36"/>
  <c r="D273" i="36"/>
  <c r="D274" i="36"/>
  <c r="D275" i="36"/>
  <c r="D276" i="36"/>
  <c r="D277" i="36"/>
  <c r="D278" i="36"/>
  <c r="D279" i="36"/>
  <c r="D280" i="36"/>
  <c r="D281" i="36"/>
  <c r="D282" i="36"/>
  <c r="D283" i="36"/>
  <c r="D284" i="36"/>
  <c r="D285" i="36"/>
  <c r="D286" i="36"/>
  <c r="D287" i="36"/>
  <c r="D288" i="36"/>
  <c r="D289" i="36"/>
  <c r="D290" i="36"/>
  <c r="D291" i="36"/>
  <c r="D292" i="36"/>
  <c r="D293" i="36"/>
  <c r="D294" i="36"/>
  <c r="D295" i="36"/>
  <c r="D296" i="36"/>
  <c r="D297" i="36"/>
  <c r="D298" i="36"/>
  <c r="D299" i="36"/>
  <c r="D300" i="36"/>
  <c r="D301" i="36"/>
  <c r="D302" i="36"/>
  <c r="D303" i="36"/>
  <c r="D304" i="36"/>
  <c r="D305" i="36"/>
  <c r="D306" i="36"/>
  <c r="D307" i="36"/>
  <c r="D308" i="36"/>
  <c r="D309" i="36"/>
  <c r="D310" i="36"/>
  <c r="D311" i="36"/>
  <c r="D312" i="36"/>
  <c r="D313" i="36"/>
  <c r="D314" i="36"/>
  <c r="D315" i="36"/>
  <c r="D316" i="36"/>
  <c r="D317" i="36"/>
  <c r="D318" i="36"/>
  <c r="D319" i="36"/>
  <c r="D320" i="36"/>
  <c r="D321" i="36"/>
  <c r="D322" i="36"/>
  <c r="D323" i="36"/>
  <c r="D324" i="36"/>
  <c r="D325" i="36"/>
  <c r="D326" i="36"/>
  <c r="D327" i="36"/>
  <c r="D328" i="36"/>
  <c r="D329" i="36"/>
  <c r="D330" i="36"/>
  <c r="D331" i="36"/>
  <c r="D332" i="36"/>
  <c r="D333" i="36"/>
  <c r="D334" i="36"/>
  <c r="D335" i="36"/>
  <c r="D336" i="36"/>
  <c r="D337" i="36"/>
  <c r="D338" i="36"/>
  <c r="D339" i="36"/>
  <c r="D340" i="36"/>
  <c r="D341" i="36"/>
  <c r="D342" i="36"/>
  <c r="D343" i="36"/>
  <c r="D344" i="36"/>
  <c r="D345" i="36"/>
  <c r="D346" i="36"/>
  <c r="D347" i="36"/>
  <c r="D348" i="36"/>
  <c r="D349" i="36"/>
  <c r="D350" i="36"/>
  <c r="D351" i="36"/>
  <c r="D352" i="36"/>
  <c r="D353" i="36"/>
  <c r="D354" i="36"/>
  <c r="D355" i="36"/>
  <c r="D356" i="36"/>
  <c r="D357" i="36"/>
  <c r="D358" i="36"/>
  <c r="D359" i="36"/>
  <c r="D360" i="36"/>
  <c r="D361" i="36"/>
  <c r="D362" i="36"/>
  <c r="D13" i="36"/>
  <c r="D14" i="36"/>
  <c r="D15" i="36"/>
  <c r="D16" i="36"/>
  <c r="D17" i="36"/>
  <c r="D18" i="36"/>
  <c r="D19" i="36"/>
  <c r="D20" i="36"/>
  <c r="D21" i="36"/>
  <c r="D22" i="36"/>
  <c r="D23" i="36"/>
  <c r="D24" i="36"/>
  <c r="D25" i="36"/>
  <c r="D26" i="36"/>
  <c r="D27" i="36"/>
  <c r="D28" i="36"/>
  <c r="D29" i="36"/>
  <c r="D30" i="36"/>
  <c r="D31" i="36"/>
  <c r="D32" i="36"/>
  <c r="D33" i="36"/>
  <c r="D34" i="36"/>
  <c r="D35" i="36"/>
  <c r="D36" i="36"/>
  <c r="D37" i="36"/>
  <c r="D38" i="36"/>
  <c r="D39" i="36"/>
  <c r="D40" i="36"/>
  <c r="D41" i="36"/>
  <c r="D42" i="36"/>
  <c r="D43" i="36"/>
  <c r="D44" i="36"/>
  <c r="D45" i="36"/>
  <c r="D46" i="36"/>
  <c r="D47" i="36"/>
  <c r="D48" i="36"/>
  <c r="D49" i="36"/>
  <c r="D50" i="36"/>
  <c r="D51" i="36"/>
  <c r="D52" i="36"/>
  <c r="D53" i="36"/>
  <c r="D54" i="36"/>
  <c r="D55" i="36"/>
  <c r="D56" i="36"/>
  <c r="D57" i="36"/>
  <c r="D58" i="36"/>
  <c r="D59" i="36"/>
  <c r="D60" i="36"/>
  <c r="D61" i="36"/>
  <c r="D62" i="36"/>
  <c r="D63" i="36"/>
  <c r="D64" i="36"/>
  <c r="D65" i="36"/>
  <c r="D66" i="36"/>
  <c r="D67" i="36"/>
  <c r="D68" i="36"/>
  <c r="D69" i="36"/>
  <c r="D70" i="36"/>
  <c r="D71" i="36"/>
  <c r="D72" i="36"/>
  <c r="D73" i="36"/>
  <c r="D74" i="36"/>
  <c r="D75" i="36"/>
  <c r="D76" i="36"/>
  <c r="D77" i="36"/>
  <c r="D78" i="36"/>
  <c r="D79" i="36"/>
  <c r="D80" i="36"/>
  <c r="D81" i="36"/>
  <c r="D82" i="36"/>
  <c r="D83" i="36"/>
  <c r="D84" i="36"/>
  <c r="D85" i="36"/>
  <c r="D86" i="36"/>
  <c r="D87" i="36"/>
  <c r="D88" i="36"/>
  <c r="D89" i="36"/>
  <c r="D90" i="36"/>
  <c r="D91" i="36"/>
  <c r="D92" i="36"/>
  <c r="D93" i="36"/>
  <c r="D94" i="36"/>
  <c r="D95" i="36"/>
  <c r="D96" i="36"/>
  <c r="D97" i="36"/>
  <c r="D98" i="36"/>
  <c r="D99" i="36"/>
  <c r="D100" i="36"/>
  <c r="D101" i="36"/>
  <c r="D102" i="36"/>
  <c r="D103" i="36"/>
  <c r="D104" i="36"/>
  <c r="D105" i="36"/>
  <c r="D106" i="36"/>
  <c r="D107" i="36"/>
  <c r="D108" i="36"/>
  <c r="D109" i="36"/>
  <c r="D110" i="36"/>
  <c r="D111" i="36"/>
  <c r="D112" i="36"/>
  <c r="D113" i="36"/>
  <c r="D114" i="36"/>
  <c r="D115" i="36"/>
  <c r="D116" i="36"/>
  <c r="D117" i="36"/>
  <c r="D118" i="36"/>
  <c r="D119" i="36"/>
  <c r="D120" i="36"/>
  <c r="D121" i="36"/>
  <c r="D122" i="36"/>
  <c r="D123" i="36"/>
  <c r="D124" i="36"/>
  <c r="D125" i="36"/>
  <c r="D126" i="36"/>
  <c r="D127" i="36"/>
  <c r="D128" i="36"/>
  <c r="D129" i="36"/>
  <c r="D130" i="36"/>
  <c r="D131" i="36"/>
  <c r="D132" i="36"/>
  <c r="D133" i="36"/>
  <c r="D134" i="36"/>
  <c r="D135" i="36"/>
  <c r="D136" i="36"/>
  <c r="D137" i="36"/>
  <c r="D138" i="36"/>
  <c r="D139" i="36"/>
  <c r="D140" i="36"/>
  <c r="D141" i="36"/>
  <c r="D142" i="36"/>
  <c r="D143" i="36"/>
  <c r="D144" i="36"/>
  <c r="D145" i="36"/>
  <c r="D146" i="36"/>
  <c r="D147" i="36"/>
  <c r="D148" i="36"/>
  <c r="D149" i="36"/>
  <c r="D150" i="36"/>
  <c r="D151" i="36"/>
  <c r="D152" i="36"/>
  <c r="D153" i="36"/>
  <c r="D154" i="36"/>
  <c r="D155" i="36"/>
  <c r="D156" i="36"/>
  <c r="D157" i="36"/>
  <c r="D158" i="36"/>
  <c r="D159" i="36"/>
  <c r="D160" i="36"/>
  <c r="D161" i="36"/>
  <c r="D162" i="36"/>
  <c r="D163" i="36"/>
  <c r="D164" i="36"/>
  <c r="D165" i="36"/>
  <c r="D166" i="36"/>
  <c r="D167" i="36"/>
  <c r="D168" i="36"/>
  <c r="D169" i="36"/>
  <c r="D170" i="36"/>
  <c r="D171" i="36"/>
  <c r="D172" i="36"/>
  <c r="D173" i="36"/>
  <c r="D174" i="36"/>
  <c r="D175" i="36"/>
  <c r="D176" i="36"/>
  <c r="D177" i="36"/>
  <c r="D178" i="36"/>
  <c r="D179" i="36"/>
  <c r="D180" i="36"/>
  <c r="D181" i="36"/>
  <c r="D182" i="36"/>
  <c r="D183" i="36"/>
  <c r="D184" i="36"/>
  <c r="D185" i="36"/>
  <c r="D186" i="36"/>
  <c r="D187" i="36"/>
  <c r="D188" i="36"/>
  <c r="D189" i="36"/>
  <c r="D190" i="36"/>
  <c r="D191" i="36"/>
  <c r="D192" i="36"/>
  <c r="D193" i="36"/>
  <c r="D194" i="36"/>
  <c r="D195" i="36"/>
  <c r="D196" i="36"/>
  <c r="D197" i="36"/>
  <c r="D198" i="36"/>
  <c r="D199" i="36"/>
  <c r="D200" i="36"/>
  <c r="D201" i="36"/>
  <c r="D202" i="36"/>
  <c r="D203" i="36"/>
  <c r="D204" i="36"/>
  <c r="D205" i="36"/>
  <c r="D206" i="36"/>
  <c r="D207" i="36"/>
  <c r="D208" i="36"/>
  <c r="D209" i="36"/>
  <c r="D210" i="36"/>
  <c r="D211" i="36"/>
  <c r="D212" i="36"/>
  <c r="D213" i="36"/>
  <c r="D214" i="36"/>
  <c r="D12" i="36"/>
  <c r="B9" i="36"/>
  <c r="B2" i="36"/>
  <c r="K19" i="35"/>
  <c r="K21" i="35"/>
  <c r="N21" i="35" s="1"/>
  <c r="AH21" i="35" s="1"/>
  <c r="K20" i="35"/>
  <c r="K22" i="35"/>
  <c r="Q6" i="35"/>
  <c r="Q7" i="35"/>
  <c r="Q8" i="35"/>
  <c r="Q9" i="35"/>
  <c r="Q10" i="35"/>
  <c r="Q11" i="35"/>
  <c r="M3" i="35"/>
  <c r="J13" i="35"/>
  <c r="K13" i="35" s="1"/>
  <c r="J9" i="35"/>
  <c r="K9" i="35" s="1"/>
  <c r="J10" i="35"/>
  <c r="K10" i="35" s="1"/>
  <c r="J11" i="35"/>
  <c r="K11" i="35" s="1"/>
  <c r="J12" i="35"/>
  <c r="K12" i="35" s="1"/>
  <c r="J5" i="35"/>
  <c r="K5" i="35" s="1"/>
  <c r="J6" i="35"/>
  <c r="K6" i="35" s="1"/>
  <c r="J7" i="35"/>
  <c r="K7" i="35" s="1"/>
  <c r="J8" i="35"/>
  <c r="K8" i="35" s="1"/>
  <c r="K18" i="35"/>
  <c r="K17" i="35"/>
  <c r="K16" i="35"/>
  <c r="Q13" i="35"/>
  <c r="Q12" i="35"/>
  <c r="Q5" i="35"/>
  <c r="P3" i="35"/>
  <c r="N22" i="35" l="1"/>
  <c r="AH22" i="35" s="1"/>
  <c r="N20" i="35"/>
  <c r="AH20" i="35" s="1"/>
  <c r="N6" i="35"/>
  <c r="N11" i="35"/>
  <c r="N18" i="35"/>
  <c r="AH18" i="35" s="1"/>
  <c r="N10" i="35"/>
  <c r="N12" i="35"/>
  <c r="M12" i="35" s="1"/>
  <c r="N8" i="35"/>
  <c r="N9" i="35"/>
  <c r="N7" i="35"/>
  <c r="N13" i="35"/>
  <c r="AH13" i="35" s="1"/>
  <c r="N19" i="35"/>
  <c r="AH19" i="35" s="1"/>
  <c r="N5" i="35"/>
  <c r="N16" i="35"/>
  <c r="AH16" i="35" s="1"/>
  <c r="N17" i="35"/>
  <c r="AH17" i="35" s="1"/>
  <c r="G215" i="21"/>
  <c r="K215" i="21"/>
  <c r="H215" i="21" s="1"/>
  <c r="G216" i="21"/>
  <c r="K216" i="21"/>
  <c r="H216" i="21" s="1"/>
  <c r="G217" i="21"/>
  <c r="K217" i="21"/>
  <c r="H217" i="21" s="1"/>
  <c r="G218" i="21"/>
  <c r="K218" i="21"/>
  <c r="H218" i="21" s="1"/>
  <c r="G219" i="21"/>
  <c r="K219" i="21"/>
  <c r="H219" i="21" s="1"/>
  <c r="G220" i="21"/>
  <c r="K220" i="21"/>
  <c r="H220" i="21" s="1"/>
  <c r="G221" i="21"/>
  <c r="K221" i="21"/>
  <c r="H221" i="21" s="1"/>
  <c r="G222" i="21"/>
  <c r="K222" i="21"/>
  <c r="H222" i="21" s="1"/>
  <c r="G223" i="21"/>
  <c r="K223" i="21"/>
  <c r="H223" i="21" s="1"/>
  <c r="G224" i="21"/>
  <c r="K224" i="21"/>
  <c r="H224" i="21" s="1"/>
  <c r="K284" i="21"/>
  <c r="H284" i="21" s="1"/>
  <c r="K283" i="21"/>
  <c r="H283" i="21" s="1"/>
  <c r="K272" i="21"/>
  <c r="H272" i="21" s="1"/>
  <c r="G283" i="21"/>
  <c r="G284" i="21"/>
  <c r="G272" i="21"/>
  <c r="G20" i="18"/>
  <c r="Q20" i="18"/>
  <c r="G27" i="21"/>
  <c r="K27" i="21"/>
  <c r="H27" i="21" s="1"/>
  <c r="G18" i="18"/>
  <c r="Q18" i="18"/>
  <c r="G250" i="21"/>
  <c r="K250" i="21"/>
  <c r="H250" i="21" s="1"/>
  <c r="P3" i="21"/>
  <c r="K29" i="21"/>
  <c r="H29" i="21" s="1"/>
  <c r="K28" i="21"/>
  <c r="H28" i="21" s="1"/>
  <c r="K26" i="21"/>
  <c r="H26" i="21" s="1"/>
  <c r="K25" i="21"/>
  <c r="H25" i="21" s="1"/>
  <c r="K267" i="21"/>
  <c r="H267" i="21" s="1"/>
  <c r="K364" i="21"/>
  <c r="H364" i="21" s="1"/>
  <c r="K363" i="21"/>
  <c r="H363" i="21" s="1"/>
  <c r="K362" i="21"/>
  <c r="H362" i="21" s="1"/>
  <c r="K360" i="21"/>
  <c r="H360" i="21" s="1"/>
  <c r="K359" i="21"/>
  <c r="H359" i="21" s="1"/>
  <c r="K358" i="21"/>
  <c r="H358" i="21" s="1"/>
  <c r="K357" i="21"/>
  <c r="H357" i="21" s="1"/>
  <c r="K356" i="21"/>
  <c r="H356" i="21" s="1"/>
  <c r="K355" i="21"/>
  <c r="H355" i="21" s="1"/>
  <c r="K353" i="21"/>
  <c r="H353" i="21" s="1"/>
  <c r="K352" i="21"/>
  <c r="H352" i="21" s="1"/>
  <c r="K351" i="21"/>
  <c r="H351" i="21" s="1"/>
  <c r="K350" i="21"/>
  <c r="H350" i="21" s="1"/>
  <c r="K349" i="21"/>
  <c r="H349" i="21" s="1"/>
  <c r="K348" i="21"/>
  <c r="H348" i="21" s="1"/>
  <c r="K347" i="21"/>
  <c r="H347" i="21" s="1"/>
  <c r="K346" i="21"/>
  <c r="H346" i="21" s="1"/>
  <c r="K345" i="21"/>
  <c r="H345" i="21" s="1"/>
  <c r="K344" i="21"/>
  <c r="H344" i="21" s="1"/>
  <c r="K343" i="21"/>
  <c r="H343" i="21" s="1"/>
  <c r="K342" i="21"/>
  <c r="H342" i="21" s="1"/>
  <c r="K341" i="21"/>
  <c r="H341" i="21" s="1"/>
  <c r="K340" i="21"/>
  <c r="H340" i="21" s="1"/>
  <c r="K339" i="21"/>
  <c r="H339" i="21" s="1"/>
  <c r="K338" i="21"/>
  <c r="H338" i="21" s="1"/>
  <c r="K337" i="21"/>
  <c r="H337" i="21" s="1"/>
  <c r="K336" i="21"/>
  <c r="H336" i="21" s="1"/>
  <c r="K335" i="21"/>
  <c r="H335" i="21" s="1"/>
  <c r="K334" i="21"/>
  <c r="H334" i="21" s="1"/>
  <c r="K333" i="21"/>
  <c r="H333" i="21" s="1"/>
  <c r="K332" i="21"/>
  <c r="H332" i="21" s="1"/>
  <c r="K331" i="21"/>
  <c r="H331" i="21" s="1"/>
  <c r="K330" i="21"/>
  <c r="H330" i="21" s="1"/>
  <c r="K329" i="21"/>
  <c r="H329" i="21" s="1"/>
  <c r="K328" i="21"/>
  <c r="H328" i="21" s="1"/>
  <c r="K327" i="21"/>
  <c r="H327" i="21" s="1"/>
  <c r="K326" i="21"/>
  <c r="H326" i="21" s="1"/>
  <c r="K325" i="21"/>
  <c r="H325" i="21" s="1"/>
  <c r="K324" i="21"/>
  <c r="H324" i="21" s="1"/>
  <c r="K322" i="21"/>
  <c r="H322" i="21" s="1"/>
  <c r="K321" i="21"/>
  <c r="H321" i="21" s="1"/>
  <c r="K319" i="21"/>
  <c r="H319" i="21" s="1"/>
  <c r="K318" i="21"/>
  <c r="H318" i="21" s="1"/>
  <c r="K317" i="21"/>
  <c r="H317" i="21" s="1"/>
  <c r="K316" i="21"/>
  <c r="H316" i="21" s="1"/>
  <c r="K315" i="21"/>
  <c r="H315" i="21" s="1"/>
  <c r="K314" i="21"/>
  <c r="H314" i="21" s="1"/>
  <c r="K313" i="21"/>
  <c r="H313" i="21" s="1"/>
  <c r="K312" i="21"/>
  <c r="H312" i="21" s="1"/>
  <c r="K310" i="21"/>
  <c r="H310" i="21" s="1"/>
  <c r="K309" i="21"/>
  <c r="H309" i="21" s="1"/>
  <c r="K308" i="21"/>
  <c r="H308" i="21" s="1"/>
  <c r="K307" i="21"/>
  <c r="H307" i="21" s="1"/>
  <c r="K306" i="21"/>
  <c r="H306" i="21" s="1"/>
  <c r="K305" i="21"/>
  <c r="H305" i="21" s="1"/>
  <c r="K304" i="21"/>
  <c r="H304" i="21" s="1"/>
  <c r="K303" i="21"/>
  <c r="H303" i="21" s="1"/>
  <c r="K302" i="21"/>
  <c r="H302" i="21" s="1"/>
  <c r="K301" i="21"/>
  <c r="H301" i="21" s="1"/>
  <c r="K300" i="21"/>
  <c r="H300" i="21" s="1"/>
  <c r="K299" i="21"/>
  <c r="H299" i="21" s="1"/>
  <c r="K298" i="21"/>
  <c r="H298" i="21" s="1"/>
  <c r="K297" i="21"/>
  <c r="H297" i="21" s="1"/>
  <c r="K296" i="21"/>
  <c r="H296" i="21" s="1"/>
  <c r="K295" i="21"/>
  <c r="H295" i="21" s="1"/>
  <c r="K293" i="21"/>
  <c r="H293" i="21" s="1"/>
  <c r="K292" i="21"/>
  <c r="H292" i="21" s="1"/>
  <c r="K291" i="21"/>
  <c r="H291" i="21" s="1"/>
  <c r="K289" i="21"/>
  <c r="H289" i="21" s="1"/>
  <c r="K288" i="21"/>
  <c r="H288" i="21" s="1"/>
  <c r="K287" i="21"/>
  <c r="H287" i="21" s="1"/>
  <c r="K286" i="21"/>
  <c r="H286" i="21" s="1"/>
  <c r="K282" i="21"/>
  <c r="H282" i="21" s="1"/>
  <c r="K281" i="21"/>
  <c r="H281" i="21" s="1"/>
  <c r="K280" i="21"/>
  <c r="H280" i="21" s="1"/>
  <c r="K279" i="21"/>
  <c r="H279" i="21" s="1"/>
  <c r="K278" i="21"/>
  <c r="H278" i="21" s="1"/>
  <c r="K277" i="21"/>
  <c r="H277" i="21" s="1"/>
  <c r="K275" i="21"/>
  <c r="H275" i="21" s="1"/>
  <c r="K274" i="21"/>
  <c r="H274" i="21" s="1"/>
  <c r="K271" i="21"/>
  <c r="H271" i="21" s="1"/>
  <c r="K270" i="21"/>
  <c r="H270" i="21" s="1"/>
  <c r="K269" i="21"/>
  <c r="H269" i="21" s="1"/>
  <c r="K266" i="21"/>
  <c r="H266" i="21" s="1"/>
  <c r="K265" i="21"/>
  <c r="H265" i="21" s="1"/>
  <c r="K263" i="21"/>
  <c r="H263" i="21" s="1"/>
  <c r="K262" i="21"/>
  <c r="H262" i="21" s="1"/>
  <c r="K261" i="21"/>
  <c r="H261" i="21" s="1"/>
  <c r="K260" i="21"/>
  <c r="H260" i="21" s="1"/>
  <c r="K259" i="21"/>
  <c r="H259" i="21" s="1"/>
  <c r="K258" i="21"/>
  <c r="H258" i="21" s="1"/>
  <c r="K257" i="21"/>
  <c r="H257" i="21" s="1"/>
  <c r="K256" i="21"/>
  <c r="H256" i="21" s="1"/>
  <c r="K255" i="21"/>
  <c r="H255" i="21" s="1"/>
  <c r="K254" i="21"/>
  <c r="H254" i="21" s="1"/>
  <c r="K253" i="21"/>
  <c r="H253" i="21" s="1"/>
  <c r="K251" i="21"/>
  <c r="H251" i="21" s="1"/>
  <c r="K249" i="21"/>
  <c r="H249" i="21" s="1"/>
  <c r="K248" i="21"/>
  <c r="H248" i="21" s="1"/>
  <c r="K247" i="21"/>
  <c r="H247" i="21" s="1"/>
  <c r="K246" i="21"/>
  <c r="H246" i="21" s="1"/>
  <c r="K245" i="21"/>
  <c r="H245" i="21" s="1"/>
  <c r="K244" i="21"/>
  <c r="H244" i="21" s="1"/>
  <c r="K243" i="21"/>
  <c r="H243" i="21" s="1"/>
  <c r="K241" i="21"/>
  <c r="H241" i="21" s="1"/>
  <c r="K240" i="21"/>
  <c r="H240" i="21" s="1"/>
  <c r="K239" i="21"/>
  <c r="H239" i="21" s="1"/>
  <c r="K238" i="21"/>
  <c r="H238" i="21" s="1"/>
  <c r="K237" i="21"/>
  <c r="H237" i="21" s="1"/>
  <c r="K236" i="21"/>
  <c r="H236" i="21" s="1"/>
  <c r="K235" i="21"/>
  <c r="H235" i="21" s="1"/>
  <c r="K234" i="21"/>
  <c r="H234" i="21" s="1"/>
  <c r="K233" i="21"/>
  <c r="H233" i="21" s="1"/>
  <c r="K232" i="21"/>
  <c r="H232" i="21" s="1"/>
  <c r="K231" i="21"/>
  <c r="H231" i="21" s="1"/>
  <c r="K230" i="21"/>
  <c r="H230" i="21" s="1"/>
  <c r="K229" i="21"/>
  <c r="H229" i="21" s="1"/>
  <c r="K228" i="21"/>
  <c r="H228" i="21" s="1"/>
  <c r="K227" i="21"/>
  <c r="H227" i="21" s="1"/>
  <c r="K226" i="21"/>
  <c r="H226" i="21" s="1"/>
  <c r="K225" i="21"/>
  <c r="H225" i="21" s="1"/>
  <c r="K214" i="21"/>
  <c r="H214" i="21" s="1"/>
  <c r="K213" i="21"/>
  <c r="H213" i="21" s="1"/>
  <c r="K212" i="21"/>
  <c r="H212" i="21" s="1"/>
  <c r="K211" i="21"/>
  <c r="H211" i="21" s="1"/>
  <c r="K209" i="21"/>
  <c r="H209" i="21" s="1"/>
  <c r="K208" i="21"/>
  <c r="H208" i="21" s="1"/>
  <c r="K207" i="21"/>
  <c r="H207" i="21" s="1"/>
  <c r="K206" i="21"/>
  <c r="H206" i="21" s="1"/>
  <c r="K205" i="21"/>
  <c r="H205" i="21" s="1"/>
  <c r="K204" i="21"/>
  <c r="H204" i="21" s="1"/>
  <c r="K203" i="21"/>
  <c r="H203" i="21" s="1"/>
  <c r="K202" i="21"/>
  <c r="H202" i="21" s="1"/>
  <c r="K201" i="21"/>
  <c r="H201" i="21" s="1"/>
  <c r="K200" i="21"/>
  <c r="H200" i="21" s="1"/>
  <c r="K199" i="21"/>
  <c r="H199" i="21" s="1"/>
  <c r="K198" i="21"/>
  <c r="H198" i="21" s="1"/>
  <c r="K197" i="21"/>
  <c r="H197" i="21" s="1"/>
  <c r="K196" i="21"/>
  <c r="H196" i="21" s="1"/>
  <c r="K195" i="21"/>
  <c r="H195" i="21" s="1"/>
  <c r="K194" i="21"/>
  <c r="H194" i="21" s="1"/>
  <c r="K193" i="21"/>
  <c r="H193" i="21" s="1"/>
  <c r="K192" i="21"/>
  <c r="H192" i="21" s="1"/>
  <c r="K191" i="21"/>
  <c r="H191" i="21" s="1"/>
  <c r="K190" i="21"/>
  <c r="H190" i="21" s="1"/>
  <c r="K189" i="21"/>
  <c r="H189" i="21" s="1"/>
  <c r="K188" i="21"/>
  <c r="H188" i="21" s="1"/>
  <c r="K187" i="21"/>
  <c r="H187" i="21" s="1"/>
  <c r="K186" i="21"/>
  <c r="H186" i="21" s="1"/>
  <c r="K185" i="21"/>
  <c r="H185" i="21" s="1"/>
  <c r="K184" i="21"/>
  <c r="H184" i="21" s="1"/>
  <c r="K183" i="21"/>
  <c r="H183" i="21" s="1"/>
  <c r="K182" i="21"/>
  <c r="H182" i="21" s="1"/>
  <c r="K181" i="21"/>
  <c r="H181" i="21" s="1"/>
  <c r="K180" i="21"/>
  <c r="H180" i="21" s="1"/>
  <c r="K179" i="21"/>
  <c r="H179" i="21" s="1"/>
  <c r="K177" i="21"/>
  <c r="H177" i="21" s="1"/>
  <c r="K176" i="21"/>
  <c r="H176" i="21" s="1"/>
  <c r="K175" i="21"/>
  <c r="H175" i="21" s="1"/>
  <c r="K174" i="21"/>
  <c r="H174" i="21" s="1"/>
  <c r="K173" i="21"/>
  <c r="H173" i="21" s="1"/>
  <c r="K172" i="21"/>
  <c r="H172" i="21" s="1"/>
  <c r="K171" i="21"/>
  <c r="H171" i="21" s="1"/>
  <c r="K170" i="21"/>
  <c r="H170" i="21" s="1"/>
  <c r="K169" i="21"/>
  <c r="H169" i="21" s="1"/>
  <c r="K168" i="21"/>
  <c r="H168" i="21" s="1"/>
  <c r="K167" i="21"/>
  <c r="H167" i="21" s="1"/>
  <c r="K166" i="21"/>
  <c r="H166" i="21" s="1"/>
  <c r="K165" i="21"/>
  <c r="H165" i="21" s="1"/>
  <c r="K164" i="21"/>
  <c r="H164" i="21" s="1"/>
  <c r="K163" i="21"/>
  <c r="H163" i="21" s="1"/>
  <c r="K162" i="21"/>
  <c r="H162" i="21" s="1"/>
  <c r="K161" i="21"/>
  <c r="H161" i="21" s="1"/>
  <c r="K160" i="21"/>
  <c r="H160" i="21" s="1"/>
  <c r="K159" i="21"/>
  <c r="H159" i="21" s="1"/>
  <c r="K158" i="21"/>
  <c r="H158" i="21" s="1"/>
  <c r="K157" i="21"/>
  <c r="H157" i="21" s="1"/>
  <c r="K156" i="21"/>
  <c r="H156" i="21" s="1"/>
  <c r="K155" i="21"/>
  <c r="H155" i="21" s="1"/>
  <c r="K154" i="21"/>
  <c r="H154" i="21" s="1"/>
  <c r="K153" i="21"/>
  <c r="H153" i="21" s="1"/>
  <c r="K152" i="21"/>
  <c r="H152" i="21" s="1"/>
  <c r="K151" i="21"/>
  <c r="H151" i="21" s="1"/>
  <c r="K150" i="21"/>
  <c r="H150" i="21" s="1"/>
  <c r="K149" i="21"/>
  <c r="H149" i="21" s="1"/>
  <c r="K148" i="21"/>
  <c r="H148" i="21" s="1"/>
  <c r="K147" i="21"/>
  <c r="H147" i="21" s="1"/>
  <c r="K146" i="21"/>
  <c r="H146" i="21" s="1"/>
  <c r="K145" i="21"/>
  <c r="H145" i="21" s="1"/>
  <c r="K144" i="21"/>
  <c r="H144" i="21" s="1"/>
  <c r="K143" i="21"/>
  <c r="H143" i="21" s="1"/>
  <c r="K142" i="21"/>
  <c r="H142" i="21" s="1"/>
  <c r="K141" i="21"/>
  <c r="H141" i="21" s="1"/>
  <c r="K140" i="21"/>
  <c r="H140" i="21" s="1"/>
  <c r="K139" i="21"/>
  <c r="H139" i="21" s="1"/>
  <c r="K138" i="21"/>
  <c r="H138" i="21" s="1"/>
  <c r="K137" i="21"/>
  <c r="H137" i="21" s="1"/>
  <c r="K136" i="21"/>
  <c r="H136" i="21" s="1"/>
  <c r="K135" i="21"/>
  <c r="H135" i="21" s="1"/>
  <c r="K134" i="21"/>
  <c r="H134" i="21" s="1"/>
  <c r="K133" i="21"/>
  <c r="H133" i="21" s="1"/>
  <c r="K132" i="21"/>
  <c r="H132" i="21" s="1"/>
  <c r="K131" i="21"/>
  <c r="H131" i="21" s="1"/>
  <c r="K130" i="21"/>
  <c r="H130" i="21" s="1"/>
  <c r="K129" i="21"/>
  <c r="H129" i="21" s="1"/>
  <c r="K128" i="21"/>
  <c r="H128" i="21" s="1"/>
  <c r="K127" i="21"/>
  <c r="H127" i="21" s="1"/>
  <c r="K126" i="21"/>
  <c r="H126" i="21" s="1"/>
  <c r="K125" i="21"/>
  <c r="H125" i="21" s="1"/>
  <c r="K124" i="21"/>
  <c r="H124" i="21" s="1"/>
  <c r="K123" i="21"/>
  <c r="H123" i="21" s="1"/>
  <c r="K122" i="21"/>
  <c r="H122" i="21" s="1"/>
  <c r="K121" i="21"/>
  <c r="H121" i="21" s="1"/>
  <c r="K120" i="21"/>
  <c r="H120" i="21" s="1"/>
  <c r="K119" i="21"/>
  <c r="H119" i="21" s="1"/>
  <c r="K118" i="21"/>
  <c r="H118" i="21" s="1"/>
  <c r="K117" i="21"/>
  <c r="H117" i="21" s="1"/>
  <c r="K116" i="21"/>
  <c r="H116" i="21" s="1"/>
  <c r="K115" i="21"/>
  <c r="H115" i="21" s="1"/>
  <c r="K114" i="21"/>
  <c r="H114" i="21" s="1"/>
  <c r="K112" i="21"/>
  <c r="H112" i="21" s="1"/>
  <c r="K111" i="21"/>
  <c r="H111" i="21" s="1"/>
  <c r="K110" i="21"/>
  <c r="H110" i="21" s="1"/>
  <c r="K109" i="21"/>
  <c r="H109" i="21" s="1"/>
  <c r="K108" i="21"/>
  <c r="H108" i="21" s="1"/>
  <c r="K107" i="21"/>
  <c r="H107" i="21" s="1"/>
  <c r="K106" i="21"/>
  <c r="H106" i="21" s="1"/>
  <c r="K105" i="21"/>
  <c r="H105" i="21" s="1"/>
  <c r="K104" i="21"/>
  <c r="H104" i="21" s="1"/>
  <c r="K103" i="21"/>
  <c r="H103" i="21" s="1"/>
  <c r="K102" i="21"/>
  <c r="H102" i="21" s="1"/>
  <c r="K100" i="21"/>
  <c r="H100" i="21" s="1"/>
  <c r="K99" i="21"/>
  <c r="H99" i="21" s="1"/>
  <c r="K98" i="21"/>
  <c r="H98" i="21" s="1"/>
  <c r="K97" i="21"/>
  <c r="H97" i="21" s="1"/>
  <c r="K96" i="21"/>
  <c r="H96" i="21" s="1"/>
  <c r="K95" i="21"/>
  <c r="H95" i="21" s="1"/>
  <c r="K94" i="21"/>
  <c r="H94" i="21" s="1"/>
  <c r="K93" i="21"/>
  <c r="H93" i="21" s="1"/>
  <c r="K92" i="21"/>
  <c r="H92" i="21" s="1"/>
  <c r="K91" i="21"/>
  <c r="H91" i="21" s="1"/>
  <c r="K90" i="21"/>
  <c r="H90" i="21" s="1"/>
  <c r="K88" i="21"/>
  <c r="H88" i="21" s="1"/>
  <c r="K86" i="21"/>
  <c r="H86" i="21" s="1"/>
  <c r="K85" i="21"/>
  <c r="H85" i="21" s="1"/>
  <c r="K84" i="21"/>
  <c r="H84" i="21" s="1"/>
  <c r="K83" i="21"/>
  <c r="H83" i="21" s="1"/>
  <c r="K82" i="21"/>
  <c r="H82" i="21" s="1"/>
  <c r="K81" i="21"/>
  <c r="H81" i="21" s="1"/>
  <c r="K80" i="21"/>
  <c r="H80" i="21" s="1"/>
  <c r="K79" i="21"/>
  <c r="H79" i="21" s="1"/>
  <c r="K77" i="21"/>
  <c r="H77" i="21" s="1"/>
  <c r="K76" i="21"/>
  <c r="H76" i="21" s="1"/>
  <c r="K75" i="21"/>
  <c r="H75" i="21" s="1"/>
  <c r="K74" i="21"/>
  <c r="H74" i="21" s="1"/>
  <c r="K73" i="21"/>
  <c r="H73" i="21" s="1"/>
  <c r="K71" i="21"/>
  <c r="H71" i="21" s="1"/>
  <c r="K70" i="21"/>
  <c r="H70" i="21" s="1"/>
  <c r="K69" i="21"/>
  <c r="H69" i="21" s="1"/>
  <c r="K68" i="21"/>
  <c r="H68" i="21" s="1"/>
  <c r="K67" i="21"/>
  <c r="H67" i="21" s="1"/>
  <c r="K66" i="21"/>
  <c r="H66" i="21" s="1"/>
  <c r="K65" i="21"/>
  <c r="H65" i="21" s="1"/>
  <c r="K64" i="21"/>
  <c r="H64" i="21" s="1"/>
  <c r="K63" i="21"/>
  <c r="H63" i="21" s="1"/>
  <c r="K62" i="21"/>
  <c r="H62" i="21" s="1"/>
  <c r="K61" i="21"/>
  <c r="H61" i="21" s="1"/>
  <c r="K60" i="21"/>
  <c r="H60" i="21" s="1"/>
  <c r="K59" i="21"/>
  <c r="H59" i="21" s="1"/>
  <c r="K58" i="21"/>
  <c r="H58" i="21" s="1"/>
  <c r="K57" i="21"/>
  <c r="H57" i="21" s="1"/>
  <c r="K56" i="21"/>
  <c r="H56" i="21" s="1"/>
  <c r="K55" i="21"/>
  <c r="H55" i="21" s="1"/>
  <c r="K54" i="21"/>
  <c r="H54" i="21" s="1"/>
  <c r="K53" i="21"/>
  <c r="H53" i="21" s="1"/>
  <c r="K52" i="21"/>
  <c r="H52" i="21" s="1"/>
  <c r="K51" i="21"/>
  <c r="H51" i="21" s="1"/>
  <c r="K49" i="21"/>
  <c r="H49" i="21" s="1"/>
  <c r="K48" i="21"/>
  <c r="H48" i="21" s="1"/>
  <c r="K47" i="21"/>
  <c r="H47" i="21" s="1"/>
  <c r="K46" i="21"/>
  <c r="H46" i="21" s="1"/>
  <c r="K45" i="21"/>
  <c r="H45" i="21" s="1"/>
  <c r="K44" i="21"/>
  <c r="H44" i="21" s="1"/>
  <c r="K43" i="21"/>
  <c r="H43" i="21" s="1"/>
  <c r="K42" i="21"/>
  <c r="H42" i="21" s="1"/>
  <c r="K40" i="21"/>
  <c r="H40" i="21" s="1"/>
  <c r="K39" i="21"/>
  <c r="H39" i="21" s="1"/>
  <c r="K38" i="21"/>
  <c r="H38" i="21" s="1"/>
  <c r="K37" i="21"/>
  <c r="H37" i="21" s="1"/>
  <c r="K36" i="21"/>
  <c r="H36" i="21" s="1"/>
  <c r="K34" i="21"/>
  <c r="H34" i="21" s="1"/>
  <c r="K33" i="21"/>
  <c r="H33" i="21" s="1"/>
  <c r="K32" i="21"/>
  <c r="H32" i="21" s="1"/>
  <c r="K31" i="21"/>
  <c r="H31" i="21" s="1"/>
  <c r="K23" i="21"/>
  <c r="H23" i="21" s="1"/>
  <c r="K22" i="21"/>
  <c r="H22" i="21" s="1"/>
  <c r="K21" i="21"/>
  <c r="H21" i="21" s="1"/>
  <c r="K20" i="21"/>
  <c r="H20" i="21" s="1"/>
  <c r="K19" i="21"/>
  <c r="H19" i="21" s="1"/>
  <c r="K18" i="21"/>
  <c r="H18" i="21" s="1"/>
  <c r="K17" i="21"/>
  <c r="H17" i="21" s="1"/>
  <c r="K16" i="21"/>
  <c r="H16" i="21" s="1"/>
  <c r="K14" i="21"/>
  <c r="H14" i="21" s="1"/>
  <c r="K13" i="21"/>
  <c r="H13" i="21" s="1"/>
  <c r="K12" i="21"/>
  <c r="H12" i="21" s="1"/>
  <c r="K11" i="21"/>
  <c r="H11" i="21" s="1"/>
  <c r="K10" i="21"/>
  <c r="H10" i="21" s="1"/>
  <c r="K9" i="21"/>
  <c r="H9" i="21" s="1"/>
  <c r="K7" i="21"/>
  <c r="H7" i="21" s="1"/>
  <c r="K6" i="21"/>
  <c r="H6" i="21" s="1"/>
  <c r="K5" i="21"/>
  <c r="H5" i="21" s="1"/>
  <c r="G359" i="21"/>
  <c r="G358" i="21"/>
  <c r="G348" i="21"/>
  <c r="M13" i="35" l="1"/>
  <c r="AH12" i="35"/>
  <c r="M9" i="35"/>
  <c r="AH9" i="35"/>
  <c r="M8" i="35"/>
  <c r="AH8" i="35"/>
  <c r="M10" i="35"/>
  <c r="AH10" i="35"/>
  <c r="M11" i="35"/>
  <c r="AH11" i="35"/>
  <c r="M7" i="35"/>
  <c r="AH7" i="35"/>
  <c r="M6" i="35"/>
  <c r="AH6" i="35"/>
  <c r="AH5" i="35"/>
  <c r="M5" i="35"/>
  <c r="I217" i="21"/>
  <c r="AH217" i="21" s="1"/>
  <c r="I220" i="21"/>
  <c r="AH220" i="21" s="1"/>
  <c r="I223" i="21"/>
  <c r="AH223" i="21" s="1"/>
  <c r="I216" i="21"/>
  <c r="AH216" i="21" s="1"/>
  <c r="I222" i="21"/>
  <c r="AH222" i="21" s="1"/>
  <c r="I219" i="21"/>
  <c r="AH219" i="21" s="1"/>
  <c r="I224" i="21"/>
  <c r="AH224" i="21" s="1"/>
  <c r="I215" i="21"/>
  <c r="AH215" i="21" s="1"/>
  <c r="I221" i="21"/>
  <c r="AH221" i="21" s="1"/>
  <c r="I218" i="21"/>
  <c r="AH218" i="21" s="1"/>
  <c r="I284" i="21"/>
  <c r="AH284" i="21" s="1"/>
  <c r="I283" i="21"/>
  <c r="AH283" i="21" s="1"/>
  <c r="I272" i="21"/>
  <c r="AH272" i="21" s="1"/>
  <c r="I27" i="21"/>
  <c r="AH27" i="21" s="1"/>
  <c r="I250" i="21"/>
  <c r="I359" i="21"/>
  <c r="AH359" i="21" s="1"/>
  <c r="I358" i="21"/>
  <c r="AH358" i="21" s="1"/>
  <c r="I348" i="21"/>
  <c r="H1331" i="36"/>
  <c r="G1331" i="36"/>
  <c r="H1394" i="36"/>
  <c r="I1562" i="36"/>
  <c r="H1516" i="36"/>
  <c r="H1517" i="36"/>
  <c r="G1433" i="36"/>
  <c r="I1368" i="36"/>
  <c r="G1587" i="36"/>
  <c r="H1405" i="36"/>
  <c r="G1330" i="36"/>
  <c r="H1588" i="36"/>
  <c r="H1621" i="36"/>
  <c r="G1582" i="36"/>
  <c r="I1447" i="36"/>
  <c r="H1398" i="36"/>
  <c r="I1507" i="36"/>
  <c r="H1337" i="36"/>
  <c r="I1510" i="36"/>
  <c r="H1454" i="36"/>
  <c r="H1455" i="36"/>
  <c r="G1365" i="36"/>
  <c r="H1635" i="36"/>
  <c r="G1532" i="36"/>
  <c r="H1340" i="36"/>
  <c r="I1597" i="36"/>
  <c r="H1533" i="36"/>
  <c r="H1458" i="36"/>
  <c r="I1638" i="36"/>
  <c r="H1645" i="36"/>
  <c r="G1463" i="36"/>
  <c r="I1385" i="36"/>
  <c r="G1548" i="36"/>
  <c r="I1394" i="36"/>
  <c r="H1328" i="36"/>
  <c r="G1644" i="36"/>
  <c r="I1564" i="36"/>
  <c r="H1501" i="36"/>
  <c r="G1390" i="36"/>
  <c r="G1550" i="36"/>
  <c r="I1465" i="36"/>
  <c r="H1391" i="36"/>
  <c r="I1630" i="36"/>
  <c r="H1351" i="36"/>
  <c r="I1526" i="36"/>
  <c r="H1473" i="36"/>
  <c r="H1474" i="36"/>
  <c r="G1389" i="36"/>
  <c r="I1327" i="36"/>
  <c r="G1549" i="36"/>
  <c r="H1355" i="36"/>
  <c r="I1619" i="36"/>
  <c r="H1550" i="36"/>
  <c r="H1505" i="36"/>
  <c r="G1378" i="36"/>
  <c r="I1362" i="36"/>
  <c r="G1535" i="36"/>
  <c r="I1418" i="36"/>
  <c r="G1155" i="36"/>
  <c r="H1424" i="36"/>
  <c r="G1315" i="36"/>
  <c r="H1551" i="36"/>
  <c r="H1552" i="36"/>
  <c r="G1469" i="36"/>
  <c r="I1408" i="36"/>
  <c r="G1630" i="36"/>
  <c r="H1441" i="36"/>
  <c r="G1379" i="36"/>
  <c r="H1622" i="36"/>
  <c r="I1354" i="36"/>
  <c r="H1383" i="36"/>
  <c r="I1519" i="36"/>
  <c r="H1496" i="36"/>
  <c r="I1589" i="36"/>
  <c r="G1227" i="36"/>
  <c r="H1432" i="36"/>
  <c r="G1323" i="36"/>
  <c r="H1559" i="36"/>
  <c r="H1566" i="36"/>
  <c r="G1477" i="36"/>
  <c r="I1417" i="36"/>
  <c r="G1638" i="36"/>
  <c r="H1450" i="36"/>
  <c r="G1387" i="36"/>
  <c r="H1631" i="36"/>
  <c r="I1372" i="36"/>
  <c r="H1414" i="36"/>
  <c r="H1562" i="36"/>
  <c r="G1637" i="36"/>
  <c r="G1553" i="36"/>
  <c r="G1352" i="36"/>
  <c r="G1599" i="36"/>
  <c r="G1283" i="36"/>
  <c r="I1283" i="36"/>
  <c r="H1285" i="36"/>
  <c r="G1286" i="36"/>
  <c r="I1286" i="36"/>
  <c r="G1096" i="36"/>
  <c r="I1240" i="36"/>
  <c r="I1164" i="36"/>
  <c r="H1242" i="36"/>
  <c r="G1257" i="36"/>
  <c r="G1337" i="36"/>
  <c r="H1456" i="36"/>
  <c r="G1354" i="36"/>
  <c r="G1332" i="36"/>
  <c r="H1591" i="36"/>
  <c r="G1505" i="36"/>
  <c r="I1444" i="36"/>
  <c r="H1339" i="36"/>
  <c r="H1476" i="36"/>
  <c r="G1411" i="36"/>
  <c r="I1324" i="36"/>
  <c r="I1421" i="36"/>
  <c r="H1486" i="36"/>
  <c r="I1598" i="36"/>
  <c r="H1614" i="36"/>
  <c r="G1336" i="36"/>
  <c r="H1401" i="36"/>
  <c r="I1568" i="36"/>
  <c r="H1525" i="36"/>
  <c r="H1527" i="36"/>
  <c r="G1442" i="36"/>
  <c r="I1376" i="36"/>
  <c r="G1596" i="36"/>
  <c r="H1413" i="36"/>
  <c r="G1338" i="36"/>
  <c r="H1597" i="36"/>
  <c r="H1638" i="36"/>
  <c r="G1615" i="36"/>
  <c r="I1466" i="36"/>
  <c r="H1423" i="36"/>
  <c r="I1525" i="36"/>
  <c r="G1610" i="36"/>
  <c r="I1456" i="36"/>
  <c r="H1392" i="36"/>
  <c r="H1386" i="36"/>
  <c r="I1624" i="36"/>
  <c r="H1576" i="36"/>
  <c r="G1461" i="36"/>
  <c r="G1613" i="36"/>
  <c r="I1536" i="36"/>
  <c r="H1471" i="36"/>
  <c r="G1544" i="36"/>
  <c r="H1416" i="36"/>
  <c r="I1581" i="36"/>
  <c r="H1543" i="36"/>
  <c r="H1544" i="36"/>
  <c r="G1460" i="36"/>
  <c r="I1391" i="36"/>
  <c r="G1621" i="36"/>
  <c r="H1431" i="36"/>
  <c r="G1371" i="36"/>
  <c r="H1613" i="36"/>
  <c r="I1339" i="36"/>
  <c r="H1349" i="36"/>
  <c r="I1501" i="36"/>
  <c r="H1470" i="36"/>
  <c r="I1559" i="36"/>
  <c r="G1219" i="36"/>
  <c r="H1487" i="36"/>
  <c r="G1396" i="36"/>
  <c r="G1364" i="36"/>
  <c r="H1633" i="36"/>
  <c r="G1539" i="36"/>
  <c r="I1480" i="36"/>
  <c r="H1372" i="36"/>
  <c r="H1512" i="36"/>
  <c r="G1447" i="36"/>
  <c r="I1355" i="36"/>
  <c r="I1493" i="36"/>
  <c r="H1593" i="36"/>
  <c r="G1353" i="36"/>
  <c r="I1365" i="36"/>
  <c r="G1473" i="36"/>
  <c r="G1317" i="36"/>
  <c r="H1495" i="36"/>
  <c r="G1404" i="36"/>
  <c r="G1373" i="36"/>
  <c r="H1642" i="36"/>
  <c r="G1547" i="36"/>
  <c r="I1489" i="36"/>
  <c r="H1388" i="36"/>
  <c r="H1521" i="36"/>
  <c r="G1457" i="36"/>
  <c r="I1364" i="36"/>
  <c r="I1511" i="36"/>
  <c r="H1608" i="36"/>
  <c r="I1487" i="36"/>
  <c r="H1607" i="36"/>
  <c r="H1506" i="36"/>
  <c r="H1595" i="36"/>
  <c r="I1336" i="36"/>
  <c r="H1091" i="36"/>
  <c r="G1093" i="36"/>
  <c r="I1093" i="36"/>
  <c r="H1094" i="36"/>
  <c r="G1122" i="36"/>
  <c r="I1172" i="36"/>
  <c r="G1249" i="36"/>
  <c r="I1266" i="36"/>
  <c r="I1089" i="36"/>
  <c r="G1344" i="36"/>
  <c r="G1409" i="36"/>
  <c r="H1575" i="36"/>
  <c r="G1502" i="36"/>
  <c r="G1476" i="36"/>
  <c r="I1399" i="36"/>
  <c r="H1322" i="36"/>
  <c r="I1580" i="36"/>
  <c r="G1384" i="36"/>
  <c r="H1619" i="36"/>
  <c r="G1567" i="36"/>
  <c r="I1468" i="36"/>
  <c r="G1481" i="36"/>
  <c r="I1463" i="36"/>
  <c r="H1443" i="36"/>
  <c r="I1586" i="36"/>
  <c r="G1351" i="36"/>
  <c r="H1526" i="36"/>
  <c r="G1439" i="36"/>
  <c r="G1413" i="36"/>
  <c r="I1341" i="36"/>
  <c r="G1595" i="36"/>
  <c r="I1524" i="36"/>
  <c r="G1327" i="36"/>
  <c r="H1555" i="36"/>
  <c r="G1501" i="36"/>
  <c r="I1405" i="36"/>
  <c r="I1592" i="36"/>
  <c r="I1343" i="36"/>
  <c r="G1527" i="36"/>
  <c r="I1451" i="36"/>
  <c r="H1406" i="36"/>
  <c r="H1409" i="36"/>
  <c r="I1575" i="36"/>
  <c r="H1535" i="36"/>
  <c r="H1536" i="36"/>
  <c r="G1451" i="36"/>
  <c r="I1384" i="36"/>
  <c r="G1612" i="36"/>
  <c r="H1422" i="36"/>
  <c r="G1362" i="36"/>
  <c r="H1605" i="36"/>
  <c r="G1366" i="36"/>
  <c r="H1541" i="36"/>
  <c r="G1458" i="36"/>
  <c r="G1431" i="36"/>
  <c r="I1357" i="36"/>
  <c r="G1611" i="36"/>
  <c r="I1542" i="36"/>
  <c r="G1342" i="36"/>
  <c r="H1570" i="36"/>
  <c r="G1519" i="36"/>
  <c r="I1422" i="36"/>
  <c r="I1621" i="36"/>
  <c r="I1377" i="36"/>
  <c r="G1624" i="36"/>
  <c r="I1486" i="36"/>
  <c r="H1452" i="36"/>
  <c r="G1440" i="36"/>
  <c r="H1610" i="36"/>
  <c r="G1537" i="36"/>
  <c r="G1512" i="36"/>
  <c r="I1434" i="36"/>
  <c r="H1371" i="36"/>
  <c r="I1609" i="36"/>
  <c r="G1426" i="36"/>
  <c r="I1329" i="36"/>
  <c r="G1600" i="36"/>
  <c r="I1504" i="36"/>
  <c r="H1348" i="36"/>
  <c r="I1535" i="36"/>
  <c r="H1539" i="36"/>
  <c r="I1645" i="36"/>
  <c r="H1637" i="36"/>
  <c r="G1448" i="36"/>
  <c r="H1618" i="36"/>
  <c r="G1554" i="36"/>
  <c r="G1521" i="36"/>
  <c r="I1443" i="36"/>
  <c r="H1379" i="36"/>
  <c r="I1617" i="36"/>
  <c r="G1435" i="36"/>
  <c r="I1345" i="36"/>
  <c r="G1607" i="36"/>
  <c r="I1512" i="36"/>
  <c r="H1382" i="36"/>
  <c r="I1551" i="36"/>
  <c r="H1427" i="36"/>
  <c r="G1497" i="36"/>
  <c r="H1375" i="36"/>
  <c r="H1390" i="36"/>
  <c r="H1523" i="36"/>
  <c r="H1219" i="36"/>
  <c r="G1221" i="36"/>
  <c r="I1221" i="36"/>
  <c r="H1222" i="36"/>
  <c r="H1072" i="36"/>
  <c r="G1240" i="36"/>
  <c r="G1164" i="36"/>
  <c r="I1209" i="36"/>
  <c r="I1295" i="36"/>
  <c r="H1308" i="36"/>
  <c r="H1437" i="36"/>
  <c r="H1324" i="36"/>
  <c r="H1606" i="36"/>
  <c r="G1392" i="36"/>
  <c r="I1636" i="36"/>
  <c r="G1472" i="36"/>
  <c r="H1641" i="36"/>
  <c r="G1577" i="36"/>
  <c r="G1546" i="36"/>
  <c r="I1470" i="36"/>
  <c r="H1403" i="36"/>
  <c r="I1640" i="36"/>
  <c r="G1462" i="36"/>
  <c r="I1370" i="36"/>
  <c r="G1635" i="36"/>
  <c r="I1538" i="36"/>
  <c r="H1460" i="36"/>
  <c r="I1641" i="36"/>
  <c r="H1612" i="36"/>
  <c r="G1393" i="36"/>
  <c r="G1416" i="36"/>
  <c r="H1581" i="36"/>
  <c r="G1511" i="36"/>
  <c r="G1485" i="36"/>
  <c r="I1407" i="36"/>
  <c r="H1330" i="36"/>
  <c r="I1588" i="36"/>
  <c r="G1391" i="36"/>
  <c r="H1628" i="36"/>
  <c r="G1576" i="36"/>
  <c r="I1476" i="36"/>
  <c r="G1516" i="36"/>
  <c r="I1481" i="36"/>
  <c r="H1469" i="36"/>
  <c r="I1601" i="36"/>
  <c r="H1586" i="36"/>
  <c r="H1472" i="36"/>
  <c r="G1372" i="36"/>
  <c r="G1347" i="36"/>
  <c r="H1615" i="36"/>
  <c r="G1522" i="36"/>
  <c r="I1462" i="36"/>
  <c r="H1354" i="36"/>
  <c r="H1494" i="36"/>
  <c r="G1429" i="36"/>
  <c r="I1340" i="36"/>
  <c r="G1432" i="36"/>
  <c r="H1604" i="36"/>
  <c r="G1529" i="36"/>
  <c r="G1504" i="36"/>
  <c r="I1425" i="36"/>
  <c r="H1362" i="36"/>
  <c r="I1603" i="36"/>
  <c r="G1417" i="36"/>
  <c r="I1321" i="36"/>
  <c r="G1592" i="36"/>
  <c r="I1494" i="36"/>
  <c r="G1614" i="36"/>
  <c r="I1516" i="36"/>
  <c r="H1514" i="36"/>
  <c r="I1631" i="36"/>
  <c r="H1620" i="36"/>
  <c r="G1503" i="36"/>
  <c r="I1344" i="36"/>
  <c r="G1608" i="36"/>
  <c r="G1585" i="36"/>
  <c r="I1514" i="36"/>
  <c r="H1438" i="36"/>
  <c r="G1341" i="36"/>
  <c r="G1498" i="36"/>
  <c r="I1402" i="36"/>
  <c r="H1342" i="36"/>
  <c r="I1570" i="36"/>
  <c r="H1572" i="36"/>
  <c r="G1418" i="36"/>
  <c r="I1363" i="36"/>
  <c r="G1536" i="36"/>
  <c r="I1457" i="36"/>
  <c r="G1510" i="36"/>
  <c r="I1351" i="36"/>
  <c r="G1617" i="36"/>
  <c r="G1594" i="36"/>
  <c r="I1523" i="36"/>
  <c r="H1447" i="36"/>
  <c r="G1349" i="36"/>
  <c r="G1506" i="36"/>
  <c r="I1419" i="36"/>
  <c r="H1350" i="36"/>
  <c r="I1585" i="36"/>
  <c r="H1590" i="36"/>
  <c r="G1454" i="36"/>
  <c r="G1459" i="36"/>
  <c r="G1368" i="36"/>
  <c r="I1529" i="36"/>
  <c r="I1412" i="36"/>
  <c r="I1403" i="36"/>
  <c r="H1283" i="36"/>
  <c r="G1285" i="36"/>
  <c r="I1285" i="36"/>
  <c r="H1286" i="36"/>
  <c r="H1175" i="36"/>
  <c r="H1087" i="36"/>
  <c r="G1266" i="36"/>
  <c r="G1089" i="36"/>
  <c r="H1145" i="36"/>
  <c r="G1401" i="36"/>
  <c r="I1390" i="36"/>
  <c r="H1609" i="36"/>
  <c r="G1345" i="36"/>
  <c r="H1598" i="36"/>
  <c r="G1131" i="36"/>
  <c r="I1163" i="36"/>
  <c r="H1165" i="36"/>
  <c r="G1166" i="36"/>
  <c r="I1166" i="36"/>
  <c r="I1136" i="36"/>
  <c r="H1304" i="36"/>
  <c r="H1228" i="36"/>
  <c r="G1306" i="36"/>
  <c r="G1065" i="36"/>
  <c r="G1223" i="36"/>
  <c r="H1374" i="36"/>
  <c r="G1414" i="36"/>
  <c r="I1642" i="36"/>
  <c r="I1360" i="36"/>
  <c r="I1615" i="36"/>
  <c r="G1235" i="36"/>
  <c r="I1235" i="36"/>
  <c r="H1237" i="36"/>
  <c r="G1238" i="36"/>
  <c r="I1238" i="36"/>
  <c r="I1250" i="36"/>
  <c r="G1534" i="36"/>
  <c r="I1374" i="36"/>
  <c r="G1643" i="36"/>
  <c r="G1619" i="36"/>
  <c r="I1549" i="36"/>
  <c r="H1483" i="36"/>
  <c r="G1375" i="36"/>
  <c r="G1533" i="36"/>
  <c r="I1446" i="36"/>
  <c r="H1376" i="36"/>
  <c r="I1614" i="36"/>
  <c r="H1640" i="36"/>
  <c r="G1559" i="36"/>
  <c r="I1449" i="36"/>
  <c r="H1334" i="36"/>
  <c r="G1479" i="36"/>
  <c r="I1317" i="36"/>
  <c r="G1584" i="36"/>
  <c r="G1555" i="36"/>
  <c r="I1478" i="36"/>
  <c r="H1411" i="36"/>
  <c r="G1318" i="36"/>
  <c r="G1471" i="36"/>
  <c r="I1378" i="36"/>
  <c r="H1319" i="36"/>
  <c r="I1546" i="36"/>
  <c r="H1484" i="36"/>
  <c r="G1320" i="36"/>
  <c r="H1630" i="36"/>
  <c r="G1428" i="36"/>
  <c r="G1358" i="36"/>
  <c r="H1534" i="36"/>
  <c r="G1449" i="36"/>
  <c r="G1422" i="36"/>
  <c r="I1349" i="36"/>
  <c r="G1603" i="36"/>
  <c r="I1533" i="36"/>
  <c r="G1335" i="36"/>
  <c r="H1563" i="36"/>
  <c r="G1509" i="36"/>
  <c r="I1413" i="36"/>
  <c r="G1495" i="36"/>
  <c r="I1337" i="36"/>
  <c r="G1601" i="36"/>
  <c r="G1570" i="36"/>
  <c r="I1497" i="36"/>
  <c r="H1429" i="36"/>
  <c r="G1334" i="36"/>
  <c r="G1489" i="36"/>
  <c r="I1393" i="36"/>
  <c r="H1335" i="36"/>
  <c r="I1563" i="36"/>
  <c r="H1554" i="36"/>
  <c r="G1385" i="36"/>
  <c r="I1346" i="36"/>
  <c r="G1500" i="36"/>
  <c r="I1438" i="36"/>
  <c r="G1562" i="36"/>
  <c r="I1409" i="36"/>
  <c r="H1343" i="36"/>
  <c r="H1329" i="36"/>
  <c r="I1579" i="36"/>
  <c r="H1519" i="36"/>
  <c r="G1407" i="36"/>
  <c r="G1565" i="36"/>
  <c r="I1482" i="36"/>
  <c r="H1417" i="36"/>
  <c r="I1644" i="36"/>
  <c r="I1406" i="36"/>
  <c r="H1356" i="36"/>
  <c r="I1520" i="36"/>
  <c r="H1451" i="36"/>
  <c r="I1605" i="36"/>
  <c r="G1568" i="36"/>
  <c r="I1416" i="36"/>
  <c r="H1352" i="36"/>
  <c r="H1345" i="36"/>
  <c r="I1587" i="36"/>
  <c r="H1528" i="36"/>
  <c r="G1415" i="36"/>
  <c r="G1573" i="36"/>
  <c r="I1491" i="36"/>
  <c r="H1426" i="36"/>
  <c r="G1370" i="36"/>
  <c r="I1423" i="36"/>
  <c r="H1389" i="36"/>
  <c r="H1428" i="36"/>
  <c r="H1316" i="36"/>
  <c r="H1531" i="36"/>
  <c r="G1360" i="36"/>
  <c r="I1620" i="36"/>
  <c r="I1091" i="36"/>
  <c r="H1093" i="36"/>
  <c r="G1094" i="36"/>
  <c r="I1094" i="36"/>
  <c r="H1276" i="36"/>
  <c r="H1188" i="36"/>
  <c r="H1113" i="36"/>
  <c r="G1192" i="36"/>
  <c r="I1287" i="36"/>
  <c r="H1317" i="36"/>
  <c r="G1348" i="36"/>
  <c r="I1582" i="36"/>
  <c r="H1643" i="36"/>
  <c r="I1571" i="36"/>
  <c r="G1211" i="36"/>
  <c r="I1227" i="36"/>
  <c r="H1229" i="36"/>
  <c r="G1230" i="36"/>
  <c r="I1230" i="36"/>
  <c r="I1239" i="36"/>
  <c r="I1151" i="36"/>
  <c r="I1074" i="36"/>
  <c r="H1153" i="36"/>
  <c r="G1168" i="36"/>
  <c r="I1132" i="36"/>
  <c r="H1626" i="36"/>
  <c r="G1589" i="36"/>
  <c r="I1440" i="36"/>
  <c r="H1377" i="36"/>
  <c r="H1370" i="36"/>
  <c r="I1608" i="36"/>
  <c r="H1560" i="36"/>
  <c r="G1443" i="36"/>
  <c r="G1597" i="36"/>
  <c r="I1517" i="36"/>
  <c r="H1453" i="36"/>
  <c r="G1474" i="36"/>
  <c r="I1477" i="36"/>
  <c r="H1467" i="36"/>
  <c r="I1584" i="36"/>
  <c r="H1564" i="36"/>
  <c r="G1541" i="36"/>
  <c r="I1380" i="36"/>
  <c r="H1320" i="36"/>
  <c r="G1628" i="36"/>
  <c r="I1557" i="36"/>
  <c r="H1492" i="36"/>
  <c r="G1383" i="36"/>
  <c r="G1542" i="36"/>
  <c r="I1455" i="36"/>
  <c r="H1384" i="36"/>
  <c r="I1622" i="36"/>
  <c r="I1325" i="36"/>
  <c r="G1590" i="36"/>
  <c r="I1467" i="36"/>
  <c r="H1367" i="36"/>
  <c r="G1424" i="36"/>
  <c r="H1589" i="36"/>
  <c r="G1520" i="36"/>
  <c r="G1494" i="36"/>
  <c r="I1415" i="36"/>
  <c r="H1338" i="36"/>
  <c r="I1596" i="36"/>
  <c r="G1408" i="36"/>
  <c r="H1644" i="36"/>
  <c r="G1583" i="36"/>
  <c r="I1485" i="36"/>
  <c r="G1556" i="36"/>
  <c r="I1401" i="36"/>
  <c r="H1336" i="36"/>
  <c r="H1321" i="36"/>
  <c r="I1572" i="36"/>
  <c r="H1509" i="36"/>
  <c r="G1399" i="36"/>
  <c r="G1558" i="36"/>
  <c r="I1474" i="36"/>
  <c r="H1408" i="36"/>
  <c r="I1637" i="36"/>
  <c r="I1389" i="36"/>
  <c r="H1325" i="36"/>
  <c r="I1502" i="36"/>
  <c r="H1425" i="36"/>
  <c r="I1591" i="36"/>
  <c r="G1626" i="36"/>
  <c r="I1472" i="36"/>
  <c r="H1410" i="36"/>
  <c r="H1402" i="36"/>
  <c r="I1639" i="36"/>
  <c r="H1592" i="36"/>
  <c r="G1478" i="36"/>
  <c r="G1631" i="36"/>
  <c r="I1552" i="36"/>
  <c r="H1489" i="36"/>
  <c r="G1642" i="36"/>
  <c r="I1547" i="36"/>
  <c r="H1557" i="36"/>
  <c r="I1643" i="36"/>
  <c r="H1636" i="36"/>
  <c r="G1099" i="36"/>
  <c r="G1634" i="36"/>
  <c r="I1479" i="36"/>
  <c r="H1418" i="36"/>
  <c r="H1419" i="36"/>
  <c r="G1325" i="36"/>
  <c r="H1600" i="36"/>
  <c r="G1488" i="36"/>
  <c r="G1639" i="36"/>
  <c r="I1566" i="36"/>
  <c r="H1498" i="36"/>
  <c r="H1341" i="36"/>
  <c r="I1578" i="36"/>
  <c r="G1394" i="36"/>
  <c r="I1383" i="36"/>
  <c r="H1602" i="36"/>
  <c r="I1607" i="36"/>
  <c r="H1540" i="36"/>
  <c r="G1123" i="36"/>
  <c r="I1155" i="36"/>
  <c r="H1157" i="36"/>
  <c r="G1158" i="36"/>
  <c r="I1158" i="36"/>
  <c r="I1122" i="36"/>
  <c r="H1290" i="36"/>
  <c r="H1216" i="36"/>
  <c r="G1295" i="36"/>
  <c r="I1300" i="36"/>
  <c r="H1568" i="36"/>
  <c r="G1645" i="36"/>
  <c r="G1560" i="36"/>
  <c r="G1490" i="36"/>
  <c r="G1633" i="36"/>
  <c r="G1291" i="36"/>
  <c r="I1291" i="36"/>
  <c r="H1293" i="36"/>
  <c r="G1294" i="36"/>
  <c r="I1294" i="36"/>
  <c r="G1146" i="36"/>
  <c r="I1252" i="36"/>
  <c r="I1177" i="36"/>
  <c r="H1256" i="36"/>
  <c r="G1271" i="36"/>
  <c r="H1082" i="36"/>
  <c r="H1518" i="36"/>
  <c r="G1586" i="36"/>
  <c r="G1492" i="36"/>
  <c r="G1491" i="36"/>
  <c r="G1363" i="36"/>
  <c r="I1453" i="36"/>
  <c r="I1332" i="36"/>
  <c r="H1632" i="36"/>
  <c r="H1463" i="36"/>
  <c r="G1540" i="36"/>
  <c r="H1478" i="36"/>
  <c r="H1624" i="36"/>
  <c r="H1504" i="36"/>
  <c r="H1577" i="36"/>
  <c r="G1374" i="36"/>
  <c r="I1367" i="36"/>
  <c r="H1585" i="36"/>
  <c r="I1392" i="36"/>
  <c r="G1380" i="36"/>
  <c r="I1375" i="36"/>
  <c r="H1594" i="36"/>
  <c r="I1410" i="36"/>
  <c r="I1567" i="36"/>
  <c r="I1157" i="36"/>
  <c r="G1063" i="36"/>
  <c r="I1495" i="36"/>
  <c r="H1515" i="36"/>
  <c r="I1352" i="36"/>
  <c r="I1099" i="36"/>
  <c r="I1229" i="36"/>
  <c r="G1136" i="36"/>
  <c r="H1098" i="36"/>
  <c r="H1106" i="36"/>
  <c r="G1185" i="36"/>
  <c r="G1297" i="36"/>
  <c r="I1452" i="36"/>
  <c r="G1616" i="36"/>
  <c r="I1330" i="36"/>
  <c r="G1400" i="36"/>
  <c r="H1235" i="36"/>
  <c r="G1301" i="36"/>
  <c r="G1110" i="36"/>
  <c r="I1174" i="36"/>
  <c r="G1210" i="36"/>
  <c r="I1265" i="36"/>
  <c r="I1191" i="36"/>
  <c r="H1268" i="36"/>
  <c r="I1556" i="36"/>
  <c r="I1359" i="36"/>
  <c r="H1580" i="36"/>
  <c r="I1395" i="36"/>
  <c r="I1454" i="36"/>
  <c r="H1115" i="36"/>
  <c r="G1117" i="36"/>
  <c r="I1117" i="36"/>
  <c r="H1118" i="36"/>
  <c r="G1161" i="36"/>
  <c r="G1073" i="36"/>
  <c r="H1224" i="36"/>
  <c r="I1305" i="36"/>
  <c r="I1128" i="36"/>
  <c r="G1627" i="36"/>
  <c r="G1357" i="36"/>
  <c r="I1593" i="36"/>
  <c r="G1419" i="36"/>
  <c r="G1543" i="36"/>
  <c r="H1187" i="36"/>
  <c r="G1189" i="36"/>
  <c r="I1189" i="36"/>
  <c r="H1190" i="36"/>
  <c r="G1276" i="36"/>
  <c r="G1188" i="36"/>
  <c r="G1113" i="36"/>
  <c r="H1260" i="36"/>
  <c r="I1242" i="36"/>
  <c r="H1257" i="36"/>
  <c r="G1609" i="36"/>
  <c r="G1524" i="36"/>
  <c r="G1551" i="36"/>
  <c r="I1569" i="36"/>
  <c r="I1545" i="36"/>
  <c r="I1067" i="36"/>
  <c r="H1069" i="36"/>
  <c r="G1070" i="36"/>
  <c r="I1070" i="36"/>
  <c r="H1239" i="36"/>
  <c r="H1151" i="36"/>
  <c r="H1074" i="36"/>
  <c r="G1153" i="36"/>
  <c r="I1145" i="36"/>
  <c r="I1432" i="36"/>
  <c r="H1553" i="36"/>
  <c r="H1444" i="36"/>
  <c r="I1387" i="36"/>
  <c r="H1278" i="36"/>
  <c r="G1076" i="36"/>
  <c r="G1273" i="36"/>
  <c r="I1183" i="36"/>
  <c r="G1054" i="36"/>
  <c r="G1025" i="36"/>
  <c r="J1001" i="36"/>
  <c r="J988" i="36"/>
  <c r="H965" i="36"/>
  <c r="I933" i="36"/>
  <c r="H922" i="36"/>
  <c r="H911" i="36"/>
  <c r="G871" i="36"/>
  <c r="I862" i="36"/>
  <c r="H1503" i="36"/>
  <c r="H1075" i="36"/>
  <c r="G1097" i="36"/>
  <c r="I1064" i="36"/>
  <c r="I1273" i="36"/>
  <c r="I1297" i="36"/>
  <c r="I1053" i="36"/>
  <c r="G1032" i="36"/>
  <c r="J997" i="36"/>
  <c r="G983" i="36"/>
  <c r="I964" i="36"/>
  <c r="G947" i="36"/>
  <c r="G881" i="36"/>
  <c r="I887" i="36"/>
  <c r="H831" i="36"/>
  <c r="H896" i="36"/>
  <c r="H869" i="36"/>
  <c r="I1576" i="36"/>
  <c r="I1086" i="36"/>
  <c r="I1503" i="36"/>
  <c r="H1625" i="36"/>
  <c r="H1524" i="36"/>
  <c r="G1427" i="36"/>
  <c r="H1385" i="36"/>
  <c r="G1452" i="36"/>
  <c r="G1508" i="36"/>
  <c r="H1584" i="36"/>
  <c r="G1563" i="36"/>
  <c r="G1480" i="36"/>
  <c r="G1618" i="36"/>
  <c r="I1632" i="36"/>
  <c r="I1544" i="36"/>
  <c r="H1537" i="36"/>
  <c r="H1358" i="36"/>
  <c r="G1398" i="36"/>
  <c r="I1627" i="36"/>
  <c r="I1379" i="36"/>
  <c r="H1366" i="36"/>
  <c r="G1406" i="36"/>
  <c r="I1635" i="36"/>
  <c r="G1641" i="36"/>
  <c r="I1539" i="36"/>
  <c r="G1222" i="36"/>
  <c r="I1063" i="36"/>
  <c r="G1493" i="36"/>
  <c r="I1459" i="36"/>
  <c r="I1634" i="36"/>
  <c r="G1101" i="36"/>
  <c r="I1293" i="36"/>
  <c r="G1239" i="36"/>
  <c r="H1201" i="36"/>
  <c r="I1260" i="36"/>
  <c r="H1116" i="36"/>
  <c r="H1144" i="36"/>
  <c r="H1387" i="36"/>
  <c r="H1573" i="36"/>
  <c r="I1628" i="36"/>
  <c r="H1569" i="36"/>
  <c r="H1299" i="36"/>
  <c r="H1109" i="36"/>
  <c r="G1174" i="36"/>
  <c r="I1302" i="36"/>
  <c r="G1060" i="36"/>
  <c r="H1146" i="36"/>
  <c r="I1292" i="36"/>
  <c r="I1114" i="36"/>
  <c r="G1569" i="36"/>
  <c r="I1633" i="36"/>
  <c r="I1530" i="36"/>
  <c r="G1386" i="36"/>
  <c r="G1507" i="36"/>
  <c r="H1179" i="36"/>
  <c r="G1181" i="36"/>
  <c r="I1181" i="36"/>
  <c r="H1182" i="36"/>
  <c r="G1264" i="36"/>
  <c r="G1176" i="36"/>
  <c r="G1100" i="36"/>
  <c r="H1209" i="36"/>
  <c r="I1231" i="36"/>
  <c r="G1316" i="36"/>
  <c r="H1315" i="36"/>
  <c r="I1323" i="36"/>
  <c r="H1579" i="36"/>
  <c r="I1322" i="36"/>
  <c r="H1251" i="36"/>
  <c r="G1253" i="36"/>
  <c r="I1253" i="36"/>
  <c r="H1254" i="36"/>
  <c r="H1122" i="36"/>
  <c r="G1290" i="36"/>
  <c r="G1216" i="36"/>
  <c r="I1135" i="36"/>
  <c r="G1196" i="36"/>
  <c r="I1104" i="36"/>
  <c r="H1582" i="36"/>
  <c r="H1468" i="36"/>
  <c r="I1460" i="36"/>
  <c r="H1365" i="36"/>
  <c r="G1083" i="36"/>
  <c r="I1131" i="36"/>
  <c r="H1133" i="36"/>
  <c r="G1134" i="36"/>
  <c r="I1134" i="36"/>
  <c r="I1084" i="36"/>
  <c r="H1252" i="36"/>
  <c r="H1177" i="36"/>
  <c r="G1256" i="36"/>
  <c r="H1274" i="36"/>
  <c r="G1421" i="36"/>
  <c r="I1506" i="36"/>
  <c r="G1575" i="36"/>
  <c r="G1275" i="36"/>
  <c r="I1278" i="36"/>
  <c r="H1231" i="36"/>
  <c r="I1223" i="36"/>
  <c r="I1284" i="36"/>
  <c r="I1047" i="36"/>
  <c r="G1026" i="36"/>
  <c r="H1018" i="36"/>
  <c r="G976" i="36"/>
  <c r="I958" i="36"/>
  <c r="I942" i="36"/>
  <c r="G868" i="36"/>
  <c r="I875" i="36"/>
  <c r="H825" i="36"/>
  <c r="H870" i="36"/>
  <c r="G1571" i="36"/>
  <c r="I1075" i="36"/>
  <c r="H1250" i="36"/>
  <c r="I1196" i="36"/>
  <c r="I1160" i="36"/>
  <c r="H1184" i="36"/>
  <c r="H1051" i="36"/>
  <c r="I1030" i="36"/>
  <c r="J1005" i="36"/>
  <c r="H981" i="36"/>
  <c r="H954" i="36"/>
  <c r="I943" i="36"/>
  <c r="H836" i="36"/>
  <c r="G855" i="36"/>
  <c r="H893" i="36"/>
  <c r="G879" i="36"/>
  <c r="I1424" i="36"/>
  <c r="H1083" i="36"/>
  <c r="G1111" i="36"/>
  <c r="G1430" i="36"/>
  <c r="I1515" i="36"/>
  <c r="I1397" i="36"/>
  <c r="I1433" i="36"/>
  <c r="G1340" i="36"/>
  <c r="H1346" i="36"/>
  <c r="I1439" i="36"/>
  <c r="G1369" i="36"/>
  <c r="H1465" i="36"/>
  <c r="H1347" i="36"/>
  <c r="H1479" i="36"/>
  <c r="G1531" i="36"/>
  <c r="G1438" i="36"/>
  <c r="G1321" i="36"/>
  <c r="H1548" i="36"/>
  <c r="G1620" i="36"/>
  <c r="G1528" i="36"/>
  <c r="H1326" i="36"/>
  <c r="H1556" i="36"/>
  <c r="G1629" i="36"/>
  <c r="G1545" i="36"/>
  <c r="G1484" i="36"/>
  <c r="I1618" i="36"/>
  <c r="H1158" i="36"/>
  <c r="G1312" i="36"/>
  <c r="H1436" i="36"/>
  <c r="H1407" i="36"/>
  <c r="H1547" i="36"/>
  <c r="G1165" i="36"/>
  <c r="G1102" i="36"/>
  <c r="H1084" i="36"/>
  <c r="H1071" i="36"/>
  <c r="G1103" i="36"/>
  <c r="H1218" i="36"/>
  <c r="G1456" i="36"/>
  <c r="I1350" i="36"/>
  <c r="I1521" i="36"/>
  <c r="H1493" i="36"/>
  <c r="I1492" i="36"/>
  <c r="I1107" i="36"/>
  <c r="H1173" i="36"/>
  <c r="G1302" i="36"/>
  <c r="G1148" i="36"/>
  <c r="G1162" i="36"/>
  <c r="G1088" i="36"/>
  <c r="H1159" i="36"/>
  <c r="I1217" i="36"/>
  <c r="H1507" i="36"/>
  <c r="G1579" i="36"/>
  <c r="H1587" i="36"/>
  <c r="H1561" i="36"/>
  <c r="H1603" i="36"/>
  <c r="H1243" i="36"/>
  <c r="G1245" i="36"/>
  <c r="I1245" i="36"/>
  <c r="H1246" i="36"/>
  <c r="H1111" i="36"/>
  <c r="G1279" i="36"/>
  <c r="G1202" i="36"/>
  <c r="H1185" i="36"/>
  <c r="G1145" i="36"/>
  <c r="G1602" i="36"/>
  <c r="G1515" i="36"/>
  <c r="G1445" i="36"/>
  <c r="I1554" i="36"/>
  <c r="I1528" i="36"/>
  <c r="I1059" i="36"/>
  <c r="H1061" i="36"/>
  <c r="G1062" i="36"/>
  <c r="I1062" i="36"/>
  <c r="H1225" i="36"/>
  <c r="H1137" i="36"/>
  <c r="H1063" i="36"/>
  <c r="G1140" i="36"/>
  <c r="I1095" i="36"/>
  <c r="G1526" i="36"/>
  <c r="I1540" i="36"/>
  <c r="I1437" i="36"/>
  <c r="H1439" i="36"/>
  <c r="I1414" i="36"/>
  <c r="G1179" i="36"/>
  <c r="I1195" i="36"/>
  <c r="H1197" i="36"/>
  <c r="G1198" i="36"/>
  <c r="I1198" i="36"/>
  <c r="I1186" i="36"/>
  <c r="I1098" i="36"/>
  <c r="H1280" i="36"/>
  <c r="H1103" i="36"/>
  <c r="G1116" i="36"/>
  <c r="H1369" i="36"/>
  <c r="G1434" i="36"/>
  <c r="I1595" i="36"/>
  <c r="H1275" i="36"/>
  <c r="H1161" i="36"/>
  <c r="H1095" i="36"/>
  <c r="I1082" i="36"/>
  <c r="H1132" i="36"/>
  <c r="G1052" i="36"/>
  <c r="H1024" i="36"/>
  <c r="H1006" i="36"/>
  <c r="H974" i="36"/>
  <c r="G956" i="36"/>
  <c r="I935" i="36"/>
  <c r="H829" i="36"/>
  <c r="G848" i="36"/>
  <c r="H886" i="36"/>
  <c r="G873" i="36"/>
  <c r="G1466" i="36"/>
  <c r="G1077" i="36"/>
  <c r="H1249" i="36"/>
  <c r="G1129" i="36"/>
  <c r="G1156" i="36"/>
  <c r="G1071" i="36"/>
  <c r="G1035" i="36"/>
  <c r="G989" i="36"/>
  <c r="H1003" i="36"/>
  <c r="J977" i="36"/>
  <c r="H955" i="36"/>
  <c r="I928" i="36"/>
  <c r="H897" i="36"/>
  <c r="H844" i="36"/>
  <c r="I869" i="36"/>
  <c r="H840" i="36"/>
  <c r="H1545" i="36"/>
  <c r="I1083" i="36"/>
  <c r="H1264" i="36"/>
  <c r="H1445" i="36"/>
  <c r="G1523" i="36"/>
  <c r="H1433" i="36"/>
  <c r="I1369" i="36"/>
  <c r="H1378" i="36"/>
  <c r="G1605" i="36"/>
  <c r="I1496" i="36"/>
  <c r="G1487" i="36"/>
  <c r="I1488" i="36"/>
  <c r="I1386" i="36"/>
  <c r="I1464" i="36"/>
  <c r="H1583" i="36"/>
  <c r="H1480" i="36"/>
  <c r="I1629" i="36"/>
  <c r="I1534" i="36"/>
  <c r="I1335" i="36"/>
  <c r="H1558" i="36"/>
  <c r="G1598" i="36"/>
  <c r="I1541" i="36"/>
  <c r="I1342" i="36"/>
  <c r="H1565" i="36"/>
  <c r="G1333" i="36"/>
  <c r="G1203" i="36"/>
  <c r="I1222" i="36"/>
  <c r="H1140" i="36"/>
  <c r="G1468" i="36"/>
  <c r="I1561" i="36"/>
  <c r="I1420" i="36"/>
  <c r="G1229" i="36"/>
  <c r="H1102" i="36"/>
  <c r="H1186" i="36"/>
  <c r="G1074" i="36"/>
  <c r="G1204" i="36"/>
  <c r="I1065" i="36"/>
  <c r="I1548" i="36"/>
  <c r="I1625" i="36"/>
  <c r="H1571" i="36"/>
  <c r="I1484" i="36"/>
  <c r="G1059" i="36"/>
  <c r="I1171" i="36"/>
  <c r="H1301" i="36"/>
  <c r="H1110" i="36"/>
  <c r="G1250" i="36"/>
  <c r="G1265" i="36"/>
  <c r="G1191" i="36"/>
  <c r="I1298" i="36"/>
  <c r="G1095" i="36"/>
  <c r="G1538" i="36"/>
  <c r="G1453" i="36"/>
  <c r="G1410" i="36"/>
  <c r="I1537" i="36"/>
  <c r="I1509" i="36"/>
  <c r="H1307" i="36"/>
  <c r="G1309" i="36"/>
  <c r="I1309" i="36"/>
  <c r="H1310" i="36"/>
  <c r="H1212" i="36"/>
  <c r="H1124" i="36"/>
  <c r="G1305" i="36"/>
  <c r="G1128" i="36"/>
  <c r="H1298" i="36"/>
  <c r="H1574" i="36"/>
  <c r="H1459" i="36"/>
  <c r="I1442" i="36"/>
  <c r="H1333" i="36"/>
  <c r="G1075" i="36"/>
  <c r="I1123" i="36"/>
  <c r="H1125" i="36"/>
  <c r="G1126" i="36"/>
  <c r="I1126" i="36"/>
  <c r="I1072" i="36"/>
  <c r="H1240" i="36"/>
  <c r="H1164" i="36"/>
  <c r="G1242" i="36"/>
  <c r="H1199" i="36"/>
  <c r="H1448" i="36"/>
  <c r="G1496" i="36"/>
  <c r="G1403" i="36"/>
  <c r="I1499" i="36"/>
  <c r="G1361" i="36"/>
  <c r="G1259" i="36"/>
  <c r="I1259" i="36"/>
  <c r="H1261" i="36"/>
  <c r="G1262" i="36"/>
  <c r="I1262" i="36"/>
  <c r="I1289" i="36"/>
  <c r="I1201" i="36"/>
  <c r="I1127" i="36"/>
  <c r="H1204" i="36"/>
  <c r="G1218" i="36"/>
  <c r="G1397" i="36"/>
  <c r="H1404" i="36"/>
  <c r="I1500" i="36"/>
  <c r="I1275" i="36"/>
  <c r="I1314" i="36"/>
  <c r="G1090" i="36"/>
  <c r="G1144" i="36"/>
  <c r="I1312" i="36"/>
  <c r="I1044" i="36"/>
  <c r="J1018" i="36"/>
  <c r="H997" i="36"/>
  <c r="H982" i="36"/>
  <c r="G963" i="36"/>
  <c r="H940" i="36"/>
  <c r="H890" i="36"/>
  <c r="H824" i="36"/>
  <c r="I861" i="36"/>
  <c r="H833" i="36"/>
  <c r="H1412" i="36"/>
  <c r="H1077" i="36"/>
  <c r="H1162" i="36"/>
  <c r="H1079" i="36"/>
  <c r="G1272" i="36"/>
  <c r="I1096" i="36"/>
  <c r="G1037" i="36"/>
  <c r="H1021" i="36"/>
  <c r="J992" i="36"/>
  <c r="J985" i="36"/>
  <c r="G958" i="36"/>
  <c r="H933" i="36"/>
  <c r="H1446" i="36"/>
  <c r="H1332" i="36"/>
  <c r="I1623" i="36"/>
  <c r="G1604" i="36"/>
  <c r="I1616" i="36"/>
  <c r="I1527" i="36"/>
  <c r="H1488" i="36"/>
  <c r="I1331" i="36"/>
  <c r="H1420" i="36"/>
  <c r="H1327" i="36"/>
  <c r="H1400" i="36"/>
  <c r="G1470" i="36"/>
  <c r="G1574" i="36"/>
  <c r="H1617" i="36"/>
  <c r="H1481" i="36"/>
  <c r="G1557" i="36"/>
  <c r="H1529" i="36"/>
  <c r="I1436" i="36"/>
  <c r="H1490" i="36"/>
  <c r="G1564" i="36"/>
  <c r="H1549" i="36"/>
  <c r="I1574" i="36"/>
  <c r="I1219" i="36"/>
  <c r="I1225" i="36"/>
  <c r="G1154" i="36"/>
  <c r="I1573" i="36"/>
  <c r="I1583" i="36"/>
  <c r="H1163" i="36"/>
  <c r="H1101" i="36"/>
  <c r="H1230" i="36"/>
  <c r="I1249" i="36"/>
  <c r="G1280" i="36"/>
  <c r="I1204" i="36"/>
  <c r="I1271" i="36"/>
  <c r="H1499" i="36"/>
  <c r="G1444" i="36"/>
  <c r="H1623" i="36"/>
  <c r="I1333" i="36"/>
  <c r="G1299" i="36"/>
  <c r="G1109" i="36"/>
  <c r="I1173" i="36"/>
  <c r="H1238" i="36"/>
  <c r="H1200" i="36"/>
  <c r="H1215" i="36"/>
  <c r="H1138" i="36"/>
  <c r="G1217" i="36"/>
  <c r="G1464" i="36"/>
  <c r="I1461" i="36"/>
  <c r="I1361" i="36"/>
  <c r="G1552" i="36"/>
  <c r="I1382" i="36"/>
  <c r="G1147" i="36"/>
  <c r="I1179" i="36"/>
  <c r="H1181" i="36"/>
  <c r="G1182" i="36"/>
  <c r="I1182" i="36"/>
  <c r="I1161" i="36"/>
  <c r="I1073" i="36"/>
  <c r="H1255" i="36"/>
  <c r="H1076" i="36"/>
  <c r="H1440" i="36"/>
  <c r="G1486" i="36"/>
  <c r="G1395" i="36"/>
  <c r="I1445" i="36"/>
  <c r="G1329" i="36"/>
  <c r="G1251" i="36"/>
  <c r="I1251" i="36"/>
  <c r="H1253" i="36"/>
  <c r="G1254" i="36"/>
  <c r="I1254" i="36"/>
  <c r="I1276" i="36"/>
  <c r="I1188" i="36"/>
  <c r="I1113" i="36"/>
  <c r="H1192" i="36"/>
  <c r="G1207" i="36"/>
  <c r="G1346" i="36"/>
  <c r="I1435" i="36"/>
  <c r="I1316" i="36"/>
  <c r="I1429" i="36"/>
  <c r="I1490" i="36"/>
  <c r="H1131" i="36"/>
  <c r="G1133" i="36"/>
  <c r="I1133" i="36"/>
  <c r="H1134" i="36"/>
  <c r="G1186" i="36"/>
  <c r="G1098" i="36"/>
  <c r="I1108" i="36"/>
  <c r="G1159" i="36"/>
  <c r="I1153" i="36"/>
  <c r="H1168" i="36"/>
  <c r="I1326" i="36"/>
  <c r="H1538" i="36"/>
  <c r="I1626" i="36"/>
  <c r="H1277" i="36"/>
  <c r="I1226" i="36"/>
  <c r="H1244" i="36"/>
  <c r="H1119" i="36"/>
  <c r="H1313" i="36"/>
  <c r="I1036" i="36"/>
  <c r="H1002" i="36"/>
  <c r="G1005" i="36"/>
  <c r="J986" i="36"/>
  <c r="G950" i="36"/>
  <c r="G938" i="36"/>
  <c r="I906" i="36"/>
  <c r="I853" i="36"/>
  <c r="G864" i="36"/>
  <c r="I856" i="36"/>
  <c r="I1613" i="36"/>
  <c r="G1078" i="36"/>
  <c r="H1088" i="36"/>
  <c r="I1154" i="36"/>
  <c r="H1247" i="36"/>
  <c r="G1050" i="36"/>
  <c r="I1038" i="36"/>
  <c r="G1009" i="36"/>
  <c r="G1019" i="36"/>
  <c r="G974" i="36"/>
  <c r="J953" i="36"/>
  <c r="H924" i="36"/>
  <c r="G902" i="36"/>
  <c r="I920" i="36"/>
  <c r="I1334" i="36"/>
  <c r="H1546" i="36"/>
  <c r="I1328" i="36"/>
  <c r="H1464" i="36"/>
  <c r="G1513" i="36"/>
  <c r="G1420" i="36"/>
  <c r="I1612" i="36"/>
  <c r="I1518" i="36"/>
  <c r="I1319" i="36"/>
  <c r="H1542" i="36"/>
  <c r="G1355" i="36"/>
  <c r="H1363" i="36"/>
  <c r="I1475" i="36"/>
  <c r="G1436" i="36"/>
  <c r="G1441" i="36"/>
  <c r="G1350" i="36"/>
  <c r="G1343" i="36"/>
  <c r="H1477" i="36"/>
  <c r="G1450" i="36"/>
  <c r="G1359" i="36"/>
  <c r="G1377" i="36"/>
  <c r="I1450" i="36"/>
  <c r="G1157" i="36"/>
  <c r="G1137" i="36"/>
  <c r="H1104" i="36"/>
  <c r="G1514" i="36"/>
  <c r="H1421" i="36"/>
  <c r="H1227" i="36"/>
  <c r="I1101" i="36"/>
  <c r="H1294" i="36"/>
  <c r="G1151" i="36"/>
  <c r="H1127" i="36"/>
  <c r="I1306" i="36"/>
  <c r="G1092" i="36"/>
  <c r="G1530" i="36"/>
  <c r="H1381" i="36"/>
  <c r="G1517" i="36"/>
  <c r="H1399" i="36"/>
  <c r="H1107" i="36"/>
  <c r="G1173" i="36"/>
  <c r="I1237" i="36"/>
  <c r="H1302" i="36"/>
  <c r="H1303" i="36"/>
  <c r="I1060" i="36"/>
  <c r="H1241" i="36"/>
  <c r="H1064" i="36"/>
  <c r="H1380" i="36"/>
  <c r="G1423" i="36"/>
  <c r="G1322" i="36"/>
  <c r="I1427" i="36"/>
  <c r="J1544" i="36"/>
  <c r="G1243" i="36"/>
  <c r="I1243" i="36"/>
  <c r="H1245" i="36"/>
  <c r="G1246" i="36"/>
  <c r="I1246" i="36"/>
  <c r="I1264" i="36"/>
  <c r="I1176" i="36"/>
  <c r="I1100" i="36"/>
  <c r="H1178" i="36"/>
  <c r="I1358" i="36"/>
  <c r="H1457" i="36"/>
  <c r="H1359" i="36"/>
  <c r="H1415" i="36"/>
  <c r="H1497" i="36"/>
  <c r="H1059" i="36"/>
  <c r="G1061" i="36"/>
  <c r="I1061" i="36"/>
  <c r="H1062" i="36"/>
  <c r="G1072" i="36"/>
  <c r="H1096" i="36"/>
  <c r="I1290" i="36"/>
  <c r="I1216" i="36"/>
  <c r="H1295" i="36"/>
  <c r="G1308" i="36"/>
  <c r="G1636" i="36"/>
  <c r="G1367" i="36"/>
  <c r="I1600" i="36"/>
  <c r="G1455" i="36"/>
  <c r="G1606" i="36"/>
  <c r="H1195" i="36"/>
  <c r="G1197" i="36"/>
  <c r="I1197" i="36"/>
  <c r="H1198" i="36"/>
  <c r="G1289" i="36"/>
  <c r="G1201" i="36"/>
  <c r="G1127" i="36"/>
  <c r="H1312" i="36"/>
  <c r="I1256" i="36"/>
  <c r="G1581" i="36"/>
  <c r="I1602" i="36"/>
  <c r="I1508" i="36"/>
  <c r="I1396" i="36"/>
  <c r="I1277" i="36"/>
  <c r="G1255" i="36"/>
  <c r="I1143" i="36"/>
  <c r="H1233" i="36"/>
  <c r="I1057" i="36"/>
  <c r="H1042" i="36"/>
  <c r="G1002" i="36"/>
  <c r="J1016" i="36"/>
  <c r="J987" i="36"/>
  <c r="J952" i="36"/>
  <c r="G923" i="36"/>
  <c r="G895" i="36"/>
  <c r="I914" i="36"/>
  <c r="H826" i="36"/>
  <c r="I910" i="36"/>
  <c r="H1601" i="36"/>
  <c r="H1078" i="36"/>
  <c r="I1241" i="36"/>
  <c r="I1282" i="36"/>
  <c r="I1092" i="36"/>
  <c r="G1053" i="36"/>
  <c r="I1039" i="36"/>
  <c r="J1020" i="36"/>
  <c r="J1004" i="36"/>
  <c r="H958" i="36"/>
  <c r="I932" i="36"/>
  <c r="G922" i="36"/>
  <c r="H857" i="36"/>
  <c r="I851" i="36"/>
  <c r="G1405" i="36"/>
  <c r="H1599" i="36"/>
  <c r="G1382" i="36"/>
  <c r="I1347" i="36"/>
  <c r="I1431" i="36"/>
  <c r="I1441" i="36"/>
  <c r="I1192" i="36"/>
  <c r="G1293" i="36"/>
  <c r="I1103" i="36"/>
  <c r="I1606" i="36"/>
  <c r="I1109" i="36"/>
  <c r="G1292" i="36"/>
  <c r="H1397" i="36"/>
  <c r="I1115" i="36"/>
  <c r="H1314" i="36"/>
  <c r="G1518" i="36"/>
  <c r="I1398" i="36"/>
  <c r="G1190" i="36"/>
  <c r="H1266" i="36"/>
  <c r="H1466" i="36"/>
  <c r="H1067" i="36"/>
  <c r="G1084" i="36"/>
  <c r="H1306" i="36"/>
  <c r="I1458" i="36"/>
  <c r="G1258" i="36"/>
  <c r="H1019" i="36"/>
  <c r="I845" i="36"/>
  <c r="H1513" i="36"/>
  <c r="H1130" i="36"/>
  <c r="G1012" i="36"/>
  <c r="I852" i="36"/>
  <c r="H832" i="36"/>
  <c r="H1435" i="36"/>
  <c r="G1086" i="36"/>
  <c r="I1076" i="36"/>
  <c r="G1082" i="36"/>
  <c r="I1311" i="36"/>
  <c r="G1051" i="36"/>
  <c r="H1028" i="36"/>
  <c r="J1010" i="36"/>
  <c r="H973" i="36"/>
  <c r="G955" i="36"/>
  <c r="I939" i="36"/>
  <c r="G888" i="36"/>
  <c r="I900" i="36"/>
  <c r="H838" i="36"/>
  <c r="I858" i="36"/>
  <c r="I1498" i="36"/>
  <c r="I1139" i="36"/>
  <c r="I1097" i="36"/>
  <c r="G1274" i="36"/>
  <c r="G1066" i="36"/>
  <c r="H1273" i="36"/>
  <c r="I1050" i="36"/>
  <c r="H1030" i="36"/>
  <c r="G992" i="36"/>
  <c r="J983" i="36"/>
  <c r="H968" i="36"/>
  <c r="I947" i="36"/>
  <c r="H856" i="36"/>
  <c r="G870" i="36"/>
  <c r="H906" i="36"/>
  <c r="G892" i="36"/>
  <c r="I1381" i="36"/>
  <c r="G1149" i="36"/>
  <c r="G1124" i="36"/>
  <c r="G1193" i="36"/>
  <c r="G1208" i="36"/>
  <c r="G1236" i="36"/>
  <c r="I1040" i="36"/>
  <c r="G1022" i="36"/>
  <c r="J989" i="36"/>
  <c r="G986" i="36"/>
  <c r="I967" i="36"/>
  <c r="G939" i="36"/>
  <c r="H916" i="36"/>
  <c r="H865" i="36"/>
  <c r="I902" i="36"/>
  <c r="H860" i="36"/>
  <c r="H1461" i="36"/>
  <c r="H1205" i="36"/>
  <c r="I1112" i="36"/>
  <c r="H1180" i="36"/>
  <c r="H1080" i="36"/>
  <c r="G1300" i="36"/>
  <c r="I1042" i="36"/>
  <c r="G991" i="36"/>
  <c r="J999" i="36"/>
  <c r="H977" i="36"/>
  <c r="I962" i="36"/>
  <c r="I945" i="36"/>
  <c r="I886" i="36"/>
  <c r="I833" i="36"/>
  <c r="G843" i="36"/>
  <c r="I829" i="36"/>
  <c r="I1315" i="36"/>
  <c r="I1269" i="36"/>
  <c r="G1241" i="36"/>
  <c r="I1129" i="36"/>
  <c r="H1220" i="36"/>
  <c r="I1051" i="36"/>
  <c r="H1035" i="36"/>
  <c r="G996" i="36"/>
  <c r="J996" i="36"/>
  <c r="J979" i="36"/>
  <c r="J951" i="36"/>
  <c r="H935" i="36"/>
  <c r="G882" i="36"/>
  <c r="I908" i="36"/>
  <c r="G917" i="36"/>
  <c r="I904" i="36"/>
  <c r="G1287" i="36"/>
  <c r="G835" i="36"/>
  <c r="G819" i="36"/>
  <c r="I795" i="36"/>
  <c r="G517" i="36"/>
  <c r="H600" i="36"/>
  <c r="G534" i="36"/>
  <c r="H707" i="36"/>
  <c r="G436" i="36"/>
  <c r="H699" i="36"/>
  <c r="G463" i="36"/>
  <c r="H711" i="36"/>
  <c r="G475" i="36"/>
  <c r="G750" i="36"/>
  <c r="I462" i="36"/>
  <c r="H631" i="36"/>
  <c r="G1356" i="36"/>
  <c r="H1567" i="36"/>
  <c r="G1326" i="36"/>
  <c r="I1531" i="36"/>
  <c r="G1446" i="36"/>
  <c r="G1482" i="36"/>
  <c r="H1207" i="36"/>
  <c r="I1165" i="36"/>
  <c r="H1196" i="36"/>
  <c r="G1525" i="36"/>
  <c r="I1301" i="36"/>
  <c r="I1088" i="36"/>
  <c r="G1625" i="36"/>
  <c r="I1307" i="36"/>
  <c r="G1288" i="36"/>
  <c r="G1339" i="36"/>
  <c r="I1473" i="36"/>
  <c r="H1126" i="36"/>
  <c r="G1081" i="36"/>
  <c r="H1323" i="36"/>
  <c r="H1259" i="36"/>
  <c r="H1136" i="36"/>
  <c r="G1248" i="36"/>
  <c r="G1566" i="36"/>
  <c r="I1080" i="36"/>
  <c r="H994" i="36"/>
  <c r="H850" i="36"/>
  <c r="I1560" i="36"/>
  <c r="I1194" i="36"/>
  <c r="G975" i="36"/>
  <c r="G828" i="36"/>
  <c r="H907" i="36"/>
  <c r="H1434" i="36"/>
  <c r="H1086" i="36"/>
  <c r="I1248" i="36"/>
  <c r="I1263" i="36"/>
  <c r="H1234" i="36"/>
  <c r="H1057" i="36"/>
  <c r="G1024" i="36"/>
  <c r="G1014" i="36"/>
  <c r="J976" i="36"/>
  <c r="H962" i="36"/>
  <c r="G931" i="36"/>
  <c r="H849" i="36"/>
  <c r="G862" i="36"/>
  <c r="H899" i="36"/>
  <c r="G885" i="36"/>
  <c r="I1373" i="36"/>
  <c r="G1141" i="36"/>
  <c r="G1112" i="36"/>
  <c r="G1180" i="36"/>
  <c r="G1183" i="36"/>
  <c r="G1172" i="36"/>
  <c r="H1038" i="36"/>
  <c r="G1015" i="36"/>
  <c r="H1017" i="36"/>
  <c r="G971" i="36"/>
  <c r="I961" i="36"/>
  <c r="I944" i="36"/>
  <c r="H910" i="36"/>
  <c r="H858" i="36"/>
  <c r="I895" i="36"/>
  <c r="H853" i="36"/>
  <c r="I1594" i="36"/>
  <c r="H1149" i="36"/>
  <c r="H1279" i="36"/>
  <c r="H1143" i="36"/>
  <c r="H1066" i="36"/>
  <c r="G1160" i="36"/>
  <c r="I1035" i="36"/>
  <c r="J1019" i="36"/>
  <c r="H1020" i="36"/>
  <c r="G987" i="36"/>
  <c r="I954" i="36"/>
  <c r="I937" i="36"/>
  <c r="I880" i="36"/>
  <c r="I827" i="36"/>
  <c r="G837" i="36"/>
  <c r="H920" i="36"/>
  <c r="G1591" i="36"/>
  <c r="I1205" i="36"/>
  <c r="G1138" i="36"/>
  <c r="I1090" i="36"/>
  <c r="H1194" i="36"/>
  <c r="G1058" i="36"/>
  <c r="G1033" i="36"/>
  <c r="J1009" i="36"/>
  <c r="H1004" i="36"/>
  <c r="H985" i="36"/>
  <c r="J950" i="36"/>
  <c r="I938" i="36"/>
  <c r="G861" i="36"/>
  <c r="I894" i="36"/>
  <c r="G898" i="36"/>
  <c r="I890" i="36"/>
  <c r="G1465" i="36"/>
  <c r="G1270" i="36"/>
  <c r="I1138" i="36"/>
  <c r="I1244" i="36"/>
  <c r="I1066" i="36"/>
  <c r="I1052" i="36"/>
  <c r="H1037" i="36"/>
  <c r="J1006" i="36"/>
  <c r="G1013" i="36"/>
  <c r="G960" i="36"/>
  <c r="H936" i="36"/>
  <c r="H926" i="36"/>
  <c r="H843" i="36"/>
  <c r="H855" i="36"/>
  <c r="H887" i="36"/>
  <c r="I912" i="36"/>
  <c r="I1049" i="36"/>
  <c r="H874" i="36"/>
  <c r="G822" i="36"/>
  <c r="G814" i="36"/>
  <c r="G581" i="36"/>
  <c r="H662" i="36"/>
  <c r="G614" i="36"/>
  <c r="H779" i="36"/>
  <c r="G531" i="36"/>
  <c r="H782" i="36"/>
  <c r="G564" i="36"/>
  <c r="I379" i="36"/>
  <c r="G566" i="36"/>
  <c r="G384" i="36"/>
  <c r="I564" i="36"/>
  <c r="H738" i="36"/>
  <c r="I376" i="36"/>
  <c r="G1319" i="36"/>
  <c r="H1485" i="36"/>
  <c r="I1611" i="36"/>
  <c r="I1348" i="36"/>
  <c r="I1505" i="36"/>
  <c r="I1565" i="36"/>
  <c r="H1616" i="36"/>
  <c r="H1166" i="36"/>
  <c r="I1168" i="36"/>
  <c r="G1499" i="36"/>
  <c r="H1174" i="36"/>
  <c r="G1114" i="36"/>
  <c r="I1356" i="36"/>
  <c r="H1117" i="36"/>
  <c r="H1226" i="36"/>
  <c r="I1532" i="36"/>
  <c r="G1171" i="36"/>
  <c r="I1190" i="36"/>
  <c r="H1089" i="36"/>
  <c r="H1368" i="36"/>
  <c r="G1069" i="36"/>
  <c r="H1172" i="36"/>
  <c r="H1065" i="36"/>
  <c r="G1277" i="36"/>
  <c r="H1300" i="36"/>
  <c r="J978" i="36"/>
  <c r="H892" i="36"/>
  <c r="I1077" i="36"/>
  <c r="I1146" i="36"/>
  <c r="G973" i="36"/>
  <c r="H917" i="36"/>
  <c r="I870" i="36"/>
  <c r="H1578" i="36"/>
  <c r="I1071" i="36"/>
  <c r="G1143" i="36"/>
  <c r="G1169" i="36"/>
  <c r="G1121" i="36"/>
  <c r="G1042" i="36"/>
  <c r="G1008" i="36"/>
  <c r="H1010" i="36"/>
  <c r="J984" i="36"/>
  <c r="H969" i="36"/>
  <c r="I936" i="36"/>
  <c r="H904" i="36"/>
  <c r="H851" i="36"/>
  <c r="I882" i="36"/>
  <c r="H847" i="36"/>
  <c r="I1513" i="36"/>
  <c r="H1141" i="36"/>
  <c r="H1265" i="36"/>
  <c r="H1129" i="36"/>
  <c r="G1311" i="36"/>
  <c r="I1288" i="36"/>
  <c r="H1039" i="36"/>
  <c r="J1000" i="36"/>
  <c r="G1007" i="36"/>
  <c r="G979" i="36"/>
  <c r="H956" i="36"/>
  <c r="I929" i="36"/>
  <c r="I874" i="36"/>
  <c r="H918" i="36"/>
  <c r="G830" i="36"/>
  <c r="H914" i="36"/>
  <c r="I1553" i="36"/>
  <c r="I1149" i="36"/>
  <c r="I1274" i="36"/>
  <c r="I1079" i="36"/>
  <c r="H1183" i="36"/>
  <c r="G1045" i="36"/>
  <c r="I1037" i="36"/>
  <c r="J1021" i="36"/>
  <c r="H998" i="36"/>
  <c r="H978" i="36"/>
  <c r="G952" i="36"/>
  <c r="I930" i="36"/>
  <c r="G854" i="36"/>
  <c r="I888" i="36"/>
  <c r="G891" i="36"/>
  <c r="I883" i="36"/>
  <c r="I1469" i="36"/>
  <c r="G1206" i="36"/>
  <c r="H1292" i="36"/>
  <c r="I1218" i="36"/>
  <c r="H1297" i="36"/>
  <c r="H1045" i="36"/>
  <c r="G1034" i="36"/>
  <c r="H1015" i="36"/>
  <c r="J1003" i="36"/>
  <c r="J973" i="36"/>
  <c r="G940" i="36"/>
  <c r="I926" i="36"/>
  <c r="H830" i="36"/>
  <c r="G907" i="36"/>
  <c r="H867" i="36"/>
  <c r="H903" i="36"/>
  <c r="I1371" i="36"/>
  <c r="H1270" i="36"/>
  <c r="G1064" i="36"/>
  <c r="G1184" i="36"/>
  <c r="I1169" i="36"/>
  <c r="G1048" i="36"/>
  <c r="I1028" i="36"/>
  <c r="I1022" i="36"/>
  <c r="H988" i="36"/>
  <c r="H959" i="36"/>
  <c r="H945" i="36"/>
  <c r="I924" i="36"/>
  <c r="H898" i="36"/>
  <c r="G863" i="36"/>
  <c r="I855" i="36"/>
  <c r="G880" i="36"/>
  <c r="I1029" i="36"/>
  <c r="G858" i="36"/>
  <c r="G802" i="36"/>
  <c r="I812" i="36"/>
  <c r="G643" i="36"/>
  <c r="H726" i="36"/>
  <c r="G685" i="36"/>
  <c r="I425" i="36"/>
  <c r="G613" i="36"/>
  <c r="I436" i="36"/>
  <c r="G646" i="36"/>
  <c r="I458" i="36"/>
  <c r="G647" i="36"/>
  <c r="G568" i="36"/>
  <c r="I665" i="36"/>
  <c r="I435" i="36"/>
  <c r="I495" i="36"/>
  <c r="I1590" i="36"/>
  <c r="H1462" i="36"/>
  <c r="I1555" i="36"/>
  <c r="G1091" i="36"/>
  <c r="G1163" i="36"/>
  <c r="H1627" i="36"/>
  <c r="G1376" i="36"/>
  <c r="I1102" i="36"/>
  <c r="G1194" i="36"/>
  <c r="I1400" i="36"/>
  <c r="I1110" i="36"/>
  <c r="H1167" i="36"/>
  <c r="G1623" i="36"/>
  <c r="H1309" i="36"/>
  <c r="I1279" i="36"/>
  <c r="I1426" i="36"/>
  <c r="H1123" i="36"/>
  <c r="G1175" i="36"/>
  <c r="I1140" i="36"/>
  <c r="I1388" i="36"/>
  <c r="G1261" i="36"/>
  <c r="G1304" i="36"/>
  <c r="H1510" i="36"/>
  <c r="G1278" i="36"/>
  <c r="G1047" i="36"/>
  <c r="G966" i="36"/>
  <c r="H889" i="36"/>
  <c r="I1078" i="36"/>
  <c r="H1047" i="36"/>
  <c r="I957" i="36"/>
  <c r="H905" i="36"/>
  <c r="H901" i="36"/>
  <c r="G1328" i="36"/>
  <c r="H1176" i="36"/>
  <c r="H1090" i="36"/>
  <c r="G1284" i="36"/>
  <c r="I1199" i="36"/>
  <c r="H1033" i="36"/>
  <c r="J994" i="36"/>
  <c r="J1011" i="36"/>
  <c r="G972" i="36"/>
  <c r="G964" i="36"/>
  <c r="H941" i="36"/>
  <c r="I866" i="36"/>
  <c r="H912" i="36"/>
  <c r="I905" i="36"/>
  <c r="H908" i="36"/>
  <c r="I1483" i="36"/>
  <c r="I1141" i="36"/>
  <c r="I1185" i="36"/>
  <c r="H1296" i="36"/>
  <c r="H1169" i="36"/>
  <c r="I1313" i="36"/>
  <c r="H1041" i="36"/>
  <c r="J1007" i="36"/>
  <c r="H992" i="36"/>
  <c r="H970" i="36"/>
  <c r="J949" i="36"/>
  <c r="H942" i="36"/>
  <c r="G841" i="36"/>
  <c r="I881" i="36"/>
  <c r="G884" i="36"/>
  <c r="I877" i="36"/>
  <c r="H1520" i="36"/>
  <c r="G1150" i="36"/>
  <c r="H1202" i="36"/>
  <c r="I1207" i="36"/>
  <c r="H1284" i="36"/>
  <c r="G1046" i="36"/>
  <c r="H1043" i="36"/>
  <c r="H1008" i="36"/>
  <c r="J991" i="36"/>
  <c r="H986" i="36"/>
  <c r="G932" i="36"/>
  <c r="H925" i="36"/>
  <c r="G921" i="36"/>
  <c r="G887" i="36"/>
  <c r="H859" i="36"/>
  <c r="H876" i="36"/>
  <c r="H1430" i="36"/>
  <c r="H1206" i="36"/>
  <c r="I1106" i="36"/>
  <c r="G1106" i="36"/>
  <c r="I1144" i="36"/>
  <c r="G1056" i="36"/>
  <c r="H1026" i="36"/>
  <c r="H996" i="36"/>
  <c r="J1012" i="36"/>
  <c r="G961" i="36"/>
  <c r="H929" i="36"/>
  <c r="G927" i="36"/>
  <c r="H884" i="36"/>
  <c r="G849" i="36"/>
  <c r="I842" i="36"/>
  <c r="G866" i="36"/>
  <c r="G1267" i="36"/>
  <c r="I1270" i="36"/>
  <c r="H1217" i="36"/>
  <c r="I1184" i="36"/>
  <c r="I1272" i="36"/>
  <c r="H1054" i="36"/>
  <c r="I1031" i="36"/>
  <c r="H1005" i="36"/>
  <c r="J981" i="36"/>
  <c r="H966" i="36"/>
  <c r="I934" i="36"/>
  <c r="G860" i="36"/>
  <c r="I867" i="36"/>
  <c r="G916" i="36"/>
  <c r="G900" i="36"/>
  <c r="H1353" i="36"/>
  <c r="G1001" i="36"/>
  <c r="G899" i="36"/>
  <c r="I808" i="36"/>
  <c r="H790" i="36"/>
  <c r="G713" i="36"/>
  <c r="I365" i="36"/>
  <c r="G766" i="36"/>
  <c r="I497" i="36"/>
  <c r="G695" i="36"/>
  <c r="I516" i="36"/>
  <c r="G727" i="36"/>
  <c r="I535" i="36"/>
  <c r="G728" i="36"/>
  <c r="G731" i="36"/>
  <c r="I748" i="36"/>
  <c r="G397" i="36"/>
  <c r="I1577" i="36"/>
  <c r="H1511" i="36"/>
  <c r="G1388" i="36"/>
  <c r="G1467" i="36"/>
  <c r="G1475" i="36"/>
  <c r="H1155" i="36"/>
  <c r="H1611" i="36"/>
  <c r="H1289" i="36"/>
  <c r="G1561" i="36"/>
  <c r="G1139" i="36"/>
  <c r="H1097" i="36"/>
  <c r="H1248" i="36"/>
  <c r="G1632" i="36"/>
  <c r="G1118" i="36"/>
  <c r="H1152" i="36"/>
  <c r="I1428" i="36"/>
  <c r="I1187" i="36"/>
  <c r="I1175" i="36"/>
  <c r="G1104" i="36"/>
  <c r="H1442" i="36"/>
  <c r="I1069" i="36"/>
  <c r="I1304" i="36"/>
  <c r="H1361" i="36"/>
  <c r="H1073" i="36"/>
  <c r="I1041" i="36"/>
  <c r="I969" i="36"/>
  <c r="H842" i="36"/>
  <c r="G1108" i="36"/>
  <c r="I1043" i="36"/>
  <c r="J948" i="36"/>
  <c r="I860" i="36"/>
  <c r="I863" i="36"/>
  <c r="I1320" i="36"/>
  <c r="G1199" i="36"/>
  <c r="H1282" i="36"/>
  <c r="H1156" i="36"/>
  <c r="I1224" i="36"/>
  <c r="H1034" i="36"/>
  <c r="J995" i="36"/>
  <c r="G1018" i="36"/>
  <c r="G980" i="36"/>
  <c r="G951" i="36"/>
  <c r="H934" i="36"/>
  <c r="G834" i="36"/>
  <c r="I868" i="36"/>
  <c r="G878" i="36"/>
  <c r="I871" i="36"/>
  <c r="H1449" i="36"/>
  <c r="G1142" i="36"/>
  <c r="H1191" i="36"/>
  <c r="I1193" i="36"/>
  <c r="H1272" i="36"/>
  <c r="H1055" i="36"/>
  <c r="H1036" i="36"/>
  <c r="H989" i="36"/>
  <c r="H1012" i="36"/>
  <c r="H971" i="36"/>
  <c r="G949" i="36"/>
  <c r="I925" i="36"/>
  <c r="G915" i="36"/>
  <c r="G875" i="36"/>
  <c r="H846" i="36"/>
  <c r="H848" i="36"/>
  <c r="I1604" i="36"/>
  <c r="H1150" i="36"/>
  <c r="G1260" i="36"/>
  <c r="G1068" i="36"/>
  <c r="I1130" i="36"/>
  <c r="I1058" i="36"/>
  <c r="G1030" i="36"/>
  <c r="G1017" i="36"/>
  <c r="J993" i="36"/>
  <c r="J968" i="36"/>
  <c r="G941" i="36"/>
  <c r="H923" i="36"/>
  <c r="H878" i="36"/>
  <c r="G836" i="36"/>
  <c r="I835" i="36"/>
  <c r="G852" i="36"/>
  <c r="G1187" i="36"/>
  <c r="I1206" i="36"/>
  <c r="H1114" i="36"/>
  <c r="H1287" i="36"/>
  <c r="I1247" i="36"/>
  <c r="G1055" i="36"/>
  <c r="H1029" i="36"/>
  <c r="G1000" i="36"/>
  <c r="H987" i="36"/>
  <c r="G968" i="36"/>
  <c r="H938" i="36"/>
  <c r="G847" i="36"/>
  <c r="I846" i="36"/>
  <c r="G904" i="36"/>
  <c r="I903" i="36"/>
  <c r="I1318" i="36"/>
  <c r="H1267" i="36"/>
  <c r="H1148" i="36"/>
  <c r="G1298" i="36"/>
  <c r="H1263" i="36"/>
  <c r="H1081" i="36"/>
  <c r="I1055" i="36"/>
  <c r="G1028" i="36"/>
  <c r="G1021" i="36"/>
  <c r="G984" i="36"/>
  <c r="I965" i="36"/>
  <c r="H947" i="36"/>
  <c r="G920" i="36"/>
  <c r="G842" i="36"/>
  <c r="H880" i="36"/>
  <c r="G865" i="36"/>
  <c r="H1211" i="36"/>
  <c r="G977" i="36"/>
  <c r="H895" i="36"/>
  <c r="H794" i="36"/>
  <c r="H800" i="36"/>
  <c r="G776" i="36"/>
  <c r="I426" i="36"/>
  <c r="H413" i="36"/>
  <c r="I560" i="36"/>
  <c r="G778" i="36"/>
  <c r="I587" i="36"/>
  <c r="H385" i="36"/>
  <c r="I607" i="36"/>
  <c r="G395" i="36"/>
  <c r="H437" i="36"/>
  <c r="G505" i="36"/>
  <c r="G598" i="36"/>
  <c r="H1629" i="36"/>
  <c r="I1599" i="36"/>
  <c r="H1393" i="36"/>
  <c r="H1482" i="36"/>
  <c r="H1491" i="36"/>
  <c r="H1221" i="36"/>
  <c r="I1430" i="36"/>
  <c r="G1252" i="36"/>
  <c r="H1500" i="36"/>
  <c r="H1171" i="36"/>
  <c r="I1148" i="36"/>
  <c r="H1634" i="36"/>
  <c r="H1475" i="36"/>
  <c r="G1310" i="36"/>
  <c r="I1202" i="36"/>
  <c r="H1639" i="36"/>
  <c r="G1125" i="36"/>
  <c r="G1087" i="36"/>
  <c r="H1154" i="36"/>
  <c r="H1596" i="36"/>
  <c r="I1261" i="36"/>
  <c r="G1228" i="36"/>
  <c r="G1578" i="36"/>
  <c r="I1152" i="36"/>
  <c r="I1033" i="36"/>
  <c r="H944" i="36"/>
  <c r="H900" i="36"/>
  <c r="G1167" i="36"/>
  <c r="G1031" i="36"/>
  <c r="I941" i="36"/>
  <c r="G877" i="36"/>
  <c r="I916" i="36"/>
  <c r="G1085" i="36"/>
  <c r="H1100" i="36"/>
  <c r="I1180" i="36"/>
  <c r="H1258" i="36"/>
  <c r="H1049" i="36"/>
  <c r="G1040" i="36"/>
  <c r="G1016" i="36"/>
  <c r="H999" i="36"/>
  <c r="G981" i="36"/>
  <c r="G948" i="36"/>
  <c r="G924" i="36"/>
  <c r="G909" i="36"/>
  <c r="G826" i="36"/>
  <c r="H839" i="36"/>
  <c r="G846" i="36"/>
  <c r="I1543" i="36"/>
  <c r="H1142" i="36"/>
  <c r="G1209" i="36"/>
  <c r="I1308" i="36"/>
  <c r="I1119" i="36"/>
  <c r="I1045" i="36"/>
  <c r="H1031" i="36"/>
  <c r="G1003" i="36"/>
  <c r="H1013" i="36"/>
  <c r="I956" i="36"/>
  <c r="G933" i="36"/>
  <c r="H927" i="36"/>
  <c r="H872" i="36"/>
  <c r="G829" i="36"/>
  <c r="H919" i="36"/>
  <c r="G845" i="36"/>
  <c r="G1115" i="36"/>
  <c r="I1150" i="36"/>
  <c r="G1281" i="36"/>
  <c r="H1223" i="36"/>
  <c r="I1233" i="36"/>
  <c r="G1049" i="36"/>
  <c r="G1023" i="36"/>
  <c r="G994" i="36"/>
  <c r="H979" i="36"/>
  <c r="G962" i="36"/>
  <c r="H930" i="36"/>
  <c r="G840" i="36"/>
  <c r="I839" i="36"/>
  <c r="G897" i="36"/>
  <c r="I896" i="36"/>
  <c r="G1381" i="36"/>
  <c r="H1203" i="36"/>
  <c r="G1303" i="36"/>
  <c r="I1268" i="36"/>
  <c r="G1263" i="36"/>
  <c r="G1234" i="36"/>
  <c r="H1056" i="36"/>
  <c r="H1023" i="36"/>
  <c r="J998" i="36"/>
  <c r="J982" i="36"/>
  <c r="H967" i="36"/>
  <c r="H931" i="36"/>
  <c r="G908" i="36"/>
  <c r="I919" i="36"/>
  <c r="H866" i="36"/>
  <c r="G851" i="36"/>
  <c r="H1530" i="36"/>
  <c r="I1267" i="36"/>
  <c r="I1303" i="36"/>
  <c r="G1079" i="36"/>
  <c r="G1130" i="36"/>
  <c r="I1234" i="36"/>
  <c r="H1044" i="36"/>
  <c r="I1027" i="36"/>
  <c r="H991" i="36"/>
  <c r="H975" i="36"/>
  <c r="G957" i="36"/>
  <c r="H932" i="36"/>
  <c r="H883" i="36"/>
  <c r="G903" i="36"/>
  <c r="I854" i="36"/>
  <c r="H827" i="36"/>
  <c r="G1314" i="36"/>
  <c r="I959" i="36"/>
  <c r="I850" i="36"/>
  <c r="H815" i="36"/>
  <c r="I790" i="36"/>
  <c r="H414" i="36"/>
  <c r="I488" i="36"/>
  <c r="H484" i="36"/>
  <c r="I622" i="36"/>
  <c r="H442" i="36"/>
  <c r="I655" i="36"/>
  <c r="H464" i="36"/>
  <c r="I672" i="36"/>
  <c r="G490" i="36"/>
  <c r="H549" i="36"/>
  <c r="G691" i="36"/>
  <c r="G1640" i="36"/>
  <c r="I1558" i="36"/>
  <c r="G1572" i="36"/>
  <c r="G1067" i="36"/>
  <c r="H1189" i="36"/>
  <c r="H1070" i="36"/>
  <c r="H1014" i="36"/>
  <c r="H1016" i="36"/>
  <c r="H1085" i="36"/>
  <c r="H1046" i="36"/>
  <c r="H964" i="36"/>
  <c r="I885" i="36"/>
  <c r="I1142" i="36"/>
  <c r="I1046" i="36"/>
  <c r="G954" i="36"/>
  <c r="G890" i="36"/>
  <c r="G1212" i="36"/>
  <c r="H1050" i="36"/>
  <c r="H961" i="36"/>
  <c r="H852" i="36"/>
  <c r="I1200" i="36"/>
  <c r="I1054" i="36"/>
  <c r="I966" i="36"/>
  <c r="I834" i="36"/>
  <c r="H1060" i="36"/>
  <c r="I1034" i="36"/>
  <c r="I955" i="36"/>
  <c r="I921" i="36"/>
  <c r="I911" i="36"/>
  <c r="G382" i="36"/>
  <c r="I719" i="36"/>
  <c r="H655" i="36"/>
  <c r="I592" i="36"/>
  <c r="H759" i="36"/>
  <c r="I438" i="36"/>
  <c r="G425" i="36"/>
  <c r="I737" i="36"/>
  <c r="I676" i="36"/>
  <c r="H478" i="36"/>
  <c r="I657" i="36"/>
  <c r="I314" i="36"/>
  <c r="G280" i="36"/>
  <c r="I303" i="36"/>
  <c r="I340" i="36"/>
  <c r="H256" i="36"/>
  <c r="I232" i="36"/>
  <c r="I278" i="36"/>
  <c r="I1211" i="36"/>
  <c r="G985" i="36"/>
  <c r="H902" i="36"/>
  <c r="H802" i="36"/>
  <c r="G792" i="36"/>
  <c r="G784" i="36"/>
  <c r="I433" i="36"/>
  <c r="H422" i="36"/>
  <c r="I568" i="36"/>
  <c r="H364" i="36"/>
  <c r="I596" i="36"/>
  <c r="H395" i="36"/>
  <c r="I616" i="36"/>
  <c r="G407" i="36"/>
  <c r="H450" i="36"/>
  <c r="G528" i="36"/>
  <c r="G618" i="36"/>
  <c r="I701" i="36"/>
  <c r="I455" i="36"/>
  <c r="I632" i="36"/>
  <c r="H626" i="36"/>
  <c r="H436" i="36"/>
  <c r="G493" i="36"/>
  <c r="H748" i="36"/>
  <c r="I548" i="36"/>
  <c r="G234" i="36"/>
  <c r="G344" i="36"/>
  <c r="G229" i="36"/>
  <c r="G277" i="36"/>
  <c r="I302" i="36"/>
  <c r="G244" i="36"/>
  <c r="G23" i="36"/>
  <c r="G1226" i="36"/>
  <c r="H963" i="36"/>
  <c r="I864" i="36"/>
  <c r="G796" i="36"/>
  <c r="I806" i="36"/>
  <c r="H429" i="36"/>
  <c r="G365" i="36"/>
  <c r="H502" i="36"/>
  <c r="G367" i="36"/>
  <c r="H463" i="36"/>
  <c r="I671" i="36"/>
  <c r="H486" i="36"/>
  <c r="I688" i="36"/>
  <c r="G513" i="36"/>
  <c r="H575" i="36"/>
  <c r="G732" i="36"/>
  <c r="H373" i="36"/>
  <c r="G372" i="36"/>
  <c r="I583" i="36"/>
  <c r="I782" i="36"/>
  <c r="I638" i="36"/>
  <c r="I502" i="36"/>
  <c r="H448" i="36"/>
  <c r="I574" i="36"/>
  <c r="G262" i="36"/>
  <c r="G299" i="36"/>
  <c r="G249" i="36"/>
  <c r="H227" i="36"/>
  <c r="G349" i="36"/>
  <c r="H235" i="36"/>
  <c r="I215" i="36"/>
  <c r="G107" i="36"/>
  <c r="H1193" i="36"/>
  <c r="H943" i="36"/>
  <c r="G859" i="36"/>
  <c r="I802" i="36"/>
  <c r="G417" i="36"/>
  <c r="H499" i="36"/>
  <c r="G410" i="36"/>
  <c r="H590" i="36"/>
  <c r="G458" i="36"/>
  <c r="H557" i="36"/>
  <c r="I742" i="36"/>
  <c r="H579" i="36"/>
  <c r="I759" i="36"/>
  <c r="G617" i="36"/>
  <c r="H696" i="36"/>
  <c r="H452" i="36"/>
  <c r="H500" i="36"/>
  <c r="G580" i="36"/>
  <c r="I692" i="36"/>
  <c r="G755" i="36"/>
  <c r="G560" i="36"/>
  <c r="G435" i="36"/>
  <c r="H693" i="36"/>
  <c r="G482" i="36"/>
  <c r="G326" i="36"/>
  <c r="H217" i="36"/>
  <c r="G329" i="36"/>
  <c r="H351" i="36"/>
  <c r="H274" i="36"/>
  <c r="I266" i="36"/>
  <c r="H352" i="36"/>
  <c r="G179" i="36"/>
  <c r="H1208" i="36"/>
  <c r="G869" i="36"/>
  <c r="I879" i="36"/>
  <c r="H796" i="36"/>
  <c r="G486" i="36"/>
  <c r="H570" i="36"/>
  <c r="G498" i="36"/>
  <c r="H671" i="36"/>
  <c r="G390" i="36"/>
  <c r="H657" i="36"/>
  <c r="G416" i="36"/>
  <c r="H668" i="36"/>
  <c r="G429" i="36"/>
  <c r="G709" i="36"/>
  <c r="I395" i="36"/>
  <c r="H576" i="36"/>
  <c r="H622" i="36"/>
  <c r="G763" i="36"/>
  <c r="I786" i="36"/>
  <c r="H621" i="36"/>
  <c r="H489" i="36"/>
  <c r="H389" i="36"/>
  <c r="I511" i="36"/>
  <c r="G529" i="36"/>
  <c r="H243" i="36"/>
  <c r="H283" i="36"/>
  <c r="H246" i="36"/>
  <c r="G216" i="36"/>
  <c r="H338" i="36"/>
  <c r="G238" i="36"/>
  <c r="H307" i="36"/>
  <c r="H39" i="36"/>
  <c r="H1058" i="36"/>
  <c r="G919" i="36"/>
  <c r="H820" i="36"/>
  <c r="G790" i="36"/>
  <c r="G557" i="36"/>
  <c r="H640" i="36"/>
  <c r="G579" i="36"/>
  <c r="H752" i="36"/>
  <c r="G497" i="36"/>
  <c r="H750" i="36"/>
  <c r="G532" i="36"/>
  <c r="H772" i="36"/>
  <c r="G535" i="36"/>
  <c r="H378" i="36"/>
  <c r="I527" i="36"/>
  <c r="H697" i="36"/>
  <c r="H758" i="36"/>
  <c r="H488" i="36"/>
  <c r="G754" i="36"/>
  <c r="I439" i="36"/>
  <c r="H735" i="36"/>
  <c r="H634" i="36"/>
  <c r="I677" i="36"/>
  <c r="H440" i="36"/>
  <c r="H310" i="36"/>
  <c r="I265" i="36"/>
  <c r="H312" i="36"/>
  <c r="G322" i="36"/>
  <c r="I255" i="36"/>
  <c r="I269" i="36"/>
  <c r="I333" i="36"/>
  <c r="H103" i="36"/>
  <c r="I1025" i="36"/>
  <c r="G832" i="36"/>
  <c r="G794" i="36"/>
  <c r="I804" i="36"/>
  <c r="G635" i="36"/>
  <c r="H718" i="36"/>
  <c r="G676" i="36"/>
  <c r="I417" i="36"/>
  <c r="G602" i="36"/>
  <c r="I428" i="36"/>
  <c r="G636" i="36"/>
  <c r="I447" i="36"/>
  <c r="G637" i="36"/>
  <c r="G547" i="36"/>
  <c r="I653" i="36"/>
  <c r="I423" i="36"/>
  <c r="I483" i="36"/>
  <c r="H623" i="36"/>
  <c r="H620" i="36"/>
  <c r="I651" i="36"/>
  <c r="I579" i="36"/>
  <c r="I482" i="36"/>
  <c r="G583" i="36"/>
  <c r="H469" i="36"/>
  <c r="I248" i="36"/>
  <c r="I353" i="36"/>
  <c r="I237" i="36"/>
  <c r="H327" i="36"/>
  <c r="I327" i="36"/>
  <c r="G303" i="36"/>
  <c r="H249" i="36"/>
  <c r="H187" i="36"/>
  <c r="H396" i="36"/>
  <c r="G456" i="36"/>
  <c r="H666" i="36"/>
  <c r="H311" i="36"/>
  <c r="G52" i="36"/>
  <c r="J20" i="36"/>
  <c r="J159" i="36"/>
  <c r="G22" i="36"/>
  <c r="J21" i="36"/>
  <c r="J163" i="36"/>
  <c r="J153" i="36"/>
  <c r="H75" i="36"/>
  <c r="J823" i="36"/>
  <c r="G118" i="36"/>
  <c r="G967" i="36"/>
  <c r="H424" i="36"/>
  <c r="I1448" i="36"/>
  <c r="H1373" i="36"/>
  <c r="I1353" i="36"/>
  <c r="G1307" i="36"/>
  <c r="I1125" i="36"/>
  <c r="H1262" i="36"/>
  <c r="J1013" i="36"/>
  <c r="J1014" i="36"/>
  <c r="I1085" i="36"/>
  <c r="H1053" i="36"/>
  <c r="I963" i="36"/>
  <c r="G883" i="36"/>
  <c r="G1200" i="36"/>
  <c r="G1057" i="36"/>
  <c r="G969" i="36"/>
  <c r="H845" i="36"/>
  <c r="I1111" i="36"/>
  <c r="I1056" i="36"/>
  <c r="I960" i="36"/>
  <c r="I828" i="36"/>
  <c r="G1215" i="36"/>
  <c r="G1036" i="36"/>
  <c r="G959" i="36"/>
  <c r="I909" i="36"/>
  <c r="I1215" i="36"/>
  <c r="H1040" i="36"/>
  <c r="G965" i="36"/>
  <c r="G857" i="36"/>
  <c r="I824" i="36"/>
  <c r="G461" i="36"/>
  <c r="G364" i="36"/>
  <c r="H766" i="36"/>
  <c r="I691" i="36"/>
  <c r="I443" i="36"/>
  <c r="I612" i="36"/>
  <c r="H573" i="36"/>
  <c r="H381" i="36"/>
  <c r="G445" i="36"/>
  <c r="H723" i="36"/>
  <c r="H551" i="36"/>
  <c r="G227" i="36"/>
  <c r="G336" i="36"/>
  <c r="G222" i="36"/>
  <c r="G269" i="36"/>
  <c r="I284" i="36"/>
  <c r="I298" i="36"/>
  <c r="G16" i="36"/>
  <c r="I1212" i="36"/>
  <c r="H957" i="36"/>
  <c r="I857" i="36"/>
  <c r="G788" i="36"/>
  <c r="I798" i="36"/>
  <c r="H421" i="36"/>
  <c r="I496" i="36"/>
  <c r="H493" i="36"/>
  <c r="I630" i="36"/>
  <c r="H453" i="36"/>
  <c r="I663" i="36"/>
  <c r="H476" i="36"/>
  <c r="I680" i="36"/>
  <c r="G501" i="36"/>
  <c r="H561" i="36"/>
  <c r="G711" i="36"/>
  <c r="G782" i="36"/>
  <c r="I785" i="36"/>
  <c r="I570" i="36"/>
  <c r="I768" i="36"/>
  <c r="I601" i="36"/>
  <c r="I445" i="36"/>
  <c r="H393" i="36"/>
  <c r="I555" i="36"/>
  <c r="G254" i="36"/>
  <c r="G292" i="36"/>
  <c r="G242" i="36"/>
  <c r="G361" i="36"/>
  <c r="G341" i="36"/>
  <c r="G355" i="36"/>
  <c r="H344" i="36"/>
  <c r="G100" i="36"/>
  <c r="G1244" i="36"/>
  <c r="G929" i="36"/>
  <c r="G839" i="36"/>
  <c r="I794" i="36"/>
  <c r="G409" i="36"/>
  <c r="H491" i="36"/>
  <c r="G401" i="36"/>
  <c r="H583" i="36"/>
  <c r="G449" i="36"/>
  <c r="H545" i="36"/>
  <c r="I734" i="36"/>
  <c r="H568" i="36"/>
  <c r="I751" i="36"/>
  <c r="G607" i="36"/>
  <c r="H683" i="36"/>
  <c r="H439" i="36"/>
  <c r="H487" i="36"/>
  <c r="G559" i="36"/>
  <c r="I682" i="36"/>
  <c r="G715" i="36"/>
  <c r="G518" i="36"/>
  <c r="G389" i="36"/>
  <c r="H665" i="36"/>
  <c r="I715" i="36"/>
  <c r="G318" i="36"/>
  <c r="G358" i="36"/>
  <c r="G321" i="36"/>
  <c r="H335" i="36"/>
  <c r="H266" i="36"/>
  <c r="I245" i="36"/>
  <c r="H228" i="36"/>
  <c r="G174" i="36"/>
  <c r="H1092" i="36"/>
  <c r="I893" i="36"/>
  <c r="I918" i="36"/>
  <c r="H788" i="36"/>
  <c r="G478" i="36"/>
  <c r="H562" i="36"/>
  <c r="G489" i="36"/>
  <c r="H661" i="36"/>
  <c r="G376" i="36"/>
  <c r="H649" i="36"/>
  <c r="G404" i="36"/>
  <c r="H658" i="36"/>
  <c r="G418" i="36"/>
  <c r="G699" i="36"/>
  <c r="I384" i="36"/>
  <c r="H563" i="36"/>
  <c r="H610" i="36"/>
  <c r="G742" i="36"/>
  <c r="I777" i="36"/>
  <c r="H593" i="36"/>
  <c r="H461" i="36"/>
  <c r="G777" i="36"/>
  <c r="I485" i="36"/>
  <c r="H580" i="36"/>
  <c r="H237" i="36"/>
  <c r="H276" i="36"/>
  <c r="H240" i="36"/>
  <c r="I348" i="36"/>
  <c r="H330" i="36"/>
  <c r="I357" i="36"/>
  <c r="H269" i="36"/>
  <c r="H32" i="36"/>
  <c r="H1052" i="36"/>
  <c r="I901" i="36"/>
  <c r="G820" i="36"/>
  <c r="G801" i="36"/>
  <c r="G549" i="36"/>
  <c r="H632" i="36"/>
  <c r="G570" i="36"/>
  <c r="H743" i="36"/>
  <c r="G484" i="36"/>
  <c r="H739" i="36"/>
  <c r="G522" i="36"/>
  <c r="H762" i="36"/>
  <c r="G523" i="36"/>
  <c r="H367" i="36"/>
  <c r="I514" i="36"/>
  <c r="H684" i="36"/>
  <c r="H745" i="36"/>
  <c r="H472" i="36"/>
  <c r="G714" i="36"/>
  <c r="I414" i="36"/>
  <c r="H706" i="36"/>
  <c r="H605" i="36"/>
  <c r="I661" i="36"/>
  <c r="G571" i="36"/>
  <c r="H303" i="36"/>
  <c r="I257" i="36"/>
  <c r="H305" i="36"/>
  <c r="G309" i="36"/>
  <c r="I247" i="36"/>
  <c r="I246" i="36"/>
  <c r="I312" i="36"/>
  <c r="H97" i="36"/>
  <c r="G1041" i="36"/>
  <c r="H875" i="36"/>
  <c r="H823" i="36"/>
  <c r="I788" i="36"/>
  <c r="G619" i="36"/>
  <c r="H702" i="36"/>
  <c r="G658" i="36"/>
  <c r="I400" i="36"/>
  <c r="G584" i="36"/>
  <c r="I407" i="36"/>
  <c r="G615" i="36"/>
  <c r="I429" i="36"/>
  <c r="G616" i="36"/>
  <c r="G503" i="36"/>
  <c r="I635" i="36"/>
  <c r="I397" i="36"/>
  <c r="I454" i="36"/>
  <c r="H595" i="36"/>
  <c r="H564" i="36"/>
  <c r="I613" i="36"/>
  <c r="I541" i="36"/>
  <c r="I427" i="36"/>
  <c r="G496" i="36"/>
  <c r="I781" i="36"/>
  <c r="I228" i="36"/>
  <c r="I337" i="36"/>
  <c r="I223" i="36"/>
  <c r="H299" i="36"/>
  <c r="I313" i="36"/>
  <c r="G243" i="36"/>
  <c r="G283" i="36"/>
  <c r="H176" i="36"/>
  <c r="H993" i="36"/>
  <c r="G886" i="36"/>
  <c r="I800" i="36"/>
  <c r="G807" i="36"/>
  <c r="G705" i="36"/>
  <c r="H781" i="36"/>
  <c r="G757" i="36"/>
  <c r="I487" i="36"/>
  <c r="G684" i="36"/>
  <c r="I508" i="36"/>
  <c r="G717" i="36"/>
  <c r="I526" i="36"/>
  <c r="G718" i="36"/>
  <c r="G710" i="36"/>
  <c r="I738" i="36"/>
  <c r="G369" i="36"/>
  <c r="I582" i="36"/>
  <c r="H746" i="36"/>
  <c r="I413" i="36"/>
  <c r="I784" i="36"/>
  <c r="I721" i="36"/>
  <c r="I658" i="36"/>
  <c r="H449" i="36"/>
  <c r="I506" i="36"/>
  <c r="I307" i="36"/>
  <c r="G272" i="36"/>
  <c r="I296" i="36"/>
  <c r="I324" i="36"/>
  <c r="G348" i="36"/>
  <c r="H360" i="36"/>
  <c r="I258" i="36"/>
  <c r="H1502" i="36"/>
  <c r="I544" i="36"/>
  <c r="G558" i="36"/>
  <c r="I674" i="36"/>
  <c r="H204" i="36"/>
  <c r="G123" i="36"/>
  <c r="G45" i="36"/>
  <c r="J122" i="36"/>
  <c r="G91" i="36"/>
  <c r="J132" i="36"/>
  <c r="H51" i="36"/>
  <c r="H36" i="36"/>
  <c r="J190" i="36"/>
  <c r="I412" i="36"/>
  <c r="G134" i="36"/>
  <c r="I837" i="36"/>
  <c r="I641" i="36"/>
  <c r="H1344" i="36"/>
  <c r="G1225" i="36"/>
  <c r="I1299" i="36"/>
  <c r="I1118" i="36"/>
  <c r="I1087" i="36"/>
  <c r="I1228" i="36"/>
  <c r="G945" i="36"/>
  <c r="G946" i="36"/>
  <c r="I1255" i="36"/>
  <c r="H1025" i="36"/>
  <c r="I940" i="36"/>
  <c r="H913" i="36"/>
  <c r="G1268" i="36"/>
  <c r="I1023" i="36"/>
  <c r="G942" i="36"/>
  <c r="I889" i="36"/>
  <c r="I1178" i="36"/>
  <c r="G1027" i="36"/>
  <c r="G943" i="36"/>
  <c r="G844" i="36"/>
  <c r="I1121" i="36"/>
  <c r="I1032" i="36"/>
  <c r="G936" i="36"/>
  <c r="G912" i="36"/>
  <c r="G1282" i="36"/>
  <c r="H1007" i="36"/>
  <c r="G937" i="36"/>
  <c r="H888" i="36"/>
  <c r="H811" i="36"/>
  <c r="H565" i="36"/>
  <c r="H548" i="36"/>
  <c r="H412" i="36"/>
  <c r="I776" i="36"/>
  <c r="I558" i="36"/>
  <c r="I749" i="36"/>
  <c r="I565" i="36"/>
  <c r="I394" i="36"/>
  <c r="G786" i="36"/>
  <c r="I537" i="36"/>
  <c r="G246" i="36"/>
  <c r="G286" i="36"/>
  <c r="H245" i="36"/>
  <c r="G346" i="36"/>
  <c r="G333" i="36"/>
  <c r="G323" i="36"/>
  <c r="H321" i="36"/>
  <c r="G88" i="36"/>
  <c r="I1210" i="36"/>
  <c r="G944" i="36"/>
  <c r="I917" i="36"/>
  <c r="H817" i="36"/>
  <c r="G402" i="36"/>
  <c r="H483" i="36"/>
  <c r="G391" i="36"/>
  <c r="H574" i="36"/>
  <c r="G440" i="36"/>
  <c r="H535" i="36"/>
  <c r="I727" i="36"/>
  <c r="H558" i="36"/>
  <c r="I743" i="36"/>
  <c r="G597" i="36"/>
  <c r="H669" i="36"/>
  <c r="H427" i="36"/>
  <c r="H471" i="36"/>
  <c r="G538" i="36"/>
  <c r="I670" i="36"/>
  <c r="G672" i="36"/>
  <c r="G469" i="36"/>
  <c r="I756" i="36"/>
  <c r="H641" i="36"/>
  <c r="I698" i="36"/>
  <c r="G312" i="36"/>
  <c r="G351" i="36"/>
  <c r="G315" i="36"/>
  <c r="H319" i="36"/>
  <c r="H258" i="36"/>
  <c r="I226" i="36"/>
  <c r="I350" i="36"/>
  <c r="G166" i="36"/>
  <c r="G1233" i="36"/>
  <c r="I831" i="36"/>
  <c r="I892" i="36"/>
  <c r="G813" i="36"/>
  <c r="G470" i="36"/>
  <c r="H554" i="36"/>
  <c r="G480" i="36"/>
  <c r="H652" i="36"/>
  <c r="G521" i="36"/>
  <c r="H638" i="36"/>
  <c r="G392" i="36"/>
  <c r="H650" i="36"/>
  <c r="G405" i="36"/>
  <c r="G688" i="36"/>
  <c r="I370" i="36"/>
  <c r="H550" i="36"/>
  <c r="H594" i="36"/>
  <c r="G723" i="36"/>
  <c r="I765" i="36"/>
  <c r="H566" i="36"/>
  <c r="H409" i="36"/>
  <c r="G734" i="36"/>
  <c r="I459" i="36"/>
  <c r="I690" i="36"/>
  <c r="H230" i="36"/>
  <c r="H268" i="36"/>
  <c r="H233" i="36"/>
  <c r="I332" i="36"/>
  <c r="H322" i="36"/>
  <c r="I240" i="36"/>
  <c r="H248" i="36"/>
  <c r="H25" i="36"/>
  <c r="H1121" i="36"/>
  <c r="I840" i="36"/>
  <c r="J822" i="36"/>
  <c r="I817" i="36"/>
  <c r="G541" i="36"/>
  <c r="H624" i="36"/>
  <c r="G561" i="36"/>
  <c r="H734" i="36"/>
  <c r="G473" i="36"/>
  <c r="H730" i="36"/>
  <c r="G499" i="36"/>
  <c r="H751" i="36"/>
  <c r="G511" i="36"/>
  <c r="G781" i="36"/>
  <c r="I503" i="36"/>
  <c r="H672" i="36"/>
  <c r="H731" i="36"/>
  <c r="H460" i="36"/>
  <c r="G671" i="36"/>
  <c r="I386" i="36"/>
  <c r="H681" i="36"/>
  <c r="H581" i="36"/>
  <c r="I646" i="36"/>
  <c r="I708" i="36"/>
  <c r="H296" i="36"/>
  <c r="I249" i="36"/>
  <c r="H298" i="36"/>
  <c r="G274" i="36"/>
  <c r="I241" i="36"/>
  <c r="I229" i="36"/>
  <c r="I295" i="36"/>
  <c r="H90" i="36"/>
  <c r="G1039" i="36"/>
  <c r="G911" i="36"/>
  <c r="G823" i="36"/>
  <c r="H813" i="36"/>
  <c r="G611" i="36"/>
  <c r="H694" i="36"/>
  <c r="G650" i="36"/>
  <c r="I391" i="36"/>
  <c r="G574" i="36"/>
  <c r="I398" i="36"/>
  <c r="G604" i="36"/>
  <c r="I420" i="36"/>
  <c r="G606" i="36"/>
  <c r="G479" i="36"/>
  <c r="I621" i="36"/>
  <c r="I371" i="36"/>
  <c r="I441" i="36"/>
  <c r="H584" i="36"/>
  <c r="H539" i="36"/>
  <c r="I595" i="36"/>
  <c r="I523" i="36"/>
  <c r="I402" i="36"/>
  <c r="G447" i="36"/>
  <c r="G434" i="36"/>
  <c r="I221" i="36"/>
  <c r="I329" i="36"/>
  <c r="I216" i="36"/>
  <c r="H286" i="36"/>
  <c r="I306" i="36"/>
  <c r="I281" i="36"/>
  <c r="G252" i="36"/>
  <c r="H169" i="36"/>
  <c r="H1022" i="36"/>
  <c r="I873" i="36"/>
  <c r="H816" i="36"/>
  <c r="G791" i="36"/>
  <c r="G689" i="36"/>
  <c r="H765" i="36"/>
  <c r="G739" i="36"/>
  <c r="I469" i="36"/>
  <c r="G663" i="36"/>
  <c r="I489" i="36"/>
  <c r="G696" i="36"/>
  <c r="I509" i="36"/>
  <c r="G698" i="36"/>
  <c r="G669" i="36"/>
  <c r="I717" i="36"/>
  <c r="I504" i="36"/>
  <c r="I557" i="36"/>
  <c r="H719" i="36"/>
  <c r="H784" i="36"/>
  <c r="I752" i="36"/>
  <c r="I686" i="36"/>
  <c r="I626" i="36"/>
  <c r="H397" i="36"/>
  <c r="H497" i="36"/>
  <c r="I293" i="36"/>
  <c r="G256" i="36"/>
  <c r="I282" i="36"/>
  <c r="I268" i="36"/>
  <c r="G260" i="36"/>
  <c r="H320" i="36"/>
  <c r="I219" i="36"/>
  <c r="G1195" i="36"/>
  <c r="J974" i="36"/>
  <c r="H882" i="36"/>
  <c r="G817" i="36"/>
  <c r="I813" i="36"/>
  <c r="G768" i="36"/>
  <c r="I419" i="36"/>
  <c r="H404" i="36"/>
  <c r="I552" i="36"/>
  <c r="G767" i="36"/>
  <c r="I580" i="36"/>
  <c r="H375" i="36"/>
  <c r="I597" i="36"/>
  <c r="G383" i="36"/>
  <c r="H426" i="36"/>
  <c r="G481" i="36"/>
  <c r="G578" i="36"/>
  <c r="I681" i="36"/>
  <c r="I431" i="36"/>
  <c r="I594" i="36"/>
  <c r="H518" i="36"/>
  <c r="G725" i="36"/>
  <c r="G400" i="36"/>
  <c r="H695" i="36"/>
  <c r="I763" i="36"/>
  <c r="G220" i="36"/>
  <c r="G328" i="36"/>
  <c r="I362" i="36"/>
  <c r="G261" i="36"/>
  <c r="I262" i="36"/>
  <c r="H329" i="36"/>
  <c r="I261" i="36"/>
  <c r="G988" i="36"/>
  <c r="G756" i="36"/>
  <c r="I669" i="36"/>
  <c r="I359" i="36"/>
  <c r="J81" i="36"/>
  <c r="H14" i="36"/>
  <c r="G117" i="36"/>
  <c r="G54" i="36"/>
  <c r="G158" i="36"/>
  <c r="G1593" i="36"/>
  <c r="I1137" i="36"/>
  <c r="G1237" i="36"/>
  <c r="I1310" i="36"/>
  <c r="H1288" i="36"/>
  <c r="I1236" i="36"/>
  <c r="I927" i="36"/>
  <c r="I923" i="36"/>
  <c r="G1178" i="36"/>
  <c r="H1027" i="36"/>
  <c r="G934" i="36"/>
  <c r="I876" i="36"/>
  <c r="I1167" i="36"/>
  <c r="I1024" i="36"/>
  <c r="G935" i="36"/>
  <c r="G824" i="36"/>
  <c r="H1108" i="36"/>
  <c r="I1026" i="36"/>
  <c r="G928" i="36"/>
  <c r="G905" i="36"/>
  <c r="G1232" i="36"/>
  <c r="H995" i="36"/>
  <c r="I931" i="36"/>
  <c r="H868" i="36"/>
  <c r="H1232" i="36"/>
  <c r="H990" i="36"/>
  <c r="G930" i="36"/>
  <c r="I849" i="36"/>
  <c r="G797" i="36"/>
  <c r="H636" i="36"/>
  <c r="H629" i="36"/>
  <c r="H521" i="36"/>
  <c r="G516" i="36"/>
  <c r="I660" i="36"/>
  <c r="G633" i="36"/>
  <c r="G422" i="36"/>
  <c r="I722" i="36"/>
  <c r="H612" i="36"/>
  <c r="I678" i="36"/>
  <c r="G305" i="36"/>
  <c r="G343" i="36"/>
  <c r="G308" i="36"/>
  <c r="H306" i="36"/>
  <c r="H250" i="36"/>
  <c r="H356" i="36"/>
  <c r="I330" i="36"/>
  <c r="G153" i="36"/>
  <c r="G1119" i="36"/>
  <c r="H877" i="36"/>
  <c r="I844" i="36"/>
  <c r="G805" i="36"/>
  <c r="G462" i="36"/>
  <c r="H546" i="36"/>
  <c r="G471" i="36"/>
  <c r="H645" i="36"/>
  <c r="G512" i="36"/>
  <c r="H628" i="36"/>
  <c r="G378" i="36"/>
  <c r="H639" i="36"/>
  <c r="G393" i="36"/>
  <c r="G678" i="36"/>
  <c r="H778" i="36"/>
  <c r="H534" i="36"/>
  <c r="H582" i="36"/>
  <c r="G701" i="36"/>
  <c r="I755" i="36"/>
  <c r="H540" i="36"/>
  <c r="H380" i="36"/>
  <c r="G693" i="36"/>
  <c r="I432" i="36"/>
  <c r="G733" i="36"/>
  <c r="H223" i="36"/>
  <c r="H260" i="36"/>
  <c r="H226" i="36"/>
  <c r="I317" i="36"/>
  <c r="H316" i="36"/>
  <c r="H253" i="36"/>
  <c r="H221" i="36"/>
  <c r="H19" i="36"/>
  <c r="H1135" i="36"/>
  <c r="H879" i="36"/>
  <c r="J819" i="36"/>
  <c r="I811" i="36"/>
  <c r="G533" i="36"/>
  <c r="H616" i="36"/>
  <c r="G552" i="36"/>
  <c r="H725" i="36"/>
  <c r="G460" i="36"/>
  <c r="H720" i="36"/>
  <c r="G487" i="36"/>
  <c r="H740" i="36"/>
  <c r="G500" i="36"/>
  <c r="G771" i="36"/>
  <c r="I491" i="36"/>
  <c r="H656" i="36"/>
  <c r="H717" i="36"/>
  <c r="H446" i="36"/>
  <c r="G631" i="36"/>
  <c r="H785" i="36"/>
  <c r="H651" i="36"/>
  <c r="H552" i="36"/>
  <c r="I627" i="36"/>
  <c r="I372" i="36"/>
  <c r="H289" i="36"/>
  <c r="I242" i="36"/>
  <c r="H291" i="36"/>
  <c r="G266" i="36"/>
  <c r="I234" i="36"/>
  <c r="H359" i="36"/>
  <c r="I277" i="36"/>
  <c r="H83" i="36"/>
  <c r="G1038" i="36"/>
  <c r="G850" i="36"/>
  <c r="J821" i="36"/>
  <c r="H805" i="36"/>
  <c r="G603" i="36"/>
  <c r="H686" i="36"/>
  <c r="G641" i="36"/>
  <c r="I383" i="36"/>
  <c r="G563" i="36"/>
  <c r="I387" i="36"/>
  <c r="G593" i="36"/>
  <c r="I409" i="36"/>
  <c r="G594" i="36"/>
  <c r="G455" i="36"/>
  <c r="I610" i="36"/>
  <c r="H780" i="36"/>
  <c r="I430" i="36"/>
  <c r="H571" i="36"/>
  <c r="H510" i="36"/>
  <c r="I578" i="36"/>
  <c r="I501" i="36"/>
  <c r="I375" i="36"/>
  <c r="I779" i="36"/>
  <c r="I773" i="36"/>
  <c r="H362" i="36"/>
  <c r="I321" i="36"/>
  <c r="H357" i="36"/>
  <c r="H271" i="36"/>
  <c r="I299" i="36"/>
  <c r="H293" i="36"/>
  <c r="G224" i="36"/>
  <c r="H162" i="36"/>
  <c r="G990" i="36"/>
  <c r="I897" i="36"/>
  <c r="H809" i="36"/>
  <c r="I799" i="36"/>
  <c r="G681" i="36"/>
  <c r="H757" i="36"/>
  <c r="G722" i="36"/>
  <c r="I460" i="36"/>
  <c r="G653" i="36"/>
  <c r="I477" i="36"/>
  <c r="G686" i="36"/>
  <c r="I500" i="36"/>
  <c r="G687" i="36"/>
  <c r="G649" i="36"/>
  <c r="I707" i="36"/>
  <c r="I492" i="36"/>
  <c r="I546" i="36"/>
  <c r="H705" i="36"/>
  <c r="H755" i="36"/>
  <c r="I736" i="36"/>
  <c r="I668" i="36"/>
  <c r="I608" i="36"/>
  <c r="H363" i="36"/>
  <c r="G651" i="36"/>
  <c r="I287" i="36"/>
  <c r="G248" i="36"/>
  <c r="I275" i="36"/>
  <c r="I252" i="36"/>
  <c r="G231" i="36"/>
  <c r="H301" i="36"/>
  <c r="H349" i="36"/>
  <c r="I1522" i="36"/>
  <c r="J1017" i="36"/>
  <c r="H854" i="36"/>
  <c r="G803" i="36"/>
  <c r="I797" i="36"/>
  <c r="G752" i="36"/>
  <c r="I403" i="36"/>
  <c r="H387" i="36"/>
  <c r="I536" i="36"/>
  <c r="G746" i="36"/>
  <c r="I562" i="36"/>
  <c r="G779" i="36"/>
  <c r="I581" i="36"/>
  <c r="G780" i="36"/>
  <c r="H400" i="36"/>
  <c r="G433" i="36"/>
  <c r="G537" i="36"/>
  <c r="I659" i="36"/>
  <c r="I404" i="36"/>
  <c r="I556" i="36"/>
  <c r="H410" i="36"/>
  <c r="G562" i="36"/>
  <c r="I761" i="36"/>
  <c r="H642" i="36"/>
  <c r="I529" i="36"/>
  <c r="I352" i="36"/>
  <c r="G314" i="36"/>
  <c r="I347" i="36"/>
  <c r="G245" i="36"/>
  <c r="H353" i="36"/>
  <c r="I326" i="36"/>
  <c r="G347" i="36"/>
  <c r="I1214" i="36"/>
  <c r="H960" i="36"/>
  <c r="I843" i="36"/>
  <c r="G816" i="36"/>
  <c r="H807" i="36"/>
  <c r="H406" i="36"/>
  <c r="I480" i="36"/>
  <c r="H474" i="36"/>
  <c r="I614" i="36"/>
  <c r="H433" i="36"/>
  <c r="I649" i="36"/>
  <c r="H454" i="36"/>
  <c r="I664" i="36"/>
  <c r="G477" i="36"/>
  <c r="H533" i="36"/>
  <c r="G670" i="36"/>
  <c r="G741" i="36"/>
  <c r="I764" i="36"/>
  <c r="I547" i="36"/>
  <c r="I731" i="36"/>
  <c r="I524" i="36"/>
  <c r="H764" i="36"/>
  <c r="G743" i="36"/>
  <c r="I513" i="36"/>
  <c r="G240" i="36"/>
  <c r="G279" i="36"/>
  <c r="H239" i="36"/>
  <c r="G330" i="36"/>
  <c r="G325" i="36"/>
  <c r="G296" i="36"/>
  <c r="H304" i="36"/>
  <c r="G80" i="36"/>
  <c r="H861" i="36"/>
  <c r="I571" i="36"/>
  <c r="I416" i="36"/>
  <c r="G320" i="36"/>
  <c r="J139" i="36"/>
  <c r="H95" i="36"/>
  <c r="G183" i="36"/>
  <c r="G131" i="36"/>
  <c r="G212" i="36"/>
  <c r="H49" i="36"/>
  <c r="H52" i="36"/>
  <c r="J44" i="36"/>
  <c r="J156" i="36"/>
  <c r="H313" i="36"/>
  <c r="J162" i="36"/>
  <c r="H799" i="36"/>
  <c r="I656" i="36"/>
  <c r="I1471" i="36"/>
  <c r="H1099" i="36"/>
  <c r="H1112" i="36"/>
  <c r="G1231" i="36"/>
  <c r="I1366" i="36"/>
  <c r="G1588" i="36"/>
  <c r="H894" i="36"/>
  <c r="I865" i="36"/>
  <c r="I1296" i="36"/>
  <c r="G997" i="36"/>
  <c r="G926" i="36"/>
  <c r="G838" i="36"/>
  <c r="H1170" i="36"/>
  <c r="J1002" i="36"/>
  <c r="G833" i="36"/>
  <c r="H1360" i="36"/>
  <c r="G1224" i="36"/>
  <c r="G1020" i="36"/>
  <c r="G901" i="36"/>
  <c r="H1396" i="36"/>
  <c r="G1105" i="36"/>
  <c r="G1004" i="36"/>
  <c r="H871" i="36"/>
  <c r="I1404" i="36"/>
  <c r="G1247" i="36"/>
  <c r="H1000" i="36"/>
  <c r="I838" i="36"/>
  <c r="I1281" i="36"/>
  <c r="G394" i="36"/>
  <c r="G423" i="36"/>
  <c r="I735" i="36"/>
  <c r="G762" i="36"/>
  <c r="G680" i="36"/>
  <c r="I745" i="36"/>
  <c r="H511" i="36"/>
  <c r="G764" i="36"/>
  <c r="G652" i="36"/>
  <c r="I405" i="36"/>
  <c r="I725" i="36"/>
  <c r="H216" i="36"/>
  <c r="H252" i="36"/>
  <c r="H219" i="36"/>
  <c r="I276" i="36"/>
  <c r="H309" i="36"/>
  <c r="G289" i="36"/>
  <c r="G339" i="36"/>
  <c r="G213" i="36"/>
  <c r="I1170" i="36"/>
  <c r="G896" i="36"/>
  <c r="H819" i="36"/>
  <c r="I803" i="36"/>
  <c r="G525" i="36"/>
  <c r="H608" i="36"/>
  <c r="G543" i="36"/>
  <c r="H716" i="36"/>
  <c r="G448" i="36"/>
  <c r="H709" i="36"/>
  <c r="G474" i="36"/>
  <c r="H721" i="36"/>
  <c r="G488" i="36"/>
  <c r="G761" i="36"/>
  <c r="I475" i="36"/>
  <c r="H644" i="36"/>
  <c r="H704" i="36"/>
  <c r="H420" i="36"/>
  <c r="G590" i="36"/>
  <c r="H756" i="36"/>
  <c r="H625" i="36"/>
  <c r="H524" i="36"/>
  <c r="I609" i="36"/>
  <c r="H768" i="36"/>
  <c r="H282" i="36"/>
  <c r="H348" i="36"/>
  <c r="H285" i="36"/>
  <c r="G258" i="36"/>
  <c r="I227" i="36"/>
  <c r="H337" i="36"/>
  <c r="I254" i="36"/>
  <c r="H76" i="36"/>
  <c r="G1043" i="36"/>
  <c r="I915" i="36"/>
  <c r="H821" i="36"/>
  <c r="H797" i="36"/>
  <c r="G595" i="36"/>
  <c r="H678" i="36"/>
  <c r="G632" i="36"/>
  <c r="I374" i="36"/>
  <c r="G553" i="36"/>
  <c r="I378" i="36"/>
  <c r="G585" i="36"/>
  <c r="I399" i="36"/>
  <c r="G586" i="36"/>
  <c r="G431" i="36"/>
  <c r="I599" i="36"/>
  <c r="H767" i="36"/>
  <c r="I415" i="36"/>
  <c r="H555" i="36"/>
  <c r="H481" i="36"/>
  <c r="I559" i="36"/>
  <c r="I473" i="36"/>
  <c r="H769" i="36"/>
  <c r="I762" i="36"/>
  <c r="G385" i="36"/>
  <c r="H355" i="36"/>
  <c r="I315" i="36"/>
  <c r="H350" i="36"/>
  <c r="H255" i="36"/>
  <c r="I292" i="36"/>
  <c r="G230" i="36"/>
  <c r="I338" i="36"/>
  <c r="H155" i="36"/>
  <c r="G1010" i="36"/>
  <c r="I836" i="36"/>
  <c r="H801" i="36"/>
  <c r="H808" i="36"/>
  <c r="G673" i="36"/>
  <c r="H749" i="36"/>
  <c r="G712" i="36"/>
  <c r="I451" i="36"/>
  <c r="G645" i="36"/>
  <c r="I467" i="36"/>
  <c r="G675" i="36"/>
  <c r="I490" i="36"/>
  <c r="G677" i="36"/>
  <c r="G629" i="36"/>
  <c r="I697" i="36"/>
  <c r="I476" i="36"/>
  <c r="I532" i="36"/>
  <c r="H692" i="36"/>
  <c r="H728" i="36"/>
  <c r="I718" i="36"/>
  <c r="I652" i="36"/>
  <c r="I567" i="36"/>
  <c r="G745" i="36"/>
  <c r="I747" i="36"/>
  <c r="I280" i="36"/>
  <c r="G235" i="36"/>
  <c r="I267" i="36"/>
  <c r="I238" i="36"/>
  <c r="I358" i="36"/>
  <c r="H284" i="36"/>
  <c r="H328" i="36"/>
  <c r="H1357" i="36"/>
  <c r="J990" i="36"/>
  <c r="H841" i="36"/>
  <c r="G795" i="36"/>
  <c r="I789" i="36"/>
  <c r="G744" i="36"/>
  <c r="I396" i="36"/>
  <c r="H379" i="36"/>
  <c r="I528" i="36"/>
  <c r="G735" i="36"/>
  <c r="I553" i="36"/>
  <c r="G769" i="36"/>
  <c r="I572" i="36"/>
  <c r="G770" i="36"/>
  <c r="H382" i="36"/>
  <c r="G411" i="36"/>
  <c r="G514" i="36"/>
  <c r="I639" i="36"/>
  <c r="I392" i="36"/>
  <c r="I538" i="36"/>
  <c r="G765" i="36"/>
  <c r="G472" i="36"/>
  <c r="I741" i="36"/>
  <c r="H613" i="36"/>
  <c r="H742" i="36"/>
  <c r="I344" i="36"/>
  <c r="G307" i="36"/>
  <c r="I339" i="36"/>
  <c r="G239" i="36"/>
  <c r="H333" i="36"/>
  <c r="I309" i="36"/>
  <c r="I356" i="36"/>
  <c r="G1214" i="36"/>
  <c r="J980" i="36"/>
  <c r="I830" i="36"/>
  <c r="I809" i="36"/>
  <c r="H791" i="36"/>
  <c r="H391" i="36"/>
  <c r="I464" i="36"/>
  <c r="H456" i="36"/>
  <c r="I598" i="36"/>
  <c r="H415" i="36"/>
  <c r="I633" i="36"/>
  <c r="H434" i="36"/>
  <c r="I650" i="36"/>
  <c r="G453" i="36"/>
  <c r="H508" i="36"/>
  <c r="G609" i="36"/>
  <c r="G700" i="36"/>
  <c r="I744" i="36"/>
  <c r="I522" i="36"/>
  <c r="I699" i="36"/>
  <c r="I421" i="36"/>
  <c r="H653" i="36"/>
  <c r="G661" i="36"/>
  <c r="I461" i="36"/>
  <c r="G226" i="36"/>
  <c r="G263" i="36"/>
  <c r="H225" i="36"/>
  <c r="G302" i="36"/>
  <c r="G304" i="36"/>
  <c r="G237" i="36"/>
  <c r="H265" i="36"/>
  <c r="G65" i="36"/>
  <c r="H1128" i="36"/>
  <c r="H946" i="36"/>
  <c r="I898" i="36"/>
  <c r="H803" i="36"/>
  <c r="G386" i="36"/>
  <c r="H467" i="36"/>
  <c r="G370" i="36"/>
  <c r="H556" i="36"/>
  <c r="G415" i="36"/>
  <c r="H515" i="36"/>
  <c r="I711" i="36"/>
  <c r="H536" i="36"/>
  <c r="I728" i="36"/>
  <c r="G567" i="36"/>
  <c r="H643" i="36"/>
  <c r="H401" i="36"/>
  <c r="H445" i="36"/>
  <c r="G492" i="36"/>
  <c r="I640" i="36"/>
  <c r="G591" i="36"/>
  <c r="G374" i="36"/>
  <c r="I689" i="36"/>
  <c r="H585" i="36"/>
  <c r="I662" i="36"/>
  <c r="G298" i="36"/>
  <c r="G335" i="36"/>
  <c r="G301" i="36"/>
  <c r="H292" i="36"/>
  <c r="H236" i="36"/>
  <c r="H336" i="36"/>
  <c r="I311" i="36"/>
  <c r="G146" i="36"/>
  <c r="G811" i="36"/>
  <c r="H365" i="36"/>
  <c r="I577" i="36"/>
  <c r="I355" i="36"/>
  <c r="J208" i="36"/>
  <c r="H171" i="36"/>
  <c r="H55" i="36"/>
  <c r="G204" i="36"/>
  <c r="H93" i="36"/>
  <c r="H174" i="36"/>
  <c r="G42" i="36"/>
  <c r="G74" i="36"/>
  <c r="H207" i="36"/>
  <c r="J127" i="36"/>
  <c r="J13" i="36"/>
  <c r="H399" i="36"/>
  <c r="G1622" i="36"/>
  <c r="H1291" i="36"/>
  <c r="I1162" i="36"/>
  <c r="H1281" i="36"/>
  <c r="G1324" i="36"/>
  <c r="G1483" i="36"/>
  <c r="G825" i="36"/>
  <c r="G872" i="36"/>
  <c r="H1120" i="36"/>
  <c r="H1011" i="36"/>
  <c r="G827" i="36"/>
  <c r="G1412" i="36"/>
  <c r="G1135" i="36"/>
  <c r="G1006" i="36"/>
  <c r="G894" i="36"/>
  <c r="G1425" i="36"/>
  <c r="G1080" i="36"/>
  <c r="G998" i="36"/>
  <c r="H863" i="36"/>
  <c r="G1402" i="36"/>
  <c r="G1220" i="36"/>
  <c r="J1008" i="36"/>
  <c r="I825" i="36"/>
  <c r="I1610" i="36"/>
  <c r="H1105" i="36"/>
  <c r="G999" i="36"/>
  <c r="I899" i="36"/>
  <c r="H1160" i="36"/>
  <c r="G454" i="36"/>
  <c r="G504" i="36"/>
  <c r="G380" i="36"/>
  <c r="H458" i="36"/>
  <c r="H408" i="36"/>
  <c r="G550" i="36"/>
  <c r="H729" i="36"/>
  <c r="H598" i="36"/>
  <c r="H498" i="36"/>
  <c r="I589" i="36"/>
  <c r="I602" i="36"/>
  <c r="H275" i="36"/>
  <c r="H340" i="36"/>
  <c r="H278" i="36"/>
  <c r="G250" i="36"/>
  <c r="I220" i="36"/>
  <c r="H300" i="36"/>
  <c r="I236" i="36"/>
  <c r="H68" i="36"/>
  <c r="G1044" i="36"/>
  <c r="I841" i="36"/>
  <c r="G821" i="36"/>
  <c r="H789" i="36"/>
  <c r="G587" i="36"/>
  <c r="H670" i="36"/>
  <c r="G623" i="36"/>
  <c r="I364" i="36"/>
  <c r="G542" i="36"/>
  <c r="I368" i="36"/>
  <c r="G575" i="36"/>
  <c r="I389" i="36"/>
  <c r="G576" i="36"/>
  <c r="G408" i="36"/>
  <c r="I575" i="36"/>
  <c r="H754" i="36"/>
  <c r="I390" i="36"/>
  <c r="H542" i="36"/>
  <c r="H455" i="36"/>
  <c r="I540" i="36"/>
  <c r="I444" i="36"/>
  <c r="H744" i="36"/>
  <c r="I746" i="36"/>
  <c r="I740" i="36"/>
  <c r="H347" i="36"/>
  <c r="I308" i="36"/>
  <c r="H342" i="36"/>
  <c r="H234" i="36"/>
  <c r="I286" i="36"/>
  <c r="I346" i="36"/>
  <c r="I222" i="36"/>
  <c r="H149" i="36"/>
  <c r="H1001" i="36"/>
  <c r="H881" i="36"/>
  <c r="H793" i="36"/>
  <c r="H792" i="36"/>
  <c r="G665" i="36"/>
  <c r="H741" i="36"/>
  <c r="G703" i="36"/>
  <c r="I442" i="36"/>
  <c r="G634" i="36"/>
  <c r="I457" i="36"/>
  <c r="G664" i="36"/>
  <c r="I479" i="36"/>
  <c r="G666" i="36"/>
  <c r="G608" i="36"/>
  <c r="I685" i="36"/>
  <c r="I463" i="36"/>
  <c r="I521" i="36"/>
  <c r="H676" i="36"/>
  <c r="H701" i="36"/>
  <c r="I700" i="36"/>
  <c r="I637" i="36"/>
  <c r="I549" i="36"/>
  <c r="G704" i="36"/>
  <c r="I643" i="36"/>
  <c r="I272" i="36"/>
  <c r="G228" i="36"/>
  <c r="I259" i="36"/>
  <c r="I224" i="36"/>
  <c r="I351" i="36"/>
  <c r="H264" i="36"/>
  <c r="H308" i="36"/>
  <c r="H1532" i="36"/>
  <c r="G993" i="36"/>
  <c r="H834" i="36"/>
  <c r="G787" i="36"/>
  <c r="H814" i="36"/>
  <c r="G736" i="36"/>
  <c r="I388" i="36"/>
  <c r="H370" i="36"/>
  <c r="I520" i="36"/>
  <c r="G726" i="36"/>
  <c r="I543" i="36"/>
  <c r="G758" i="36"/>
  <c r="I563" i="36"/>
  <c r="G759" i="36"/>
  <c r="H366" i="36"/>
  <c r="I780" i="36"/>
  <c r="G491" i="36"/>
  <c r="I628" i="36"/>
  <c r="I377" i="36"/>
  <c r="I518" i="36"/>
  <c r="G683" i="36"/>
  <c r="G375" i="36"/>
  <c r="I726" i="36"/>
  <c r="H560" i="36"/>
  <c r="H523" i="36"/>
  <c r="I336" i="36"/>
  <c r="G300" i="36"/>
  <c r="I331" i="36"/>
  <c r="G232" i="36"/>
  <c r="H314" i="36"/>
  <c r="I290" i="36"/>
  <c r="I334" i="36"/>
  <c r="I1213" i="36"/>
  <c r="J972" i="36"/>
  <c r="H921" i="36"/>
  <c r="I801" i="36"/>
  <c r="G815" i="36"/>
  <c r="H384" i="36"/>
  <c r="I456" i="36"/>
  <c r="H447" i="36"/>
  <c r="I590" i="36"/>
  <c r="H403" i="36"/>
  <c r="I624" i="36"/>
  <c r="H425" i="36"/>
  <c r="I642" i="36"/>
  <c r="G441" i="36"/>
  <c r="H492" i="36"/>
  <c r="G589" i="36"/>
  <c r="G679" i="36"/>
  <c r="I732" i="36"/>
  <c r="I498" i="36"/>
  <c r="I683" i="36"/>
  <c r="I367" i="36"/>
  <c r="H601" i="36"/>
  <c r="G621" i="36"/>
  <c r="I406" i="36"/>
  <c r="G219" i="36"/>
  <c r="G255" i="36"/>
  <c r="H218" i="36"/>
  <c r="G295" i="36"/>
  <c r="G297" i="36"/>
  <c r="I361" i="36"/>
  <c r="H242" i="36"/>
  <c r="G58" i="36"/>
  <c r="H1305" i="36"/>
  <c r="H928" i="36"/>
  <c r="I884" i="36"/>
  <c r="H787" i="36"/>
  <c r="G371" i="36"/>
  <c r="H451" i="36"/>
  <c r="G388" i="36"/>
  <c r="H537" i="36"/>
  <c r="G398" i="36"/>
  <c r="H495" i="36"/>
  <c r="I695" i="36"/>
  <c r="H516" i="36"/>
  <c r="I712" i="36"/>
  <c r="G546" i="36"/>
  <c r="H614" i="36"/>
  <c r="H369" i="36"/>
  <c r="H419" i="36"/>
  <c r="G444" i="36"/>
  <c r="I618" i="36"/>
  <c r="G508" i="36"/>
  <c r="I739" i="36"/>
  <c r="I620" i="36"/>
  <c r="H531" i="36"/>
  <c r="I631" i="36"/>
  <c r="G285" i="36"/>
  <c r="G319" i="36"/>
  <c r="G273" i="36"/>
  <c r="H263" i="36"/>
  <c r="H222" i="36"/>
  <c r="H297" i="36"/>
  <c r="I274" i="36"/>
  <c r="G126" i="36"/>
  <c r="I1081" i="36"/>
  <c r="G853" i="36"/>
  <c r="H862" i="36"/>
  <c r="G789" i="36"/>
  <c r="G446" i="36"/>
  <c r="H530" i="36"/>
  <c r="G452" i="36"/>
  <c r="H627" i="36"/>
  <c r="G495" i="36"/>
  <c r="H606" i="36"/>
  <c r="I774" i="36"/>
  <c r="H619" i="36"/>
  <c r="G366" i="36"/>
  <c r="G656" i="36"/>
  <c r="H753" i="36"/>
  <c r="H509" i="36"/>
  <c r="H553" i="36"/>
  <c r="G660" i="36"/>
  <c r="I733" i="36"/>
  <c r="H482" i="36"/>
  <c r="G724" i="36"/>
  <c r="G612" i="36"/>
  <c r="I380" i="36"/>
  <c r="I586" i="36"/>
  <c r="G357" i="36"/>
  <c r="H244" i="36"/>
  <c r="G360" i="36"/>
  <c r="I260" i="36"/>
  <c r="H302" i="36"/>
  <c r="I342" i="36"/>
  <c r="G310" i="36"/>
  <c r="G202" i="36"/>
  <c r="I805" i="36"/>
  <c r="I588" i="36"/>
  <c r="H462" i="36"/>
  <c r="G253" i="36"/>
  <c r="G43" i="36"/>
  <c r="J49" i="36"/>
  <c r="H148" i="36"/>
  <c r="H73" i="36"/>
  <c r="H182" i="36"/>
  <c r="J89" i="36"/>
  <c r="H66" i="36"/>
  <c r="J97" i="36"/>
  <c r="J141" i="36"/>
  <c r="G101" i="36"/>
  <c r="J45" i="36"/>
  <c r="I472" i="36"/>
  <c r="H520" i="36"/>
  <c r="I1550" i="36"/>
  <c r="H1522" i="36"/>
  <c r="I1105" i="36"/>
  <c r="I1220" i="36"/>
  <c r="G1170" i="36"/>
  <c r="I1120" i="36"/>
  <c r="H1236" i="36"/>
  <c r="H475" i="36"/>
  <c r="H529" i="36"/>
  <c r="H715" i="36"/>
  <c r="I301" i="36"/>
  <c r="I325" i="36"/>
  <c r="G918" i="36"/>
  <c r="H733" i="36"/>
  <c r="I446" i="36"/>
  <c r="G588" i="36"/>
  <c r="H664" i="36"/>
  <c r="I530" i="36"/>
  <c r="G221" i="36"/>
  <c r="G362" i="36"/>
  <c r="H828" i="36"/>
  <c r="I381" i="36"/>
  <c r="I534" i="36"/>
  <c r="G772" i="36"/>
  <c r="I363" i="36"/>
  <c r="I709" i="36"/>
  <c r="G293" i="36"/>
  <c r="I270" i="36"/>
  <c r="H915" i="36"/>
  <c r="I448" i="36"/>
  <c r="I615" i="36"/>
  <c r="H479" i="36"/>
  <c r="I484" i="36"/>
  <c r="G582" i="36"/>
  <c r="G359" i="36"/>
  <c r="G332" i="36"/>
  <c r="I878" i="36"/>
  <c r="G381" i="36"/>
  <c r="I687" i="36"/>
  <c r="H602" i="36"/>
  <c r="I604" i="36"/>
  <c r="H503" i="36"/>
  <c r="G265" i="36"/>
  <c r="I253" i="36"/>
  <c r="G913" i="36"/>
  <c r="G427" i="36"/>
  <c r="I758" i="36"/>
  <c r="H724" i="36"/>
  <c r="I714" i="36"/>
  <c r="H747" i="36"/>
  <c r="G345" i="36"/>
  <c r="G251" i="36"/>
  <c r="J818" i="36"/>
  <c r="G524" i="36"/>
  <c r="G450" i="36"/>
  <c r="I449" i="36"/>
  <c r="G506" i="36"/>
  <c r="I573" i="36"/>
  <c r="H270" i="36"/>
  <c r="I218" i="36"/>
  <c r="G644" i="36"/>
  <c r="J19" i="36"/>
  <c r="H143" i="36"/>
  <c r="H166" i="36"/>
  <c r="I816" i="36"/>
  <c r="I533" i="36"/>
  <c r="H232" i="36"/>
  <c r="J147" i="36"/>
  <c r="H102" i="36"/>
  <c r="G190" i="36"/>
  <c r="G139" i="36"/>
  <c r="H20" i="36"/>
  <c r="H65" i="36"/>
  <c r="H87" i="36"/>
  <c r="J96" i="36"/>
  <c r="J179" i="36"/>
  <c r="G203" i="36"/>
  <c r="H57" i="36"/>
  <c r="G396" i="36"/>
  <c r="H630" i="36"/>
  <c r="H559" i="36"/>
  <c r="I291" i="36"/>
  <c r="G194" i="36"/>
  <c r="J193" i="36"/>
  <c r="J99" i="36"/>
  <c r="J107" i="36"/>
  <c r="H108" i="36"/>
  <c r="H200" i="36"/>
  <c r="H160" i="36"/>
  <c r="J124" i="36"/>
  <c r="G627" i="36"/>
  <c r="H38" i="36"/>
  <c r="G1132" i="36"/>
  <c r="G485" i="36"/>
  <c r="H541" i="36"/>
  <c r="G350" i="36"/>
  <c r="J37" i="36"/>
  <c r="G154" i="36"/>
  <c r="G70" i="36"/>
  <c r="J189" i="36"/>
  <c r="G113" i="36"/>
  <c r="J171" i="36"/>
  <c r="H145" i="36"/>
  <c r="H203" i="36"/>
  <c r="G141" i="36"/>
  <c r="G527" i="36"/>
  <c r="H192" i="36"/>
  <c r="H891" i="36"/>
  <c r="H677" i="36"/>
  <c r="H377" i="36"/>
  <c r="H324" i="36"/>
  <c r="J115" i="36"/>
  <c r="H54" i="36"/>
  <c r="G147" i="36"/>
  <c r="G103" i="36"/>
  <c r="G187" i="36"/>
  <c r="G143" i="36"/>
  <c r="G112" i="36"/>
  <c r="J118" i="36"/>
  <c r="J109" i="36"/>
  <c r="G592" i="36"/>
  <c r="H205" i="36"/>
  <c r="I1048" i="36"/>
  <c r="G509" i="36"/>
  <c r="H774" i="36"/>
  <c r="H323" i="36"/>
  <c r="J59" i="36"/>
  <c r="G169" i="36"/>
  <c r="G87" i="36"/>
  <c r="G28" i="36"/>
  <c r="G128" i="36"/>
  <c r="J202" i="36"/>
  <c r="J14" i="36"/>
  <c r="G115" i="36"/>
  <c r="H78" i="36"/>
  <c r="I636" i="36"/>
  <c r="G199" i="36"/>
  <c r="I792" i="36"/>
  <c r="G707" i="36"/>
  <c r="I385" i="36"/>
  <c r="I289" i="36"/>
  <c r="J203" i="36"/>
  <c r="H163" i="36"/>
  <c r="H47" i="36"/>
  <c r="G197" i="36"/>
  <c r="H85" i="36"/>
  <c r="H158" i="36"/>
  <c r="H190" i="36"/>
  <c r="H180" i="36"/>
  <c r="H170" i="36"/>
  <c r="H121" i="36"/>
  <c r="J70" i="36"/>
  <c r="H208" i="36"/>
  <c r="G135" i="36"/>
  <c r="J123" i="36"/>
  <c r="J48" i="36"/>
  <c r="I1203" i="36"/>
  <c r="I510" i="36"/>
  <c r="G729" i="36"/>
  <c r="I771" i="36"/>
  <c r="H394" i="36"/>
  <c r="H544" i="36"/>
  <c r="H443" i="36"/>
  <c r="G925" i="36"/>
  <c r="G620" i="36"/>
  <c r="H592" i="36"/>
  <c r="H261" i="36"/>
  <c r="H92" i="36"/>
  <c r="G137" i="36"/>
  <c r="H70" i="36"/>
  <c r="I720" i="36"/>
  <c r="H194" i="36"/>
  <c r="H29" i="36"/>
  <c r="G201" i="36"/>
  <c r="G95" i="36"/>
  <c r="H53" i="36"/>
  <c r="G57" i="36"/>
  <c r="J54" i="36"/>
  <c r="I694" i="36"/>
  <c r="H153" i="36"/>
  <c r="J143" i="36"/>
  <c r="J74" i="36"/>
  <c r="J64" i="36"/>
  <c r="I1411" i="36"/>
  <c r="I335" i="36"/>
  <c r="G706" i="36"/>
  <c r="H277" i="36"/>
  <c r="H490" i="36"/>
  <c r="G399" i="36"/>
  <c r="H567" i="36"/>
  <c r="I285" i="36"/>
  <c r="H418" i="36"/>
  <c r="H398" i="36"/>
  <c r="H411" i="36"/>
  <c r="I754" i="36"/>
  <c r="G71" i="36"/>
  <c r="I115" i="36"/>
  <c r="I654" i="36"/>
  <c r="H157" i="36"/>
  <c r="J165" i="36"/>
  <c r="J136" i="36"/>
  <c r="G24" i="36"/>
  <c r="H663" i="36"/>
  <c r="G121" i="36"/>
  <c r="I408" i="36"/>
  <c r="H122" i="36"/>
  <c r="J87" i="36"/>
  <c r="G874" i="36"/>
  <c r="H88" i="36"/>
  <c r="J16" i="36"/>
  <c r="H1364" i="36"/>
  <c r="I1338" i="36"/>
  <c r="I1208" i="36"/>
  <c r="G1120" i="36"/>
  <c r="I1068" i="36"/>
  <c r="G1313" i="36"/>
  <c r="H1210" i="36"/>
  <c r="H538" i="36"/>
  <c r="H637" i="36"/>
  <c r="I507" i="36"/>
  <c r="I360" i="36"/>
  <c r="G331" i="36"/>
  <c r="G906" i="36"/>
  <c r="I373" i="36"/>
  <c r="I525" i="36"/>
  <c r="G751" i="36"/>
  <c r="H775" i="36"/>
  <c r="I693" i="36"/>
  <c r="G287" i="36"/>
  <c r="I250" i="36"/>
  <c r="H909" i="36"/>
  <c r="I440" i="36"/>
  <c r="I605" i="36"/>
  <c r="H466" i="36"/>
  <c r="I471" i="36"/>
  <c r="G539" i="36"/>
  <c r="G352" i="36"/>
  <c r="G276" i="36"/>
  <c r="I872" i="36"/>
  <c r="G373" i="36"/>
  <c r="I679" i="36"/>
  <c r="H588" i="36"/>
  <c r="I593" i="36"/>
  <c r="H477" i="36"/>
  <c r="G257" i="36"/>
  <c r="I233" i="36"/>
  <c r="G867" i="36"/>
  <c r="G419" i="36"/>
  <c r="I750" i="36"/>
  <c r="H712" i="36"/>
  <c r="I702" i="36"/>
  <c r="H722" i="36"/>
  <c r="G337" i="36"/>
  <c r="G217" i="36"/>
  <c r="G818" i="36"/>
  <c r="G507" i="36"/>
  <c r="G428" i="36"/>
  <c r="I410" i="36"/>
  <c r="G412" i="36"/>
  <c r="I531" i="36"/>
  <c r="H254" i="36"/>
  <c r="H325" i="36"/>
  <c r="H822" i="36"/>
  <c r="G605" i="36"/>
  <c r="G554" i="36"/>
  <c r="I550" i="36"/>
  <c r="H402" i="36"/>
  <c r="I710" i="36"/>
  <c r="H326" i="36"/>
  <c r="G259" i="36"/>
  <c r="I778" i="36"/>
  <c r="J84" i="36"/>
  <c r="J117" i="36"/>
  <c r="H12" i="36"/>
  <c r="H465" i="36"/>
  <c r="I716" i="36"/>
  <c r="G316" i="36"/>
  <c r="J214" i="36"/>
  <c r="H184" i="36"/>
  <c r="H63" i="36"/>
  <c r="G210" i="36"/>
  <c r="H107" i="36"/>
  <c r="H186" i="36"/>
  <c r="G64" i="36"/>
  <c r="G178" i="36"/>
  <c r="J35" i="36"/>
  <c r="J200" i="36"/>
  <c r="J104" i="36"/>
  <c r="H547" i="36"/>
  <c r="H383" i="36"/>
  <c r="I647" i="36"/>
  <c r="G132" i="36"/>
  <c r="G69" i="36"/>
  <c r="J116" i="36"/>
  <c r="J181" i="36"/>
  <c r="G41" i="36"/>
  <c r="J46" i="36"/>
  <c r="J205" i="36"/>
  <c r="J186" i="36"/>
  <c r="H154" i="36"/>
  <c r="I437" i="36"/>
  <c r="G38" i="36"/>
  <c r="I922" i="36"/>
  <c r="H596" i="36"/>
  <c r="G640" i="36"/>
  <c r="H238" i="36"/>
  <c r="J108" i="36"/>
  <c r="H45" i="36"/>
  <c r="G138" i="36"/>
  <c r="G96" i="36"/>
  <c r="G180" i="36"/>
  <c r="G104" i="36"/>
  <c r="G72" i="36"/>
  <c r="J69" i="36"/>
  <c r="J82" i="36"/>
  <c r="H591" i="36"/>
  <c r="H152" i="36"/>
  <c r="H818" i="36"/>
  <c r="G437" i="36"/>
  <c r="G457" i="36"/>
  <c r="H262" i="36"/>
  <c r="J167" i="36"/>
  <c r="H125" i="36"/>
  <c r="H23" i="36"/>
  <c r="G163" i="36"/>
  <c r="H43" i="36"/>
  <c r="H113" i="36"/>
  <c r="H146" i="36"/>
  <c r="H58" i="36"/>
  <c r="G157" i="36"/>
  <c r="I418" i="36"/>
  <c r="H56" i="36"/>
  <c r="G856" i="36"/>
  <c r="H760" i="36"/>
  <c r="H501" i="36"/>
  <c r="I273" i="36"/>
  <c r="J121" i="36"/>
  <c r="H71" i="36"/>
  <c r="G162" i="36"/>
  <c r="G110" i="36"/>
  <c r="G193" i="36"/>
  <c r="G164" i="36"/>
  <c r="G151" i="36"/>
  <c r="J140" i="36"/>
  <c r="J130" i="36"/>
  <c r="I345" i="36"/>
  <c r="J210" i="36"/>
  <c r="G799" i="36"/>
  <c r="I517" i="36"/>
  <c r="I769" i="36"/>
  <c r="I283" i="36"/>
  <c r="G33" i="36"/>
  <c r="J41" i="36"/>
  <c r="H139" i="36"/>
  <c r="H64" i="36"/>
  <c r="H167" i="36"/>
  <c r="J77" i="36"/>
  <c r="H33" i="36"/>
  <c r="J71" i="36"/>
  <c r="J969" i="36"/>
  <c r="J965" i="36"/>
  <c r="G207" i="36"/>
  <c r="G831" i="36"/>
  <c r="G421" i="36"/>
  <c r="H231" i="36"/>
  <c r="H392" i="36"/>
  <c r="G720" i="36"/>
  <c r="J146" i="36"/>
  <c r="G379" i="36"/>
  <c r="H172" i="36"/>
  <c r="G26" i="36"/>
  <c r="H123" i="36"/>
  <c r="J12" i="36"/>
  <c r="J207" i="36"/>
  <c r="G108" i="36"/>
  <c r="I354" i="36"/>
  <c r="J79" i="36"/>
  <c r="G209" i="36"/>
  <c r="H135" i="36"/>
  <c r="G1205" i="36"/>
  <c r="I603" i="36"/>
  <c r="H374" i="36"/>
  <c r="I318" i="36"/>
  <c r="H473" i="36"/>
  <c r="I946" i="36"/>
  <c r="H224" i="36"/>
  <c r="G719" i="36"/>
  <c r="G910" i="36"/>
  <c r="I305" i="36"/>
  <c r="G271" i="36"/>
  <c r="G63" i="36"/>
  <c r="G192" i="36"/>
  <c r="J128" i="36"/>
  <c r="H74" i="36"/>
  <c r="H494" i="36"/>
  <c r="G49" i="36"/>
  <c r="I1156" i="36"/>
  <c r="J192" i="36"/>
  <c r="H761" i="36"/>
  <c r="J43" i="36"/>
  <c r="J80" i="36"/>
  <c r="G264" i="36"/>
  <c r="G206" i="36"/>
  <c r="J964" i="36"/>
  <c r="G1177" i="36"/>
  <c r="G1296" i="36"/>
  <c r="G995" i="36"/>
  <c r="H972" i="36"/>
  <c r="J975" i="36"/>
  <c r="G978" i="36"/>
  <c r="J970" i="36"/>
  <c r="H525" i="36"/>
  <c r="H428" i="36"/>
  <c r="I730" i="36"/>
  <c r="H334" i="36"/>
  <c r="H273" i="36"/>
  <c r="G810" i="36"/>
  <c r="G694" i="36"/>
  <c r="G654" i="36"/>
  <c r="I675" i="36"/>
  <c r="H673" i="36"/>
  <c r="G662" i="36"/>
  <c r="I251" i="36"/>
  <c r="H290" i="36"/>
  <c r="I807" i="36"/>
  <c r="G785" i="36"/>
  <c r="G747" i="36"/>
  <c r="I770" i="36"/>
  <c r="I493" i="36"/>
  <c r="H532" i="36"/>
  <c r="I323" i="36"/>
  <c r="I316" i="36"/>
  <c r="I793" i="36"/>
  <c r="H438" i="36"/>
  <c r="H416" i="36"/>
  <c r="G569" i="36"/>
  <c r="I666" i="36"/>
  <c r="I382" i="36"/>
  <c r="G288" i="36"/>
  <c r="G44" i="36"/>
  <c r="G812" i="36"/>
  <c r="H528" i="36"/>
  <c r="H506" i="36"/>
  <c r="G773" i="36"/>
  <c r="G459" i="36"/>
  <c r="I611" i="36"/>
  <c r="H247" i="36"/>
  <c r="G120" i="36"/>
  <c r="G809" i="36"/>
  <c r="H609" i="36"/>
  <c r="H597" i="36"/>
  <c r="H480" i="36"/>
  <c r="H430" i="36"/>
  <c r="H604" i="36"/>
  <c r="I231" i="36"/>
  <c r="G191" i="36"/>
  <c r="I787" i="36"/>
  <c r="H698" i="36"/>
  <c r="H700" i="36"/>
  <c r="H615" i="36"/>
  <c r="H703" i="36"/>
  <c r="I424" i="36"/>
  <c r="G236" i="36"/>
  <c r="H61" i="36"/>
  <c r="I225" i="36"/>
  <c r="H140" i="36"/>
  <c r="J78" i="36"/>
  <c r="I561" i="36"/>
  <c r="I606" i="36"/>
  <c r="I474" i="36"/>
  <c r="G311" i="36"/>
  <c r="G51" i="36"/>
  <c r="J57" i="36"/>
  <c r="H156" i="36"/>
  <c r="H81" i="36"/>
  <c r="H189" i="36"/>
  <c r="J102" i="36"/>
  <c r="H99" i="36"/>
  <c r="J119" i="36"/>
  <c r="J169" i="36"/>
  <c r="J67" i="36"/>
  <c r="I1159" i="36"/>
  <c r="G406" i="36"/>
  <c r="H432" i="36"/>
  <c r="G291" i="36"/>
  <c r="J30" i="36"/>
  <c r="G145" i="36"/>
  <c r="G62" i="36"/>
  <c r="J168" i="36"/>
  <c r="G105" i="36"/>
  <c r="J157" i="36"/>
  <c r="H116" i="36"/>
  <c r="H101" i="36"/>
  <c r="G97" i="36"/>
  <c r="I470" i="36"/>
  <c r="J194" i="36"/>
  <c r="H835" i="36"/>
  <c r="I766" i="36"/>
  <c r="I724" i="36"/>
  <c r="G353" i="36"/>
  <c r="J160" i="36"/>
  <c r="H118" i="36"/>
  <c r="H15" i="36"/>
  <c r="G155" i="36"/>
  <c r="H34" i="36"/>
  <c r="H98" i="36"/>
  <c r="H130" i="36"/>
  <c r="H13" i="36"/>
  <c r="G50" i="36"/>
  <c r="I235" i="36"/>
  <c r="G200" i="36"/>
  <c r="H812" i="36"/>
  <c r="H690" i="36"/>
  <c r="H674" i="36"/>
  <c r="G215" i="36"/>
  <c r="G37" i="36"/>
  <c r="H210" i="36"/>
  <c r="H96" i="36"/>
  <c r="H40" i="36"/>
  <c r="H136" i="36"/>
  <c r="J23" i="36"/>
  <c r="G149" i="36"/>
  <c r="H106" i="36"/>
  <c r="J111" i="36"/>
  <c r="G626" i="36"/>
  <c r="H67" i="36"/>
  <c r="J820" i="36"/>
  <c r="G544" i="36"/>
  <c r="H371" i="36"/>
  <c r="H318" i="36"/>
  <c r="J175" i="36"/>
  <c r="H131" i="36"/>
  <c r="H30" i="36"/>
  <c r="G171" i="36"/>
  <c r="H59" i="36"/>
  <c r="H127" i="36"/>
  <c r="H161" i="36"/>
  <c r="H105" i="36"/>
  <c r="G211" i="36"/>
  <c r="G340" i="36"/>
  <c r="G150" i="36"/>
  <c r="G697" i="36"/>
  <c r="G708" i="36"/>
  <c r="I705" i="36"/>
  <c r="G317" i="36"/>
  <c r="G116" i="36"/>
  <c r="J105" i="36"/>
  <c r="H211" i="36"/>
  <c r="H133" i="36"/>
  <c r="G99" i="36"/>
  <c r="J173" i="36"/>
  <c r="J38" i="36"/>
  <c r="G76" i="36"/>
  <c r="H124" i="36"/>
  <c r="J967" i="36"/>
  <c r="G13" i="36"/>
  <c r="J138" i="36"/>
  <c r="G83" i="36"/>
  <c r="J198" i="36"/>
  <c r="H1147" i="36"/>
  <c r="H569" i="36"/>
  <c r="I393" i="36"/>
  <c r="I279" i="36"/>
  <c r="G657" i="36"/>
  <c r="I619" i="36"/>
  <c r="I343" i="36"/>
  <c r="G749" i="36"/>
  <c r="H294" i="36"/>
  <c r="G430" i="36"/>
  <c r="I341" i="36"/>
  <c r="G536" i="36"/>
  <c r="H514" i="36"/>
  <c r="G530" i="36"/>
  <c r="G740" i="36"/>
  <c r="G368" i="36"/>
  <c r="G233" i="36"/>
  <c r="G98" i="36"/>
  <c r="H142" i="36"/>
  <c r="H229" i="36"/>
  <c r="J145" i="36"/>
  <c r="H776" i="36"/>
  <c r="J129" i="36"/>
  <c r="J148" i="36"/>
  <c r="H603" i="36"/>
  <c r="J72" i="36"/>
  <c r="H138" i="36"/>
  <c r="J212" i="36"/>
  <c r="J63" i="36"/>
  <c r="G674" i="36"/>
  <c r="G102" i="36"/>
  <c r="H165" i="36"/>
  <c r="G893" i="36"/>
  <c r="I600" i="36"/>
  <c r="G721" i="36"/>
  <c r="G738" i="36"/>
  <c r="H983" i="36"/>
  <c r="I713" i="36"/>
  <c r="H435" i="36"/>
  <c r="G306" i="36"/>
  <c r="G628" i="36"/>
  <c r="H837" i="36"/>
  <c r="G268" i="36"/>
  <c r="H513" i="36"/>
  <c r="J184" i="36"/>
  <c r="J95" i="36"/>
  <c r="J197" i="36"/>
  <c r="G556" i="36"/>
  <c r="J150" i="36"/>
  <c r="H91" i="36"/>
  <c r="G195" i="36"/>
  <c r="J61" i="36"/>
  <c r="J68" i="36"/>
  <c r="J51" i="36"/>
  <c r="H202" i="36"/>
  <c r="J25" i="36"/>
  <c r="G94" i="36"/>
  <c r="G133" i="36"/>
  <c r="H732" i="36"/>
  <c r="G177" i="36"/>
  <c r="J178" i="36"/>
  <c r="I1280" i="36"/>
  <c r="I1257" i="36"/>
  <c r="G982" i="36"/>
  <c r="H980" i="36"/>
  <c r="G970" i="36"/>
  <c r="H976" i="36"/>
  <c r="J971" i="36"/>
  <c r="H617" i="36"/>
  <c r="H646" i="36"/>
  <c r="G622" i="36"/>
  <c r="I243" i="36"/>
  <c r="H272" i="36"/>
  <c r="I815" i="36"/>
  <c r="G775" i="36"/>
  <c r="G737" i="36"/>
  <c r="I760" i="36"/>
  <c r="I465" i="36"/>
  <c r="H504" i="36"/>
  <c r="I310" i="36"/>
  <c r="I297" i="36"/>
  <c r="H810" i="36"/>
  <c r="H431" i="36"/>
  <c r="H405" i="36"/>
  <c r="G548" i="36"/>
  <c r="I648" i="36"/>
  <c r="H777" i="36"/>
  <c r="G281" i="36"/>
  <c r="G36" i="36"/>
  <c r="G804" i="36"/>
  <c r="H519" i="36"/>
  <c r="H496" i="36"/>
  <c r="G753" i="36"/>
  <c r="G413" i="36"/>
  <c r="I591" i="36"/>
  <c r="H241" i="36"/>
  <c r="G114" i="36"/>
  <c r="I810" i="36"/>
  <c r="H599" i="36"/>
  <c r="H587" i="36"/>
  <c r="H468" i="36"/>
  <c r="H372" i="36"/>
  <c r="H386" i="36"/>
  <c r="I217" i="36"/>
  <c r="G185" i="36"/>
  <c r="H804" i="36"/>
  <c r="H680" i="36"/>
  <c r="H679" i="36"/>
  <c r="H589" i="36"/>
  <c r="H647" i="36"/>
  <c r="H417" i="36"/>
  <c r="G223" i="36"/>
  <c r="H46" i="36"/>
  <c r="G806" i="36"/>
  <c r="H770" i="36"/>
  <c r="I369" i="36"/>
  <c r="H727" i="36"/>
  <c r="I494" i="36"/>
  <c r="I452" i="36"/>
  <c r="G354" i="36"/>
  <c r="H134" i="36"/>
  <c r="I349" i="36"/>
  <c r="J60" i="36"/>
  <c r="H69" i="36"/>
  <c r="J98" i="36"/>
  <c r="H444" i="36"/>
  <c r="H708" i="36"/>
  <c r="G267" i="36"/>
  <c r="G129" i="36"/>
  <c r="J120" i="36"/>
  <c r="J26" i="36"/>
  <c r="H150" i="36"/>
  <c r="G140" i="36"/>
  <c r="J204" i="36"/>
  <c r="J103" i="36"/>
  <c r="H26" i="36"/>
  <c r="H206" i="36"/>
  <c r="G184" i="36"/>
  <c r="H937" i="36"/>
  <c r="H505" i="36"/>
  <c r="G468" i="36"/>
  <c r="G327" i="36"/>
  <c r="J101" i="36"/>
  <c r="H37" i="36"/>
  <c r="G130" i="36"/>
  <c r="G79" i="36"/>
  <c r="G175" i="36"/>
  <c r="G84" i="36"/>
  <c r="G48" i="36"/>
  <c r="J40" i="36"/>
  <c r="J55" i="36"/>
  <c r="G540" i="36"/>
  <c r="H44" i="36"/>
  <c r="I791" i="36"/>
  <c r="H607" i="36"/>
  <c r="H457" i="36"/>
  <c r="I244" i="36"/>
  <c r="G30" i="36"/>
  <c r="H196" i="36"/>
  <c r="H80" i="36"/>
  <c r="H31" i="36"/>
  <c r="H129" i="36"/>
  <c r="H212" i="36"/>
  <c r="G127" i="36"/>
  <c r="H62" i="36"/>
  <c r="J88" i="36"/>
  <c r="H181" i="36"/>
  <c r="J39" i="36"/>
  <c r="G502" i="36"/>
  <c r="G451" i="36"/>
  <c r="H543" i="36"/>
  <c r="H354" i="36"/>
  <c r="G85" i="36"/>
  <c r="J83" i="36"/>
  <c r="H185" i="36"/>
  <c r="H112" i="36"/>
  <c r="H214" i="36"/>
  <c r="J137" i="36"/>
  <c r="H188" i="36"/>
  <c r="J191" i="36"/>
  <c r="G156" i="36"/>
  <c r="H611" i="36"/>
  <c r="J110" i="36"/>
  <c r="G798" i="36"/>
  <c r="H783" i="36"/>
  <c r="I466" i="36"/>
  <c r="G338" i="36"/>
  <c r="G15" i="36"/>
  <c r="J18" i="36"/>
  <c r="H111" i="36"/>
  <c r="H48" i="36"/>
  <c r="H144" i="36"/>
  <c r="J36" i="36"/>
  <c r="G167" i="36"/>
  <c r="H183" i="36"/>
  <c r="J161" i="36"/>
  <c r="G25" i="36"/>
  <c r="J94" i="36"/>
  <c r="H773" i="36"/>
  <c r="G690" i="36"/>
  <c r="I644" i="36"/>
  <c r="H341" i="36"/>
  <c r="G176" i="36"/>
  <c r="J174" i="36"/>
  <c r="J76" i="36"/>
  <c r="J27" i="36"/>
  <c r="H60" i="36"/>
  <c r="H114" i="36"/>
  <c r="H35" i="36"/>
  <c r="J47" i="36"/>
  <c r="G12" i="36"/>
  <c r="J962" i="36"/>
  <c r="J213" i="36"/>
  <c r="J126" i="36"/>
  <c r="G188" i="36"/>
  <c r="J963" i="36"/>
  <c r="G1269" i="36"/>
  <c r="G655" i="36"/>
  <c r="G716" i="36"/>
  <c r="I328" i="36"/>
  <c r="H376" i="36"/>
  <c r="G247" i="36"/>
  <c r="H485" i="36"/>
  <c r="H280" i="36"/>
  <c r="H577" i="36"/>
  <c r="I304" i="36"/>
  <c r="H470" i="36"/>
  <c r="J73" i="36"/>
  <c r="J144" i="36"/>
  <c r="G31" i="36"/>
  <c r="G60" i="36"/>
  <c r="J112" i="36"/>
  <c r="G443" i="36"/>
  <c r="J199" i="36"/>
  <c r="J24" i="36"/>
  <c r="H689" i="36"/>
  <c r="J182" i="36"/>
  <c r="G92" i="36"/>
  <c r="I539" i="36"/>
  <c r="J176" i="36"/>
  <c r="J211" i="36"/>
  <c r="I569" i="36"/>
  <c r="G46" i="36"/>
  <c r="H177" i="36"/>
  <c r="H1139" i="36"/>
  <c r="G914" i="36"/>
  <c r="I256" i="36"/>
  <c r="I320" i="36"/>
  <c r="G420" i="36"/>
  <c r="I968" i="36"/>
  <c r="G526" i="36"/>
  <c r="H507" i="36"/>
  <c r="G483" i="36"/>
  <c r="G783" i="36"/>
  <c r="H654" i="36"/>
  <c r="I294" i="36"/>
  <c r="H1214" i="36"/>
  <c r="G165" i="36"/>
  <c r="J196" i="36"/>
  <c r="G136" i="36"/>
  <c r="J33" i="36"/>
  <c r="J31" i="36"/>
  <c r="J188" i="36"/>
  <c r="J29" i="36"/>
  <c r="H259" i="36"/>
  <c r="G20" i="36"/>
  <c r="H41" i="36"/>
  <c r="H659" i="36"/>
  <c r="G66" i="36"/>
  <c r="H126" i="36"/>
  <c r="J133" i="36"/>
  <c r="H21" i="36"/>
  <c r="H1508" i="36"/>
  <c r="H1271" i="36"/>
  <c r="H864" i="36"/>
  <c r="I832" i="36"/>
  <c r="I913" i="36"/>
  <c r="G889" i="36"/>
  <c r="H885" i="36"/>
  <c r="G577" i="36"/>
  <c r="I519" i="36"/>
  <c r="I623" i="36"/>
  <c r="H220" i="36"/>
  <c r="H141" i="36"/>
  <c r="G793" i="36"/>
  <c r="I434" i="36"/>
  <c r="I468" i="36"/>
  <c r="I450" i="36"/>
  <c r="I684" i="36"/>
  <c r="I481" i="36"/>
  <c r="H358" i="36"/>
  <c r="G1437" i="36"/>
  <c r="H806" i="36"/>
  <c r="I512" i="36"/>
  <c r="I554" i="36"/>
  <c r="G466" i="36"/>
  <c r="G601" i="36"/>
  <c r="G692" i="36"/>
  <c r="G225" i="36"/>
  <c r="H1213" i="36"/>
  <c r="G808" i="36"/>
  <c r="I584" i="36"/>
  <c r="I634" i="36"/>
  <c r="G659" i="36"/>
  <c r="H736" i="36"/>
  <c r="I566" i="36"/>
  <c r="G290" i="36"/>
  <c r="G1152" i="36"/>
  <c r="G363" i="36"/>
  <c r="G387" i="36"/>
  <c r="I704" i="36"/>
  <c r="H407" i="36"/>
  <c r="I706" i="36"/>
  <c r="G278" i="36"/>
  <c r="H215" i="36"/>
  <c r="I1232" i="36"/>
  <c r="G432" i="36"/>
  <c r="G476" i="36"/>
  <c r="I775" i="36"/>
  <c r="H527" i="36"/>
  <c r="G642" i="36"/>
  <c r="G342" i="36"/>
  <c r="H288" i="36"/>
  <c r="I1258" i="36"/>
  <c r="G510" i="36"/>
  <c r="G426" i="36"/>
  <c r="G464" i="36"/>
  <c r="H675" i="36"/>
  <c r="H572" i="36"/>
  <c r="H267" i="36"/>
  <c r="H361" i="36"/>
  <c r="G760" i="36"/>
  <c r="G122" i="36"/>
  <c r="G119" i="36"/>
  <c r="H209" i="36"/>
  <c r="H132" i="36"/>
  <c r="G465" i="36"/>
  <c r="G702" i="36"/>
  <c r="H287" i="36"/>
  <c r="G189" i="36"/>
  <c r="J187" i="36"/>
  <c r="J92" i="36"/>
  <c r="J85" i="36"/>
  <c r="H94" i="36"/>
  <c r="H175" i="36"/>
  <c r="H100" i="36"/>
  <c r="J100" i="36"/>
  <c r="I848" i="36"/>
  <c r="G75" i="36"/>
  <c r="I891" i="36"/>
  <c r="I703" i="36"/>
  <c r="I629" i="36"/>
  <c r="G294" i="36"/>
  <c r="J154" i="36"/>
  <c r="H110" i="36"/>
  <c r="G196" i="36"/>
  <c r="G148" i="36"/>
  <c r="H27" i="36"/>
  <c r="H82" i="36"/>
  <c r="H117" i="36"/>
  <c r="G59" i="36"/>
  <c r="J201" i="36"/>
  <c r="I230" i="36"/>
  <c r="J90" i="36"/>
  <c r="G438" i="36"/>
  <c r="I783" i="36"/>
  <c r="G682" i="36"/>
  <c r="H295" i="36"/>
  <c r="G68" i="36"/>
  <c r="J75" i="36"/>
  <c r="H178" i="36"/>
  <c r="H104" i="36"/>
  <c r="H201" i="36"/>
  <c r="J125" i="36"/>
  <c r="H159" i="36"/>
  <c r="J170" i="36"/>
  <c r="G39" i="36"/>
  <c r="G168" i="36"/>
  <c r="G173" i="36"/>
  <c r="H586" i="36"/>
  <c r="G730" i="36"/>
  <c r="H441" i="36"/>
  <c r="G324" i="36"/>
  <c r="G152" i="36"/>
  <c r="J142" i="36"/>
  <c r="J50" i="36"/>
  <c r="H173" i="36"/>
  <c r="G214" i="36"/>
  <c r="H18" i="36"/>
  <c r="G47" i="36"/>
  <c r="H151" i="36"/>
  <c r="J86" i="36"/>
  <c r="G610" i="36"/>
  <c r="H84" i="36"/>
  <c r="G565" i="36"/>
  <c r="G545" i="36"/>
  <c r="H763" i="36"/>
  <c r="I263" i="36"/>
  <c r="G93" i="36"/>
  <c r="J91" i="36"/>
  <c r="H197" i="36"/>
  <c r="H119" i="36"/>
  <c r="G56" i="36"/>
  <c r="J149" i="36"/>
  <c r="H213" i="36"/>
  <c r="G82" i="36"/>
  <c r="H42" i="36"/>
  <c r="H79" i="36"/>
  <c r="J22" i="36"/>
  <c r="G748" i="36"/>
  <c r="I729" i="36"/>
  <c r="H423" i="36"/>
  <c r="I239" i="36"/>
  <c r="G34" i="36"/>
  <c r="J151" i="36"/>
  <c r="G170" i="36"/>
  <c r="H1318" i="36"/>
  <c r="I585" i="36"/>
  <c r="H688" i="36"/>
  <c r="J113" i="36"/>
  <c r="J17" i="36"/>
  <c r="H86" i="36"/>
  <c r="I772" i="36"/>
  <c r="H89" i="36"/>
  <c r="J209" i="36"/>
  <c r="G282" i="36"/>
  <c r="J28" i="36"/>
  <c r="G86" i="36"/>
  <c r="G667" i="36"/>
  <c r="G18" i="36"/>
  <c r="H1009" i="36"/>
  <c r="G14" i="36"/>
  <c r="H1269" i="36"/>
  <c r="H257" i="36"/>
  <c r="H667" i="36"/>
  <c r="H771" i="36"/>
  <c r="J180" i="36"/>
  <c r="G124" i="36"/>
  <c r="H459" i="36"/>
  <c r="G89" i="36"/>
  <c r="I401" i="36"/>
  <c r="G625" i="36"/>
  <c r="G78" i="36"/>
  <c r="H713" i="36"/>
  <c r="I645" i="36"/>
  <c r="H17" i="36"/>
  <c r="H1395" i="36"/>
  <c r="H1068" i="36"/>
  <c r="I826" i="36"/>
  <c r="I907" i="36"/>
  <c r="G876" i="36"/>
  <c r="H873" i="36"/>
  <c r="I847" i="36"/>
  <c r="G668" i="36"/>
  <c r="I667" i="36"/>
  <c r="H685" i="36"/>
  <c r="H343" i="36"/>
  <c r="G1580" i="36"/>
  <c r="H798" i="36"/>
  <c r="I505" i="36"/>
  <c r="I545" i="36"/>
  <c r="G442" i="36"/>
  <c r="G519" i="36"/>
  <c r="I757" i="36"/>
  <c r="G218" i="36"/>
  <c r="G1213" i="36"/>
  <c r="G800" i="36"/>
  <c r="I576" i="36"/>
  <c r="I625" i="36"/>
  <c r="G639" i="36"/>
  <c r="H682" i="36"/>
  <c r="G774" i="36"/>
  <c r="G284" i="36"/>
  <c r="I1124" i="36"/>
  <c r="I814" i="36"/>
  <c r="G377" i="36"/>
  <c r="I696" i="36"/>
  <c r="H390" i="36"/>
  <c r="I673" i="36"/>
  <c r="G270" i="36"/>
  <c r="G356" i="36"/>
  <c r="I1116" i="36"/>
  <c r="G424" i="36"/>
  <c r="G467" i="36"/>
  <c r="I767" i="36"/>
  <c r="H512" i="36"/>
  <c r="G600" i="36"/>
  <c r="G334" i="36"/>
  <c r="H281" i="36"/>
  <c r="H1311" i="36"/>
  <c r="G494" i="36"/>
  <c r="G403" i="36"/>
  <c r="G439" i="36"/>
  <c r="H635" i="36"/>
  <c r="H517" i="36"/>
  <c r="H251" i="36"/>
  <c r="H346" i="36"/>
  <c r="H1048" i="36"/>
  <c r="G573" i="36"/>
  <c r="G520" i="36"/>
  <c r="G555" i="36"/>
  <c r="H786" i="36"/>
  <c r="I366" i="36"/>
  <c r="H331" i="36"/>
  <c r="I271" i="36"/>
  <c r="I411" i="36"/>
  <c r="G182" i="36"/>
  <c r="H77" i="36"/>
  <c r="G181" i="36"/>
  <c r="H168" i="36"/>
  <c r="G630" i="36"/>
  <c r="I486" i="36"/>
  <c r="G73" i="36"/>
  <c r="G61" i="36"/>
  <c r="J34" i="36"/>
  <c r="J166" i="36"/>
  <c r="G32" i="36"/>
  <c r="J32" i="36"/>
  <c r="J185" i="36"/>
  <c r="J177" i="36"/>
  <c r="H120" i="36"/>
  <c r="I453" i="36"/>
  <c r="G81" i="36"/>
  <c r="H795" i="36"/>
  <c r="H526" i="36"/>
  <c r="G551" i="36"/>
  <c r="H279" i="36"/>
  <c r="G17" i="36"/>
  <c r="H191" i="36"/>
  <c r="H72" i="36"/>
  <c r="H16" i="36"/>
  <c r="H115" i="36"/>
  <c r="H199" i="36"/>
  <c r="G106" i="36"/>
  <c r="H24" i="36"/>
  <c r="J62" i="36"/>
  <c r="J66" i="36"/>
  <c r="G172" i="36"/>
  <c r="H522" i="36"/>
  <c r="G648" i="36"/>
  <c r="G572" i="36"/>
  <c r="I322" i="36"/>
  <c r="G144" i="36"/>
  <c r="J134" i="36"/>
  <c r="J42" i="36"/>
  <c r="H164" i="36"/>
  <c r="G198" i="36"/>
  <c r="G186" i="36"/>
  <c r="J195" i="36"/>
  <c r="H109" i="36"/>
  <c r="J56" i="36"/>
  <c r="H147" i="36"/>
  <c r="G29" i="36"/>
  <c r="G515" i="36"/>
  <c r="I422" i="36"/>
  <c r="I551" i="36"/>
  <c r="H345" i="36"/>
  <c r="G208" i="36"/>
  <c r="J206" i="36"/>
  <c r="J114" i="36"/>
  <c r="J152" i="36"/>
  <c r="H137" i="36"/>
  <c r="J52" i="36"/>
  <c r="J53" i="36"/>
  <c r="J172" i="36"/>
  <c r="I796" i="36"/>
  <c r="G275" i="36"/>
  <c r="G205" i="36"/>
  <c r="H648" i="36"/>
  <c r="H388" i="36"/>
  <c r="H660" i="36"/>
  <c r="I288" i="36"/>
  <c r="G160" i="36"/>
  <c r="J158" i="36"/>
  <c r="J58" i="36"/>
  <c r="H179" i="36"/>
  <c r="H28" i="36"/>
  <c r="H50" i="36"/>
  <c r="G90" i="36"/>
  <c r="H193" i="36"/>
  <c r="J131" i="36"/>
  <c r="G27" i="36"/>
  <c r="J183" i="36"/>
  <c r="I478" i="36"/>
  <c r="I515" i="36"/>
  <c r="H714" i="36"/>
  <c r="H198" i="36"/>
  <c r="G109" i="36"/>
  <c r="G35" i="36"/>
  <c r="J93" i="36"/>
  <c r="G1107" i="36"/>
  <c r="H939" i="36"/>
  <c r="H339" i="36"/>
  <c r="G1029" i="36"/>
  <c r="G624" i="36"/>
  <c r="I264" i="36"/>
  <c r="J1015" i="36"/>
  <c r="I617" i="36"/>
  <c r="H984" i="36"/>
  <c r="I723" i="36"/>
  <c r="G953" i="36"/>
  <c r="G313" i="36"/>
  <c r="G638" i="36"/>
  <c r="I859" i="36"/>
  <c r="H332" i="36"/>
  <c r="G40" i="36"/>
  <c r="G53" i="36"/>
  <c r="I319" i="36"/>
  <c r="J65" i="36"/>
  <c r="H128" i="36"/>
  <c r="H737" i="36"/>
  <c r="J106" i="36"/>
  <c r="H710" i="36"/>
  <c r="H633" i="36"/>
  <c r="G67" i="36"/>
  <c r="G596" i="36"/>
  <c r="J135" i="36"/>
  <c r="H1032" i="36"/>
  <c r="I300" i="36"/>
  <c r="G142" i="36"/>
  <c r="J966" i="36"/>
  <c r="I1147" i="36"/>
  <c r="H691" i="36"/>
  <c r="G1011" i="36"/>
  <c r="I753" i="36"/>
  <c r="H368" i="36"/>
  <c r="G241" i="36"/>
  <c r="I542" i="36"/>
  <c r="G599" i="36"/>
  <c r="H578" i="36"/>
  <c r="H317" i="36"/>
  <c r="H687" i="36"/>
  <c r="H195" i="36"/>
  <c r="H22" i="36"/>
  <c r="J15" i="36"/>
  <c r="H315" i="36"/>
  <c r="G159" i="36"/>
  <c r="H618" i="36"/>
  <c r="G77" i="36"/>
  <c r="G21" i="36"/>
  <c r="G414" i="36"/>
  <c r="G161" i="36"/>
  <c r="G55" i="36"/>
  <c r="J155" i="36"/>
  <c r="G19" i="36"/>
  <c r="G111" i="36"/>
  <c r="I499" i="36"/>
  <c r="G125" i="36"/>
  <c r="J164" i="36"/>
  <c r="J1515" i="36"/>
  <c r="J1640" i="36"/>
  <c r="J1572" i="36"/>
  <c r="J1512" i="36"/>
  <c r="J1573" i="36"/>
  <c r="J1334" i="36"/>
  <c r="J954" i="36"/>
  <c r="J1513" i="36"/>
  <c r="J961" i="36"/>
  <c r="J1518" i="36"/>
  <c r="J1517" i="36"/>
  <c r="J1516" i="36"/>
  <c r="J1519" i="36"/>
  <c r="J960" i="36"/>
  <c r="J1641" i="36"/>
  <c r="J1511" i="36"/>
  <c r="J1514" i="36"/>
  <c r="J1510" i="36"/>
  <c r="J957" i="36"/>
  <c r="J956" i="36"/>
  <c r="J1563" i="36"/>
  <c r="J958" i="36"/>
  <c r="J955" i="36"/>
  <c r="J959" i="36"/>
  <c r="AH3" i="35" l="1"/>
  <c r="G347" i="21"/>
  <c r="I347" i="21" s="1"/>
  <c r="G346" i="21"/>
  <c r="I346" i="21" s="1"/>
  <c r="G345" i="21"/>
  <c r="I345" i="21" s="1"/>
  <c r="G344" i="21"/>
  <c r="I344" i="21" s="1"/>
  <c r="G343" i="21"/>
  <c r="I343" i="21" s="1"/>
  <c r="G342" i="21"/>
  <c r="I342" i="21" s="1"/>
  <c r="G336" i="21"/>
  <c r="I336" i="21" s="1"/>
  <c r="G337" i="21"/>
  <c r="I337" i="21" s="1"/>
  <c r="G338" i="21"/>
  <c r="I338" i="21" s="1"/>
  <c r="G339" i="21"/>
  <c r="I339" i="21" s="1"/>
  <c r="G340" i="21"/>
  <c r="I340" i="21" s="1"/>
  <c r="G341" i="21"/>
  <c r="I341" i="21" s="1"/>
  <c r="G335" i="21"/>
  <c r="I335" i="21" s="1"/>
  <c r="G334" i="21"/>
  <c r="I334" i="21" s="1"/>
  <c r="G333" i="21"/>
  <c r="I333" i="21" s="1"/>
  <c r="G332" i="21"/>
  <c r="I332" i="21" s="1"/>
  <c r="G331" i="21"/>
  <c r="I331" i="21" s="1"/>
  <c r="G330" i="21"/>
  <c r="I330" i="21" s="1"/>
  <c r="G325" i="21"/>
  <c r="I325" i="21" s="1"/>
  <c r="G326" i="21"/>
  <c r="I326" i="21" s="1"/>
  <c r="G292" i="21"/>
  <c r="I292" i="21" s="1"/>
  <c r="AF7" i="33" l="1"/>
  <c r="I3" i="33"/>
  <c r="Q6" i="33" l="1"/>
  <c r="AF6" i="33"/>
  <c r="Q7" i="33"/>
  <c r="Q8" i="33"/>
  <c r="AF8" i="33"/>
  <c r="Q9" i="33"/>
  <c r="AF9" i="33"/>
  <c r="Q10" i="33"/>
  <c r="AF10" i="33"/>
  <c r="Q11" i="33"/>
  <c r="AF11" i="33"/>
  <c r="Q12" i="33"/>
  <c r="AF12" i="33"/>
  <c r="Q13" i="33"/>
  <c r="AF13" i="33"/>
  <c r="Q14" i="33"/>
  <c r="AF14" i="33"/>
  <c r="Q15" i="33"/>
  <c r="AF15" i="33"/>
  <c r="Q16" i="33"/>
  <c r="AF16" i="33"/>
  <c r="Q17" i="33"/>
  <c r="AF17" i="33"/>
  <c r="Q18" i="33"/>
  <c r="AF18" i="33"/>
  <c r="Q19" i="33"/>
  <c r="AF19" i="33"/>
  <c r="Q20" i="33"/>
  <c r="AF20" i="33"/>
  <c r="Q21" i="33"/>
  <c r="AF21" i="33"/>
  <c r="Q22" i="33"/>
  <c r="AF22" i="33"/>
  <c r="Q23" i="33"/>
  <c r="AF23" i="33"/>
  <c r="Q24" i="33"/>
  <c r="AF24" i="33"/>
  <c r="Q25" i="33"/>
  <c r="AF25" i="33"/>
  <c r="Q26" i="33"/>
  <c r="AF26" i="33"/>
  <c r="Q27" i="33"/>
  <c r="AF27" i="33"/>
  <c r="Q28" i="33"/>
  <c r="AF28" i="33"/>
  <c r="Q29" i="33"/>
  <c r="AF29" i="33"/>
  <c r="G37" i="33"/>
  <c r="G32" i="33"/>
  <c r="G31" i="33"/>
  <c r="G30" i="33"/>
  <c r="G29" i="33"/>
  <c r="G28" i="33"/>
  <c r="G27" i="33"/>
  <c r="G26" i="33"/>
  <c r="I26" i="33" s="1"/>
  <c r="G25" i="33"/>
  <c r="G24" i="33"/>
  <c r="G23" i="33"/>
  <c r="G22" i="33"/>
  <c r="G21" i="33"/>
  <c r="G20" i="33"/>
  <c r="G19" i="33"/>
  <c r="G18" i="33"/>
  <c r="I18" i="33" s="1"/>
  <c r="G17" i="33"/>
  <c r="G16" i="33"/>
  <c r="G15" i="33"/>
  <c r="G14" i="33"/>
  <c r="G13" i="33"/>
  <c r="G12" i="33"/>
  <c r="G11" i="33"/>
  <c r="G10" i="33"/>
  <c r="I10" i="33" s="1"/>
  <c r="G9" i="33"/>
  <c r="G8" i="33"/>
  <c r="G7" i="33"/>
  <c r="G6" i="33"/>
  <c r="G5" i="33"/>
  <c r="AF37" i="33"/>
  <c r="Q37" i="33"/>
  <c r="AF35" i="33"/>
  <c r="Q35" i="33"/>
  <c r="G35" i="33"/>
  <c r="AF34" i="33"/>
  <c r="Q34" i="33"/>
  <c r="G34" i="33"/>
  <c r="AF32" i="33"/>
  <c r="Q32" i="33"/>
  <c r="AF31" i="33"/>
  <c r="Q31" i="33"/>
  <c r="AF30" i="33"/>
  <c r="Q30" i="33"/>
  <c r="AF5" i="33"/>
  <c r="Q5" i="33"/>
  <c r="P3" i="33"/>
  <c r="AI1" i="26"/>
  <c r="S7" i="26"/>
  <c r="T7" i="26"/>
  <c r="Q121" i="4"/>
  <c r="Q122" i="4"/>
  <c r="Q185" i="4"/>
  <c r="Q186" i="4"/>
  <c r="Q187" i="4"/>
  <c r="Q188" i="4"/>
  <c r="Q189" i="4"/>
  <c r="Q190" i="4"/>
  <c r="Q191" i="4"/>
  <c r="Q192" i="4"/>
  <c r="Q193" i="4"/>
  <c r="G191" i="4"/>
  <c r="G192" i="4"/>
  <c r="G193" i="4"/>
  <c r="G186" i="4"/>
  <c r="G185" i="4"/>
  <c r="G122" i="4"/>
  <c r="G112" i="4"/>
  <c r="G113" i="4"/>
  <c r="Q111" i="4"/>
  <c r="Q112" i="4"/>
  <c r="Q113" i="4"/>
  <c r="G111" i="4"/>
  <c r="P401" i="25"/>
  <c r="P400" i="25"/>
  <c r="P399" i="25"/>
  <c r="P398" i="25"/>
  <c r="P397" i="25"/>
  <c r="P396" i="25"/>
  <c r="P395" i="25"/>
  <c r="P394" i="25"/>
  <c r="P393" i="25"/>
  <c r="P392" i="25"/>
  <c r="P391" i="25"/>
  <c r="P390" i="25"/>
  <c r="P389" i="25"/>
  <c r="P388" i="25"/>
  <c r="P387" i="25"/>
  <c r="P386" i="25"/>
  <c r="P385" i="25"/>
  <c r="P384" i="25"/>
  <c r="P383" i="25"/>
  <c r="P382" i="25"/>
  <c r="P381" i="25"/>
  <c r="P380" i="25"/>
  <c r="P379" i="25"/>
  <c r="P378" i="25"/>
  <c r="P377" i="25"/>
  <c r="P376" i="25"/>
  <c r="P375" i="25"/>
  <c r="P374" i="25"/>
  <c r="P373" i="25"/>
  <c r="P372" i="25"/>
  <c r="P371" i="25"/>
  <c r="P370" i="25"/>
  <c r="P369" i="25"/>
  <c r="P368" i="25"/>
  <c r="P367" i="25"/>
  <c r="P366" i="25"/>
  <c r="P365" i="25"/>
  <c r="P364" i="25"/>
  <c r="P363" i="25"/>
  <c r="P362" i="25"/>
  <c r="P361" i="25"/>
  <c r="P360" i="25"/>
  <c r="P359" i="25"/>
  <c r="P358" i="25"/>
  <c r="P357" i="25"/>
  <c r="P356" i="25"/>
  <c r="P355" i="25"/>
  <c r="P354" i="25"/>
  <c r="P353" i="25"/>
  <c r="P352" i="25"/>
  <c r="P351" i="25"/>
  <c r="P350" i="25"/>
  <c r="P349" i="25"/>
  <c r="P348" i="25"/>
  <c r="P347" i="25"/>
  <c r="P345" i="25"/>
  <c r="P344" i="25"/>
  <c r="P343" i="25"/>
  <c r="P342" i="25"/>
  <c r="P341" i="25"/>
  <c r="P340" i="25"/>
  <c r="P339" i="25"/>
  <c r="P338" i="25"/>
  <c r="P337" i="25"/>
  <c r="P336" i="25"/>
  <c r="P335" i="25"/>
  <c r="P334" i="25"/>
  <c r="P333" i="25"/>
  <c r="P332" i="25"/>
  <c r="P331" i="25"/>
  <c r="P330" i="25"/>
  <c r="P329" i="25"/>
  <c r="P328" i="25"/>
  <c r="P327" i="25"/>
  <c r="P326" i="25"/>
  <c r="P325" i="25"/>
  <c r="P324" i="25"/>
  <c r="P323" i="25"/>
  <c r="P322" i="25"/>
  <c r="P321" i="25"/>
  <c r="P320" i="25"/>
  <c r="P319" i="25"/>
  <c r="P318" i="25"/>
  <c r="P317" i="25"/>
  <c r="P316" i="25"/>
  <c r="P315" i="25"/>
  <c r="P314" i="25"/>
  <c r="P313" i="25"/>
  <c r="P312" i="25"/>
  <c r="P311" i="25"/>
  <c r="P310" i="25"/>
  <c r="P309" i="25"/>
  <c r="P308" i="25"/>
  <c r="P307" i="25"/>
  <c r="P306" i="25"/>
  <c r="P305" i="25"/>
  <c r="P304" i="25"/>
  <c r="P303" i="25"/>
  <c r="P302" i="25"/>
  <c r="P301" i="25"/>
  <c r="P300" i="25"/>
  <c r="P299" i="25"/>
  <c r="P298" i="25"/>
  <c r="P297" i="25"/>
  <c r="P296" i="25"/>
  <c r="P295" i="25"/>
  <c r="P294" i="25"/>
  <c r="P293" i="25"/>
  <c r="P292" i="25"/>
  <c r="P291" i="25"/>
  <c r="P290" i="25"/>
  <c r="P288" i="25"/>
  <c r="P287" i="25"/>
  <c r="P286" i="25"/>
  <c r="P285" i="25"/>
  <c r="P284" i="25"/>
  <c r="P283" i="25"/>
  <c r="P282" i="25"/>
  <c r="P281" i="25"/>
  <c r="P280" i="25"/>
  <c r="P279" i="25"/>
  <c r="P278" i="25"/>
  <c r="P277" i="25"/>
  <c r="P276" i="25"/>
  <c r="P275" i="25"/>
  <c r="P274" i="25"/>
  <c r="P273" i="25"/>
  <c r="P272" i="25"/>
  <c r="P271" i="25"/>
  <c r="P270" i="25"/>
  <c r="P269" i="25"/>
  <c r="P268" i="25"/>
  <c r="P267" i="25"/>
  <c r="P266" i="25"/>
  <c r="P265" i="25"/>
  <c r="P264" i="25"/>
  <c r="P263" i="25"/>
  <c r="P262" i="25"/>
  <c r="P261" i="25"/>
  <c r="P260" i="25"/>
  <c r="P259" i="25"/>
  <c r="P258" i="25"/>
  <c r="P257" i="25"/>
  <c r="P256" i="25"/>
  <c r="P255" i="25"/>
  <c r="P254" i="25"/>
  <c r="P253" i="25"/>
  <c r="P252" i="25"/>
  <c r="P251" i="25"/>
  <c r="P250" i="25"/>
  <c r="P249" i="25"/>
  <c r="P248" i="25"/>
  <c r="P247" i="25"/>
  <c r="P246" i="25"/>
  <c r="P245" i="25"/>
  <c r="P244" i="25"/>
  <c r="P243" i="25"/>
  <c r="P242" i="25"/>
  <c r="P241" i="25"/>
  <c r="P240" i="25"/>
  <c r="P239" i="25"/>
  <c r="P238" i="25"/>
  <c r="P237" i="25"/>
  <c r="P236" i="25"/>
  <c r="P235" i="25"/>
  <c r="P234" i="25"/>
  <c r="P233" i="25"/>
  <c r="P231" i="25"/>
  <c r="P230" i="25"/>
  <c r="P229" i="25"/>
  <c r="P228" i="25"/>
  <c r="P227" i="25"/>
  <c r="P226" i="25"/>
  <c r="P225" i="25"/>
  <c r="P224" i="25"/>
  <c r="P223" i="25"/>
  <c r="P222" i="25"/>
  <c r="P221" i="25"/>
  <c r="P220" i="25"/>
  <c r="P219" i="25"/>
  <c r="P218" i="25"/>
  <c r="P217" i="25"/>
  <c r="P216" i="25"/>
  <c r="P215" i="25"/>
  <c r="P214" i="25"/>
  <c r="P213" i="25"/>
  <c r="P212" i="25"/>
  <c r="P211" i="25"/>
  <c r="P210" i="25"/>
  <c r="P209" i="25"/>
  <c r="P208" i="25"/>
  <c r="P207" i="25"/>
  <c r="P206" i="25"/>
  <c r="P205" i="25"/>
  <c r="P204" i="25"/>
  <c r="P203" i="25"/>
  <c r="P202" i="25"/>
  <c r="P201" i="25"/>
  <c r="P200" i="25"/>
  <c r="P199" i="25"/>
  <c r="P198" i="25"/>
  <c r="P197" i="25"/>
  <c r="P196" i="25"/>
  <c r="P195" i="25"/>
  <c r="P194" i="25"/>
  <c r="P193" i="25"/>
  <c r="P192" i="25"/>
  <c r="P191" i="25"/>
  <c r="P190" i="25"/>
  <c r="P189" i="25"/>
  <c r="P188" i="25"/>
  <c r="P187" i="25"/>
  <c r="P186" i="25"/>
  <c r="P185" i="25"/>
  <c r="P184" i="25"/>
  <c r="P183" i="25"/>
  <c r="P182" i="25"/>
  <c r="P181" i="25"/>
  <c r="P180" i="25"/>
  <c r="P179" i="25"/>
  <c r="P178" i="25"/>
  <c r="P177" i="25"/>
  <c r="P176" i="25"/>
  <c r="P120" i="25"/>
  <c r="P121" i="25"/>
  <c r="P122" i="25"/>
  <c r="P123" i="25"/>
  <c r="P124" i="25"/>
  <c r="P125" i="25"/>
  <c r="P126" i="25"/>
  <c r="P127" i="25"/>
  <c r="P128" i="25"/>
  <c r="P129" i="25"/>
  <c r="P130" i="25"/>
  <c r="P131" i="25"/>
  <c r="P132" i="25"/>
  <c r="P133" i="25"/>
  <c r="P134" i="25"/>
  <c r="P135" i="25"/>
  <c r="P136" i="25"/>
  <c r="P137" i="25"/>
  <c r="P138" i="25"/>
  <c r="P139" i="25"/>
  <c r="P140" i="25"/>
  <c r="P141" i="25"/>
  <c r="P142" i="25"/>
  <c r="P143" i="25"/>
  <c r="P144" i="25"/>
  <c r="P145" i="25"/>
  <c r="P146" i="25"/>
  <c r="P147" i="25"/>
  <c r="P148" i="25"/>
  <c r="P149" i="25"/>
  <c r="P150" i="25"/>
  <c r="P151" i="25"/>
  <c r="P152" i="25"/>
  <c r="P153" i="25"/>
  <c r="P154" i="25"/>
  <c r="P155" i="25"/>
  <c r="P156" i="25"/>
  <c r="P157" i="25"/>
  <c r="P158" i="25"/>
  <c r="P159" i="25"/>
  <c r="P160" i="25"/>
  <c r="P161" i="25"/>
  <c r="P162" i="25"/>
  <c r="P163" i="25"/>
  <c r="P164" i="25"/>
  <c r="P165" i="25"/>
  <c r="P166" i="25"/>
  <c r="P167" i="25"/>
  <c r="P168" i="25"/>
  <c r="P169" i="25"/>
  <c r="P170" i="25"/>
  <c r="P171" i="25"/>
  <c r="P172" i="25"/>
  <c r="P173" i="25"/>
  <c r="P174" i="25"/>
  <c r="P119" i="25"/>
  <c r="P63" i="25"/>
  <c r="P64" i="25"/>
  <c r="P65" i="25"/>
  <c r="P66" i="25"/>
  <c r="P67" i="25"/>
  <c r="P68" i="25"/>
  <c r="P69" i="25"/>
  <c r="P70" i="25"/>
  <c r="P71" i="25"/>
  <c r="P72" i="25"/>
  <c r="P73" i="25"/>
  <c r="P74" i="25"/>
  <c r="P75" i="25"/>
  <c r="P76" i="25"/>
  <c r="P77" i="25"/>
  <c r="P78" i="25"/>
  <c r="P79" i="25"/>
  <c r="P80" i="25"/>
  <c r="P81" i="25"/>
  <c r="P82" i="25"/>
  <c r="P83" i="25"/>
  <c r="P84" i="25"/>
  <c r="P85" i="25"/>
  <c r="P86" i="25"/>
  <c r="P87" i="25"/>
  <c r="P88" i="25"/>
  <c r="P89" i="25"/>
  <c r="P90" i="25"/>
  <c r="P91" i="25"/>
  <c r="P92" i="25"/>
  <c r="P93" i="25"/>
  <c r="P94" i="25"/>
  <c r="P95" i="25"/>
  <c r="P96" i="25"/>
  <c r="P97" i="25"/>
  <c r="P98" i="25"/>
  <c r="P99" i="25"/>
  <c r="P100" i="25"/>
  <c r="P101" i="25"/>
  <c r="P102" i="25"/>
  <c r="P103" i="25"/>
  <c r="P104" i="25"/>
  <c r="P105" i="25"/>
  <c r="P106" i="25"/>
  <c r="P107" i="25"/>
  <c r="P108" i="25"/>
  <c r="P109" i="25"/>
  <c r="P110" i="25"/>
  <c r="P111" i="25"/>
  <c r="P112" i="25"/>
  <c r="P113" i="25"/>
  <c r="P114" i="25"/>
  <c r="P115" i="25"/>
  <c r="P116" i="25"/>
  <c r="P117" i="25"/>
  <c r="P62" i="25"/>
  <c r="P6" i="25"/>
  <c r="P7" i="25"/>
  <c r="P8" i="25"/>
  <c r="P9" i="25"/>
  <c r="P10" i="25"/>
  <c r="P11" i="25"/>
  <c r="P12" i="25"/>
  <c r="P13" i="25"/>
  <c r="P14" i="25"/>
  <c r="P15" i="25"/>
  <c r="P16" i="25"/>
  <c r="P17" i="25"/>
  <c r="P18" i="25"/>
  <c r="P19" i="25"/>
  <c r="P20" i="25"/>
  <c r="P21" i="25"/>
  <c r="P22" i="25"/>
  <c r="P23" i="25"/>
  <c r="P24" i="25"/>
  <c r="P25" i="25"/>
  <c r="P26" i="25"/>
  <c r="P27" i="25"/>
  <c r="P28" i="25"/>
  <c r="P29" i="25"/>
  <c r="P30" i="25"/>
  <c r="P31" i="25"/>
  <c r="P32" i="25"/>
  <c r="P33" i="25"/>
  <c r="P34" i="25"/>
  <c r="P35" i="25"/>
  <c r="P36" i="25"/>
  <c r="P37" i="25"/>
  <c r="P38" i="25"/>
  <c r="P39" i="25"/>
  <c r="P40" i="25"/>
  <c r="P41" i="25"/>
  <c r="P42" i="25"/>
  <c r="P43" i="25"/>
  <c r="P44" i="25"/>
  <c r="P45" i="25"/>
  <c r="P46" i="25"/>
  <c r="P47" i="25"/>
  <c r="P48" i="25"/>
  <c r="P49" i="25"/>
  <c r="P50" i="25"/>
  <c r="P51" i="25"/>
  <c r="P52" i="25"/>
  <c r="P53" i="25"/>
  <c r="P54" i="25"/>
  <c r="P55" i="25"/>
  <c r="P56" i="25"/>
  <c r="P57" i="25"/>
  <c r="P58" i="25"/>
  <c r="P59" i="25"/>
  <c r="P60" i="25"/>
  <c r="H4715" i="30"/>
  <c r="H4703" i="30"/>
  <c r="H4691" i="30"/>
  <c r="H4679" i="30"/>
  <c r="H4667" i="30"/>
  <c r="H4655" i="30"/>
  <c r="H4643" i="30"/>
  <c r="H4631" i="30"/>
  <c r="H4619" i="30"/>
  <c r="H4607" i="30"/>
  <c r="H4595" i="30"/>
  <c r="H4583" i="30"/>
  <c r="H4571" i="30"/>
  <c r="H4559" i="30"/>
  <c r="H4547" i="30"/>
  <c r="H4535" i="30"/>
  <c r="H4523" i="30"/>
  <c r="H4511" i="30"/>
  <c r="H4499" i="30"/>
  <c r="H4487" i="30"/>
  <c r="H4475" i="30"/>
  <c r="H4463" i="30"/>
  <c r="H4451" i="30"/>
  <c r="H4439" i="30"/>
  <c r="H4427" i="30"/>
  <c r="H4415" i="30"/>
  <c r="H4403" i="30"/>
  <c r="H4391" i="30"/>
  <c r="H4379" i="30"/>
  <c r="H4367" i="30"/>
  <c r="H4355" i="30"/>
  <c r="H4343" i="30"/>
  <c r="H4331" i="30"/>
  <c r="H4319" i="30"/>
  <c r="H4307" i="30"/>
  <c r="H4295" i="30"/>
  <c r="H4283" i="30"/>
  <c r="H4271" i="30"/>
  <c r="H4259" i="30"/>
  <c r="H4247" i="30"/>
  <c r="H4235" i="30"/>
  <c r="H4223" i="30"/>
  <c r="H4211" i="30"/>
  <c r="H4199" i="30"/>
  <c r="H4187" i="30"/>
  <c r="H4175" i="30"/>
  <c r="H4163" i="30"/>
  <c r="H4151" i="30"/>
  <c r="H4139" i="30"/>
  <c r="H4127" i="30"/>
  <c r="H4115" i="30"/>
  <c r="H4103" i="30"/>
  <c r="H4091" i="30"/>
  <c r="H4079" i="30"/>
  <c r="H4067" i="30"/>
  <c r="H4055" i="30"/>
  <c r="H4043" i="30"/>
  <c r="H4031" i="30"/>
  <c r="H4019" i="30"/>
  <c r="H4007" i="30"/>
  <c r="H3995" i="30"/>
  <c r="H3983" i="30"/>
  <c r="H3971" i="30"/>
  <c r="H3959" i="30"/>
  <c r="H3947" i="30"/>
  <c r="H3935" i="30"/>
  <c r="H3923" i="30"/>
  <c r="H3911" i="30"/>
  <c r="H3899" i="30"/>
  <c r="H3887" i="30"/>
  <c r="H3875" i="30"/>
  <c r="H3863" i="30"/>
  <c r="H3851" i="30"/>
  <c r="H3839" i="30"/>
  <c r="H3827" i="30"/>
  <c r="H3815" i="30"/>
  <c r="H3803" i="30"/>
  <c r="H3791" i="30"/>
  <c r="H3779" i="30"/>
  <c r="H3767" i="30"/>
  <c r="H3755" i="30"/>
  <c r="H3743" i="30"/>
  <c r="H3731" i="30"/>
  <c r="H3719" i="30"/>
  <c r="H3707" i="30"/>
  <c r="H3695" i="30"/>
  <c r="H3683" i="30"/>
  <c r="H3671" i="30"/>
  <c r="H3659" i="30"/>
  <c r="H3647" i="30"/>
  <c r="H3635" i="30"/>
  <c r="H3623" i="30"/>
  <c r="H3611" i="30"/>
  <c r="H3599" i="30"/>
  <c r="H3587" i="30"/>
  <c r="H3575" i="30"/>
  <c r="H3563" i="30"/>
  <c r="H3551" i="30"/>
  <c r="H3539" i="30"/>
  <c r="H3527" i="30"/>
  <c r="H3515" i="30"/>
  <c r="H3503" i="30"/>
  <c r="H3491" i="30"/>
  <c r="H3479" i="30"/>
  <c r="H3467" i="30"/>
  <c r="H3455" i="30"/>
  <c r="H3443" i="30"/>
  <c r="H3431" i="30"/>
  <c r="H3419" i="30"/>
  <c r="H3407" i="30"/>
  <c r="H3395" i="30"/>
  <c r="H3383" i="30"/>
  <c r="H3371" i="30"/>
  <c r="H3359" i="30"/>
  <c r="H3347" i="30"/>
  <c r="H3335" i="30"/>
  <c r="H3323" i="30"/>
  <c r="H3311" i="30"/>
  <c r="H3299" i="30"/>
  <c r="H3287" i="30"/>
  <c r="H3275" i="30"/>
  <c r="H3263" i="30"/>
  <c r="H3251" i="30"/>
  <c r="H3239" i="30"/>
  <c r="H3227" i="30"/>
  <c r="H3215" i="30"/>
  <c r="H3203" i="30"/>
  <c r="H3191" i="30"/>
  <c r="H3179" i="30"/>
  <c r="H3167" i="30"/>
  <c r="H3155" i="30"/>
  <c r="H3143" i="30"/>
  <c r="H3131" i="30"/>
  <c r="H3119" i="30"/>
  <c r="H3107" i="30"/>
  <c r="H3095" i="30"/>
  <c r="H3083" i="30"/>
  <c r="H3071" i="30"/>
  <c r="H3059" i="30"/>
  <c r="H3047" i="30"/>
  <c r="H3035" i="30"/>
  <c r="H3023" i="30"/>
  <c r="H3011" i="30"/>
  <c r="H2999" i="30"/>
  <c r="H2987" i="30"/>
  <c r="H2975" i="30"/>
  <c r="H2963" i="30"/>
  <c r="H2951" i="30"/>
  <c r="H2939" i="30"/>
  <c r="H2927" i="30"/>
  <c r="H2915" i="30"/>
  <c r="H2903" i="30"/>
  <c r="H2891" i="30"/>
  <c r="H2879" i="30"/>
  <c r="H2867" i="30"/>
  <c r="H2855" i="30"/>
  <c r="H2843" i="30"/>
  <c r="H2831" i="30"/>
  <c r="H2819" i="30"/>
  <c r="H2807" i="30"/>
  <c r="H2795" i="30"/>
  <c r="H2783" i="30"/>
  <c r="H2771" i="30"/>
  <c r="H2759" i="30"/>
  <c r="H2747" i="30"/>
  <c r="H2735" i="30"/>
  <c r="H2723" i="30"/>
  <c r="H2711" i="30"/>
  <c r="H2699" i="30"/>
  <c r="H2687" i="30"/>
  <c r="H2675" i="30"/>
  <c r="H2663" i="30"/>
  <c r="H2651" i="30"/>
  <c r="H2639" i="30"/>
  <c r="H2627" i="30"/>
  <c r="H2615" i="30"/>
  <c r="H2603" i="30"/>
  <c r="H2591" i="30"/>
  <c r="H2579" i="30"/>
  <c r="H2567" i="30"/>
  <c r="H2555" i="30"/>
  <c r="H2543" i="30"/>
  <c r="H2531" i="30"/>
  <c r="H2519" i="30"/>
  <c r="H2507" i="30"/>
  <c r="H2495" i="30"/>
  <c r="H2483" i="30"/>
  <c r="H2471" i="30"/>
  <c r="H2459" i="30"/>
  <c r="H2447" i="30"/>
  <c r="H2435" i="30"/>
  <c r="H2423" i="30"/>
  <c r="H2411" i="30"/>
  <c r="H2399" i="30"/>
  <c r="H2387" i="30"/>
  <c r="H2375" i="30"/>
  <c r="H2363" i="30"/>
  <c r="H2351" i="30"/>
  <c r="H2339" i="30"/>
  <c r="H2327" i="30"/>
  <c r="H2315" i="30"/>
  <c r="H2303" i="30"/>
  <c r="H2291" i="30"/>
  <c r="H2279" i="30"/>
  <c r="H2267" i="30"/>
  <c r="H2255" i="30"/>
  <c r="H2243" i="30"/>
  <c r="H2231" i="30"/>
  <c r="H2219" i="30"/>
  <c r="H2207" i="30"/>
  <c r="H2195" i="30"/>
  <c r="H2183" i="30"/>
  <c r="H2171" i="30"/>
  <c r="H2159" i="30"/>
  <c r="H2147" i="30"/>
  <c r="H2135" i="30"/>
  <c r="H2123" i="30"/>
  <c r="H2111" i="30"/>
  <c r="H2099" i="30"/>
  <c r="H2087" i="30"/>
  <c r="H2075" i="30"/>
  <c r="H2063" i="30"/>
  <c r="H2051" i="30"/>
  <c r="H2039" i="30"/>
  <c r="H2027" i="30"/>
  <c r="H2015" i="30"/>
  <c r="H2003" i="30"/>
  <c r="H1991" i="30"/>
  <c r="H1979" i="30"/>
  <c r="H1967" i="30"/>
  <c r="H1955" i="30"/>
  <c r="H1943" i="30"/>
  <c r="H1931" i="30"/>
  <c r="H1919" i="30"/>
  <c r="H1907" i="30"/>
  <c r="H1895" i="30"/>
  <c r="H1883" i="30"/>
  <c r="H1871" i="30"/>
  <c r="H1859" i="30"/>
  <c r="H1847" i="30"/>
  <c r="H1835" i="30"/>
  <c r="H1823" i="30"/>
  <c r="H1811" i="30"/>
  <c r="H1799" i="30"/>
  <c r="H1787" i="30"/>
  <c r="H1775" i="30"/>
  <c r="H1763" i="30"/>
  <c r="H1751" i="30"/>
  <c r="H1739" i="30"/>
  <c r="H1727" i="30"/>
  <c r="H1715" i="30"/>
  <c r="H1703" i="30"/>
  <c r="H1691" i="30"/>
  <c r="H1679" i="30"/>
  <c r="H1667" i="30"/>
  <c r="H1655" i="30"/>
  <c r="H1643" i="30"/>
  <c r="H1631" i="30"/>
  <c r="H1619" i="30"/>
  <c r="H1607" i="30"/>
  <c r="H1595" i="30"/>
  <c r="H1583" i="30"/>
  <c r="H1571" i="30"/>
  <c r="H1559" i="30"/>
  <c r="H1547" i="30"/>
  <c r="H1535" i="30"/>
  <c r="H1523" i="30"/>
  <c r="H1511" i="30"/>
  <c r="H1499" i="30"/>
  <c r="H1487" i="30"/>
  <c r="H1475" i="30"/>
  <c r="H1463" i="30"/>
  <c r="H1451" i="30"/>
  <c r="H1439" i="30"/>
  <c r="H1427" i="30"/>
  <c r="H1415" i="30"/>
  <c r="H1403" i="30"/>
  <c r="H1390" i="30"/>
  <c r="H1378" i="30"/>
  <c r="H1367" i="30"/>
  <c r="H1355" i="30"/>
  <c r="H1343" i="30"/>
  <c r="H1331" i="30"/>
  <c r="H1319" i="30"/>
  <c r="H1307" i="30"/>
  <c r="H1295" i="30"/>
  <c r="H1283" i="30"/>
  <c r="H1271" i="30"/>
  <c r="H1259" i="30"/>
  <c r="H1247" i="30"/>
  <c r="H1235" i="30"/>
  <c r="H1223" i="30"/>
  <c r="H1211" i="30"/>
  <c r="H1199" i="30"/>
  <c r="H1187" i="30"/>
  <c r="H1175" i="30"/>
  <c r="H1163" i="30"/>
  <c r="H1151" i="30"/>
  <c r="H1139" i="30"/>
  <c r="H1127" i="30"/>
  <c r="H1115" i="30"/>
  <c r="H1103" i="30"/>
  <c r="H1091" i="30"/>
  <c r="H1079" i="30"/>
  <c r="H1067" i="30"/>
  <c r="H1055" i="30"/>
  <c r="H1043" i="30"/>
  <c r="H1031" i="30"/>
  <c r="H1019" i="30"/>
  <c r="H1007" i="30"/>
  <c r="H995" i="30"/>
  <c r="H983" i="30"/>
  <c r="H971" i="30"/>
  <c r="H959" i="30"/>
  <c r="H947" i="30"/>
  <c r="H935" i="30"/>
  <c r="H923" i="30"/>
  <c r="H911" i="30"/>
  <c r="H899" i="30"/>
  <c r="H887" i="30"/>
  <c r="H875" i="30"/>
  <c r="H863" i="30"/>
  <c r="H851" i="30"/>
  <c r="H839" i="30"/>
  <c r="H827" i="30"/>
  <c r="H815" i="30"/>
  <c r="H803" i="30"/>
  <c r="H791" i="30"/>
  <c r="H779" i="30"/>
  <c r="H767" i="30"/>
  <c r="H755" i="30"/>
  <c r="H743" i="30"/>
  <c r="H731" i="30"/>
  <c r="H719" i="30"/>
  <c r="H707" i="30"/>
  <c r="H694" i="30"/>
  <c r="H683" i="30"/>
  <c r="H671" i="30"/>
  <c r="H659" i="30"/>
  <c r="H647" i="30"/>
  <c r="H635" i="30"/>
  <c r="H623" i="30"/>
  <c r="H611" i="30"/>
  <c r="H599" i="30"/>
  <c r="H587" i="30"/>
  <c r="H575" i="30"/>
  <c r="H563" i="30"/>
  <c r="H551" i="30"/>
  <c r="H539" i="30"/>
  <c r="H527" i="30"/>
  <c r="H515" i="30"/>
  <c r="H503" i="30"/>
  <c r="H491" i="30"/>
  <c r="H479" i="30"/>
  <c r="H467" i="30"/>
  <c r="H455" i="30"/>
  <c r="H443" i="30"/>
  <c r="H431" i="30"/>
  <c r="H419" i="30"/>
  <c r="H407" i="30"/>
  <c r="H395" i="30"/>
  <c r="H383" i="30"/>
  <c r="H371" i="30"/>
  <c r="H359" i="30"/>
  <c r="H347" i="30"/>
  <c r="H335" i="30"/>
  <c r="H323" i="30"/>
  <c r="H311" i="30"/>
  <c r="H299" i="30"/>
  <c r="H287" i="30"/>
  <c r="H275" i="30"/>
  <c r="H263" i="30"/>
  <c r="H251" i="30"/>
  <c r="H239" i="30"/>
  <c r="H227" i="30"/>
  <c r="H215" i="30"/>
  <c r="H203" i="30"/>
  <c r="H191" i="30"/>
  <c r="H179" i="30"/>
  <c r="H167" i="30"/>
  <c r="H155" i="30"/>
  <c r="H143" i="30"/>
  <c r="H131" i="30"/>
  <c r="H119" i="30"/>
  <c r="H107" i="30"/>
  <c r="H95" i="30"/>
  <c r="H83" i="30"/>
  <c r="H71" i="30"/>
  <c r="H59" i="30"/>
  <c r="H47" i="30"/>
  <c r="H35" i="30"/>
  <c r="H22" i="30"/>
  <c r="H4714" i="30"/>
  <c r="H4702" i="30"/>
  <c r="H4690" i="30"/>
  <c r="H4678" i="30"/>
  <c r="H4666" i="30"/>
  <c r="H4654" i="30"/>
  <c r="H4642" i="30"/>
  <c r="H4630" i="30"/>
  <c r="H4618" i="30"/>
  <c r="H4606" i="30"/>
  <c r="H4594" i="30"/>
  <c r="H4582" i="30"/>
  <c r="H4570" i="30"/>
  <c r="H4558" i="30"/>
  <c r="H4546" i="30"/>
  <c r="H4534" i="30"/>
  <c r="H4522" i="30"/>
  <c r="H4510" i="30"/>
  <c r="H4498" i="30"/>
  <c r="H4486" i="30"/>
  <c r="H4474" i="30"/>
  <c r="H4462" i="30"/>
  <c r="H4450" i="30"/>
  <c r="H4438" i="30"/>
  <c r="H4426" i="30"/>
  <c r="H4414" i="30"/>
  <c r="H4402" i="30"/>
  <c r="H4390" i="30"/>
  <c r="H4378" i="30"/>
  <c r="H4366" i="30"/>
  <c r="H4354" i="30"/>
  <c r="H4342" i="30"/>
  <c r="H4330" i="30"/>
  <c r="H4318" i="30"/>
  <c r="H4306" i="30"/>
  <c r="H4294" i="30"/>
  <c r="H4282" i="30"/>
  <c r="H4270" i="30"/>
  <c r="H4258" i="30"/>
  <c r="H4246" i="30"/>
  <c r="H4234" i="30"/>
  <c r="H4222" i="30"/>
  <c r="H4210" i="30"/>
  <c r="H4198" i="30"/>
  <c r="H4186" i="30"/>
  <c r="H4174" i="30"/>
  <c r="H4162" i="30"/>
  <c r="H4150" i="30"/>
  <c r="H4138" i="30"/>
  <c r="H4126" i="30"/>
  <c r="H4114" i="30"/>
  <c r="H4102" i="30"/>
  <c r="H4090" i="30"/>
  <c r="H4078" i="30"/>
  <c r="H4066" i="30"/>
  <c r="H4054" i="30"/>
  <c r="H4042" i="30"/>
  <c r="H4030" i="30"/>
  <c r="H4018" i="30"/>
  <c r="H4006" i="30"/>
  <c r="H3994" i="30"/>
  <c r="H3982" i="30"/>
  <c r="H3970" i="30"/>
  <c r="H3958" i="30"/>
  <c r="H3946" i="30"/>
  <c r="H3934" i="30"/>
  <c r="H3922" i="30"/>
  <c r="H3910" i="30"/>
  <c r="H3898" i="30"/>
  <c r="H3886" i="30"/>
  <c r="H3874" i="30"/>
  <c r="H3862" i="30"/>
  <c r="H3850" i="30"/>
  <c r="H3838" i="30"/>
  <c r="H3826" i="30"/>
  <c r="H3814" i="30"/>
  <c r="H3802" i="30"/>
  <c r="H3790" i="30"/>
  <c r="H3778" i="30"/>
  <c r="H3766" i="30"/>
  <c r="H3754" i="30"/>
  <c r="H3742" i="30"/>
  <c r="H3730" i="30"/>
  <c r="H3718" i="30"/>
  <c r="H3706" i="30"/>
  <c r="H3694" i="30"/>
  <c r="H3682" i="30"/>
  <c r="H3670" i="30"/>
  <c r="H3658" i="30"/>
  <c r="H3646" i="30"/>
  <c r="H3634" i="30"/>
  <c r="H3622" i="30"/>
  <c r="H3610" i="30"/>
  <c r="H3598" i="30"/>
  <c r="H3586" i="30"/>
  <c r="H3574" i="30"/>
  <c r="H3562" i="30"/>
  <c r="H3550" i="30"/>
  <c r="H3538" i="30"/>
  <c r="H3526" i="30"/>
  <c r="H3514" i="30"/>
  <c r="H3502" i="30"/>
  <c r="H3490" i="30"/>
  <c r="H3478" i="30"/>
  <c r="H3466" i="30"/>
  <c r="H3454" i="30"/>
  <c r="H3442" i="30"/>
  <c r="H3430" i="30"/>
  <c r="H3418" i="30"/>
  <c r="H3406" i="30"/>
  <c r="H3394" i="30"/>
  <c r="H3382" i="30"/>
  <c r="H3370" i="30"/>
  <c r="H3358" i="30"/>
  <c r="H3346" i="30"/>
  <c r="H3334" i="30"/>
  <c r="H3322" i="30"/>
  <c r="H3310" i="30"/>
  <c r="H3298" i="30"/>
  <c r="H3286" i="30"/>
  <c r="H3274" i="30"/>
  <c r="H3262" i="30"/>
  <c r="H3250" i="30"/>
  <c r="H3238" i="30"/>
  <c r="H3226" i="30"/>
  <c r="H3214" i="30"/>
  <c r="H3202" i="30"/>
  <c r="H3190" i="30"/>
  <c r="H3178" i="30"/>
  <c r="H3166" i="30"/>
  <c r="H3154" i="30"/>
  <c r="H3142" i="30"/>
  <c r="H3130" i="30"/>
  <c r="H3118" i="30"/>
  <c r="H3106" i="30"/>
  <c r="H3094" i="30"/>
  <c r="H3082" i="30"/>
  <c r="H3070" i="30"/>
  <c r="H3058" i="30"/>
  <c r="H3046" i="30"/>
  <c r="H3034" i="30"/>
  <c r="H3022" i="30"/>
  <c r="H3010" i="30"/>
  <c r="H2998" i="30"/>
  <c r="H2986" i="30"/>
  <c r="H2974" i="30"/>
  <c r="H2962" i="30"/>
  <c r="H2950" i="30"/>
  <c r="H2938" i="30"/>
  <c r="H2926" i="30"/>
  <c r="H2914" i="30"/>
  <c r="H2902" i="30"/>
  <c r="H2890" i="30"/>
  <c r="H2878" i="30"/>
  <c r="H2866" i="30"/>
  <c r="H2854" i="30"/>
  <c r="H2842" i="30"/>
  <c r="H2830" i="30"/>
  <c r="H2818" i="30"/>
  <c r="H2806" i="30"/>
  <c r="H2794" i="30"/>
  <c r="H2782" i="30"/>
  <c r="H2770" i="30"/>
  <c r="H2758" i="30"/>
  <c r="H2746" i="30"/>
  <c r="H2734" i="30"/>
  <c r="H2722" i="30"/>
  <c r="H2710" i="30"/>
  <c r="H2698" i="30"/>
  <c r="H2686" i="30"/>
  <c r="H2674" i="30"/>
  <c r="H2662" i="30"/>
  <c r="H2650" i="30"/>
  <c r="H2638" i="30"/>
  <c r="H2626" i="30"/>
  <c r="H2614" i="30"/>
  <c r="H2602" i="30"/>
  <c r="H2590" i="30"/>
  <c r="H2578" i="30"/>
  <c r="H2566" i="30"/>
  <c r="H2554" i="30"/>
  <c r="H2542" i="30"/>
  <c r="H2530" i="30"/>
  <c r="H2518" i="30"/>
  <c r="H2506" i="30"/>
  <c r="H2494" i="30"/>
  <c r="H2482" i="30"/>
  <c r="H2470" i="30"/>
  <c r="H2458" i="30"/>
  <c r="H2446" i="30"/>
  <c r="H2434" i="30"/>
  <c r="H2422" i="30"/>
  <c r="H2410" i="30"/>
  <c r="H2398" i="30"/>
  <c r="H2386" i="30"/>
  <c r="H2374" i="30"/>
  <c r="H2362" i="30"/>
  <c r="H2350" i="30"/>
  <c r="H2338" i="30"/>
  <c r="H2326" i="30"/>
  <c r="H2314" i="30"/>
  <c r="H2302" i="30"/>
  <c r="H2290" i="30"/>
  <c r="H2278" i="30"/>
  <c r="H2266" i="30"/>
  <c r="H2254" i="30"/>
  <c r="H2242" i="30"/>
  <c r="H2230" i="30"/>
  <c r="H2218" i="30"/>
  <c r="H2206" i="30"/>
  <c r="H2194" i="30"/>
  <c r="H2182" i="30"/>
  <c r="H2170" i="30"/>
  <c r="H2158" i="30"/>
  <c r="H2146" i="30"/>
  <c r="H2134" i="30"/>
  <c r="H2122" i="30"/>
  <c r="H2110" i="30"/>
  <c r="H2098" i="30"/>
  <c r="H2086" i="30"/>
  <c r="H2074" i="30"/>
  <c r="H2062" i="30"/>
  <c r="H2050" i="30"/>
  <c r="H2038" i="30"/>
  <c r="H2026" i="30"/>
  <c r="H2014" i="30"/>
  <c r="H2002" i="30"/>
  <c r="H1990" i="30"/>
  <c r="H1978" i="30"/>
  <c r="H1966" i="30"/>
  <c r="H1954" i="30"/>
  <c r="H1942" i="30"/>
  <c r="H1930" i="30"/>
  <c r="H1918" i="30"/>
  <c r="H1906" i="30"/>
  <c r="H1894" i="30"/>
  <c r="H1882" i="30"/>
  <c r="H1870" i="30"/>
  <c r="H1858" i="30"/>
  <c r="H1846" i="30"/>
  <c r="H1834" i="30"/>
  <c r="H1822" i="30"/>
  <c r="H1810" i="30"/>
  <c r="H1798" i="30"/>
  <c r="H1786" i="30"/>
  <c r="H1774" i="30"/>
  <c r="H1762" i="30"/>
  <c r="H1750" i="30"/>
  <c r="H1738" i="30"/>
  <c r="H1726" i="30"/>
  <c r="H1714" i="30"/>
  <c r="H1702" i="30"/>
  <c r="H1690" i="30"/>
  <c r="H1678" i="30"/>
  <c r="H1666" i="30"/>
  <c r="H1654" i="30"/>
  <c r="H1642" i="30"/>
  <c r="H1630" i="30"/>
  <c r="H1618" i="30"/>
  <c r="H1606" i="30"/>
  <c r="H1594" i="30"/>
  <c r="H1582" i="30"/>
  <c r="H1570" i="30"/>
  <c r="H1558" i="30"/>
  <c r="H1546" i="30"/>
  <c r="H1534" i="30"/>
  <c r="H1522" i="30"/>
  <c r="H1510" i="30"/>
  <c r="H1498" i="30"/>
  <c r="H1486" i="30"/>
  <c r="H1474" i="30"/>
  <c r="H1462" i="30"/>
  <c r="H1450" i="30"/>
  <c r="H1438" i="30"/>
  <c r="H1426" i="30"/>
  <c r="H1414" i="30"/>
  <c r="H1402" i="30"/>
  <c r="H1389" i="30"/>
  <c r="H1377" i="30"/>
  <c r="H1366" i="30"/>
  <c r="H1354" i="30"/>
  <c r="H1342" i="30"/>
  <c r="H1330" i="30"/>
  <c r="H1318" i="30"/>
  <c r="H1306" i="30"/>
  <c r="H1294" i="30"/>
  <c r="H1282" i="30"/>
  <c r="H1270" i="30"/>
  <c r="H1258" i="30"/>
  <c r="H1246" i="30"/>
  <c r="H1234" i="30"/>
  <c r="H1222" i="30"/>
  <c r="H1210" i="30"/>
  <c r="H1198" i="30"/>
  <c r="H1186" i="30"/>
  <c r="H1174" i="30"/>
  <c r="H1162" i="30"/>
  <c r="H1150" i="30"/>
  <c r="H1138" i="30"/>
  <c r="H1126" i="30"/>
  <c r="H1114" i="30"/>
  <c r="H1102" i="30"/>
  <c r="H1090" i="30"/>
  <c r="H1078" i="30"/>
  <c r="H1066" i="30"/>
  <c r="H1054" i="30"/>
  <c r="H1042" i="30"/>
  <c r="H1030" i="30"/>
  <c r="H1018" i="30"/>
  <c r="H1006" i="30"/>
  <c r="H994" i="30"/>
  <c r="H982" i="30"/>
  <c r="H970" i="30"/>
  <c r="H958" i="30"/>
  <c r="H946" i="30"/>
  <c r="H934" i="30"/>
  <c r="H922" i="30"/>
  <c r="H910" i="30"/>
  <c r="H898" i="30"/>
  <c r="H886" i="30"/>
  <c r="H874" i="30"/>
  <c r="H862" i="30"/>
  <c r="H850" i="30"/>
  <c r="H838" i="30"/>
  <c r="H826" i="30"/>
  <c r="H814" i="30"/>
  <c r="H802" i="30"/>
  <c r="H790" i="30"/>
  <c r="H778" i="30"/>
  <c r="H766" i="30"/>
  <c r="H754" i="30"/>
  <c r="H742" i="30"/>
  <c r="H730" i="30"/>
  <c r="H718" i="30"/>
  <c r="H706" i="30"/>
  <c r="H693" i="30"/>
  <c r="H682" i="30"/>
  <c r="H670" i="30"/>
  <c r="H658" i="30"/>
  <c r="H646" i="30"/>
  <c r="H634" i="30"/>
  <c r="H622" i="30"/>
  <c r="H610" i="30"/>
  <c r="H598" i="30"/>
  <c r="H586" i="30"/>
  <c r="H574" i="30"/>
  <c r="H562" i="30"/>
  <c r="H550" i="30"/>
  <c r="H538" i="30"/>
  <c r="H526" i="30"/>
  <c r="H514" i="30"/>
  <c r="H502" i="30"/>
  <c r="H490" i="30"/>
  <c r="H478" i="30"/>
  <c r="H466" i="30"/>
  <c r="H454" i="30"/>
  <c r="H442" i="30"/>
  <c r="H430" i="30"/>
  <c r="H418" i="30"/>
  <c r="H406" i="30"/>
  <c r="H394" i="30"/>
  <c r="H382" i="30"/>
  <c r="H370" i="30"/>
  <c r="H358" i="30"/>
  <c r="H346" i="30"/>
  <c r="H334" i="30"/>
  <c r="H322" i="30"/>
  <c r="H310" i="30"/>
  <c r="H298" i="30"/>
  <c r="H286" i="30"/>
  <c r="H274" i="30"/>
  <c r="H262" i="30"/>
  <c r="H250" i="30"/>
  <c r="H238" i="30"/>
  <c r="H226" i="30"/>
  <c r="H214" i="30"/>
  <c r="H202" i="30"/>
  <c r="H190" i="30"/>
  <c r="H178" i="30"/>
  <c r="H166" i="30"/>
  <c r="H154" i="30"/>
  <c r="H142" i="30"/>
  <c r="H130" i="30"/>
  <c r="H118" i="30"/>
  <c r="H106" i="30"/>
  <c r="H94" i="30"/>
  <c r="H82" i="30"/>
  <c r="H70" i="30"/>
  <c r="H58" i="30"/>
  <c r="H46" i="30"/>
  <c r="H34" i="30"/>
  <c r="H21" i="30"/>
  <c r="H4713" i="30"/>
  <c r="H4701" i="30"/>
  <c r="H4689" i="30"/>
  <c r="H4677" i="30"/>
  <c r="H4665" i="30"/>
  <c r="H4653" i="30"/>
  <c r="H4641" i="30"/>
  <c r="H4629" i="30"/>
  <c r="H4617" i="30"/>
  <c r="H4605" i="30"/>
  <c r="H4593" i="30"/>
  <c r="H4581" i="30"/>
  <c r="H4569" i="30"/>
  <c r="H4557" i="30"/>
  <c r="H4545" i="30"/>
  <c r="H4533" i="30"/>
  <c r="H4521" i="30"/>
  <c r="H4509" i="30"/>
  <c r="H4497" i="30"/>
  <c r="H4485" i="30"/>
  <c r="H4473" i="30"/>
  <c r="H4461" i="30"/>
  <c r="H4449" i="30"/>
  <c r="H4437" i="30"/>
  <c r="H4425" i="30"/>
  <c r="H4413" i="30"/>
  <c r="H4401" i="30"/>
  <c r="H4389" i="30"/>
  <c r="H4377" i="30"/>
  <c r="H4365" i="30"/>
  <c r="H4353" i="30"/>
  <c r="H4341" i="30"/>
  <c r="H4329" i="30"/>
  <c r="H4317" i="30"/>
  <c r="H4305" i="30"/>
  <c r="H4293" i="30"/>
  <c r="H4281" i="30"/>
  <c r="H4269" i="30"/>
  <c r="H4257" i="30"/>
  <c r="H4245" i="30"/>
  <c r="H4233" i="30"/>
  <c r="H4221" i="30"/>
  <c r="H4209" i="30"/>
  <c r="H4197" i="30"/>
  <c r="H4185" i="30"/>
  <c r="H4173" i="30"/>
  <c r="H4161" i="30"/>
  <c r="H4149" i="30"/>
  <c r="H4137" i="30"/>
  <c r="H4125" i="30"/>
  <c r="H4113" i="30"/>
  <c r="H4101" i="30"/>
  <c r="H4089" i="30"/>
  <c r="H4077" i="30"/>
  <c r="H4065" i="30"/>
  <c r="H4053" i="30"/>
  <c r="H4041" i="30"/>
  <c r="H4029" i="30"/>
  <c r="H4017" i="30"/>
  <c r="H4005" i="30"/>
  <c r="H3993" i="30"/>
  <c r="H3981" i="30"/>
  <c r="H3969" i="30"/>
  <c r="H3957" i="30"/>
  <c r="H3945" i="30"/>
  <c r="H3933" i="30"/>
  <c r="H3921" i="30"/>
  <c r="H3909" i="30"/>
  <c r="H3897" i="30"/>
  <c r="H3885" i="30"/>
  <c r="H3873" i="30"/>
  <c r="H3861" i="30"/>
  <c r="H3849" i="30"/>
  <c r="H3837" i="30"/>
  <c r="H3825" i="30"/>
  <c r="H3813" i="30"/>
  <c r="H3801" i="30"/>
  <c r="H3789" i="30"/>
  <c r="H3777" i="30"/>
  <c r="H3765" i="30"/>
  <c r="H3753" i="30"/>
  <c r="H3741" i="30"/>
  <c r="H3729" i="30"/>
  <c r="H3717" i="30"/>
  <c r="H3705" i="30"/>
  <c r="H3693" i="30"/>
  <c r="H3681" i="30"/>
  <c r="H3669" i="30"/>
  <c r="H3657" i="30"/>
  <c r="H3645" i="30"/>
  <c r="H3633" i="30"/>
  <c r="H3621" i="30"/>
  <c r="H3609" i="30"/>
  <c r="H3597" i="30"/>
  <c r="H3585" i="30"/>
  <c r="H3573" i="30"/>
  <c r="H3561" i="30"/>
  <c r="H3549" i="30"/>
  <c r="H3537" i="30"/>
  <c r="H3525" i="30"/>
  <c r="H3513" i="30"/>
  <c r="H3501" i="30"/>
  <c r="H3489" i="30"/>
  <c r="H3477" i="30"/>
  <c r="H3465" i="30"/>
  <c r="H3453" i="30"/>
  <c r="H3441" i="30"/>
  <c r="H3429" i="30"/>
  <c r="H3417" i="30"/>
  <c r="H3405" i="30"/>
  <c r="H3393" i="30"/>
  <c r="H3381" i="30"/>
  <c r="H3369" i="30"/>
  <c r="H3357" i="30"/>
  <c r="H3345" i="30"/>
  <c r="H3333" i="30"/>
  <c r="H3321" i="30"/>
  <c r="H3309" i="30"/>
  <c r="H3297" i="30"/>
  <c r="H3285" i="30"/>
  <c r="H3273" i="30"/>
  <c r="H3261" i="30"/>
  <c r="H3249" i="30"/>
  <c r="H3237" i="30"/>
  <c r="H3225" i="30"/>
  <c r="H3213" i="30"/>
  <c r="H3201" i="30"/>
  <c r="H3189" i="30"/>
  <c r="H3177" i="30"/>
  <c r="H3165" i="30"/>
  <c r="H3153" i="30"/>
  <c r="H3141" i="30"/>
  <c r="H3129" i="30"/>
  <c r="H3117" i="30"/>
  <c r="H3105" i="30"/>
  <c r="H3093" i="30"/>
  <c r="H3081" i="30"/>
  <c r="H3069" i="30"/>
  <c r="H3057" i="30"/>
  <c r="H3045" i="30"/>
  <c r="H3033" i="30"/>
  <c r="H3021" i="30"/>
  <c r="H3009" i="30"/>
  <c r="H2997" i="30"/>
  <c r="H2985" i="30"/>
  <c r="H2973" i="30"/>
  <c r="H2961" i="30"/>
  <c r="H2949" i="30"/>
  <c r="H2937" i="30"/>
  <c r="H2925" i="30"/>
  <c r="H2913" i="30"/>
  <c r="H2901" i="30"/>
  <c r="H2889" i="30"/>
  <c r="H2877" i="30"/>
  <c r="H2865" i="30"/>
  <c r="H2853" i="30"/>
  <c r="H2841" i="30"/>
  <c r="H2829" i="30"/>
  <c r="H2817" i="30"/>
  <c r="H2805" i="30"/>
  <c r="H2793" i="30"/>
  <c r="H2781" i="30"/>
  <c r="H2769" i="30"/>
  <c r="H2757" i="30"/>
  <c r="H2745" i="30"/>
  <c r="H2733" i="30"/>
  <c r="H2721" i="30"/>
  <c r="H2709" i="30"/>
  <c r="H2697" i="30"/>
  <c r="H2685" i="30"/>
  <c r="H2673" i="30"/>
  <c r="H2661" i="30"/>
  <c r="H2649" i="30"/>
  <c r="H2637" i="30"/>
  <c r="H2625" i="30"/>
  <c r="H2613" i="30"/>
  <c r="H2601" i="30"/>
  <c r="H2589" i="30"/>
  <c r="H2577" i="30"/>
  <c r="H2565" i="30"/>
  <c r="H2553" i="30"/>
  <c r="H2541" i="30"/>
  <c r="H2529" i="30"/>
  <c r="H2517" i="30"/>
  <c r="H2505" i="30"/>
  <c r="H2493" i="30"/>
  <c r="H2481" i="30"/>
  <c r="H2469" i="30"/>
  <c r="H2457" i="30"/>
  <c r="H2445" i="30"/>
  <c r="H2433" i="30"/>
  <c r="H2421" i="30"/>
  <c r="H2409" i="30"/>
  <c r="H2397" i="30"/>
  <c r="H2385" i="30"/>
  <c r="H2373" i="30"/>
  <c r="H2361" i="30"/>
  <c r="H2349" i="30"/>
  <c r="H2337" i="30"/>
  <c r="H2325" i="30"/>
  <c r="H2313" i="30"/>
  <c r="H2301" i="30"/>
  <c r="H2289" i="30"/>
  <c r="H2277" i="30"/>
  <c r="H2265" i="30"/>
  <c r="H2253" i="30"/>
  <c r="H2241" i="30"/>
  <c r="H2229" i="30"/>
  <c r="H2217" i="30"/>
  <c r="H2205" i="30"/>
  <c r="H2193" i="30"/>
  <c r="H2181" i="30"/>
  <c r="H2169" i="30"/>
  <c r="H2157" i="30"/>
  <c r="H2145" i="30"/>
  <c r="H2133" i="30"/>
  <c r="H2121" i="30"/>
  <c r="H2109" i="30"/>
  <c r="H2097" i="30"/>
  <c r="H2085" i="30"/>
  <c r="H2073" i="30"/>
  <c r="H2061" i="30"/>
  <c r="H2049" i="30"/>
  <c r="H2037" i="30"/>
  <c r="H2025" i="30"/>
  <c r="H2013" i="30"/>
  <c r="H2001" i="30"/>
  <c r="H1989" i="30"/>
  <c r="H1977" i="30"/>
  <c r="H1965" i="30"/>
  <c r="H1953" i="30"/>
  <c r="H1941" i="30"/>
  <c r="H1929" i="30"/>
  <c r="H1917" i="30"/>
  <c r="H1905" i="30"/>
  <c r="H1893" i="30"/>
  <c r="H1881" i="30"/>
  <c r="H1869" i="30"/>
  <c r="H1857" i="30"/>
  <c r="H1845" i="30"/>
  <c r="H1833" i="30"/>
  <c r="H1821" i="30"/>
  <c r="H1809" i="30"/>
  <c r="H1797" i="30"/>
  <c r="H1785" i="30"/>
  <c r="H1773" i="30"/>
  <c r="H1761" i="30"/>
  <c r="H1749" i="30"/>
  <c r="H1737" i="30"/>
  <c r="H1725" i="30"/>
  <c r="H1713" i="30"/>
  <c r="H1701" i="30"/>
  <c r="H1689" i="30"/>
  <c r="H1677" i="30"/>
  <c r="H1665" i="30"/>
  <c r="H1653" i="30"/>
  <c r="H1641" i="30"/>
  <c r="H1629" i="30"/>
  <c r="H1617" i="30"/>
  <c r="H1605" i="30"/>
  <c r="H1593" i="30"/>
  <c r="H1581" i="30"/>
  <c r="H1569" i="30"/>
  <c r="H1557" i="30"/>
  <c r="H1545" i="30"/>
  <c r="H1533" i="30"/>
  <c r="H1521" i="30"/>
  <c r="H1509" i="30"/>
  <c r="H1497" i="30"/>
  <c r="H1485" i="30"/>
  <c r="H1473" i="30"/>
  <c r="H1461" i="30"/>
  <c r="H1449" i="30"/>
  <c r="H1437" i="30"/>
  <c r="H1425" i="30"/>
  <c r="H1413" i="30"/>
  <c r="H1401" i="30"/>
  <c r="H1388" i="30"/>
  <c r="H1376" i="30"/>
  <c r="H1365" i="30"/>
  <c r="H1353" i="30"/>
  <c r="H1341" i="30"/>
  <c r="H1329" i="30"/>
  <c r="H1317" i="30"/>
  <c r="H1305" i="30"/>
  <c r="H1293" i="30"/>
  <c r="H1281" i="30"/>
  <c r="H1269" i="30"/>
  <c r="H1257" i="30"/>
  <c r="H1245" i="30"/>
  <c r="H1233" i="30"/>
  <c r="H1221" i="30"/>
  <c r="H1209" i="30"/>
  <c r="H1197" i="30"/>
  <c r="H1185" i="30"/>
  <c r="H1173" i="30"/>
  <c r="H1161" i="30"/>
  <c r="H1149" i="30"/>
  <c r="H1137" i="30"/>
  <c r="H1125" i="30"/>
  <c r="H1113" i="30"/>
  <c r="H1101" i="30"/>
  <c r="H1089" i="30"/>
  <c r="H1077" i="30"/>
  <c r="H1065" i="30"/>
  <c r="H1053" i="30"/>
  <c r="H1041" i="30"/>
  <c r="H1029" i="30"/>
  <c r="H1017" i="30"/>
  <c r="H1005" i="30"/>
  <c r="H993" i="30"/>
  <c r="H981" i="30"/>
  <c r="H969" i="30"/>
  <c r="H957" i="30"/>
  <c r="H945" i="30"/>
  <c r="H933" i="30"/>
  <c r="H921" i="30"/>
  <c r="H909" i="30"/>
  <c r="H897" i="30"/>
  <c r="H885" i="30"/>
  <c r="H873" i="30"/>
  <c r="H861" i="30"/>
  <c r="H849" i="30"/>
  <c r="H837" i="30"/>
  <c r="H825" i="30"/>
  <c r="H813" i="30"/>
  <c r="H801" i="30"/>
  <c r="H789" i="30"/>
  <c r="H777" i="30"/>
  <c r="H765" i="30"/>
  <c r="H753" i="30"/>
  <c r="H741" i="30"/>
  <c r="H729" i="30"/>
  <c r="H717" i="30"/>
  <c r="H705" i="30"/>
  <c r="H692" i="30"/>
  <c r="H681" i="30"/>
  <c r="H669" i="30"/>
  <c r="H657" i="30"/>
  <c r="H645" i="30"/>
  <c r="H633" i="30"/>
  <c r="H621" i="30"/>
  <c r="H609" i="30"/>
  <c r="H597" i="30"/>
  <c r="H585" i="30"/>
  <c r="H573" i="30"/>
  <c r="H561" i="30"/>
  <c r="H549" i="30"/>
  <c r="H537" i="30"/>
  <c r="H525" i="30"/>
  <c r="H513" i="30"/>
  <c r="H501" i="30"/>
  <c r="H489" i="30"/>
  <c r="H477" i="30"/>
  <c r="H465" i="30"/>
  <c r="H453" i="30"/>
  <c r="H441" i="30"/>
  <c r="H429" i="30"/>
  <c r="H417" i="30"/>
  <c r="H405" i="30"/>
  <c r="H393" i="30"/>
  <c r="H381" i="30"/>
  <c r="H369" i="30"/>
  <c r="H357" i="30"/>
  <c r="H345" i="30"/>
  <c r="H333" i="30"/>
  <c r="H321" i="30"/>
  <c r="H309" i="30"/>
  <c r="H297" i="30"/>
  <c r="H285" i="30"/>
  <c r="H273" i="30"/>
  <c r="H261" i="30"/>
  <c r="H249" i="30"/>
  <c r="H237" i="30"/>
  <c r="H225" i="30"/>
  <c r="H213" i="30"/>
  <c r="H201" i="30"/>
  <c r="H189" i="30"/>
  <c r="H177" i="30"/>
  <c r="H165" i="30"/>
  <c r="H153" i="30"/>
  <c r="H141" i="30"/>
  <c r="H129" i="30"/>
  <c r="H117" i="30"/>
  <c r="H105" i="30"/>
  <c r="H93" i="30"/>
  <c r="H81" i="30"/>
  <c r="H69" i="30"/>
  <c r="H57" i="30"/>
  <c r="H45" i="30"/>
  <c r="H33" i="30"/>
  <c r="H20" i="30"/>
  <c r="H4712" i="30"/>
  <c r="H4700" i="30"/>
  <c r="H4688" i="30"/>
  <c r="H4676" i="30"/>
  <c r="H4664" i="30"/>
  <c r="H4652" i="30"/>
  <c r="H4640" i="30"/>
  <c r="H4628" i="30"/>
  <c r="H4616" i="30"/>
  <c r="H4604" i="30"/>
  <c r="H4592" i="30"/>
  <c r="H4580" i="30"/>
  <c r="H4568" i="30"/>
  <c r="H4556" i="30"/>
  <c r="H4544" i="30"/>
  <c r="H4532" i="30"/>
  <c r="H4520" i="30"/>
  <c r="H4508" i="30"/>
  <c r="H4496" i="30"/>
  <c r="H4484" i="30"/>
  <c r="H4472" i="30"/>
  <c r="H4460" i="30"/>
  <c r="H4448" i="30"/>
  <c r="H4436" i="30"/>
  <c r="H4424" i="30"/>
  <c r="H4412" i="30"/>
  <c r="H4400" i="30"/>
  <c r="H4388" i="30"/>
  <c r="H4376" i="30"/>
  <c r="H4364" i="30"/>
  <c r="H4352" i="30"/>
  <c r="H4340" i="30"/>
  <c r="H4328" i="30"/>
  <c r="H4316" i="30"/>
  <c r="H4304" i="30"/>
  <c r="H4292" i="30"/>
  <c r="H4280" i="30"/>
  <c r="H4268" i="30"/>
  <c r="H4256" i="30"/>
  <c r="H4244" i="30"/>
  <c r="H4232" i="30"/>
  <c r="H4220" i="30"/>
  <c r="H4208" i="30"/>
  <c r="H4196" i="30"/>
  <c r="H4184" i="30"/>
  <c r="H4172" i="30"/>
  <c r="H4160" i="30"/>
  <c r="H4148" i="30"/>
  <c r="H4136" i="30"/>
  <c r="H4124" i="30"/>
  <c r="H4112" i="30"/>
  <c r="H4100" i="30"/>
  <c r="H4088" i="30"/>
  <c r="H4076" i="30"/>
  <c r="H4064" i="30"/>
  <c r="H4052" i="30"/>
  <c r="H4040" i="30"/>
  <c r="H4028" i="30"/>
  <c r="H4016" i="30"/>
  <c r="H4004" i="30"/>
  <c r="H3992" i="30"/>
  <c r="H3980" i="30"/>
  <c r="H3968" i="30"/>
  <c r="H3956" i="30"/>
  <c r="H3944" i="30"/>
  <c r="H3932" i="30"/>
  <c r="H3920" i="30"/>
  <c r="H3908" i="30"/>
  <c r="H3896" i="30"/>
  <c r="H3884" i="30"/>
  <c r="H3872" i="30"/>
  <c r="H3860" i="30"/>
  <c r="H3848" i="30"/>
  <c r="H3836" i="30"/>
  <c r="H3824" i="30"/>
  <c r="H3812" i="30"/>
  <c r="H3800" i="30"/>
  <c r="H3788" i="30"/>
  <c r="H3776" i="30"/>
  <c r="H3764" i="30"/>
  <c r="H3752" i="30"/>
  <c r="H3740" i="30"/>
  <c r="H3728" i="30"/>
  <c r="H3716" i="30"/>
  <c r="H3704" i="30"/>
  <c r="H3692" i="30"/>
  <c r="H3680" i="30"/>
  <c r="H3668" i="30"/>
  <c r="H3656" i="30"/>
  <c r="H3644" i="30"/>
  <c r="H3632" i="30"/>
  <c r="H3620" i="30"/>
  <c r="H3608" i="30"/>
  <c r="H3596" i="30"/>
  <c r="H3584" i="30"/>
  <c r="H3572" i="30"/>
  <c r="H3560" i="30"/>
  <c r="H3548" i="30"/>
  <c r="H3536" i="30"/>
  <c r="H3524" i="30"/>
  <c r="H3512" i="30"/>
  <c r="H3500" i="30"/>
  <c r="H3488" i="30"/>
  <c r="H3476" i="30"/>
  <c r="H3464" i="30"/>
  <c r="H3452" i="30"/>
  <c r="H3440" i="30"/>
  <c r="H3428" i="30"/>
  <c r="H3416" i="30"/>
  <c r="H3404" i="30"/>
  <c r="H3392" i="30"/>
  <c r="H3380" i="30"/>
  <c r="H3368" i="30"/>
  <c r="H3356" i="30"/>
  <c r="H3344" i="30"/>
  <c r="H3332" i="30"/>
  <c r="H3320" i="30"/>
  <c r="H3308" i="30"/>
  <c r="H3296" i="30"/>
  <c r="H3284" i="30"/>
  <c r="H3272" i="30"/>
  <c r="H3260" i="30"/>
  <c r="H3248" i="30"/>
  <c r="H3236" i="30"/>
  <c r="H3224" i="30"/>
  <c r="H3212" i="30"/>
  <c r="H3200" i="30"/>
  <c r="H3188" i="30"/>
  <c r="H3176" i="30"/>
  <c r="H3164" i="30"/>
  <c r="H3152" i="30"/>
  <c r="H3140" i="30"/>
  <c r="H3128" i="30"/>
  <c r="H3116" i="30"/>
  <c r="H3104" i="30"/>
  <c r="H3092" i="30"/>
  <c r="H3080" i="30"/>
  <c r="H3068" i="30"/>
  <c r="H3056" i="30"/>
  <c r="H3044" i="30"/>
  <c r="H3032" i="30"/>
  <c r="H3020" i="30"/>
  <c r="H3008" i="30"/>
  <c r="H2996" i="30"/>
  <c r="H2984" i="30"/>
  <c r="H2972" i="30"/>
  <c r="H2960" i="30"/>
  <c r="H2948" i="30"/>
  <c r="H2936" i="30"/>
  <c r="H2924" i="30"/>
  <c r="H2912" i="30"/>
  <c r="H2900" i="30"/>
  <c r="H2888" i="30"/>
  <c r="H2876" i="30"/>
  <c r="H2864" i="30"/>
  <c r="H2852" i="30"/>
  <c r="H2840" i="30"/>
  <c r="H2828" i="30"/>
  <c r="H2816" i="30"/>
  <c r="H2804" i="30"/>
  <c r="H2792" i="30"/>
  <c r="H2780" i="30"/>
  <c r="H2768" i="30"/>
  <c r="H2756" i="30"/>
  <c r="H2744" i="30"/>
  <c r="H2732" i="30"/>
  <c r="H2720" i="30"/>
  <c r="H2708" i="30"/>
  <c r="H2696" i="30"/>
  <c r="H2684" i="30"/>
  <c r="H2672" i="30"/>
  <c r="H2660" i="30"/>
  <c r="H2648" i="30"/>
  <c r="H2636" i="30"/>
  <c r="H2624" i="30"/>
  <c r="H2612" i="30"/>
  <c r="H2600" i="30"/>
  <c r="H2588" i="30"/>
  <c r="H2576" i="30"/>
  <c r="H2564" i="30"/>
  <c r="H2552" i="30"/>
  <c r="H2540" i="30"/>
  <c r="H2528" i="30"/>
  <c r="H2516" i="30"/>
  <c r="H2504" i="30"/>
  <c r="H2492" i="30"/>
  <c r="H2480" i="30"/>
  <c r="H2468" i="30"/>
  <c r="H2456" i="30"/>
  <c r="H2444" i="30"/>
  <c r="H2432" i="30"/>
  <c r="H2420" i="30"/>
  <c r="H2408" i="30"/>
  <c r="H2396" i="30"/>
  <c r="H2384" i="30"/>
  <c r="H2372" i="30"/>
  <c r="H2360" i="30"/>
  <c r="H2348" i="30"/>
  <c r="H2336" i="30"/>
  <c r="H2324" i="30"/>
  <c r="H2312" i="30"/>
  <c r="H2300" i="30"/>
  <c r="H2288" i="30"/>
  <c r="H2276" i="30"/>
  <c r="H2264" i="30"/>
  <c r="H2252" i="30"/>
  <c r="H2240" i="30"/>
  <c r="H2228" i="30"/>
  <c r="H2216" i="30"/>
  <c r="H2204" i="30"/>
  <c r="H2192" i="30"/>
  <c r="H2180" i="30"/>
  <c r="H2168" i="30"/>
  <c r="H2156" i="30"/>
  <c r="H2144" i="30"/>
  <c r="H2132" i="30"/>
  <c r="H2120" i="30"/>
  <c r="H2108" i="30"/>
  <c r="H2096" i="30"/>
  <c r="H2084" i="30"/>
  <c r="H2072" i="30"/>
  <c r="H2060" i="30"/>
  <c r="H2048" i="30"/>
  <c r="H2036" i="30"/>
  <c r="H2024" i="30"/>
  <c r="H2012" i="30"/>
  <c r="H2000" i="30"/>
  <c r="H1988" i="30"/>
  <c r="H1976" i="30"/>
  <c r="H1964" i="30"/>
  <c r="H1952" i="30"/>
  <c r="H1940" i="30"/>
  <c r="H1928" i="30"/>
  <c r="H1916" i="30"/>
  <c r="H1904" i="30"/>
  <c r="H1892" i="30"/>
  <c r="H1880" i="30"/>
  <c r="H1868" i="30"/>
  <c r="H1856" i="30"/>
  <c r="H1844" i="30"/>
  <c r="H1832" i="30"/>
  <c r="H1820" i="30"/>
  <c r="H1808" i="30"/>
  <c r="H1796" i="30"/>
  <c r="H1784" i="30"/>
  <c r="H1772" i="30"/>
  <c r="H1760" i="30"/>
  <c r="H1748" i="30"/>
  <c r="H1736" i="30"/>
  <c r="H1724" i="30"/>
  <c r="H1712" i="30"/>
  <c r="H1700" i="30"/>
  <c r="H1688" i="30"/>
  <c r="H1676" i="30"/>
  <c r="H1664" i="30"/>
  <c r="H1652" i="30"/>
  <c r="H1640" i="30"/>
  <c r="H1628" i="30"/>
  <c r="H1616" i="30"/>
  <c r="H1604" i="30"/>
  <c r="H1592" i="30"/>
  <c r="H1580" i="30"/>
  <c r="H1568" i="30"/>
  <c r="H1556" i="30"/>
  <c r="H1544" i="30"/>
  <c r="H1532" i="30"/>
  <c r="H1520" i="30"/>
  <c r="H1508" i="30"/>
  <c r="H1496" i="30"/>
  <c r="H1484" i="30"/>
  <c r="H1472" i="30"/>
  <c r="H1460" i="30"/>
  <c r="H1448" i="30"/>
  <c r="H1436" i="30"/>
  <c r="H1424" i="30"/>
  <c r="H1412" i="30"/>
  <c r="H1400" i="30"/>
  <c r="H1387" i="30"/>
  <c r="H1375" i="30"/>
  <c r="H1364" i="30"/>
  <c r="H1352" i="30"/>
  <c r="H1340" i="30"/>
  <c r="H1328" i="30"/>
  <c r="H1316" i="30"/>
  <c r="H1304" i="30"/>
  <c r="H1292" i="30"/>
  <c r="H1280" i="30"/>
  <c r="H1268" i="30"/>
  <c r="H1256" i="30"/>
  <c r="H1244" i="30"/>
  <c r="H1232" i="30"/>
  <c r="H1220" i="30"/>
  <c r="H1208" i="30"/>
  <c r="H1196" i="30"/>
  <c r="H1184" i="30"/>
  <c r="H1172" i="30"/>
  <c r="H1160" i="30"/>
  <c r="H1148" i="30"/>
  <c r="H1136" i="30"/>
  <c r="H1124" i="30"/>
  <c r="H1112" i="30"/>
  <c r="H1100" i="30"/>
  <c r="H1088" i="30"/>
  <c r="H1076" i="30"/>
  <c r="H1064" i="30"/>
  <c r="H1052" i="30"/>
  <c r="H1040" i="30"/>
  <c r="H1028" i="30"/>
  <c r="H1016" i="30"/>
  <c r="H1004" i="30"/>
  <c r="H992" i="30"/>
  <c r="H980" i="30"/>
  <c r="H968" i="30"/>
  <c r="H956" i="30"/>
  <c r="H944" i="30"/>
  <c r="H932" i="30"/>
  <c r="H920" i="30"/>
  <c r="H908" i="30"/>
  <c r="H896" i="30"/>
  <c r="H884" i="30"/>
  <c r="H872" i="30"/>
  <c r="H860" i="30"/>
  <c r="H848" i="30"/>
  <c r="H836" i="30"/>
  <c r="H824" i="30"/>
  <c r="H812" i="30"/>
  <c r="H800" i="30"/>
  <c r="H788" i="30"/>
  <c r="H776" i="30"/>
  <c r="H764" i="30"/>
  <c r="H752" i="30"/>
  <c r="H740" i="30"/>
  <c r="H728" i="30"/>
  <c r="H716" i="30"/>
  <c r="H704" i="30"/>
  <c r="H691" i="30"/>
  <c r="H680" i="30"/>
  <c r="H668" i="30"/>
  <c r="H656" i="30"/>
  <c r="H644" i="30"/>
  <c r="H632" i="30"/>
  <c r="H620" i="30"/>
  <c r="H608" i="30"/>
  <c r="H596" i="30"/>
  <c r="H584" i="30"/>
  <c r="H572" i="30"/>
  <c r="H560" i="30"/>
  <c r="H548" i="30"/>
  <c r="H536" i="30"/>
  <c r="H524" i="30"/>
  <c r="H512" i="30"/>
  <c r="H500" i="30"/>
  <c r="H488" i="30"/>
  <c r="H476" i="30"/>
  <c r="H464" i="30"/>
  <c r="H452" i="30"/>
  <c r="H440" i="30"/>
  <c r="H428" i="30"/>
  <c r="H416" i="30"/>
  <c r="H404" i="30"/>
  <c r="H392" i="30"/>
  <c r="H380" i="30"/>
  <c r="H368" i="30"/>
  <c r="H356" i="30"/>
  <c r="H344" i="30"/>
  <c r="H332" i="30"/>
  <c r="H320" i="30"/>
  <c r="H308" i="30"/>
  <c r="H296" i="30"/>
  <c r="H284" i="30"/>
  <c r="H272" i="30"/>
  <c r="H260" i="30"/>
  <c r="H248" i="30"/>
  <c r="H236" i="30"/>
  <c r="H224" i="30"/>
  <c r="H212" i="30"/>
  <c r="H200" i="30"/>
  <c r="H188" i="30"/>
  <c r="H176" i="30"/>
  <c r="H164" i="30"/>
  <c r="H152" i="30"/>
  <c r="H140" i="30"/>
  <c r="H128" i="30"/>
  <c r="H116" i="30"/>
  <c r="H104" i="30"/>
  <c r="H92" i="30"/>
  <c r="H80" i="30"/>
  <c r="H68" i="30"/>
  <c r="H56" i="30"/>
  <c r="H44" i="30"/>
  <c r="H32" i="30"/>
  <c r="H19" i="30"/>
  <c r="H4711" i="30"/>
  <c r="H4699" i="30"/>
  <c r="H4687" i="30"/>
  <c r="H4675" i="30"/>
  <c r="H4663" i="30"/>
  <c r="H4651" i="30"/>
  <c r="H4639" i="30"/>
  <c r="H4627" i="30"/>
  <c r="H4615" i="30"/>
  <c r="H4603" i="30"/>
  <c r="H4591" i="30"/>
  <c r="H4579" i="30"/>
  <c r="H4567" i="30"/>
  <c r="H4555" i="30"/>
  <c r="H4543" i="30"/>
  <c r="H4531" i="30"/>
  <c r="H4519" i="30"/>
  <c r="H4507" i="30"/>
  <c r="H4495" i="30"/>
  <c r="H4483" i="30"/>
  <c r="H4471" i="30"/>
  <c r="H4459" i="30"/>
  <c r="H4447" i="30"/>
  <c r="H4435" i="30"/>
  <c r="H4423" i="30"/>
  <c r="H4411" i="30"/>
  <c r="H4399" i="30"/>
  <c r="H4387" i="30"/>
  <c r="H4375" i="30"/>
  <c r="H4363" i="30"/>
  <c r="H4351" i="30"/>
  <c r="H4339" i="30"/>
  <c r="H4327" i="30"/>
  <c r="H4315" i="30"/>
  <c r="H4303" i="30"/>
  <c r="H4291" i="30"/>
  <c r="H4279" i="30"/>
  <c r="H4267" i="30"/>
  <c r="H4255" i="30"/>
  <c r="H4243" i="30"/>
  <c r="H4231" i="30"/>
  <c r="H4219" i="30"/>
  <c r="H4207" i="30"/>
  <c r="H4195" i="30"/>
  <c r="H4183" i="30"/>
  <c r="H4171" i="30"/>
  <c r="H4159" i="30"/>
  <c r="H4147" i="30"/>
  <c r="H4135" i="30"/>
  <c r="H4123" i="30"/>
  <c r="H4111" i="30"/>
  <c r="H4099" i="30"/>
  <c r="H4087" i="30"/>
  <c r="H4075" i="30"/>
  <c r="H4063" i="30"/>
  <c r="H4051" i="30"/>
  <c r="H4039" i="30"/>
  <c r="H4027" i="30"/>
  <c r="H4015" i="30"/>
  <c r="H4003" i="30"/>
  <c r="H3991" i="30"/>
  <c r="H3979" i="30"/>
  <c r="H3967" i="30"/>
  <c r="H3955" i="30"/>
  <c r="H3943" i="30"/>
  <c r="H3931" i="30"/>
  <c r="H3919" i="30"/>
  <c r="H3907" i="30"/>
  <c r="H3895" i="30"/>
  <c r="H3883" i="30"/>
  <c r="H3871" i="30"/>
  <c r="H3859" i="30"/>
  <c r="H3847" i="30"/>
  <c r="H3835" i="30"/>
  <c r="H3823" i="30"/>
  <c r="H3811" i="30"/>
  <c r="H3799" i="30"/>
  <c r="H3787" i="30"/>
  <c r="H3775" i="30"/>
  <c r="H3763" i="30"/>
  <c r="H3751" i="30"/>
  <c r="H3739" i="30"/>
  <c r="H3727" i="30"/>
  <c r="H3715" i="30"/>
  <c r="H3703" i="30"/>
  <c r="H3691" i="30"/>
  <c r="H3679" i="30"/>
  <c r="H3667" i="30"/>
  <c r="H3655" i="30"/>
  <c r="H3643" i="30"/>
  <c r="H3631" i="30"/>
  <c r="H3619" i="30"/>
  <c r="H3607" i="30"/>
  <c r="H3595" i="30"/>
  <c r="H3583" i="30"/>
  <c r="H3571" i="30"/>
  <c r="H3559" i="30"/>
  <c r="H3547" i="30"/>
  <c r="H3535" i="30"/>
  <c r="H3523" i="30"/>
  <c r="H3511" i="30"/>
  <c r="H3499" i="30"/>
  <c r="H3487" i="30"/>
  <c r="H3475" i="30"/>
  <c r="H3463" i="30"/>
  <c r="H3451" i="30"/>
  <c r="H3439" i="30"/>
  <c r="H3427" i="30"/>
  <c r="H3415" i="30"/>
  <c r="H3403" i="30"/>
  <c r="H3391" i="30"/>
  <c r="H3379" i="30"/>
  <c r="H3367" i="30"/>
  <c r="H3355" i="30"/>
  <c r="H3343" i="30"/>
  <c r="H3331" i="30"/>
  <c r="H3319" i="30"/>
  <c r="H3307" i="30"/>
  <c r="H3295" i="30"/>
  <c r="H3283" i="30"/>
  <c r="H3271" i="30"/>
  <c r="H3259" i="30"/>
  <c r="H3247" i="30"/>
  <c r="H3235" i="30"/>
  <c r="H3223" i="30"/>
  <c r="H3211" i="30"/>
  <c r="H3199" i="30"/>
  <c r="H3187" i="30"/>
  <c r="H3175" i="30"/>
  <c r="H3163" i="30"/>
  <c r="H3151" i="30"/>
  <c r="H3139" i="30"/>
  <c r="H3127" i="30"/>
  <c r="H3115" i="30"/>
  <c r="H3103" i="30"/>
  <c r="H3091" i="30"/>
  <c r="H3079" i="30"/>
  <c r="H3067" i="30"/>
  <c r="H3055" i="30"/>
  <c r="H3043" i="30"/>
  <c r="H3031" i="30"/>
  <c r="H3019" i="30"/>
  <c r="H3007" i="30"/>
  <c r="H2995" i="30"/>
  <c r="H2983" i="30"/>
  <c r="H2971" i="30"/>
  <c r="H2959" i="30"/>
  <c r="H2947" i="30"/>
  <c r="H2935" i="30"/>
  <c r="H2923" i="30"/>
  <c r="H2911" i="30"/>
  <c r="H2899" i="30"/>
  <c r="H2887" i="30"/>
  <c r="H2875" i="30"/>
  <c r="H2863" i="30"/>
  <c r="H2851" i="30"/>
  <c r="H2839" i="30"/>
  <c r="H2827" i="30"/>
  <c r="H2815" i="30"/>
  <c r="H2803" i="30"/>
  <c r="H2791" i="30"/>
  <c r="H2779" i="30"/>
  <c r="H2767" i="30"/>
  <c r="H2755" i="30"/>
  <c r="H2743" i="30"/>
  <c r="H2731" i="30"/>
  <c r="H2719" i="30"/>
  <c r="H2707" i="30"/>
  <c r="H2695" i="30"/>
  <c r="H2683" i="30"/>
  <c r="H2671" i="30"/>
  <c r="H2659" i="30"/>
  <c r="H2647" i="30"/>
  <c r="H2635" i="30"/>
  <c r="H2623" i="30"/>
  <c r="H2611" i="30"/>
  <c r="H2599" i="30"/>
  <c r="H2587" i="30"/>
  <c r="H2575" i="30"/>
  <c r="H2563" i="30"/>
  <c r="H2551" i="30"/>
  <c r="H2539" i="30"/>
  <c r="H2527" i="30"/>
  <c r="H2515" i="30"/>
  <c r="H2503" i="30"/>
  <c r="H2491" i="30"/>
  <c r="H2479" i="30"/>
  <c r="H2467" i="30"/>
  <c r="H2455" i="30"/>
  <c r="H2443" i="30"/>
  <c r="H2431" i="30"/>
  <c r="H2419" i="30"/>
  <c r="H2407" i="30"/>
  <c r="H2395" i="30"/>
  <c r="H2383" i="30"/>
  <c r="H2371" i="30"/>
  <c r="H2359" i="30"/>
  <c r="H2347" i="30"/>
  <c r="H2335" i="30"/>
  <c r="H2323" i="30"/>
  <c r="H2311" i="30"/>
  <c r="H2299" i="30"/>
  <c r="H2287" i="30"/>
  <c r="H2275" i="30"/>
  <c r="H2263" i="30"/>
  <c r="H2251" i="30"/>
  <c r="H2239" i="30"/>
  <c r="H2227" i="30"/>
  <c r="H2215" i="30"/>
  <c r="H2203" i="30"/>
  <c r="H2191" i="30"/>
  <c r="H2179" i="30"/>
  <c r="H2167" i="30"/>
  <c r="H2155" i="30"/>
  <c r="H2143" i="30"/>
  <c r="H2131" i="30"/>
  <c r="H2119" i="30"/>
  <c r="H2107" i="30"/>
  <c r="H2095" i="30"/>
  <c r="H2083" i="30"/>
  <c r="H2071" i="30"/>
  <c r="H2059" i="30"/>
  <c r="H2047" i="30"/>
  <c r="H2035" i="30"/>
  <c r="H2023" i="30"/>
  <c r="H2011" i="30"/>
  <c r="H1999" i="30"/>
  <c r="H1987" i="30"/>
  <c r="H1975" i="30"/>
  <c r="H1963" i="30"/>
  <c r="H1951" i="30"/>
  <c r="H1939" i="30"/>
  <c r="H1927" i="30"/>
  <c r="H1915" i="30"/>
  <c r="H1903" i="30"/>
  <c r="H1891" i="30"/>
  <c r="H1879" i="30"/>
  <c r="H1867" i="30"/>
  <c r="H1855" i="30"/>
  <c r="H1843" i="30"/>
  <c r="H1831" i="30"/>
  <c r="H1819" i="30"/>
  <c r="H1807" i="30"/>
  <c r="H1795" i="30"/>
  <c r="H1783" i="30"/>
  <c r="H1771" i="30"/>
  <c r="H1759" i="30"/>
  <c r="H1747" i="30"/>
  <c r="H1735" i="30"/>
  <c r="H1723" i="30"/>
  <c r="H1711" i="30"/>
  <c r="H1699" i="30"/>
  <c r="H1687" i="30"/>
  <c r="H1675" i="30"/>
  <c r="H1663" i="30"/>
  <c r="H1651" i="30"/>
  <c r="H1639" i="30"/>
  <c r="H1627" i="30"/>
  <c r="H1615" i="30"/>
  <c r="H1603" i="30"/>
  <c r="H1591" i="30"/>
  <c r="H1579" i="30"/>
  <c r="H1567" i="30"/>
  <c r="H1555" i="30"/>
  <c r="H1543" i="30"/>
  <c r="H1531" i="30"/>
  <c r="H1519" i="30"/>
  <c r="H1507" i="30"/>
  <c r="H1495" i="30"/>
  <c r="H1483" i="30"/>
  <c r="H1471" i="30"/>
  <c r="H1459" i="30"/>
  <c r="H1447" i="30"/>
  <c r="H1435" i="30"/>
  <c r="H1423" i="30"/>
  <c r="H1411" i="30"/>
  <c r="H1399" i="30"/>
  <c r="H1386" i="30"/>
  <c r="H1374" i="30"/>
  <c r="H1363" i="30"/>
  <c r="H1351" i="30"/>
  <c r="H1339" i="30"/>
  <c r="H1327" i="30"/>
  <c r="H1315" i="30"/>
  <c r="H1303" i="30"/>
  <c r="H1291" i="30"/>
  <c r="H1279" i="30"/>
  <c r="H1267" i="30"/>
  <c r="H1255" i="30"/>
  <c r="H1243" i="30"/>
  <c r="H1231" i="30"/>
  <c r="H1219" i="30"/>
  <c r="H1207" i="30"/>
  <c r="H1195" i="30"/>
  <c r="H1183" i="30"/>
  <c r="H1171" i="30"/>
  <c r="H1159" i="30"/>
  <c r="H1147" i="30"/>
  <c r="H1135" i="30"/>
  <c r="H1123" i="30"/>
  <c r="H1111" i="30"/>
  <c r="H1099" i="30"/>
  <c r="H1087" i="30"/>
  <c r="H1075" i="30"/>
  <c r="H1063" i="30"/>
  <c r="H1051" i="30"/>
  <c r="H1039" i="30"/>
  <c r="H1027" i="30"/>
  <c r="H1015" i="30"/>
  <c r="H1003" i="30"/>
  <c r="H991" i="30"/>
  <c r="H979" i="30"/>
  <c r="H967" i="30"/>
  <c r="H955" i="30"/>
  <c r="H943" i="30"/>
  <c r="H931" i="30"/>
  <c r="H919" i="30"/>
  <c r="H907" i="30"/>
  <c r="H895" i="30"/>
  <c r="H883" i="30"/>
  <c r="H871" i="30"/>
  <c r="H859" i="30"/>
  <c r="H847" i="30"/>
  <c r="H835" i="30"/>
  <c r="H823" i="30"/>
  <c r="H811" i="30"/>
  <c r="H799" i="30"/>
  <c r="H787" i="30"/>
  <c r="H775" i="30"/>
  <c r="H763" i="30"/>
  <c r="H751" i="30"/>
  <c r="H739" i="30"/>
  <c r="H727" i="30"/>
  <c r="H715" i="30"/>
  <c r="H703" i="30"/>
  <c r="H690" i="30"/>
  <c r="H679" i="30"/>
  <c r="H667" i="30"/>
  <c r="H655" i="30"/>
  <c r="H643" i="30"/>
  <c r="H631" i="30"/>
  <c r="H619" i="30"/>
  <c r="H607" i="30"/>
  <c r="H595" i="30"/>
  <c r="H583" i="30"/>
  <c r="H571" i="30"/>
  <c r="H559" i="30"/>
  <c r="H547" i="30"/>
  <c r="H535" i="30"/>
  <c r="H523" i="30"/>
  <c r="H511" i="30"/>
  <c r="H499" i="30"/>
  <c r="H487" i="30"/>
  <c r="H475" i="30"/>
  <c r="H463" i="30"/>
  <c r="H451" i="30"/>
  <c r="H439" i="30"/>
  <c r="H427" i="30"/>
  <c r="H415" i="30"/>
  <c r="H403" i="30"/>
  <c r="H391" i="30"/>
  <c r="H379" i="30"/>
  <c r="H367" i="30"/>
  <c r="H355" i="30"/>
  <c r="H343" i="30"/>
  <c r="H331" i="30"/>
  <c r="H319" i="30"/>
  <c r="H307" i="30"/>
  <c r="H295" i="30"/>
  <c r="H283" i="30"/>
  <c r="H271" i="30"/>
  <c r="H259" i="30"/>
  <c r="H247" i="30"/>
  <c r="H235" i="30"/>
  <c r="H223" i="30"/>
  <c r="H211" i="30"/>
  <c r="H199" i="30"/>
  <c r="H187" i="30"/>
  <c r="H175" i="30"/>
  <c r="H163" i="30"/>
  <c r="H151" i="30"/>
  <c r="H139" i="30"/>
  <c r="H127" i="30"/>
  <c r="H115" i="30"/>
  <c r="H103" i="30"/>
  <c r="H91" i="30"/>
  <c r="H79" i="30"/>
  <c r="H67" i="30"/>
  <c r="H55" i="30"/>
  <c r="H43" i="30"/>
  <c r="H31" i="30"/>
  <c r="H18" i="30"/>
  <c r="M3" i="22"/>
  <c r="B2" i="30"/>
  <c r="I17" i="27"/>
  <c r="H17" i="27" s="1"/>
  <c r="I14" i="27"/>
  <c r="H14" i="27" s="1"/>
  <c r="I15" i="27"/>
  <c r="H15" i="27" s="1"/>
  <c r="I16" i="27"/>
  <c r="H16" i="27" s="1"/>
  <c r="I9" i="27"/>
  <c r="H9" i="27" s="1"/>
  <c r="I13" i="27"/>
  <c r="H13" i="27" s="1"/>
  <c r="I11" i="27"/>
  <c r="H11" i="27" s="1"/>
  <c r="I8" i="27"/>
  <c r="H8" i="27" s="1"/>
  <c r="I10" i="27"/>
  <c r="H10" i="27" s="1"/>
  <c r="I7" i="27"/>
  <c r="H7" i="27" s="1"/>
  <c r="B9" i="30"/>
  <c r="D1379" i="30"/>
  <c r="D1391" i="30"/>
  <c r="D1392" i="30"/>
  <c r="D1404" i="30"/>
  <c r="D1416" i="30"/>
  <c r="D1428" i="30"/>
  <c r="D1440" i="30"/>
  <c r="D1452" i="30"/>
  <c r="D1464" i="30"/>
  <c r="D1476" i="30"/>
  <c r="D1488" i="30"/>
  <c r="D1500" i="30"/>
  <c r="D1512" i="30"/>
  <c r="D1524" i="30"/>
  <c r="D1536" i="30"/>
  <c r="D1548" i="30"/>
  <c r="D1560" i="30"/>
  <c r="D1572" i="30"/>
  <c r="D1584" i="30"/>
  <c r="D1596" i="30"/>
  <c r="D1608" i="30"/>
  <c r="D1620" i="30"/>
  <c r="D1632" i="30"/>
  <c r="D1644" i="30"/>
  <c r="D1656" i="30"/>
  <c r="D1668" i="30"/>
  <c r="D1680" i="30"/>
  <c r="D1692" i="30"/>
  <c r="D1704" i="30"/>
  <c r="D1716" i="30"/>
  <c r="D1728" i="30"/>
  <c r="D1740" i="30"/>
  <c r="D1752" i="30"/>
  <c r="D1764" i="30"/>
  <c r="D1776" i="30"/>
  <c r="D1788" i="30"/>
  <c r="D1800" i="30"/>
  <c r="D1812" i="30"/>
  <c r="D1824" i="30"/>
  <c r="D1836" i="30"/>
  <c r="D1848" i="30"/>
  <c r="D1860" i="30"/>
  <c r="D1872" i="30"/>
  <c r="D1884" i="30"/>
  <c r="D1896" i="30"/>
  <c r="D1908" i="30"/>
  <c r="D1920" i="30"/>
  <c r="D1932" i="30"/>
  <c r="D1944" i="30"/>
  <c r="D1956" i="30"/>
  <c r="D1968" i="30"/>
  <c r="D1980" i="30"/>
  <c r="D1992" i="30"/>
  <c r="D2004" i="30"/>
  <c r="D2016" i="30"/>
  <c r="D2028" i="30"/>
  <c r="D2040" i="30"/>
  <c r="D2052" i="30"/>
  <c r="D2064" i="30"/>
  <c r="D2076" i="30"/>
  <c r="D2088" i="30"/>
  <c r="D2100" i="30"/>
  <c r="D2112" i="30"/>
  <c r="D2124" i="30"/>
  <c r="D2136" i="30"/>
  <c r="D2148" i="30"/>
  <c r="D2160" i="30"/>
  <c r="D2172" i="30"/>
  <c r="D2184" i="30"/>
  <c r="D2196" i="30"/>
  <c r="D2208" i="30"/>
  <c r="D2220" i="30"/>
  <c r="D2232" i="30"/>
  <c r="D2244" i="30"/>
  <c r="D2256" i="30"/>
  <c r="D2268" i="30"/>
  <c r="D2280" i="30"/>
  <c r="D2292" i="30"/>
  <c r="D2304" i="30"/>
  <c r="D2316" i="30"/>
  <c r="D2328" i="30"/>
  <c r="D2340" i="30"/>
  <c r="D2352" i="30"/>
  <c r="D2364" i="30"/>
  <c r="D2376" i="30"/>
  <c r="D2388" i="30"/>
  <c r="D2400" i="30"/>
  <c r="D2412" i="30"/>
  <c r="D2424" i="30"/>
  <c r="D2436" i="30"/>
  <c r="D2448" i="30"/>
  <c r="D2460" i="30"/>
  <c r="D2472" i="30"/>
  <c r="D2484" i="30"/>
  <c r="D2496" i="30"/>
  <c r="D2508" i="30"/>
  <c r="D2520" i="30"/>
  <c r="D2532" i="30"/>
  <c r="D2544" i="30"/>
  <c r="D2556" i="30"/>
  <c r="D2568" i="30"/>
  <c r="D2580" i="30"/>
  <c r="D2592" i="30"/>
  <c r="D2604" i="30"/>
  <c r="D2616" i="30"/>
  <c r="D2628" i="30"/>
  <c r="D2640" i="30"/>
  <c r="D2652" i="30"/>
  <c r="D2664" i="30"/>
  <c r="D2676" i="30"/>
  <c r="D2688" i="30"/>
  <c r="D2700" i="30"/>
  <c r="D2712" i="30"/>
  <c r="D2724" i="30"/>
  <c r="D2736" i="30"/>
  <c r="D2748" i="30"/>
  <c r="D2760" i="30"/>
  <c r="D2772" i="30"/>
  <c r="D2784" i="30"/>
  <c r="D2796" i="30"/>
  <c r="D2808" i="30"/>
  <c r="D2820" i="30"/>
  <c r="D2832" i="30"/>
  <c r="D2844" i="30"/>
  <c r="D2856" i="30"/>
  <c r="D2868" i="30"/>
  <c r="D2880" i="30"/>
  <c r="D2892" i="30"/>
  <c r="D2904" i="30"/>
  <c r="D2916" i="30"/>
  <c r="D2928" i="30"/>
  <c r="D2940" i="30"/>
  <c r="D2952" i="30"/>
  <c r="D2964" i="30"/>
  <c r="D2976" i="30"/>
  <c r="D2988" i="30"/>
  <c r="D3000" i="30"/>
  <c r="D3012" i="30"/>
  <c r="D3024" i="30"/>
  <c r="D3036" i="30"/>
  <c r="D3048" i="30"/>
  <c r="D3060" i="30"/>
  <c r="D3072" i="30"/>
  <c r="D3084" i="30"/>
  <c r="D3096" i="30"/>
  <c r="D3108" i="30"/>
  <c r="D3120" i="30"/>
  <c r="D3132" i="30"/>
  <c r="D3144" i="30"/>
  <c r="D3156" i="30"/>
  <c r="D3168" i="30"/>
  <c r="D3180" i="30"/>
  <c r="D3192" i="30"/>
  <c r="D3204" i="30"/>
  <c r="D3216" i="30"/>
  <c r="D3228" i="30"/>
  <c r="D3240" i="30"/>
  <c r="D3252" i="30"/>
  <c r="D3264" i="30"/>
  <c r="D3276" i="30"/>
  <c r="D3288" i="30"/>
  <c r="D3300" i="30"/>
  <c r="D3312" i="30"/>
  <c r="D3324" i="30"/>
  <c r="D3336" i="30"/>
  <c r="D3348" i="30"/>
  <c r="D3360" i="30"/>
  <c r="D3372" i="30"/>
  <c r="D3384" i="30"/>
  <c r="D3396" i="30"/>
  <c r="D3408" i="30"/>
  <c r="D3420" i="30"/>
  <c r="D3432" i="30"/>
  <c r="D3444" i="30"/>
  <c r="D3456" i="30"/>
  <c r="D3468" i="30"/>
  <c r="D3480" i="30"/>
  <c r="D3492" i="30"/>
  <c r="D3504" i="30"/>
  <c r="D3516" i="30"/>
  <c r="D3528" i="30"/>
  <c r="D3540" i="30"/>
  <c r="D3552" i="30"/>
  <c r="D3564" i="30"/>
  <c r="D3576" i="30"/>
  <c r="D3588" i="30"/>
  <c r="D3600" i="30"/>
  <c r="D3612" i="30"/>
  <c r="D3624" i="30"/>
  <c r="D3636" i="30"/>
  <c r="D3648" i="30"/>
  <c r="D3660" i="30"/>
  <c r="D3672" i="30"/>
  <c r="D3684" i="30"/>
  <c r="D3696" i="30"/>
  <c r="D3708" i="30"/>
  <c r="D3720" i="30"/>
  <c r="D3732" i="30"/>
  <c r="D3744" i="30"/>
  <c r="D3756" i="30"/>
  <c r="D3768" i="30"/>
  <c r="D3780" i="30"/>
  <c r="D3792" i="30"/>
  <c r="D3804" i="30"/>
  <c r="D3816" i="30"/>
  <c r="D3828" i="30"/>
  <c r="D3840" i="30"/>
  <c r="D3852" i="30"/>
  <c r="D3864" i="30"/>
  <c r="D3876" i="30"/>
  <c r="D3888" i="30"/>
  <c r="D3900" i="30"/>
  <c r="D3912" i="30"/>
  <c r="D3924" i="30"/>
  <c r="D3936" i="30"/>
  <c r="D3948" i="30"/>
  <c r="D3960" i="30"/>
  <c r="D3972" i="30"/>
  <c r="D3984" i="30"/>
  <c r="D3996" i="30"/>
  <c r="D4008" i="30"/>
  <c r="D4020" i="30"/>
  <c r="D4032" i="30"/>
  <c r="D4044" i="30"/>
  <c r="D4056" i="30"/>
  <c r="D4068" i="30"/>
  <c r="D4080" i="30"/>
  <c r="D4092" i="30"/>
  <c r="D4104" i="30"/>
  <c r="D4116" i="30"/>
  <c r="D4128" i="30"/>
  <c r="D4140" i="30"/>
  <c r="D4152" i="30"/>
  <c r="D4164" i="30"/>
  <c r="D4176" i="30"/>
  <c r="D4188" i="30"/>
  <c r="D4200" i="30"/>
  <c r="D4212" i="30"/>
  <c r="D4224" i="30"/>
  <c r="D4236" i="30"/>
  <c r="D4248" i="30"/>
  <c r="D4260" i="30"/>
  <c r="D4272" i="30"/>
  <c r="D4284" i="30"/>
  <c r="D4296" i="30"/>
  <c r="D4308" i="30"/>
  <c r="D4320" i="30"/>
  <c r="D4332" i="30"/>
  <c r="D4344" i="30"/>
  <c r="D4356" i="30"/>
  <c r="D4368" i="30"/>
  <c r="D4380" i="30"/>
  <c r="D4392" i="30"/>
  <c r="D4404" i="30"/>
  <c r="D4416" i="30"/>
  <c r="D4428" i="30"/>
  <c r="D4440" i="30"/>
  <c r="D4452" i="30"/>
  <c r="D4464" i="30"/>
  <c r="D4476" i="30"/>
  <c r="D4488" i="30"/>
  <c r="D4500" i="30"/>
  <c r="D4512" i="30"/>
  <c r="D4524" i="30"/>
  <c r="D4536" i="30"/>
  <c r="D4548" i="30"/>
  <c r="D4560" i="30"/>
  <c r="D4572" i="30"/>
  <c r="D4584" i="30"/>
  <c r="D4596" i="30"/>
  <c r="D4608" i="30"/>
  <c r="D4620" i="30"/>
  <c r="D4632" i="30"/>
  <c r="D4644" i="30"/>
  <c r="D4656" i="30"/>
  <c r="D4668" i="30"/>
  <c r="D4680" i="30"/>
  <c r="D4692" i="30"/>
  <c r="D4704" i="30"/>
  <c r="D23" i="30"/>
  <c r="D24" i="30"/>
  <c r="D36" i="30"/>
  <c r="D48" i="30"/>
  <c r="D60" i="30"/>
  <c r="D72" i="30"/>
  <c r="D84" i="30"/>
  <c r="D96" i="30"/>
  <c r="D108" i="30"/>
  <c r="D120" i="30"/>
  <c r="D132" i="30"/>
  <c r="D144" i="30"/>
  <c r="D156" i="30"/>
  <c r="D168" i="30"/>
  <c r="D180" i="30"/>
  <c r="D192" i="30"/>
  <c r="D204" i="30"/>
  <c r="D216" i="30"/>
  <c r="D228" i="30"/>
  <c r="D240" i="30"/>
  <c r="D252" i="30"/>
  <c r="D264" i="30"/>
  <c r="D276" i="30"/>
  <c r="D288" i="30"/>
  <c r="D300" i="30"/>
  <c r="D312" i="30"/>
  <c r="D324" i="30"/>
  <c r="D336" i="30"/>
  <c r="D348" i="30"/>
  <c r="D360" i="30"/>
  <c r="D372" i="30"/>
  <c r="D384" i="30"/>
  <c r="D396" i="30"/>
  <c r="D408" i="30"/>
  <c r="D420" i="30"/>
  <c r="D432" i="30"/>
  <c r="D444" i="30"/>
  <c r="D456" i="30"/>
  <c r="D468" i="30"/>
  <c r="D480" i="30"/>
  <c r="D492" i="30"/>
  <c r="D504" i="30"/>
  <c r="D516" i="30"/>
  <c r="D528" i="30"/>
  <c r="D540" i="30"/>
  <c r="D552" i="30"/>
  <c r="D564" i="30"/>
  <c r="D576" i="30"/>
  <c r="D588" i="30"/>
  <c r="D600" i="30"/>
  <c r="D612" i="30"/>
  <c r="D624" i="30"/>
  <c r="D636" i="30"/>
  <c r="D648" i="30"/>
  <c r="D660" i="30"/>
  <c r="D672" i="30"/>
  <c r="D695" i="30"/>
  <c r="D696" i="30"/>
  <c r="D708" i="30"/>
  <c r="D720" i="30"/>
  <c r="D732" i="30"/>
  <c r="D744" i="30"/>
  <c r="D756" i="30"/>
  <c r="D768" i="30"/>
  <c r="D780" i="30"/>
  <c r="D792" i="30"/>
  <c r="D804" i="30"/>
  <c r="D816" i="30"/>
  <c r="D828" i="30"/>
  <c r="D840" i="30"/>
  <c r="D852" i="30"/>
  <c r="D864" i="30"/>
  <c r="D876" i="30"/>
  <c r="D888" i="30"/>
  <c r="D900" i="30"/>
  <c r="D912" i="30"/>
  <c r="D924" i="30"/>
  <c r="D936" i="30"/>
  <c r="D948" i="30"/>
  <c r="D960" i="30"/>
  <c r="D972" i="30"/>
  <c r="D984" i="30"/>
  <c r="D996" i="30"/>
  <c r="D1008" i="30"/>
  <c r="D1020" i="30"/>
  <c r="D1032" i="30"/>
  <c r="D1044" i="30"/>
  <c r="D1056" i="30"/>
  <c r="D1068" i="30"/>
  <c r="D1080" i="30"/>
  <c r="D1092" i="30"/>
  <c r="D1104" i="30"/>
  <c r="D1116" i="30"/>
  <c r="D1128" i="30"/>
  <c r="D1140" i="30"/>
  <c r="D1152" i="30"/>
  <c r="D1164" i="30"/>
  <c r="D1176" i="30"/>
  <c r="D1188" i="30"/>
  <c r="D1200" i="30"/>
  <c r="D1212" i="30"/>
  <c r="D1224" i="30"/>
  <c r="D1236" i="30"/>
  <c r="D1248" i="30"/>
  <c r="D1260" i="30"/>
  <c r="D1272" i="30"/>
  <c r="D1284" i="30"/>
  <c r="D1296" i="30"/>
  <c r="D1308" i="30"/>
  <c r="D1320" i="30"/>
  <c r="D1332" i="30"/>
  <c r="D1344" i="30"/>
  <c r="D1357" i="30"/>
  <c r="D1368" i="30"/>
  <c r="D1380" i="30"/>
  <c r="D1393" i="30"/>
  <c r="D1405" i="30"/>
  <c r="D1417" i="30"/>
  <c r="D1429" i="30"/>
  <c r="D1441" i="30"/>
  <c r="D1453" i="30"/>
  <c r="D1465" i="30"/>
  <c r="D1477" i="30"/>
  <c r="D1489" i="30"/>
  <c r="D1501" i="30"/>
  <c r="D1513" i="30"/>
  <c r="D1525" i="30"/>
  <c r="D1537" i="30"/>
  <c r="D1549" i="30"/>
  <c r="D1561" i="30"/>
  <c r="D1573" i="30"/>
  <c r="D1585" i="30"/>
  <c r="D1597" i="30"/>
  <c r="D1609" i="30"/>
  <c r="D1621" i="30"/>
  <c r="D1633" i="30"/>
  <c r="D1645" i="30"/>
  <c r="D1657" i="30"/>
  <c r="D1669" i="30"/>
  <c r="D1681" i="30"/>
  <c r="D1693" i="30"/>
  <c r="D1705" i="30"/>
  <c r="D1717" i="30"/>
  <c r="D1729" i="30"/>
  <c r="D1741" i="30"/>
  <c r="D1753" i="30"/>
  <c r="D1765" i="30"/>
  <c r="D1777" i="30"/>
  <c r="D1789" i="30"/>
  <c r="D1801" i="30"/>
  <c r="D1813" i="30"/>
  <c r="D1825" i="30"/>
  <c r="D1837" i="30"/>
  <c r="D1849" i="30"/>
  <c r="D1861" i="30"/>
  <c r="D1873" i="30"/>
  <c r="D1885" i="30"/>
  <c r="D1897" i="30"/>
  <c r="D1909" i="30"/>
  <c r="D1921" i="30"/>
  <c r="D1933" i="30"/>
  <c r="D1945" i="30"/>
  <c r="D1957" i="30"/>
  <c r="D1969" i="30"/>
  <c r="D1981" i="30"/>
  <c r="D1993" i="30"/>
  <c r="D2005" i="30"/>
  <c r="D2017" i="30"/>
  <c r="D2029" i="30"/>
  <c r="D2041" i="30"/>
  <c r="D2053" i="30"/>
  <c r="D2065" i="30"/>
  <c r="D2077" i="30"/>
  <c r="D2089" i="30"/>
  <c r="D2101" i="30"/>
  <c r="D2113" i="30"/>
  <c r="D2125" i="30"/>
  <c r="D2137" i="30"/>
  <c r="D2149" i="30"/>
  <c r="D2161" i="30"/>
  <c r="D2173" i="30"/>
  <c r="D2185" i="30"/>
  <c r="D2197" i="30"/>
  <c r="D2209" i="30"/>
  <c r="D2221" i="30"/>
  <c r="D2233" i="30"/>
  <c r="D2245" i="30"/>
  <c r="D2257" i="30"/>
  <c r="D2269" i="30"/>
  <c r="D2281" i="30"/>
  <c r="D2293" i="30"/>
  <c r="D2305" i="30"/>
  <c r="D2317" i="30"/>
  <c r="D2329" i="30"/>
  <c r="D2341" i="30"/>
  <c r="D2353" i="30"/>
  <c r="D2365" i="30"/>
  <c r="D2377" i="30"/>
  <c r="D2389" i="30"/>
  <c r="D2401" i="30"/>
  <c r="D2413" i="30"/>
  <c r="D2425" i="30"/>
  <c r="D2437" i="30"/>
  <c r="D2449" i="30"/>
  <c r="D2461" i="30"/>
  <c r="D2473" i="30"/>
  <c r="D2485" i="30"/>
  <c r="D2497" i="30"/>
  <c r="D2509" i="30"/>
  <c r="D2521" i="30"/>
  <c r="D2533" i="30"/>
  <c r="D2545" i="30"/>
  <c r="D2557" i="30"/>
  <c r="D2569" i="30"/>
  <c r="D2581" i="30"/>
  <c r="D2593" i="30"/>
  <c r="D2605" i="30"/>
  <c r="D2617" i="30"/>
  <c r="D2629" i="30"/>
  <c r="D2641" i="30"/>
  <c r="D2653" i="30"/>
  <c r="D2665" i="30"/>
  <c r="D2677" i="30"/>
  <c r="D2689" i="30"/>
  <c r="D2701" i="30"/>
  <c r="D2713" i="30"/>
  <c r="D2725" i="30"/>
  <c r="D2737" i="30"/>
  <c r="D2749" i="30"/>
  <c r="D2761" i="30"/>
  <c r="D2773" i="30"/>
  <c r="D2785" i="30"/>
  <c r="D2797" i="30"/>
  <c r="D2809" i="30"/>
  <c r="D2821" i="30"/>
  <c r="D2833" i="30"/>
  <c r="D2845" i="30"/>
  <c r="D2857" i="30"/>
  <c r="D2869" i="30"/>
  <c r="D2881" i="30"/>
  <c r="D2893" i="30"/>
  <c r="D2905" i="30"/>
  <c r="D2917" i="30"/>
  <c r="D2929" i="30"/>
  <c r="D2941" i="30"/>
  <c r="D2953" i="30"/>
  <c r="D2965" i="30"/>
  <c r="D2977" i="30"/>
  <c r="D2989" i="30"/>
  <c r="D3001" i="30"/>
  <c r="D3013" i="30"/>
  <c r="D3025" i="30"/>
  <c r="D3037" i="30"/>
  <c r="D3049" i="30"/>
  <c r="D3061" i="30"/>
  <c r="D3073" i="30"/>
  <c r="D3085" i="30"/>
  <c r="D3097" i="30"/>
  <c r="D3109" i="30"/>
  <c r="D3121" i="30"/>
  <c r="D3133" i="30"/>
  <c r="D3145" i="30"/>
  <c r="D3157" i="30"/>
  <c r="D3169" i="30"/>
  <c r="D3181" i="30"/>
  <c r="D3193" i="30"/>
  <c r="D3205" i="30"/>
  <c r="D3217" i="30"/>
  <c r="D3229" i="30"/>
  <c r="D3241" i="30"/>
  <c r="D3253" i="30"/>
  <c r="D3265" i="30"/>
  <c r="D3277" i="30"/>
  <c r="D3289" i="30"/>
  <c r="D3301" i="30"/>
  <c r="D3313" i="30"/>
  <c r="D3325" i="30"/>
  <c r="D3337" i="30"/>
  <c r="D3349" i="30"/>
  <c r="D3361" i="30"/>
  <c r="D3373" i="30"/>
  <c r="D3385" i="30"/>
  <c r="D3397" i="30"/>
  <c r="D3409" i="30"/>
  <c r="D3421" i="30"/>
  <c r="D3433" i="30"/>
  <c r="D3445" i="30"/>
  <c r="D3457" i="30"/>
  <c r="D3469" i="30"/>
  <c r="D3481" i="30"/>
  <c r="D3493" i="30"/>
  <c r="D3505" i="30"/>
  <c r="D3517" i="30"/>
  <c r="D3529" i="30"/>
  <c r="D3541" i="30"/>
  <c r="D3553" i="30"/>
  <c r="D3565" i="30"/>
  <c r="D3577" i="30"/>
  <c r="D3589" i="30"/>
  <c r="D3601" i="30"/>
  <c r="D3613" i="30"/>
  <c r="D3625" i="30"/>
  <c r="D3637" i="30"/>
  <c r="D3649" i="30"/>
  <c r="D3661" i="30"/>
  <c r="D3673" i="30"/>
  <c r="D3685" i="30"/>
  <c r="D3697" i="30"/>
  <c r="D3709" i="30"/>
  <c r="D3721" i="30"/>
  <c r="D3733" i="30"/>
  <c r="D3745" i="30"/>
  <c r="D3757" i="30"/>
  <c r="D3769" i="30"/>
  <c r="D3781" i="30"/>
  <c r="D3793" i="30"/>
  <c r="D3805" i="30"/>
  <c r="D3817" i="30"/>
  <c r="D3829" i="30"/>
  <c r="D3841" i="30"/>
  <c r="D3853" i="30"/>
  <c r="D3865" i="30"/>
  <c r="D3877" i="30"/>
  <c r="D3889" i="30"/>
  <c r="D3901" i="30"/>
  <c r="D3913" i="30"/>
  <c r="D3925" i="30"/>
  <c r="D3937" i="30"/>
  <c r="D3949" i="30"/>
  <c r="D3961" i="30"/>
  <c r="D3973" i="30"/>
  <c r="D3985" i="30"/>
  <c r="D3997" i="30"/>
  <c r="D4009" i="30"/>
  <c r="D4021" i="30"/>
  <c r="D4033" i="30"/>
  <c r="D4045" i="30"/>
  <c r="D4057" i="30"/>
  <c r="D4069" i="30"/>
  <c r="D4081" i="30"/>
  <c r="D4093" i="30"/>
  <c r="D4105" i="30"/>
  <c r="D4117" i="30"/>
  <c r="D4129" i="30"/>
  <c r="D4141" i="30"/>
  <c r="D4153" i="30"/>
  <c r="D4165" i="30"/>
  <c r="D4177" i="30"/>
  <c r="D4189" i="30"/>
  <c r="D4201" i="30"/>
  <c r="D4213" i="30"/>
  <c r="D4225" i="30"/>
  <c r="D4237" i="30"/>
  <c r="D4249" i="30"/>
  <c r="D4261" i="30"/>
  <c r="D4273" i="30"/>
  <c r="D4285" i="30"/>
  <c r="D4297" i="30"/>
  <c r="D4309" i="30"/>
  <c r="D4321" i="30"/>
  <c r="D4333" i="30"/>
  <c r="D4345" i="30"/>
  <c r="D4357" i="30"/>
  <c r="D4369" i="30"/>
  <c r="D4381" i="30"/>
  <c r="D4393" i="30"/>
  <c r="D4405" i="30"/>
  <c r="D4417" i="30"/>
  <c r="D4429" i="30"/>
  <c r="D4441" i="30"/>
  <c r="D4453" i="30"/>
  <c r="D4465" i="30"/>
  <c r="D4477" i="30"/>
  <c r="D4489" i="30"/>
  <c r="D4501" i="30"/>
  <c r="D4513" i="30"/>
  <c r="D4525" i="30"/>
  <c r="D4537" i="30"/>
  <c r="D4549" i="30"/>
  <c r="D4561" i="30"/>
  <c r="D4573" i="30"/>
  <c r="D4585" i="30"/>
  <c r="D4597" i="30"/>
  <c r="D4609" i="30"/>
  <c r="D4621" i="30"/>
  <c r="D4633" i="30"/>
  <c r="D4645" i="30"/>
  <c r="D4657" i="30"/>
  <c r="D4669" i="30"/>
  <c r="D4681" i="30"/>
  <c r="D4693" i="30"/>
  <c r="D4705" i="30"/>
  <c r="D12" i="30"/>
  <c r="D25" i="30"/>
  <c r="D37" i="30"/>
  <c r="D49" i="30"/>
  <c r="D61" i="30"/>
  <c r="D73" i="30"/>
  <c r="D85" i="30"/>
  <c r="D97" i="30"/>
  <c r="D109" i="30"/>
  <c r="D121" i="30"/>
  <c r="D133" i="30"/>
  <c r="D145" i="30"/>
  <c r="D157" i="30"/>
  <c r="D169" i="30"/>
  <c r="D181" i="30"/>
  <c r="D193" i="30"/>
  <c r="D205" i="30"/>
  <c r="D217" i="30"/>
  <c r="D229" i="30"/>
  <c r="D241" i="30"/>
  <c r="D253" i="30"/>
  <c r="D265" i="30"/>
  <c r="D277" i="30"/>
  <c r="D289" i="30"/>
  <c r="D301" i="30"/>
  <c r="D313" i="30"/>
  <c r="D325" i="30"/>
  <c r="D337" i="30"/>
  <c r="D349" i="30"/>
  <c r="D361" i="30"/>
  <c r="D373" i="30"/>
  <c r="D385" i="30"/>
  <c r="D397" i="30"/>
  <c r="D409" i="30"/>
  <c r="D421" i="30"/>
  <c r="D433" i="30"/>
  <c r="D445" i="30"/>
  <c r="D457" i="30"/>
  <c r="D469" i="30"/>
  <c r="D481" i="30"/>
  <c r="D493" i="30"/>
  <c r="D505" i="30"/>
  <c r="D517" i="30"/>
  <c r="D529" i="30"/>
  <c r="D541" i="30"/>
  <c r="D553" i="30"/>
  <c r="D565" i="30"/>
  <c r="D577" i="30"/>
  <c r="D589" i="30"/>
  <c r="D601" i="30"/>
  <c r="D613" i="30"/>
  <c r="D625" i="30"/>
  <c r="D637" i="30"/>
  <c r="D649" i="30"/>
  <c r="D661" i="30"/>
  <c r="D673" i="30"/>
  <c r="D684" i="30"/>
  <c r="D697" i="30"/>
  <c r="D709" i="30"/>
  <c r="D721" i="30"/>
  <c r="D733" i="30"/>
  <c r="D745" i="30"/>
  <c r="D757" i="30"/>
  <c r="D769" i="30"/>
  <c r="D781" i="30"/>
  <c r="D793" i="30"/>
  <c r="D805" i="30"/>
  <c r="D817" i="30"/>
  <c r="D829" i="30"/>
  <c r="D841" i="30"/>
  <c r="D853" i="30"/>
  <c r="D865" i="30"/>
  <c r="D877" i="30"/>
  <c r="D889" i="30"/>
  <c r="D901" i="30"/>
  <c r="D913" i="30"/>
  <c r="D925" i="30"/>
  <c r="D937" i="30"/>
  <c r="D949" i="30"/>
  <c r="D961" i="30"/>
  <c r="D973" i="30"/>
  <c r="D985" i="30"/>
  <c r="D997" i="30"/>
  <c r="D1009" i="30"/>
  <c r="D1021" i="30"/>
  <c r="D1033" i="30"/>
  <c r="D1045" i="30"/>
  <c r="D1057" i="30"/>
  <c r="D1069" i="30"/>
  <c r="D1081" i="30"/>
  <c r="D1093" i="30"/>
  <c r="D1105" i="30"/>
  <c r="D1117" i="30"/>
  <c r="D1129" i="30"/>
  <c r="D1141" i="30"/>
  <c r="D1153" i="30"/>
  <c r="D1165" i="30"/>
  <c r="D1177" i="30"/>
  <c r="D1189" i="30"/>
  <c r="D1201" i="30"/>
  <c r="D1213" i="30"/>
  <c r="D1225" i="30"/>
  <c r="D1237" i="30"/>
  <c r="D1249" i="30"/>
  <c r="D1261" i="30"/>
  <c r="D1273" i="30"/>
  <c r="D1285" i="30"/>
  <c r="D1297" i="30"/>
  <c r="D1309" i="30"/>
  <c r="D1321" i="30"/>
  <c r="D1333" i="30"/>
  <c r="D1345" i="30"/>
  <c r="D1358" i="30"/>
  <c r="D1369" i="30"/>
  <c r="D1381" i="30"/>
  <c r="D1394" i="30"/>
  <c r="D1406" i="30"/>
  <c r="D1418" i="30"/>
  <c r="D1430" i="30"/>
  <c r="D1442" i="30"/>
  <c r="D1454" i="30"/>
  <c r="D1466" i="30"/>
  <c r="D1478" i="30"/>
  <c r="D1490" i="30"/>
  <c r="D1502" i="30"/>
  <c r="D1514" i="30"/>
  <c r="D1526" i="30"/>
  <c r="D1538" i="30"/>
  <c r="D1550" i="30"/>
  <c r="D1562" i="30"/>
  <c r="D1574" i="30"/>
  <c r="D1586" i="30"/>
  <c r="D1598" i="30"/>
  <c r="D1610" i="30"/>
  <c r="D1622" i="30"/>
  <c r="D1634" i="30"/>
  <c r="D1646" i="30"/>
  <c r="D1658" i="30"/>
  <c r="D1670" i="30"/>
  <c r="D1682" i="30"/>
  <c r="D1694" i="30"/>
  <c r="D1706" i="30"/>
  <c r="D1718" i="30"/>
  <c r="D1730" i="30"/>
  <c r="D1742" i="30"/>
  <c r="D1754" i="30"/>
  <c r="D1766" i="30"/>
  <c r="D1778" i="30"/>
  <c r="D1790" i="30"/>
  <c r="D1802" i="30"/>
  <c r="D1814" i="30"/>
  <c r="D1826" i="30"/>
  <c r="D1838" i="30"/>
  <c r="D1850" i="30"/>
  <c r="D1862" i="30"/>
  <c r="D1874" i="30"/>
  <c r="D1886" i="30"/>
  <c r="D1898" i="30"/>
  <c r="D1910" i="30"/>
  <c r="D1922" i="30"/>
  <c r="D1934" i="30"/>
  <c r="D1946" i="30"/>
  <c r="D1958" i="30"/>
  <c r="D1970" i="30"/>
  <c r="D1982" i="30"/>
  <c r="D1994" i="30"/>
  <c r="D2006" i="30"/>
  <c r="D2018" i="30"/>
  <c r="D2030" i="30"/>
  <c r="D2042" i="30"/>
  <c r="D2054" i="30"/>
  <c r="D2066" i="30"/>
  <c r="D2078" i="30"/>
  <c r="D2090" i="30"/>
  <c r="D2102" i="30"/>
  <c r="D2114" i="30"/>
  <c r="D2126" i="30"/>
  <c r="D2138" i="30"/>
  <c r="D2150" i="30"/>
  <c r="D2162" i="30"/>
  <c r="D2174" i="30"/>
  <c r="D2186" i="30"/>
  <c r="D2198" i="30"/>
  <c r="D2210" i="30"/>
  <c r="D2222" i="30"/>
  <c r="D2234" i="30"/>
  <c r="D2246" i="30"/>
  <c r="D2258" i="30"/>
  <c r="D2270" i="30"/>
  <c r="D2282" i="30"/>
  <c r="D2294" i="30"/>
  <c r="D2306" i="30"/>
  <c r="D2318" i="30"/>
  <c r="D2330" i="30"/>
  <c r="D2342" i="30"/>
  <c r="D2354" i="30"/>
  <c r="D2366" i="30"/>
  <c r="D2378" i="30"/>
  <c r="D2390" i="30"/>
  <c r="D2402" i="30"/>
  <c r="D2414" i="30"/>
  <c r="D2426" i="30"/>
  <c r="D2438" i="30"/>
  <c r="D2450" i="30"/>
  <c r="D2462" i="30"/>
  <c r="D2474" i="30"/>
  <c r="D2486" i="30"/>
  <c r="D2498" i="30"/>
  <c r="D2510" i="30"/>
  <c r="D2522" i="30"/>
  <c r="D2534" i="30"/>
  <c r="D2546" i="30"/>
  <c r="D2558" i="30"/>
  <c r="D2570" i="30"/>
  <c r="D2582" i="30"/>
  <c r="D2594" i="30"/>
  <c r="D2606" i="30"/>
  <c r="D2618" i="30"/>
  <c r="D2630" i="30"/>
  <c r="D2642" i="30"/>
  <c r="D2654" i="30"/>
  <c r="D2666" i="30"/>
  <c r="D2678" i="30"/>
  <c r="D2690" i="30"/>
  <c r="D2702" i="30"/>
  <c r="D2714" i="30"/>
  <c r="D2726" i="30"/>
  <c r="D2738" i="30"/>
  <c r="D2750" i="30"/>
  <c r="D2762" i="30"/>
  <c r="D2774" i="30"/>
  <c r="D2786" i="30"/>
  <c r="D2798" i="30"/>
  <c r="D2810" i="30"/>
  <c r="D2822" i="30"/>
  <c r="D2834" i="30"/>
  <c r="D2846" i="30"/>
  <c r="D2858" i="30"/>
  <c r="D2870" i="30"/>
  <c r="D2882" i="30"/>
  <c r="D2894" i="30"/>
  <c r="D2906" i="30"/>
  <c r="D2918" i="30"/>
  <c r="D2930" i="30"/>
  <c r="D2942" i="30"/>
  <c r="D2954" i="30"/>
  <c r="D2966" i="30"/>
  <c r="D2978" i="30"/>
  <c r="D2990" i="30"/>
  <c r="D3002" i="30"/>
  <c r="D3014" i="30"/>
  <c r="D3026" i="30"/>
  <c r="D3038" i="30"/>
  <c r="D3050" i="30"/>
  <c r="D3062" i="30"/>
  <c r="D3074" i="30"/>
  <c r="D3086" i="30"/>
  <c r="D3098" i="30"/>
  <c r="D3110" i="30"/>
  <c r="D3122" i="30"/>
  <c r="D3134" i="30"/>
  <c r="D3146" i="30"/>
  <c r="D3158" i="30"/>
  <c r="D3170" i="30"/>
  <c r="D3182" i="30"/>
  <c r="D3194" i="30"/>
  <c r="D3206" i="30"/>
  <c r="D3218" i="30"/>
  <c r="D3230" i="30"/>
  <c r="D3242" i="30"/>
  <c r="D3254" i="30"/>
  <c r="D3266" i="30"/>
  <c r="D3278" i="30"/>
  <c r="D3290" i="30"/>
  <c r="D3302" i="30"/>
  <c r="D3314" i="30"/>
  <c r="D3326" i="30"/>
  <c r="D3338" i="30"/>
  <c r="D3350" i="30"/>
  <c r="D3362" i="30"/>
  <c r="D3374" i="30"/>
  <c r="D3386" i="30"/>
  <c r="D3398" i="30"/>
  <c r="D3410" i="30"/>
  <c r="D3422" i="30"/>
  <c r="D3434" i="30"/>
  <c r="D3446" i="30"/>
  <c r="D3458" i="30"/>
  <c r="D3470" i="30"/>
  <c r="D3482" i="30"/>
  <c r="D3494" i="30"/>
  <c r="D3506" i="30"/>
  <c r="D3518" i="30"/>
  <c r="D3530" i="30"/>
  <c r="D3542" i="30"/>
  <c r="D3554" i="30"/>
  <c r="D3566" i="30"/>
  <c r="D3578" i="30"/>
  <c r="D3590" i="30"/>
  <c r="D3602" i="30"/>
  <c r="D3614" i="30"/>
  <c r="D3626" i="30"/>
  <c r="D3638" i="30"/>
  <c r="D3650" i="30"/>
  <c r="D3662" i="30"/>
  <c r="D3674" i="30"/>
  <c r="D3686" i="30"/>
  <c r="D3698" i="30"/>
  <c r="D3710" i="30"/>
  <c r="D3722" i="30"/>
  <c r="D3734" i="30"/>
  <c r="D3746" i="30"/>
  <c r="D3758" i="30"/>
  <c r="D3770" i="30"/>
  <c r="D3782" i="30"/>
  <c r="D3794" i="30"/>
  <c r="D3806" i="30"/>
  <c r="D3818" i="30"/>
  <c r="D3830" i="30"/>
  <c r="D3842" i="30"/>
  <c r="D3854" i="30"/>
  <c r="D3866" i="30"/>
  <c r="D3878" i="30"/>
  <c r="D3890" i="30"/>
  <c r="D3902" i="30"/>
  <c r="D3914" i="30"/>
  <c r="D3926" i="30"/>
  <c r="D3938" i="30"/>
  <c r="D3950" i="30"/>
  <c r="D3962" i="30"/>
  <c r="D3974" i="30"/>
  <c r="D3986" i="30"/>
  <c r="D3998" i="30"/>
  <c r="D4010" i="30"/>
  <c r="D4022" i="30"/>
  <c r="D4034" i="30"/>
  <c r="D4046" i="30"/>
  <c r="D4058" i="30"/>
  <c r="D4070" i="30"/>
  <c r="D4082" i="30"/>
  <c r="D4094" i="30"/>
  <c r="D4106" i="30"/>
  <c r="D4118" i="30"/>
  <c r="D4130" i="30"/>
  <c r="D4142" i="30"/>
  <c r="D4154" i="30"/>
  <c r="D4166" i="30"/>
  <c r="D4178" i="30"/>
  <c r="D4190" i="30"/>
  <c r="D4202" i="30"/>
  <c r="D4214" i="30"/>
  <c r="D4226" i="30"/>
  <c r="D4238" i="30"/>
  <c r="D4250" i="30"/>
  <c r="D4262" i="30"/>
  <c r="D4274" i="30"/>
  <c r="D4286" i="30"/>
  <c r="D4298" i="30"/>
  <c r="D4310" i="30"/>
  <c r="D4322" i="30"/>
  <c r="D4334" i="30"/>
  <c r="D4346" i="30"/>
  <c r="D4358" i="30"/>
  <c r="D4370" i="30"/>
  <c r="D4382" i="30"/>
  <c r="D4394" i="30"/>
  <c r="D4406" i="30"/>
  <c r="D4418" i="30"/>
  <c r="D4430" i="30"/>
  <c r="D4442" i="30"/>
  <c r="D4454" i="30"/>
  <c r="D4466" i="30"/>
  <c r="D4478" i="30"/>
  <c r="D4490" i="30"/>
  <c r="D4502" i="30"/>
  <c r="D4514" i="30"/>
  <c r="D4526" i="30"/>
  <c r="D4538" i="30"/>
  <c r="D4550" i="30"/>
  <c r="D4562" i="30"/>
  <c r="D4574" i="30"/>
  <c r="D4586" i="30"/>
  <c r="D4598" i="30"/>
  <c r="D4610" i="30"/>
  <c r="D4622" i="30"/>
  <c r="D4634" i="30"/>
  <c r="D4646" i="30"/>
  <c r="D4658" i="30"/>
  <c r="D4670" i="30"/>
  <c r="D4682" i="30"/>
  <c r="D4694" i="30"/>
  <c r="D4706" i="30"/>
  <c r="D13" i="30"/>
  <c r="D26" i="30"/>
  <c r="D38" i="30"/>
  <c r="D50" i="30"/>
  <c r="D62" i="30"/>
  <c r="D74" i="30"/>
  <c r="D86" i="30"/>
  <c r="D98" i="30"/>
  <c r="D110" i="30"/>
  <c r="D122" i="30"/>
  <c r="D134" i="30"/>
  <c r="D146" i="30"/>
  <c r="D158" i="30"/>
  <c r="D170" i="30"/>
  <c r="D182" i="30"/>
  <c r="D194" i="30"/>
  <c r="D206" i="30"/>
  <c r="D218" i="30"/>
  <c r="D230" i="30"/>
  <c r="D242" i="30"/>
  <c r="D254" i="30"/>
  <c r="D266" i="30"/>
  <c r="D278" i="30"/>
  <c r="D290" i="30"/>
  <c r="D302" i="30"/>
  <c r="D314" i="30"/>
  <c r="D326" i="30"/>
  <c r="D338" i="30"/>
  <c r="D350" i="30"/>
  <c r="D362" i="30"/>
  <c r="D374" i="30"/>
  <c r="D386" i="30"/>
  <c r="D398" i="30"/>
  <c r="D410" i="30"/>
  <c r="D422" i="30"/>
  <c r="D434" i="30"/>
  <c r="D446" i="30"/>
  <c r="D458" i="30"/>
  <c r="D470" i="30"/>
  <c r="D482" i="30"/>
  <c r="D494" i="30"/>
  <c r="D506" i="30"/>
  <c r="D518" i="30"/>
  <c r="D530" i="30"/>
  <c r="D542" i="30"/>
  <c r="D554" i="30"/>
  <c r="D566" i="30"/>
  <c r="D578" i="30"/>
  <c r="D590" i="30"/>
  <c r="D602" i="30"/>
  <c r="D614" i="30"/>
  <c r="D626" i="30"/>
  <c r="D638" i="30"/>
  <c r="D650" i="30"/>
  <c r="D662" i="30"/>
  <c r="D674" i="30"/>
  <c r="D685" i="30"/>
  <c r="D698" i="30"/>
  <c r="D710" i="30"/>
  <c r="D722" i="30"/>
  <c r="D734" i="30"/>
  <c r="D746" i="30"/>
  <c r="D758" i="30"/>
  <c r="D770" i="30"/>
  <c r="D782" i="30"/>
  <c r="D794" i="30"/>
  <c r="D806" i="30"/>
  <c r="D818" i="30"/>
  <c r="D830" i="30"/>
  <c r="D842" i="30"/>
  <c r="D854" i="30"/>
  <c r="D866" i="30"/>
  <c r="D878" i="30"/>
  <c r="D890" i="30"/>
  <c r="D902" i="30"/>
  <c r="D914" i="30"/>
  <c r="D926" i="30"/>
  <c r="D938" i="30"/>
  <c r="D950" i="30"/>
  <c r="D962" i="30"/>
  <c r="D974" i="30"/>
  <c r="D986" i="30"/>
  <c r="D998" i="30"/>
  <c r="D1010" i="30"/>
  <c r="D1022" i="30"/>
  <c r="D1034" i="30"/>
  <c r="D1046" i="30"/>
  <c r="D1058" i="30"/>
  <c r="D1070" i="30"/>
  <c r="D1082" i="30"/>
  <c r="D1094" i="30"/>
  <c r="D1106" i="30"/>
  <c r="D1118" i="30"/>
  <c r="D1130" i="30"/>
  <c r="D1142" i="30"/>
  <c r="D1154" i="30"/>
  <c r="D1166" i="30"/>
  <c r="D1178" i="30"/>
  <c r="D1190" i="30"/>
  <c r="D1202" i="30"/>
  <c r="D1214" i="30"/>
  <c r="D1226" i="30"/>
  <c r="D1238" i="30"/>
  <c r="D1250" i="30"/>
  <c r="D1262" i="30"/>
  <c r="D1274" i="30"/>
  <c r="D1286" i="30"/>
  <c r="D1298" i="30"/>
  <c r="D1310" i="30"/>
  <c r="D1322" i="30"/>
  <c r="D1334" i="30"/>
  <c r="D1346" i="30"/>
  <c r="D1359" i="30"/>
  <c r="D1370" i="30"/>
  <c r="D1382" i="30"/>
  <c r="D1395" i="30"/>
  <c r="D1407" i="30"/>
  <c r="D1419" i="30"/>
  <c r="D1431" i="30"/>
  <c r="D1443" i="30"/>
  <c r="D1455" i="30"/>
  <c r="D1467" i="30"/>
  <c r="D1479" i="30"/>
  <c r="D1491" i="30"/>
  <c r="D1503" i="30"/>
  <c r="D1515" i="30"/>
  <c r="D1527" i="30"/>
  <c r="D1539" i="30"/>
  <c r="D1551" i="30"/>
  <c r="D1563" i="30"/>
  <c r="D1575" i="30"/>
  <c r="D1587" i="30"/>
  <c r="D1599" i="30"/>
  <c r="D1611" i="30"/>
  <c r="D1623" i="30"/>
  <c r="D1635" i="30"/>
  <c r="D1647" i="30"/>
  <c r="D1659" i="30"/>
  <c r="D1671" i="30"/>
  <c r="D1683" i="30"/>
  <c r="D1695" i="30"/>
  <c r="D1707" i="30"/>
  <c r="D1719" i="30"/>
  <c r="D1731" i="30"/>
  <c r="D1743" i="30"/>
  <c r="D1755" i="30"/>
  <c r="D1767" i="30"/>
  <c r="D1779" i="30"/>
  <c r="D1791" i="30"/>
  <c r="D1803" i="30"/>
  <c r="D1815" i="30"/>
  <c r="D1827" i="30"/>
  <c r="D1839" i="30"/>
  <c r="D1851" i="30"/>
  <c r="D1863" i="30"/>
  <c r="D1875" i="30"/>
  <c r="D1887" i="30"/>
  <c r="D1899" i="30"/>
  <c r="D1911" i="30"/>
  <c r="D1923" i="30"/>
  <c r="D1935" i="30"/>
  <c r="D1947" i="30"/>
  <c r="D1959" i="30"/>
  <c r="D1971" i="30"/>
  <c r="D1983" i="30"/>
  <c r="D1995" i="30"/>
  <c r="D2007" i="30"/>
  <c r="D2019" i="30"/>
  <c r="D2031" i="30"/>
  <c r="D2043" i="30"/>
  <c r="D2055" i="30"/>
  <c r="D2067" i="30"/>
  <c r="D2079" i="30"/>
  <c r="D2091" i="30"/>
  <c r="D2103" i="30"/>
  <c r="D2115" i="30"/>
  <c r="D2127" i="30"/>
  <c r="D2139" i="30"/>
  <c r="D2151" i="30"/>
  <c r="D2163" i="30"/>
  <c r="D2175" i="30"/>
  <c r="D2187" i="30"/>
  <c r="D2199" i="30"/>
  <c r="D2211" i="30"/>
  <c r="D2223" i="30"/>
  <c r="D2235" i="30"/>
  <c r="D2247" i="30"/>
  <c r="D2259" i="30"/>
  <c r="D2271" i="30"/>
  <c r="D2283" i="30"/>
  <c r="D2295" i="30"/>
  <c r="D2307" i="30"/>
  <c r="D2319" i="30"/>
  <c r="D2331" i="30"/>
  <c r="D2343" i="30"/>
  <c r="D2355" i="30"/>
  <c r="D2367" i="30"/>
  <c r="D2379" i="30"/>
  <c r="D2391" i="30"/>
  <c r="D2403" i="30"/>
  <c r="D2415" i="30"/>
  <c r="D2427" i="30"/>
  <c r="D2439" i="30"/>
  <c r="D2451" i="30"/>
  <c r="D2463" i="30"/>
  <c r="D2475" i="30"/>
  <c r="D2487" i="30"/>
  <c r="D2499" i="30"/>
  <c r="D2511" i="30"/>
  <c r="D2523" i="30"/>
  <c r="D2535" i="30"/>
  <c r="D2547" i="30"/>
  <c r="D2559" i="30"/>
  <c r="D2571" i="30"/>
  <c r="D2583" i="30"/>
  <c r="D2595" i="30"/>
  <c r="D2607" i="30"/>
  <c r="D2619" i="30"/>
  <c r="D2631" i="30"/>
  <c r="D2643" i="30"/>
  <c r="D2655" i="30"/>
  <c r="D2667" i="30"/>
  <c r="D2679" i="30"/>
  <c r="D2691" i="30"/>
  <c r="D2703" i="30"/>
  <c r="D2715" i="30"/>
  <c r="D2727" i="30"/>
  <c r="D2739" i="30"/>
  <c r="D2751" i="30"/>
  <c r="D2763" i="30"/>
  <c r="D2775" i="30"/>
  <c r="D2787" i="30"/>
  <c r="D2799" i="30"/>
  <c r="D2811" i="30"/>
  <c r="D2823" i="30"/>
  <c r="D2835" i="30"/>
  <c r="D2847" i="30"/>
  <c r="D2859" i="30"/>
  <c r="D2871" i="30"/>
  <c r="D2883" i="30"/>
  <c r="D2895" i="30"/>
  <c r="D2907" i="30"/>
  <c r="D2919" i="30"/>
  <c r="D2931" i="30"/>
  <c r="D2943" i="30"/>
  <c r="D2955" i="30"/>
  <c r="D2967" i="30"/>
  <c r="D2979" i="30"/>
  <c r="D2991" i="30"/>
  <c r="D3003" i="30"/>
  <c r="D3015" i="30"/>
  <c r="D3027" i="30"/>
  <c r="D3039" i="30"/>
  <c r="D3051" i="30"/>
  <c r="D3063" i="30"/>
  <c r="D3075" i="30"/>
  <c r="D3087" i="30"/>
  <c r="D3099" i="30"/>
  <c r="D3111" i="30"/>
  <c r="D3123" i="30"/>
  <c r="D3135" i="30"/>
  <c r="D3147" i="30"/>
  <c r="D3159" i="30"/>
  <c r="D3171" i="30"/>
  <c r="D3183" i="30"/>
  <c r="D3195" i="30"/>
  <c r="D3207" i="30"/>
  <c r="D3219" i="30"/>
  <c r="D3231" i="30"/>
  <c r="D3243" i="30"/>
  <c r="D3255" i="30"/>
  <c r="D3267" i="30"/>
  <c r="D3279" i="30"/>
  <c r="D3291" i="30"/>
  <c r="D3303" i="30"/>
  <c r="D3315" i="30"/>
  <c r="D3327" i="30"/>
  <c r="D3339" i="30"/>
  <c r="D3351" i="30"/>
  <c r="D3363" i="30"/>
  <c r="D3375" i="30"/>
  <c r="D3387" i="30"/>
  <c r="D3399" i="30"/>
  <c r="D3411" i="30"/>
  <c r="D3423" i="30"/>
  <c r="D3435" i="30"/>
  <c r="D3447" i="30"/>
  <c r="D3459" i="30"/>
  <c r="D3471" i="30"/>
  <c r="D3483" i="30"/>
  <c r="D3495" i="30"/>
  <c r="D3507" i="30"/>
  <c r="D3519" i="30"/>
  <c r="D3531" i="30"/>
  <c r="D3543" i="30"/>
  <c r="D3555" i="30"/>
  <c r="D3567" i="30"/>
  <c r="D3579" i="30"/>
  <c r="D3591" i="30"/>
  <c r="D3603" i="30"/>
  <c r="D3615" i="30"/>
  <c r="D3627" i="30"/>
  <c r="D3639" i="30"/>
  <c r="D3651" i="30"/>
  <c r="D3663" i="30"/>
  <c r="D3675" i="30"/>
  <c r="D3687" i="30"/>
  <c r="D3699" i="30"/>
  <c r="D3711" i="30"/>
  <c r="D3723" i="30"/>
  <c r="D3735" i="30"/>
  <c r="D3747" i="30"/>
  <c r="D3759" i="30"/>
  <c r="D3771" i="30"/>
  <c r="D3783" i="30"/>
  <c r="D3795" i="30"/>
  <c r="D3807" i="30"/>
  <c r="D3819" i="30"/>
  <c r="D3831" i="30"/>
  <c r="D3843" i="30"/>
  <c r="D3855" i="30"/>
  <c r="D3867" i="30"/>
  <c r="D3879" i="30"/>
  <c r="D3891" i="30"/>
  <c r="D3903" i="30"/>
  <c r="D3915" i="30"/>
  <c r="D3927" i="30"/>
  <c r="D3939" i="30"/>
  <c r="D3951" i="30"/>
  <c r="D3963" i="30"/>
  <c r="D3975" i="30"/>
  <c r="D3987" i="30"/>
  <c r="D3999" i="30"/>
  <c r="D4011" i="30"/>
  <c r="D4023" i="30"/>
  <c r="D4035" i="30"/>
  <c r="D4047" i="30"/>
  <c r="D4059" i="30"/>
  <c r="D4071" i="30"/>
  <c r="D4083" i="30"/>
  <c r="D4095" i="30"/>
  <c r="D4107" i="30"/>
  <c r="D4119" i="30"/>
  <c r="D4131" i="30"/>
  <c r="D4143" i="30"/>
  <c r="D4155" i="30"/>
  <c r="D4167" i="30"/>
  <c r="D4179" i="30"/>
  <c r="D4191" i="30"/>
  <c r="D4203" i="30"/>
  <c r="D4215" i="30"/>
  <c r="D4227" i="30"/>
  <c r="D4239" i="30"/>
  <c r="D4251" i="30"/>
  <c r="D4263" i="30"/>
  <c r="D4275" i="30"/>
  <c r="D4287" i="30"/>
  <c r="D4299" i="30"/>
  <c r="D4311" i="30"/>
  <c r="D4323" i="30"/>
  <c r="D4335" i="30"/>
  <c r="D4347" i="30"/>
  <c r="D4359" i="30"/>
  <c r="D4371" i="30"/>
  <c r="D4383" i="30"/>
  <c r="D4395" i="30"/>
  <c r="D4407" i="30"/>
  <c r="D4419" i="30"/>
  <c r="D4431" i="30"/>
  <c r="D4443" i="30"/>
  <c r="D4455" i="30"/>
  <c r="D4467" i="30"/>
  <c r="D4479" i="30"/>
  <c r="D4491" i="30"/>
  <c r="D4503" i="30"/>
  <c r="D4515" i="30"/>
  <c r="D4527" i="30"/>
  <c r="D4539" i="30"/>
  <c r="D4551" i="30"/>
  <c r="D4563" i="30"/>
  <c r="D4575" i="30"/>
  <c r="D4587" i="30"/>
  <c r="D4599" i="30"/>
  <c r="D4611" i="30"/>
  <c r="D4623" i="30"/>
  <c r="D4635" i="30"/>
  <c r="D4647" i="30"/>
  <c r="D4659" i="30"/>
  <c r="D4671" i="30"/>
  <c r="D4683" i="30"/>
  <c r="D4695" i="30"/>
  <c r="D4707" i="30"/>
  <c r="D14" i="30"/>
  <c r="D27" i="30"/>
  <c r="D39" i="30"/>
  <c r="D51" i="30"/>
  <c r="D63" i="30"/>
  <c r="D75" i="30"/>
  <c r="D87" i="30"/>
  <c r="D99" i="30"/>
  <c r="D111" i="30"/>
  <c r="D123" i="30"/>
  <c r="D135" i="30"/>
  <c r="D147" i="30"/>
  <c r="D159" i="30"/>
  <c r="D171" i="30"/>
  <c r="D183" i="30"/>
  <c r="D195" i="30"/>
  <c r="D207" i="30"/>
  <c r="D219" i="30"/>
  <c r="D231" i="30"/>
  <c r="D243" i="30"/>
  <c r="D255" i="30"/>
  <c r="D267" i="30"/>
  <c r="D279" i="30"/>
  <c r="D291" i="30"/>
  <c r="D303" i="30"/>
  <c r="D315" i="30"/>
  <c r="D327" i="30"/>
  <c r="D339" i="30"/>
  <c r="D351" i="30"/>
  <c r="D363" i="30"/>
  <c r="D375" i="30"/>
  <c r="D387" i="30"/>
  <c r="D399" i="30"/>
  <c r="D411" i="30"/>
  <c r="D423" i="30"/>
  <c r="D435" i="30"/>
  <c r="D447" i="30"/>
  <c r="D459" i="30"/>
  <c r="D471" i="30"/>
  <c r="D483" i="30"/>
  <c r="D495" i="30"/>
  <c r="D507" i="30"/>
  <c r="D519" i="30"/>
  <c r="D531" i="30"/>
  <c r="D543" i="30"/>
  <c r="D555" i="30"/>
  <c r="D567" i="30"/>
  <c r="D579" i="30"/>
  <c r="D591" i="30"/>
  <c r="D603" i="30"/>
  <c r="D615" i="30"/>
  <c r="D627" i="30"/>
  <c r="D639" i="30"/>
  <c r="D651" i="30"/>
  <c r="D663" i="30"/>
  <c r="D675" i="30"/>
  <c r="D686" i="30"/>
  <c r="D699" i="30"/>
  <c r="D711" i="30"/>
  <c r="D723" i="30"/>
  <c r="D735" i="30"/>
  <c r="D747" i="30"/>
  <c r="D759" i="30"/>
  <c r="D771" i="30"/>
  <c r="D783" i="30"/>
  <c r="D795" i="30"/>
  <c r="D807" i="30"/>
  <c r="D819" i="30"/>
  <c r="D831" i="30"/>
  <c r="D843" i="30"/>
  <c r="D855" i="30"/>
  <c r="D867" i="30"/>
  <c r="D879" i="30"/>
  <c r="D891" i="30"/>
  <c r="D903" i="30"/>
  <c r="D915" i="30"/>
  <c r="D927" i="30"/>
  <c r="D939" i="30"/>
  <c r="D951" i="30"/>
  <c r="D963" i="30"/>
  <c r="D975" i="30"/>
  <c r="D987" i="30"/>
  <c r="D999" i="30"/>
  <c r="D1011" i="30"/>
  <c r="D1023" i="30"/>
  <c r="D1035" i="30"/>
  <c r="D1047" i="30"/>
  <c r="D1059" i="30"/>
  <c r="D1071" i="30"/>
  <c r="D1083" i="30"/>
  <c r="D1095" i="30"/>
  <c r="D1107" i="30"/>
  <c r="D1119" i="30"/>
  <c r="D1131" i="30"/>
  <c r="D1143" i="30"/>
  <c r="D1155" i="30"/>
  <c r="D1167" i="30"/>
  <c r="D1179" i="30"/>
  <c r="D1191" i="30"/>
  <c r="D1203" i="30"/>
  <c r="D1215" i="30"/>
  <c r="D1227" i="30"/>
  <c r="D1239" i="30"/>
  <c r="D1251" i="30"/>
  <c r="D1263" i="30"/>
  <c r="D1275" i="30"/>
  <c r="D1287" i="30"/>
  <c r="D1299" i="30"/>
  <c r="D1311" i="30"/>
  <c r="D1323" i="30"/>
  <c r="D1335" i="30"/>
  <c r="D1347" i="30"/>
  <c r="D1360" i="30"/>
  <c r="D1371" i="30"/>
  <c r="D1383" i="30"/>
  <c r="D1396" i="30"/>
  <c r="D1408" i="30"/>
  <c r="D1420" i="30"/>
  <c r="D1432" i="30"/>
  <c r="D1444" i="30"/>
  <c r="D1456" i="30"/>
  <c r="D1468" i="30"/>
  <c r="D1480" i="30"/>
  <c r="D1492" i="30"/>
  <c r="D1504" i="30"/>
  <c r="D1516" i="30"/>
  <c r="D1528" i="30"/>
  <c r="D1540" i="30"/>
  <c r="D1552" i="30"/>
  <c r="D1564" i="30"/>
  <c r="D1576" i="30"/>
  <c r="D1588" i="30"/>
  <c r="D1600" i="30"/>
  <c r="D1612" i="30"/>
  <c r="D1624" i="30"/>
  <c r="D1636" i="30"/>
  <c r="D1648" i="30"/>
  <c r="D1660" i="30"/>
  <c r="D1672" i="30"/>
  <c r="D1684" i="30"/>
  <c r="D1696" i="30"/>
  <c r="D1708" i="30"/>
  <c r="D1720" i="30"/>
  <c r="D1732" i="30"/>
  <c r="D1744" i="30"/>
  <c r="D1756" i="30"/>
  <c r="D1768" i="30"/>
  <c r="D1780" i="30"/>
  <c r="D1792" i="30"/>
  <c r="D1804" i="30"/>
  <c r="D1816" i="30"/>
  <c r="D1828" i="30"/>
  <c r="D1840" i="30"/>
  <c r="D1852" i="30"/>
  <c r="D1864" i="30"/>
  <c r="D1876" i="30"/>
  <c r="D1888" i="30"/>
  <c r="D1900" i="30"/>
  <c r="D1912" i="30"/>
  <c r="D1924" i="30"/>
  <c r="D1936" i="30"/>
  <c r="D1948" i="30"/>
  <c r="D1960" i="30"/>
  <c r="D1972" i="30"/>
  <c r="D1984" i="30"/>
  <c r="D1996" i="30"/>
  <c r="D2008" i="30"/>
  <c r="D2020" i="30"/>
  <c r="D2032" i="30"/>
  <c r="D2044" i="30"/>
  <c r="D2056" i="30"/>
  <c r="D2068" i="30"/>
  <c r="D2080" i="30"/>
  <c r="D2092" i="30"/>
  <c r="D2104" i="30"/>
  <c r="D2116" i="30"/>
  <c r="D2128" i="30"/>
  <c r="D2140" i="30"/>
  <c r="D2152" i="30"/>
  <c r="D2164" i="30"/>
  <c r="D2176" i="30"/>
  <c r="D2188" i="30"/>
  <c r="D2200" i="30"/>
  <c r="D2212" i="30"/>
  <c r="D2224" i="30"/>
  <c r="D2236" i="30"/>
  <c r="D2248" i="30"/>
  <c r="D2260" i="30"/>
  <c r="D2272" i="30"/>
  <c r="D2284" i="30"/>
  <c r="D2296" i="30"/>
  <c r="D2308" i="30"/>
  <c r="D2320" i="30"/>
  <c r="D2332" i="30"/>
  <c r="D2344" i="30"/>
  <c r="D2356" i="30"/>
  <c r="D2368" i="30"/>
  <c r="D2380" i="30"/>
  <c r="D2392" i="30"/>
  <c r="D2404" i="30"/>
  <c r="D2416" i="30"/>
  <c r="D2428" i="30"/>
  <c r="D2440" i="30"/>
  <c r="D2452" i="30"/>
  <c r="D2464" i="30"/>
  <c r="D2476" i="30"/>
  <c r="D2488" i="30"/>
  <c r="D2500" i="30"/>
  <c r="D2512" i="30"/>
  <c r="D2524" i="30"/>
  <c r="D2536" i="30"/>
  <c r="D2548" i="30"/>
  <c r="D2560" i="30"/>
  <c r="D2572" i="30"/>
  <c r="D2584" i="30"/>
  <c r="D2596" i="30"/>
  <c r="D2608" i="30"/>
  <c r="D2620" i="30"/>
  <c r="D2632" i="30"/>
  <c r="D2644" i="30"/>
  <c r="D2656" i="30"/>
  <c r="D2668" i="30"/>
  <c r="D2680" i="30"/>
  <c r="D2692" i="30"/>
  <c r="D2704" i="30"/>
  <c r="D2716" i="30"/>
  <c r="D2728" i="30"/>
  <c r="D2740" i="30"/>
  <c r="D2752" i="30"/>
  <c r="D2764" i="30"/>
  <c r="D2776" i="30"/>
  <c r="D2788" i="30"/>
  <c r="D2800" i="30"/>
  <c r="D2812" i="30"/>
  <c r="D2824" i="30"/>
  <c r="D2836" i="30"/>
  <c r="D2848" i="30"/>
  <c r="D2860" i="30"/>
  <c r="D2872" i="30"/>
  <c r="D2884" i="30"/>
  <c r="D2896" i="30"/>
  <c r="D2908" i="30"/>
  <c r="D2920" i="30"/>
  <c r="D2932" i="30"/>
  <c r="D2944" i="30"/>
  <c r="D2956" i="30"/>
  <c r="D2968" i="30"/>
  <c r="D2980" i="30"/>
  <c r="D2992" i="30"/>
  <c r="D3004" i="30"/>
  <c r="D3016" i="30"/>
  <c r="D3028" i="30"/>
  <c r="D3040" i="30"/>
  <c r="D3052" i="30"/>
  <c r="D3064" i="30"/>
  <c r="D3076" i="30"/>
  <c r="D3088" i="30"/>
  <c r="D3100" i="30"/>
  <c r="D3112" i="30"/>
  <c r="D3124" i="30"/>
  <c r="D3136" i="30"/>
  <c r="D3148" i="30"/>
  <c r="D3160" i="30"/>
  <c r="D3172" i="30"/>
  <c r="D3184" i="30"/>
  <c r="D3196" i="30"/>
  <c r="D3208" i="30"/>
  <c r="D3220" i="30"/>
  <c r="D3232" i="30"/>
  <c r="D3244" i="30"/>
  <c r="D3256" i="30"/>
  <c r="D3268" i="30"/>
  <c r="D3280" i="30"/>
  <c r="D3292" i="30"/>
  <c r="D3304" i="30"/>
  <c r="D3316" i="30"/>
  <c r="D3328" i="30"/>
  <c r="D3340" i="30"/>
  <c r="D3352" i="30"/>
  <c r="D3364" i="30"/>
  <c r="D3376" i="30"/>
  <c r="D3388" i="30"/>
  <c r="D3400" i="30"/>
  <c r="D3412" i="30"/>
  <c r="D3424" i="30"/>
  <c r="D3436" i="30"/>
  <c r="D3448" i="30"/>
  <c r="D3460" i="30"/>
  <c r="D3472" i="30"/>
  <c r="D3484" i="30"/>
  <c r="D3496" i="30"/>
  <c r="D3508" i="30"/>
  <c r="D3520" i="30"/>
  <c r="D3532" i="30"/>
  <c r="D3544" i="30"/>
  <c r="D3556" i="30"/>
  <c r="D3568" i="30"/>
  <c r="D3580" i="30"/>
  <c r="D3592" i="30"/>
  <c r="D3604" i="30"/>
  <c r="D3616" i="30"/>
  <c r="D3628" i="30"/>
  <c r="D3640" i="30"/>
  <c r="D3652" i="30"/>
  <c r="D3664" i="30"/>
  <c r="D3676" i="30"/>
  <c r="D3688" i="30"/>
  <c r="D3700" i="30"/>
  <c r="D3712" i="30"/>
  <c r="D3724" i="30"/>
  <c r="D3736" i="30"/>
  <c r="D3748" i="30"/>
  <c r="D3760" i="30"/>
  <c r="D3772" i="30"/>
  <c r="D3784" i="30"/>
  <c r="D3796" i="30"/>
  <c r="D3808" i="30"/>
  <c r="D3820" i="30"/>
  <c r="D3832" i="30"/>
  <c r="D3844" i="30"/>
  <c r="D3856" i="30"/>
  <c r="D3868" i="30"/>
  <c r="D3880" i="30"/>
  <c r="D3892" i="30"/>
  <c r="D3904" i="30"/>
  <c r="D3916" i="30"/>
  <c r="D3928" i="30"/>
  <c r="D3940" i="30"/>
  <c r="D3952" i="30"/>
  <c r="D3964" i="30"/>
  <c r="D3976" i="30"/>
  <c r="D3988" i="30"/>
  <c r="D4000" i="30"/>
  <c r="D4012" i="30"/>
  <c r="D4024" i="30"/>
  <c r="D4036" i="30"/>
  <c r="D4048" i="30"/>
  <c r="D4060" i="30"/>
  <c r="D4072" i="30"/>
  <c r="D4084" i="30"/>
  <c r="D4096" i="30"/>
  <c r="D4108" i="30"/>
  <c r="D4120" i="30"/>
  <c r="D4132" i="30"/>
  <c r="D4144" i="30"/>
  <c r="D4156" i="30"/>
  <c r="D4168" i="30"/>
  <c r="D4180" i="30"/>
  <c r="D4192" i="30"/>
  <c r="D4204" i="30"/>
  <c r="D4216" i="30"/>
  <c r="D4228" i="30"/>
  <c r="D4240" i="30"/>
  <c r="D4252" i="30"/>
  <c r="D4264" i="30"/>
  <c r="D4276" i="30"/>
  <c r="D4288" i="30"/>
  <c r="D4300" i="30"/>
  <c r="D4312" i="30"/>
  <c r="D4324" i="30"/>
  <c r="D4336" i="30"/>
  <c r="D4348" i="30"/>
  <c r="D4360" i="30"/>
  <c r="D4372" i="30"/>
  <c r="D4384" i="30"/>
  <c r="D4396" i="30"/>
  <c r="D4408" i="30"/>
  <c r="D4420" i="30"/>
  <c r="D4432" i="30"/>
  <c r="D4444" i="30"/>
  <c r="D4456" i="30"/>
  <c r="D4468" i="30"/>
  <c r="D4480" i="30"/>
  <c r="D4492" i="30"/>
  <c r="D4504" i="30"/>
  <c r="D4516" i="30"/>
  <c r="D4528" i="30"/>
  <c r="D4540" i="30"/>
  <c r="D4552" i="30"/>
  <c r="D4564" i="30"/>
  <c r="D4576" i="30"/>
  <c r="D4588" i="30"/>
  <c r="D4600" i="30"/>
  <c r="D4612" i="30"/>
  <c r="D4624" i="30"/>
  <c r="D4636" i="30"/>
  <c r="D4648" i="30"/>
  <c r="D4660" i="30"/>
  <c r="D4672" i="30"/>
  <c r="D4684" i="30"/>
  <c r="D4696" i="30"/>
  <c r="D4708" i="30"/>
  <c r="D15" i="30"/>
  <c r="D28" i="30"/>
  <c r="D40" i="30"/>
  <c r="D52" i="30"/>
  <c r="D64" i="30"/>
  <c r="D76" i="30"/>
  <c r="D88" i="30"/>
  <c r="D100" i="30"/>
  <c r="D112" i="30"/>
  <c r="D124" i="30"/>
  <c r="D136" i="30"/>
  <c r="D148" i="30"/>
  <c r="D160" i="30"/>
  <c r="D172" i="30"/>
  <c r="D184" i="30"/>
  <c r="D196" i="30"/>
  <c r="D208" i="30"/>
  <c r="D220" i="30"/>
  <c r="D232" i="30"/>
  <c r="D244" i="30"/>
  <c r="D256" i="30"/>
  <c r="D268" i="30"/>
  <c r="D280" i="30"/>
  <c r="D292" i="30"/>
  <c r="D304" i="30"/>
  <c r="D316" i="30"/>
  <c r="D328" i="30"/>
  <c r="D340" i="30"/>
  <c r="D352" i="30"/>
  <c r="D364" i="30"/>
  <c r="D376" i="30"/>
  <c r="D388" i="30"/>
  <c r="D400" i="30"/>
  <c r="D412" i="30"/>
  <c r="D424" i="30"/>
  <c r="D436" i="30"/>
  <c r="D448" i="30"/>
  <c r="D460" i="30"/>
  <c r="D472" i="30"/>
  <c r="D484" i="30"/>
  <c r="D496" i="30"/>
  <c r="D508" i="30"/>
  <c r="D520" i="30"/>
  <c r="D532" i="30"/>
  <c r="D544" i="30"/>
  <c r="D556" i="30"/>
  <c r="D568" i="30"/>
  <c r="D580" i="30"/>
  <c r="D592" i="30"/>
  <c r="D604" i="30"/>
  <c r="D616" i="30"/>
  <c r="D628" i="30"/>
  <c r="D640" i="30"/>
  <c r="D652" i="30"/>
  <c r="D664" i="30"/>
  <c r="D676" i="30"/>
  <c r="D687" i="30"/>
  <c r="D700" i="30"/>
  <c r="D712" i="30"/>
  <c r="D724" i="30"/>
  <c r="D736" i="30"/>
  <c r="D748" i="30"/>
  <c r="D760" i="30"/>
  <c r="D772" i="30"/>
  <c r="D784" i="30"/>
  <c r="D796" i="30"/>
  <c r="D808" i="30"/>
  <c r="D820" i="30"/>
  <c r="D832" i="30"/>
  <c r="D844" i="30"/>
  <c r="D856" i="30"/>
  <c r="D868" i="30"/>
  <c r="D880" i="30"/>
  <c r="D892" i="30"/>
  <c r="D904" i="30"/>
  <c r="D916" i="30"/>
  <c r="D928" i="30"/>
  <c r="D940" i="30"/>
  <c r="D952" i="30"/>
  <c r="D964" i="30"/>
  <c r="D976" i="30"/>
  <c r="D988" i="30"/>
  <c r="D1000" i="30"/>
  <c r="D1012" i="30"/>
  <c r="D1024" i="30"/>
  <c r="D1036" i="30"/>
  <c r="D1048" i="30"/>
  <c r="D1060" i="30"/>
  <c r="D1072" i="30"/>
  <c r="D1084" i="30"/>
  <c r="D1096" i="30"/>
  <c r="D1108" i="30"/>
  <c r="D1120" i="30"/>
  <c r="D1132" i="30"/>
  <c r="D1144" i="30"/>
  <c r="D1156" i="30"/>
  <c r="D1168" i="30"/>
  <c r="D1180" i="30"/>
  <c r="D1192" i="30"/>
  <c r="D1204" i="30"/>
  <c r="D1216" i="30"/>
  <c r="D1228" i="30"/>
  <c r="D1240" i="30"/>
  <c r="D1252" i="30"/>
  <c r="D1264" i="30"/>
  <c r="D1276" i="30"/>
  <c r="D1288" i="30"/>
  <c r="D1300" i="30"/>
  <c r="D1312" i="30"/>
  <c r="D1324" i="30"/>
  <c r="D1336" i="30"/>
  <c r="D1348" i="30"/>
  <c r="D1361" i="30"/>
  <c r="D1372" i="30"/>
  <c r="D1384" i="30"/>
  <c r="D1397" i="30"/>
  <c r="D1409" i="30"/>
  <c r="D1421" i="30"/>
  <c r="D1433" i="30"/>
  <c r="D1445" i="30"/>
  <c r="D1457" i="30"/>
  <c r="D1469" i="30"/>
  <c r="D1481" i="30"/>
  <c r="D1493" i="30"/>
  <c r="D1505" i="30"/>
  <c r="D1517" i="30"/>
  <c r="D1529" i="30"/>
  <c r="D1541" i="30"/>
  <c r="D1553" i="30"/>
  <c r="D1565" i="30"/>
  <c r="D1577" i="30"/>
  <c r="D1589" i="30"/>
  <c r="D1601" i="30"/>
  <c r="D1613" i="30"/>
  <c r="D1625" i="30"/>
  <c r="D1637" i="30"/>
  <c r="D1649" i="30"/>
  <c r="D1661" i="30"/>
  <c r="D1673" i="30"/>
  <c r="D1685" i="30"/>
  <c r="D1697" i="30"/>
  <c r="D1709" i="30"/>
  <c r="D1721" i="30"/>
  <c r="D1733" i="30"/>
  <c r="D1745" i="30"/>
  <c r="D1757" i="30"/>
  <c r="D1769" i="30"/>
  <c r="D1781" i="30"/>
  <c r="D1793" i="30"/>
  <c r="D1805" i="30"/>
  <c r="D1817" i="30"/>
  <c r="D1829" i="30"/>
  <c r="D1841" i="30"/>
  <c r="D1853" i="30"/>
  <c r="D1865" i="30"/>
  <c r="D1877" i="30"/>
  <c r="D1889" i="30"/>
  <c r="D1901" i="30"/>
  <c r="D1913" i="30"/>
  <c r="D1925" i="30"/>
  <c r="D1937" i="30"/>
  <c r="D1949" i="30"/>
  <c r="D1961" i="30"/>
  <c r="D1973" i="30"/>
  <c r="D1985" i="30"/>
  <c r="D1997" i="30"/>
  <c r="D2009" i="30"/>
  <c r="D2021" i="30"/>
  <c r="D2033" i="30"/>
  <c r="D2045" i="30"/>
  <c r="D2057" i="30"/>
  <c r="D2069" i="30"/>
  <c r="D2081" i="30"/>
  <c r="D2093" i="30"/>
  <c r="D2105" i="30"/>
  <c r="D2117" i="30"/>
  <c r="D2129" i="30"/>
  <c r="D2141" i="30"/>
  <c r="D2153" i="30"/>
  <c r="D2165" i="30"/>
  <c r="D2177" i="30"/>
  <c r="D2189" i="30"/>
  <c r="D2201" i="30"/>
  <c r="D2213" i="30"/>
  <c r="D2225" i="30"/>
  <c r="D2237" i="30"/>
  <c r="D2249" i="30"/>
  <c r="D2261" i="30"/>
  <c r="D2273" i="30"/>
  <c r="D2285" i="30"/>
  <c r="D2297" i="30"/>
  <c r="D2309" i="30"/>
  <c r="D2321" i="30"/>
  <c r="D2333" i="30"/>
  <c r="D2345" i="30"/>
  <c r="D2357" i="30"/>
  <c r="D2369" i="30"/>
  <c r="D2381" i="30"/>
  <c r="D2393" i="30"/>
  <c r="D2405" i="30"/>
  <c r="D2417" i="30"/>
  <c r="D2429" i="30"/>
  <c r="D2441" i="30"/>
  <c r="D2453" i="30"/>
  <c r="D2465" i="30"/>
  <c r="D2477" i="30"/>
  <c r="D2489" i="30"/>
  <c r="D2501" i="30"/>
  <c r="D2513" i="30"/>
  <c r="D2525" i="30"/>
  <c r="D2537" i="30"/>
  <c r="D2549" i="30"/>
  <c r="D2561" i="30"/>
  <c r="D2573" i="30"/>
  <c r="D2585" i="30"/>
  <c r="D2597" i="30"/>
  <c r="D2609" i="30"/>
  <c r="D2621" i="30"/>
  <c r="D2633" i="30"/>
  <c r="D2645" i="30"/>
  <c r="D2657" i="30"/>
  <c r="D2669" i="30"/>
  <c r="D2681" i="30"/>
  <c r="D2693" i="30"/>
  <c r="D2705" i="30"/>
  <c r="D2717" i="30"/>
  <c r="D2729" i="30"/>
  <c r="D2741" i="30"/>
  <c r="D2753" i="30"/>
  <c r="D2765" i="30"/>
  <c r="D2777" i="30"/>
  <c r="D2789" i="30"/>
  <c r="D2801" i="30"/>
  <c r="D2813" i="30"/>
  <c r="D2825" i="30"/>
  <c r="D2837" i="30"/>
  <c r="D2849" i="30"/>
  <c r="D2861" i="30"/>
  <c r="D2873" i="30"/>
  <c r="D2885" i="30"/>
  <c r="D2897" i="30"/>
  <c r="D2909" i="30"/>
  <c r="D2921" i="30"/>
  <c r="D2933" i="30"/>
  <c r="D2945" i="30"/>
  <c r="D2957" i="30"/>
  <c r="D2969" i="30"/>
  <c r="D2981" i="30"/>
  <c r="D2993" i="30"/>
  <c r="D3005" i="30"/>
  <c r="D3017" i="30"/>
  <c r="D3029" i="30"/>
  <c r="D3041" i="30"/>
  <c r="D3053" i="30"/>
  <c r="D3065" i="30"/>
  <c r="D3077" i="30"/>
  <c r="D3089" i="30"/>
  <c r="D3101" i="30"/>
  <c r="D3113" i="30"/>
  <c r="D3125" i="30"/>
  <c r="D3137" i="30"/>
  <c r="D3149" i="30"/>
  <c r="D3161" i="30"/>
  <c r="D3173" i="30"/>
  <c r="D3185" i="30"/>
  <c r="D3197" i="30"/>
  <c r="D3209" i="30"/>
  <c r="D3221" i="30"/>
  <c r="D3233" i="30"/>
  <c r="D3245" i="30"/>
  <c r="D3257" i="30"/>
  <c r="D3269" i="30"/>
  <c r="D3281" i="30"/>
  <c r="D3293" i="30"/>
  <c r="D3305" i="30"/>
  <c r="D3317" i="30"/>
  <c r="D3329" i="30"/>
  <c r="D3341" i="30"/>
  <c r="D3353" i="30"/>
  <c r="D3365" i="30"/>
  <c r="D3377" i="30"/>
  <c r="D3389" i="30"/>
  <c r="D3401" i="30"/>
  <c r="D3413" i="30"/>
  <c r="D3425" i="30"/>
  <c r="D3437" i="30"/>
  <c r="D3449" i="30"/>
  <c r="D3461" i="30"/>
  <c r="D3473" i="30"/>
  <c r="D3485" i="30"/>
  <c r="D3497" i="30"/>
  <c r="D3509" i="30"/>
  <c r="D3521" i="30"/>
  <c r="D3533" i="30"/>
  <c r="D3545" i="30"/>
  <c r="D3557" i="30"/>
  <c r="D3569" i="30"/>
  <c r="D3581" i="30"/>
  <c r="D3593" i="30"/>
  <c r="D3605" i="30"/>
  <c r="D3617" i="30"/>
  <c r="D3629" i="30"/>
  <c r="D3641" i="30"/>
  <c r="D3653" i="30"/>
  <c r="D3665" i="30"/>
  <c r="D3677" i="30"/>
  <c r="D3689" i="30"/>
  <c r="D3701" i="30"/>
  <c r="D3713" i="30"/>
  <c r="D3725" i="30"/>
  <c r="D3737" i="30"/>
  <c r="D3749" i="30"/>
  <c r="D3761" i="30"/>
  <c r="D3773" i="30"/>
  <c r="D3785" i="30"/>
  <c r="D3797" i="30"/>
  <c r="D3809" i="30"/>
  <c r="D3821" i="30"/>
  <c r="D3833" i="30"/>
  <c r="D3845" i="30"/>
  <c r="D3857" i="30"/>
  <c r="D3869" i="30"/>
  <c r="D3881" i="30"/>
  <c r="D3893" i="30"/>
  <c r="D3905" i="30"/>
  <c r="D3917" i="30"/>
  <c r="D3929" i="30"/>
  <c r="D3941" i="30"/>
  <c r="D3953" i="30"/>
  <c r="D3965" i="30"/>
  <c r="D3977" i="30"/>
  <c r="D3989" i="30"/>
  <c r="D4001" i="30"/>
  <c r="D4013" i="30"/>
  <c r="D4025" i="30"/>
  <c r="D4037" i="30"/>
  <c r="D4049" i="30"/>
  <c r="D4061" i="30"/>
  <c r="D4073" i="30"/>
  <c r="D4085" i="30"/>
  <c r="D4097" i="30"/>
  <c r="D4109" i="30"/>
  <c r="D4121" i="30"/>
  <c r="D4133" i="30"/>
  <c r="D4145" i="30"/>
  <c r="D4157" i="30"/>
  <c r="D4169" i="30"/>
  <c r="D4181" i="30"/>
  <c r="D4193" i="30"/>
  <c r="D4205" i="30"/>
  <c r="D4217" i="30"/>
  <c r="D4229" i="30"/>
  <c r="D4241" i="30"/>
  <c r="D4253" i="30"/>
  <c r="D4265" i="30"/>
  <c r="D4277" i="30"/>
  <c r="D4289" i="30"/>
  <c r="D4301" i="30"/>
  <c r="D4313" i="30"/>
  <c r="D4325" i="30"/>
  <c r="D4337" i="30"/>
  <c r="D4349" i="30"/>
  <c r="D4361" i="30"/>
  <c r="D4373" i="30"/>
  <c r="D4385" i="30"/>
  <c r="D4397" i="30"/>
  <c r="D4409" i="30"/>
  <c r="D4421" i="30"/>
  <c r="D4433" i="30"/>
  <c r="D4445" i="30"/>
  <c r="D4457" i="30"/>
  <c r="D4469" i="30"/>
  <c r="D4481" i="30"/>
  <c r="D4493" i="30"/>
  <c r="D4505" i="30"/>
  <c r="D4517" i="30"/>
  <c r="D4529" i="30"/>
  <c r="D4541" i="30"/>
  <c r="D4553" i="30"/>
  <c r="D4565" i="30"/>
  <c r="D4577" i="30"/>
  <c r="D4589" i="30"/>
  <c r="D4601" i="30"/>
  <c r="D4613" i="30"/>
  <c r="D4625" i="30"/>
  <c r="D4637" i="30"/>
  <c r="D4649" i="30"/>
  <c r="D4661" i="30"/>
  <c r="D4673" i="30"/>
  <c r="D4685" i="30"/>
  <c r="D4697" i="30"/>
  <c r="D4709" i="30"/>
  <c r="D16" i="30"/>
  <c r="D29" i="30"/>
  <c r="D41" i="30"/>
  <c r="D53" i="30"/>
  <c r="D65" i="30"/>
  <c r="D77" i="30"/>
  <c r="D89" i="30"/>
  <c r="D101" i="30"/>
  <c r="D113" i="30"/>
  <c r="D125" i="30"/>
  <c r="D137" i="30"/>
  <c r="D149" i="30"/>
  <c r="D161" i="30"/>
  <c r="D173" i="30"/>
  <c r="D185" i="30"/>
  <c r="D197" i="30"/>
  <c r="D209" i="30"/>
  <c r="D221" i="30"/>
  <c r="D233" i="30"/>
  <c r="D245" i="30"/>
  <c r="D257" i="30"/>
  <c r="D269" i="30"/>
  <c r="D281" i="30"/>
  <c r="D293" i="30"/>
  <c r="D305" i="30"/>
  <c r="D317" i="30"/>
  <c r="D329" i="30"/>
  <c r="D341" i="30"/>
  <c r="D353" i="30"/>
  <c r="D365" i="30"/>
  <c r="D377" i="30"/>
  <c r="D389" i="30"/>
  <c r="D401" i="30"/>
  <c r="D413" i="30"/>
  <c r="D425" i="30"/>
  <c r="D437" i="30"/>
  <c r="D449" i="30"/>
  <c r="D461" i="30"/>
  <c r="D473" i="30"/>
  <c r="D485" i="30"/>
  <c r="D497" i="30"/>
  <c r="D509" i="30"/>
  <c r="D521" i="30"/>
  <c r="D533" i="30"/>
  <c r="D545" i="30"/>
  <c r="D557" i="30"/>
  <c r="D569" i="30"/>
  <c r="D581" i="30"/>
  <c r="D593" i="30"/>
  <c r="D605" i="30"/>
  <c r="D617" i="30"/>
  <c r="D629" i="30"/>
  <c r="D641" i="30"/>
  <c r="D653" i="30"/>
  <c r="D665" i="30"/>
  <c r="D677" i="30"/>
  <c r="D688" i="30"/>
  <c r="D701" i="30"/>
  <c r="D713" i="30"/>
  <c r="D725" i="30"/>
  <c r="D737" i="30"/>
  <c r="D749" i="30"/>
  <c r="D761" i="30"/>
  <c r="D773" i="30"/>
  <c r="D785" i="30"/>
  <c r="D797" i="30"/>
  <c r="D809" i="30"/>
  <c r="D821" i="30"/>
  <c r="D833" i="30"/>
  <c r="D845" i="30"/>
  <c r="D857" i="30"/>
  <c r="D869" i="30"/>
  <c r="D881" i="30"/>
  <c r="D893" i="30"/>
  <c r="D905" i="30"/>
  <c r="D917" i="30"/>
  <c r="D929" i="30"/>
  <c r="D941" i="30"/>
  <c r="D953" i="30"/>
  <c r="D965" i="30"/>
  <c r="D977" i="30"/>
  <c r="D989" i="30"/>
  <c r="D1001" i="30"/>
  <c r="D1013" i="30"/>
  <c r="D1025" i="30"/>
  <c r="D1037" i="30"/>
  <c r="D1049" i="30"/>
  <c r="D1061" i="30"/>
  <c r="D1073" i="30"/>
  <c r="D1085" i="30"/>
  <c r="D1097" i="30"/>
  <c r="D1109" i="30"/>
  <c r="D1121" i="30"/>
  <c r="D1133" i="30"/>
  <c r="D1145" i="30"/>
  <c r="D1157" i="30"/>
  <c r="D1169" i="30"/>
  <c r="D1181" i="30"/>
  <c r="D1193" i="30"/>
  <c r="D1205" i="30"/>
  <c r="D1217" i="30"/>
  <c r="D1229" i="30"/>
  <c r="D1241" i="30"/>
  <c r="D1253" i="30"/>
  <c r="D1265" i="30"/>
  <c r="D1277" i="30"/>
  <c r="D1289" i="30"/>
  <c r="D1301" i="30"/>
  <c r="D1313" i="30"/>
  <c r="D1325" i="30"/>
  <c r="D1337" i="30"/>
  <c r="D1349" i="30"/>
  <c r="D1362" i="30"/>
  <c r="D1373" i="30"/>
  <c r="D1385" i="30"/>
  <c r="D1398" i="30"/>
  <c r="D1410" i="30"/>
  <c r="D1422" i="30"/>
  <c r="D1434" i="30"/>
  <c r="D1446" i="30"/>
  <c r="D1458" i="30"/>
  <c r="D1470" i="30"/>
  <c r="D1482" i="30"/>
  <c r="D1494" i="30"/>
  <c r="D1506" i="30"/>
  <c r="D1518" i="30"/>
  <c r="D1530" i="30"/>
  <c r="D1542" i="30"/>
  <c r="D1554" i="30"/>
  <c r="D1566" i="30"/>
  <c r="D1578" i="30"/>
  <c r="D1590" i="30"/>
  <c r="D1602" i="30"/>
  <c r="D1614" i="30"/>
  <c r="D1626" i="30"/>
  <c r="D1638" i="30"/>
  <c r="D1650" i="30"/>
  <c r="D1662" i="30"/>
  <c r="D1674" i="30"/>
  <c r="D1686" i="30"/>
  <c r="D1698" i="30"/>
  <c r="D1710" i="30"/>
  <c r="D1722" i="30"/>
  <c r="D1734" i="30"/>
  <c r="D1746" i="30"/>
  <c r="D1758" i="30"/>
  <c r="D1770" i="30"/>
  <c r="D1782" i="30"/>
  <c r="D1794" i="30"/>
  <c r="D1806" i="30"/>
  <c r="D1818" i="30"/>
  <c r="D1830" i="30"/>
  <c r="D1842" i="30"/>
  <c r="D1854" i="30"/>
  <c r="D1866" i="30"/>
  <c r="D1878" i="30"/>
  <c r="D1890" i="30"/>
  <c r="D1902" i="30"/>
  <c r="D1914" i="30"/>
  <c r="D1926" i="30"/>
  <c r="D1938" i="30"/>
  <c r="D1950" i="30"/>
  <c r="D1962" i="30"/>
  <c r="D1974" i="30"/>
  <c r="D1986" i="30"/>
  <c r="D1998" i="30"/>
  <c r="D2010" i="30"/>
  <c r="D2022" i="30"/>
  <c r="D2034" i="30"/>
  <c r="D2046" i="30"/>
  <c r="D2058" i="30"/>
  <c r="D2070" i="30"/>
  <c r="D2082" i="30"/>
  <c r="D2094" i="30"/>
  <c r="D2106" i="30"/>
  <c r="D2118" i="30"/>
  <c r="D2130" i="30"/>
  <c r="D2142" i="30"/>
  <c r="D2154" i="30"/>
  <c r="D2166" i="30"/>
  <c r="D2178" i="30"/>
  <c r="D2190" i="30"/>
  <c r="D2202" i="30"/>
  <c r="D2214" i="30"/>
  <c r="D2226" i="30"/>
  <c r="D2238" i="30"/>
  <c r="D2250" i="30"/>
  <c r="D2262" i="30"/>
  <c r="D2274" i="30"/>
  <c r="D2286" i="30"/>
  <c r="D2298" i="30"/>
  <c r="D2310" i="30"/>
  <c r="D2322" i="30"/>
  <c r="D2334" i="30"/>
  <c r="D2346" i="30"/>
  <c r="D2358" i="30"/>
  <c r="D2370" i="30"/>
  <c r="D2382" i="30"/>
  <c r="D2394" i="30"/>
  <c r="D2406" i="30"/>
  <c r="D2418" i="30"/>
  <c r="D2430" i="30"/>
  <c r="D2442" i="30"/>
  <c r="D2454" i="30"/>
  <c r="D2466" i="30"/>
  <c r="D2478" i="30"/>
  <c r="D2490" i="30"/>
  <c r="D2502" i="30"/>
  <c r="D2514" i="30"/>
  <c r="D2526" i="30"/>
  <c r="D2538" i="30"/>
  <c r="D2550" i="30"/>
  <c r="D2562" i="30"/>
  <c r="D2574" i="30"/>
  <c r="D2586" i="30"/>
  <c r="D2598" i="30"/>
  <c r="D2610" i="30"/>
  <c r="D2622" i="30"/>
  <c r="D2634" i="30"/>
  <c r="D2646" i="30"/>
  <c r="D2658" i="30"/>
  <c r="D2670" i="30"/>
  <c r="D2682" i="30"/>
  <c r="D2694" i="30"/>
  <c r="D2706" i="30"/>
  <c r="D2718" i="30"/>
  <c r="D2730" i="30"/>
  <c r="D2742" i="30"/>
  <c r="D2754" i="30"/>
  <c r="D2766" i="30"/>
  <c r="D2778" i="30"/>
  <c r="D2790" i="30"/>
  <c r="D2802" i="30"/>
  <c r="D2814" i="30"/>
  <c r="D2826" i="30"/>
  <c r="D2838" i="30"/>
  <c r="D2850" i="30"/>
  <c r="D2862" i="30"/>
  <c r="D2874" i="30"/>
  <c r="D2886" i="30"/>
  <c r="D2898" i="30"/>
  <c r="D2910" i="30"/>
  <c r="D2922" i="30"/>
  <c r="D2934" i="30"/>
  <c r="D2946" i="30"/>
  <c r="D2958" i="30"/>
  <c r="D2970" i="30"/>
  <c r="D2982" i="30"/>
  <c r="D2994" i="30"/>
  <c r="D3006" i="30"/>
  <c r="D3018" i="30"/>
  <c r="D3030" i="30"/>
  <c r="D3042" i="30"/>
  <c r="D3054" i="30"/>
  <c r="D3066" i="30"/>
  <c r="D3078" i="30"/>
  <c r="D3090" i="30"/>
  <c r="D3102" i="30"/>
  <c r="D3114" i="30"/>
  <c r="D3126" i="30"/>
  <c r="D3138" i="30"/>
  <c r="D3150" i="30"/>
  <c r="D3162" i="30"/>
  <c r="D3174" i="30"/>
  <c r="D3186" i="30"/>
  <c r="D3198" i="30"/>
  <c r="D3210" i="30"/>
  <c r="D3222" i="30"/>
  <c r="D3234" i="30"/>
  <c r="D3246" i="30"/>
  <c r="D3258" i="30"/>
  <c r="D3270" i="30"/>
  <c r="D3282" i="30"/>
  <c r="D3294" i="30"/>
  <c r="D3306" i="30"/>
  <c r="D3318" i="30"/>
  <c r="D3330" i="30"/>
  <c r="D3342" i="30"/>
  <c r="D3354" i="30"/>
  <c r="D3366" i="30"/>
  <c r="D3378" i="30"/>
  <c r="D3390" i="30"/>
  <c r="D3402" i="30"/>
  <c r="D3414" i="30"/>
  <c r="D3426" i="30"/>
  <c r="D3438" i="30"/>
  <c r="D3450" i="30"/>
  <c r="D3462" i="30"/>
  <c r="D3474" i="30"/>
  <c r="D3486" i="30"/>
  <c r="D3498" i="30"/>
  <c r="D3510" i="30"/>
  <c r="D3522" i="30"/>
  <c r="D3534" i="30"/>
  <c r="D3546" i="30"/>
  <c r="D3558" i="30"/>
  <c r="D3570" i="30"/>
  <c r="D3582" i="30"/>
  <c r="D3594" i="30"/>
  <c r="D3606" i="30"/>
  <c r="D3618" i="30"/>
  <c r="D3630" i="30"/>
  <c r="D3642" i="30"/>
  <c r="D3654" i="30"/>
  <c r="D3666" i="30"/>
  <c r="D3678" i="30"/>
  <c r="D3690" i="30"/>
  <c r="D3702" i="30"/>
  <c r="D3714" i="30"/>
  <c r="D3726" i="30"/>
  <c r="D3738" i="30"/>
  <c r="D3750" i="30"/>
  <c r="D3762" i="30"/>
  <c r="D3774" i="30"/>
  <c r="D3786" i="30"/>
  <c r="D3798" i="30"/>
  <c r="D3810" i="30"/>
  <c r="D3822" i="30"/>
  <c r="D3834" i="30"/>
  <c r="D3846" i="30"/>
  <c r="D3858" i="30"/>
  <c r="D3870" i="30"/>
  <c r="D3882" i="30"/>
  <c r="D3894" i="30"/>
  <c r="D3906" i="30"/>
  <c r="D3918" i="30"/>
  <c r="D3930" i="30"/>
  <c r="D3942" i="30"/>
  <c r="D3954" i="30"/>
  <c r="D3966" i="30"/>
  <c r="D3978" i="30"/>
  <c r="D3990" i="30"/>
  <c r="D4002" i="30"/>
  <c r="D4014" i="30"/>
  <c r="D4026" i="30"/>
  <c r="D4038" i="30"/>
  <c r="D4050" i="30"/>
  <c r="D4062" i="30"/>
  <c r="D4074" i="30"/>
  <c r="D4086" i="30"/>
  <c r="D4098" i="30"/>
  <c r="D4110" i="30"/>
  <c r="D4122" i="30"/>
  <c r="D4134" i="30"/>
  <c r="D4146" i="30"/>
  <c r="D4158" i="30"/>
  <c r="D4170" i="30"/>
  <c r="D4182" i="30"/>
  <c r="D4194" i="30"/>
  <c r="D4206" i="30"/>
  <c r="D4218" i="30"/>
  <c r="D4230" i="30"/>
  <c r="D4242" i="30"/>
  <c r="D4254" i="30"/>
  <c r="D4266" i="30"/>
  <c r="D4278" i="30"/>
  <c r="D4290" i="30"/>
  <c r="D4302" i="30"/>
  <c r="D4314" i="30"/>
  <c r="D4326" i="30"/>
  <c r="D4338" i="30"/>
  <c r="D4350" i="30"/>
  <c r="D4362" i="30"/>
  <c r="D4374" i="30"/>
  <c r="D4386" i="30"/>
  <c r="D4398" i="30"/>
  <c r="D4410" i="30"/>
  <c r="D4422" i="30"/>
  <c r="D4434" i="30"/>
  <c r="D4446" i="30"/>
  <c r="D4458" i="30"/>
  <c r="D4470" i="30"/>
  <c r="D4482" i="30"/>
  <c r="D4494" i="30"/>
  <c r="D4506" i="30"/>
  <c r="D4518" i="30"/>
  <c r="D4530" i="30"/>
  <c r="D4542" i="30"/>
  <c r="D4554" i="30"/>
  <c r="D4566" i="30"/>
  <c r="D4578" i="30"/>
  <c r="D4590" i="30"/>
  <c r="D4602" i="30"/>
  <c r="D4614" i="30"/>
  <c r="D4626" i="30"/>
  <c r="D4638" i="30"/>
  <c r="D4650" i="30"/>
  <c r="D4662" i="30"/>
  <c r="D4674" i="30"/>
  <c r="D4686" i="30"/>
  <c r="D4698" i="30"/>
  <c r="D4710" i="30"/>
  <c r="D17" i="30"/>
  <c r="D30" i="30"/>
  <c r="D42" i="30"/>
  <c r="D54" i="30"/>
  <c r="D66" i="30"/>
  <c r="D78" i="30"/>
  <c r="D90" i="30"/>
  <c r="D102" i="30"/>
  <c r="D114" i="30"/>
  <c r="D126" i="30"/>
  <c r="D138" i="30"/>
  <c r="D150" i="30"/>
  <c r="D162" i="30"/>
  <c r="D174" i="30"/>
  <c r="D186" i="30"/>
  <c r="D198" i="30"/>
  <c r="D210" i="30"/>
  <c r="D222" i="30"/>
  <c r="D234" i="30"/>
  <c r="D246" i="30"/>
  <c r="D258" i="30"/>
  <c r="D270" i="30"/>
  <c r="D282" i="30"/>
  <c r="D294" i="30"/>
  <c r="D306" i="30"/>
  <c r="D318" i="30"/>
  <c r="D330" i="30"/>
  <c r="D342" i="30"/>
  <c r="D354" i="30"/>
  <c r="D366" i="30"/>
  <c r="D378" i="30"/>
  <c r="D390" i="30"/>
  <c r="D402" i="30"/>
  <c r="D414" i="30"/>
  <c r="D426" i="30"/>
  <c r="D438" i="30"/>
  <c r="D450" i="30"/>
  <c r="D462" i="30"/>
  <c r="D474" i="30"/>
  <c r="D486" i="30"/>
  <c r="D498" i="30"/>
  <c r="D510" i="30"/>
  <c r="D522" i="30"/>
  <c r="D534" i="30"/>
  <c r="D546" i="30"/>
  <c r="D558" i="30"/>
  <c r="D570" i="30"/>
  <c r="D582" i="30"/>
  <c r="D594" i="30"/>
  <c r="D606" i="30"/>
  <c r="D618" i="30"/>
  <c r="D630" i="30"/>
  <c r="D642" i="30"/>
  <c r="D654" i="30"/>
  <c r="D666" i="30"/>
  <c r="D678" i="30"/>
  <c r="D689" i="30"/>
  <c r="D702" i="30"/>
  <c r="D714" i="30"/>
  <c r="D726" i="30"/>
  <c r="D738" i="30"/>
  <c r="D750" i="30"/>
  <c r="D762" i="30"/>
  <c r="D774" i="30"/>
  <c r="D786" i="30"/>
  <c r="D798" i="30"/>
  <c r="D810" i="30"/>
  <c r="D822" i="30"/>
  <c r="D834" i="30"/>
  <c r="D846" i="30"/>
  <c r="D858" i="30"/>
  <c r="D870" i="30"/>
  <c r="D882" i="30"/>
  <c r="D894" i="30"/>
  <c r="D906" i="30"/>
  <c r="D918" i="30"/>
  <c r="D930" i="30"/>
  <c r="D942" i="30"/>
  <c r="D954" i="30"/>
  <c r="D966" i="30"/>
  <c r="D978" i="30"/>
  <c r="D990" i="30"/>
  <c r="D1002" i="30"/>
  <c r="D1014" i="30"/>
  <c r="D1026" i="30"/>
  <c r="D1038" i="30"/>
  <c r="D1050" i="30"/>
  <c r="D1062" i="30"/>
  <c r="D1074" i="30"/>
  <c r="D1086" i="30"/>
  <c r="D1098" i="30"/>
  <c r="D1110" i="30"/>
  <c r="D1122" i="30"/>
  <c r="D1134" i="30"/>
  <c r="D1146" i="30"/>
  <c r="D1158" i="30"/>
  <c r="D1170" i="30"/>
  <c r="D1182" i="30"/>
  <c r="D1194" i="30"/>
  <c r="D1206" i="30"/>
  <c r="D1218" i="30"/>
  <c r="D1230" i="30"/>
  <c r="D1242" i="30"/>
  <c r="D1254" i="30"/>
  <c r="D1266" i="30"/>
  <c r="D1278" i="30"/>
  <c r="D1290" i="30"/>
  <c r="D1302" i="30"/>
  <c r="D1314" i="30"/>
  <c r="D1326" i="30"/>
  <c r="D1338" i="30"/>
  <c r="D1350" i="30"/>
  <c r="D1363" i="30"/>
  <c r="D1374" i="30"/>
  <c r="D1386" i="30"/>
  <c r="D1399" i="30"/>
  <c r="D1411" i="30"/>
  <c r="D1423" i="30"/>
  <c r="D1435" i="30"/>
  <c r="D1447" i="30"/>
  <c r="D1459" i="30"/>
  <c r="D1471" i="30"/>
  <c r="D1483" i="30"/>
  <c r="D1495" i="30"/>
  <c r="D1507" i="30"/>
  <c r="D1519" i="30"/>
  <c r="D1531" i="30"/>
  <c r="D1543" i="30"/>
  <c r="D1555" i="30"/>
  <c r="D1567" i="30"/>
  <c r="D1579" i="30"/>
  <c r="D1591" i="30"/>
  <c r="D1603" i="30"/>
  <c r="D1615" i="30"/>
  <c r="D1627" i="30"/>
  <c r="D1639" i="30"/>
  <c r="D1651" i="30"/>
  <c r="D1663" i="30"/>
  <c r="D1675" i="30"/>
  <c r="D1687" i="30"/>
  <c r="D1699" i="30"/>
  <c r="D1711" i="30"/>
  <c r="D1723" i="30"/>
  <c r="D1735" i="30"/>
  <c r="D1747" i="30"/>
  <c r="D1759" i="30"/>
  <c r="D1771" i="30"/>
  <c r="D1783" i="30"/>
  <c r="D1795" i="30"/>
  <c r="D1807" i="30"/>
  <c r="D1819" i="30"/>
  <c r="D1831" i="30"/>
  <c r="D1843" i="30"/>
  <c r="D1855" i="30"/>
  <c r="D1867" i="30"/>
  <c r="D1879" i="30"/>
  <c r="D1891" i="30"/>
  <c r="D1903" i="30"/>
  <c r="D1915" i="30"/>
  <c r="D1927" i="30"/>
  <c r="D1939" i="30"/>
  <c r="D1951" i="30"/>
  <c r="D1963" i="30"/>
  <c r="D1975" i="30"/>
  <c r="D1987" i="30"/>
  <c r="D1999" i="30"/>
  <c r="D2011" i="30"/>
  <c r="D2023" i="30"/>
  <c r="D2035" i="30"/>
  <c r="D2047" i="30"/>
  <c r="D2059" i="30"/>
  <c r="D2071" i="30"/>
  <c r="D2083" i="30"/>
  <c r="D2095" i="30"/>
  <c r="D2107" i="30"/>
  <c r="D2119" i="30"/>
  <c r="D2131" i="30"/>
  <c r="D2143" i="30"/>
  <c r="D2155" i="30"/>
  <c r="D2167" i="30"/>
  <c r="D2179" i="30"/>
  <c r="D2191" i="30"/>
  <c r="D2203" i="30"/>
  <c r="D2215" i="30"/>
  <c r="D2227" i="30"/>
  <c r="D2239" i="30"/>
  <c r="D2251" i="30"/>
  <c r="D2263" i="30"/>
  <c r="D2275" i="30"/>
  <c r="D2287" i="30"/>
  <c r="D2299" i="30"/>
  <c r="D2311" i="30"/>
  <c r="D2323" i="30"/>
  <c r="D2335" i="30"/>
  <c r="D2347" i="30"/>
  <c r="D2359" i="30"/>
  <c r="D2371" i="30"/>
  <c r="D2383" i="30"/>
  <c r="D2395" i="30"/>
  <c r="D2407" i="30"/>
  <c r="D2419" i="30"/>
  <c r="D2431" i="30"/>
  <c r="D2443" i="30"/>
  <c r="D2455" i="30"/>
  <c r="D2467" i="30"/>
  <c r="D2479" i="30"/>
  <c r="D2491" i="30"/>
  <c r="D2503" i="30"/>
  <c r="D2515" i="30"/>
  <c r="D2527" i="30"/>
  <c r="D2539" i="30"/>
  <c r="D2551" i="30"/>
  <c r="D2563" i="30"/>
  <c r="D2575" i="30"/>
  <c r="D2587" i="30"/>
  <c r="D2599" i="30"/>
  <c r="D2611" i="30"/>
  <c r="D2623" i="30"/>
  <c r="D2635" i="30"/>
  <c r="D2647" i="30"/>
  <c r="D2659" i="30"/>
  <c r="D2671" i="30"/>
  <c r="D2683" i="30"/>
  <c r="D2695" i="30"/>
  <c r="D2707" i="30"/>
  <c r="D2719" i="30"/>
  <c r="D2731" i="30"/>
  <c r="D2743" i="30"/>
  <c r="D2755" i="30"/>
  <c r="D2767" i="30"/>
  <c r="D2779" i="30"/>
  <c r="D2791" i="30"/>
  <c r="D2803" i="30"/>
  <c r="D2815" i="30"/>
  <c r="D2827" i="30"/>
  <c r="D2839" i="30"/>
  <c r="D2851" i="30"/>
  <c r="D2863" i="30"/>
  <c r="D2875" i="30"/>
  <c r="D2887" i="30"/>
  <c r="D2899" i="30"/>
  <c r="D2911" i="30"/>
  <c r="D2923" i="30"/>
  <c r="D2935" i="30"/>
  <c r="D2947" i="30"/>
  <c r="D2959" i="30"/>
  <c r="D2971" i="30"/>
  <c r="D2983" i="30"/>
  <c r="D2995" i="30"/>
  <c r="D3007" i="30"/>
  <c r="D3019" i="30"/>
  <c r="D3031" i="30"/>
  <c r="D3043" i="30"/>
  <c r="D3055" i="30"/>
  <c r="D3067" i="30"/>
  <c r="D3079" i="30"/>
  <c r="D3091" i="30"/>
  <c r="D3103" i="30"/>
  <c r="D3115" i="30"/>
  <c r="D3127" i="30"/>
  <c r="D3139" i="30"/>
  <c r="D3151" i="30"/>
  <c r="D3163" i="30"/>
  <c r="D3175" i="30"/>
  <c r="D3187" i="30"/>
  <c r="D3199" i="30"/>
  <c r="D3211" i="30"/>
  <c r="D3223" i="30"/>
  <c r="D3235" i="30"/>
  <c r="D3247" i="30"/>
  <c r="D3259" i="30"/>
  <c r="D3271" i="30"/>
  <c r="D3283" i="30"/>
  <c r="D3295" i="30"/>
  <c r="D3307" i="30"/>
  <c r="D3319" i="30"/>
  <c r="D3331" i="30"/>
  <c r="D3343" i="30"/>
  <c r="D3355" i="30"/>
  <c r="D3367" i="30"/>
  <c r="D3379" i="30"/>
  <c r="D3391" i="30"/>
  <c r="D3403" i="30"/>
  <c r="D3415" i="30"/>
  <c r="D3427" i="30"/>
  <c r="D3439" i="30"/>
  <c r="D3451" i="30"/>
  <c r="D3463" i="30"/>
  <c r="D3475" i="30"/>
  <c r="D3487" i="30"/>
  <c r="D3499" i="30"/>
  <c r="D3511" i="30"/>
  <c r="D3523" i="30"/>
  <c r="D3535" i="30"/>
  <c r="D3547" i="30"/>
  <c r="D3559" i="30"/>
  <c r="D3571" i="30"/>
  <c r="D3583" i="30"/>
  <c r="D3595" i="30"/>
  <c r="D3607" i="30"/>
  <c r="D3619" i="30"/>
  <c r="D3631" i="30"/>
  <c r="D3643" i="30"/>
  <c r="D3655" i="30"/>
  <c r="D3667" i="30"/>
  <c r="D3679" i="30"/>
  <c r="D3691" i="30"/>
  <c r="D3703" i="30"/>
  <c r="D3715" i="30"/>
  <c r="D3727" i="30"/>
  <c r="D3739" i="30"/>
  <c r="D3751" i="30"/>
  <c r="D3763" i="30"/>
  <c r="D3775" i="30"/>
  <c r="D3787" i="30"/>
  <c r="D3799" i="30"/>
  <c r="D3811" i="30"/>
  <c r="D3823" i="30"/>
  <c r="D3835" i="30"/>
  <c r="D3847" i="30"/>
  <c r="D3859" i="30"/>
  <c r="D3871" i="30"/>
  <c r="D3883" i="30"/>
  <c r="D3895" i="30"/>
  <c r="D3907" i="30"/>
  <c r="D3919" i="30"/>
  <c r="D3931" i="30"/>
  <c r="D3943" i="30"/>
  <c r="D3955" i="30"/>
  <c r="D3967" i="30"/>
  <c r="D3979" i="30"/>
  <c r="D3991" i="30"/>
  <c r="D4003" i="30"/>
  <c r="D4015" i="30"/>
  <c r="D4027" i="30"/>
  <c r="D4039" i="30"/>
  <c r="D4051" i="30"/>
  <c r="D4063" i="30"/>
  <c r="D4075" i="30"/>
  <c r="D4087" i="30"/>
  <c r="D4099" i="30"/>
  <c r="D4111" i="30"/>
  <c r="D4123" i="30"/>
  <c r="D4135" i="30"/>
  <c r="D4147" i="30"/>
  <c r="D4159" i="30"/>
  <c r="D4171" i="30"/>
  <c r="D4183" i="30"/>
  <c r="D4195" i="30"/>
  <c r="D4207" i="30"/>
  <c r="D4219" i="30"/>
  <c r="D4231" i="30"/>
  <c r="D4243" i="30"/>
  <c r="D4255" i="30"/>
  <c r="D4267" i="30"/>
  <c r="D4279" i="30"/>
  <c r="D4291" i="30"/>
  <c r="D4303" i="30"/>
  <c r="D4315" i="30"/>
  <c r="D4327" i="30"/>
  <c r="D4339" i="30"/>
  <c r="D4351" i="30"/>
  <c r="D4363" i="30"/>
  <c r="D4375" i="30"/>
  <c r="D4387" i="30"/>
  <c r="D4399" i="30"/>
  <c r="D4411" i="30"/>
  <c r="D4423" i="30"/>
  <c r="D4435" i="30"/>
  <c r="D4447" i="30"/>
  <c r="D4459" i="30"/>
  <c r="D4471" i="30"/>
  <c r="D4483" i="30"/>
  <c r="D4495" i="30"/>
  <c r="D4507" i="30"/>
  <c r="D4519" i="30"/>
  <c r="D4531" i="30"/>
  <c r="D4543" i="30"/>
  <c r="D4555" i="30"/>
  <c r="D4567" i="30"/>
  <c r="D4579" i="30"/>
  <c r="D4591" i="30"/>
  <c r="D4603" i="30"/>
  <c r="D4615" i="30"/>
  <c r="D4627" i="30"/>
  <c r="D4639" i="30"/>
  <c r="D4651" i="30"/>
  <c r="D4663" i="30"/>
  <c r="D4675" i="30"/>
  <c r="D4687" i="30"/>
  <c r="D4699" i="30"/>
  <c r="D4711" i="30"/>
  <c r="D18" i="30"/>
  <c r="D31" i="30"/>
  <c r="D43" i="30"/>
  <c r="D55" i="30"/>
  <c r="D67" i="30"/>
  <c r="D79" i="30"/>
  <c r="D91" i="30"/>
  <c r="D103" i="30"/>
  <c r="D115" i="30"/>
  <c r="D127" i="30"/>
  <c r="D139" i="30"/>
  <c r="D151" i="30"/>
  <c r="D163" i="30"/>
  <c r="D175" i="30"/>
  <c r="D187" i="30"/>
  <c r="D199" i="30"/>
  <c r="D211" i="30"/>
  <c r="D223" i="30"/>
  <c r="D235" i="30"/>
  <c r="D247" i="30"/>
  <c r="D259" i="30"/>
  <c r="D271" i="30"/>
  <c r="D283" i="30"/>
  <c r="D295" i="30"/>
  <c r="D307" i="30"/>
  <c r="D319" i="30"/>
  <c r="D331" i="30"/>
  <c r="D343" i="30"/>
  <c r="D355" i="30"/>
  <c r="D367" i="30"/>
  <c r="D379" i="30"/>
  <c r="D391" i="30"/>
  <c r="D403" i="30"/>
  <c r="D415" i="30"/>
  <c r="D427" i="30"/>
  <c r="D439" i="30"/>
  <c r="D451" i="30"/>
  <c r="D463" i="30"/>
  <c r="D475" i="30"/>
  <c r="D487" i="30"/>
  <c r="D499" i="30"/>
  <c r="D511" i="30"/>
  <c r="D523" i="30"/>
  <c r="D535" i="30"/>
  <c r="D547" i="30"/>
  <c r="D559" i="30"/>
  <c r="D571" i="30"/>
  <c r="D583" i="30"/>
  <c r="D595" i="30"/>
  <c r="D607" i="30"/>
  <c r="D619" i="30"/>
  <c r="D631" i="30"/>
  <c r="D643" i="30"/>
  <c r="D655" i="30"/>
  <c r="D667" i="30"/>
  <c r="D679" i="30"/>
  <c r="D690" i="30"/>
  <c r="D703" i="30"/>
  <c r="D715" i="30"/>
  <c r="D727" i="30"/>
  <c r="D739" i="30"/>
  <c r="D751" i="30"/>
  <c r="D763" i="30"/>
  <c r="D775" i="30"/>
  <c r="D787" i="30"/>
  <c r="D799" i="30"/>
  <c r="D811" i="30"/>
  <c r="D823" i="30"/>
  <c r="D835" i="30"/>
  <c r="D847" i="30"/>
  <c r="D859" i="30"/>
  <c r="D871" i="30"/>
  <c r="D883" i="30"/>
  <c r="D895" i="30"/>
  <c r="D907" i="30"/>
  <c r="D919" i="30"/>
  <c r="D931" i="30"/>
  <c r="D943" i="30"/>
  <c r="D955" i="30"/>
  <c r="D967" i="30"/>
  <c r="D979" i="30"/>
  <c r="D991" i="30"/>
  <c r="D1003" i="30"/>
  <c r="D1015" i="30"/>
  <c r="D1027" i="30"/>
  <c r="D1039" i="30"/>
  <c r="D1051" i="30"/>
  <c r="D1063" i="30"/>
  <c r="D1075" i="30"/>
  <c r="D1087" i="30"/>
  <c r="D1099" i="30"/>
  <c r="D1111" i="30"/>
  <c r="D1123" i="30"/>
  <c r="D1135" i="30"/>
  <c r="D1147" i="30"/>
  <c r="D1159" i="30"/>
  <c r="D1171" i="30"/>
  <c r="D1183" i="30"/>
  <c r="D1195" i="30"/>
  <c r="D1207" i="30"/>
  <c r="D1219" i="30"/>
  <c r="D1231" i="30"/>
  <c r="D1243" i="30"/>
  <c r="D1255" i="30"/>
  <c r="D1267" i="30"/>
  <c r="D1279" i="30"/>
  <c r="D1291" i="30"/>
  <c r="D1303" i="30"/>
  <c r="D1315" i="30"/>
  <c r="D1327" i="30"/>
  <c r="D1339" i="30"/>
  <c r="D1351" i="30"/>
  <c r="D1364" i="30"/>
  <c r="D1375" i="30"/>
  <c r="D1387" i="30"/>
  <c r="D1400" i="30"/>
  <c r="D1412" i="30"/>
  <c r="D1424" i="30"/>
  <c r="D1436" i="30"/>
  <c r="D1448" i="30"/>
  <c r="D1460" i="30"/>
  <c r="D1472" i="30"/>
  <c r="D1484" i="30"/>
  <c r="D1496" i="30"/>
  <c r="D1508" i="30"/>
  <c r="D1520" i="30"/>
  <c r="D1532" i="30"/>
  <c r="D1544" i="30"/>
  <c r="D1556" i="30"/>
  <c r="D1568" i="30"/>
  <c r="D1580" i="30"/>
  <c r="D1592" i="30"/>
  <c r="D1604" i="30"/>
  <c r="D1616" i="30"/>
  <c r="D1628" i="30"/>
  <c r="D1640" i="30"/>
  <c r="D1652" i="30"/>
  <c r="D1664" i="30"/>
  <c r="D1676" i="30"/>
  <c r="D1688" i="30"/>
  <c r="D1700" i="30"/>
  <c r="D1712" i="30"/>
  <c r="D1724" i="30"/>
  <c r="D1736" i="30"/>
  <c r="D1748" i="30"/>
  <c r="D1760" i="30"/>
  <c r="D1772" i="30"/>
  <c r="D1784" i="30"/>
  <c r="D1796" i="30"/>
  <c r="D1808" i="30"/>
  <c r="D1820" i="30"/>
  <c r="D1832" i="30"/>
  <c r="D1844" i="30"/>
  <c r="D1856" i="30"/>
  <c r="D1868" i="30"/>
  <c r="D1880" i="30"/>
  <c r="D1892" i="30"/>
  <c r="D1904" i="30"/>
  <c r="D1916" i="30"/>
  <c r="D1928" i="30"/>
  <c r="D1940" i="30"/>
  <c r="D1952" i="30"/>
  <c r="D1964" i="30"/>
  <c r="D1976" i="30"/>
  <c r="D1988" i="30"/>
  <c r="D2000" i="30"/>
  <c r="D2012" i="30"/>
  <c r="D2024" i="30"/>
  <c r="D2036" i="30"/>
  <c r="D2048" i="30"/>
  <c r="D2060" i="30"/>
  <c r="D2072" i="30"/>
  <c r="D2084" i="30"/>
  <c r="D2096" i="30"/>
  <c r="D2108" i="30"/>
  <c r="D2120" i="30"/>
  <c r="D2132" i="30"/>
  <c r="D2144" i="30"/>
  <c r="D2156" i="30"/>
  <c r="D2168" i="30"/>
  <c r="D2180" i="30"/>
  <c r="D2192" i="30"/>
  <c r="D2204" i="30"/>
  <c r="D2216" i="30"/>
  <c r="D2228" i="30"/>
  <c r="D2240" i="30"/>
  <c r="D2252" i="30"/>
  <c r="D2264" i="30"/>
  <c r="D2276" i="30"/>
  <c r="D2288" i="30"/>
  <c r="D2300" i="30"/>
  <c r="D2312" i="30"/>
  <c r="D2324" i="30"/>
  <c r="D2336" i="30"/>
  <c r="D2348" i="30"/>
  <c r="D2360" i="30"/>
  <c r="D2372" i="30"/>
  <c r="D2384" i="30"/>
  <c r="D2396" i="30"/>
  <c r="D2408" i="30"/>
  <c r="D2420" i="30"/>
  <c r="D2432" i="30"/>
  <c r="D2444" i="30"/>
  <c r="D2456" i="30"/>
  <c r="D2468" i="30"/>
  <c r="D2480" i="30"/>
  <c r="D2492" i="30"/>
  <c r="D2504" i="30"/>
  <c r="D2516" i="30"/>
  <c r="D2528" i="30"/>
  <c r="D2540" i="30"/>
  <c r="D2552" i="30"/>
  <c r="D2564" i="30"/>
  <c r="D2576" i="30"/>
  <c r="D2588" i="30"/>
  <c r="D2600" i="30"/>
  <c r="D2612" i="30"/>
  <c r="D2624" i="30"/>
  <c r="D2636" i="30"/>
  <c r="D2648" i="30"/>
  <c r="D2660" i="30"/>
  <c r="D2672" i="30"/>
  <c r="D2684" i="30"/>
  <c r="D2696" i="30"/>
  <c r="D2708" i="30"/>
  <c r="D2720" i="30"/>
  <c r="D2732" i="30"/>
  <c r="D2744" i="30"/>
  <c r="D2756" i="30"/>
  <c r="D2768" i="30"/>
  <c r="D2780" i="30"/>
  <c r="D2792" i="30"/>
  <c r="D2804" i="30"/>
  <c r="D2816" i="30"/>
  <c r="D2828" i="30"/>
  <c r="D2840" i="30"/>
  <c r="D2852" i="30"/>
  <c r="D2864" i="30"/>
  <c r="D2876" i="30"/>
  <c r="D2888" i="30"/>
  <c r="D2900" i="30"/>
  <c r="D2912" i="30"/>
  <c r="D2924" i="30"/>
  <c r="D2936" i="30"/>
  <c r="D2948" i="30"/>
  <c r="D2960" i="30"/>
  <c r="D2972" i="30"/>
  <c r="D2984" i="30"/>
  <c r="D2996" i="30"/>
  <c r="D3008" i="30"/>
  <c r="D3020" i="30"/>
  <c r="D3032" i="30"/>
  <c r="D3044" i="30"/>
  <c r="D3056" i="30"/>
  <c r="D3068" i="30"/>
  <c r="D3080" i="30"/>
  <c r="D3092" i="30"/>
  <c r="D3104" i="30"/>
  <c r="D3116" i="30"/>
  <c r="D3128" i="30"/>
  <c r="D3140" i="30"/>
  <c r="D3152" i="30"/>
  <c r="D3164" i="30"/>
  <c r="D3176" i="30"/>
  <c r="D3188" i="30"/>
  <c r="D3200" i="30"/>
  <c r="D3212" i="30"/>
  <c r="D3224" i="30"/>
  <c r="D3236" i="30"/>
  <c r="D3248" i="30"/>
  <c r="D3260" i="30"/>
  <c r="D3272" i="30"/>
  <c r="D3284" i="30"/>
  <c r="D3296" i="30"/>
  <c r="D3308" i="30"/>
  <c r="D3320" i="30"/>
  <c r="D3332" i="30"/>
  <c r="D3344" i="30"/>
  <c r="D3356" i="30"/>
  <c r="D3368" i="30"/>
  <c r="D3380" i="30"/>
  <c r="D3392" i="30"/>
  <c r="D3404" i="30"/>
  <c r="D3416" i="30"/>
  <c r="D3428" i="30"/>
  <c r="D3440" i="30"/>
  <c r="D3452" i="30"/>
  <c r="D3464" i="30"/>
  <c r="D3476" i="30"/>
  <c r="D3488" i="30"/>
  <c r="D3500" i="30"/>
  <c r="D3512" i="30"/>
  <c r="D3524" i="30"/>
  <c r="D3536" i="30"/>
  <c r="D3548" i="30"/>
  <c r="D3560" i="30"/>
  <c r="D3572" i="30"/>
  <c r="D3584" i="30"/>
  <c r="D3596" i="30"/>
  <c r="D3608" i="30"/>
  <c r="D3620" i="30"/>
  <c r="D3632" i="30"/>
  <c r="D3644" i="30"/>
  <c r="D3656" i="30"/>
  <c r="D3668" i="30"/>
  <c r="D3680" i="30"/>
  <c r="D3692" i="30"/>
  <c r="D3704" i="30"/>
  <c r="D3716" i="30"/>
  <c r="D3728" i="30"/>
  <c r="D3740" i="30"/>
  <c r="D3752" i="30"/>
  <c r="D3764" i="30"/>
  <c r="D3776" i="30"/>
  <c r="D3788" i="30"/>
  <c r="D3800" i="30"/>
  <c r="D3812" i="30"/>
  <c r="D3824" i="30"/>
  <c r="D3836" i="30"/>
  <c r="D3848" i="30"/>
  <c r="D3860" i="30"/>
  <c r="D3872" i="30"/>
  <c r="D3884" i="30"/>
  <c r="D3896" i="30"/>
  <c r="D3908" i="30"/>
  <c r="D3920" i="30"/>
  <c r="D3932" i="30"/>
  <c r="D3944" i="30"/>
  <c r="D3956" i="30"/>
  <c r="D3968" i="30"/>
  <c r="D3980" i="30"/>
  <c r="D3992" i="30"/>
  <c r="D4004" i="30"/>
  <c r="D4016" i="30"/>
  <c r="D4028" i="30"/>
  <c r="D4040" i="30"/>
  <c r="D4052" i="30"/>
  <c r="D4064" i="30"/>
  <c r="D4076" i="30"/>
  <c r="D4088" i="30"/>
  <c r="D4100" i="30"/>
  <c r="D4112" i="30"/>
  <c r="D4124" i="30"/>
  <c r="D4136" i="30"/>
  <c r="D4148" i="30"/>
  <c r="D4160" i="30"/>
  <c r="D4172" i="30"/>
  <c r="D4184" i="30"/>
  <c r="D4196" i="30"/>
  <c r="D4208" i="30"/>
  <c r="D4220" i="30"/>
  <c r="D4232" i="30"/>
  <c r="D4244" i="30"/>
  <c r="D4256" i="30"/>
  <c r="D4268" i="30"/>
  <c r="D4280" i="30"/>
  <c r="D4292" i="30"/>
  <c r="D4304" i="30"/>
  <c r="D4316" i="30"/>
  <c r="D4328" i="30"/>
  <c r="D4340" i="30"/>
  <c r="D4352" i="30"/>
  <c r="D4364" i="30"/>
  <c r="D4376" i="30"/>
  <c r="D4388" i="30"/>
  <c r="D4400" i="30"/>
  <c r="D4412" i="30"/>
  <c r="D4424" i="30"/>
  <c r="D4436" i="30"/>
  <c r="D4448" i="30"/>
  <c r="D4460" i="30"/>
  <c r="D4472" i="30"/>
  <c r="D4484" i="30"/>
  <c r="D4496" i="30"/>
  <c r="D4508" i="30"/>
  <c r="D4520" i="30"/>
  <c r="D4532" i="30"/>
  <c r="D4544" i="30"/>
  <c r="D4556" i="30"/>
  <c r="D4568" i="30"/>
  <c r="D4580" i="30"/>
  <c r="D4592" i="30"/>
  <c r="D4604" i="30"/>
  <c r="D4616" i="30"/>
  <c r="D4628" i="30"/>
  <c r="D4640" i="30"/>
  <c r="D4652" i="30"/>
  <c r="D4664" i="30"/>
  <c r="D4676" i="30"/>
  <c r="D4688" i="30"/>
  <c r="D4700" i="30"/>
  <c r="D4712" i="30"/>
  <c r="D19" i="30"/>
  <c r="D32" i="30"/>
  <c r="D44" i="30"/>
  <c r="D56" i="30"/>
  <c r="D68" i="30"/>
  <c r="D80" i="30"/>
  <c r="D92" i="30"/>
  <c r="D104" i="30"/>
  <c r="D116" i="30"/>
  <c r="D128" i="30"/>
  <c r="D140" i="30"/>
  <c r="D152" i="30"/>
  <c r="D164" i="30"/>
  <c r="D176" i="30"/>
  <c r="D188" i="30"/>
  <c r="D200" i="30"/>
  <c r="D212" i="30"/>
  <c r="D224" i="30"/>
  <c r="D236" i="30"/>
  <c r="D248" i="30"/>
  <c r="D260" i="30"/>
  <c r="D272" i="30"/>
  <c r="D284" i="30"/>
  <c r="D296" i="30"/>
  <c r="D308" i="30"/>
  <c r="D320" i="30"/>
  <c r="D332" i="30"/>
  <c r="D344" i="30"/>
  <c r="D356" i="30"/>
  <c r="D368" i="30"/>
  <c r="D380" i="30"/>
  <c r="D392" i="30"/>
  <c r="D404" i="30"/>
  <c r="D416" i="30"/>
  <c r="D428" i="30"/>
  <c r="D440" i="30"/>
  <c r="D452" i="30"/>
  <c r="D464" i="30"/>
  <c r="D476" i="30"/>
  <c r="D488" i="30"/>
  <c r="D500" i="30"/>
  <c r="D512" i="30"/>
  <c r="D524" i="30"/>
  <c r="D536" i="30"/>
  <c r="D548" i="30"/>
  <c r="D560" i="30"/>
  <c r="D572" i="30"/>
  <c r="D584" i="30"/>
  <c r="D596" i="30"/>
  <c r="D608" i="30"/>
  <c r="D620" i="30"/>
  <c r="D632" i="30"/>
  <c r="D644" i="30"/>
  <c r="D656" i="30"/>
  <c r="D668" i="30"/>
  <c r="D680" i="30"/>
  <c r="D691" i="30"/>
  <c r="D704" i="30"/>
  <c r="D716" i="30"/>
  <c r="D728" i="30"/>
  <c r="D740" i="30"/>
  <c r="D752" i="30"/>
  <c r="D764" i="30"/>
  <c r="D776" i="30"/>
  <c r="D788" i="30"/>
  <c r="D800" i="30"/>
  <c r="D812" i="30"/>
  <c r="D824" i="30"/>
  <c r="D836" i="30"/>
  <c r="D848" i="30"/>
  <c r="D860" i="30"/>
  <c r="D872" i="30"/>
  <c r="D884" i="30"/>
  <c r="D896" i="30"/>
  <c r="D908" i="30"/>
  <c r="D920" i="30"/>
  <c r="D932" i="30"/>
  <c r="D944" i="30"/>
  <c r="D956" i="30"/>
  <c r="D968" i="30"/>
  <c r="D980" i="30"/>
  <c r="D992" i="30"/>
  <c r="D1004" i="30"/>
  <c r="D1016" i="30"/>
  <c r="D1028" i="30"/>
  <c r="D1040" i="30"/>
  <c r="D1052" i="30"/>
  <c r="D1064" i="30"/>
  <c r="D1076" i="30"/>
  <c r="D1088" i="30"/>
  <c r="D1100" i="30"/>
  <c r="D1112" i="30"/>
  <c r="D1124" i="30"/>
  <c r="D1136" i="30"/>
  <c r="D1148" i="30"/>
  <c r="D1160" i="30"/>
  <c r="D1172" i="30"/>
  <c r="D1184" i="30"/>
  <c r="D1196" i="30"/>
  <c r="D1208" i="30"/>
  <c r="D1220" i="30"/>
  <c r="D1232" i="30"/>
  <c r="D1244" i="30"/>
  <c r="D1256" i="30"/>
  <c r="D1268" i="30"/>
  <c r="D1280" i="30"/>
  <c r="D1292" i="30"/>
  <c r="D1304" i="30"/>
  <c r="D1316" i="30"/>
  <c r="D1328" i="30"/>
  <c r="D1340" i="30"/>
  <c r="D1352" i="30"/>
  <c r="D1365" i="30"/>
  <c r="D1376" i="30"/>
  <c r="D1388" i="30"/>
  <c r="D1401" i="30"/>
  <c r="D1413" i="30"/>
  <c r="D1425" i="30"/>
  <c r="D1437" i="30"/>
  <c r="D1449" i="30"/>
  <c r="D1461" i="30"/>
  <c r="D1473" i="30"/>
  <c r="D1485" i="30"/>
  <c r="D1497" i="30"/>
  <c r="D1509" i="30"/>
  <c r="D1521" i="30"/>
  <c r="D1533" i="30"/>
  <c r="D1545" i="30"/>
  <c r="D1557" i="30"/>
  <c r="D1569" i="30"/>
  <c r="D1581" i="30"/>
  <c r="D1593" i="30"/>
  <c r="D1605" i="30"/>
  <c r="D1617" i="30"/>
  <c r="D1629" i="30"/>
  <c r="D1641" i="30"/>
  <c r="D1653" i="30"/>
  <c r="D1665" i="30"/>
  <c r="D1677" i="30"/>
  <c r="D1689" i="30"/>
  <c r="D1701" i="30"/>
  <c r="D1713" i="30"/>
  <c r="D1725" i="30"/>
  <c r="D1737" i="30"/>
  <c r="D1749" i="30"/>
  <c r="D1761" i="30"/>
  <c r="D1773" i="30"/>
  <c r="D1785" i="30"/>
  <c r="D1797" i="30"/>
  <c r="D1809" i="30"/>
  <c r="D1821" i="30"/>
  <c r="D1833" i="30"/>
  <c r="D1845" i="30"/>
  <c r="D1857" i="30"/>
  <c r="D1869" i="30"/>
  <c r="D1881" i="30"/>
  <c r="D1893" i="30"/>
  <c r="D1905" i="30"/>
  <c r="D1917" i="30"/>
  <c r="D1929" i="30"/>
  <c r="D1941" i="30"/>
  <c r="D1953" i="30"/>
  <c r="D1965" i="30"/>
  <c r="D1977" i="30"/>
  <c r="D1989" i="30"/>
  <c r="D2001" i="30"/>
  <c r="D2013" i="30"/>
  <c r="D2025" i="30"/>
  <c r="D2037" i="30"/>
  <c r="D2049" i="30"/>
  <c r="D2061" i="30"/>
  <c r="D2073" i="30"/>
  <c r="D2085" i="30"/>
  <c r="D2097" i="30"/>
  <c r="D2109" i="30"/>
  <c r="D2121" i="30"/>
  <c r="D2133" i="30"/>
  <c r="D2145" i="30"/>
  <c r="D2157" i="30"/>
  <c r="D2169" i="30"/>
  <c r="D2181" i="30"/>
  <c r="D2193" i="30"/>
  <c r="D2205" i="30"/>
  <c r="D2217" i="30"/>
  <c r="D2229" i="30"/>
  <c r="D2241" i="30"/>
  <c r="D2253" i="30"/>
  <c r="D2265" i="30"/>
  <c r="D2277" i="30"/>
  <c r="D2289" i="30"/>
  <c r="D2301" i="30"/>
  <c r="D2313" i="30"/>
  <c r="D2325" i="30"/>
  <c r="D2337" i="30"/>
  <c r="D2349" i="30"/>
  <c r="D2361" i="30"/>
  <c r="D2373" i="30"/>
  <c r="D2385" i="30"/>
  <c r="D2397" i="30"/>
  <c r="D2409" i="30"/>
  <c r="D2421" i="30"/>
  <c r="D2433" i="30"/>
  <c r="D2445" i="30"/>
  <c r="D2457" i="30"/>
  <c r="D2469" i="30"/>
  <c r="D2481" i="30"/>
  <c r="D2493" i="30"/>
  <c r="D2505" i="30"/>
  <c r="D2517" i="30"/>
  <c r="D2529" i="30"/>
  <c r="D2541" i="30"/>
  <c r="D2553" i="30"/>
  <c r="D2565" i="30"/>
  <c r="D2577" i="30"/>
  <c r="D2589" i="30"/>
  <c r="D2601" i="30"/>
  <c r="D2613" i="30"/>
  <c r="D2625" i="30"/>
  <c r="D2637" i="30"/>
  <c r="D2649" i="30"/>
  <c r="D2661" i="30"/>
  <c r="D2673" i="30"/>
  <c r="D2685" i="30"/>
  <c r="D2697" i="30"/>
  <c r="D2709" i="30"/>
  <c r="D2721" i="30"/>
  <c r="D2733" i="30"/>
  <c r="D2745" i="30"/>
  <c r="D2757" i="30"/>
  <c r="D2769" i="30"/>
  <c r="D2781" i="30"/>
  <c r="D2793" i="30"/>
  <c r="D2805" i="30"/>
  <c r="D2817" i="30"/>
  <c r="D2829" i="30"/>
  <c r="D2841" i="30"/>
  <c r="D2853" i="30"/>
  <c r="D2865" i="30"/>
  <c r="D2877" i="30"/>
  <c r="D2889" i="30"/>
  <c r="D2901" i="30"/>
  <c r="D2913" i="30"/>
  <c r="D2925" i="30"/>
  <c r="D2937" i="30"/>
  <c r="D2949" i="30"/>
  <c r="D2961" i="30"/>
  <c r="D2973" i="30"/>
  <c r="D2985" i="30"/>
  <c r="D2997" i="30"/>
  <c r="D3009" i="30"/>
  <c r="D3021" i="30"/>
  <c r="D3033" i="30"/>
  <c r="D3045" i="30"/>
  <c r="D3057" i="30"/>
  <c r="D3069" i="30"/>
  <c r="D3081" i="30"/>
  <c r="D3093" i="30"/>
  <c r="D3105" i="30"/>
  <c r="D3117" i="30"/>
  <c r="D3129" i="30"/>
  <c r="D3141" i="30"/>
  <c r="D3153" i="30"/>
  <c r="D3165" i="30"/>
  <c r="D3177" i="30"/>
  <c r="D3189" i="30"/>
  <c r="D3201" i="30"/>
  <c r="D3213" i="30"/>
  <c r="D3225" i="30"/>
  <c r="D3237" i="30"/>
  <c r="D3249" i="30"/>
  <c r="D3261" i="30"/>
  <c r="D3273" i="30"/>
  <c r="D3285" i="30"/>
  <c r="D3297" i="30"/>
  <c r="D3309" i="30"/>
  <c r="D3321" i="30"/>
  <c r="D3333" i="30"/>
  <c r="D3345" i="30"/>
  <c r="D3357" i="30"/>
  <c r="D3369" i="30"/>
  <c r="D3381" i="30"/>
  <c r="D3393" i="30"/>
  <c r="D3405" i="30"/>
  <c r="D3417" i="30"/>
  <c r="D3429" i="30"/>
  <c r="D3441" i="30"/>
  <c r="D3453" i="30"/>
  <c r="D3465" i="30"/>
  <c r="D3477" i="30"/>
  <c r="D3489" i="30"/>
  <c r="D3501" i="30"/>
  <c r="D3513" i="30"/>
  <c r="D3525" i="30"/>
  <c r="D3537" i="30"/>
  <c r="D3549" i="30"/>
  <c r="D3561" i="30"/>
  <c r="D3573" i="30"/>
  <c r="D3585" i="30"/>
  <c r="D3597" i="30"/>
  <c r="D3609" i="30"/>
  <c r="D3621" i="30"/>
  <c r="D3633" i="30"/>
  <c r="D3645" i="30"/>
  <c r="D3657" i="30"/>
  <c r="D3669" i="30"/>
  <c r="D3681" i="30"/>
  <c r="D3693" i="30"/>
  <c r="D3705" i="30"/>
  <c r="D3717" i="30"/>
  <c r="D3729" i="30"/>
  <c r="D3741" i="30"/>
  <c r="D3753" i="30"/>
  <c r="D3765" i="30"/>
  <c r="D3777" i="30"/>
  <c r="D3789" i="30"/>
  <c r="D3801" i="30"/>
  <c r="D3813" i="30"/>
  <c r="D3825" i="30"/>
  <c r="D3837" i="30"/>
  <c r="D3849" i="30"/>
  <c r="D3861" i="30"/>
  <c r="D3873" i="30"/>
  <c r="D3885" i="30"/>
  <c r="D3897" i="30"/>
  <c r="D3909" i="30"/>
  <c r="D3921" i="30"/>
  <c r="D3933" i="30"/>
  <c r="D3945" i="30"/>
  <c r="D3957" i="30"/>
  <c r="D3969" i="30"/>
  <c r="D3981" i="30"/>
  <c r="D3993" i="30"/>
  <c r="D4005" i="30"/>
  <c r="D4017" i="30"/>
  <c r="D4029" i="30"/>
  <c r="D4041" i="30"/>
  <c r="D4053" i="30"/>
  <c r="D4065" i="30"/>
  <c r="D4077" i="30"/>
  <c r="D4089" i="30"/>
  <c r="D4101" i="30"/>
  <c r="D4113" i="30"/>
  <c r="D4125" i="30"/>
  <c r="D4137" i="30"/>
  <c r="D4149" i="30"/>
  <c r="D4161" i="30"/>
  <c r="D4173" i="30"/>
  <c r="D4185" i="30"/>
  <c r="D4197" i="30"/>
  <c r="D4209" i="30"/>
  <c r="D4221" i="30"/>
  <c r="D4233" i="30"/>
  <c r="D4245" i="30"/>
  <c r="D4257" i="30"/>
  <c r="D4269" i="30"/>
  <c r="D4281" i="30"/>
  <c r="D4293" i="30"/>
  <c r="D4305" i="30"/>
  <c r="D4317" i="30"/>
  <c r="D4329" i="30"/>
  <c r="D4341" i="30"/>
  <c r="D4353" i="30"/>
  <c r="D4365" i="30"/>
  <c r="D4377" i="30"/>
  <c r="D4389" i="30"/>
  <c r="D4401" i="30"/>
  <c r="D4413" i="30"/>
  <c r="D4425" i="30"/>
  <c r="D4437" i="30"/>
  <c r="D4449" i="30"/>
  <c r="D4461" i="30"/>
  <c r="D4473" i="30"/>
  <c r="D4485" i="30"/>
  <c r="D4497" i="30"/>
  <c r="D4509" i="30"/>
  <c r="D4521" i="30"/>
  <c r="D4533" i="30"/>
  <c r="D4545" i="30"/>
  <c r="D4557" i="30"/>
  <c r="D4569" i="30"/>
  <c r="D4581" i="30"/>
  <c r="D4593" i="30"/>
  <c r="D4605" i="30"/>
  <c r="D4617" i="30"/>
  <c r="D4629" i="30"/>
  <c r="D4641" i="30"/>
  <c r="D4653" i="30"/>
  <c r="D4665" i="30"/>
  <c r="D4677" i="30"/>
  <c r="D4689" i="30"/>
  <c r="D4701" i="30"/>
  <c r="D4713" i="30"/>
  <c r="D20" i="30"/>
  <c r="D33" i="30"/>
  <c r="D45" i="30"/>
  <c r="D57" i="30"/>
  <c r="D69" i="30"/>
  <c r="D81" i="30"/>
  <c r="D93" i="30"/>
  <c r="D105" i="30"/>
  <c r="D117" i="30"/>
  <c r="D129" i="30"/>
  <c r="D141" i="30"/>
  <c r="D153" i="30"/>
  <c r="D165" i="30"/>
  <c r="D177" i="30"/>
  <c r="D189" i="30"/>
  <c r="D201" i="30"/>
  <c r="D213" i="30"/>
  <c r="D225" i="30"/>
  <c r="D237" i="30"/>
  <c r="D249" i="30"/>
  <c r="D261" i="30"/>
  <c r="D273" i="30"/>
  <c r="D285" i="30"/>
  <c r="D297" i="30"/>
  <c r="D309" i="30"/>
  <c r="D321" i="30"/>
  <c r="D333" i="30"/>
  <c r="D345" i="30"/>
  <c r="D357" i="30"/>
  <c r="D369" i="30"/>
  <c r="D381" i="30"/>
  <c r="D393" i="30"/>
  <c r="D405" i="30"/>
  <c r="D417" i="30"/>
  <c r="D429" i="30"/>
  <c r="D441" i="30"/>
  <c r="D453" i="30"/>
  <c r="D465" i="30"/>
  <c r="D477" i="30"/>
  <c r="D489" i="30"/>
  <c r="D501" i="30"/>
  <c r="D513" i="30"/>
  <c r="D525" i="30"/>
  <c r="D537" i="30"/>
  <c r="D549" i="30"/>
  <c r="D561" i="30"/>
  <c r="D573" i="30"/>
  <c r="D585" i="30"/>
  <c r="D597" i="30"/>
  <c r="D609" i="30"/>
  <c r="D621" i="30"/>
  <c r="D633" i="30"/>
  <c r="D645" i="30"/>
  <c r="D657" i="30"/>
  <c r="D669" i="30"/>
  <c r="D681" i="30"/>
  <c r="D692" i="30"/>
  <c r="D705" i="30"/>
  <c r="D717" i="30"/>
  <c r="D729" i="30"/>
  <c r="D741" i="30"/>
  <c r="D753" i="30"/>
  <c r="D765" i="30"/>
  <c r="D777" i="30"/>
  <c r="D789" i="30"/>
  <c r="D801" i="30"/>
  <c r="D813" i="30"/>
  <c r="D825" i="30"/>
  <c r="D837" i="30"/>
  <c r="D849" i="30"/>
  <c r="D861" i="30"/>
  <c r="D873" i="30"/>
  <c r="D885" i="30"/>
  <c r="D897" i="30"/>
  <c r="D909" i="30"/>
  <c r="D921" i="30"/>
  <c r="D933" i="30"/>
  <c r="D945" i="30"/>
  <c r="D957" i="30"/>
  <c r="D969" i="30"/>
  <c r="D981" i="30"/>
  <c r="D993" i="30"/>
  <c r="D1005" i="30"/>
  <c r="D1017" i="30"/>
  <c r="D1029" i="30"/>
  <c r="D1041" i="30"/>
  <c r="D1053" i="30"/>
  <c r="D1065" i="30"/>
  <c r="D1077" i="30"/>
  <c r="D1089" i="30"/>
  <c r="D1101" i="30"/>
  <c r="D1113" i="30"/>
  <c r="D1125" i="30"/>
  <c r="D1137" i="30"/>
  <c r="D1149" i="30"/>
  <c r="D1161" i="30"/>
  <c r="D1173" i="30"/>
  <c r="D1185" i="30"/>
  <c r="D1197" i="30"/>
  <c r="D1209" i="30"/>
  <c r="D1221" i="30"/>
  <c r="D1233" i="30"/>
  <c r="D1245" i="30"/>
  <c r="D1257" i="30"/>
  <c r="D1269" i="30"/>
  <c r="D1281" i="30"/>
  <c r="D1293" i="30"/>
  <c r="D1305" i="30"/>
  <c r="D1317" i="30"/>
  <c r="D1329" i="30"/>
  <c r="D1341" i="30"/>
  <c r="D1353" i="30"/>
  <c r="D1366" i="30"/>
  <c r="D1377" i="30"/>
  <c r="D1389" i="30"/>
  <c r="D1402" i="30"/>
  <c r="D1414" i="30"/>
  <c r="D1426" i="30"/>
  <c r="D1438" i="30"/>
  <c r="D1450" i="30"/>
  <c r="D1462" i="30"/>
  <c r="D1474" i="30"/>
  <c r="D1486" i="30"/>
  <c r="D1498" i="30"/>
  <c r="D1510" i="30"/>
  <c r="D1522" i="30"/>
  <c r="D1534" i="30"/>
  <c r="D1546" i="30"/>
  <c r="D1558" i="30"/>
  <c r="D1570" i="30"/>
  <c r="D1582" i="30"/>
  <c r="D1594" i="30"/>
  <c r="D1606" i="30"/>
  <c r="D1618" i="30"/>
  <c r="D1630" i="30"/>
  <c r="D1642" i="30"/>
  <c r="D1654" i="30"/>
  <c r="D1666" i="30"/>
  <c r="D1678" i="30"/>
  <c r="D1690" i="30"/>
  <c r="D1702" i="30"/>
  <c r="D1714" i="30"/>
  <c r="D1726" i="30"/>
  <c r="D1738" i="30"/>
  <c r="D1750" i="30"/>
  <c r="D1762" i="30"/>
  <c r="D1774" i="30"/>
  <c r="D1786" i="30"/>
  <c r="D1798" i="30"/>
  <c r="D1810" i="30"/>
  <c r="D1822" i="30"/>
  <c r="D1834" i="30"/>
  <c r="D1846" i="30"/>
  <c r="D1858" i="30"/>
  <c r="D1870" i="30"/>
  <c r="D1882" i="30"/>
  <c r="D1894" i="30"/>
  <c r="D1906" i="30"/>
  <c r="D1918" i="30"/>
  <c r="D1930" i="30"/>
  <c r="D1942" i="30"/>
  <c r="D1954" i="30"/>
  <c r="D1966" i="30"/>
  <c r="D1978" i="30"/>
  <c r="D1990" i="30"/>
  <c r="D2002" i="30"/>
  <c r="D2014" i="30"/>
  <c r="D2026" i="30"/>
  <c r="D2038" i="30"/>
  <c r="D2050" i="30"/>
  <c r="D2062" i="30"/>
  <c r="D2074" i="30"/>
  <c r="D2086" i="30"/>
  <c r="D2098" i="30"/>
  <c r="D2110" i="30"/>
  <c r="D2122" i="30"/>
  <c r="D2134" i="30"/>
  <c r="D2146" i="30"/>
  <c r="D2158" i="30"/>
  <c r="D2170" i="30"/>
  <c r="D2182" i="30"/>
  <c r="D2194" i="30"/>
  <c r="D2206" i="30"/>
  <c r="D2218" i="30"/>
  <c r="D2230" i="30"/>
  <c r="D2242" i="30"/>
  <c r="D2254" i="30"/>
  <c r="D2266" i="30"/>
  <c r="D2278" i="30"/>
  <c r="D2290" i="30"/>
  <c r="D2302" i="30"/>
  <c r="D2314" i="30"/>
  <c r="D2326" i="30"/>
  <c r="D2338" i="30"/>
  <c r="D2350" i="30"/>
  <c r="D2362" i="30"/>
  <c r="D2374" i="30"/>
  <c r="D2386" i="30"/>
  <c r="D2398" i="30"/>
  <c r="D2410" i="30"/>
  <c r="D2422" i="30"/>
  <c r="D2434" i="30"/>
  <c r="D2446" i="30"/>
  <c r="D2458" i="30"/>
  <c r="D2470" i="30"/>
  <c r="D2482" i="30"/>
  <c r="D2494" i="30"/>
  <c r="D2506" i="30"/>
  <c r="D2518" i="30"/>
  <c r="D2530" i="30"/>
  <c r="D2542" i="30"/>
  <c r="D2554" i="30"/>
  <c r="D2566" i="30"/>
  <c r="D2578" i="30"/>
  <c r="D2590" i="30"/>
  <c r="D2602" i="30"/>
  <c r="D2614" i="30"/>
  <c r="D2626" i="30"/>
  <c r="D2638" i="30"/>
  <c r="D2650" i="30"/>
  <c r="D2662" i="30"/>
  <c r="D2674" i="30"/>
  <c r="D2686" i="30"/>
  <c r="D2698" i="30"/>
  <c r="D2710" i="30"/>
  <c r="D2722" i="30"/>
  <c r="D2734" i="30"/>
  <c r="D2746" i="30"/>
  <c r="D2758" i="30"/>
  <c r="D2770" i="30"/>
  <c r="D2782" i="30"/>
  <c r="D2794" i="30"/>
  <c r="D2806" i="30"/>
  <c r="D2818" i="30"/>
  <c r="D2830" i="30"/>
  <c r="D2842" i="30"/>
  <c r="D2854" i="30"/>
  <c r="D2866" i="30"/>
  <c r="D2878" i="30"/>
  <c r="D2890" i="30"/>
  <c r="D2902" i="30"/>
  <c r="D2914" i="30"/>
  <c r="D2926" i="30"/>
  <c r="D2938" i="30"/>
  <c r="D2950" i="30"/>
  <c r="D2962" i="30"/>
  <c r="D2974" i="30"/>
  <c r="D2986" i="30"/>
  <c r="D2998" i="30"/>
  <c r="D3010" i="30"/>
  <c r="D3022" i="30"/>
  <c r="D3034" i="30"/>
  <c r="D3046" i="30"/>
  <c r="D3058" i="30"/>
  <c r="D3070" i="30"/>
  <c r="D3082" i="30"/>
  <c r="D3094" i="30"/>
  <c r="D3106" i="30"/>
  <c r="D3118" i="30"/>
  <c r="D3130" i="30"/>
  <c r="D3142" i="30"/>
  <c r="D3154" i="30"/>
  <c r="D3166" i="30"/>
  <c r="D3178" i="30"/>
  <c r="D3190" i="30"/>
  <c r="D3202" i="30"/>
  <c r="D3214" i="30"/>
  <c r="D3226" i="30"/>
  <c r="D3238" i="30"/>
  <c r="D3250" i="30"/>
  <c r="D3262" i="30"/>
  <c r="D3274" i="30"/>
  <c r="D3286" i="30"/>
  <c r="D3298" i="30"/>
  <c r="D3310" i="30"/>
  <c r="D3322" i="30"/>
  <c r="D3334" i="30"/>
  <c r="D3346" i="30"/>
  <c r="D3358" i="30"/>
  <c r="D3370" i="30"/>
  <c r="D3382" i="30"/>
  <c r="D3394" i="30"/>
  <c r="D3406" i="30"/>
  <c r="D3418" i="30"/>
  <c r="D3430" i="30"/>
  <c r="D3442" i="30"/>
  <c r="D3454" i="30"/>
  <c r="D3466" i="30"/>
  <c r="D3478" i="30"/>
  <c r="D3490" i="30"/>
  <c r="D3502" i="30"/>
  <c r="D3514" i="30"/>
  <c r="D3526" i="30"/>
  <c r="D3538" i="30"/>
  <c r="D3550" i="30"/>
  <c r="D3562" i="30"/>
  <c r="D3574" i="30"/>
  <c r="D3586" i="30"/>
  <c r="D3598" i="30"/>
  <c r="D3610" i="30"/>
  <c r="D3622" i="30"/>
  <c r="D3634" i="30"/>
  <c r="D3646" i="30"/>
  <c r="D3658" i="30"/>
  <c r="D3670" i="30"/>
  <c r="D3682" i="30"/>
  <c r="D3694" i="30"/>
  <c r="D3706" i="30"/>
  <c r="D3718" i="30"/>
  <c r="D3730" i="30"/>
  <c r="D3742" i="30"/>
  <c r="D3754" i="30"/>
  <c r="D3766" i="30"/>
  <c r="D3778" i="30"/>
  <c r="D3790" i="30"/>
  <c r="D3802" i="30"/>
  <c r="D3814" i="30"/>
  <c r="D3826" i="30"/>
  <c r="D3838" i="30"/>
  <c r="D3850" i="30"/>
  <c r="D3862" i="30"/>
  <c r="D3874" i="30"/>
  <c r="D3886" i="30"/>
  <c r="D3898" i="30"/>
  <c r="D3910" i="30"/>
  <c r="D3922" i="30"/>
  <c r="D3934" i="30"/>
  <c r="D3946" i="30"/>
  <c r="D3958" i="30"/>
  <c r="D3970" i="30"/>
  <c r="D3982" i="30"/>
  <c r="D3994" i="30"/>
  <c r="D4006" i="30"/>
  <c r="D4018" i="30"/>
  <c r="D4030" i="30"/>
  <c r="D4042" i="30"/>
  <c r="D4054" i="30"/>
  <c r="D4066" i="30"/>
  <c r="D4078" i="30"/>
  <c r="D4090" i="30"/>
  <c r="D4102" i="30"/>
  <c r="D4114" i="30"/>
  <c r="D4126" i="30"/>
  <c r="D4138" i="30"/>
  <c r="D4150" i="30"/>
  <c r="D4162" i="30"/>
  <c r="D4174" i="30"/>
  <c r="D4186" i="30"/>
  <c r="D4198" i="30"/>
  <c r="D4210" i="30"/>
  <c r="D4222" i="30"/>
  <c r="D4234" i="30"/>
  <c r="D4246" i="30"/>
  <c r="D4258" i="30"/>
  <c r="D4270" i="30"/>
  <c r="D4282" i="30"/>
  <c r="D4294" i="30"/>
  <c r="D4306" i="30"/>
  <c r="D4318" i="30"/>
  <c r="D4330" i="30"/>
  <c r="D4342" i="30"/>
  <c r="D4354" i="30"/>
  <c r="D4366" i="30"/>
  <c r="D4378" i="30"/>
  <c r="D4390" i="30"/>
  <c r="D4402" i="30"/>
  <c r="D4414" i="30"/>
  <c r="D4426" i="30"/>
  <c r="D4438" i="30"/>
  <c r="D4450" i="30"/>
  <c r="D4462" i="30"/>
  <c r="D4474" i="30"/>
  <c r="D4486" i="30"/>
  <c r="D4498" i="30"/>
  <c r="D4510" i="30"/>
  <c r="D4522" i="30"/>
  <c r="D4534" i="30"/>
  <c r="D4546" i="30"/>
  <c r="D4558" i="30"/>
  <c r="D4570" i="30"/>
  <c r="D4582" i="30"/>
  <c r="D4594" i="30"/>
  <c r="D4606" i="30"/>
  <c r="D4618" i="30"/>
  <c r="D4630" i="30"/>
  <c r="D4642" i="30"/>
  <c r="D4654" i="30"/>
  <c r="D4666" i="30"/>
  <c r="D4678" i="30"/>
  <c r="D4690" i="30"/>
  <c r="D4702" i="30"/>
  <c r="D4714" i="30"/>
  <c r="D21" i="30"/>
  <c r="D34" i="30"/>
  <c r="D46" i="30"/>
  <c r="D58" i="30"/>
  <c r="D70" i="30"/>
  <c r="D82" i="30"/>
  <c r="D94" i="30"/>
  <c r="D106" i="30"/>
  <c r="D118" i="30"/>
  <c r="D130" i="30"/>
  <c r="D142" i="30"/>
  <c r="D154" i="30"/>
  <c r="D166" i="30"/>
  <c r="D178" i="30"/>
  <c r="D190" i="30"/>
  <c r="D202" i="30"/>
  <c r="D214" i="30"/>
  <c r="D226" i="30"/>
  <c r="D238" i="30"/>
  <c r="D250" i="30"/>
  <c r="D262" i="30"/>
  <c r="D274" i="30"/>
  <c r="D286" i="30"/>
  <c r="D298" i="30"/>
  <c r="D310" i="30"/>
  <c r="D322" i="30"/>
  <c r="D334" i="30"/>
  <c r="D346" i="30"/>
  <c r="D358" i="30"/>
  <c r="D370" i="30"/>
  <c r="D382" i="30"/>
  <c r="D394" i="30"/>
  <c r="D406" i="30"/>
  <c r="D418" i="30"/>
  <c r="D430" i="30"/>
  <c r="D442" i="30"/>
  <c r="D454" i="30"/>
  <c r="D466" i="30"/>
  <c r="D478" i="30"/>
  <c r="D490" i="30"/>
  <c r="D502" i="30"/>
  <c r="D514" i="30"/>
  <c r="D526" i="30"/>
  <c r="D538" i="30"/>
  <c r="D550" i="30"/>
  <c r="D562" i="30"/>
  <c r="D574" i="30"/>
  <c r="D586" i="30"/>
  <c r="D598" i="30"/>
  <c r="D610" i="30"/>
  <c r="D622" i="30"/>
  <c r="D634" i="30"/>
  <c r="D646" i="30"/>
  <c r="D658" i="30"/>
  <c r="D670" i="30"/>
  <c r="D682" i="30"/>
  <c r="D693" i="30"/>
  <c r="D706" i="30"/>
  <c r="D718" i="30"/>
  <c r="D730" i="30"/>
  <c r="D742" i="30"/>
  <c r="D754" i="30"/>
  <c r="D766" i="30"/>
  <c r="D778" i="30"/>
  <c r="D790" i="30"/>
  <c r="D802" i="30"/>
  <c r="D814" i="30"/>
  <c r="D826" i="30"/>
  <c r="D838" i="30"/>
  <c r="D850" i="30"/>
  <c r="D862" i="30"/>
  <c r="D874" i="30"/>
  <c r="D886" i="30"/>
  <c r="D898" i="30"/>
  <c r="D910" i="30"/>
  <c r="D922" i="30"/>
  <c r="D934" i="30"/>
  <c r="D946" i="30"/>
  <c r="D958" i="30"/>
  <c r="D970" i="30"/>
  <c r="D982" i="30"/>
  <c r="D994" i="30"/>
  <c r="D1006" i="30"/>
  <c r="D1018" i="30"/>
  <c r="D1030" i="30"/>
  <c r="D1042" i="30"/>
  <c r="D1054" i="30"/>
  <c r="D1066" i="30"/>
  <c r="D1078" i="30"/>
  <c r="D1090" i="30"/>
  <c r="D1102" i="30"/>
  <c r="D1114" i="30"/>
  <c r="D1126" i="30"/>
  <c r="D1138" i="30"/>
  <c r="D1150" i="30"/>
  <c r="D1162" i="30"/>
  <c r="D1174" i="30"/>
  <c r="D1186" i="30"/>
  <c r="D1198" i="30"/>
  <c r="D1210" i="30"/>
  <c r="D1222" i="30"/>
  <c r="D1234" i="30"/>
  <c r="D1246" i="30"/>
  <c r="D1258" i="30"/>
  <c r="D1270" i="30"/>
  <c r="D1282" i="30"/>
  <c r="D1294" i="30"/>
  <c r="D1306" i="30"/>
  <c r="D1318" i="30"/>
  <c r="D1330" i="30"/>
  <c r="D1342" i="30"/>
  <c r="D1354" i="30"/>
  <c r="D1367" i="30"/>
  <c r="D1378" i="30"/>
  <c r="D1390" i="30"/>
  <c r="D1403" i="30"/>
  <c r="D1415" i="30"/>
  <c r="D1427" i="30"/>
  <c r="D1439" i="30"/>
  <c r="D1451" i="30"/>
  <c r="D1463" i="30"/>
  <c r="D1475" i="30"/>
  <c r="D1487" i="30"/>
  <c r="D1499" i="30"/>
  <c r="D1511" i="30"/>
  <c r="D1523" i="30"/>
  <c r="D1535" i="30"/>
  <c r="D1547" i="30"/>
  <c r="D1559" i="30"/>
  <c r="D1571" i="30"/>
  <c r="D1583" i="30"/>
  <c r="D1595" i="30"/>
  <c r="D1607" i="30"/>
  <c r="D1619" i="30"/>
  <c r="D1631" i="30"/>
  <c r="D1643" i="30"/>
  <c r="D1655" i="30"/>
  <c r="D1667" i="30"/>
  <c r="D1679" i="30"/>
  <c r="D1691" i="30"/>
  <c r="D1703" i="30"/>
  <c r="D1715" i="30"/>
  <c r="D1727" i="30"/>
  <c r="D1739" i="30"/>
  <c r="D1751" i="30"/>
  <c r="D1763" i="30"/>
  <c r="D1775" i="30"/>
  <c r="D1787" i="30"/>
  <c r="D1799" i="30"/>
  <c r="D1811" i="30"/>
  <c r="D1823" i="30"/>
  <c r="D1835" i="30"/>
  <c r="D1847" i="30"/>
  <c r="D1859" i="30"/>
  <c r="D1871" i="30"/>
  <c r="D1883" i="30"/>
  <c r="D1895" i="30"/>
  <c r="D1907" i="30"/>
  <c r="D1919" i="30"/>
  <c r="D1931" i="30"/>
  <c r="D1943" i="30"/>
  <c r="D1955" i="30"/>
  <c r="D1967" i="30"/>
  <c r="D1979" i="30"/>
  <c r="D1991" i="30"/>
  <c r="D2003" i="30"/>
  <c r="D2015" i="30"/>
  <c r="D2027" i="30"/>
  <c r="D2039" i="30"/>
  <c r="D2051" i="30"/>
  <c r="D2063" i="30"/>
  <c r="D2075" i="30"/>
  <c r="D2087" i="30"/>
  <c r="D2099" i="30"/>
  <c r="D2111" i="30"/>
  <c r="D2123" i="30"/>
  <c r="D2135" i="30"/>
  <c r="D2147" i="30"/>
  <c r="D2159" i="30"/>
  <c r="D2171" i="30"/>
  <c r="D2183" i="30"/>
  <c r="D2195" i="30"/>
  <c r="D2207" i="30"/>
  <c r="D2219" i="30"/>
  <c r="D2231" i="30"/>
  <c r="D2243" i="30"/>
  <c r="D2255" i="30"/>
  <c r="D2267" i="30"/>
  <c r="D2279" i="30"/>
  <c r="D2291" i="30"/>
  <c r="D2303" i="30"/>
  <c r="D2315" i="30"/>
  <c r="D2327" i="30"/>
  <c r="D2339" i="30"/>
  <c r="D2351" i="30"/>
  <c r="D2363" i="30"/>
  <c r="D2375" i="30"/>
  <c r="D2387" i="30"/>
  <c r="D2399" i="30"/>
  <c r="D2411" i="30"/>
  <c r="D2423" i="30"/>
  <c r="D2435" i="30"/>
  <c r="D2447" i="30"/>
  <c r="D2459" i="30"/>
  <c r="D2471" i="30"/>
  <c r="D2483" i="30"/>
  <c r="D2495" i="30"/>
  <c r="D2507" i="30"/>
  <c r="D2519" i="30"/>
  <c r="D2531" i="30"/>
  <c r="D2543" i="30"/>
  <c r="D2555" i="30"/>
  <c r="D2567" i="30"/>
  <c r="D2579" i="30"/>
  <c r="D2591" i="30"/>
  <c r="D2603" i="30"/>
  <c r="D2615" i="30"/>
  <c r="D2627" i="30"/>
  <c r="D2639" i="30"/>
  <c r="D2651" i="30"/>
  <c r="D2663" i="30"/>
  <c r="D2675" i="30"/>
  <c r="D2687" i="30"/>
  <c r="D2699" i="30"/>
  <c r="D2711" i="30"/>
  <c r="D2723" i="30"/>
  <c r="D2735" i="30"/>
  <c r="D2747" i="30"/>
  <c r="D2759" i="30"/>
  <c r="D2771" i="30"/>
  <c r="D2783" i="30"/>
  <c r="D2795" i="30"/>
  <c r="D2807" i="30"/>
  <c r="D2819" i="30"/>
  <c r="D2831" i="30"/>
  <c r="D2843" i="30"/>
  <c r="D2855" i="30"/>
  <c r="D2867" i="30"/>
  <c r="D2879" i="30"/>
  <c r="D2891" i="30"/>
  <c r="D2903" i="30"/>
  <c r="D2915" i="30"/>
  <c r="D2927" i="30"/>
  <c r="D2939" i="30"/>
  <c r="D2951" i="30"/>
  <c r="D2963" i="30"/>
  <c r="D2975" i="30"/>
  <c r="D2987" i="30"/>
  <c r="D2999" i="30"/>
  <c r="D3011" i="30"/>
  <c r="D3023" i="30"/>
  <c r="D3035" i="30"/>
  <c r="D3047" i="30"/>
  <c r="D3059" i="30"/>
  <c r="D3071" i="30"/>
  <c r="D3083" i="30"/>
  <c r="D3095" i="30"/>
  <c r="D3107" i="30"/>
  <c r="D3119" i="30"/>
  <c r="D3131" i="30"/>
  <c r="D3143" i="30"/>
  <c r="D3155" i="30"/>
  <c r="D3167" i="30"/>
  <c r="D3179" i="30"/>
  <c r="D3191" i="30"/>
  <c r="D3203" i="30"/>
  <c r="D3215" i="30"/>
  <c r="D3227" i="30"/>
  <c r="D3239" i="30"/>
  <c r="D3251" i="30"/>
  <c r="D3263" i="30"/>
  <c r="D3275" i="30"/>
  <c r="D3287" i="30"/>
  <c r="D3299" i="30"/>
  <c r="D3311" i="30"/>
  <c r="D3323" i="30"/>
  <c r="D3335" i="30"/>
  <c r="D3347" i="30"/>
  <c r="D3359" i="30"/>
  <c r="D3371" i="30"/>
  <c r="D3383" i="30"/>
  <c r="D3395" i="30"/>
  <c r="D3407" i="30"/>
  <c r="D3419" i="30"/>
  <c r="D3431" i="30"/>
  <c r="D3443" i="30"/>
  <c r="D3455" i="30"/>
  <c r="D3467" i="30"/>
  <c r="D3479" i="30"/>
  <c r="D3491" i="30"/>
  <c r="D3503" i="30"/>
  <c r="D3515" i="30"/>
  <c r="D3527" i="30"/>
  <c r="D3539" i="30"/>
  <c r="D3551" i="30"/>
  <c r="D3563" i="30"/>
  <c r="D3575" i="30"/>
  <c r="D3587" i="30"/>
  <c r="D3599" i="30"/>
  <c r="D3611" i="30"/>
  <c r="D3623" i="30"/>
  <c r="D3635" i="30"/>
  <c r="D3647" i="30"/>
  <c r="D3659" i="30"/>
  <c r="D3671" i="30"/>
  <c r="D3683" i="30"/>
  <c r="D3695" i="30"/>
  <c r="D3707" i="30"/>
  <c r="D3719" i="30"/>
  <c r="D3731" i="30"/>
  <c r="D3743" i="30"/>
  <c r="D3755" i="30"/>
  <c r="D3767" i="30"/>
  <c r="D3779" i="30"/>
  <c r="D3791" i="30"/>
  <c r="D3803" i="30"/>
  <c r="D3815" i="30"/>
  <c r="D3827" i="30"/>
  <c r="D3839" i="30"/>
  <c r="D3851" i="30"/>
  <c r="D3863" i="30"/>
  <c r="D3875" i="30"/>
  <c r="D3887" i="30"/>
  <c r="D3899" i="30"/>
  <c r="D3911" i="30"/>
  <c r="D3923" i="30"/>
  <c r="D3935" i="30"/>
  <c r="D3947" i="30"/>
  <c r="D3959" i="30"/>
  <c r="D3971" i="30"/>
  <c r="D3983" i="30"/>
  <c r="D3995" i="30"/>
  <c r="D4007" i="30"/>
  <c r="D4019" i="30"/>
  <c r="D4031" i="30"/>
  <c r="D4043" i="30"/>
  <c r="D4055" i="30"/>
  <c r="D4067" i="30"/>
  <c r="D4079" i="30"/>
  <c r="D4091" i="30"/>
  <c r="D4103" i="30"/>
  <c r="D4115" i="30"/>
  <c r="D4127" i="30"/>
  <c r="D4139" i="30"/>
  <c r="D4151" i="30"/>
  <c r="D4163" i="30"/>
  <c r="D4175" i="30"/>
  <c r="D4187" i="30"/>
  <c r="D4199" i="30"/>
  <c r="D4211" i="30"/>
  <c r="D4223" i="30"/>
  <c r="D4235" i="30"/>
  <c r="D4247" i="30"/>
  <c r="D4259" i="30"/>
  <c r="D4271" i="30"/>
  <c r="D4283" i="30"/>
  <c r="D4295" i="30"/>
  <c r="D4307" i="30"/>
  <c r="D4319" i="30"/>
  <c r="D4331" i="30"/>
  <c r="D4343" i="30"/>
  <c r="D4355" i="30"/>
  <c r="D4367" i="30"/>
  <c r="D4379" i="30"/>
  <c r="D4391" i="30"/>
  <c r="D4403" i="30"/>
  <c r="D4415" i="30"/>
  <c r="D4427" i="30"/>
  <c r="D4439" i="30"/>
  <c r="D4451" i="30"/>
  <c r="D4463" i="30"/>
  <c r="D4475" i="30"/>
  <c r="D4487" i="30"/>
  <c r="D4499" i="30"/>
  <c r="D4511" i="30"/>
  <c r="D4523" i="30"/>
  <c r="D4535" i="30"/>
  <c r="D4547" i="30"/>
  <c r="D4559" i="30"/>
  <c r="D4571" i="30"/>
  <c r="D4583" i="30"/>
  <c r="D4595" i="30"/>
  <c r="D4607" i="30"/>
  <c r="D4619" i="30"/>
  <c r="D4631" i="30"/>
  <c r="D4643" i="30"/>
  <c r="D4655" i="30"/>
  <c r="D4667" i="30"/>
  <c r="D4679" i="30"/>
  <c r="D4691" i="30"/>
  <c r="D4703" i="30"/>
  <c r="D4715" i="30"/>
  <c r="D22" i="30"/>
  <c r="D35" i="30"/>
  <c r="D47" i="30"/>
  <c r="D59" i="30"/>
  <c r="D71" i="30"/>
  <c r="D83" i="30"/>
  <c r="D95" i="30"/>
  <c r="D107" i="30"/>
  <c r="D119" i="30"/>
  <c r="D131" i="30"/>
  <c r="D143" i="30"/>
  <c r="D155" i="30"/>
  <c r="D167" i="30"/>
  <c r="D179" i="30"/>
  <c r="D191" i="30"/>
  <c r="D203" i="30"/>
  <c r="D215" i="30"/>
  <c r="D227" i="30"/>
  <c r="D239" i="30"/>
  <c r="D251" i="30"/>
  <c r="D263" i="30"/>
  <c r="D275" i="30"/>
  <c r="D287" i="30"/>
  <c r="D299" i="30"/>
  <c r="D311" i="30"/>
  <c r="D323" i="30"/>
  <c r="D335" i="30"/>
  <c r="D347" i="30"/>
  <c r="D359" i="30"/>
  <c r="D371" i="30"/>
  <c r="D383" i="30"/>
  <c r="D395" i="30"/>
  <c r="D407" i="30"/>
  <c r="D419" i="30"/>
  <c r="D431" i="30"/>
  <c r="D443" i="30"/>
  <c r="D455" i="30"/>
  <c r="D467" i="30"/>
  <c r="D479" i="30"/>
  <c r="D491" i="30"/>
  <c r="D503" i="30"/>
  <c r="D515" i="30"/>
  <c r="D527" i="30"/>
  <c r="D539" i="30"/>
  <c r="D551" i="30"/>
  <c r="D563" i="30"/>
  <c r="D575" i="30"/>
  <c r="D587" i="30"/>
  <c r="D599" i="30"/>
  <c r="D611" i="30"/>
  <c r="D623" i="30"/>
  <c r="D635" i="30"/>
  <c r="D647" i="30"/>
  <c r="D659" i="30"/>
  <c r="D671" i="30"/>
  <c r="D683" i="30"/>
  <c r="D694" i="30"/>
  <c r="D707" i="30"/>
  <c r="D719" i="30"/>
  <c r="D731" i="30"/>
  <c r="D743" i="30"/>
  <c r="D755" i="30"/>
  <c r="D767" i="30"/>
  <c r="D779" i="30"/>
  <c r="D791" i="30"/>
  <c r="D803" i="30"/>
  <c r="D815" i="30"/>
  <c r="D827" i="30"/>
  <c r="D839" i="30"/>
  <c r="D851" i="30"/>
  <c r="D863" i="30"/>
  <c r="D875" i="30"/>
  <c r="D887" i="30"/>
  <c r="D899" i="30"/>
  <c r="D911" i="30"/>
  <c r="D923" i="30"/>
  <c r="D935" i="30"/>
  <c r="D947" i="30"/>
  <c r="D959" i="30"/>
  <c r="D971" i="30"/>
  <c r="D983" i="30"/>
  <c r="D995" i="30"/>
  <c r="D1007" i="30"/>
  <c r="D1019" i="30"/>
  <c r="D1031" i="30"/>
  <c r="D1043" i="30"/>
  <c r="D1055" i="30"/>
  <c r="D1067" i="30"/>
  <c r="D1079" i="30"/>
  <c r="D1091" i="30"/>
  <c r="D1103" i="30"/>
  <c r="D1115" i="30"/>
  <c r="D1127" i="30"/>
  <c r="D1139" i="30"/>
  <c r="D1151" i="30"/>
  <c r="D1163" i="30"/>
  <c r="D1175" i="30"/>
  <c r="D1187" i="30"/>
  <c r="D1199" i="30"/>
  <c r="D1211" i="30"/>
  <c r="D1223" i="30"/>
  <c r="D1235" i="30"/>
  <c r="D1247" i="30"/>
  <c r="D1259" i="30"/>
  <c r="D1271" i="30"/>
  <c r="D1283" i="30"/>
  <c r="D1295" i="30"/>
  <c r="D1307" i="30"/>
  <c r="D1319" i="30"/>
  <c r="D1331" i="30"/>
  <c r="D1343" i="30"/>
  <c r="D1355" i="30"/>
  <c r="D1356" i="30"/>
  <c r="H1347" i="30"/>
  <c r="H1335" i="30"/>
  <c r="H1323" i="30"/>
  <c r="H1311" i="30"/>
  <c r="H1299" i="30"/>
  <c r="H1287" i="30"/>
  <c r="H1275" i="30"/>
  <c r="H1263" i="30"/>
  <c r="H1251" i="30"/>
  <c r="H1239" i="30"/>
  <c r="H1227" i="30"/>
  <c r="H1215" i="30"/>
  <c r="H1203" i="30"/>
  <c r="H1191" i="30"/>
  <c r="H1179" i="30"/>
  <c r="H1167" i="30"/>
  <c r="H1155" i="30"/>
  <c r="H1143" i="30"/>
  <c r="H1131" i="30"/>
  <c r="H1119" i="30"/>
  <c r="H1107" i="30"/>
  <c r="H1095" i="30"/>
  <c r="H1083" i="30"/>
  <c r="H1071" i="30"/>
  <c r="H1059" i="30"/>
  <c r="H1047" i="30"/>
  <c r="H1035" i="30"/>
  <c r="H1023" i="30"/>
  <c r="H1011" i="30"/>
  <c r="H999" i="30"/>
  <c r="H987" i="30"/>
  <c r="H975" i="30"/>
  <c r="H963" i="30"/>
  <c r="H951" i="30"/>
  <c r="H939" i="30"/>
  <c r="H927" i="30"/>
  <c r="H915" i="30"/>
  <c r="H903" i="30"/>
  <c r="H891" i="30"/>
  <c r="H879" i="30"/>
  <c r="H867" i="30"/>
  <c r="H855" i="30"/>
  <c r="H843" i="30"/>
  <c r="H831" i="30"/>
  <c r="H819" i="30"/>
  <c r="H807" i="30"/>
  <c r="H795" i="30"/>
  <c r="H783" i="30"/>
  <c r="H771" i="30"/>
  <c r="H759" i="30"/>
  <c r="H747" i="30"/>
  <c r="H735" i="30"/>
  <c r="H723" i="30"/>
  <c r="H711" i="30"/>
  <c r="H699" i="30"/>
  <c r="H686" i="30"/>
  <c r="H675" i="30"/>
  <c r="H663" i="30"/>
  <c r="H651" i="30"/>
  <c r="H639" i="30"/>
  <c r="H627" i="30"/>
  <c r="H615" i="30"/>
  <c r="H603" i="30"/>
  <c r="H591" i="30"/>
  <c r="H579" i="30"/>
  <c r="H567" i="30"/>
  <c r="H555" i="30"/>
  <c r="H543" i="30"/>
  <c r="H531" i="30"/>
  <c r="H519" i="30"/>
  <c r="H507" i="30"/>
  <c r="H495" i="30"/>
  <c r="H483" i="30"/>
  <c r="H471" i="30"/>
  <c r="H459" i="30"/>
  <c r="H447" i="30"/>
  <c r="H435" i="30"/>
  <c r="H423" i="30"/>
  <c r="H411" i="30"/>
  <c r="H399" i="30"/>
  <c r="H387" i="30"/>
  <c r="H375" i="30"/>
  <c r="H363" i="30"/>
  <c r="H351" i="30"/>
  <c r="H339" i="30"/>
  <c r="H327" i="30"/>
  <c r="H315" i="30"/>
  <c r="H303" i="30"/>
  <c r="H291" i="30"/>
  <c r="H279" i="30"/>
  <c r="H267" i="30"/>
  <c r="H255" i="30"/>
  <c r="H243" i="30"/>
  <c r="H231" i="30"/>
  <c r="H219" i="30"/>
  <c r="H207" i="30"/>
  <c r="H195" i="30"/>
  <c r="H183" i="30"/>
  <c r="H171" i="30"/>
  <c r="H159" i="30"/>
  <c r="H147" i="30"/>
  <c r="H135" i="30"/>
  <c r="H123" i="30"/>
  <c r="H111" i="30"/>
  <c r="H99" i="30"/>
  <c r="H87" i="30"/>
  <c r="H75" i="30"/>
  <c r="H63" i="30"/>
  <c r="H51" i="30"/>
  <c r="H39" i="30"/>
  <c r="H27" i="30"/>
  <c r="H14" i="30"/>
  <c r="H4707" i="30"/>
  <c r="H4695" i="30"/>
  <c r="H4683" i="30"/>
  <c r="H4671" i="30"/>
  <c r="H4659" i="30"/>
  <c r="H4647" i="30"/>
  <c r="H4635" i="30"/>
  <c r="H4623" i="30"/>
  <c r="H4611" i="30"/>
  <c r="H4599" i="30"/>
  <c r="H4587" i="30"/>
  <c r="H4575" i="30"/>
  <c r="H4563" i="30"/>
  <c r="H4551" i="30"/>
  <c r="H4539" i="30"/>
  <c r="H4527" i="30"/>
  <c r="H4515" i="30"/>
  <c r="H4503" i="30"/>
  <c r="H4491" i="30"/>
  <c r="H4479" i="30"/>
  <c r="H4467" i="30"/>
  <c r="H4455" i="30"/>
  <c r="H4443" i="30"/>
  <c r="H4431" i="30"/>
  <c r="H4419" i="30"/>
  <c r="H4407" i="30"/>
  <c r="H4395" i="30"/>
  <c r="H4383" i="30"/>
  <c r="H4371" i="30"/>
  <c r="H4359" i="30"/>
  <c r="H4347" i="30"/>
  <c r="H4335" i="30"/>
  <c r="H4323" i="30"/>
  <c r="H4311" i="30"/>
  <c r="H4299" i="30"/>
  <c r="H4287" i="30"/>
  <c r="H4275" i="30"/>
  <c r="H4263" i="30"/>
  <c r="H4251" i="30"/>
  <c r="H4239" i="30"/>
  <c r="H4227" i="30"/>
  <c r="H4215" i="30"/>
  <c r="H4203" i="30"/>
  <c r="H4191" i="30"/>
  <c r="H4179" i="30"/>
  <c r="H4167" i="30"/>
  <c r="H4155" i="30"/>
  <c r="H4143" i="30"/>
  <c r="H4131" i="30"/>
  <c r="H4119" i="30"/>
  <c r="H4107" i="30"/>
  <c r="H4095" i="30"/>
  <c r="H4083" i="30"/>
  <c r="H4071" i="30"/>
  <c r="H4059" i="30"/>
  <c r="H4047" i="30"/>
  <c r="H4035" i="30"/>
  <c r="H4023" i="30"/>
  <c r="H4011" i="30"/>
  <c r="H3999" i="30"/>
  <c r="H3987" i="30"/>
  <c r="H3975" i="30"/>
  <c r="H3963" i="30"/>
  <c r="H3951" i="30"/>
  <c r="H3939" i="30"/>
  <c r="H3927" i="30"/>
  <c r="H3915" i="30"/>
  <c r="H3903" i="30"/>
  <c r="H3891" i="30"/>
  <c r="H3879" i="30"/>
  <c r="H3867" i="30"/>
  <c r="H3855" i="30"/>
  <c r="H3843" i="30"/>
  <c r="H3831" i="30"/>
  <c r="H3819" i="30"/>
  <c r="H3807" i="30"/>
  <c r="H3795" i="30"/>
  <c r="H3783" i="30"/>
  <c r="H3771" i="30"/>
  <c r="H3759" i="30"/>
  <c r="H3747" i="30"/>
  <c r="H3735" i="30"/>
  <c r="H3723" i="30"/>
  <c r="H3711" i="30"/>
  <c r="H3699" i="30"/>
  <c r="H3687" i="30"/>
  <c r="H3675" i="30"/>
  <c r="H3663" i="30"/>
  <c r="H3651" i="30"/>
  <c r="H3639" i="30"/>
  <c r="H3627" i="30"/>
  <c r="H3615" i="30"/>
  <c r="H3603" i="30"/>
  <c r="H3591" i="30"/>
  <c r="H3579" i="30"/>
  <c r="H3567" i="30"/>
  <c r="H3555" i="30"/>
  <c r="H3543" i="30"/>
  <c r="H3531" i="30"/>
  <c r="H3519" i="30"/>
  <c r="H3507" i="30"/>
  <c r="H3495" i="30"/>
  <c r="H3483" i="30"/>
  <c r="H3471" i="30"/>
  <c r="H3459" i="30"/>
  <c r="H3447" i="30"/>
  <c r="H3435" i="30"/>
  <c r="H3423" i="30"/>
  <c r="H3411" i="30"/>
  <c r="H3399" i="30"/>
  <c r="H3387" i="30"/>
  <c r="H3375" i="30"/>
  <c r="H3363" i="30"/>
  <c r="H3351" i="30"/>
  <c r="H3339" i="30"/>
  <c r="H3327" i="30"/>
  <c r="H3315" i="30"/>
  <c r="H3303" i="30"/>
  <c r="H3291" i="30"/>
  <c r="H3279" i="30"/>
  <c r="H3267" i="30"/>
  <c r="H3255" i="30"/>
  <c r="H3243" i="30"/>
  <c r="H3231" i="30"/>
  <c r="H3219" i="30"/>
  <c r="H3207" i="30"/>
  <c r="H3195" i="30"/>
  <c r="H3183" i="30"/>
  <c r="H3171" i="30"/>
  <c r="H3159" i="30"/>
  <c r="H3147" i="30"/>
  <c r="H3135" i="30"/>
  <c r="H3123" i="30"/>
  <c r="H3111" i="30"/>
  <c r="H3099" i="30"/>
  <c r="H3087" i="30"/>
  <c r="H3075" i="30"/>
  <c r="H3063" i="30"/>
  <c r="H3051" i="30"/>
  <c r="H3039" i="30"/>
  <c r="H3027" i="30"/>
  <c r="H3015" i="30"/>
  <c r="H3003" i="30"/>
  <c r="H2991" i="30"/>
  <c r="H2979" i="30"/>
  <c r="H2967" i="30"/>
  <c r="H2955" i="30"/>
  <c r="H2943" i="30"/>
  <c r="H2931" i="30"/>
  <c r="H2919" i="30"/>
  <c r="H2907" i="30"/>
  <c r="H2895" i="30"/>
  <c r="H2883" i="30"/>
  <c r="H2871" i="30"/>
  <c r="H2859" i="30"/>
  <c r="H2847" i="30"/>
  <c r="H2835" i="30"/>
  <c r="H2823" i="30"/>
  <c r="H2811" i="30"/>
  <c r="H2799" i="30"/>
  <c r="H2787" i="30"/>
  <c r="H2775" i="30"/>
  <c r="H2763" i="30"/>
  <c r="H2751" i="30"/>
  <c r="H2739" i="30"/>
  <c r="H2727" i="30"/>
  <c r="H2715" i="30"/>
  <c r="H2703" i="30"/>
  <c r="H2691" i="30"/>
  <c r="H2679" i="30"/>
  <c r="H2667" i="30"/>
  <c r="H2655" i="30"/>
  <c r="H2643" i="30"/>
  <c r="H2631" i="30"/>
  <c r="H2619" i="30"/>
  <c r="H2607" i="30"/>
  <c r="H2595" i="30"/>
  <c r="H2583" i="30"/>
  <c r="H2571" i="30"/>
  <c r="H2559" i="30"/>
  <c r="H2547" i="30"/>
  <c r="H2535" i="30"/>
  <c r="H2523" i="30"/>
  <c r="H2511" i="30"/>
  <c r="H2499" i="30"/>
  <c r="H2487" i="30"/>
  <c r="H2475" i="30"/>
  <c r="H2463" i="30"/>
  <c r="H2451" i="30"/>
  <c r="H2439" i="30"/>
  <c r="H2427" i="30"/>
  <c r="H2415" i="30"/>
  <c r="H2403" i="30"/>
  <c r="H2391" i="30"/>
  <c r="H2379" i="30"/>
  <c r="H2367" i="30"/>
  <c r="H2355" i="30"/>
  <c r="H2343" i="30"/>
  <c r="H2331" i="30"/>
  <c r="H2319" i="30"/>
  <c r="H2307" i="30"/>
  <c r="H2295" i="30"/>
  <c r="H2283" i="30"/>
  <c r="H2271" i="30"/>
  <c r="H2259" i="30"/>
  <c r="H2247" i="30"/>
  <c r="H2235" i="30"/>
  <c r="H2223" i="30"/>
  <c r="H2211" i="30"/>
  <c r="H2199" i="30"/>
  <c r="H2187" i="30"/>
  <c r="H2175" i="30"/>
  <c r="H2163" i="30"/>
  <c r="H2151" i="30"/>
  <c r="H2139" i="30"/>
  <c r="H2127" i="30"/>
  <c r="H2115" i="30"/>
  <c r="H2103" i="30"/>
  <c r="H2091" i="30"/>
  <c r="H2079" i="30"/>
  <c r="H2067" i="30"/>
  <c r="H2055" i="30"/>
  <c r="H2043" i="30"/>
  <c r="H2031" i="30"/>
  <c r="H2019" i="30"/>
  <c r="H2007" i="30"/>
  <c r="H1995" i="30"/>
  <c r="H1983" i="30"/>
  <c r="H1971" i="30"/>
  <c r="H1959" i="30"/>
  <c r="H1947" i="30"/>
  <c r="H1935" i="30"/>
  <c r="H1923" i="30"/>
  <c r="H1911" i="30"/>
  <c r="H1899" i="30"/>
  <c r="H1887" i="30"/>
  <c r="H1875" i="30"/>
  <c r="H1863" i="30"/>
  <c r="H1851" i="30"/>
  <c r="H1839" i="30"/>
  <c r="H1827" i="30"/>
  <c r="H1815" i="30"/>
  <c r="H1803" i="30"/>
  <c r="H1791" i="30"/>
  <c r="H1779" i="30"/>
  <c r="H1767" i="30"/>
  <c r="H1755" i="30"/>
  <c r="H1743" i="30"/>
  <c r="H1731" i="30"/>
  <c r="H1719" i="30"/>
  <c r="H1707" i="30"/>
  <c r="H1695" i="30"/>
  <c r="H1683" i="30"/>
  <c r="H1671" i="30"/>
  <c r="H1659" i="30"/>
  <c r="H1647" i="30"/>
  <c r="H1635" i="30"/>
  <c r="H1623" i="30"/>
  <c r="H1611" i="30"/>
  <c r="H1599" i="30"/>
  <c r="H1587" i="30"/>
  <c r="H1575" i="30"/>
  <c r="H1563" i="30"/>
  <c r="H1551" i="30"/>
  <c r="H1539" i="30"/>
  <c r="H1527" i="30"/>
  <c r="H1515" i="30"/>
  <c r="H1503" i="30"/>
  <c r="H1491" i="30"/>
  <c r="H1479" i="30"/>
  <c r="H1467" i="30"/>
  <c r="H1455" i="30"/>
  <c r="H1443" i="30"/>
  <c r="H1431" i="30"/>
  <c r="H1419" i="30"/>
  <c r="H1407" i="30"/>
  <c r="H1395" i="30"/>
  <c r="H1382" i="30"/>
  <c r="H1370" i="30"/>
  <c r="H1359" i="30"/>
  <c r="H1344" i="30"/>
  <c r="H1332" i="30"/>
  <c r="H1320" i="30"/>
  <c r="H1308" i="30"/>
  <c r="H1296" i="30"/>
  <c r="H1284" i="30"/>
  <c r="H1272" i="30"/>
  <c r="H1260" i="30"/>
  <c r="H1248" i="30"/>
  <c r="H1236" i="30"/>
  <c r="H1224" i="30"/>
  <c r="H1212" i="30"/>
  <c r="H1200" i="30"/>
  <c r="H1188" i="30"/>
  <c r="H1176" i="30"/>
  <c r="H1164" i="30"/>
  <c r="H1152" i="30"/>
  <c r="H1140" i="30"/>
  <c r="H1128" i="30"/>
  <c r="H1116" i="30"/>
  <c r="H1104" i="30"/>
  <c r="H1092" i="30"/>
  <c r="H1080" i="30"/>
  <c r="H1068" i="30"/>
  <c r="H1056" i="30"/>
  <c r="H1044" i="30"/>
  <c r="H1032" i="30"/>
  <c r="H1020" i="30"/>
  <c r="H1008" i="30"/>
  <c r="H996" i="30"/>
  <c r="H984" i="30"/>
  <c r="H972" i="30"/>
  <c r="H960" i="30"/>
  <c r="H948" i="30"/>
  <c r="H936" i="30"/>
  <c r="H924" i="30"/>
  <c r="H912" i="30"/>
  <c r="H900" i="30"/>
  <c r="H888" i="30"/>
  <c r="H876" i="30"/>
  <c r="H864" i="30"/>
  <c r="H852" i="30"/>
  <c r="H840" i="30"/>
  <c r="H828" i="30"/>
  <c r="H816" i="30"/>
  <c r="H804" i="30"/>
  <c r="H792" i="30"/>
  <c r="H780" i="30"/>
  <c r="H768" i="30"/>
  <c r="H756" i="30"/>
  <c r="H744" i="30"/>
  <c r="H732" i="30"/>
  <c r="H720" i="30"/>
  <c r="H708" i="30"/>
  <c r="H696" i="30"/>
  <c r="H695" i="30"/>
  <c r="H672" i="30"/>
  <c r="H660" i="30"/>
  <c r="H648" i="30"/>
  <c r="H636" i="30"/>
  <c r="H624" i="30"/>
  <c r="H612" i="30"/>
  <c r="H600" i="30"/>
  <c r="H588" i="30"/>
  <c r="H576" i="30"/>
  <c r="H564" i="30"/>
  <c r="H552" i="30"/>
  <c r="H540" i="30"/>
  <c r="H528" i="30"/>
  <c r="H516" i="30"/>
  <c r="H504" i="30"/>
  <c r="H492" i="30"/>
  <c r="H480" i="30"/>
  <c r="H468" i="30"/>
  <c r="H456" i="30"/>
  <c r="H444" i="30"/>
  <c r="H432" i="30"/>
  <c r="H420" i="30"/>
  <c r="H408" i="30"/>
  <c r="H396" i="30"/>
  <c r="H384" i="30"/>
  <c r="H372" i="30"/>
  <c r="H360" i="30"/>
  <c r="H348" i="30"/>
  <c r="H336" i="30"/>
  <c r="H324" i="30"/>
  <c r="H312" i="30"/>
  <c r="H300" i="30"/>
  <c r="H288" i="30"/>
  <c r="H276" i="30"/>
  <c r="H264" i="30"/>
  <c r="H252" i="30"/>
  <c r="H240" i="30"/>
  <c r="H228" i="30"/>
  <c r="H216" i="30"/>
  <c r="H204" i="30"/>
  <c r="H192" i="30"/>
  <c r="H180" i="30"/>
  <c r="H168" i="30"/>
  <c r="H156" i="30"/>
  <c r="H144" i="30"/>
  <c r="H132" i="30"/>
  <c r="H120" i="30"/>
  <c r="H108" i="30"/>
  <c r="H96" i="30"/>
  <c r="H84" i="30"/>
  <c r="H72" i="30"/>
  <c r="H60" i="30"/>
  <c r="H48" i="30"/>
  <c r="H36" i="30"/>
  <c r="H24" i="30"/>
  <c r="H23" i="30"/>
  <c r="H4704" i="30"/>
  <c r="H4692" i="30"/>
  <c r="H4680" i="30"/>
  <c r="H4668" i="30"/>
  <c r="H4656" i="30"/>
  <c r="H4644" i="30"/>
  <c r="H4632" i="30"/>
  <c r="H4620" i="30"/>
  <c r="H4608" i="30"/>
  <c r="H4596" i="30"/>
  <c r="H4584" i="30"/>
  <c r="H4572" i="30"/>
  <c r="H4560" i="30"/>
  <c r="H4548" i="30"/>
  <c r="H4536" i="30"/>
  <c r="H4524" i="30"/>
  <c r="H4512" i="30"/>
  <c r="H4500" i="30"/>
  <c r="H4488" i="30"/>
  <c r="H4476" i="30"/>
  <c r="H4464" i="30"/>
  <c r="H4452" i="30"/>
  <c r="H4440" i="30"/>
  <c r="H4428" i="30"/>
  <c r="H4416" i="30"/>
  <c r="H4404" i="30"/>
  <c r="H4392" i="30"/>
  <c r="H4380" i="30"/>
  <c r="H4368" i="30"/>
  <c r="H4356" i="30"/>
  <c r="H4344" i="30"/>
  <c r="H4332" i="30"/>
  <c r="H4320" i="30"/>
  <c r="H4308" i="30"/>
  <c r="H4296" i="30"/>
  <c r="H4284" i="30"/>
  <c r="H4272" i="30"/>
  <c r="H4260" i="30"/>
  <c r="H4248" i="30"/>
  <c r="H4236" i="30"/>
  <c r="H4224" i="30"/>
  <c r="H4212" i="30"/>
  <c r="H4200" i="30"/>
  <c r="H4188" i="30"/>
  <c r="H4176" i="30"/>
  <c r="H4164" i="30"/>
  <c r="H4152" i="30"/>
  <c r="H4140" i="30"/>
  <c r="H4128" i="30"/>
  <c r="H4116" i="30"/>
  <c r="H4104" i="30"/>
  <c r="H4092" i="30"/>
  <c r="H4080" i="30"/>
  <c r="H4068" i="30"/>
  <c r="H4056" i="30"/>
  <c r="H4044" i="30"/>
  <c r="H4032" i="30"/>
  <c r="H4020" i="30"/>
  <c r="H4008" i="30"/>
  <c r="H3996" i="30"/>
  <c r="H3984" i="30"/>
  <c r="H3972" i="30"/>
  <c r="H3960" i="30"/>
  <c r="H3948" i="30"/>
  <c r="H3936" i="30"/>
  <c r="H3924" i="30"/>
  <c r="H3912" i="30"/>
  <c r="H3900" i="30"/>
  <c r="H3888" i="30"/>
  <c r="H3876" i="30"/>
  <c r="H3864" i="30"/>
  <c r="H3852" i="30"/>
  <c r="H3840" i="30"/>
  <c r="H3828" i="30"/>
  <c r="H3816" i="30"/>
  <c r="H3804" i="30"/>
  <c r="H3792" i="30"/>
  <c r="H3780" i="30"/>
  <c r="H3768" i="30"/>
  <c r="H3756" i="30"/>
  <c r="H3744" i="30"/>
  <c r="H3732" i="30"/>
  <c r="H3720" i="30"/>
  <c r="H3708" i="30"/>
  <c r="H3696" i="30"/>
  <c r="H3684" i="30"/>
  <c r="H3672" i="30"/>
  <c r="H3660" i="30"/>
  <c r="H3648" i="30"/>
  <c r="H3636" i="30"/>
  <c r="H3624" i="30"/>
  <c r="H3612" i="30"/>
  <c r="H3600" i="30"/>
  <c r="H3588" i="30"/>
  <c r="H3576" i="30"/>
  <c r="H3564" i="30"/>
  <c r="H3552" i="30"/>
  <c r="H3540" i="30"/>
  <c r="H3528" i="30"/>
  <c r="H3516" i="30"/>
  <c r="H3504" i="30"/>
  <c r="H3492" i="30"/>
  <c r="H3480" i="30"/>
  <c r="H3468" i="30"/>
  <c r="H3456" i="30"/>
  <c r="H3444" i="30"/>
  <c r="H3432" i="30"/>
  <c r="H3420" i="30"/>
  <c r="H3408" i="30"/>
  <c r="H3396" i="30"/>
  <c r="H3384" i="30"/>
  <c r="H3372" i="30"/>
  <c r="H3360" i="30"/>
  <c r="H3348" i="30"/>
  <c r="H3336" i="30"/>
  <c r="H3324" i="30"/>
  <c r="H3312" i="30"/>
  <c r="H3300" i="30"/>
  <c r="H3288" i="30"/>
  <c r="H3276" i="30"/>
  <c r="H3264" i="30"/>
  <c r="H3252" i="30"/>
  <c r="H3240" i="30"/>
  <c r="H3228" i="30"/>
  <c r="H3216" i="30"/>
  <c r="H3204" i="30"/>
  <c r="H3192" i="30"/>
  <c r="H3180" i="30"/>
  <c r="H3168" i="30"/>
  <c r="H3156" i="30"/>
  <c r="H3144" i="30"/>
  <c r="H3132" i="30"/>
  <c r="H3120" i="30"/>
  <c r="H3108" i="30"/>
  <c r="H3096" i="30"/>
  <c r="H3084" i="30"/>
  <c r="H3072" i="30"/>
  <c r="H3060" i="30"/>
  <c r="H3048" i="30"/>
  <c r="H3036" i="30"/>
  <c r="H3024" i="30"/>
  <c r="H3012" i="30"/>
  <c r="H3000" i="30"/>
  <c r="H2988" i="30"/>
  <c r="H2976" i="30"/>
  <c r="H2964" i="30"/>
  <c r="H2952" i="30"/>
  <c r="H2940" i="30"/>
  <c r="H2928" i="30"/>
  <c r="H2916" i="30"/>
  <c r="H2904" i="30"/>
  <c r="H2892" i="30"/>
  <c r="H2880" i="30"/>
  <c r="H2868" i="30"/>
  <c r="H2856" i="30"/>
  <c r="H2844" i="30"/>
  <c r="H2832" i="30"/>
  <c r="H2820" i="30"/>
  <c r="H2808" i="30"/>
  <c r="H2796" i="30"/>
  <c r="H2784" i="30"/>
  <c r="H2772" i="30"/>
  <c r="H2760" i="30"/>
  <c r="H2748" i="30"/>
  <c r="H2736" i="30"/>
  <c r="H2724" i="30"/>
  <c r="H2712" i="30"/>
  <c r="H2700" i="30"/>
  <c r="H2688" i="30"/>
  <c r="H2676" i="30"/>
  <c r="H2664" i="30"/>
  <c r="H2652" i="30"/>
  <c r="H2640" i="30"/>
  <c r="H2628" i="30"/>
  <c r="H2616" i="30"/>
  <c r="H2604" i="30"/>
  <c r="H2592" i="30"/>
  <c r="H2580" i="30"/>
  <c r="H2568" i="30"/>
  <c r="H2556" i="30"/>
  <c r="H2544" i="30"/>
  <c r="H2532" i="30"/>
  <c r="H2520" i="30"/>
  <c r="H2508" i="30"/>
  <c r="H2496" i="30"/>
  <c r="H2484" i="30"/>
  <c r="H2472" i="30"/>
  <c r="H2460" i="30"/>
  <c r="H2448" i="30"/>
  <c r="H2436" i="30"/>
  <c r="H2424" i="30"/>
  <c r="H2412" i="30"/>
  <c r="H2400" i="30"/>
  <c r="H2388" i="30"/>
  <c r="H2376" i="30"/>
  <c r="H2364" i="30"/>
  <c r="H2352" i="30"/>
  <c r="H2340" i="30"/>
  <c r="H2328" i="30"/>
  <c r="H2316" i="30"/>
  <c r="H2304" i="30"/>
  <c r="H2292" i="30"/>
  <c r="H2280" i="30"/>
  <c r="H2268" i="30"/>
  <c r="H2256" i="30"/>
  <c r="H2244" i="30"/>
  <c r="H2232" i="30"/>
  <c r="H2220" i="30"/>
  <c r="H2208" i="30"/>
  <c r="H2196" i="30"/>
  <c r="H2184" i="30"/>
  <c r="H2172" i="30"/>
  <c r="H2160" i="30"/>
  <c r="H2148" i="30"/>
  <c r="H2136" i="30"/>
  <c r="H2124" i="30"/>
  <c r="H2112" i="30"/>
  <c r="H2100" i="30"/>
  <c r="H2088" i="30"/>
  <c r="H2076" i="30"/>
  <c r="H2064" i="30"/>
  <c r="H2052" i="30"/>
  <c r="H2040" i="30"/>
  <c r="H2028" i="30"/>
  <c r="H2016" i="30"/>
  <c r="H2004" i="30"/>
  <c r="H1992" i="30"/>
  <c r="H1980" i="30"/>
  <c r="H1968" i="30"/>
  <c r="H1956" i="30"/>
  <c r="H1944" i="30"/>
  <c r="H1932" i="30"/>
  <c r="H1920" i="30"/>
  <c r="H1908" i="30"/>
  <c r="H1896" i="30"/>
  <c r="H1884" i="30"/>
  <c r="H1872" i="30"/>
  <c r="H1860" i="30"/>
  <c r="H1848" i="30"/>
  <c r="H1836" i="30"/>
  <c r="H1824" i="30"/>
  <c r="H1812" i="30"/>
  <c r="H1800" i="30"/>
  <c r="H1788" i="30"/>
  <c r="H1776" i="30"/>
  <c r="H1764" i="30"/>
  <c r="H1752" i="30"/>
  <c r="H1740" i="30"/>
  <c r="H1728" i="30"/>
  <c r="H1716" i="30"/>
  <c r="H1704" i="30"/>
  <c r="H1692" i="30"/>
  <c r="H1680" i="30"/>
  <c r="H1668" i="30"/>
  <c r="H1656" i="30"/>
  <c r="H1644" i="30"/>
  <c r="H1632" i="30"/>
  <c r="H1620" i="30"/>
  <c r="H1608" i="30"/>
  <c r="H1596" i="30"/>
  <c r="H1584" i="30"/>
  <c r="H1572" i="30"/>
  <c r="H1560" i="30"/>
  <c r="H1548" i="30"/>
  <c r="H1536" i="30"/>
  <c r="H1524" i="30"/>
  <c r="H1512" i="30"/>
  <c r="H1500" i="30"/>
  <c r="H1488" i="30"/>
  <c r="H1476" i="30"/>
  <c r="H1464" i="30"/>
  <c r="H1452" i="30"/>
  <c r="H1440" i="30"/>
  <c r="H1428" i="30"/>
  <c r="H1416" i="30"/>
  <c r="H1404" i="30"/>
  <c r="H1392" i="30"/>
  <c r="H1391" i="30"/>
  <c r="H1379" i="30"/>
  <c r="H1356" i="30"/>
  <c r="H1345" i="30"/>
  <c r="H1333" i="30"/>
  <c r="H1321" i="30"/>
  <c r="H1309" i="30"/>
  <c r="H1297" i="30"/>
  <c r="H1285" i="30"/>
  <c r="H1273" i="30"/>
  <c r="H1261" i="30"/>
  <c r="H1249" i="30"/>
  <c r="H1237" i="30"/>
  <c r="H1225" i="30"/>
  <c r="H1213" i="30"/>
  <c r="H1201" i="30"/>
  <c r="H1189" i="30"/>
  <c r="H1177" i="30"/>
  <c r="H1165" i="30"/>
  <c r="H1153" i="30"/>
  <c r="H1141" i="30"/>
  <c r="H1129" i="30"/>
  <c r="H1117" i="30"/>
  <c r="H1105" i="30"/>
  <c r="H1093" i="30"/>
  <c r="H1081" i="30"/>
  <c r="H1069" i="30"/>
  <c r="H1057" i="30"/>
  <c r="H1045" i="30"/>
  <c r="H1033" i="30"/>
  <c r="H1021" i="30"/>
  <c r="H1009" i="30"/>
  <c r="H997" i="30"/>
  <c r="H985" i="30"/>
  <c r="H973" i="30"/>
  <c r="H961" i="30"/>
  <c r="H949" i="30"/>
  <c r="H937" i="30"/>
  <c r="H925" i="30"/>
  <c r="H913" i="30"/>
  <c r="H901" i="30"/>
  <c r="H889" i="30"/>
  <c r="H877" i="30"/>
  <c r="H865" i="30"/>
  <c r="H853" i="30"/>
  <c r="H841" i="30"/>
  <c r="H829" i="30"/>
  <c r="H817" i="30"/>
  <c r="H805" i="30"/>
  <c r="H793" i="30"/>
  <c r="H781" i="30"/>
  <c r="H769" i="30"/>
  <c r="H757" i="30"/>
  <c r="H745" i="30"/>
  <c r="H733" i="30"/>
  <c r="H721" i="30"/>
  <c r="H709" i="30"/>
  <c r="H697" i="30"/>
  <c r="H684" i="30"/>
  <c r="H673" i="30"/>
  <c r="H661" i="30"/>
  <c r="H649" i="30"/>
  <c r="H637" i="30"/>
  <c r="H625" i="30"/>
  <c r="H613" i="30"/>
  <c r="H601" i="30"/>
  <c r="H589" i="30"/>
  <c r="H577" i="30"/>
  <c r="H565" i="30"/>
  <c r="H553" i="30"/>
  <c r="H541" i="30"/>
  <c r="H529" i="30"/>
  <c r="H517" i="30"/>
  <c r="H505" i="30"/>
  <c r="H493" i="30"/>
  <c r="H481" i="30"/>
  <c r="H469" i="30"/>
  <c r="H457" i="30"/>
  <c r="H445" i="30"/>
  <c r="H433" i="30"/>
  <c r="H421" i="30"/>
  <c r="H409" i="30"/>
  <c r="H397" i="30"/>
  <c r="H385" i="30"/>
  <c r="H373" i="30"/>
  <c r="H361" i="30"/>
  <c r="H349" i="30"/>
  <c r="H337" i="30"/>
  <c r="H325" i="30"/>
  <c r="H313" i="30"/>
  <c r="H301" i="30"/>
  <c r="H289" i="30"/>
  <c r="H277" i="30"/>
  <c r="H265" i="30"/>
  <c r="H253" i="30"/>
  <c r="H241" i="30"/>
  <c r="H229" i="30"/>
  <c r="H217" i="30"/>
  <c r="H205" i="30"/>
  <c r="H193" i="30"/>
  <c r="H181" i="30"/>
  <c r="H169" i="30"/>
  <c r="H157" i="30"/>
  <c r="H145" i="30"/>
  <c r="H133" i="30"/>
  <c r="H121" i="30"/>
  <c r="H109" i="30"/>
  <c r="H97" i="30"/>
  <c r="H85" i="30"/>
  <c r="H73" i="30"/>
  <c r="H61" i="30"/>
  <c r="H49" i="30"/>
  <c r="H37" i="30"/>
  <c r="H25" i="30"/>
  <c r="H12" i="30"/>
  <c r="H4705" i="30"/>
  <c r="H4693" i="30"/>
  <c r="H4681" i="30"/>
  <c r="H4669" i="30"/>
  <c r="H4657" i="30"/>
  <c r="H4645" i="30"/>
  <c r="H4633" i="30"/>
  <c r="H4621" i="30"/>
  <c r="H4609" i="30"/>
  <c r="H4597" i="30"/>
  <c r="H4585" i="30"/>
  <c r="H4573" i="30"/>
  <c r="H4561" i="30"/>
  <c r="H4549" i="30"/>
  <c r="H4537" i="30"/>
  <c r="H4525" i="30"/>
  <c r="H4513" i="30"/>
  <c r="H4501" i="30"/>
  <c r="H4489" i="30"/>
  <c r="H4477" i="30"/>
  <c r="H4465" i="30"/>
  <c r="H4453" i="30"/>
  <c r="H4441" i="30"/>
  <c r="H4429" i="30"/>
  <c r="H4417" i="30"/>
  <c r="H4405" i="30"/>
  <c r="H4393" i="30"/>
  <c r="H4381" i="30"/>
  <c r="H4369" i="30"/>
  <c r="H4357" i="30"/>
  <c r="H4345" i="30"/>
  <c r="H4333" i="30"/>
  <c r="H4321" i="30"/>
  <c r="H4309" i="30"/>
  <c r="H4297" i="30"/>
  <c r="H4285" i="30"/>
  <c r="H4273" i="30"/>
  <c r="H4261" i="30"/>
  <c r="H4249" i="30"/>
  <c r="H4237" i="30"/>
  <c r="H4225" i="30"/>
  <c r="H4213" i="30"/>
  <c r="H4201" i="30"/>
  <c r="H4189" i="30"/>
  <c r="H4177" i="30"/>
  <c r="H4165" i="30"/>
  <c r="H4153" i="30"/>
  <c r="H4141" i="30"/>
  <c r="H4129" i="30"/>
  <c r="H4117" i="30"/>
  <c r="H4105" i="30"/>
  <c r="H4093" i="30"/>
  <c r="H4081" i="30"/>
  <c r="H4069" i="30"/>
  <c r="H4057" i="30"/>
  <c r="H4045" i="30"/>
  <c r="H4033" i="30"/>
  <c r="H4021" i="30"/>
  <c r="H4009" i="30"/>
  <c r="H3997" i="30"/>
  <c r="H3985" i="30"/>
  <c r="H3973" i="30"/>
  <c r="H3961" i="30"/>
  <c r="H3949" i="30"/>
  <c r="H3937" i="30"/>
  <c r="H3925" i="30"/>
  <c r="H3913" i="30"/>
  <c r="H3901" i="30"/>
  <c r="H3889" i="30"/>
  <c r="H3877" i="30"/>
  <c r="H3865" i="30"/>
  <c r="H3853" i="30"/>
  <c r="H3841" i="30"/>
  <c r="H3829" i="30"/>
  <c r="H3817" i="30"/>
  <c r="H3805" i="30"/>
  <c r="H3793" i="30"/>
  <c r="H3781" i="30"/>
  <c r="H3769" i="30"/>
  <c r="H3757" i="30"/>
  <c r="H3745" i="30"/>
  <c r="H3733" i="30"/>
  <c r="H3721" i="30"/>
  <c r="H3709" i="30"/>
  <c r="H3697" i="30"/>
  <c r="H3685" i="30"/>
  <c r="H3673" i="30"/>
  <c r="H3661" i="30"/>
  <c r="H3649" i="30"/>
  <c r="H3637" i="30"/>
  <c r="H3625" i="30"/>
  <c r="H3613" i="30"/>
  <c r="H3601" i="30"/>
  <c r="H3589" i="30"/>
  <c r="H3577" i="30"/>
  <c r="H3565" i="30"/>
  <c r="H3553" i="30"/>
  <c r="H3541" i="30"/>
  <c r="H3529" i="30"/>
  <c r="H3517" i="30"/>
  <c r="H3505" i="30"/>
  <c r="H3493" i="30"/>
  <c r="H3481" i="30"/>
  <c r="H3469" i="30"/>
  <c r="H3457" i="30"/>
  <c r="H3445" i="30"/>
  <c r="H3433" i="30"/>
  <c r="H3421" i="30"/>
  <c r="H3409" i="30"/>
  <c r="H3397" i="30"/>
  <c r="H3385" i="30"/>
  <c r="H3373" i="30"/>
  <c r="H3361" i="30"/>
  <c r="H3349" i="30"/>
  <c r="H3337" i="30"/>
  <c r="H3325" i="30"/>
  <c r="H3313" i="30"/>
  <c r="H3301" i="30"/>
  <c r="H3289" i="30"/>
  <c r="H3277" i="30"/>
  <c r="H3265" i="30"/>
  <c r="H3253" i="30"/>
  <c r="H3241" i="30"/>
  <c r="H3229" i="30"/>
  <c r="H3217" i="30"/>
  <c r="H3205" i="30"/>
  <c r="H3193" i="30"/>
  <c r="H3181" i="30"/>
  <c r="H3169" i="30"/>
  <c r="H3157" i="30"/>
  <c r="H3145" i="30"/>
  <c r="H3133" i="30"/>
  <c r="H3121" i="30"/>
  <c r="H3109" i="30"/>
  <c r="H3097" i="30"/>
  <c r="H3085" i="30"/>
  <c r="H3073" i="30"/>
  <c r="H3061" i="30"/>
  <c r="H3049" i="30"/>
  <c r="H3037" i="30"/>
  <c r="H3025" i="30"/>
  <c r="H3013" i="30"/>
  <c r="H3001" i="30"/>
  <c r="H2989" i="30"/>
  <c r="H2977" i="30"/>
  <c r="H2965" i="30"/>
  <c r="H2953" i="30"/>
  <c r="H2941" i="30"/>
  <c r="H2929" i="30"/>
  <c r="H2917" i="30"/>
  <c r="H2905" i="30"/>
  <c r="H2893" i="30"/>
  <c r="H2881" i="30"/>
  <c r="H2869" i="30"/>
  <c r="H2857" i="30"/>
  <c r="H2845" i="30"/>
  <c r="H2833" i="30"/>
  <c r="H2821" i="30"/>
  <c r="H2809" i="30"/>
  <c r="H2797" i="30"/>
  <c r="H2785" i="30"/>
  <c r="H2773" i="30"/>
  <c r="H2761" i="30"/>
  <c r="H2749" i="30"/>
  <c r="H2737" i="30"/>
  <c r="H2725" i="30"/>
  <c r="H2713" i="30"/>
  <c r="H2701" i="30"/>
  <c r="H2689" i="30"/>
  <c r="H2677" i="30"/>
  <c r="H2665" i="30"/>
  <c r="H2653" i="30"/>
  <c r="H2641" i="30"/>
  <c r="H2629" i="30"/>
  <c r="H2617" i="30"/>
  <c r="H2605" i="30"/>
  <c r="H2593" i="30"/>
  <c r="H2581" i="30"/>
  <c r="H2569" i="30"/>
  <c r="H2557" i="30"/>
  <c r="H2545" i="30"/>
  <c r="H2533" i="30"/>
  <c r="H2521" i="30"/>
  <c r="H2509" i="30"/>
  <c r="H2497" i="30"/>
  <c r="H2485" i="30"/>
  <c r="H2473" i="30"/>
  <c r="H2461" i="30"/>
  <c r="H2449" i="30"/>
  <c r="H2437" i="30"/>
  <c r="H2425" i="30"/>
  <c r="H2413" i="30"/>
  <c r="H2401" i="30"/>
  <c r="H2389" i="30"/>
  <c r="H2377" i="30"/>
  <c r="H2365" i="30"/>
  <c r="H2353" i="30"/>
  <c r="H2341" i="30"/>
  <c r="H2329" i="30"/>
  <c r="H2317" i="30"/>
  <c r="H2305" i="30"/>
  <c r="H2293" i="30"/>
  <c r="H2281" i="30"/>
  <c r="H2269" i="30"/>
  <c r="H2257" i="30"/>
  <c r="H2245" i="30"/>
  <c r="H2233" i="30"/>
  <c r="H2221" i="30"/>
  <c r="H2209" i="30"/>
  <c r="H2197" i="30"/>
  <c r="H2185" i="30"/>
  <c r="H2173" i="30"/>
  <c r="H2161" i="30"/>
  <c r="H2149" i="30"/>
  <c r="H2137" i="30"/>
  <c r="H2125" i="30"/>
  <c r="H2113" i="30"/>
  <c r="H2101" i="30"/>
  <c r="H2089" i="30"/>
  <c r="H2077" i="30"/>
  <c r="H2065" i="30"/>
  <c r="H2053" i="30"/>
  <c r="H2041" i="30"/>
  <c r="H2029" i="30"/>
  <c r="H2017" i="30"/>
  <c r="H2005" i="30"/>
  <c r="H1993" i="30"/>
  <c r="H1981" i="30"/>
  <c r="H1969" i="30"/>
  <c r="H1957" i="30"/>
  <c r="H1945" i="30"/>
  <c r="H1933" i="30"/>
  <c r="H1921" i="30"/>
  <c r="H1909" i="30"/>
  <c r="H1897" i="30"/>
  <c r="H1885" i="30"/>
  <c r="H1873" i="30"/>
  <c r="H1861" i="30"/>
  <c r="H1849" i="30"/>
  <c r="H1837" i="30"/>
  <c r="H1825" i="30"/>
  <c r="H1813" i="30"/>
  <c r="H1801" i="30"/>
  <c r="H1789" i="30"/>
  <c r="H1777" i="30"/>
  <c r="H1765" i="30"/>
  <c r="H1753" i="30"/>
  <c r="H1741" i="30"/>
  <c r="H1729" i="30"/>
  <c r="H1717" i="30"/>
  <c r="H1705" i="30"/>
  <c r="H1693" i="30"/>
  <c r="H1681" i="30"/>
  <c r="H1669" i="30"/>
  <c r="H1657" i="30"/>
  <c r="H1645" i="30"/>
  <c r="H1633" i="30"/>
  <c r="H1621" i="30"/>
  <c r="H1609" i="30"/>
  <c r="H1597" i="30"/>
  <c r="H1585" i="30"/>
  <c r="H1573" i="30"/>
  <c r="H1561" i="30"/>
  <c r="H1549" i="30"/>
  <c r="H1537" i="30"/>
  <c r="H1525" i="30"/>
  <c r="H1513" i="30"/>
  <c r="H1501" i="30"/>
  <c r="H1489" i="30"/>
  <c r="H1477" i="30"/>
  <c r="H1465" i="30"/>
  <c r="H1453" i="30"/>
  <c r="H1441" i="30"/>
  <c r="H1429" i="30"/>
  <c r="H1417" i="30"/>
  <c r="H1405" i="30"/>
  <c r="H1393" i="30"/>
  <c r="H1380" i="30"/>
  <c r="H1368" i="30"/>
  <c r="H1357" i="30"/>
  <c r="H1346" i="30"/>
  <c r="H1334" i="30"/>
  <c r="H1322" i="30"/>
  <c r="H1310" i="30"/>
  <c r="H1298" i="30"/>
  <c r="H1286" i="30"/>
  <c r="H1274" i="30"/>
  <c r="H1262" i="30"/>
  <c r="H1250" i="30"/>
  <c r="H1238" i="30"/>
  <c r="H1226" i="30"/>
  <c r="H1214" i="30"/>
  <c r="H1202" i="30"/>
  <c r="H1190" i="30"/>
  <c r="H1178" i="30"/>
  <c r="H1166" i="30"/>
  <c r="H1154" i="30"/>
  <c r="H1142" i="30"/>
  <c r="H1130" i="30"/>
  <c r="H1118" i="30"/>
  <c r="H1106" i="30"/>
  <c r="H1094" i="30"/>
  <c r="H1082" i="30"/>
  <c r="H1070" i="30"/>
  <c r="H1058" i="30"/>
  <c r="H1046" i="30"/>
  <c r="H1034" i="30"/>
  <c r="H1022" i="30"/>
  <c r="H1010" i="30"/>
  <c r="H998" i="30"/>
  <c r="H986" i="30"/>
  <c r="H974" i="30"/>
  <c r="H962" i="30"/>
  <c r="H950" i="30"/>
  <c r="H938" i="30"/>
  <c r="H926" i="30"/>
  <c r="H914" i="30"/>
  <c r="H902" i="30"/>
  <c r="H890" i="30"/>
  <c r="H878" i="30"/>
  <c r="H866" i="30"/>
  <c r="H854" i="30"/>
  <c r="H842" i="30"/>
  <c r="H830" i="30"/>
  <c r="H818" i="30"/>
  <c r="H806" i="30"/>
  <c r="H794" i="30"/>
  <c r="H782" i="30"/>
  <c r="H770" i="30"/>
  <c r="H758" i="30"/>
  <c r="H746" i="30"/>
  <c r="H734" i="30"/>
  <c r="H722" i="30"/>
  <c r="H710" i="30"/>
  <c r="H698" i="30"/>
  <c r="H685" i="30"/>
  <c r="H674" i="30"/>
  <c r="H662" i="30"/>
  <c r="H650" i="30"/>
  <c r="H638" i="30"/>
  <c r="H626" i="30"/>
  <c r="H614" i="30"/>
  <c r="H602" i="30"/>
  <c r="H590" i="30"/>
  <c r="H578" i="30"/>
  <c r="H566" i="30"/>
  <c r="H554" i="30"/>
  <c r="H542" i="30"/>
  <c r="H530" i="30"/>
  <c r="H518" i="30"/>
  <c r="H506" i="30"/>
  <c r="H494" i="30"/>
  <c r="H482" i="30"/>
  <c r="H470" i="30"/>
  <c r="H458" i="30"/>
  <c r="H446" i="30"/>
  <c r="H434" i="30"/>
  <c r="H422" i="30"/>
  <c r="H410" i="30"/>
  <c r="H398" i="30"/>
  <c r="H386" i="30"/>
  <c r="H374" i="30"/>
  <c r="H362" i="30"/>
  <c r="H350" i="30"/>
  <c r="H338" i="30"/>
  <c r="H326" i="30"/>
  <c r="H314" i="30"/>
  <c r="H302" i="30"/>
  <c r="H290" i="30"/>
  <c r="H278" i="30"/>
  <c r="H266" i="30"/>
  <c r="H254" i="30"/>
  <c r="H242" i="30"/>
  <c r="H230" i="30"/>
  <c r="H218" i="30"/>
  <c r="H206" i="30"/>
  <c r="H194" i="30"/>
  <c r="H182" i="30"/>
  <c r="H170" i="30"/>
  <c r="H158" i="30"/>
  <c r="H146" i="30"/>
  <c r="H134" i="30"/>
  <c r="H122" i="30"/>
  <c r="H110" i="30"/>
  <c r="H98" i="30"/>
  <c r="H86" i="30"/>
  <c r="H74" i="30"/>
  <c r="H62" i="30"/>
  <c r="H50" i="30"/>
  <c r="H38" i="30"/>
  <c r="H26" i="30"/>
  <c r="H13" i="30"/>
  <c r="H4706" i="30"/>
  <c r="H4694" i="30"/>
  <c r="H4682" i="30"/>
  <c r="H4670" i="30"/>
  <c r="H4658" i="30"/>
  <c r="H4646" i="30"/>
  <c r="H4634" i="30"/>
  <c r="H4622" i="30"/>
  <c r="H4610" i="30"/>
  <c r="H4598" i="30"/>
  <c r="H4586" i="30"/>
  <c r="H4574" i="30"/>
  <c r="H4562" i="30"/>
  <c r="H4550" i="30"/>
  <c r="H4538" i="30"/>
  <c r="H4526" i="30"/>
  <c r="H4514" i="30"/>
  <c r="H4502" i="30"/>
  <c r="H4490" i="30"/>
  <c r="H4478" i="30"/>
  <c r="H4466" i="30"/>
  <c r="H4454" i="30"/>
  <c r="H4442" i="30"/>
  <c r="H4430" i="30"/>
  <c r="H4418" i="30"/>
  <c r="H4406" i="30"/>
  <c r="H4394" i="30"/>
  <c r="H4382" i="30"/>
  <c r="H4370" i="30"/>
  <c r="H4358" i="30"/>
  <c r="H4346" i="30"/>
  <c r="H4334" i="30"/>
  <c r="H4322" i="30"/>
  <c r="H4310" i="30"/>
  <c r="H4298" i="30"/>
  <c r="H4286" i="30"/>
  <c r="H4274" i="30"/>
  <c r="H4262" i="30"/>
  <c r="H4250" i="30"/>
  <c r="H4238" i="30"/>
  <c r="H4226" i="30"/>
  <c r="H4214" i="30"/>
  <c r="H4202" i="30"/>
  <c r="H4190" i="30"/>
  <c r="H4178" i="30"/>
  <c r="H4166" i="30"/>
  <c r="H4154" i="30"/>
  <c r="H4142" i="30"/>
  <c r="H4130" i="30"/>
  <c r="H4118" i="30"/>
  <c r="H4106" i="30"/>
  <c r="H4094" i="30"/>
  <c r="H4082" i="30"/>
  <c r="H4070" i="30"/>
  <c r="H4058" i="30"/>
  <c r="H4046" i="30"/>
  <c r="H4034" i="30"/>
  <c r="H4022" i="30"/>
  <c r="H4010" i="30"/>
  <c r="H3998" i="30"/>
  <c r="H3986" i="30"/>
  <c r="H3974" i="30"/>
  <c r="H3962" i="30"/>
  <c r="H3950" i="30"/>
  <c r="H3938" i="30"/>
  <c r="H3926" i="30"/>
  <c r="H3914" i="30"/>
  <c r="H3902" i="30"/>
  <c r="H3890" i="30"/>
  <c r="H3878" i="30"/>
  <c r="H3866" i="30"/>
  <c r="H3854" i="30"/>
  <c r="H3842" i="30"/>
  <c r="H3830" i="30"/>
  <c r="H3818" i="30"/>
  <c r="H3806" i="30"/>
  <c r="H3794" i="30"/>
  <c r="H3782" i="30"/>
  <c r="H3770" i="30"/>
  <c r="H3758" i="30"/>
  <c r="H3746" i="30"/>
  <c r="H3734" i="30"/>
  <c r="H3722" i="30"/>
  <c r="H3710" i="30"/>
  <c r="H3698" i="30"/>
  <c r="H3686" i="30"/>
  <c r="H3674" i="30"/>
  <c r="H3662" i="30"/>
  <c r="H3650" i="30"/>
  <c r="H3638" i="30"/>
  <c r="H3626" i="30"/>
  <c r="H3614" i="30"/>
  <c r="H3602" i="30"/>
  <c r="H3590" i="30"/>
  <c r="H3578" i="30"/>
  <c r="H3566" i="30"/>
  <c r="H3554" i="30"/>
  <c r="H3542" i="30"/>
  <c r="H3530" i="30"/>
  <c r="H3518" i="30"/>
  <c r="H3506" i="30"/>
  <c r="H3494" i="30"/>
  <c r="H3482" i="30"/>
  <c r="H3470" i="30"/>
  <c r="H3458" i="30"/>
  <c r="H3446" i="30"/>
  <c r="H3434" i="30"/>
  <c r="H3422" i="30"/>
  <c r="H3410" i="30"/>
  <c r="H3398" i="30"/>
  <c r="H3386" i="30"/>
  <c r="H3374" i="30"/>
  <c r="H3362" i="30"/>
  <c r="H3350" i="30"/>
  <c r="H3338" i="30"/>
  <c r="H3326" i="30"/>
  <c r="H3314" i="30"/>
  <c r="H3302" i="30"/>
  <c r="H3290" i="30"/>
  <c r="H3278" i="30"/>
  <c r="H3266" i="30"/>
  <c r="H3254" i="30"/>
  <c r="H3242" i="30"/>
  <c r="H3230" i="30"/>
  <c r="H3218" i="30"/>
  <c r="H3206" i="30"/>
  <c r="H3194" i="30"/>
  <c r="H3182" i="30"/>
  <c r="H3170" i="30"/>
  <c r="H3158" i="30"/>
  <c r="H3146" i="30"/>
  <c r="H3134" i="30"/>
  <c r="H3122" i="30"/>
  <c r="H3110" i="30"/>
  <c r="H3098" i="30"/>
  <c r="H3086" i="30"/>
  <c r="H3074" i="30"/>
  <c r="H3062" i="30"/>
  <c r="H3050" i="30"/>
  <c r="H3038" i="30"/>
  <c r="H3026" i="30"/>
  <c r="H3014" i="30"/>
  <c r="H3002" i="30"/>
  <c r="H2990" i="30"/>
  <c r="H2978" i="30"/>
  <c r="H2966" i="30"/>
  <c r="H2954" i="30"/>
  <c r="H2942" i="30"/>
  <c r="H2930" i="30"/>
  <c r="H2918" i="30"/>
  <c r="H2906" i="30"/>
  <c r="H2894" i="30"/>
  <c r="H2882" i="30"/>
  <c r="H2870" i="30"/>
  <c r="H2858" i="30"/>
  <c r="H2846" i="30"/>
  <c r="H2834" i="30"/>
  <c r="H2822" i="30"/>
  <c r="H2810" i="30"/>
  <c r="H2798" i="30"/>
  <c r="H2786" i="30"/>
  <c r="H2774" i="30"/>
  <c r="H2762" i="30"/>
  <c r="H2750" i="30"/>
  <c r="H2738" i="30"/>
  <c r="H2726" i="30"/>
  <c r="H2714" i="30"/>
  <c r="H2702" i="30"/>
  <c r="H2690" i="30"/>
  <c r="H2678" i="30"/>
  <c r="H2666" i="30"/>
  <c r="H2654" i="30"/>
  <c r="H2642" i="30"/>
  <c r="H2630" i="30"/>
  <c r="H2618" i="30"/>
  <c r="H2606" i="30"/>
  <c r="H2594" i="30"/>
  <c r="H2582" i="30"/>
  <c r="H2570" i="30"/>
  <c r="H2558" i="30"/>
  <c r="H2546" i="30"/>
  <c r="H2534" i="30"/>
  <c r="H2522" i="30"/>
  <c r="H2510" i="30"/>
  <c r="H2498" i="30"/>
  <c r="H2486" i="30"/>
  <c r="H2474" i="30"/>
  <c r="H2462" i="30"/>
  <c r="H2450" i="30"/>
  <c r="H2438" i="30"/>
  <c r="H2426" i="30"/>
  <c r="H2414" i="30"/>
  <c r="H2402" i="30"/>
  <c r="H2390" i="30"/>
  <c r="H2378" i="30"/>
  <c r="H2366" i="30"/>
  <c r="H2354" i="30"/>
  <c r="H2342" i="30"/>
  <c r="H2330" i="30"/>
  <c r="H2318" i="30"/>
  <c r="H2306" i="30"/>
  <c r="H2294" i="30"/>
  <c r="H2282" i="30"/>
  <c r="H2270" i="30"/>
  <c r="H2258" i="30"/>
  <c r="H2246" i="30"/>
  <c r="H2234" i="30"/>
  <c r="H2222" i="30"/>
  <c r="H2210" i="30"/>
  <c r="H2198" i="30"/>
  <c r="H2186" i="30"/>
  <c r="H2174" i="30"/>
  <c r="H2162" i="30"/>
  <c r="H2150" i="30"/>
  <c r="H2138" i="30"/>
  <c r="H2126" i="30"/>
  <c r="H2114" i="30"/>
  <c r="H2102" i="30"/>
  <c r="H2090" i="30"/>
  <c r="H2078" i="30"/>
  <c r="H2066" i="30"/>
  <c r="H2054" i="30"/>
  <c r="H2042" i="30"/>
  <c r="H2030" i="30"/>
  <c r="H2018" i="30"/>
  <c r="H2006" i="30"/>
  <c r="H1994" i="30"/>
  <c r="H1982" i="30"/>
  <c r="H1970" i="30"/>
  <c r="H1958" i="30"/>
  <c r="H1946" i="30"/>
  <c r="H1934" i="30"/>
  <c r="H1922" i="30"/>
  <c r="H1910" i="30"/>
  <c r="H1898" i="30"/>
  <c r="H1886" i="30"/>
  <c r="H1874" i="30"/>
  <c r="H1862" i="30"/>
  <c r="H1850" i="30"/>
  <c r="H1838" i="30"/>
  <c r="H1826" i="30"/>
  <c r="H1814" i="30"/>
  <c r="H1802" i="30"/>
  <c r="H1790" i="30"/>
  <c r="H1778" i="30"/>
  <c r="H1766" i="30"/>
  <c r="H1754" i="30"/>
  <c r="H1742" i="30"/>
  <c r="H1730" i="30"/>
  <c r="H1718" i="30"/>
  <c r="H1706" i="30"/>
  <c r="H1694" i="30"/>
  <c r="H1682" i="30"/>
  <c r="H1670" i="30"/>
  <c r="H1658" i="30"/>
  <c r="H1646" i="30"/>
  <c r="H1634" i="30"/>
  <c r="H1622" i="30"/>
  <c r="H1610" i="30"/>
  <c r="H1598" i="30"/>
  <c r="H1586" i="30"/>
  <c r="H1574" i="30"/>
  <c r="H1562" i="30"/>
  <c r="H1550" i="30"/>
  <c r="H1538" i="30"/>
  <c r="H1526" i="30"/>
  <c r="H1514" i="30"/>
  <c r="H1502" i="30"/>
  <c r="H1490" i="30"/>
  <c r="H1478" i="30"/>
  <c r="H1466" i="30"/>
  <c r="H1454" i="30"/>
  <c r="H1442" i="30"/>
  <c r="H1430" i="30"/>
  <c r="H1418" i="30"/>
  <c r="H1406" i="30"/>
  <c r="H1394" i="30"/>
  <c r="H1381" i="30"/>
  <c r="H1369" i="30"/>
  <c r="H1358" i="30"/>
  <c r="H1348" i="30"/>
  <c r="H1336" i="30"/>
  <c r="H1324" i="30"/>
  <c r="H1312" i="30"/>
  <c r="H1300" i="30"/>
  <c r="H1288" i="30"/>
  <c r="H1276" i="30"/>
  <c r="H1264" i="30"/>
  <c r="H1252" i="30"/>
  <c r="H1240" i="30"/>
  <c r="H1228" i="30"/>
  <c r="H1216" i="30"/>
  <c r="H1204" i="30"/>
  <c r="H1192" i="30"/>
  <c r="H1180" i="30"/>
  <c r="H1168" i="30"/>
  <c r="H1156" i="30"/>
  <c r="H1144" i="30"/>
  <c r="H1132" i="30"/>
  <c r="H1120" i="30"/>
  <c r="H1108" i="30"/>
  <c r="H1096" i="30"/>
  <c r="H1084" i="30"/>
  <c r="H1072" i="30"/>
  <c r="H1060" i="30"/>
  <c r="H1048" i="30"/>
  <c r="H1036" i="30"/>
  <c r="H1024" i="30"/>
  <c r="H1012" i="30"/>
  <c r="H1000" i="30"/>
  <c r="H988" i="30"/>
  <c r="H976" i="30"/>
  <c r="H964" i="30"/>
  <c r="H952" i="30"/>
  <c r="H940" i="30"/>
  <c r="H928" i="30"/>
  <c r="H916" i="30"/>
  <c r="H904" i="30"/>
  <c r="H892" i="30"/>
  <c r="H880" i="30"/>
  <c r="H868" i="30"/>
  <c r="H856" i="30"/>
  <c r="H844" i="30"/>
  <c r="H832" i="30"/>
  <c r="H820" i="30"/>
  <c r="H808" i="30"/>
  <c r="H796" i="30"/>
  <c r="H784" i="30"/>
  <c r="H772" i="30"/>
  <c r="H760" i="30"/>
  <c r="H748" i="30"/>
  <c r="H736" i="30"/>
  <c r="H724" i="30"/>
  <c r="H712" i="30"/>
  <c r="H700" i="30"/>
  <c r="H687" i="30"/>
  <c r="H676" i="30"/>
  <c r="H664" i="30"/>
  <c r="H652" i="30"/>
  <c r="H640" i="30"/>
  <c r="H628" i="30"/>
  <c r="H616" i="30"/>
  <c r="H604" i="30"/>
  <c r="H592" i="30"/>
  <c r="H580" i="30"/>
  <c r="H568" i="30"/>
  <c r="H556" i="30"/>
  <c r="H544" i="30"/>
  <c r="H532" i="30"/>
  <c r="H520" i="30"/>
  <c r="H508" i="30"/>
  <c r="H496" i="30"/>
  <c r="H484" i="30"/>
  <c r="H472" i="30"/>
  <c r="H460" i="30"/>
  <c r="H448" i="30"/>
  <c r="H436" i="30"/>
  <c r="H424" i="30"/>
  <c r="H412" i="30"/>
  <c r="H400" i="30"/>
  <c r="H388" i="30"/>
  <c r="H376" i="30"/>
  <c r="H364" i="30"/>
  <c r="H352" i="30"/>
  <c r="H340" i="30"/>
  <c r="H328" i="30"/>
  <c r="H316" i="30"/>
  <c r="H304" i="30"/>
  <c r="H292" i="30"/>
  <c r="H280" i="30"/>
  <c r="H268" i="30"/>
  <c r="H256" i="30"/>
  <c r="H244" i="30"/>
  <c r="H232" i="30"/>
  <c r="H220" i="30"/>
  <c r="H208" i="30"/>
  <c r="H196" i="30"/>
  <c r="H184" i="30"/>
  <c r="H172" i="30"/>
  <c r="H160" i="30"/>
  <c r="H148" i="30"/>
  <c r="H136" i="30"/>
  <c r="H124" i="30"/>
  <c r="H112" i="30"/>
  <c r="H100" i="30"/>
  <c r="H88" i="30"/>
  <c r="H76" i="30"/>
  <c r="H64" i="30"/>
  <c r="H52" i="30"/>
  <c r="H40" i="30"/>
  <c r="H28" i="30"/>
  <c r="H15" i="30"/>
  <c r="H4708" i="30"/>
  <c r="H4696" i="30"/>
  <c r="H4684" i="30"/>
  <c r="H4672" i="30"/>
  <c r="H4660" i="30"/>
  <c r="H4648" i="30"/>
  <c r="H4636" i="30"/>
  <c r="H4624" i="30"/>
  <c r="H4612" i="30"/>
  <c r="H4600" i="30"/>
  <c r="H4588" i="30"/>
  <c r="H4576" i="30"/>
  <c r="H4564" i="30"/>
  <c r="H4552" i="30"/>
  <c r="H4540" i="30"/>
  <c r="H4528" i="30"/>
  <c r="H4516" i="30"/>
  <c r="H4504" i="30"/>
  <c r="H4492" i="30"/>
  <c r="H4480" i="30"/>
  <c r="H4468" i="30"/>
  <c r="H4456" i="30"/>
  <c r="H4444" i="30"/>
  <c r="H4432" i="30"/>
  <c r="H4420" i="30"/>
  <c r="H4408" i="30"/>
  <c r="H4396" i="30"/>
  <c r="H4384" i="30"/>
  <c r="H4372" i="30"/>
  <c r="H4360" i="30"/>
  <c r="H4348" i="30"/>
  <c r="H4336" i="30"/>
  <c r="H4324" i="30"/>
  <c r="H4312" i="30"/>
  <c r="H4300" i="30"/>
  <c r="H4288" i="30"/>
  <c r="H4276" i="30"/>
  <c r="H4264" i="30"/>
  <c r="H4252" i="30"/>
  <c r="H4240" i="30"/>
  <c r="H4228" i="30"/>
  <c r="H4216" i="30"/>
  <c r="H4204" i="30"/>
  <c r="H4192" i="30"/>
  <c r="H4180" i="30"/>
  <c r="H4168" i="30"/>
  <c r="H4156" i="30"/>
  <c r="H4144" i="30"/>
  <c r="H4132" i="30"/>
  <c r="H4120" i="30"/>
  <c r="H4108" i="30"/>
  <c r="H4096" i="30"/>
  <c r="H4084" i="30"/>
  <c r="H4072" i="30"/>
  <c r="H4060" i="30"/>
  <c r="H4048" i="30"/>
  <c r="H4036" i="30"/>
  <c r="H4024" i="30"/>
  <c r="H4012" i="30"/>
  <c r="H4000" i="30"/>
  <c r="H3988" i="30"/>
  <c r="H3976" i="30"/>
  <c r="H3964" i="30"/>
  <c r="H3952" i="30"/>
  <c r="H3940" i="30"/>
  <c r="H3928" i="30"/>
  <c r="H3916" i="30"/>
  <c r="H3904" i="30"/>
  <c r="H3892" i="30"/>
  <c r="H3880" i="30"/>
  <c r="H3868" i="30"/>
  <c r="H3856" i="30"/>
  <c r="H3844" i="30"/>
  <c r="H3832" i="30"/>
  <c r="H3820" i="30"/>
  <c r="H3808" i="30"/>
  <c r="H3796" i="30"/>
  <c r="H3784" i="30"/>
  <c r="H3772" i="30"/>
  <c r="H3760" i="30"/>
  <c r="H3748" i="30"/>
  <c r="H3736" i="30"/>
  <c r="H3724" i="30"/>
  <c r="H3712" i="30"/>
  <c r="H3700" i="30"/>
  <c r="H3688" i="30"/>
  <c r="H3676" i="30"/>
  <c r="H3664" i="30"/>
  <c r="H3652" i="30"/>
  <c r="H3640" i="30"/>
  <c r="H3628" i="30"/>
  <c r="H3616" i="30"/>
  <c r="H3604" i="30"/>
  <c r="H3592" i="30"/>
  <c r="H3580" i="30"/>
  <c r="H3568" i="30"/>
  <c r="H3556" i="30"/>
  <c r="H3544" i="30"/>
  <c r="H3532" i="30"/>
  <c r="H3520" i="30"/>
  <c r="H3508" i="30"/>
  <c r="H3496" i="30"/>
  <c r="H3484" i="30"/>
  <c r="H3472" i="30"/>
  <c r="H3460" i="30"/>
  <c r="H3448" i="30"/>
  <c r="H3436" i="30"/>
  <c r="H3424" i="30"/>
  <c r="H3412" i="30"/>
  <c r="H3400" i="30"/>
  <c r="H3388" i="30"/>
  <c r="H3376" i="30"/>
  <c r="H3364" i="30"/>
  <c r="H3352" i="30"/>
  <c r="H3340" i="30"/>
  <c r="H3328" i="30"/>
  <c r="H3316" i="30"/>
  <c r="H3304" i="30"/>
  <c r="H3292" i="30"/>
  <c r="H3280" i="30"/>
  <c r="H3268" i="30"/>
  <c r="H3256" i="30"/>
  <c r="H3244" i="30"/>
  <c r="H3232" i="30"/>
  <c r="H3220" i="30"/>
  <c r="H3208" i="30"/>
  <c r="H3196" i="30"/>
  <c r="H3184" i="30"/>
  <c r="H3172" i="30"/>
  <c r="H3160" i="30"/>
  <c r="H3148" i="30"/>
  <c r="H3136" i="30"/>
  <c r="H3124" i="30"/>
  <c r="H3112" i="30"/>
  <c r="H3100" i="30"/>
  <c r="H3088" i="30"/>
  <c r="H3076" i="30"/>
  <c r="H3064" i="30"/>
  <c r="H3052" i="30"/>
  <c r="H3040" i="30"/>
  <c r="H3028" i="30"/>
  <c r="H3016" i="30"/>
  <c r="H3004" i="30"/>
  <c r="H2992" i="30"/>
  <c r="H2980" i="30"/>
  <c r="H2968" i="30"/>
  <c r="H2956" i="30"/>
  <c r="H2944" i="30"/>
  <c r="H2932" i="30"/>
  <c r="H2920" i="30"/>
  <c r="H2908" i="30"/>
  <c r="H2896" i="30"/>
  <c r="H2884" i="30"/>
  <c r="H2872" i="30"/>
  <c r="H2860" i="30"/>
  <c r="H2848" i="30"/>
  <c r="H2836" i="30"/>
  <c r="H2824" i="30"/>
  <c r="H2812" i="30"/>
  <c r="H2800" i="30"/>
  <c r="H2788" i="30"/>
  <c r="H2776" i="30"/>
  <c r="H2764" i="30"/>
  <c r="H2752" i="30"/>
  <c r="H2740" i="30"/>
  <c r="H2728" i="30"/>
  <c r="H2716" i="30"/>
  <c r="H2704" i="30"/>
  <c r="H2692" i="30"/>
  <c r="H2680" i="30"/>
  <c r="H2668" i="30"/>
  <c r="H2656" i="30"/>
  <c r="H2644" i="30"/>
  <c r="H2632" i="30"/>
  <c r="H2620" i="30"/>
  <c r="H2608" i="30"/>
  <c r="H2596" i="30"/>
  <c r="H2584" i="30"/>
  <c r="H2572" i="30"/>
  <c r="H2560" i="30"/>
  <c r="H2548" i="30"/>
  <c r="H2536" i="30"/>
  <c r="H2524" i="30"/>
  <c r="H2512" i="30"/>
  <c r="H2500" i="30"/>
  <c r="H2488" i="30"/>
  <c r="H2476" i="30"/>
  <c r="H2464" i="30"/>
  <c r="H2452" i="30"/>
  <c r="H2440" i="30"/>
  <c r="H2428" i="30"/>
  <c r="H2416" i="30"/>
  <c r="H2404" i="30"/>
  <c r="H2392" i="30"/>
  <c r="H2380" i="30"/>
  <c r="H2368" i="30"/>
  <c r="H2356" i="30"/>
  <c r="H2344" i="30"/>
  <c r="H2332" i="30"/>
  <c r="H2320" i="30"/>
  <c r="H2308" i="30"/>
  <c r="H2296" i="30"/>
  <c r="H2284" i="30"/>
  <c r="H2272" i="30"/>
  <c r="H2260" i="30"/>
  <c r="H2248" i="30"/>
  <c r="H2236" i="30"/>
  <c r="H2224" i="30"/>
  <c r="H2212" i="30"/>
  <c r="H2200" i="30"/>
  <c r="H2188" i="30"/>
  <c r="H2176" i="30"/>
  <c r="H2164" i="30"/>
  <c r="H2152" i="30"/>
  <c r="H2140" i="30"/>
  <c r="H2128" i="30"/>
  <c r="H2116" i="30"/>
  <c r="H2104" i="30"/>
  <c r="H2092" i="30"/>
  <c r="H2080" i="30"/>
  <c r="H2068" i="30"/>
  <c r="H2056" i="30"/>
  <c r="H2044" i="30"/>
  <c r="H2032" i="30"/>
  <c r="H2020" i="30"/>
  <c r="H2008" i="30"/>
  <c r="H1996" i="30"/>
  <c r="H1984" i="30"/>
  <c r="H1972" i="30"/>
  <c r="H1960" i="30"/>
  <c r="H1948" i="30"/>
  <c r="H1936" i="30"/>
  <c r="H1924" i="30"/>
  <c r="H1912" i="30"/>
  <c r="H1900" i="30"/>
  <c r="H1888" i="30"/>
  <c r="H1876" i="30"/>
  <c r="H1864" i="30"/>
  <c r="H1852" i="30"/>
  <c r="H1840" i="30"/>
  <c r="H1828" i="30"/>
  <c r="H1816" i="30"/>
  <c r="H1804" i="30"/>
  <c r="H1792" i="30"/>
  <c r="H1780" i="30"/>
  <c r="H1768" i="30"/>
  <c r="H1756" i="30"/>
  <c r="H1744" i="30"/>
  <c r="H1732" i="30"/>
  <c r="H1720" i="30"/>
  <c r="H1708" i="30"/>
  <c r="H1696" i="30"/>
  <c r="H1684" i="30"/>
  <c r="H1672" i="30"/>
  <c r="H1660" i="30"/>
  <c r="H1648" i="30"/>
  <c r="H1636" i="30"/>
  <c r="H1624" i="30"/>
  <c r="H1612" i="30"/>
  <c r="H1600" i="30"/>
  <c r="H1588" i="30"/>
  <c r="H1576" i="30"/>
  <c r="H1564" i="30"/>
  <c r="H1552" i="30"/>
  <c r="H1540" i="30"/>
  <c r="H1528" i="30"/>
  <c r="H1516" i="30"/>
  <c r="H1504" i="30"/>
  <c r="H1492" i="30"/>
  <c r="H1480" i="30"/>
  <c r="H1468" i="30"/>
  <c r="H1456" i="30"/>
  <c r="H1444" i="30"/>
  <c r="H1432" i="30"/>
  <c r="H1420" i="30"/>
  <c r="H1408" i="30"/>
  <c r="H1396" i="30"/>
  <c r="H1383" i="30"/>
  <c r="H1371" i="30"/>
  <c r="H1360" i="30"/>
  <c r="H1349" i="30"/>
  <c r="H1337" i="30"/>
  <c r="H1325" i="30"/>
  <c r="H1313" i="30"/>
  <c r="H1301" i="30"/>
  <c r="H1289" i="30"/>
  <c r="H1277" i="30"/>
  <c r="H1265" i="30"/>
  <c r="H1253" i="30"/>
  <c r="H1241" i="30"/>
  <c r="H1229" i="30"/>
  <c r="H1217" i="30"/>
  <c r="H1205" i="30"/>
  <c r="H1193" i="30"/>
  <c r="H1181" i="30"/>
  <c r="H1169" i="30"/>
  <c r="H1157" i="30"/>
  <c r="H1145" i="30"/>
  <c r="H1133" i="30"/>
  <c r="H1121" i="30"/>
  <c r="H1109" i="30"/>
  <c r="H1097" i="30"/>
  <c r="H1085" i="30"/>
  <c r="H1073" i="30"/>
  <c r="H1061" i="30"/>
  <c r="H1049" i="30"/>
  <c r="H1037" i="30"/>
  <c r="H1025" i="30"/>
  <c r="H1013" i="30"/>
  <c r="H1001" i="30"/>
  <c r="H989" i="30"/>
  <c r="H977" i="30"/>
  <c r="H965" i="30"/>
  <c r="H953" i="30"/>
  <c r="H941" i="30"/>
  <c r="H929" i="30"/>
  <c r="H917" i="30"/>
  <c r="H905" i="30"/>
  <c r="H893" i="30"/>
  <c r="H881" i="30"/>
  <c r="H869" i="30"/>
  <c r="H857" i="30"/>
  <c r="H845" i="30"/>
  <c r="H833" i="30"/>
  <c r="H821" i="30"/>
  <c r="H809" i="30"/>
  <c r="H797" i="30"/>
  <c r="H785" i="30"/>
  <c r="H773" i="30"/>
  <c r="H761" i="30"/>
  <c r="H749" i="30"/>
  <c r="H737" i="30"/>
  <c r="H725" i="30"/>
  <c r="H713" i="30"/>
  <c r="H701" i="30"/>
  <c r="H688" i="30"/>
  <c r="H677" i="30"/>
  <c r="H665" i="30"/>
  <c r="H653" i="30"/>
  <c r="H641" i="30"/>
  <c r="H629" i="30"/>
  <c r="H617" i="30"/>
  <c r="H605" i="30"/>
  <c r="H593" i="30"/>
  <c r="H581" i="30"/>
  <c r="H569" i="30"/>
  <c r="H557" i="30"/>
  <c r="H545" i="30"/>
  <c r="H533" i="30"/>
  <c r="H521" i="30"/>
  <c r="H509" i="30"/>
  <c r="H497" i="30"/>
  <c r="H485" i="30"/>
  <c r="H473" i="30"/>
  <c r="H461" i="30"/>
  <c r="H449" i="30"/>
  <c r="H437" i="30"/>
  <c r="H425" i="30"/>
  <c r="H413" i="30"/>
  <c r="H401" i="30"/>
  <c r="H389" i="30"/>
  <c r="H377" i="30"/>
  <c r="H365" i="30"/>
  <c r="H353" i="30"/>
  <c r="H341" i="30"/>
  <c r="H329" i="30"/>
  <c r="H317" i="30"/>
  <c r="H305" i="30"/>
  <c r="H293" i="30"/>
  <c r="H281" i="30"/>
  <c r="H269" i="30"/>
  <c r="H257" i="30"/>
  <c r="H245" i="30"/>
  <c r="H233" i="30"/>
  <c r="H221" i="30"/>
  <c r="H209" i="30"/>
  <c r="H197" i="30"/>
  <c r="H185" i="30"/>
  <c r="H173" i="30"/>
  <c r="H161" i="30"/>
  <c r="H149" i="30"/>
  <c r="H137" i="30"/>
  <c r="H125" i="30"/>
  <c r="H113" i="30"/>
  <c r="H101" i="30"/>
  <c r="H89" i="30"/>
  <c r="H77" i="30"/>
  <c r="H65" i="30"/>
  <c r="H53" i="30"/>
  <c r="H41" i="30"/>
  <c r="H29" i="30"/>
  <c r="H16" i="30"/>
  <c r="H4709" i="30"/>
  <c r="H4697" i="30"/>
  <c r="H4685" i="30"/>
  <c r="H4673" i="30"/>
  <c r="H4661" i="30"/>
  <c r="H4649" i="30"/>
  <c r="H4637" i="30"/>
  <c r="H4625" i="30"/>
  <c r="H4613" i="30"/>
  <c r="H4601" i="30"/>
  <c r="H4589" i="30"/>
  <c r="H4577" i="30"/>
  <c r="H4565" i="30"/>
  <c r="H4553" i="30"/>
  <c r="H4541" i="30"/>
  <c r="H4529" i="30"/>
  <c r="H4517" i="30"/>
  <c r="H4505" i="30"/>
  <c r="H4493" i="30"/>
  <c r="H4481" i="30"/>
  <c r="H4469" i="30"/>
  <c r="H4457" i="30"/>
  <c r="H4445" i="30"/>
  <c r="H4433" i="30"/>
  <c r="H4421" i="30"/>
  <c r="H4409" i="30"/>
  <c r="H4397" i="30"/>
  <c r="H4385" i="30"/>
  <c r="H4373" i="30"/>
  <c r="H4361" i="30"/>
  <c r="H4349" i="30"/>
  <c r="H4337" i="30"/>
  <c r="H4325" i="30"/>
  <c r="H4313" i="30"/>
  <c r="H4301" i="30"/>
  <c r="H4289" i="30"/>
  <c r="H4277" i="30"/>
  <c r="H4265" i="30"/>
  <c r="H4253" i="30"/>
  <c r="H4241" i="30"/>
  <c r="H4229" i="30"/>
  <c r="H4217" i="30"/>
  <c r="H4205" i="30"/>
  <c r="H4193" i="30"/>
  <c r="H4181" i="30"/>
  <c r="H4169" i="30"/>
  <c r="H4157" i="30"/>
  <c r="H4145" i="30"/>
  <c r="H4133" i="30"/>
  <c r="H4121" i="30"/>
  <c r="H4109" i="30"/>
  <c r="H4097" i="30"/>
  <c r="H4085" i="30"/>
  <c r="H4073" i="30"/>
  <c r="H4061" i="30"/>
  <c r="H4049" i="30"/>
  <c r="H4037" i="30"/>
  <c r="H4025" i="30"/>
  <c r="H4013" i="30"/>
  <c r="H4001" i="30"/>
  <c r="H3989" i="30"/>
  <c r="H3977" i="30"/>
  <c r="H3965" i="30"/>
  <c r="H3953" i="30"/>
  <c r="H3941" i="30"/>
  <c r="H3929" i="30"/>
  <c r="H3917" i="30"/>
  <c r="H3905" i="30"/>
  <c r="H3893" i="30"/>
  <c r="H3881" i="30"/>
  <c r="H3869" i="30"/>
  <c r="H3857" i="30"/>
  <c r="H3845" i="30"/>
  <c r="H3833" i="30"/>
  <c r="H3821" i="30"/>
  <c r="H3809" i="30"/>
  <c r="H3797" i="30"/>
  <c r="H3785" i="30"/>
  <c r="H3773" i="30"/>
  <c r="H3761" i="30"/>
  <c r="H3749" i="30"/>
  <c r="H3737" i="30"/>
  <c r="H3725" i="30"/>
  <c r="H3713" i="30"/>
  <c r="H3701" i="30"/>
  <c r="H3689" i="30"/>
  <c r="H3677" i="30"/>
  <c r="H3665" i="30"/>
  <c r="H3653" i="30"/>
  <c r="H3641" i="30"/>
  <c r="H3629" i="30"/>
  <c r="H3617" i="30"/>
  <c r="H3605" i="30"/>
  <c r="H3593" i="30"/>
  <c r="H3581" i="30"/>
  <c r="H3569" i="30"/>
  <c r="H3557" i="30"/>
  <c r="H3545" i="30"/>
  <c r="H3533" i="30"/>
  <c r="H3521" i="30"/>
  <c r="H3509" i="30"/>
  <c r="H3497" i="30"/>
  <c r="H3485" i="30"/>
  <c r="H3473" i="30"/>
  <c r="H3461" i="30"/>
  <c r="H3449" i="30"/>
  <c r="H3437" i="30"/>
  <c r="H3425" i="30"/>
  <c r="H3413" i="30"/>
  <c r="H3401" i="30"/>
  <c r="H3389" i="30"/>
  <c r="H3377" i="30"/>
  <c r="H3365" i="30"/>
  <c r="H3353" i="30"/>
  <c r="H3341" i="30"/>
  <c r="H3329" i="30"/>
  <c r="H3317" i="30"/>
  <c r="H3305" i="30"/>
  <c r="H3293" i="30"/>
  <c r="H3281" i="30"/>
  <c r="H3269" i="30"/>
  <c r="H3257" i="30"/>
  <c r="H3245" i="30"/>
  <c r="H3233" i="30"/>
  <c r="H3221" i="30"/>
  <c r="H3209" i="30"/>
  <c r="H3197" i="30"/>
  <c r="H3185" i="30"/>
  <c r="H3173" i="30"/>
  <c r="H3161" i="30"/>
  <c r="H3149" i="30"/>
  <c r="H3137" i="30"/>
  <c r="H3125" i="30"/>
  <c r="H3113" i="30"/>
  <c r="H3101" i="30"/>
  <c r="H3089" i="30"/>
  <c r="H3077" i="30"/>
  <c r="H3065" i="30"/>
  <c r="H3053" i="30"/>
  <c r="H3041" i="30"/>
  <c r="H3029" i="30"/>
  <c r="H3017" i="30"/>
  <c r="H3005" i="30"/>
  <c r="H2993" i="30"/>
  <c r="H2981" i="30"/>
  <c r="H2969" i="30"/>
  <c r="H2957" i="30"/>
  <c r="H2945" i="30"/>
  <c r="H2933" i="30"/>
  <c r="H2921" i="30"/>
  <c r="H2909" i="30"/>
  <c r="H2897" i="30"/>
  <c r="H2885" i="30"/>
  <c r="H2873" i="30"/>
  <c r="H2861" i="30"/>
  <c r="H2849" i="30"/>
  <c r="H2837" i="30"/>
  <c r="H2825" i="30"/>
  <c r="H2813" i="30"/>
  <c r="H2801" i="30"/>
  <c r="H2789" i="30"/>
  <c r="H2777" i="30"/>
  <c r="H2765" i="30"/>
  <c r="H2753" i="30"/>
  <c r="H2741" i="30"/>
  <c r="H2729" i="30"/>
  <c r="H2717" i="30"/>
  <c r="H2705" i="30"/>
  <c r="H2693" i="30"/>
  <c r="H2681" i="30"/>
  <c r="H2669" i="30"/>
  <c r="H2657" i="30"/>
  <c r="H2645" i="30"/>
  <c r="H2633" i="30"/>
  <c r="H2621" i="30"/>
  <c r="H2609" i="30"/>
  <c r="H2597" i="30"/>
  <c r="H2585" i="30"/>
  <c r="H2573" i="30"/>
  <c r="H2561" i="30"/>
  <c r="H2549" i="30"/>
  <c r="H2537" i="30"/>
  <c r="H2525" i="30"/>
  <c r="H2513" i="30"/>
  <c r="H2501" i="30"/>
  <c r="H2489" i="30"/>
  <c r="H2477" i="30"/>
  <c r="H2465" i="30"/>
  <c r="H2453" i="30"/>
  <c r="H2441" i="30"/>
  <c r="H2429" i="30"/>
  <c r="H2417" i="30"/>
  <c r="H2405" i="30"/>
  <c r="H2393" i="30"/>
  <c r="H2381" i="30"/>
  <c r="H2369" i="30"/>
  <c r="H2357" i="30"/>
  <c r="H2345" i="30"/>
  <c r="H2333" i="30"/>
  <c r="H2321" i="30"/>
  <c r="H2309" i="30"/>
  <c r="H2297" i="30"/>
  <c r="H2285" i="30"/>
  <c r="H2273" i="30"/>
  <c r="H2261" i="30"/>
  <c r="H2249" i="30"/>
  <c r="H2237" i="30"/>
  <c r="H2225" i="30"/>
  <c r="H2213" i="30"/>
  <c r="H2201" i="30"/>
  <c r="H2189" i="30"/>
  <c r="H2177" i="30"/>
  <c r="H2165" i="30"/>
  <c r="H2153" i="30"/>
  <c r="H2141" i="30"/>
  <c r="H2129" i="30"/>
  <c r="H2117" i="30"/>
  <c r="H2105" i="30"/>
  <c r="H2093" i="30"/>
  <c r="H2081" i="30"/>
  <c r="H2069" i="30"/>
  <c r="H2057" i="30"/>
  <c r="H2045" i="30"/>
  <c r="H2033" i="30"/>
  <c r="H2021" i="30"/>
  <c r="H2009" i="30"/>
  <c r="H1997" i="30"/>
  <c r="H1985" i="30"/>
  <c r="H1973" i="30"/>
  <c r="H1961" i="30"/>
  <c r="H1949" i="30"/>
  <c r="H1937" i="30"/>
  <c r="H1925" i="30"/>
  <c r="H1913" i="30"/>
  <c r="H1901" i="30"/>
  <c r="H1889" i="30"/>
  <c r="H1877" i="30"/>
  <c r="H1865" i="30"/>
  <c r="H1853" i="30"/>
  <c r="H1841" i="30"/>
  <c r="H1829" i="30"/>
  <c r="H1817" i="30"/>
  <c r="H1805" i="30"/>
  <c r="H1793" i="30"/>
  <c r="H1781" i="30"/>
  <c r="H1769" i="30"/>
  <c r="H1757" i="30"/>
  <c r="H1745" i="30"/>
  <c r="H1733" i="30"/>
  <c r="H1721" i="30"/>
  <c r="H1709" i="30"/>
  <c r="H1697" i="30"/>
  <c r="H1685" i="30"/>
  <c r="H1673" i="30"/>
  <c r="H1661" i="30"/>
  <c r="H1649" i="30"/>
  <c r="H1637" i="30"/>
  <c r="H1625" i="30"/>
  <c r="H1613" i="30"/>
  <c r="H1601" i="30"/>
  <c r="H1589" i="30"/>
  <c r="H1577" i="30"/>
  <c r="H1565" i="30"/>
  <c r="H1553" i="30"/>
  <c r="H1541" i="30"/>
  <c r="H1529" i="30"/>
  <c r="H1517" i="30"/>
  <c r="H1505" i="30"/>
  <c r="H1493" i="30"/>
  <c r="H1481" i="30"/>
  <c r="H1469" i="30"/>
  <c r="H1457" i="30"/>
  <c r="H1445" i="30"/>
  <c r="H1433" i="30"/>
  <c r="H1421" i="30"/>
  <c r="H1409" i="30"/>
  <c r="H1397" i="30"/>
  <c r="H1384" i="30"/>
  <c r="H1372" i="30"/>
  <c r="H1361" i="30"/>
  <c r="H1350" i="30"/>
  <c r="H1338" i="30"/>
  <c r="H1326" i="30"/>
  <c r="H1314" i="30"/>
  <c r="H1302" i="30"/>
  <c r="H1290" i="30"/>
  <c r="H1278" i="30"/>
  <c r="H1266" i="30"/>
  <c r="H1254" i="30"/>
  <c r="H1242" i="30"/>
  <c r="H1230" i="30"/>
  <c r="H1218" i="30"/>
  <c r="H1206" i="30"/>
  <c r="H1194" i="30"/>
  <c r="H1182" i="30"/>
  <c r="H1170" i="30"/>
  <c r="H1158" i="30"/>
  <c r="H1146" i="30"/>
  <c r="H1134" i="30"/>
  <c r="H1122" i="30"/>
  <c r="H1110" i="30"/>
  <c r="H1098" i="30"/>
  <c r="H1086" i="30"/>
  <c r="H1074" i="30"/>
  <c r="H1062" i="30"/>
  <c r="H1050" i="30"/>
  <c r="H1038" i="30"/>
  <c r="H1026" i="30"/>
  <c r="H1014" i="30"/>
  <c r="H1002" i="30"/>
  <c r="H990" i="30"/>
  <c r="H978" i="30"/>
  <c r="H966" i="30"/>
  <c r="H954" i="30"/>
  <c r="H942" i="30"/>
  <c r="H930" i="30"/>
  <c r="H918" i="30"/>
  <c r="H906" i="30"/>
  <c r="H894" i="30"/>
  <c r="H882" i="30"/>
  <c r="H870" i="30"/>
  <c r="H858" i="30"/>
  <c r="H846" i="30"/>
  <c r="H834" i="30"/>
  <c r="H822" i="30"/>
  <c r="H810" i="30"/>
  <c r="H798" i="30"/>
  <c r="H786" i="30"/>
  <c r="H774" i="30"/>
  <c r="H762" i="30"/>
  <c r="H750" i="30"/>
  <c r="H738" i="30"/>
  <c r="H726" i="30"/>
  <c r="H714" i="30"/>
  <c r="H702" i="30"/>
  <c r="H689" i="30"/>
  <c r="H678" i="30"/>
  <c r="H666" i="30"/>
  <c r="H654" i="30"/>
  <c r="H642" i="30"/>
  <c r="H630" i="30"/>
  <c r="H618" i="30"/>
  <c r="H606" i="30"/>
  <c r="H594" i="30"/>
  <c r="H582" i="30"/>
  <c r="H570" i="30"/>
  <c r="H558" i="30"/>
  <c r="H546" i="30"/>
  <c r="H534" i="30"/>
  <c r="H522" i="30"/>
  <c r="H510" i="30"/>
  <c r="H498" i="30"/>
  <c r="H486" i="30"/>
  <c r="H474" i="30"/>
  <c r="H462" i="30"/>
  <c r="H450" i="30"/>
  <c r="H438" i="30"/>
  <c r="H426" i="30"/>
  <c r="H414" i="30"/>
  <c r="H402" i="30"/>
  <c r="H390" i="30"/>
  <c r="H378" i="30"/>
  <c r="H366" i="30"/>
  <c r="H354" i="30"/>
  <c r="H342" i="30"/>
  <c r="H330" i="30"/>
  <c r="H318" i="30"/>
  <c r="H306" i="30"/>
  <c r="H294" i="30"/>
  <c r="H282" i="30"/>
  <c r="H270" i="30"/>
  <c r="H258" i="30"/>
  <c r="H246" i="30"/>
  <c r="H234" i="30"/>
  <c r="H222" i="30"/>
  <c r="H210" i="30"/>
  <c r="H198" i="30"/>
  <c r="H186" i="30"/>
  <c r="H174" i="30"/>
  <c r="H162" i="30"/>
  <c r="H150" i="30"/>
  <c r="H138" i="30"/>
  <c r="H126" i="30"/>
  <c r="H114" i="30"/>
  <c r="H102" i="30"/>
  <c r="H90" i="30"/>
  <c r="H78" i="30"/>
  <c r="H66" i="30"/>
  <c r="H54" i="30"/>
  <c r="H42" i="30"/>
  <c r="H30" i="30"/>
  <c r="H17" i="30"/>
  <c r="H4710" i="30"/>
  <c r="H4698" i="30"/>
  <c r="H4686" i="30"/>
  <c r="H4674" i="30"/>
  <c r="H4662" i="30"/>
  <c r="H4650" i="30"/>
  <c r="H4638" i="30"/>
  <c r="H4626" i="30"/>
  <c r="H4614" i="30"/>
  <c r="H4602" i="30"/>
  <c r="H4590" i="30"/>
  <c r="H4578" i="30"/>
  <c r="H4566" i="30"/>
  <c r="H4554" i="30"/>
  <c r="H4542" i="30"/>
  <c r="H4530" i="30"/>
  <c r="H4518" i="30"/>
  <c r="H4506" i="30"/>
  <c r="H4494" i="30"/>
  <c r="H4482" i="30"/>
  <c r="H4470" i="30"/>
  <c r="H4458" i="30"/>
  <c r="H4446" i="30"/>
  <c r="H4434" i="30"/>
  <c r="H4422" i="30"/>
  <c r="H4410" i="30"/>
  <c r="H4398" i="30"/>
  <c r="H4386" i="30"/>
  <c r="H4374" i="30"/>
  <c r="H4362" i="30"/>
  <c r="H4350" i="30"/>
  <c r="H4338" i="30"/>
  <c r="H4326" i="30"/>
  <c r="H4314" i="30"/>
  <c r="H4302" i="30"/>
  <c r="H4290" i="30"/>
  <c r="H4278" i="30"/>
  <c r="H4266" i="30"/>
  <c r="H4254" i="30"/>
  <c r="H4242" i="30"/>
  <c r="H4230" i="30"/>
  <c r="H4218" i="30"/>
  <c r="H4206" i="30"/>
  <c r="H4194" i="30"/>
  <c r="H4182" i="30"/>
  <c r="H4170" i="30"/>
  <c r="H4158" i="30"/>
  <c r="H4146" i="30"/>
  <c r="H4134" i="30"/>
  <c r="H4122" i="30"/>
  <c r="H4110" i="30"/>
  <c r="H4098" i="30"/>
  <c r="H4086" i="30"/>
  <c r="H4074" i="30"/>
  <c r="H4062" i="30"/>
  <c r="H4050" i="30"/>
  <c r="H4038" i="30"/>
  <c r="H4026" i="30"/>
  <c r="H4014" i="30"/>
  <c r="H4002" i="30"/>
  <c r="H3990" i="30"/>
  <c r="H3978" i="30"/>
  <c r="H3966" i="30"/>
  <c r="H3954" i="30"/>
  <c r="H3942" i="30"/>
  <c r="H3930" i="30"/>
  <c r="H3918" i="30"/>
  <c r="H3906" i="30"/>
  <c r="H3894" i="30"/>
  <c r="H3882" i="30"/>
  <c r="H3870" i="30"/>
  <c r="H3858" i="30"/>
  <c r="H3846" i="30"/>
  <c r="H3834" i="30"/>
  <c r="H3822" i="30"/>
  <c r="H3810" i="30"/>
  <c r="H3798" i="30"/>
  <c r="H3786" i="30"/>
  <c r="H3774" i="30"/>
  <c r="H3762" i="30"/>
  <c r="H3750" i="30"/>
  <c r="H3738" i="30"/>
  <c r="H3726" i="30"/>
  <c r="H3714" i="30"/>
  <c r="H3702" i="30"/>
  <c r="H3690" i="30"/>
  <c r="H3678" i="30"/>
  <c r="H3666" i="30"/>
  <c r="H3654" i="30"/>
  <c r="H3642" i="30"/>
  <c r="H3630" i="30"/>
  <c r="H3618" i="30"/>
  <c r="H3606" i="30"/>
  <c r="H3594" i="30"/>
  <c r="H3582" i="30"/>
  <c r="H3570" i="30"/>
  <c r="H3558" i="30"/>
  <c r="H3546" i="30"/>
  <c r="H3534" i="30"/>
  <c r="H3522" i="30"/>
  <c r="H3510" i="30"/>
  <c r="H3498" i="30"/>
  <c r="H3486" i="30"/>
  <c r="H3474" i="30"/>
  <c r="H3462" i="30"/>
  <c r="H3450" i="30"/>
  <c r="H3438" i="30"/>
  <c r="H3426" i="30"/>
  <c r="H3414" i="30"/>
  <c r="H3402" i="30"/>
  <c r="H3390" i="30"/>
  <c r="H3378" i="30"/>
  <c r="H3366" i="30"/>
  <c r="H3354" i="30"/>
  <c r="H3342" i="30"/>
  <c r="H3330" i="30"/>
  <c r="H3318" i="30"/>
  <c r="H3306" i="30"/>
  <c r="H3294" i="30"/>
  <c r="H3282" i="30"/>
  <c r="H3270" i="30"/>
  <c r="H3258" i="30"/>
  <c r="H3246" i="30"/>
  <c r="H3234" i="30"/>
  <c r="H3222" i="30"/>
  <c r="H3210" i="30"/>
  <c r="H3198" i="30"/>
  <c r="H3186" i="30"/>
  <c r="H3174" i="30"/>
  <c r="H3162" i="30"/>
  <c r="H3150" i="30"/>
  <c r="H3138" i="30"/>
  <c r="H3126" i="30"/>
  <c r="H3114" i="30"/>
  <c r="H3102" i="30"/>
  <c r="H3090" i="30"/>
  <c r="H3078" i="30"/>
  <c r="H3066" i="30"/>
  <c r="H3054" i="30"/>
  <c r="H3042" i="30"/>
  <c r="H3030" i="30"/>
  <c r="H3018" i="30"/>
  <c r="H3006" i="30"/>
  <c r="H2994" i="30"/>
  <c r="H2982" i="30"/>
  <c r="H2970" i="30"/>
  <c r="H2958" i="30"/>
  <c r="H2946" i="30"/>
  <c r="H2934" i="30"/>
  <c r="H2922" i="30"/>
  <c r="H2910" i="30"/>
  <c r="H2898" i="30"/>
  <c r="H2886" i="30"/>
  <c r="H2874" i="30"/>
  <c r="H2862" i="30"/>
  <c r="H2850" i="30"/>
  <c r="H2838" i="30"/>
  <c r="H2826" i="30"/>
  <c r="H2814" i="30"/>
  <c r="H2802" i="30"/>
  <c r="H2790" i="30"/>
  <c r="H2778" i="30"/>
  <c r="H2766" i="30"/>
  <c r="H2754" i="30"/>
  <c r="H2742" i="30"/>
  <c r="H2730" i="30"/>
  <c r="H2718" i="30"/>
  <c r="H2706" i="30"/>
  <c r="H2694" i="30"/>
  <c r="H2682" i="30"/>
  <c r="H2670" i="30"/>
  <c r="H2658" i="30"/>
  <c r="H2646" i="30"/>
  <c r="H2634" i="30"/>
  <c r="H2622" i="30"/>
  <c r="H2610" i="30"/>
  <c r="H2598" i="30"/>
  <c r="H2586" i="30"/>
  <c r="H2574" i="30"/>
  <c r="H2562" i="30"/>
  <c r="H2550" i="30"/>
  <c r="H2538" i="30"/>
  <c r="H2526" i="30"/>
  <c r="H2514" i="30"/>
  <c r="H2502" i="30"/>
  <c r="H2490" i="30"/>
  <c r="H2478" i="30"/>
  <c r="H2466" i="30"/>
  <c r="H2454" i="30"/>
  <c r="H2442" i="30"/>
  <c r="H2430" i="30"/>
  <c r="H2418" i="30"/>
  <c r="H2406" i="30"/>
  <c r="H2394" i="30"/>
  <c r="H2382" i="30"/>
  <c r="H2370" i="30"/>
  <c r="H2358" i="30"/>
  <c r="H2346" i="30"/>
  <c r="H2334" i="30"/>
  <c r="H2322" i="30"/>
  <c r="H2310" i="30"/>
  <c r="H2298" i="30"/>
  <c r="H2286" i="30"/>
  <c r="H2274" i="30"/>
  <c r="H2262" i="30"/>
  <c r="H2250" i="30"/>
  <c r="H2238" i="30"/>
  <c r="H2226" i="30"/>
  <c r="H2214" i="30"/>
  <c r="H2202" i="30"/>
  <c r="H2190" i="30"/>
  <c r="H2178" i="30"/>
  <c r="H2166" i="30"/>
  <c r="H2154" i="30"/>
  <c r="H2142" i="30"/>
  <c r="H2130" i="30"/>
  <c r="H2118" i="30"/>
  <c r="H2106" i="30"/>
  <c r="H2094" i="30"/>
  <c r="H2082" i="30"/>
  <c r="H2070" i="30"/>
  <c r="H2058" i="30"/>
  <c r="H2046" i="30"/>
  <c r="H2034" i="30"/>
  <c r="H2022" i="30"/>
  <c r="H2010" i="30"/>
  <c r="H1998" i="30"/>
  <c r="H1986" i="30"/>
  <c r="H1974" i="30"/>
  <c r="H1962" i="30"/>
  <c r="H1950" i="30"/>
  <c r="H1938" i="30"/>
  <c r="H1926" i="30"/>
  <c r="H1914" i="30"/>
  <c r="H1902" i="30"/>
  <c r="H1890" i="30"/>
  <c r="H1878" i="30"/>
  <c r="H1866" i="30"/>
  <c r="H1854" i="30"/>
  <c r="H1842" i="30"/>
  <c r="H1830" i="30"/>
  <c r="H1818" i="30"/>
  <c r="H1806" i="30"/>
  <c r="H1794" i="30"/>
  <c r="H1782" i="30"/>
  <c r="H1770" i="30"/>
  <c r="H1758" i="30"/>
  <c r="H1746" i="30"/>
  <c r="H1734" i="30"/>
  <c r="H1722" i="30"/>
  <c r="H1710" i="30"/>
  <c r="H1698" i="30"/>
  <c r="H1686" i="30"/>
  <c r="H1674" i="30"/>
  <c r="H1662" i="30"/>
  <c r="H1650" i="30"/>
  <c r="H1638" i="30"/>
  <c r="H1626" i="30"/>
  <c r="H1614" i="30"/>
  <c r="H1602" i="30"/>
  <c r="H1590" i="30"/>
  <c r="H1578" i="30"/>
  <c r="H1566" i="30"/>
  <c r="H1554" i="30"/>
  <c r="H1542" i="30"/>
  <c r="H1530" i="30"/>
  <c r="H1518" i="30"/>
  <c r="H1506" i="30"/>
  <c r="H1494" i="30"/>
  <c r="H1482" i="30"/>
  <c r="H1470" i="30"/>
  <c r="H1458" i="30"/>
  <c r="H1446" i="30"/>
  <c r="H1434" i="30"/>
  <c r="H1422" i="30"/>
  <c r="H1410" i="30"/>
  <c r="H1398" i="30"/>
  <c r="H1385" i="30"/>
  <c r="H1373" i="30"/>
  <c r="H1362" i="30"/>
  <c r="G1729" i="36"/>
  <c r="G1730" i="36"/>
  <c r="G1731" i="36"/>
  <c r="G1735" i="36"/>
  <c r="G1728" i="36"/>
  <c r="G1736" i="36"/>
  <c r="G1734" i="36"/>
  <c r="G1732" i="36"/>
  <c r="G1733" i="36"/>
  <c r="G1739" i="36"/>
  <c r="G8" i="36" l="1"/>
  <c r="I12" i="33"/>
  <c r="AH12" i="33" s="1"/>
  <c r="I20" i="33"/>
  <c r="AH20" i="33" s="1"/>
  <c r="I28" i="33"/>
  <c r="AH28" i="33" s="1"/>
  <c r="I13" i="33"/>
  <c r="AH13" i="33" s="1"/>
  <c r="I21" i="33"/>
  <c r="AH21" i="33" s="1"/>
  <c r="I29" i="33"/>
  <c r="AH29" i="33" s="1"/>
  <c r="I8" i="33"/>
  <c r="AH8" i="33" s="1"/>
  <c r="I16" i="33"/>
  <c r="AH16" i="33" s="1"/>
  <c r="I24" i="33"/>
  <c r="AH24" i="33" s="1"/>
  <c r="I9" i="33"/>
  <c r="AH9" i="33" s="1"/>
  <c r="I17" i="33"/>
  <c r="AH17" i="33" s="1"/>
  <c r="I25" i="33"/>
  <c r="AH25" i="33" s="1"/>
  <c r="I11" i="33"/>
  <c r="AH11" i="33" s="1"/>
  <c r="I19" i="33"/>
  <c r="AH19" i="33" s="1"/>
  <c r="I27" i="33"/>
  <c r="AH27" i="33" s="1"/>
  <c r="I6" i="33"/>
  <c r="AH6" i="33" s="1"/>
  <c r="I14" i="33"/>
  <c r="AH14" i="33" s="1"/>
  <c r="I22" i="33"/>
  <c r="AH22" i="33" s="1"/>
  <c r="I7" i="33"/>
  <c r="AH7" i="33" s="1"/>
  <c r="I15" i="33"/>
  <c r="AH15" i="33" s="1"/>
  <c r="I23" i="33"/>
  <c r="AH23" i="33" s="1"/>
  <c r="AH18" i="33"/>
  <c r="AH26" i="33"/>
  <c r="AH10" i="33"/>
  <c r="I34" i="33"/>
  <c r="AH34" i="33" s="1"/>
  <c r="I37" i="33"/>
  <c r="AH37" i="33" s="1"/>
  <c r="I5" i="33"/>
  <c r="AH5" i="33" s="1"/>
  <c r="I31" i="33"/>
  <c r="AH31" i="33" s="1"/>
  <c r="AF3" i="33"/>
  <c r="I30" i="33"/>
  <c r="AH30" i="33" s="1"/>
  <c r="I32" i="33"/>
  <c r="AH32" i="33" s="1"/>
  <c r="I35" i="33"/>
  <c r="AH35" i="33" s="1"/>
  <c r="S23" i="28"/>
  <c r="Q23" i="28"/>
  <c r="G23" i="28"/>
  <c r="S22" i="28"/>
  <c r="Q22" i="28"/>
  <c r="G22" i="28"/>
  <c r="S21" i="28"/>
  <c r="Q21" i="28"/>
  <c r="G21" i="28"/>
  <c r="S20" i="28"/>
  <c r="Q20" i="28"/>
  <c r="G20" i="28"/>
  <c r="S19" i="28"/>
  <c r="Q19" i="28"/>
  <c r="G19" i="28"/>
  <c r="S18" i="28"/>
  <c r="Q18" i="28"/>
  <c r="G18" i="28"/>
  <c r="S17" i="28"/>
  <c r="Q17" i="28"/>
  <c r="G17" i="28"/>
  <c r="S16" i="28"/>
  <c r="Q16" i="28"/>
  <c r="G16" i="28"/>
  <c r="S15" i="28"/>
  <c r="Q15" i="28"/>
  <c r="G15" i="28"/>
  <c r="S13" i="28"/>
  <c r="Q13" i="28"/>
  <c r="G13" i="28"/>
  <c r="S12" i="28"/>
  <c r="Q12" i="28"/>
  <c r="G12" i="28"/>
  <c r="S11" i="28"/>
  <c r="Q11" i="28"/>
  <c r="G11" i="28"/>
  <c r="S10" i="28"/>
  <c r="Q10" i="28"/>
  <c r="G10" i="28"/>
  <c r="S9" i="28"/>
  <c r="Q9" i="28"/>
  <c r="G9" i="28"/>
  <c r="S8" i="28"/>
  <c r="Q8" i="28"/>
  <c r="G8" i="28"/>
  <c r="S7" i="28"/>
  <c r="Q7" i="28"/>
  <c r="G7" i="28"/>
  <c r="S6" i="28"/>
  <c r="Q6" i="28"/>
  <c r="G6" i="28"/>
  <c r="S5" i="28"/>
  <c r="Q5" i="28"/>
  <c r="G5" i="28"/>
  <c r="S3" i="28"/>
  <c r="P3" i="28"/>
  <c r="J3" i="28"/>
  <c r="AI1" i="28"/>
  <c r="H5" i="27"/>
  <c r="P3" i="27"/>
  <c r="K3" i="27"/>
  <c r="L10" i="27" s="1"/>
  <c r="AH10" i="27" s="1"/>
  <c r="T12" i="26"/>
  <c r="S12" i="26"/>
  <c r="Q12" i="26"/>
  <c r="G12" i="26"/>
  <c r="T11" i="26"/>
  <c r="S11" i="26"/>
  <c r="Q11" i="26"/>
  <c r="G11" i="26"/>
  <c r="T10" i="26"/>
  <c r="S10" i="26"/>
  <c r="Q10" i="26"/>
  <c r="G10" i="26"/>
  <c r="Q7" i="26"/>
  <c r="G7" i="26"/>
  <c r="T6" i="26"/>
  <c r="S6" i="26"/>
  <c r="Q6" i="26"/>
  <c r="G6" i="26"/>
  <c r="T5" i="26"/>
  <c r="S5" i="26"/>
  <c r="Q5" i="26"/>
  <c r="G5" i="26"/>
  <c r="P3" i="26"/>
  <c r="I3" i="26"/>
  <c r="Q402" i="25"/>
  <c r="P402" i="25"/>
  <c r="G402" i="25"/>
  <c r="Q401" i="25"/>
  <c r="G401" i="25"/>
  <c r="Q400" i="25"/>
  <c r="G400" i="25"/>
  <c r="Q399" i="25"/>
  <c r="G399" i="25"/>
  <c r="Q398" i="25"/>
  <c r="G398" i="25"/>
  <c r="Q397" i="25"/>
  <c r="G397" i="25"/>
  <c r="Q396" i="25"/>
  <c r="G396" i="25"/>
  <c r="Q395" i="25"/>
  <c r="G395" i="25"/>
  <c r="Q394" i="25"/>
  <c r="G394" i="25"/>
  <c r="Q393" i="25"/>
  <c r="G393" i="25"/>
  <c r="Q392" i="25"/>
  <c r="G392" i="25"/>
  <c r="Q391" i="25"/>
  <c r="G391" i="25"/>
  <c r="Q390" i="25"/>
  <c r="G390" i="25"/>
  <c r="Q389" i="25"/>
  <c r="G389" i="25"/>
  <c r="Q388" i="25"/>
  <c r="G388" i="25"/>
  <c r="Q387" i="25"/>
  <c r="G387" i="25"/>
  <c r="Q386" i="25"/>
  <c r="G386" i="25"/>
  <c r="Q385" i="25"/>
  <c r="G385" i="25"/>
  <c r="Q384" i="25"/>
  <c r="G384" i="25"/>
  <c r="Q383" i="25"/>
  <c r="G383" i="25"/>
  <c r="Q382" i="25"/>
  <c r="G382" i="25"/>
  <c r="Q381" i="25"/>
  <c r="G381" i="25"/>
  <c r="Q380" i="25"/>
  <c r="G380" i="25"/>
  <c r="Q379" i="25"/>
  <c r="G379" i="25"/>
  <c r="Q378" i="25"/>
  <c r="G378" i="25"/>
  <c r="Q377" i="25"/>
  <c r="G377" i="25"/>
  <c r="Q376" i="25"/>
  <c r="G376" i="25"/>
  <c r="Q375" i="25"/>
  <c r="G375" i="25"/>
  <c r="Q374" i="25"/>
  <c r="G374" i="25"/>
  <c r="Q373" i="25"/>
  <c r="G373" i="25"/>
  <c r="Q372" i="25"/>
  <c r="G372" i="25"/>
  <c r="Q371" i="25"/>
  <c r="G371" i="25"/>
  <c r="Q370" i="25"/>
  <c r="G370" i="25"/>
  <c r="Q369" i="25"/>
  <c r="G369" i="25"/>
  <c r="Q368" i="25"/>
  <c r="G368" i="25"/>
  <c r="Q367" i="25"/>
  <c r="G367" i="25"/>
  <c r="Q366" i="25"/>
  <c r="G366" i="25"/>
  <c r="Q365" i="25"/>
  <c r="G365" i="25"/>
  <c r="Q364" i="25"/>
  <c r="G364" i="25"/>
  <c r="Q363" i="25"/>
  <c r="G363" i="25"/>
  <c r="Q362" i="25"/>
  <c r="G362" i="25"/>
  <c r="Q361" i="25"/>
  <c r="G361" i="25"/>
  <c r="Q360" i="25"/>
  <c r="G360" i="25"/>
  <c r="Q359" i="25"/>
  <c r="G359" i="25"/>
  <c r="Q358" i="25"/>
  <c r="G358" i="25"/>
  <c r="Q357" i="25"/>
  <c r="G357" i="25"/>
  <c r="Q356" i="25"/>
  <c r="G356" i="25"/>
  <c r="Q355" i="25"/>
  <c r="G355" i="25"/>
  <c r="Q354" i="25"/>
  <c r="G354" i="25"/>
  <c r="Q353" i="25"/>
  <c r="G353" i="25"/>
  <c r="Q352" i="25"/>
  <c r="G352" i="25"/>
  <c r="Q351" i="25"/>
  <c r="G351" i="25"/>
  <c r="Q350" i="25"/>
  <c r="G350" i="25"/>
  <c r="Q349" i="25"/>
  <c r="G349" i="25"/>
  <c r="Q348" i="25"/>
  <c r="G348" i="25"/>
  <c r="Q347" i="25"/>
  <c r="G347" i="25"/>
  <c r="Q345" i="25"/>
  <c r="G345" i="25"/>
  <c r="Q344" i="25"/>
  <c r="G344" i="25"/>
  <c r="Q343" i="25"/>
  <c r="G343" i="25"/>
  <c r="Q342" i="25"/>
  <c r="G342" i="25"/>
  <c r="Q341" i="25"/>
  <c r="G341" i="25"/>
  <c r="Q340" i="25"/>
  <c r="G340" i="25"/>
  <c r="Q339" i="25"/>
  <c r="G339" i="25"/>
  <c r="Q338" i="25"/>
  <c r="G338" i="25"/>
  <c r="Q337" i="25"/>
  <c r="G337" i="25"/>
  <c r="Q336" i="25"/>
  <c r="G336" i="25"/>
  <c r="Q335" i="25"/>
  <c r="G335" i="25"/>
  <c r="Q334" i="25"/>
  <c r="G334" i="25"/>
  <c r="Q333" i="25"/>
  <c r="G333" i="25"/>
  <c r="Q332" i="25"/>
  <c r="G332" i="25"/>
  <c r="Q331" i="25"/>
  <c r="G331" i="25"/>
  <c r="Q330" i="25"/>
  <c r="G330" i="25"/>
  <c r="Q329" i="25"/>
  <c r="G329" i="25"/>
  <c r="Q328" i="25"/>
  <c r="G328" i="25"/>
  <c r="Q327" i="25"/>
  <c r="G327" i="25"/>
  <c r="Q326" i="25"/>
  <c r="G326" i="25"/>
  <c r="Q325" i="25"/>
  <c r="G325" i="25"/>
  <c r="Q324" i="25"/>
  <c r="G324" i="25"/>
  <c r="Q323" i="25"/>
  <c r="G323" i="25"/>
  <c r="Q322" i="25"/>
  <c r="G322" i="25"/>
  <c r="Q321" i="25"/>
  <c r="G321" i="25"/>
  <c r="Q320" i="25"/>
  <c r="G320" i="25"/>
  <c r="Q319" i="25"/>
  <c r="G319" i="25"/>
  <c r="Q318" i="25"/>
  <c r="G318" i="25"/>
  <c r="Q317" i="25"/>
  <c r="G317" i="25"/>
  <c r="Q316" i="25"/>
  <c r="G316" i="25"/>
  <c r="Q315" i="25"/>
  <c r="G315" i="25"/>
  <c r="Q314" i="25"/>
  <c r="G314" i="25"/>
  <c r="Q313" i="25"/>
  <c r="G313" i="25"/>
  <c r="Q312" i="25"/>
  <c r="G312" i="25"/>
  <c r="Q311" i="25"/>
  <c r="G311" i="25"/>
  <c r="Q310" i="25"/>
  <c r="G310" i="25"/>
  <c r="Q309" i="25"/>
  <c r="G309" i="25"/>
  <c r="Q308" i="25"/>
  <c r="G308" i="25"/>
  <c r="Q307" i="25"/>
  <c r="G307" i="25"/>
  <c r="Q306" i="25"/>
  <c r="G306" i="25"/>
  <c r="Q305" i="25"/>
  <c r="G305" i="25"/>
  <c r="Q304" i="25"/>
  <c r="G304" i="25"/>
  <c r="Q303" i="25"/>
  <c r="G303" i="25"/>
  <c r="Q302" i="25"/>
  <c r="G302" i="25"/>
  <c r="Q301" i="25"/>
  <c r="G301" i="25"/>
  <c r="Q300" i="25"/>
  <c r="G300" i="25"/>
  <c r="Q299" i="25"/>
  <c r="G299" i="25"/>
  <c r="Q298" i="25"/>
  <c r="G298" i="25"/>
  <c r="Q297" i="25"/>
  <c r="G297" i="25"/>
  <c r="Q296" i="25"/>
  <c r="G296" i="25"/>
  <c r="Q295" i="25"/>
  <c r="G295" i="25"/>
  <c r="Q294" i="25"/>
  <c r="G294" i="25"/>
  <c r="Q293" i="25"/>
  <c r="G293" i="25"/>
  <c r="Q292" i="25"/>
  <c r="G292" i="25"/>
  <c r="Q291" i="25"/>
  <c r="G291" i="25"/>
  <c r="Q290" i="25"/>
  <c r="G290" i="25"/>
  <c r="Q288" i="25"/>
  <c r="G288" i="25"/>
  <c r="Q287" i="25"/>
  <c r="G287" i="25"/>
  <c r="Q286" i="25"/>
  <c r="G286" i="25"/>
  <c r="Q285" i="25"/>
  <c r="G285" i="25"/>
  <c r="Q284" i="25"/>
  <c r="G284" i="25"/>
  <c r="Q283" i="25"/>
  <c r="G283" i="25"/>
  <c r="Q282" i="25"/>
  <c r="G282" i="25"/>
  <c r="Q281" i="25"/>
  <c r="G281" i="25"/>
  <c r="Q280" i="25"/>
  <c r="G280" i="25"/>
  <c r="Q279" i="25"/>
  <c r="G279" i="25"/>
  <c r="Q278" i="25"/>
  <c r="G278" i="25"/>
  <c r="Q277" i="25"/>
  <c r="G277" i="25"/>
  <c r="Q276" i="25"/>
  <c r="G276" i="25"/>
  <c r="Q275" i="25"/>
  <c r="G275" i="25"/>
  <c r="Q274" i="25"/>
  <c r="G274" i="25"/>
  <c r="Q273" i="25"/>
  <c r="G273" i="25"/>
  <c r="Q272" i="25"/>
  <c r="G272" i="25"/>
  <c r="Q271" i="25"/>
  <c r="G271" i="25"/>
  <c r="Q270" i="25"/>
  <c r="G270" i="25"/>
  <c r="Q269" i="25"/>
  <c r="G269" i="25"/>
  <c r="Q268" i="25"/>
  <c r="G268" i="25"/>
  <c r="Q267" i="25"/>
  <c r="G267" i="25"/>
  <c r="Q266" i="25"/>
  <c r="G266" i="25"/>
  <c r="Q265" i="25"/>
  <c r="G265" i="25"/>
  <c r="Q264" i="25"/>
  <c r="G264" i="25"/>
  <c r="Q263" i="25"/>
  <c r="G263" i="25"/>
  <c r="Q262" i="25"/>
  <c r="G262" i="25"/>
  <c r="Q261" i="25"/>
  <c r="G261" i="25"/>
  <c r="Q260" i="25"/>
  <c r="G260" i="25"/>
  <c r="Q259" i="25"/>
  <c r="G259" i="25"/>
  <c r="Q258" i="25"/>
  <c r="G258" i="25"/>
  <c r="Q257" i="25"/>
  <c r="G257" i="25"/>
  <c r="Q256" i="25"/>
  <c r="G256" i="25"/>
  <c r="Q255" i="25"/>
  <c r="G255" i="25"/>
  <c r="Q254" i="25"/>
  <c r="G254" i="25"/>
  <c r="Q253" i="25"/>
  <c r="G253" i="25"/>
  <c r="Q252" i="25"/>
  <c r="G252" i="25"/>
  <c r="Q251" i="25"/>
  <c r="G251" i="25"/>
  <c r="Q250" i="25"/>
  <c r="G250" i="25"/>
  <c r="Q249" i="25"/>
  <c r="G249" i="25"/>
  <c r="Q248" i="25"/>
  <c r="G248" i="25"/>
  <c r="Q247" i="25"/>
  <c r="G247" i="25"/>
  <c r="Q246" i="25"/>
  <c r="G246" i="25"/>
  <c r="Q245" i="25"/>
  <c r="G245" i="25"/>
  <c r="Q244" i="25"/>
  <c r="G244" i="25"/>
  <c r="Q243" i="25"/>
  <c r="G243" i="25"/>
  <c r="Q242" i="25"/>
  <c r="G242" i="25"/>
  <c r="Q241" i="25"/>
  <c r="G241" i="25"/>
  <c r="Q240" i="25"/>
  <c r="G240" i="25"/>
  <c r="Q239" i="25"/>
  <c r="G239" i="25"/>
  <c r="Q238" i="25"/>
  <c r="G238" i="25"/>
  <c r="Q237" i="25"/>
  <c r="G237" i="25"/>
  <c r="Q236" i="25"/>
  <c r="G236" i="25"/>
  <c r="Q235" i="25"/>
  <c r="G235" i="25"/>
  <c r="Q234" i="25"/>
  <c r="G234" i="25"/>
  <c r="Q233" i="25"/>
  <c r="G233" i="25"/>
  <c r="Q231" i="25"/>
  <c r="G231" i="25"/>
  <c r="Q230" i="25"/>
  <c r="G230" i="25"/>
  <c r="Q229" i="25"/>
  <c r="G229" i="25"/>
  <c r="Q228" i="25"/>
  <c r="G228" i="25"/>
  <c r="Q227" i="25"/>
  <c r="G227" i="25"/>
  <c r="Q226" i="25"/>
  <c r="G226" i="25"/>
  <c r="Q225" i="25"/>
  <c r="G225" i="25"/>
  <c r="Q224" i="25"/>
  <c r="G224" i="25"/>
  <c r="Q223" i="25"/>
  <c r="G223" i="25"/>
  <c r="Q222" i="25"/>
  <c r="G222" i="25"/>
  <c r="Q221" i="25"/>
  <c r="G221" i="25"/>
  <c r="Q220" i="25"/>
  <c r="G220" i="25"/>
  <c r="Q219" i="25"/>
  <c r="G219" i="25"/>
  <c r="Q218" i="25"/>
  <c r="G218" i="25"/>
  <c r="Q217" i="25"/>
  <c r="G217" i="25"/>
  <c r="Q216" i="25"/>
  <c r="G216" i="25"/>
  <c r="Q215" i="25"/>
  <c r="G215" i="25"/>
  <c r="Q214" i="25"/>
  <c r="G214" i="25"/>
  <c r="Q213" i="25"/>
  <c r="G213" i="25"/>
  <c r="Q212" i="25"/>
  <c r="G212" i="25"/>
  <c r="Q211" i="25"/>
  <c r="G211" i="25"/>
  <c r="Q210" i="25"/>
  <c r="G210" i="25"/>
  <c r="Q209" i="25"/>
  <c r="G209" i="25"/>
  <c r="Q208" i="25"/>
  <c r="G208" i="25"/>
  <c r="Q207" i="25"/>
  <c r="G207" i="25"/>
  <c r="Q206" i="25"/>
  <c r="G206" i="25"/>
  <c r="Q205" i="25"/>
  <c r="G205" i="25"/>
  <c r="Q204" i="25"/>
  <c r="G204" i="25"/>
  <c r="Q203" i="25"/>
  <c r="G203" i="25"/>
  <c r="Q202" i="25"/>
  <c r="G202" i="25"/>
  <c r="Q201" i="25"/>
  <c r="G201" i="25"/>
  <c r="Q200" i="25"/>
  <c r="G200" i="25"/>
  <c r="Q199" i="25"/>
  <c r="G199" i="25"/>
  <c r="Q198" i="25"/>
  <c r="G198" i="25"/>
  <c r="Q197" i="25"/>
  <c r="G197" i="25"/>
  <c r="Q196" i="25"/>
  <c r="G196" i="25"/>
  <c r="Q195" i="25"/>
  <c r="G195" i="25"/>
  <c r="Q194" i="25"/>
  <c r="G194" i="25"/>
  <c r="Q193" i="25"/>
  <c r="G193" i="25"/>
  <c r="Q192" i="25"/>
  <c r="G192" i="25"/>
  <c r="Q191" i="25"/>
  <c r="G191" i="25"/>
  <c r="Q190" i="25"/>
  <c r="G190" i="25"/>
  <c r="Q189" i="25"/>
  <c r="G189" i="25"/>
  <c r="Q188" i="25"/>
  <c r="G188" i="25"/>
  <c r="Q187" i="25"/>
  <c r="G187" i="25"/>
  <c r="Q186" i="25"/>
  <c r="G186" i="25"/>
  <c r="Q185" i="25"/>
  <c r="G185" i="25"/>
  <c r="Q184" i="25"/>
  <c r="G184" i="25"/>
  <c r="Q183" i="25"/>
  <c r="G183" i="25"/>
  <c r="Q182" i="25"/>
  <c r="G182" i="25"/>
  <c r="Q181" i="25"/>
  <c r="G181" i="25"/>
  <c r="Q180" i="25"/>
  <c r="G180" i="25"/>
  <c r="Q179" i="25"/>
  <c r="G179" i="25"/>
  <c r="Q178" i="25"/>
  <c r="G178" i="25"/>
  <c r="Q177" i="25"/>
  <c r="G177" i="25"/>
  <c r="Q176" i="25"/>
  <c r="G176" i="25"/>
  <c r="Q174" i="25"/>
  <c r="G174" i="25"/>
  <c r="Q173" i="25"/>
  <c r="G173" i="25"/>
  <c r="Q172" i="25"/>
  <c r="G172" i="25"/>
  <c r="Q171" i="25"/>
  <c r="G171" i="25"/>
  <c r="Q170" i="25"/>
  <c r="G170" i="25"/>
  <c r="Q169" i="25"/>
  <c r="G169" i="25"/>
  <c r="Q168" i="25"/>
  <c r="G168" i="25"/>
  <c r="Q167" i="25"/>
  <c r="G167" i="25"/>
  <c r="Q166" i="25"/>
  <c r="G166" i="25"/>
  <c r="Q165" i="25"/>
  <c r="G165" i="25"/>
  <c r="Q164" i="25"/>
  <c r="G164" i="25"/>
  <c r="Q163" i="25"/>
  <c r="G163" i="25"/>
  <c r="Q162" i="25"/>
  <c r="G162" i="25"/>
  <c r="Q161" i="25"/>
  <c r="G161" i="25"/>
  <c r="Q160" i="25"/>
  <c r="G160" i="25"/>
  <c r="Q159" i="25"/>
  <c r="G159" i="25"/>
  <c r="Q158" i="25"/>
  <c r="G158" i="25"/>
  <c r="Q157" i="25"/>
  <c r="G157" i="25"/>
  <c r="Q156" i="25"/>
  <c r="G156" i="25"/>
  <c r="Q155" i="25"/>
  <c r="G155" i="25"/>
  <c r="Q154" i="25"/>
  <c r="G154" i="25"/>
  <c r="Q153" i="25"/>
  <c r="G153" i="25"/>
  <c r="Q152" i="25"/>
  <c r="G152" i="25"/>
  <c r="Q151" i="25"/>
  <c r="G151" i="25"/>
  <c r="Q150" i="25"/>
  <c r="G150" i="25"/>
  <c r="Q149" i="25"/>
  <c r="G149" i="25"/>
  <c r="Q148" i="25"/>
  <c r="G148" i="25"/>
  <c r="Q147" i="25"/>
  <c r="G147" i="25"/>
  <c r="Q146" i="25"/>
  <c r="G146" i="25"/>
  <c r="Q145" i="25"/>
  <c r="G145" i="25"/>
  <c r="Q144" i="25"/>
  <c r="G144" i="25"/>
  <c r="Q143" i="25"/>
  <c r="G143" i="25"/>
  <c r="Q142" i="25"/>
  <c r="G142" i="25"/>
  <c r="Q141" i="25"/>
  <c r="G141" i="25"/>
  <c r="Q140" i="25"/>
  <c r="G140" i="25"/>
  <c r="Q139" i="25"/>
  <c r="G139" i="25"/>
  <c r="Q138" i="25"/>
  <c r="G138" i="25"/>
  <c r="Q137" i="25"/>
  <c r="G137" i="25"/>
  <c r="Q136" i="25"/>
  <c r="G136" i="25"/>
  <c r="Q135" i="25"/>
  <c r="G135" i="25"/>
  <c r="Q134" i="25"/>
  <c r="G134" i="25"/>
  <c r="Q133" i="25"/>
  <c r="G133" i="25"/>
  <c r="Q132" i="25"/>
  <c r="G132" i="25"/>
  <c r="Q131" i="25"/>
  <c r="G131" i="25"/>
  <c r="Q130" i="25"/>
  <c r="G130" i="25"/>
  <c r="Q129" i="25"/>
  <c r="G129" i="25"/>
  <c r="Q128" i="25"/>
  <c r="G128" i="25"/>
  <c r="Q127" i="25"/>
  <c r="G127" i="25"/>
  <c r="Q126" i="25"/>
  <c r="G126" i="25"/>
  <c r="Q125" i="25"/>
  <c r="G125" i="25"/>
  <c r="Q124" i="25"/>
  <c r="G124" i="25"/>
  <c r="Q123" i="25"/>
  <c r="G123" i="25"/>
  <c r="Q122" i="25"/>
  <c r="G122" i="25"/>
  <c r="Q121" i="25"/>
  <c r="G121" i="25"/>
  <c r="Q120" i="25"/>
  <c r="G120" i="25"/>
  <c r="Q119" i="25"/>
  <c r="G119" i="25"/>
  <c r="Q117" i="25"/>
  <c r="G117" i="25"/>
  <c r="Q116" i="25"/>
  <c r="G116" i="25"/>
  <c r="Q115" i="25"/>
  <c r="G115" i="25"/>
  <c r="Q114" i="25"/>
  <c r="G114" i="25"/>
  <c r="Q113" i="25"/>
  <c r="G113" i="25"/>
  <c r="Q112" i="25"/>
  <c r="G112" i="25"/>
  <c r="Q111" i="25"/>
  <c r="G111" i="25"/>
  <c r="Q110" i="25"/>
  <c r="G110" i="25"/>
  <c r="Q109" i="25"/>
  <c r="G109" i="25"/>
  <c r="Q108" i="25"/>
  <c r="G108" i="25"/>
  <c r="Q107" i="25"/>
  <c r="G107" i="25"/>
  <c r="Q106" i="25"/>
  <c r="G106" i="25"/>
  <c r="Q105" i="25"/>
  <c r="G105" i="25"/>
  <c r="Q104" i="25"/>
  <c r="G104" i="25"/>
  <c r="Q103" i="25"/>
  <c r="G103" i="25"/>
  <c r="Q102" i="25"/>
  <c r="G102" i="25"/>
  <c r="Q101" i="25"/>
  <c r="G101" i="25"/>
  <c r="Q100" i="25"/>
  <c r="G100" i="25"/>
  <c r="Q99" i="25"/>
  <c r="G99" i="25"/>
  <c r="Q98" i="25"/>
  <c r="G98" i="25"/>
  <c r="Q97" i="25"/>
  <c r="G97" i="25"/>
  <c r="Q96" i="25"/>
  <c r="G96" i="25"/>
  <c r="Q95" i="25"/>
  <c r="G95" i="25"/>
  <c r="Q94" i="25"/>
  <c r="G94" i="25"/>
  <c r="Q93" i="25"/>
  <c r="G93" i="25"/>
  <c r="Q92" i="25"/>
  <c r="G92" i="25"/>
  <c r="Q91" i="25"/>
  <c r="G91" i="25"/>
  <c r="Q90" i="25"/>
  <c r="G90" i="25"/>
  <c r="Q89" i="25"/>
  <c r="G89" i="25"/>
  <c r="Q88" i="25"/>
  <c r="G88" i="25"/>
  <c r="Q87" i="25"/>
  <c r="G87" i="25"/>
  <c r="Q86" i="25"/>
  <c r="G86" i="25"/>
  <c r="Q85" i="25"/>
  <c r="G85" i="25"/>
  <c r="Q84" i="25"/>
  <c r="G84" i="25"/>
  <c r="Q83" i="25"/>
  <c r="G83" i="25"/>
  <c r="Q82" i="25"/>
  <c r="G82" i="25"/>
  <c r="Q81" i="25"/>
  <c r="G81" i="25"/>
  <c r="Q80" i="25"/>
  <c r="G80" i="25"/>
  <c r="Q79" i="25"/>
  <c r="G79" i="25"/>
  <c r="Q78" i="25"/>
  <c r="G78" i="25"/>
  <c r="Q77" i="25"/>
  <c r="G77" i="25"/>
  <c r="Q76" i="25"/>
  <c r="G76" i="25"/>
  <c r="Q75" i="25"/>
  <c r="G75" i="25"/>
  <c r="Q74" i="25"/>
  <c r="G74" i="25"/>
  <c r="Q73" i="25"/>
  <c r="G73" i="25"/>
  <c r="Q72" i="25"/>
  <c r="G72" i="25"/>
  <c r="Q71" i="25"/>
  <c r="G71" i="25"/>
  <c r="Q70" i="25"/>
  <c r="G70" i="25"/>
  <c r="Q69" i="25"/>
  <c r="G69" i="25"/>
  <c r="Q68" i="25"/>
  <c r="G68" i="25"/>
  <c r="Q67" i="25"/>
  <c r="G67" i="25"/>
  <c r="Q66" i="25"/>
  <c r="G66" i="25"/>
  <c r="Q65" i="25"/>
  <c r="G65" i="25"/>
  <c r="Q64" i="25"/>
  <c r="G64" i="25"/>
  <c r="Q63" i="25"/>
  <c r="G63" i="25"/>
  <c r="Q62" i="25"/>
  <c r="G62" i="25"/>
  <c r="Q60" i="25"/>
  <c r="G60" i="25"/>
  <c r="Q59" i="25"/>
  <c r="G59" i="25"/>
  <c r="Q58" i="25"/>
  <c r="G58" i="25"/>
  <c r="Q57" i="25"/>
  <c r="G57" i="25"/>
  <c r="Q56" i="25"/>
  <c r="G56" i="25"/>
  <c r="Q55" i="25"/>
  <c r="G55" i="25"/>
  <c r="Q54" i="25"/>
  <c r="G54" i="25"/>
  <c r="Q53" i="25"/>
  <c r="G53" i="25"/>
  <c r="Q52" i="25"/>
  <c r="G52" i="25"/>
  <c r="Q51" i="25"/>
  <c r="G51" i="25"/>
  <c r="Q50" i="25"/>
  <c r="G50" i="25"/>
  <c r="Q49" i="25"/>
  <c r="G49" i="25"/>
  <c r="Q48" i="25"/>
  <c r="G48" i="25"/>
  <c r="Q47" i="25"/>
  <c r="G47" i="25"/>
  <c r="Q46" i="25"/>
  <c r="G46" i="25"/>
  <c r="Q45" i="25"/>
  <c r="G45" i="25"/>
  <c r="Q44" i="25"/>
  <c r="G44" i="25"/>
  <c r="Q43" i="25"/>
  <c r="G43" i="25"/>
  <c r="Q42" i="25"/>
  <c r="G42" i="25"/>
  <c r="Q41" i="25"/>
  <c r="G41" i="25"/>
  <c r="Q40" i="25"/>
  <c r="G40" i="25"/>
  <c r="Q39" i="25"/>
  <c r="G39" i="25"/>
  <c r="Q38" i="25"/>
  <c r="G38" i="25"/>
  <c r="Q37" i="25"/>
  <c r="G37" i="25"/>
  <c r="Q36" i="25"/>
  <c r="G36" i="25"/>
  <c r="Q35" i="25"/>
  <c r="G35" i="25"/>
  <c r="Q34" i="25"/>
  <c r="G34" i="25"/>
  <c r="Q33" i="25"/>
  <c r="G33" i="25"/>
  <c r="Q32" i="25"/>
  <c r="G32" i="25"/>
  <c r="Q31" i="25"/>
  <c r="G31" i="25"/>
  <c r="Q30" i="25"/>
  <c r="G30" i="25"/>
  <c r="Q29" i="25"/>
  <c r="G29" i="25"/>
  <c r="Q28" i="25"/>
  <c r="G28" i="25"/>
  <c r="Q27" i="25"/>
  <c r="G27" i="25"/>
  <c r="Q26" i="25"/>
  <c r="G26" i="25"/>
  <c r="Q25" i="25"/>
  <c r="G25" i="25"/>
  <c r="Q24" i="25"/>
  <c r="G24" i="25"/>
  <c r="Q23" i="25"/>
  <c r="G23" i="25"/>
  <c r="Q22" i="25"/>
  <c r="G22" i="25"/>
  <c r="Q21" i="25"/>
  <c r="G21" i="25"/>
  <c r="Q20" i="25"/>
  <c r="G20" i="25"/>
  <c r="Q19" i="25"/>
  <c r="G19" i="25"/>
  <c r="Q18" i="25"/>
  <c r="G18" i="25"/>
  <c r="Q17" i="25"/>
  <c r="G17" i="25"/>
  <c r="Q16" i="25"/>
  <c r="G16" i="25"/>
  <c r="Q15" i="25"/>
  <c r="G15" i="25"/>
  <c r="Q14" i="25"/>
  <c r="G14" i="25"/>
  <c r="Q13" i="25"/>
  <c r="G13" i="25"/>
  <c r="Q12" i="25"/>
  <c r="G12" i="25"/>
  <c r="Q11" i="25"/>
  <c r="G11" i="25"/>
  <c r="Q10" i="25"/>
  <c r="G10" i="25"/>
  <c r="Q9" i="25"/>
  <c r="G9" i="25"/>
  <c r="Q8" i="25"/>
  <c r="G8" i="25"/>
  <c r="Q7" i="25"/>
  <c r="G7" i="25"/>
  <c r="Q6" i="25"/>
  <c r="G6" i="25"/>
  <c r="Q5" i="25"/>
  <c r="P5" i="25"/>
  <c r="G5" i="25"/>
  <c r="I3" i="25"/>
  <c r="AI1" i="25"/>
  <c r="AF166" i="24"/>
  <c r="Q166" i="24"/>
  <c r="G166" i="24"/>
  <c r="AF165" i="24"/>
  <c r="Q165" i="24"/>
  <c r="G165" i="24"/>
  <c r="AF164" i="24"/>
  <c r="Q164" i="24"/>
  <c r="G164" i="24"/>
  <c r="AF163" i="24"/>
  <c r="Q163" i="24"/>
  <c r="G163" i="24"/>
  <c r="AF162" i="24"/>
  <c r="Q162" i="24"/>
  <c r="G162" i="24"/>
  <c r="AF161" i="24"/>
  <c r="Q161" i="24"/>
  <c r="G161" i="24"/>
  <c r="AF160" i="24"/>
  <c r="Q160" i="24"/>
  <c r="G160" i="24"/>
  <c r="AF158" i="24"/>
  <c r="Q158" i="24"/>
  <c r="G158" i="24"/>
  <c r="AF157" i="24"/>
  <c r="Q157" i="24"/>
  <c r="G157" i="24"/>
  <c r="AF156" i="24"/>
  <c r="Q156" i="24"/>
  <c r="G156" i="24"/>
  <c r="AF155" i="24"/>
  <c r="Q155" i="24"/>
  <c r="G155" i="24"/>
  <c r="AF154" i="24"/>
  <c r="Q154" i="24"/>
  <c r="G154" i="24"/>
  <c r="AF153" i="24"/>
  <c r="Q153" i="24"/>
  <c r="G153" i="24"/>
  <c r="AF152" i="24"/>
  <c r="Q152" i="24"/>
  <c r="G152" i="24"/>
  <c r="AF151" i="24"/>
  <c r="Q151" i="24"/>
  <c r="G151" i="24"/>
  <c r="AF150" i="24"/>
  <c r="Q150" i="24"/>
  <c r="G150" i="24"/>
  <c r="AF149" i="24"/>
  <c r="Q149" i="24"/>
  <c r="G149" i="24"/>
  <c r="AF148" i="24"/>
  <c r="Q148" i="24"/>
  <c r="G148" i="24"/>
  <c r="AF147" i="24"/>
  <c r="Q147" i="24"/>
  <c r="G147" i="24"/>
  <c r="AF146" i="24"/>
  <c r="Q146" i="24"/>
  <c r="G146" i="24"/>
  <c r="AF145" i="24"/>
  <c r="Q145" i="24"/>
  <c r="G145" i="24"/>
  <c r="AF144" i="24"/>
  <c r="Q144" i="24"/>
  <c r="G144" i="24"/>
  <c r="AF143" i="24"/>
  <c r="Q143" i="24"/>
  <c r="G143" i="24"/>
  <c r="AF142" i="24"/>
  <c r="Q142" i="24"/>
  <c r="G142" i="24"/>
  <c r="AF141" i="24"/>
  <c r="Q141" i="24"/>
  <c r="G141" i="24"/>
  <c r="AF140" i="24"/>
  <c r="Q140" i="24"/>
  <c r="G140" i="24"/>
  <c r="AF139" i="24"/>
  <c r="Q139" i="24"/>
  <c r="G139" i="24"/>
  <c r="AF138" i="24"/>
  <c r="Q138" i="24"/>
  <c r="G138" i="24"/>
  <c r="AF137" i="24"/>
  <c r="Q137" i="24"/>
  <c r="G137" i="24"/>
  <c r="AF136" i="24"/>
  <c r="Q136" i="24"/>
  <c r="G136" i="24"/>
  <c r="AF135" i="24"/>
  <c r="Q135" i="24"/>
  <c r="G135" i="24"/>
  <c r="AF134" i="24"/>
  <c r="Q134" i="24"/>
  <c r="G134" i="24"/>
  <c r="AF133" i="24"/>
  <c r="Q133" i="24"/>
  <c r="G133" i="24"/>
  <c r="AF132" i="24"/>
  <c r="Q132" i="24"/>
  <c r="G132" i="24"/>
  <c r="AF131" i="24"/>
  <c r="Q131" i="24"/>
  <c r="G131" i="24"/>
  <c r="AF130" i="24"/>
  <c r="Q130" i="24"/>
  <c r="G130" i="24"/>
  <c r="AF129" i="24"/>
  <c r="Q129" i="24"/>
  <c r="G129" i="24"/>
  <c r="AF128" i="24"/>
  <c r="Q128" i="24"/>
  <c r="G128" i="24"/>
  <c r="AF127" i="24"/>
  <c r="Q127" i="24"/>
  <c r="G127" i="24"/>
  <c r="AF126" i="24"/>
  <c r="Q126" i="24"/>
  <c r="G126" i="24"/>
  <c r="AF125" i="24"/>
  <c r="Q125" i="24"/>
  <c r="G125" i="24"/>
  <c r="AF124" i="24"/>
  <c r="Q124" i="24"/>
  <c r="G124" i="24"/>
  <c r="AF123" i="24"/>
  <c r="Q123" i="24"/>
  <c r="G123" i="24"/>
  <c r="AF122" i="24"/>
  <c r="Q122" i="24"/>
  <c r="G122" i="24"/>
  <c r="AF121" i="24"/>
  <c r="Q121" i="24"/>
  <c r="G121" i="24"/>
  <c r="AF119" i="24"/>
  <c r="Q119" i="24"/>
  <c r="G119" i="24"/>
  <c r="AF117" i="24"/>
  <c r="Q117" i="24"/>
  <c r="G117" i="24"/>
  <c r="AF116" i="24"/>
  <c r="Q116" i="24"/>
  <c r="G116" i="24"/>
  <c r="AF115" i="24"/>
  <c r="Q115" i="24"/>
  <c r="G115" i="24"/>
  <c r="AF114" i="24"/>
  <c r="Q114" i="24"/>
  <c r="G114" i="24"/>
  <c r="AF113" i="24"/>
  <c r="Q113" i="24"/>
  <c r="G113" i="24"/>
  <c r="AF112" i="24"/>
  <c r="Q112" i="24"/>
  <c r="G112" i="24"/>
  <c r="AF110" i="24"/>
  <c r="Q110" i="24"/>
  <c r="G110" i="24"/>
  <c r="AF109" i="24"/>
  <c r="Q109" i="24"/>
  <c r="G109" i="24"/>
  <c r="AF108" i="24"/>
  <c r="Q108" i="24"/>
  <c r="G108" i="24"/>
  <c r="AF107" i="24"/>
  <c r="Q107" i="24"/>
  <c r="G107" i="24"/>
  <c r="AF106" i="24"/>
  <c r="Q106" i="24"/>
  <c r="G106" i="24"/>
  <c r="AF105" i="24"/>
  <c r="Q105" i="24"/>
  <c r="G105" i="24"/>
  <c r="AF104" i="24"/>
  <c r="Q104" i="24"/>
  <c r="G104" i="24"/>
  <c r="AF102" i="24"/>
  <c r="Q102" i="24"/>
  <c r="G102" i="24"/>
  <c r="AF101" i="24"/>
  <c r="Q101" i="24"/>
  <c r="G101" i="24"/>
  <c r="AF100" i="24"/>
  <c r="Q100" i="24"/>
  <c r="G100" i="24"/>
  <c r="AF99" i="24"/>
  <c r="Q99" i="24"/>
  <c r="G99" i="24"/>
  <c r="AF98" i="24"/>
  <c r="Q98" i="24"/>
  <c r="G98" i="24"/>
  <c r="AF97" i="24"/>
  <c r="Q97" i="24"/>
  <c r="G97" i="24"/>
  <c r="AF96" i="24"/>
  <c r="Q96" i="24"/>
  <c r="G96" i="24"/>
  <c r="AF94" i="24"/>
  <c r="Q94" i="24"/>
  <c r="G94" i="24"/>
  <c r="AF93" i="24"/>
  <c r="Q93" i="24"/>
  <c r="G93" i="24"/>
  <c r="AF92" i="24"/>
  <c r="Q92" i="24"/>
  <c r="G92" i="24"/>
  <c r="AF91" i="24"/>
  <c r="Q91" i="24"/>
  <c r="G91" i="24"/>
  <c r="AF90" i="24"/>
  <c r="Q90" i="24"/>
  <c r="G90" i="24"/>
  <c r="AF89" i="24"/>
  <c r="Q89" i="24"/>
  <c r="G89" i="24"/>
  <c r="AF88" i="24"/>
  <c r="Q88" i="24"/>
  <c r="G88" i="24"/>
  <c r="AF86" i="24"/>
  <c r="Q86" i="24"/>
  <c r="G86" i="24"/>
  <c r="AF85" i="24"/>
  <c r="Q85" i="24"/>
  <c r="G85" i="24"/>
  <c r="AF83" i="24"/>
  <c r="Q83" i="24"/>
  <c r="G83" i="24"/>
  <c r="AF82" i="24"/>
  <c r="Q82" i="24"/>
  <c r="G82" i="24"/>
  <c r="AF81" i="24"/>
  <c r="Q81" i="24"/>
  <c r="G81" i="24"/>
  <c r="AF80" i="24"/>
  <c r="Q80" i="24"/>
  <c r="G80" i="24"/>
  <c r="AF79" i="24"/>
  <c r="Q79" i="24"/>
  <c r="G79" i="24"/>
  <c r="AF78" i="24"/>
  <c r="Q78" i="24"/>
  <c r="G78" i="24"/>
  <c r="AF77" i="24"/>
  <c r="Q77" i="24"/>
  <c r="G77" i="24"/>
  <c r="AF75" i="24"/>
  <c r="Q75" i="24"/>
  <c r="G75" i="24"/>
  <c r="AF74" i="24"/>
  <c r="Q74" i="24"/>
  <c r="G74" i="24"/>
  <c r="AF73" i="24"/>
  <c r="Q73" i="24"/>
  <c r="G73" i="24"/>
  <c r="AF72" i="24"/>
  <c r="Q72" i="24"/>
  <c r="G72" i="24"/>
  <c r="AF71" i="24"/>
  <c r="Q71" i="24"/>
  <c r="G71" i="24"/>
  <c r="AF70" i="24"/>
  <c r="Q70" i="24"/>
  <c r="G70" i="24"/>
  <c r="AF69" i="24"/>
  <c r="Q69" i="24"/>
  <c r="G69" i="24"/>
  <c r="AF68" i="24"/>
  <c r="Q68" i="24"/>
  <c r="G68" i="24"/>
  <c r="AF67" i="24"/>
  <c r="Q67" i="24"/>
  <c r="G67" i="24"/>
  <c r="AF66" i="24"/>
  <c r="Q66" i="24"/>
  <c r="G66" i="24"/>
  <c r="AF65" i="24"/>
  <c r="Q65" i="24"/>
  <c r="G65" i="24"/>
  <c r="AF64" i="24"/>
  <c r="Q64" i="24"/>
  <c r="G64" i="24"/>
  <c r="AF63" i="24"/>
  <c r="Q63" i="24"/>
  <c r="G63" i="24"/>
  <c r="AF62" i="24"/>
  <c r="Q62" i="24"/>
  <c r="G62" i="24"/>
  <c r="AF61" i="24"/>
  <c r="Q61" i="24"/>
  <c r="G61" i="24"/>
  <c r="AF60" i="24"/>
  <c r="Q60" i="24"/>
  <c r="G60" i="24"/>
  <c r="AF59" i="24"/>
  <c r="Q59" i="24"/>
  <c r="G59" i="24"/>
  <c r="AF58" i="24"/>
  <c r="Q58" i="24"/>
  <c r="G58" i="24"/>
  <c r="AF57" i="24"/>
  <c r="Q57" i="24"/>
  <c r="G57" i="24"/>
  <c r="AF56" i="24"/>
  <c r="Q56" i="24"/>
  <c r="G56" i="24"/>
  <c r="AF55" i="24"/>
  <c r="Q55" i="24"/>
  <c r="G55" i="24"/>
  <c r="AF54" i="24"/>
  <c r="Q54" i="24"/>
  <c r="G54" i="24"/>
  <c r="AF53" i="24"/>
  <c r="Q53" i="24"/>
  <c r="G53" i="24"/>
  <c r="AF52" i="24"/>
  <c r="Q52" i="24"/>
  <c r="G52" i="24"/>
  <c r="AF51" i="24"/>
  <c r="Q51" i="24"/>
  <c r="G51" i="24"/>
  <c r="AF50" i="24"/>
  <c r="Q50" i="24"/>
  <c r="G50" i="24"/>
  <c r="AF49" i="24"/>
  <c r="Q49" i="24"/>
  <c r="G49" i="24"/>
  <c r="AF48" i="24"/>
  <c r="Q48" i="24"/>
  <c r="G48" i="24"/>
  <c r="AF47" i="24"/>
  <c r="Q47" i="24"/>
  <c r="G47" i="24"/>
  <c r="AF46" i="24"/>
  <c r="Q46" i="24"/>
  <c r="G46" i="24"/>
  <c r="AF45" i="24"/>
  <c r="Q45" i="24"/>
  <c r="G45" i="24"/>
  <c r="AF44" i="24"/>
  <c r="Q44" i="24"/>
  <c r="G44" i="24"/>
  <c r="AF43" i="24"/>
  <c r="Q43" i="24"/>
  <c r="G43" i="24"/>
  <c r="AF42" i="24"/>
  <c r="Q42" i="24"/>
  <c r="G42" i="24"/>
  <c r="AF41" i="24"/>
  <c r="Q41" i="24"/>
  <c r="G41" i="24"/>
  <c r="AF40" i="24"/>
  <c r="Q40" i="24"/>
  <c r="G40" i="24"/>
  <c r="AF39" i="24"/>
  <c r="Q39" i="24"/>
  <c r="G39" i="24"/>
  <c r="AF38" i="24"/>
  <c r="Q38" i="24"/>
  <c r="G38" i="24"/>
  <c r="AF36" i="24"/>
  <c r="Q36" i="24"/>
  <c r="G36" i="24"/>
  <c r="AF34" i="24"/>
  <c r="Q34" i="24"/>
  <c r="G34" i="24"/>
  <c r="AF33" i="24"/>
  <c r="Q33" i="24"/>
  <c r="G33" i="24"/>
  <c r="AF32" i="24"/>
  <c r="Q32" i="24"/>
  <c r="G32" i="24"/>
  <c r="AF31" i="24"/>
  <c r="Q31" i="24"/>
  <c r="G31" i="24"/>
  <c r="AF30" i="24"/>
  <c r="Q30" i="24"/>
  <c r="G30" i="24"/>
  <c r="AF29" i="24"/>
  <c r="Q29" i="24"/>
  <c r="G29" i="24"/>
  <c r="AF27" i="24"/>
  <c r="Q27" i="24"/>
  <c r="G27" i="24"/>
  <c r="AF26" i="24"/>
  <c r="Q26" i="24"/>
  <c r="G26" i="24"/>
  <c r="AF25" i="24"/>
  <c r="Q25" i="24"/>
  <c r="G25" i="24"/>
  <c r="AF24" i="24"/>
  <c r="Q24" i="24"/>
  <c r="G24" i="24"/>
  <c r="AF23" i="24"/>
  <c r="Q23" i="24"/>
  <c r="G23" i="24"/>
  <c r="AF22" i="24"/>
  <c r="Q22" i="24"/>
  <c r="G22" i="24"/>
  <c r="AF21" i="24"/>
  <c r="Q21" i="24"/>
  <c r="G21" i="24"/>
  <c r="AF19" i="24"/>
  <c r="Q19" i="24"/>
  <c r="G19" i="24"/>
  <c r="AF18" i="24"/>
  <c r="Q18" i="24"/>
  <c r="G18" i="24"/>
  <c r="AF17" i="24"/>
  <c r="Q17" i="24"/>
  <c r="G17" i="24"/>
  <c r="AF16" i="24"/>
  <c r="Q16" i="24"/>
  <c r="G16" i="24"/>
  <c r="AF15" i="24"/>
  <c r="Q15" i="24"/>
  <c r="G15" i="24"/>
  <c r="AF14" i="24"/>
  <c r="Q14" i="24"/>
  <c r="G14" i="24"/>
  <c r="AF13" i="24"/>
  <c r="Q13" i="24"/>
  <c r="G13" i="24"/>
  <c r="AF11" i="24"/>
  <c r="Q11" i="24"/>
  <c r="G11" i="24"/>
  <c r="AF10" i="24"/>
  <c r="Q10" i="24"/>
  <c r="G10" i="24"/>
  <c r="AF9" i="24"/>
  <c r="Q9" i="24"/>
  <c r="G9" i="24"/>
  <c r="AF8" i="24"/>
  <c r="Q8" i="24"/>
  <c r="G8" i="24"/>
  <c r="AF7" i="24"/>
  <c r="Q7" i="24"/>
  <c r="G7" i="24"/>
  <c r="AF6" i="24"/>
  <c r="Q6" i="24"/>
  <c r="G6" i="24"/>
  <c r="AF5" i="24"/>
  <c r="AF3" i="24" s="1"/>
  <c r="Q5" i="24"/>
  <c r="G5" i="24"/>
  <c r="P3" i="24"/>
  <c r="I3" i="24"/>
  <c r="S121" i="23"/>
  <c r="Q121" i="23"/>
  <c r="H121" i="23"/>
  <c r="S120" i="23"/>
  <c r="Q120" i="23"/>
  <c r="H120" i="23"/>
  <c r="S119" i="23"/>
  <c r="Q119" i="23"/>
  <c r="H119" i="23"/>
  <c r="S117" i="23"/>
  <c r="Q117" i="23"/>
  <c r="H117" i="23"/>
  <c r="S116" i="23"/>
  <c r="Q116" i="23"/>
  <c r="H116" i="23"/>
  <c r="S115" i="23"/>
  <c r="Q115" i="23"/>
  <c r="H115" i="23"/>
  <c r="G115" i="23" s="1"/>
  <c r="S113" i="23"/>
  <c r="Q113" i="23"/>
  <c r="H113" i="23"/>
  <c r="G113" i="23" s="1"/>
  <c r="S112" i="23"/>
  <c r="Q112" i="23"/>
  <c r="H112" i="23"/>
  <c r="S111" i="23"/>
  <c r="Q111" i="23"/>
  <c r="H111" i="23"/>
  <c r="S109" i="23"/>
  <c r="Q109" i="23"/>
  <c r="H109" i="23"/>
  <c r="S108" i="23"/>
  <c r="Q108" i="23"/>
  <c r="H108" i="23"/>
  <c r="S107" i="23"/>
  <c r="Q107" i="23"/>
  <c r="H107" i="23"/>
  <c r="S105" i="23"/>
  <c r="Q105" i="23"/>
  <c r="H105" i="23"/>
  <c r="G105" i="23" s="1"/>
  <c r="S104" i="23"/>
  <c r="Q104" i="23"/>
  <c r="H104" i="23"/>
  <c r="G104" i="23" s="1"/>
  <c r="S103" i="23"/>
  <c r="Q103" i="23"/>
  <c r="H103" i="23"/>
  <c r="G103" i="23" s="1"/>
  <c r="S102" i="23"/>
  <c r="Q102" i="23"/>
  <c r="H102" i="23"/>
  <c r="S101" i="23"/>
  <c r="Q101" i="23"/>
  <c r="H101" i="23"/>
  <c r="S99" i="23"/>
  <c r="Q99" i="23"/>
  <c r="H99" i="23"/>
  <c r="S98" i="23"/>
  <c r="Q98" i="23"/>
  <c r="H98" i="23"/>
  <c r="S97" i="23"/>
  <c r="Q97" i="23"/>
  <c r="H97" i="23"/>
  <c r="S96" i="23"/>
  <c r="Q96" i="23"/>
  <c r="H96" i="23"/>
  <c r="S95" i="23"/>
  <c r="Q95" i="23"/>
  <c r="H95" i="23"/>
  <c r="G95" i="23" s="1"/>
  <c r="S94" i="23"/>
  <c r="Q94" i="23"/>
  <c r="H94" i="23"/>
  <c r="G94" i="23" s="1"/>
  <c r="S92" i="23"/>
  <c r="Q92" i="23"/>
  <c r="H92" i="23"/>
  <c r="S91" i="23"/>
  <c r="Q91" i="23"/>
  <c r="H91" i="23"/>
  <c r="S90" i="23"/>
  <c r="Q90" i="23"/>
  <c r="H90" i="23"/>
  <c r="S89" i="23"/>
  <c r="Q89" i="23"/>
  <c r="H89" i="23"/>
  <c r="S88" i="23"/>
  <c r="Q88" i="23"/>
  <c r="H88" i="23"/>
  <c r="S86" i="23"/>
  <c r="Q86" i="23"/>
  <c r="H86" i="23"/>
  <c r="S85" i="23"/>
  <c r="Q85" i="23"/>
  <c r="H85" i="23"/>
  <c r="G85" i="23" s="1"/>
  <c r="S84" i="23"/>
  <c r="Q84" i="23"/>
  <c r="H84" i="23"/>
  <c r="G84" i="23" s="1"/>
  <c r="S83" i="23"/>
  <c r="Q83" i="23"/>
  <c r="H83" i="23"/>
  <c r="S82" i="23"/>
  <c r="Q82" i="23"/>
  <c r="H82" i="23"/>
  <c r="S80" i="23"/>
  <c r="Q80" i="23"/>
  <c r="H80" i="23"/>
  <c r="S79" i="23"/>
  <c r="Q79" i="23"/>
  <c r="H79" i="23"/>
  <c r="S78" i="23"/>
  <c r="Q78" i="23"/>
  <c r="H78" i="23"/>
  <c r="S77" i="23"/>
  <c r="Q77" i="23"/>
  <c r="H77" i="23"/>
  <c r="S76" i="23"/>
  <c r="Q76" i="23"/>
  <c r="H76" i="23"/>
  <c r="G76" i="23" s="1"/>
  <c r="S75" i="23"/>
  <c r="Q75" i="23"/>
  <c r="H75" i="23"/>
  <c r="G75" i="23" s="1"/>
  <c r="S73" i="23"/>
  <c r="Q73" i="23"/>
  <c r="H73" i="23"/>
  <c r="S72" i="23"/>
  <c r="Q72" i="23"/>
  <c r="H72" i="23"/>
  <c r="S70" i="23"/>
  <c r="Q70" i="23"/>
  <c r="H70" i="23"/>
  <c r="S69" i="23"/>
  <c r="Q69" i="23"/>
  <c r="H69" i="23"/>
  <c r="S68" i="23"/>
  <c r="Q68" i="23"/>
  <c r="H68" i="23"/>
  <c r="S67" i="23"/>
  <c r="Q67" i="23"/>
  <c r="H67" i="23"/>
  <c r="G67" i="23" s="1"/>
  <c r="S66" i="23"/>
  <c r="Q66" i="23"/>
  <c r="H66" i="23"/>
  <c r="S63" i="23"/>
  <c r="Q63" i="23"/>
  <c r="H63" i="23"/>
  <c r="G63" i="23" s="1"/>
  <c r="S62" i="23"/>
  <c r="Q62" i="23"/>
  <c r="H62" i="23"/>
  <c r="S61" i="23"/>
  <c r="Q61" i="23"/>
  <c r="H61" i="23"/>
  <c r="S60" i="23"/>
  <c r="Q60" i="23"/>
  <c r="H60" i="23"/>
  <c r="S59" i="23"/>
  <c r="Q59" i="23"/>
  <c r="H59" i="23"/>
  <c r="S58" i="23"/>
  <c r="Q58" i="23"/>
  <c r="H58" i="23"/>
  <c r="S57" i="23"/>
  <c r="Q57" i="23"/>
  <c r="H57" i="23"/>
  <c r="S56" i="23"/>
  <c r="Q56" i="23"/>
  <c r="H56" i="23"/>
  <c r="G56" i="23" s="1"/>
  <c r="S55" i="23"/>
  <c r="Q55" i="23"/>
  <c r="H55" i="23"/>
  <c r="G55" i="23" s="1"/>
  <c r="S54" i="23"/>
  <c r="Q54" i="23"/>
  <c r="H54" i="23"/>
  <c r="S53" i="23"/>
  <c r="Q53" i="23"/>
  <c r="H53" i="23"/>
  <c r="S52" i="23"/>
  <c r="Q52" i="23"/>
  <c r="H52" i="23"/>
  <c r="S51" i="23"/>
  <c r="Q51" i="23"/>
  <c r="H51" i="23"/>
  <c r="S50" i="23"/>
  <c r="Q50" i="23"/>
  <c r="H50" i="23"/>
  <c r="S49" i="23"/>
  <c r="Q49" i="23"/>
  <c r="H49" i="23"/>
  <c r="S48" i="23"/>
  <c r="Q48" i="23"/>
  <c r="H48" i="23"/>
  <c r="G48" i="23" s="1"/>
  <c r="S47" i="23"/>
  <c r="Q47" i="23"/>
  <c r="H47" i="23"/>
  <c r="G47" i="23" s="1"/>
  <c r="S45" i="23"/>
  <c r="Q45" i="23"/>
  <c r="H45" i="23"/>
  <c r="S44" i="23"/>
  <c r="Q44" i="23"/>
  <c r="H44" i="23"/>
  <c r="S43" i="23"/>
  <c r="Q43" i="23"/>
  <c r="H43" i="23"/>
  <c r="S42" i="23"/>
  <c r="Q42" i="23"/>
  <c r="H42" i="23"/>
  <c r="S41" i="23"/>
  <c r="Q41" i="23"/>
  <c r="H41" i="23"/>
  <c r="S40" i="23"/>
  <c r="Q40" i="23"/>
  <c r="H40" i="23"/>
  <c r="S38" i="23"/>
  <c r="Q38" i="23"/>
  <c r="H38" i="23"/>
  <c r="G38" i="23" s="1"/>
  <c r="S37" i="23"/>
  <c r="Q37" i="23"/>
  <c r="H37" i="23"/>
  <c r="G37" i="23" s="1"/>
  <c r="S36" i="23"/>
  <c r="Q36" i="23"/>
  <c r="H36" i="23"/>
  <c r="S35" i="23"/>
  <c r="Q35" i="23"/>
  <c r="H35" i="23"/>
  <c r="S34" i="23"/>
  <c r="Q34" i="23"/>
  <c r="H34" i="23"/>
  <c r="S32" i="23"/>
  <c r="Q32" i="23"/>
  <c r="H32" i="23"/>
  <c r="S31" i="23"/>
  <c r="Q31" i="23"/>
  <c r="H31" i="23"/>
  <c r="S30" i="23"/>
  <c r="Q30" i="23"/>
  <c r="H30" i="23"/>
  <c r="S29" i="23"/>
  <c r="Q29" i="23"/>
  <c r="H29" i="23"/>
  <c r="S28" i="23"/>
  <c r="Q28" i="23"/>
  <c r="H28" i="23"/>
  <c r="G28" i="23" s="1"/>
  <c r="S26" i="23"/>
  <c r="Q26" i="23"/>
  <c r="H26" i="23"/>
  <c r="S25" i="23"/>
  <c r="Q25" i="23"/>
  <c r="H25" i="23"/>
  <c r="S24" i="23"/>
  <c r="Q24" i="23"/>
  <c r="H24" i="23"/>
  <c r="S23" i="23"/>
  <c r="Q23" i="23"/>
  <c r="H23" i="23"/>
  <c r="S22" i="23"/>
  <c r="Q22" i="23"/>
  <c r="H22" i="23"/>
  <c r="S20" i="23"/>
  <c r="Q20" i="23"/>
  <c r="H20" i="23"/>
  <c r="S19" i="23"/>
  <c r="Q19" i="23"/>
  <c r="H19" i="23"/>
  <c r="S18" i="23"/>
  <c r="Q18" i="23"/>
  <c r="H18" i="23"/>
  <c r="S17" i="23"/>
  <c r="Q17" i="23"/>
  <c r="H17" i="23"/>
  <c r="S16" i="23"/>
  <c r="Q16" i="23"/>
  <c r="H16" i="23"/>
  <c r="S15" i="23"/>
  <c r="Q15" i="23"/>
  <c r="H15" i="23"/>
  <c r="S14" i="23"/>
  <c r="Q14" i="23"/>
  <c r="H14" i="23"/>
  <c r="S12" i="23"/>
  <c r="Q12" i="23"/>
  <c r="H12" i="23"/>
  <c r="S11" i="23"/>
  <c r="Q11" i="23"/>
  <c r="H11" i="23"/>
  <c r="S9" i="23"/>
  <c r="Q9" i="23"/>
  <c r="H9" i="23"/>
  <c r="G9" i="23" s="1"/>
  <c r="S8" i="23"/>
  <c r="Q8" i="23"/>
  <c r="H8" i="23"/>
  <c r="S7" i="23"/>
  <c r="Q7" i="23"/>
  <c r="H7" i="23"/>
  <c r="S6" i="23"/>
  <c r="Q6" i="23"/>
  <c r="H6" i="23"/>
  <c r="S5" i="23"/>
  <c r="S3" i="23" s="1"/>
  <c r="Q5" i="23"/>
  <c r="H5" i="23"/>
  <c r="P3" i="23"/>
  <c r="J3" i="23"/>
  <c r="K13" i="22"/>
  <c r="K19" i="22"/>
  <c r="K17" i="22"/>
  <c r="K18" i="22"/>
  <c r="K16" i="22"/>
  <c r="P3" i="22"/>
  <c r="K12" i="22"/>
  <c r="K10" i="22"/>
  <c r="K11" i="22"/>
  <c r="Q7" i="22"/>
  <c r="K7" i="22"/>
  <c r="Q6" i="22"/>
  <c r="K6" i="22"/>
  <c r="Q5" i="22"/>
  <c r="K5" i="22"/>
  <c r="Q10" i="19"/>
  <c r="Q11" i="19"/>
  <c r="Q12" i="19"/>
  <c r="Q13" i="19"/>
  <c r="Q14" i="19"/>
  <c r="Q15" i="19"/>
  <c r="Q16" i="19"/>
  <c r="Q17" i="19"/>
  <c r="Q18" i="19"/>
  <c r="Q19" i="19"/>
  <c r="Q20" i="19"/>
  <c r="Q21" i="19"/>
  <c r="Q22" i="19"/>
  <c r="Q23" i="19"/>
  <c r="Q24" i="19"/>
  <c r="Q25" i="19"/>
  <c r="Q26" i="19"/>
  <c r="Q27" i="19"/>
  <c r="Q28" i="19"/>
  <c r="Q29" i="19"/>
  <c r="Q30" i="19"/>
  <c r="Q31" i="19"/>
  <c r="Q32" i="19"/>
  <c r="Q33" i="19"/>
  <c r="Q34" i="19"/>
  <c r="Q35" i="19"/>
  <c r="Q36" i="19"/>
  <c r="Q37" i="19"/>
  <c r="Q38" i="19"/>
  <c r="Q39" i="19"/>
  <c r="Q40" i="19"/>
  <c r="Q41" i="19"/>
  <c r="Q42" i="19"/>
  <c r="Q43" i="19"/>
  <c r="Q44" i="19"/>
  <c r="Q45" i="19"/>
  <c r="Q46" i="19"/>
  <c r="Q47" i="19"/>
  <c r="Q48" i="19"/>
  <c r="Q49" i="19"/>
  <c r="Q50" i="19"/>
  <c r="Q51" i="19"/>
  <c r="Q52" i="19"/>
  <c r="Q53" i="19"/>
  <c r="Q54" i="19"/>
  <c r="Q55" i="19"/>
  <c r="Q56" i="19"/>
  <c r="Q57" i="19"/>
  <c r="Q58" i="19"/>
  <c r="Q59" i="19"/>
  <c r="Q60" i="19"/>
  <c r="Q61" i="19"/>
  <c r="Q62" i="19"/>
  <c r="Q63" i="19"/>
  <c r="Q64" i="19"/>
  <c r="Q65" i="19"/>
  <c r="Q66" i="19"/>
  <c r="Q67" i="19"/>
  <c r="Q68" i="19"/>
  <c r="Q69" i="19"/>
  <c r="Q70" i="19"/>
  <c r="Q71" i="19"/>
  <c r="Q72" i="19"/>
  <c r="Q73" i="19"/>
  <c r="Q74" i="19"/>
  <c r="Q75" i="19"/>
  <c r="Q76" i="19"/>
  <c r="Q77" i="19"/>
  <c r="Q78" i="19"/>
  <c r="Q79" i="19"/>
  <c r="Q80" i="19"/>
  <c r="Q81" i="19"/>
  <c r="Q82" i="19"/>
  <c r="Q83" i="19"/>
  <c r="Q84" i="19"/>
  <c r="Q85" i="19"/>
  <c r="Q86" i="19"/>
  <c r="Q87" i="19"/>
  <c r="Q88" i="19"/>
  <c r="Q89" i="19"/>
  <c r="Q90" i="19"/>
  <c r="Q91" i="19"/>
  <c r="Q92" i="19"/>
  <c r="Q93" i="19"/>
  <c r="Q94" i="19"/>
  <c r="Q95" i="19"/>
  <c r="Q96" i="19"/>
  <c r="Q97" i="19"/>
  <c r="Q98" i="19"/>
  <c r="Q99" i="19"/>
  <c r="Q100" i="19"/>
  <c r="Q101" i="19"/>
  <c r="Q102" i="19"/>
  <c r="Q103" i="19"/>
  <c r="Q104" i="19"/>
  <c r="Q105" i="19"/>
  <c r="Q106" i="19"/>
  <c r="Q107" i="19"/>
  <c r="Q108" i="19"/>
  <c r="Q109" i="19"/>
  <c r="Q110" i="19"/>
  <c r="Q111" i="19"/>
  <c r="Q112" i="19"/>
  <c r="Q113" i="19"/>
  <c r="Q114" i="19"/>
  <c r="Q115" i="19"/>
  <c r="Q116" i="19"/>
  <c r="Q117" i="19"/>
  <c r="Q118" i="19"/>
  <c r="Q119" i="19"/>
  <c r="Q120" i="19"/>
  <c r="Q121" i="19"/>
  <c r="Q122" i="19"/>
  <c r="Q123" i="19"/>
  <c r="Q124" i="19"/>
  <c r="Q125" i="19"/>
  <c r="Q126" i="19"/>
  <c r="Q127" i="19"/>
  <c r="Q128" i="19"/>
  <c r="Q129" i="19"/>
  <c r="Q130" i="19"/>
  <c r="Q131" i="19"/>
  <c r="Q132" i="19"/>
  <c r="Q133" i="19"/>
  <c r="Q134" i="19"/>
  <c r="Q135" i="19"/>
  <c r="Q136" i="19"/>
  <c r="Q137" i="19"/>
  <c r="Q138" i="19"/>
  <c r="Q139" i="19"/>
  <c r="Q140" i="19"/>
  <c r="Q141" i="19"/>
  <c r="Q142" i="19"/>
  <c r="Q143" i="19"/>
  <c r="Q144" i="19"/>
  <c r="Q145" i="19"/>
  <c r="Q146" i="19"/>
  <c r="Q147" i="19"/>
  <c r="Q148" i="19"/>
  <c r="Q149" i="19"/>
  <c r="Q150" i="19"/>
  <c r="Q151" i="19"/>
  <c r="Q152" i="19"/>
  <c r="Q153" i="19"/>
  <c r="Q154" i="19"/>
  <c r="Q155" i="19"/>
  <c r="Q156" i="19"/>
  <c r="Q157" i="19"/>
  <c r="Q158" i="19"/>
  <c r="Q159" i="19"/>
  <c r="Q160" i="19"/>
  <c r="Q161" i="19"/>
  <c r="Q162" i="19"/>
  <c r="Q163" i="19"/>
  <c r="Q164" i="19"/>
  <c r="Q165" i="19"/>
  <c r="Q166" i="19"/>
  <c r="Q167" i="19"/>
  <c r="Q168" i="19"/>
  <c r="Q169" i="19"/>
  <c r="Q170" i="19"/>
  <c r="Q171" i="19"/>
  <c r="Q172" i="19"/>
  <c r="Q173" i="19"/>
  <c r="Q174" i="19"/>
  <c r="Q175" i="19"/>
  <c r="Q176" i="19"/>
  <c r="Q177" i="19"/>
  <c r="Q178" i="19"/>
  <c r="Q179" i="19"/>
  <c r="Q180" i="19"/>
  <c r="Q181" i="19"/>
  <c r="Q182" i="19"/>
  <c r="Q183" i="19"/>
  <c r="Q184" i="19"/>
  <c r="Q185" i="19"/>
  <c r="Q186" i="19"/>
  <c r="Q187" i="19"/>
  <c r="Q188" i="19"/>
  <c r="Q189" i="19"/>
  <c r="Q190" i="19"/>
  <c r="Q191" i="19"/>
  <c r="Q192" i="19"/>
  <c r="Q193" i="19"/>
  <c r="Q194" i="19"/>
  <c r="Q195" i="19"/>
  <c r="Q196" i="19"/>
  <c r="Q197" i="19"/>
  <c r="Q198" i="19"/>
  <c r="Q199" i="19"/>
  <c r="Q200" i="19"/>
  <c r="Q201" i="19"/>
  <c r="Q202" i="19"/>
  <c r="Q203" i="19"/>
  <c r="Q204" i="19"/>
  <c r="Q205" i="19"/>
  <c r="Q206" i="19"/>
  <c r="Q207" i="19"/>
  <c r="Q208" i="19"/>
  <c r="Q209" i="19"/>
  <c r="Q210" i="19"/>
  <c r="Q211" i="19"/>
  <c r="Q212" i="19"/>
  <c r="Q213" i="19"/>
  <c r="Q214" i="19"/>
  <c r="Q215" i="19"/>
  <c r="Q216" i="19"/>
  <c r="Q217" i="19"/>
  <c r="Q218" i="19"/>
  <c r="Q219" i="19"/>
  <c r="Q220" i="19"/>
  <c r="Q221" i="19"/>
  <c r="Q222" i="19"/>
  <c r="Q223" i="19"/>
  <c r="Q224" i="19"/>
  <c r="Q225" i="19"/>
  <c r="Q226" i="19"/>
  <c r="Q227" i="19"/>
  <c r="Q228" i="19"/>
  <c r="Q229" i="19"/>
  <c r="Q230" i="19"/>
  <c r="Q231" i="19"/>
  <c r="Q232" i="19"/>
  <c r="Q233" i="19"/>
  <c r="Q234" i="19"/>
  <c r="Q235" i="19"/>
  <c r="Q236" i="19"/>
  <c r="Q237" i="19"/>
  <c r="Q238" i="19"/>
  <c r="Q239" i="19"/>
  <c r="Q240" i="19"/>
  <c r="Q241" i="19"/>
  <c r="Q242" i="19"/>
  <c r="Q243" i="19"/>
  <c r="Q244" i="19"/>
  <c r="Q245" i="19"/>
  <c r="Q246" i="19"/>
  <c r="Q247" i="19"/>
  <c r="Q248" i="19"/>
  <c r="Q249" i="19"/>
  <c r="Q250" i="19"/>
  <c r="Q251" i="19"/>
  <c r="Q252" i="19"/>
  <c r="Q253" i="19"/>
  <c r="Q254" i="19"/>
  <c r="Q255" i="19"/>
  <c r="Q256" i="19"/>
  <c r="Q257" i="19"/>
  <c r="Q258" i="19"/>
  <c r="Q259" i="19"/>
  <c r="Q260" i="19"/>
  <c r="Q6" i="19"/>
  <c r="Q7" i="19"/>
  <c r="Q8" i="19"/>
  <c r="Q9" i="19"/>
  <c r="Q5" i="19"/>
  <c r="Q22" i="18"/>
  <c r="Q19" i="18"/>
  <c r="Q17" i="18"/>
  <c r="Q16" i="18"/>
  <c r="Q13" i="18"/>
  <c r="Q12" i="18"/>
  <c r="Q11" i="18"/>
  <c r="Q10" i="18"/>
  <c r="Q9" i="18"/>
  <c r="Q8" i="18"/>
  <c r="Q7" i="18"/>
  <c r="Q6" i="18"/>
  <c r="Q5" i="18"/>
  <c r="Q45" i="16"/>
  <c r="Q44" i="16"/>
  <c r="Q43" i="16"/>
  <c r="Q42" i="16"/>
  <c r="Q40" i="16"/>
  <c r="Q39" i="16"/>
  <c r="Q38" i="16"/>
  <c r="Q37" i="16"/>
  <c r="Q36" i="16"/>
  <c r="Q34" i="16"/>
  <c r="Q33" i="16"/>
  <c r="Q32" i="16"/>
  <c r="Q31" i="16"/>
  <c r="Q30" i="16"/>
  <c r="Q29" i="16"/>
  <c r="Q28" i="16"/>
  <c r="Q26" i="16"/>
  <c r="Q25" i="16"/>
  <c r="Q24" i="16"/>
  <c r="Q23" i="16"/>
  <c r="Q21" i="16"/>
  <c r="Q19" i="16"/>
  <c r="Q18" i="16"/>
  <c r="Q17" i="16"/>
  <c r="Q16" i="16"/>
  <c r="Q15" i="16"/>
  <c r="Q13" i="16"/>
  <c r="Q11" i="16"/>
  <c r="Q10" i="16"/>
  <c r="Q9" i="16"/>
  <c r="Q8" i="16"/>
  <c r="Q7" i="16"/>
  <c r="Q6" i="16"/>
  <c r="Q5" i="16"/>
  <c r="Q50" i="14"/>
  <c r="Q49" i="14"/>
  <c r="Q47" i="14"/>
  <c r="Q46" i="14"/>
  <c r="Q45" i="14"/>
  <c r="Q44" i="14"/>
  <c r="Q43" i="14"/>
  <c r="Q42" i="14"/>
  <c r="Q41" i="14"/>
  <c r="Q40" i="14"/>
  <c r="Q39" i="14"/>
  <c r="Q38" i="14"/>
  <c r="Q37" i="14"/>
  <c r="Q36" i="14"/>
  <c r="Q35" i="14"/>
  <c r="Q34" i="14"/>
  <c r="Q32" i="14"/>
  <c r="Q31" i="14"/>
  <c r="Q30" i="14"/>
  <c r="Q28" i="14"/>
  <c r="Q27" i="14"/>
  <c r="Q26" i="14"/>
  <c r="Q25" i="14"/>
  <c r="Q24" i="14"/>
  <c r="Q23" i="14"/>
  <c r="Q22" i="14"/>
  <c r="Q21" i="14"/>
  <c r="Q20" i="14"/>
  <c r="Q18" i="14"/>
  <c r="Q17" i="14"/>
  <c r="Q16" i="14"/>
  <c r="Q15" i="14"/>
  <c r="Q14" i="14"/>
  <c r="Q13" i="14"/>
  <c r="Q12" i="14"/>
  <c r="Q11" i="14"/>
  <c r="Q10" i="14"/>
  <c r="Q9" i="14"/>
  <c r="Q8" i="14"/>
  <c r="Q7" i="14"/>
  <c r="Q6" i="14"/>
  <c r="Q5" i="14"/>
  <c r="Q10" i="13"/>
  <c r="Q9" i="13"/>
  <c r="Q8" i="13"/>
  <c r="Q7" i="13"/>
  <c r="Q6" i="13"/>
  <c r="Q5" i="13"/>
  <c r="J801" i="36"/>
  <c r="J804" i="36"/>
  <c r="J794" i="36"/>
  <c r="J808" i="36"/>
  <c r="J787" i="36"/>
  <c r="J788" i="36"/>
  <c r="J797" i="36"/>
  <c r="J810" i="36"/>
  <c r="H951" i="36"/>
  <c r="J811" i="36"/>
  <c r="H948" i="36"/>
  <c r="J812" i="36"/>
  <c r="J803" i="36"/>
  <c r="J796" i="36"/>
  <c r="J798" i="36"/>
  <c r="J791" i="36"/>
  <c r="J816" i="36"/>
  <c r="J809" i="36"/>
  <c r="J789" i="36"/>
  <c r="J807" i="36"/>
  <c r="J1037" i="36"/>
  <c r="H952" i="36"/>
  <c r="J805" i="36"/>
  <c r="H949" i="36"/>
  <c r="J800" i="36"/>
  <c r="J817" i="36"/>
  <c r="J806" i="36"/>
  <c r="J814" i="36"/>
  <c r="J802" i="36"/>
  <c r="J792" i="36"/>
  <c r="J813" i="36"/>
  <c r="J799" i="36"/>
  <c r="H950" i="36"/>
  <c r="J795" i="36"/>
  <c r="H953" i="36"/>
  <c r="J790" i="36"/>
  <c r="J793" i="36"/>
  <c r="J815" i="36"/>
  <c r="K11" i="23" l="1"/>
  <c r="AH11" i="23" s="1"/>
  <c r="K20" i="23"/>
  <c r="AH20" i="23" s="1"/>
  <c r="K30" i="23"/>
  <c r="AH30" i="23" s="1"/>
  <c r="K40" i="23"/>
  <c r="AH40" i="23" s="1"/>
  <c r="K49" i="23"/>
  <c r="AH49" i="23" s="1"/>
  <c r="K57" i="23"/>
  <c r="AH57" i="23" s="1"/>
  <c r="J67" i="23"/>
  <c r="K77" i="23"/>
  <c r="AH77" i="23" s="1"/>
  <c r="K86" i="23"/>
  <c r="AH86" i="23" s="1"/>
  <c r="K96" i="23"/>
  <c r="AH96" i="23" s="1"/>
  <c r="AH3" i="33"/>
  <c r="I32" i="24"/>
  <c r="AH32" i="24" s="1"/>
  <c r="I42" i="24"/>
  <c r="AH42" i="24" s="1"/>
  <c r="I50" i="24"/>
  <c r="AH50" i="24" s="1"/>
  <c r="I58" i="24"/>
  <c r="AH58" i="24" s="1"/>
  <c r="I66" i="24"/>
  <c r="AH66" i="24" s="1"/>
  <c r="T3" i="26"/>
  <c r="I5" i="26"/>
  <c r="AG5" i="26" s="1"/>
  <c r="I7" i="26"/>
  <c r="AG7" i="26" s="1"/>
  <c r="I11" i="26"/>
  <c r="AG11" i="26" s="1"/>
  <c r="S3" i="26"/>
  <c r="J10" i="28"/>
  <c r="J19" i="28"/>
  <c r="J105" i="23"/>
  <c r="K116" i="23"/>
  <c r="AH116" i="23" s="1"/>
  <c r="I74" i="24"/>
  <c r="AH74" i="24" s="1"/>
  <c r="I83" i="24"/>
  <c r="AH83" i="24" s="1"/>
  <c r="I93" i="24"/>
  <c r="AH93" i="24" s="1"/>
  <c r="I102" i="24"/>
  <c r="AH102" i="24" s="1"/>
  <c r="I112" i="24"/>
  <c r="AH112" i="24" s="1"/>
  <c r="I122" i="24"/>
  <c r="AH122" i="24" s="1"/>
  <c r="I130" i="24"/>
  <c r="AH130" i="24" s="1"/>
  <c r="I138" i="24"/>
  <c r="AH138" i="24" s="1"/>
  <c r="I146" i="24"/>
  <c r="AH146" i="24" s="1"/>
  <c r="I154" i="24"/>
  <c r="AH154" i="24" s="1"/>
  <c r="I163" i="24"/>
  <c r="AH163" i="24" s="1"/>
  <c r="I11" i="25"/>
  <c r="AQ11" i="25" s="1"/>
  <c r="I1434" i="30" s="1"/>
  <c r="I19" i="25"/>
  <c r="AR19" i="25" s="1"/>
  <c r="I1531" i="30" s="1"/>
  <c r="I27" i="25"/>
  <c r="AR27" i="25" s="1"/>
  <c r="I1627" i="30" s="1"/>
  <c r="I35" i="25"/>
  <c r="AQ35" i="25" s="1"/>
  <c r="I1722" i="30" s="1"/>
  <c r="I43" i="25"/>
  <c r="AQ43" i="25" s="1"/>
  <c r="I1818" i="30" s="1"/>
  <c r="I51" i="25"/>
  <c r="AU51" i="25" s="1"/>
  <c r="I1918" i="30" s="1"/>
  <c r="I59" i="25"/>
  <c r="AR59" i="25" s="1"/>
  <c r="I2011" i="30" s="1"/>
  <c r="I68" i="25"/>
  <c r="AM68" i="25" s="1"/>
  <c r="I76" i="25"/>
  <c r="AR76" i="25" s="1"/>
  <c r="I2203" i="30" s="1"/>
  <c r="I92" i="25"/>
  <c r="AK92" i="25" s="1"/>
  <c r="I2388" i="30" s="1"/>
  <c r="I125" i="25"/>
  <c r="AO125" i="25" s="1"/>
  <c r="I141" i="25"/>
  <c r="AK141" i="25" s="1"/>
  <c r="I2964" i="30" s="1"/>
  <c r="I157" i="25"/>
  <c r="AP157" i="25" s="1"/>
  <c r="I3161" i="30" s="1"/>
  <c r="I190" i="25"/>
  <c r="AR190" i="25" s="1"/>
  <c r="I3547" i="30" s="1"/>
  <c r="I206" i="25"/>
  <c r="AR206" i="25" s="1"/>
  <c r="I3739" i="30" s="1"/>
  <c r="I247" i="25"/>
  <c r="AV247" i="25" s="1"/>
  <c r="I4223" i="30" s="1"/>
  <c r="I353" i="25"/>
  <c r="AP353" i="25" s="1"/>
  <c r="I761" i="30" s="1"/>
  <c r="L13" i="27"/>
  <c r="AH13" i="27" s="1"/>
  <c r="L11" i="27"/>
  <c r="AH11" i="27" s="1"/>
  <c r="L14" i="27"/>
  <c r="AH14" i="27" s="1"/>
  <c r="K5" i="27"/>
  <c r="AH5" i="27" s="1"/>
  <c r="K15" i="27"/>
  <c r="L7" i="27"/>
  <c r="AH7" i="27" s="1"/>
  <c r="L16" i="27"/>
  <c r="AH16" i="27" s="1"/>
  <c r="K8" i="27"/>
  <c r="K17" i="27"/>
  <c r="L9" i="27"/>
  <c r="AH9" i="27" s="1"/>
  <c r="J7" i="28"/>
  <c r="J16" i="28"/>
  <c r="J5" i="28"/>
  <c r="J13" i="28"/>
  <c r="J22" i="28"/>
  <c r="J8" i="28"/>
  <c r="J17" i="28"/>
  <c r="J11" i="28"/>
  <c r="J20" i="28"/>
  <c r="J6" i="28"/>
  <c r="J15" i="28"/>
  <c r="J23" i="28"/>
  <c r="J9" i="28"/>
  <c r="J18" i="28"/>
  <c r="J12" i="28"/>
  <c r="J21" i="28"/>
  <c r="K5" i="23"/>
  <c r="AH5" i="23" s="1"/>
  <c r="K15" i="23"/>
  <c r="AH15" i="23" s="1"/>
  <c r="K24" i="23"/>
  <c r="AH24" i="23" s="1"/>
  <c r="K34" i="23"/>
  <c r="AH34" i="23" s="1"/>
  <c r="K43" i="23"/>
  <c r="AH43" i="23" s="1"/>
  <c r="K52" i="23"/>
  <c r="AH52" i="23" s="1"/>
  <c r="K60" i="23"/>
  <c r="AH60" i="23" s="1"/>
  <c r="K70" i="23"/>
  <c r="AH70" i="23" s="1"/>
  <c r="K80" i="23"/>
  <c r="AH80" i="23" s="1"/>
  <c r="K90" i="23"/>
  <c r="AH90" i="23" s="1"/>
  <c r="K99" i="23"/>
  <c r="AH99" i="23" s="1"/>
  <c r="K109" i="23"/>
  <c r="AH109" i="23" s="1"/>
  <c r="K120" i="23"/>
  <c r="AH120" i="23" s="1"/>
  <c r="K8" i="23"/>
  <c r="AH8" i="23" s="1"/>
  <c r="K18" i="23"/>
  <c r="AH18" i="23" s="1"/>
  <c r="J28" i="23"/>
  <c r="J37" i="23"/>
  <c r="J47" i="23"/>
  <c r="J55" i="23"/>
  <c r="J63" i="23"/>
  <c r="K12" i="23"/>
  <c r="AH12" i="23" s="1"/>
  <c r="K22" i="23"/>
  <c r="AH22" i="23" s="1"/>
  <c r="K31" i="23"/>
  <c r="AH31" i="23" s="1"/>
  <c r="K41" i="23"/>
  <c r="AH41" i="23" s="1"/>
  <c r="K50" i="23"/>
  <c r="AH50" i="23" s="1"/>
  <c r="K58" i="23"/>
  <c r="AH58" i="23" s="1"/>
  <c r="K68" i="23"/>
  <c r="AH68" i="23" s="1"/>
  <c r="K78" i="23"/>
  <c r="AH78" i="23" s="1"/>
  <c r="K88" i="23"/>
  <c r="AH88" i="23" s="1"/>
  <c r="K97" i="23"/>
  <c r="AH97" i="23" s="1"/>
  <c r="K107" i="23"/>
  <c r="AH107" i="23" s="1"/>
  <c r="K117" i="23"/>
  <c r="AH117" i="23" s="1"/>
  <c r="K6" i="23"/>
  <c r="AH6" i="23" s="1"/>
  <c r="K16" i="23"/>
  <c r="AH16" i="23" s="1"/>
  <c r="K25" i="23"/>
  <c r="AH25" i="23" s="1"/>
  <c r="K35" i="23"/>
  <c r="AH35" i="23" s="1"/>
  <c r="K44" i="23"/>
  <c r="AH44" i="23" s="1"/>
  <c r="K53" i="23"/>
  <c r="AH53" i="23" s="1"/>
  <c r="K61" i="23"/>
  <c r="AH61" i="23" s="1"/>
  <c r="K72" i="23"/>
  <c r="AH72" i="23" s="1"/>
  <c r="K82" i="23"/>
  <c r="AH82" i="23" s="1"/>
  <c r="K91" i="23"/>
  <c r="AH91" i="23" s="1"/>
  <c r="K101" i="23"/>
  <c r="AH101" i="23" s="1"/>
  <c r="K111" i="23"/>
  <c r="AH111" i="23" s="1"/>
  <c r="K121" i="23"/>
  <c r="AH121" i="23" s="1"/>
  <c r="J9" i="23"/>
  <c r="K19" i="23"/>
  <c r="AH19" i="23" s="1"/>
  <c r="K29" i="23"/>
  <c r="AH29" i="23" s="1"/>
  <c r="J38" i="23"/>
  <c r="J48" i="23"/>
  <c r="J56" i="23"/>
  <c r="K66" i="23"/>
  <c r="AH66" i="23" s="1"/>
  <c r="J76" i="23"/>
  <c r="J85" i="23"/>
  <c r="J95" i="23"/>
  <c r="J104" i="23"/>
  <c r="J115" i="23"/>
  <c r="K14" i="23"/>
  <c r="AH14" i="23" s="1"/>
  <c r="K23" i="23"/>
  <c r="AH23" i="23" s="1"/>
  <c r="K32" i="23"/>
  <c r="AH32" i="23" s="1"/>
  <c r="K42" i="23"/>
  <c r="AH42" i="23" s="1"/>
  <c r="K51" i="23"/>
  <c r="AH51" i="23" s="1"/>
  <c r="K59" i="23"/>
  <c r="AH59" i="23" s="1"/>
  <c r="K69" i="23"/>
  <c r="AH69" i="23" s="1"/>
  <c r="K79" i="23"/>
  <c r="AH79" i="23" s="1"/>
  <c r="K89" i="23"/>
  <c r="AH89" i="23" s="1"/>
  <c r="K98" i="23"/>
  <c r="AH98" i="23" s="1"/>
  <c r="K108" i="23"/>
  <c r="AH108" i="23" s="1"/>
  <c r="K119" i="23"/>
  <c r="AH119" i="23" s="1"/>
  <c r="K7" i="23"/>
  <c r="AH7" i="23" s="1"/>
  <c r="K17" i="23"/>
  <c r="AH17" i="23" s="1"/>
  <c r="K26" i="23"/>
  <c r="AH26" i="23" s="1"/>
  <c r="K36" i="23"/>
  <c r="AH36" i="23" s="1"/>
  <c r="K45" i="23"/>
  <c r="AH45" i="23" s="1"/>
  <c r="K54" i="23"/>
  <c r="AH54" i="23" s="1"/>
  <c r="K62" i="23"/>
  <c r="AH62" i="23" s="1"/>
  <c r="K73" i="23"/>
  <c r="AH73" i="23" s="1"/>
  <c r="K83" i="23"/>
  <c r="AH83" i="23" s="1"/>
  <c r="K92" i="23"/>
  <c r="AH92" i="23" s="1"/>
  <c r="K102" i="23"/>
  <c r="AH102" i="23" s="1"/>
  <c r="K112" i="23"/>
  <c r="AH112" i="23" s="1"/>
  <c r="I6" i="26"/>
  <c r="AG6" i="26" s="1"/>
  <c r="I10" i="26"/>
  <c r="AG10" i="26" s="1"/>
  <c r="I12" i="26"/>
  <c r="AG12" i="26" s="1"/>
  <c r="I16" i="25"/>
  <c r="AN16" i="25" s="1"/>
  <c r="I32" i="25"/>
  <c r="AM32" i="25" s="1"/>
  <c r="I56" i="25"/>
  <c r="AN56" i="25" s="1"/>
  <c r="I65" i="25"/>
  <c r="AN65" i="25" s="1"/>
  <c r="I122" i="25"/>
  <c r="AO122" i="25" s="1"/>
  <c r="I130" i="25"/>
  <c r="AS130" i="25" s="1"/>
  <c r="I2840" i="30" s="1"/>
  <c r="I138" i="25"/>
  <c r="AS138" i="25" s="1"/>
  <c r="I2936" i="30" s="1"/>
  <c r="I162" i="25"/>
  <c r="AQ162" i="25" s="1"/>
  <c r="I3222" i="30" s="1"/>
  <c r="I179" i="25"/>
  <c r="AK179" i="25" s="1"/>
  <c r="I3408" i="30" s="1"/>
  <c r="I6" i="25"/>
  <c r="AK6" i="25" s="1"/>
  <c r="I1379" i="30" s="1"/>
  <c r="I14" i="25"/>
  <c r="AT14" i="25" s="1"/>
  <c r="I1473" i="30" s="1"/>
  <c r="I22" i="25"/>
  <c r="AL22" i="25" s="1"/>
  <c r="I1561" i="30" s="1"/>
  <c r="I30" i="25"/>
  <c r="AP30" i="25" s="1"/>
  <c r="I1661" i="30" s="1"/>
  <c r="I38" i="25"/>
  <c r="AL38" i="25" s="1"/>
  <c r="I1753" i="30" s="1"/>
  <c r="I54" i="25"/>
  <c r="AT54" i="25" s="1"/>
  <c r="I1953" i="30" s="1"/>
  <c r="I63" i="25"/>
  <c r="AL63" i="25" s="1"/>
  <c r="I2041" i="30" s="1"/>
  <c r="I79" i="25"/>
  <c r="AL79" i="25" s="1"/>
  <c r="I2233" i="30" s="1"/>
  <c r="I144" i="25"/>
  <c r="AL144" i="25" s="1"/>
  <c r="I3001" i="30" s="1"/>
  <c r="I209" i="25"/>
  <c r="AQ209" i="25" s="1"/>
  <c r="I3774" i="30" s="1"/>
  <c r="I225" i="25"/>
  <c r="AN225" i="25" s="1"/>
  <c r="I258" i="25"/>
  <c r="AK258" i="25" s="1"/>
  <c r="I4344" i="30" s="1"/>
  <c r="I9" i="25"/>
  <c r="AN9" i="25" s="1"/>
  <c r="I17" i="25"/>
  <c r="AP17" i="25" s="1"/>
  <c r="I1505" i="30" s="1"/>
  <c r="I25" i="25"/>
  <c r="AT25" i="25" s="1"/>
  <c r="I1605" i="30" s="1"/>
  <c r="I33" i="25"/>
  <c r="AK33" i="25" s="1"/>
  <c r="I1692" i="30" s="1"/>
  <c r="I41" i="25"/>
  <c r="AT41" i="25" s="1"/>
  <c r="I1797" i="30" s="1"/>
  <c r="I74" i="25"/>
  <c r="AT74" i="25" s="1"/>
  <c r="I2181" i="30" s="1"/>
  <c r="I98" i="25"/>
  <c r="AK98" i="25" s="1"/>
  <c r="I2460" i="30" s="1"/>
  <c r="I114" i="25"/>
  <c r="AU114" i="25" s="1"/>
  <c r="I2662" i="30" s="1"/>
  <c r="I171" i="25"/>
  <c r="AL171" i="25" s="1"/>
  <c r="I3325" i="30" s="1"/>
  <c r="I188" i="25"/>
  <c r="AO188" i="25" s="1"/>
  <c r="I245" i="25"/>
  <c r="AP245" i="25" s="1"/>
  <c r="I4193" i="30" s="1"/>
  <c r="I342" i="25"/>
  <c r="AV342" i="25" s="1"/>
  <c r="I647" i="30" s="1"/>
  <c r="I12" i="25"/>
  <c r="AT12" i="25" s="1"/>
  <c r="I1449" i="30" s="1"/>
  <c r="I20" i="25"/>
  <c r="AG20" i="25" s="1"/>
  <c r="I28" i="25"/>
  <c r="AM28" i="25" s="1"/>
  <c r="I36" i="25"/>
  <c r="AN36" i="25" s="1"/>
  <c r="I44" i="25"/>
  <c r="AL44" i="25" s="1"/>
  <c r="I1825" i="30" s="1"/>
  <c r="I52" i="25"/>
  <c r="AT52" i="25" s="1"/>
  <c r="I1929" i="30" s="1"/>
  <c r="I60" i="25"/>
  <c r="AM60" i="25" s="1"/>
  <c r="I69" i="25"/>
  <c r="AG69" i="25" s="1"/>
  <c r="I85" i="25"/>
  <c r="AN85" i="25" s="1"/>
  <c r="I101" i="25"/>
  <c r="AN101" i="25" s="1"/>
  <c r="I117" i="25"/>
  <c r="AP117" i="25" s="1"/>
  <c r="I2693" i="30" s="1"/>
  <c r="I126" i="25"/>
  <c r="AP126" i="25" s="1"/>
  <c r="I2789" i="30" s="1"/>
  <c r="I134" i="25"/>
  <c r="AN134" i="25" s="1"/>
  <c r="I142" i="25"/>
  <c r="AV142" i="25" s="1"/>
  <c r="I2987" i="30" s="1"/>
  <c r="I150" i="25"/>
  <c r="AO150" i="25" s="1"/>
  <c r="I183" i="25"/>
  <c r="AP183" i="25" s="1"/>
  <c r="I3461" i="30" s="1"/>
  <c r="I199" i="25"/>
  <c r="AT199" i="25" s="1"/>
  <c r="I3657" i="30" s="1"/>
  <c r="I7" i="25"/>
  <c r="AL7" i="25" s="1"/>
  <c r="I1380" i="30" s="1"/>
  <c r="I15" i="25"/>
  <c r="AL15" i="25" s="1"/>
  <c r="I1477" i="30" s="1"/>
  <c r="I23" i="25"/>
  <c r="AU23" i="25" s="1"/>
  <c r="I1582" i="30" s="1"/>
  <c r="I31" i="25"/>
  <c r="AR31" i="25" s="1"/>
  <c r="I1675" i="30" s="1"/>
  <c r="I39" i="25"/>
  <c r="AL39" i="25" s="1"/>
  <c r="I1765" i="30" s="1"/>
  <c r="I55" i="25"/>
  <c r="AU55" i="25" s="1"/>
  <c r="I1966" i="30" s="1"/>
  <c r="I72" i="25"/>
  <c r="AK72" i="25" s="1"/>
  <c r="I2148" i="30" s="1"/>
  <c r="I88" i="25"/>
  <c r="AR88" i="25" s="1"/>
  <c r="I2347" i="30" s="1"/>
  <c r="I104" i="25"/>
  <c r="AQ104" i="25" s="1"/>
  <c r="I2538" i="30" s="1"/>
  <c r="I121" i="25"/>
  <c r="AM121" i="25" s="1"/>
  <c r="I137" i="25"/>
  <c r="AR137" i="25" s="1"/>
  <c r="I2923" i="30" s="1"/>
  <c r="I153" i="25"/>
  <c r="AR153" i="25" s="1"/>
  <c r="I3115" i="30" s="1"/>
  <c r="I169" i="25"/>
  <c r="AM169" i="25" s="1"/>
  <c r="I251" i="25"/>
  <c r="AO251" i="25" s="1"/>
  <c r="I10" i="25"/>
  <c r="AU10" i="25" s="1"/>
  <c r="I1426" i="30" s="1"/>
  <c r="I18" i="25"/>
  <c r="AN18" i="25" s="1"/>
  <c r="I26" i="25"/>
  <c r="AV26" i="25" s="1"/>
  <c r="I1619" i="30" s="1"/>
  <c r="I34" i="25"/>
  <c r="AM34" i="25" s="1"/>
  <c r="I42" i="25"/>
  <c r="AO42" i="25" s="1"/>
  <c r="I58" i="25"/>
  <c r="AN58" i="25" s="1"/>
  <c r="I75" i="25"/>
  <c r="AM75" i="25" s="1"/>
  <c r="I91" i="25"/>
  <c r="AV91" i="25" s="1"/>
  <c r="I2387" i="30" s="1"/>
  <c r="I107" i="25"/>
  <c r="AO107" i="25" s="1"/>
  <c r="I124" i="25"/>
  <c r="AO124" i="25" s="1"/>
  <c r="I140" i="25"/>
  <c r="AO140" i="25" s="1"/>
  <c r="I148" i="25"/>
  <c r="AM148" i="25" s="1"/>
  <c r="I164" i="25"/>
  <c r="AL164" i="25" s="1"/>
  <c r="I3241" i="30" s="1"/>
  <c r="I181" i="25"/>
  <c r="AL181" i="25" s="1"/>
  <c r="I3433" i="30" s="1"/>
  <c r="I197" i="25"/>
  <c r="AN197" i="25" s="1"/>
  <c r="I213" i="25"/>
  <c r="AL213" i="25" s="1"/>
  <c r="I3817" i="30" s="1"/>
  <c r="I229" i="25"/>
  <c r="AU229" i="25" s="1"/>
  <c r="I4018" i="30" s="1"/>
  <c r="I238" i="25"/>
  <c r="AT238" i="25" s="1"/>
  <c r="I4113" i="30" s="1"/>
  <c r="I262" i="25"/>
  <c r="AG262" i="25" s="1"/>
  <c r="I270" i="25"/>
  <c r="AL270" i="25" s="1"/>
  <c r="I4489" i="30" s="1"/>
  <c r="I45" i="25"/>
  <c r="AN45" i="25" s="1"/>
  <c r="I62" i="25"/>
  <c r="AQ62" i="25" s="1"/>
  <c r="I2034" i="30" s="1"/>
  <c r="I78" i="25"/>
  <c r="AU78" i="25" s="1"/>
  <c r="I2230" i="30" s="1"/>
  <c r="I94" i="25"/>
  <c r="AK94" i="25" s="1"/>
  <c r="I2412" i="30" s="1"/>
  <c r="I127" i="25"/>
  <c r="AM127" i="25" s="1"/>
  <c r="I143" i="25"/>
  <c r="AO143" i="25" s="1"/>
  <c r="I249" i="25"/>
  <c r="AV249" i="25" s="1"/>
  <c r="I4247" i="30" s="1"/>
  <c r="I273" i="25"/>
  <c r="AV273" i="25" s="1"/>
  <c r="I4535" i="30" s="1"/>
  <c r="I306" i="25"/>
  <c r="AV306" i="25" s="1"/>
  <c r="I215" i="30" s="1"/>
  <c r="I314" i="25"/>
  <c r="AV314" i="25" s="1"/>
  <c r="I311" i="30" s="1"/>
  <c r="I39" i="24"/>
  <c r="AH39" i="24" s="1"/>
  <c r="I47" i="24"/>
  <c r="AH47" i="24" s="1"/>
  <c r="I55" i="24"/>
  <c r="AH55" i="24" s="1"/>
  <c r="I63" i="24"/>
  <c r="AH63" i="24" s="1"/>
  <c r="I71" i="24"/>
  <c r="AH71" i="24" s="1"/>
  <c r="I80" i="24"/>
  <c r="AH80" i="24" s="1"/>
  <c r="I90" i="24"/>
  <c r="AH90" i="24" s="1"/>
  <c r="I99" i="24"/>
  <c r="AH99" i="24" s="1"/>
  <c r="I108" i="24"/>
  <c r="AH108" i="24" s="1"/>
  <c r="I117" i="24"/>
  <c r="AH117" i="24" s="1"/>
  <c r="I8" i="24"/>
  <c r="AH8" i="24" s="1"/>
  <c r="I17" i="24"/>
  <c r="AH17" i="24" s="1"/>
  <c r="I26" i="24"/>
  <c r="AH26" i="24" s="1"/>
  <c r="I36" i="24"/>
  <c r="AH36" i="24" s="1"/>
  <c r="I45" i="24"/>
  <c r="AH45" i="24" s="1"/>
  <c r="I53" i="24"/>
  <c r="AH53" i="24" s="1"/>
  <c r="I61" i="24"/>
  <c r="AH61" i="24" s="1"/>
  <c r="I69" i="24"/>
  <c r="AH69" i="24" s="1"/>
  <c r="I78" i="24"/>
  <c r="AH78" i="24" s="1"/>
  <c r="I88" i="24"/>
  <c r="AH88" i="24" s="1"/>
  <c r="I97" i="24"/>
  <c r="AH97" i="24" s="1"/>
  <c r="I106" i="24"/>
  <c r="AH106" i="24" s="1"/>
  <c r="I115" i="24"/>
  <c r="AH115" i="24" s="1"/>
  <c r="I125" i="24"/>
  <c r="AH125" i="24" s="1"/>
  <c r="I133" i="24"/>
  <c r="AH133" i="24" s="1"/>
  <c r="I141" i="24"/>
  <c r="AH141" i="24" s="1"/>
  <c r="I149" i="24"/>
  <c r="AH149" i="24" s="1"/>
  <c r="I157" i="24"/>
  <c r="AH157" i="24" s="1"/>
  <c r="I166" i="24"/>
  <c r="AH166" i="24" s="1"/>
  <c r="I6" i="24"/>
  <c r="AH6" i="24" s="1"/>
  <c r="I15" i="24"/>
  <c r="AH15" i="24" s="1"/>
  <c r="I24" i="24"/>
  <c r="AH24" i="24" s="1"/>
  <c r="I33" i="24"/>
  <c r="AH33" i="24" s="1"/>
  <c r="I43" i="24"/>
  <c r="AH43" i="24" s="1"/>
  <c r="I51" i="24"/>
  <c r="AH51" i="24" s="1"/>
  <c r="I59" i="24"/>
  <c r="AH59" i="24" s="1"/>
  <c r="I67" i="24"/>
  <c r="AH67" i="24" s="1"/>
  <c r="I75" i="24"/>
  <c r="AH75" i="24" s="1"/>
  <c r="I85" i="24"/>
  <c r="AH85" i="24" s="1"/>
  <c r="I94" i="24"/>
  <c r="AH94" i="24" s="1"/>
  <c r="I104" i="24"/>
  <c r="AH104" i="24" s="1"/>
  <c r="I113" i="24"/>
  <c r="AH113" i="24" s="1"/>
  <c r="I123" i="24"/>
  <c r="AH123" i="24" s="1"/>
  <c r="I131" i="24"/>
  <c r="AH131" i="24" s="1"/>
  <c r="I139" i="24"/>
  <c r="AH139" i="24" s="1"/>
  <c r="I147" i="24"/>
  <c r="AH147" i="24" s="1"/>
  <c r="I155" i="24"/>
  <c r="AH155" i="24" s="1"/>
  <c r="I164" i="24"/>
  <c r="AH164" i="24" s="1"/>
  <c r="I9" i="24"/>
  <c r="AH9" i="24" s="1"/>
  <c r="I18" i="24"/>
  <c r="AH18" i="24" s="1"/>
  <c r="I27" i="24"/>
  <c r="AH27" i="24" s="1"/>
  <c r="I38" i="24"/>
  <c r="AH38" i="24" s="1"/>
  <c r="I46" i="24"/>
  <c r="AH46" i="24" s="1"/>
  <c r="I54" i="24"/>
  <c r="AH54" i="24" s="1"/>
  <c r="I62" i="24"/>
  <c r="AH62" i="24" s="1"/>
  <c r="I70" i="24"/>
  <c r="AH70" i="24" s="1"/>
  <c r="I79" i="24"/>
  <c r="AH79" i="24" s="1"/>
  <c r="I89" i="24"/>
  <c r="AH89" i="24" s="1"/>
  <c r="I98" i="24"/>
  <c r="AH98" i="24" s="1"/>
  <c r="I107" i="24"/>
  <c r="AH107" i="24" s="1"/>
  <c r="I116" i="24"/>
  <c r="AH116" i="24" s="1"/>
  <c r="I126" i="24"/>
  <c r="AH126" i="24" s="1"/>
  <c r="I134" i="24"/>
  <c r="AH134" i="24" s="1"/>
  <c r="I142" i="24"/>
  <c r="AH142" i="24" s="1"/>
  <c r="I150" i="24"/>
  <c r="AH150" i="24" s="1"/>
  <c r="I158" i="24"/>
  <c r="AH158" i="24" s="1"/>
  <c r="I7" i="24"/>
  <c r="AH7" i="24" s="1"/>
  <c r="I16" i="24"/>
  <c r="AH16" i="24" s="1"/>
  <c r="I25" i="24"/>
  <c r="AH25" i="24" s="1"/>
  <c r="I34" i="24"/>
  <c r="AH34" i="24" s="1"/>
  <c r="I44" i="24"/>
  <c r="AH44" i="24" s="1"/>
  <c r="I52" i="24"/>
  <c r="AH52" i="24" s="1"/>
  <c r="I60" i="24"/>
  <c r="AH60" i="24" s="1"/>
  <c r="I68" i="24"/>
  <c r="AH68" i="24" s="1"/>
  <c r="I77" i="24"/>
  <c r="AH77" i="24" s="1"/>
  <c r="I86" i="24"/>
  <c r="AH86" i="24" s="1"/>
  <c r="I96" i="24"/>
  <c r="AH96" i="24" s="1"/>
  <c r="I105" i="24"/>
  <c r="AH105" i="24" s="1"/>
  <c r="I114" i="24"/>
  <c r="AH114" i="24" s="1"/>
  <c r="I124" i="24"/>
  <c r="AH124" i="24" s="1"/>
  <c r="I132" i="24"/>
  <c r="AH132" i="24" s="1"/>
  <c r="I140" i="24"/>
  <c r="AH140" i="24" s="1"/>
  <c r="I148" i="24"/>
  <c r="AH148" i="24" s="1"/>
  <c r="I156" i="24"/>
  <c r="AH156" i="24" s="1"/>
  <c r="I165" i="24"/>
  <c r="AH165" i="24" s="1"/>
  <c r="I29" i="24"/>
  <c r="AH29" i="24" s="1"/>
  <c r="G6" i="23"/>
  <c r="J6" i="23" s="1"/>
  <c r="G99" i="23"/>
  <c r="J99" i="23" s="1"/>
  <c r="K9" i="23"/>
  <c r="AH9" i="23" s="1"/>
  <c r="G80" i="23"/>
  <c r="J80" i="23" s="1"/>
  <c r="G86" i="23"/>
  <c r="J86" i="23" s="1"/>
  <c r="G108" i="23"/>
  <c r="J108" i="23" s="1"/>
  <c r="G40" i="23"/>
  <c r="J40" i="23" s="1"/>
  <c r="G8" i="23"/>
  <c r="J8" i="23" s="1"/>
  <c r="G11" i="23"/>
  <c r="J11" i="23" s="1"/>
  <c r="K38" i="23"/>
  <c r="AH38" i="23" s="1"/>
  <c r="G51" i="23"/>
  <c r="J51" i="23" s="1"/>
  <c r="G29" i="23"/>
  <c r="J29" i="23" s="1"/>
  <c r="G35" i="23"/>
  <c r="J35" i="23" s="1"/>
  <c r="K56" i="23"/>
  <c r="AH56" i="23" s="1"/>
  <c r="G66" i="23"/>
  <c r="J66" i="23" s="1"/>
  <c r="K48" i="23"/>
  <c r="AH48" i="23" s="1"/>
  <c r="K13" i="27"/>
  <c r="G57" i="23"/>
  <c r="J57" i="23" s="1"/>
  <c r="G89" i="23"/>
  <c r="J89" i="23" s="1"/>
  <c r="G49" i="23"/>
  <c r="J49" i="23" s="1"/>
  <c r="G98" i="23"/>
  <c r="J98" i="23" s="1"/>
  <c r="G101" i="23"/>
  <c r="J101" i="23" s="1"/>
  <c r="G121" i="23"/>
  <c r="J121" i="23" s="1"/>
  <c r="G16" i="23"/>
  <c r="J16" i="23" s="1"/>
  <c r="G79" i="23"/>
  <c r="J79" i="23" s="1"/>
  <c r="G82" i="23"/>
  <c r="J82" i="23" s="1"/>
  <c r="G119" i="23"/>
  <c r="J119" i="23" s="1"/>
  <c r="G44" i="23"/>
  <c r="J44" i="23" s="1"/>
  <c r="G77" i="23"/>
  <c r="J77" i="23" s="1"/>
  <c r="G116" i="23"/>
  <c r="J116" i="23" s="1"/>
  <c r="G19" i="23"/>
  <c r="J19" i="23" s="1"/>
  <c r="G61" i="23"/>
  <c r="J61" i="23" s="1"/>
  <c r="G111" i="23"/>
  <c r="J111" i="23" s="1"/>
  <c r="G20" i="23"/>
  <c r="J20" i="23" s="1"/>
  <c r="G53" i="23"/>
  <c r="J53" i="23" s="1"/>
  <c r="G59" i="23"/>
  <c r="J59" i="23" s="1"/>
  <c r="G96" i="23"/>
  <c r="J96" i="23" s="1"/>
  <c r="G109" i="23"/>
  <c r="J109" i="23" s="1"/>
  <c r="K113" i="23"/>
  <c r="AH113" i="23" s="1"/>
  <c r="G25" i="23"/>
  <c r="J25" i="23" s="1"/>
  <c r="G72" i="23"/>
  <c r="J72" i="23" s="1"/>
  <c r="G90" i="23"/>
  <c r="J90" i="23" s="1"/>
  <c r="K10" i="27"/>
  <c r="G18" i="23"/>
  <c r="J18" i="23" s="1"/>
  <c r="G30" i="23"/>
  <c r="J30" i="23" s="1"/>
  <c r="G69" i="23"/>
  <c r="J69" i="23" s="1"/>
  <c r="G120" i="23"/>
  <c r="J120" i="23" s="1"/>
  <c r="G91" i="23"/>
  <c r="J91" i="23" s="1"/>
  <c r="H5" i="28"/>
  <c r="K5" i="28" s="1"/>
  <c r="AG5" i="28" s="1"/>
  <c r="H6" i="28"/>
  <c r="K6" i="28" s="1"/>
  <c r="AG6" i="28" s="1"/>
  <c r="H7" i="28"/>
  <c r="K7" i="28" s="1"/>
  <c r="AG7" i="28" s="1"/>
  <c r="H8" i="28"/>
  <c r="K8" i="28" s="1"/>
  <c r="AG8" i="28" s="1"/>
  <c r="H9" i="28"/>
  <c r="K9" i="28" s="1"/>
  <c r="AG9" i="28" s="1"/>
  <c r="H10" i="28"/>
  <c r="K10" i="28" s="1"/>
  <c r="AG10" i="28" s="1"/>
  <c r="H11" i="28"/>
  <c r="K11" i="28" s="1"/>
  <c r="AG11" i="28" s="1"/>
  <c r="H12" i="28"/>
  <c r="K12" i="28" s="1"/>
  <c r="AG12" i="28" s="1"/>
  <c r="H13" i="28"/>
  <c r="K13" i="28" s="1"/>
  <c r="AG13" i="28" s="1"/>
  <c r="H15" i="28"/>
  <c r="K15" i="28" s="1"/>
  <c r="AG15" i="28" s="1"/>
  <c r="H16" i="28"/>
  <c r="K16" i="28" s="1"/>
  <c r="AG16" i="28" s="1"/>
  <c r="H17" i="28"/>
  <c r="K17" i="28" s="1"/>
  <c r="AG17" i="28" s="1"/>
  <c r="H18" i="28"/>
  <c r="K18" i="28" s="1"/>
  <c r="AG18" i="28" s="1"/>
  <c r="H19" i="28"/>
  <c r="K19" i="28" s="1"/>
  <c r="AG19" i="28" s="1"/>
  <c r="H20" i="28"/>
  <c r="K20" i="28" s="1"/>
  <c r="AG20" i="28" s="1"/>
  <c r="H21" i="28"/>
  <c r="K21" i="28" s="1"/>
  <c r="AG21" i="28" s="1"/>
  <c r="H22" i="28"/>
  <c r="K22" i="28" s="1"/>
  <c r="AG22" i="28" s="1"/>
  <c r="H23" i="28"/>
  <c r="K23" i="28" s="1"/>
  <c r="AG23" i="28" s="1"/>
  <c r="K7" i="27"/>
  <c r="K16" i="27"/>
  <c r="I5" i="27"/>
  <c r="L5" i="27" s="1"/>
  <c r="K9" i="27"/>
  <c r="L15" i="27"/>
  <c r="AH15" i="27" s="1"/>
  <c r="L8" i="27"/>
  <c r="AH8" i="27" s="1"/>
  <c r="K11" i="27"/>
  <c r="L17" i="27"/>
  <c r="AH17" i="27" s="1"/>
  <c r="K14" i="27"/>
  <c r="P3" i="25"/>
  <c r="I395" i="25"/>
  <c r="I379" i="25"/>
  <c r="I363" i="25"/>
  <c r="I347" i="25"/>
  <c r="I339" i="25"/>
  <c r="I331" i="25"/>
  <c r="I323" i="25"/>
  <c r="I315" i="25"/>
  <c r="I307" i="25"/>
  <c r="I299" i="25"/>
  <c r="I291" i="25"/>
  <c r="I282" i="25"/>
  <c r="I274" i="25"/>
  <c r="I266" i="25"/>
  <c r="I387" i="25"/>
  <c r="I371" i="25"/>
  <c r="AG371" i="25" s="1"/>
  <c r="I355" i="25"/>
  <c r="I335" i="25"/>
  <c r="I327" i="25"/>
  <c r="I319" i="25"/>
  <c r="I311" i="25"/>
  <c r="I303" i="25"/>
  <c r="I295" i="25"/>
  <c r="I367" i="25"/>
  <c r="I250" i="25"/>
  <c r="I233" i="25"/>
  <c r="I221" i="25"/>
  <c r="I205" i="25"/>
  <c r="I189" i="25"/>
  <c r="I172" i="25"/>
  <c r="I156" i="25"/>
  <c r="I132" i="25"/>
  <c r="I129" i="25"/>
  <c r="I115" i="25"/>
  <c r="I112" i="25"/>
  <c r="I99" i="25"/>
  <c r="I96" i="25"/>
  <c r="I83" i="25"/>
  <c r="I80" i="25"/>
  <c r="I67" i="25"/>
  <c r="I64" i="25"/>
  <c r="I50" i="25"/>
  <c r="I47" i="25"/>
  <c r="I399" i="25"/>
  <c r="I278" i="25"/>
  <c r="I257" i="25"/>
  <c r="I242" i="25"/>
  <c r="I217" i="25"/>
  <c r="I201" i="25"/>
  <c r="I185" i="25"/>
  <c r="I168" i="25"/>
  <c r="I152" i="25"/>
  <c r="I136" i="25"/>
  <c r="I133" i="25"/>
  <c r="I120" i="25"/>
  <c r="I116" i="25"/>
  <c r="I103" i="25"/>
  <c r="I100" i="25"/>
  <c r="I87" i="25"/>
  <c r="I84" i="25"/>
  <c r="I351" i="25"/>
  <c r="I13" i="25"/>
  <c r="I29" i="25"/>
  <c r="I49" i="25"/>
  <c r="I82" i="25"/>
  <c r="I108" i="25"/>
  <c r="I110" i="25"/>
  <c r="I146" i="25"/>
  <c r="I155" i="25"/>
  <c r="I166" i="25"/>
  <c r="I173" i="25"/>
  <c r="I254" i="25"/>
  <c r="I401" i="25"/>
  <c r="I383" i="25"/>
  <c r="I391" i="25"/>
  <c r="I46" i="25"/>
  <c r="I105" i="25"/>
  <c r="I109" i="25"/>
  <c r="I113" i="25"/>
  <c r="I128" i="25"/>
  <c r="I160" i="25"/>
  <c r="I186" i="25"/>
  <c r="I195" i="25"/>
  <c r="I204" i="25"/>
  <c r="I215" i="25"/>
  <c r="I222" i="25"/>
  <c r="I234" i="25"/>
  <c r="I243" i="25"/>
  <c r="I255" i="25"/>
  <c r="I5" i="25"/>
  <c r="I21" i="25"/>
  <c r="I37" i="25"/>
  <c r="I89" i="25"/>
  <c r="I93" i="25"/>
  <c r="I97" i="25"/>
  <c r="I111" i="25"/>
  <c r="I177" i="25"/>
  <c r="I202" i="25"/>
  <c r="I211" i="25"/>
  <c r="I220" i="25"/>
  <c r="I246" i="25"/>
  <c r="I376" i="25"/>
  <c r="I8" i="25"/>
  <c r="I24" i="25"/>
  <c r="I40" i="25"/>
  <c r="I48" i="25"/>
  <c r="I57" i="25"/>
  <c r="I66" i="25"/>
  <c r="I71" i="25"/>
  <c r="I73" i="25"/>
  <c r="I77" i="25"/>
  <c r="I81" i="25"/>
  <c r="I95" i="25"/>
  <c r="I131" i="25"/>
  <c r="I193" i="25"/>
  <c r="I218" i="25"/>
  <c r="I241" i="25"/>
  <c r="I253" i="25"/>
  <c r="I265" i="25"/>
  <c r="I275" i="25"/>
  <c r="I285" i="25"/>
  <c r="I298" i="25"/>
  <c r="I334" i="25"/>
  <c r="I159" i="25"/>
  <c r="I176" i="25"/>
  <c r="I192" i="25"/>
  <c r="I208" i="25"/>
  <c r="I224" i="25"/>
  <c r="I226" i="25"/>
  <c r="I269" i="25"/>
  <c r="I294" i="25"/>
  <c r="I322" i="25"/>
  <c r="I90" i="25"/>
  <c r="I106" i="25"/>
  <c r="I123" i="25"/>
  <c r="I139" i="25"/>
  <c r="I145" i="25"/>
  <c r="I154" i="25"/>
  <c r="I161" i="25"/>
  <c r="I170" i="25"/>
  <c r="I178" i="25"/>
  <c r="I187" i="25"/>
  <c r="I194" i="25"/>
  <c r="I203" i="25"/>
  <c r="I210" i="25"/>
  <c r="I219" i="25"/>
  <c r="I228" i="25"/>
  <c r="I230" i="25"/>
  <c r="I259" i="25"/>
  <c r="I261" i="25"/>
  <c r="I263" i="25"/>
  <c r="I267" i="25"/>
  <c r="I283" i="25"/>
  <c r="I302" i="25"/>
  <c r="I330" i="25"/>
  <c r="I343" i="25"/>
  <c r="I359" i="25"/>
  <c r="I369" i="25"/>
  <c r="I147" i="25"/>
  <c r="I163" i="25"/>
  <c r="I180" i="25"/>
  <c r="I196" i="25"/>
  <c r="I212" i="25"/>
  <c r="I310" i="25"/>
  <c r="I338" i="25"/>
  <c r="I392" i="25"/>
  <c r="I53" i="25"/>
  <c r="I70" i="25"/>
  <c r="I86" i="25"/>
  <c r="I102" i="25"/>
  <c r="I119" i="25"/>
  <c r="I135" i="25"/>
  <c r="I149" i="25"/>
  <c r="I158" i="25"/>
  <c r="I165" i="25"/>
  <c r="I174" i="25"/>
  <c r="I182" i="25"/>
  <c r="I191" i="25"/>
  <c r="I198" i="25"/>
  <c r="I207" i="25"/>
  <c r="I214" i="25"/>
  <c r="I223" i="25"/>
  <c r="I235" i="25"/>
  <c r="I237" i="25"/>
  <c r="I239" i="25"/>
  <c r="I281" i="25"/>
  <c r="I286" i="25"/>
  <c r="I318" i="25"/>
  <c r="I151" i="25"/>
  <c r="I167" i="25"/>
  <c r="I184" i="25"/>
  <c r="I200" i="25"/>
  <c r="I216" i="25"/>
  <c r="I227" i="25"/>
  <c r="I277" i="25"/>
  <c r="I290" i="25"/>
  <c r="I326" i="25"/>
  <c r="I360" i="25"/>
  <c r="I375" i="25"/>
  <c r="I385" i="25"/>
  <c r="I345" i="25"/>
  <c r="I362" i="25"/>
  <c r="I378" i="25"/>
  <c r="I394" i="25"/>
  <c r="I292" i="25"/>
  <c r="I300" i="25"/>
  <c r="I308" i="25"/>
  <c r="I316" i="25"/>
  <c r="I324" i="25"/>
  <c r="I332" i="25"/>
  <c r="I340" i="25"/>
  <c r="I348" i="25"/>
  <c r="I357" i="25"/>
  <c r="I364" i="25"/>
  <c r="I373" i="25"/>
  <c r="I380" i="25"/>
  <c r="I389" i="25"/>
  <c r="I396" i="25"/>
  <c r="I231" i="25"/>
  <c r="I240" i="25"/>
  <c r="I248" i="25"/>
  <c r="I256" i="25"/>
  <c r="I264" i="25"/>
  <c r="I272" i="25"/>
  <c r="I280" i="25"/>
  <c r="I288" i="25"/>
  <c r="I297" i="25"/>
  <c r="I305" i="25"/>
  <c r="I313" i="25"/>
  <c r="I321" i="25"/>
  <c r="I329" i="25"/>
  <c r="I337" i="25"/>
  <c r="I350" i="25"/>
  <c r="I366" i="25"/>
  <c r="I382" i="25"/>
  <c r="I398" i="25"/>
  <c r="I344" i="25"/>
  <c r="I352" i="25"/>
  <c r="I361" i="25"/>
  <c r="I368" i="25"/>
  <c r="I377" i="25"/>
  <c r="I384" i="25"/>
  <c r="I393" i="25"/>
  <c r="I400" i="25"/>
  <c r="I354" i="25"/>
  <c r="I370" i="25"/>
  <c r="I386" i="25"/>
  <c r="I402" i="25"/>
  <c r="I271" i="25"/>
  <c r="I279" i="25"/>
  <c r="I287" i="25"/>
  <c r="I296" i="25"/>
  <c r="I304" i="25"/>
  <c r="I312" i="25"/>
  <c r="I320" i="25"/>
  <c r="I328" i="25"/>
  <c r="I336" i="25"/>
  <c r="I349" i="25"/>
  <c r="I356" i="25"/>
  <c r="I365" i="25"/>
  <c r="I372" i="25"/>
  <c r="I381" i="25"/>
  <c r="I388" i="25"/>
  <c r="I397" i="25"/>
  <c r="I236" i="25"/>
  <c r="I244" i="25"/>
  <c r="I252" i="25"/>
  <c r="I260" i="25"/>
  <c r="I268" i="25"/>
  <c r="I276" i="25"/>
  <c r="I284" i="25"/>
  <c r="I293" i="25"/>
  <c r="I301" i="25"/>
  <c r="I309" i="25"/>
  <c r="I317" i="25"/>
  <c r="I325" i="25"/>
  <c r="I333" i="25"/>
  <c r="I341" i="25"/>
  <c r="I358" i="25"/>
  <c r="I374" i="25"/>
  <c r="I390" i="25"/>
  <c r="I57" i="24"/>
  <c r="AH57" i="24" s="1"/>
  <c r="I82" i="24"/>
  <c r="AH82" i="24" s="1"/>
  <c r="I121" i="24"/>
  <c r="AH121" i="24" s="1"/>
  <c r="I22" i="24"/>
  <c r="AH22" i="24" s="1"/>
  <c r="I31" i="24"/>
  <c r="AH31" i="24" s="1"/>
  <c r="I65" i="24"/>
  <c r="AH65" i="24" s="1"/>
  <c r="I73" i="24"/>
  <c r="AH73" i="24" s="1"/>
  <c r="I110" i="24"/>
  <c r="AH110" i="24" s="1"/>
  <c r="I162" i="24"/>
  <c r="AH162" i="24" s="1"/>
  <c r="I41" i="24"/>
  <c r="AH41" i="24" s="1"/>
  <c r="I92" i="24"/>
  <c r="AH92" i="24" s="1"/>
  <c r="I101" i="24"/>
  <c r="AH101" i="24" s="1"/>
  <c r="I129" i="24"/>
  <c r="AH129" i="24" s="1"/>
  <c r="I11" i="24"/>
  <c r="AH11" i="24" s="1"/>
  <c r="I21" i="24"/>
  <c r="AH21" i="24" s="1"/>
  <c r="I30" i="24"/>
  <c r="AH30" i="24" s="1"/>
  <c r="I40" i="24"/>
  <c r="AH40" i="24" s="1"/>
  <c r="I48" i="24"/>
  <c r="AH48" i="24" s="1"/>
  <c r="I56" i="24"/>
  <c r="AH56" i="24" s="1"/>
  <c r="I64" i="24"/>
  <c r="AH64" i="24" s="1"/>
  <c r="I72" i="24"/>
  <c r="AH72" i="24" s="1"/>
  <c r="I81" i="24"/>
  <c r="AH81" i="24" s="1"/>
  <c r="I91" i="24"/>
  <c r="AH91" i="24" s="1"/>
  <c r="I100" i="24"/>
  <c r="AH100" i="24" s="1"/>
  <c r="I109" i="24"/>
  <c r="AH109" i="24" s="1"/>
  <c r="I119" i="24"/>
  <c r="AH119" i="24" s="1"/>
  <c r="I128" i="24"/>
  <c r="AH128" i="24" s="1"/>
  <c r="I136" i="24"/>
  <c r="AH136" i="24" s="1"/>
  <c r="I144" i="24"/>
  <c r="AH144" i="24" s="1"/>
  <c r="I152" i="24"/>
  <c r="AH152" i="24" s="1"/>
  <c r="I161" i="24"/>
  <c r="AH161" i="24" s="1"/>
  <c r="I13" i="24"/>
  <c r="AH13" i="24" s="1"/>
  <c r="I49" i="24"/>
  <c r="AH49" i="24" s="1"/>
  <c r="I137" i="24"/>
  <c r="AH137" i="24" s="1"/>
  <c r="I145" i="24"/>
  <c r="AH145" i="24" s="1"/>
  <c r="I153" i="24"/>
  <c r="AH153" i="24" s="1"/>
  <c r="I5" i="24"/>
  <c r="AH5" i="24" s="1"/>
  <c r="I14" i="24"/>
  <c r="AH14" i="24" s="1"/>
  <c r="I23" i="24"/>
  <c r="AH23" i="24" s="1"/>
  <c r="I127" i="24"/>
  <c r="AH127" i="24" s="1"/>
  <c r="I135" i="24"/>
  <c r="AH135" i="24" s="1"/>
  <c r="I143" i="24"/>
  <c r="AH143" i="24" s="1"/>
  <c r="I151" i="24"/>
  <c r="AH151" i="24" s="1"/>
  <c r="I160" i="24"/>
  <c r="AH160" i="24" s="1"/>
  <c r="I10" i="24"/>
  <c r="AH10" i="24" s="1"/>
  <c r="I19" i="24"/>
  <c r="AH19" i="24" s="1"/>
  <c r="G7" i="23"/>
  <c r="J7" i="23" s="1"/>
  <c r="G17" i="23"/>
  <c r="J17" i="23" s="1"/>
  <c r="G26" i="23"/>
  <c r="J26" i="23" s="1"/>
  <c r="G36" i="23"/>
  <c r="J36" i="23" s="1"/>
  <c r="G45" i="23"/>
  <c r="J45" i="23" s="1"/>
  <c r="G54" i="23"/>
  <c r="J54" i="23" s="1"/>
  <c r="G62" i="23"/>
  <c r="J62" i="23" s="1"/>
  <c r="K67" i="23"/>
  <c r="AH67" i="23" s="1"/>
  <c r="G73" i="23"/>
  <c r="J73" i="23" s="1"/>
  <c r="G83" i="23"/>
  <c r="J83" i="23" s="1"/>
  <c r="G92" i="23"/>
  <c r="J92" i="23" s="1"/>
  <c r="G102" i="23"/>
  <c r="J102" i="23" s="1"/>
  <c r="K105" i="23"/>
  <c r="AH105" i="23" s="1"/>
  <c r="G112" i="23"/>
  <c r="J112" i="23" s="1"/>
  <c r="J75" i="23"/>
  <c r="K76" i="23"/>
  <c r="AH76" i="23" s="1"/>
  <c r="J84" i="23"/>
  <c r="K85" i="23"/>
  <c r="AH85" i="23" s="1"/>
  <c r="J94" i="23"/>
  <c r="K95" i="23"/>
  <c r="AH95" i="23" s="1"/>
  <c r="J103" i="23"/>
  <c r="K104" i="23"/>
  <c r="AH104" i="23" s="1"/>
  <c r="J113" i="23"/>
  <c r="K115" i="23"/>
  <c r="AH115" i="23" s="1"/>
  <c r="G5" i="23"/>
  <c r="J5" i="23" s="1"/>
  <c r="G15" i="23"/>
  <c r="J15" i="23" s="1"/>
  <c r="G24" i="23"/>
  <c r="J24" i="23" s="1"/>
  <c r="K28" i="23"/>
  <c r="AH28" i="23" s="1"/>
  <c r="G34" i="23"/>
  <c r="J34" i="23" s="1"/>
  <c r="K37" i="23"/>
  <c r="AH37" i="23" s="1"/>
  <c r="G43" i="23"/>
  <c r="J43" i="23" s="1"/>
  <c r="K47" i="23"/>
  <c r="AH47" i="23" s="1"/>
  <c r="G52" i="23"/>
  <c r="J52" i="23" s="1"/>
  <c r="K55" i="23"/>
  <c r="AH55" i="23" s="1"/>
  <c r="G60" i="23"/>
  <c r="J60" i="23" s="1"/>
  <c r="K63" i="23"/>
  <c r="AH63" i="23" s="1"/>
  <c r="G70" i="23"/>
  <c r="J70" i="23" s="1"/>
  <c r="K75" i="23"/>
  <c r="AH75" i="23" s="1"/>
  <c r="K84" i="23"/>
  <c r="AH84" i="23" s="1"/>
  <c r="K94" i="23"/>
  <c r="AH94" i="23" s="1"/>
  <c r="K103" i="23"/>
  <c r="AH103" i="23" s="1"/>
  <c r="G14" i="23"/>
  <c r="J14" i="23" s="1"/>
  <c r="G23" i="23"/>
  <c r="J23" i="23" s="1"/>
  <c r="G32" i="23"/>
  <c r="J32" i="23" s="1"/>
  <c r="G42" i="23"/>
  <c r="J42" i="23" s="1"/>
  <c r="G12" i="23"/>
  <c r="J12" i="23" s="1"/>
  <c r="G22" i="23"/>
  <c r="J22" i="23" s="1"/>
  <c r="G31" i="23"/>
  <c r="J31" i="23" s="1"/>
  <c r="G41" i="23"/>
  <c r="J41" i="23" s="1"/>
  <c r="G50" i="23"/>
  <c r="J50" i="23" s="1"/>
  <c r="G58" i="23"/>
  <c r="J58" i="23" s="1"/>
  <c r="G68" i="23"/>
  <c r="J68" i="23" s="1"/>
  <c r="G78" i="23"/>
  <c r="J78" i="23" s="1"/>
  <c r="G88" i="23"/>
  <c r="J88" i="23" s="1"/>
  <c r="G97" i="23"/>
  <c r="J97" i="23" s="1"/>
  <c r="G107" i="23"/>
  <c r="J107" i="23" s="1"/>
  <c r="G117" i="23"/>
  <c r="J117" i="23" s="1"/>
  <c r="N18" i="22"/>
  <c r="AH18" i="22" s="1"/>
  <c r="N17" i="22"/>
  <c r="AH17" i="22" s="1"/>
  <c r="N16" i="22"/>
  <c r="AH16" i="22" s="1"/>
  <c r="N12" i="22"/>
  <c r="AH12" i="22" s="1"/>
  <c r="N13" i="22"/>
  <c r="AH13" i="22" s="1"/>
  <c r="N11" i="22"/>
  <c r="AH11" i="22" s="1"/>
  <c r="N7" i="22"/>
  <c r="AH7" i="22" s="1"/>
  <c r="N5" i="22"/>
  <c r="AH5" i="22" s="1"/>
  <c r="N6" i="22"/>
  <c r="AH6" i="22" s="1"/>
  <c r="N19" i="22"/>
  <c r="N10" i="22"/>
  <c r="AH10" i="22" s="1"/>
  <c r="J6" i="22"/>
  <c r="J7" i="22"/>
  <c r="J5" i="22"/>
  <c r="S12" i="12"/>
  <c r="Q24" i="12"/>
  <c r="Q23" i="12"/>
  <c r="Q22" i="12"/>
  <c r="Q21" i="12"/>
  <c r="Q20" i="12"/>
  <c r="Q19" i="12"/>
  <c r="Q18" i="12"/>
  <c r="Q17" i="12"/>
  <c r="Q16" i="12"/>
  <c r="Q15" i="12"/>
  <c r="Q14" i="12"/>
  <c r="Q13" i="12"/>
  <c r="Q12" i="12"/>
  <c r="Q11" i="12"/>
  <c r="Q10" i="12"/>
  <c r="Q9" i="12"/>
  <c r="Q8" i="12"/>
  <c r="Q7" i="12"/>
  <c r="Q6" i="12"/>
  <c r="Q5" i="12"/>
  <c r="Q11" i="11"/>
  <c r="Q10" i="11"/>
  <c r="Q9" i="11"/>
  <c r="Q7" i="11"/>
  <c r="Q6" i="11"/>
  <c r="Q5" i="11"/>
  <c r="AH348" i="21"/>
  <c r="Q439" i="7"/>
  <c r="Q438" i="7"/>
  <c r="Q437" i="7"/>
  <c r="Q436" i="7"/>
  <c r="Q435" i="7"/>
  <c r="Q434" i="7"/>
  <c r="Q433" i="7"/>
  <c r="Q432" i="7"/>
  <c r="Q431" i="7"/>
  <c r="Q430" i="7"/>
  <c r="Q429" i="7"/>
  <c r="Q428" i="7"/>
  <c r="Q427" i="7"/>
  <c r="Q426" i="7"/>
  <c r="Q425" i="7"/>
  <c r="Q424" i="7"/>
  <c r="Q423" i="7"/>
  <c r="Q422" i="7"/>
  <c r="Q421" i="7"/>
  <c r="Q420" i="7"/>
  <c r="Q419" i="7"/>
  <c r="Q418" i="7"/>
  <c r="Q417" i="7"/>
  <c r="Q416" i="7"/>
  <c r="Q415" i="7"/>
  <c r="Q414" i="7"/>
  <c r="Q413" i="7"/>
  <c r="Q412" i="7"/>
  <c r="Q411" i="7"/>
  <c r="Q410" i="7"/>
  <c r="Q409" i="7"/>
  <c r="Q408" i="7"/>
  <c r="Q407" i="7"/>
  <c r="Q406" i="7"/>
  <c r="Q405" i="7"/>
  <c r="Q404" i="7"/>
  <c r="Q403" i="7"/>
  <c r="Q402" i="7"/>
  <c r="Q401" i="7"/>
  <c r="Q400" i="7"/>
  <c r="Q399" i="7"/>
  <c r="Q398" i="7"/>
  <c r="Q397" i="7"/>
  <c r="Q396" i="7"/>
  <c r="Q395" i="7"/>
  <c r="Q394" i="7"/>
  <c r="Q393" i="7"/>
  <c r="Q392" i="7"/>
  <c r="Q391" i="7"/>
  <c r="Q390" i="7"/>
  <c r="Q389" i="7"/>
  <c r="Q388" i="7"/>
  <c r="Q387" i="7"/>
  <c r="Q386" i="7"/>
  <c r="Q385" i="7"/>
  <c r="Q384" i="7"/>
  <c r="Q382" i="7"/>
  <c r="Q381" i="7"/>
  <c r="Q380" i="7"/>
  <c r="Q379" i="7"/>
  <c r="Q378" i="7"/>
  <c r="Q377" i="7"/>
  <c r="Q376" i="7"/>
  <c r="Q375" i="7"/>
  <c r="Q374" i="7"/>
  <c r="Q373" i="7"/>
  <c r="Q372" i="7"/>
  <c r="Q371" i="7"/>
  <c r="Q370" i="7"/>
  <c r="Q369" i="7"/>
  <c r="Q368" i="7"/>
  <c r="Q367" i="7"/>
  <c r="Q366" i="7"/>
  <c r="Q365" i="7"/>
  <c r="Q364" i="7"/>
  <c r="Q363" i="7"/>
  <c r="Q362" i="7"/>
  <c r="Q361" i="7"/>
  <c r="Q360" i="7"/>
  <c r="Q359" i="7"/>
  <c r="Q358" i="7"/>
  <c r="Q357" i="7"/>
  <c r="Q356" i="7"/>
  <c r="Q355" i="7"/>
  <c r="Q354" i="7"/>
  <c r="Q353" i="7"/>
  <c r="Q352" i="7"/>
  <c r="Q351" i="7"/>
  <c r="Q350" i="7"/>
  <c r="Q349" i="7"/>
  <c r="Q348" i="7"/>
  <c r="Q347" i="7"/>
  <c r="Q346" i="7"/>
  <c r="Q345" i="7"/>
  <c r="Q344" i="7"/>
  <c r="Q343" i="7"/>
  <c r="Q342" i="7"/>
  <c r="Q341" i="7"/>
  <c r="Q340" i="7"/>
  <c r="Q339" i="7"/>
  <c r="Q338" i="7"/>
  <c r="Q337" i="7"/>
  <c r="Q336" i="7"/>
  <c r="Q335" i="7"/>
  <c r="Q334" i="7"/>
  <c r="Q333" i="7"/>
  <c r="Q332" i="7"/>
  <c r="Q331" i="7"/>
  <c r="Q330" i="7"/>
  <c r="Q329" i="7"/>
  <c r="Q328" i="7"/>
  <c r="Q327" i="7"/>
  <c r="Q326" i="7"/>
  <c r="Q325" i="7"/>
  <c r="Q324" i="7"/>
  <c r="Q323" i="7"/>
  <c r="Q322" i="7"/>
  <c r="Q321" i="7"/>
  <c r="Q320" i="7"/>
  <c r="Q319" i="7"/>
  <c r="Q318" i="7"/>
  <c r="Q317" i="7"/>
  <c r="Q316" i="7"/>
  <c r="Q315" i="7"/>
  <c r="Q314" i="7"/>
  <c r="Q313" i="7"/>
  <c r="Q312" i="7"/>
  <c r="Q311" i="7"/>
  <c r="Q310" i="7"/>
  <c r="Q309" i="7"/>
  <c r="Q308" i="7"/>
  <c r="Q307" i="7"/>
  <c r="Q306" i="7"/>
  <c r="Q305" i="7"/>
  <c r="Q304" i="7"/>
  <c r="Q303" i="7"/>
  <c r="Q300" i="7"/>
  <c r="Q299" i="7"/>
  <c r="Q298" i="7"/>
  <c r="Q297" i="7"/>
  <c r="Q296" i="7"/>
  <c r="Q295" i="7"/>
  <c r="Q294" i="7"/>
  <c r="Q293" i="7"/>
  <c r="Q292" i="7"/>
  <c r="Q291" i="7"/>
  <c r="Q290" i="7"/>
  <c r="Q289" i="7"/>
  <c r="Q288" i="7"/>
  <c r="Q287" i="7"/>
  <c r="Q286" i="7"/>
  <c r="Q285" i="7"/>
  <c r="Q284" i="7"/>
  <c r="Q283" i="7"/>
  <c r="Q282" i="7"/>
  <c r="Q281" i="7"/>
  <c r="Q280" i="7"/>
  <c r="Q279" i="7"/>
  <c r="Q278" i="7"/>
  <c r="Q277" i="7"/>
  <c r="Q276" i="7"/>
  <c r="Q275" i="7"/>
  <c r="Q274" i="7"/>
  <c r="Q273" i="7"/>
  <c r="Q272" i="7"/>
  <c r="Q271" i="7"/>
  <c r="Q270" i="7"/>
  <c r="Q269" i="7"/>
  <c r="Q268" i="7"/>
  <c r="Q267" i="7"/>
  <c r="Q266" i="7"/>
  <c r="Q265" i="7"/>
  <c r="Q264" i="7"/>
  <c r="Q263" i="7"/>
  <c r="Q262" i="7"/>
  <c r="Q261" i="7"/>
  <c r="Q260" i="7"/>
  <c r="Q259" i="7"/>
  <c r="Q258" i="7"/>
  <c r="Q257" i="7"/>
  <c r="Q256" i="7"/>
  <c r="Q255" i="7"/>
  <c r="Q254" i="7"/>
  <c r="Q253" i="7"/>
  <c r="Q252" i="7"/>
  <c r="Q251" i="7"/>
  <c r="Q250" i="7"/>
  <c r="Q249" i="7"/>
  <c r="Q248" i="7"/>
  <c r="Q247" i="7"/>
  <c r="Q246" i="7"/>
  <c r="Q245" i="7"/>
  <c r="Q244" i="7"/>
  <c r="Q243" i="7"/>
  <c r="Q242" i="7"/>
  <c r="Q241" i="7"/>
  <c r="Q240" i="7"/>
  <c r="Q239" i="7"/>
  <c r="Q238" i="7"/>
  <c r="Q237" i="7"/>
  <c r="Q234" i="7"/>
  <c r="Q233" i="7"/>
  <c r="Q232" i="7"/>
  <c r="Q231" i="7"/>
  <c r="Q230" i="7"/>
  <c r="Q229" i="7"/>
  <c r="Q228" i="7"/>
  <c r="Q227" i="7"/>
  <c r="Q226" i="7"/>
  <c r="Q225" i="7"/>
  <c r="Q224" i="7"/>
  <c r="Q223" i="7"/>
  <c r="Q222" i="7"/>
  <c r="Q221" i="7"/>
  <c r="Q220" i="7"/>
  <c r="Q219" i="7"/>
  <c r="Q218" i="7"/>
  <c r="Q217" i="7"/>
  <c r="Q216" i="7"/>
  <c r="Q215" i="7"/>
  <c r="Q214" i="7"/>
  <c r="Q213" i="7"/>
  <c r="Q212" i="7"/>
  <c r="Q211" i="7"/>
  <c r="Q210" i="7"/>
  <c r="Q209" i="7"/>
  <c r="Q208" i="7"/>
  <c r="Q207" i="7"/>
  <c r="Q206" i="7"/>
  <c r="Q205" i="7"/>
  <c r="Q204" i="7"/>
  <c r="Q203" i="7"/>
  <c r="Q202" i="7"/>
  <c r="Q201" i="7"/>
  <c r="Q200" i="7"/>
  <c r="Q199" i="7"/>
  <c r="Q198" i="7"/>
  <c r="Q197" i="7"/>
  <c r="Q196" i="7"/>
  <c r="Q195" i="7"/>
  <c r="Q194" i="7"/>
  <c r="Q193" i="7"/>
  <c r="Q192" i="7"/>
  <c r="Q191" i="7"/>
  <c r="Q190" i="7"/>
  <c r="Q189" i="7"/>
  <c r="Q188" i="7"/>
  <c r="Q187" i="7"/>
  <c r="Q186" i="7"/>
  <c r="Q185" i="7"/>
  <c r="Q184" i="7"/>
  <c r="Q183" i="7"/>
  <c r="Q182" i="7"/>
  <c r="Q181" i="7"/>
  <c r="Q180" i="7"/>
  <c r="Q179" i="7"/>
  <c r="Q178" i="7"/>
  <c r="Q177" i="7"/>
  <c r="Q176" i="7"/>
  <c r="Q175" i="7"/>
  <c r="Q174" i="7"/>
  <c r="Q173" i="7"/>
  <c r="Q172" i="7"/>
  <c r="Q171" i="7"/>
  <c r="Q170" i="7"/>
  <c r="Q169" i="7"/>
  <c r="Q168" i="7"/>
  <c r="Q167" i="7"/>
  <c r="Q166" i="7"/>
  <c r="Q165" i="7"/>
  <c r="Q164" i="7"/>
  <c r="Q163" i="7"/>
  <c r="Q162" i="7"/>
  <c r="Q161" i="7"/>
  <c r="Q160" i="7"/>
  <c r="Q159" i="7"/>
  <c r="Q157" i="7"/>
  <c r="Q156" i="7"/>
  <c r="Q155" i="7"/>
  <c r="Q154" i="7"/>
  <c r="Q153" i="7"/>
  <c r="Q152" i="7"/>
  <c r="Q151" i="7"/>
  <c r="Q150" i="7"/>
  <c r="Q149" i="7"/>
  <c r="Q148" i="7"/>
  <c r="Q147" i="7"/>
  <c r="Q146" i="7"/>
  <c r="Q145" i="7"/>
  <c r="Q144" i="7"/>
  <c r="Q143" i="7"/>
  <c r="Q142" i="7"/>
  <c r="Q141" i="7"/>
  <c r="Q140" i="7"/>
  <c r="Q139" i="7"/>
  <c r="Q138" i="7"/>
  <c r="Q137" i="7"/>
  <c r="Q136" i="7"/>
  <c r="Q135" i="7"/>
  <c r="Q134" i="7"/>
  <c r="Q133" i="7"/>
  <c r="Q132" i="7"/>
  <c r="Q131" i="7"/>
  <c r="Q130" i="7"/>
  <c r="Q129" i="7"/>
  <c r="Q128" i="7"/>
  <c r="Q127" i="7"/>
  <c r="Q126" i="7"/>
  <c r="Q125" i="7"/>
  <c r="Q124" i="7"/>
  <c r="Q123" i="7"/>
  <c r="Q122" i="7"/>
  <c r="Q121" i="7"/>
  <c r="Q120" i="7"/>
  <c r="Q119" i="7"/>
  <c r="Q118" i="7"/>
  <c r="Q117" i="7"/>
  <c r="Q116" i="7"/>
  <c r="Q115" i="7"/>
  <c r="Q114" i="7"/>
  <c r="Q113" i="7"/>
  <c r="Q112" i="7"/>
  <c r="Q111" i="7"/>
  <c r="Q110" i="7"/>
  <c r="Q109" i="7"/>
  <c r="Q108" i="7"/>
  <c r="Q107" i="7"/>
  <c r="Q106" i="7"/>
  <c r="Q105" i="7"/>
  <c r="Q104" i="7"/>
  <c r="Q103" i="7"/>
  <c r="Q102" i="7"/>
  <c r="Q101" i="7"/>
  <c r="Q100" i="7"/>
  <c r="Q99" i="7"/>
  <c r="Q98" i="7"/>
  <c r="Q97" i="7"/>
  <c r="Q96" i="7"/>
  <c r="Q95" i="7"/>
  <c r="Q94" i="7"/>
  <c r="Q93" i="7"/>
  <c r="Q92" i="7"/>
  <c r="Q91" i="7"/>
  <c r="Q90" i="7"/>
  <c r="Q89" i="7"/>
  <c r="Q88" i="7"/>
  <c r="Q87" i="7"/>
  <c r="Q86" i="7"/>
  <c r="Q85" i="7"/>
  <c r="Q84" i="7"/>
  <c r="Q83" i="7"/>
  <c r="Q82" i="7"/>
  <c r="Q80" i="7"/>
  <c r="Q79" i="7"/>
  <c r="Q77" i="7"/>
  <c r="Q76" i="7"/>
  <c r="Q75" i="7"/>
  <c r="Q74" i="7"/>
  <c r="Q73" i="7"/>
  <c r="Q72" i="7"/>
  <c r="Q71" i="7"/>
  <c r="Q70" i="7"/>
  <c r="Q69" i="7"/>
  <c r="Q68" i="7"/>
  <c r="Q67" i="7"/>
  <c r="Q66" i="7"/>
  <c r="Q64" i="7"/>
  <c r="Q63" i="7"/>
  <c r="Q62" i="7"/>
  <c r="Q61" i="7"/>
  <c r="Q60" i="7"/>
  <c r="Q59" i="7"/>
  <c r="Q58" i="7"/>
  <c r="Q57" i="7"/>
  <c r="Q56" i="7"/>
  <c r="Q55" i="7"/>
  <c r="Q54" i="7"/>
  <c r="Q53" i="7"/>
  <c r="Q52" i="7"/>
  <c r="Q51" i="7"/>
  <c r="Q50" i="7"/>
  <c r="Q49" i="7"/>
  <c r="Q48" i="7"/>
  <c r="Q47" i="7"/>
  <c r="Q45" i="7"/>
  <c r="Q44" i="7"/>
  <c r="Q43" i="7"/>
  <c r="Q42" i="7"/>
  <c r="Q41" i="7"/>
  <c r="Q40" i="7"/>
  <c r="Q39" i="7"/>
  <c r="Q38" i="7"/>
  <c r="Q37" i="7"/>
  <c r="Q36" i="7"/>
  <c r="Q35" i="7"/>
  <c r="Q34" i="7"/>
  <c r="Q33" i="7"/>
  <c r="Q32" i="7"/>
  <c r="Q31" i="7"/>
  <c r="Q30" i="7"/>
  <c r="Q29" i="7"/>
  <c r="Q28" i="7"/>
  <c r="Q26" i="7"/>
  <c r="Q25" i="7"/>
  <c r="Q24" i="7"/>
  <c r="Q23" i="7"/>
  <c r="Q22" i="7"/>
  <c r="Q21" i="7"/>
  <c r="Q20" i="7"/>
  <c r="Q19" i="7"/>
  <c r="Q18" i="7"/>
  <c r="Q17" i="7"/>
  <c r="Q16" i="7"/>
  <c r="Q15" i="7"/>
  <c r="Q14" i="7"/>
  <c r="Q13" i="7"/>
  <c r="Q12" i="7"/>
  <c r="Q11" i="7"/>
  <c r="Q10" i="7"/>
  <c r="Q9" i="7"/>
  <c r="Q8" i="7"/>
  <c r="Q7" i="7"/>
  <c r="Q6" i="7"/>
  <c r="Q5" i="7"/>
  <c r="Q250" i="4"/>
  <c r="Q249" i="4"/>
  <c r="Q248" i="4"/>
  <c r="Q246" i="4"/>
  <c r="Q245" i="4"/>
  <c r="Q243" i="4"/>
  <c r="Q242" i="4"/>
  <c r="Q240" i="4"/>
  <c r="Q239" i="4"/>
  <c r="Q237" i="4"/>
  <c r="Q236" i="4"/>
  <c r="Q234" i="4"/>
  <c r="Q233" i="4"/>
  <c r="Q232" i="4"/>
  <c r="Q231" i="4"/>
  <c r="Q230" i="4"/>
  <c r="Q228" i="4"/>
  <c r="Q227" i="4"/>
  <c r="Q226" i="4"/>
  <c r="Q225" i="4"/>
  <c r="Q223" i="4"/>
  <c r="Q221" i="4"/>
  <c r="Q219" i="4"/>
  <c r="Q217" i="4"/>
  <c r="Q216" i="4"/>
  <c r="Q214" i="4"/>
  <c r="Q213" i="4"/>
  <c r="Q212" i="4"/>
  <c r="Q211" i="4"/>
  <c r="Q209" i="4"/>
  <c r="Q208" i="4"/>
  <c r="Q207" i="4"/>
  <c r="Q205" i="4"/>
  <c r="Q204" i="4"/>
  <c r="Q203" i="4"/>
  <c r="Q201" i="4"/>
  <c r="Q200" i="4"/>
  <c r="Q198" i="4"/>
  <c r="Q196" i="4"/>
  <c r="Q194" i="4"/>
  <c r="Q184" i="4"/>
  <c r="Q183" i="4"/>
  <c r="Q181" i="4"/>
  <c r="Q180" i="4"/>
  <c r="Q179" i="4"/>
  <c r="Q178" i="4"/>
  <c r="Q176" i="4"/>
  <c r="Q175" i="4"/>
  <c r="Q174" i="4"/>
  <c r="Q173" i="4"/>
  <c r="Q172" i="4"/>
  <c r="Q170" i="4"/>
  <c r="Q169" i="4"/>
  <c r="Q168" i="4"/>
  <c r="Q167" i="4"/>
  <c r="Q165" i="4"/>
  <c r="Q164" i="4"/>
  <c r="Q163" i="4"/>
  <c r="Q162" i="4"/>
  <c r="Q161" i="4"/>
  <c r="Q160" i="4"/>
  <c r="Q159" i="4"/>
  <c r="Q158" i="4"/>
  <c r="Q157" i="4"/>
  <c r="Q156" i="4"/>
  <c r="Q155" i="4"/>
  <c r="Q154" i="4"/>
  <c r="Q152" i="4"/>
  <c r="Q151" i="4"/>
  <c r="Q150" i="4"/>
  <c r="Q149" i="4"/>
  <c r="Q148" i="4"/>
  <c r="Q146" i="4"/>
  <c r="Q145" i="4"/>
  <c r="Q144" i="4"/>
  <c r="Q143" i="4"/>
  <c r="Q141" i="4"/>
  <c r="Q139" i="4"/>
  <c r="Q138" i="4"/>
  <c r="Q137" i="4"/>
  <c r="Q135" i="4"/>
  <c r="Q134" i="4"/>
  <c r="Q133" i="4"/>
  <c r="Q132" i="4"/>
  <c r="Q130" i="4"/>
  <c r="Q129" i="4"/>
  <c r="Q128" i="4"/>
  <c r="Q126" i="4"/>
  <c r="Q125" i="4"/>
  <c r="Q123" i="4"/>
  <c r="Q120" i="4"/>
  <c r="Q119" i="4"/>
  <c r="Q118" i="4"/>
  <c r="Q117" i="4"/>
  <c r="Q115" i="4"/>
  <c r="Q114" i="4"/>
  <c r="Q110" i="4"/>
  <c r="Q108" i="4"/>
  <c r="Q107" i="4"/>
  <c r="Q106" i="4"/>
  <c r="Q105" i="4"/>
  <c r="Q103" i="4"/>
  <c r="Q102" i="4"/>
  <c r="Q100" i="4"/>
  <c r="Q99" i="4"/>
  <c r="Q98" i="4"/>
  <c r="Q96" i="4"/>
  <c r="Q95" i="4"/>
  <c r="Q94" i="4"/>
  <c r="Q93" i="4"/>
  <c r="Q92" i="4"/>
  <c r="Q91" i="4"/>
  <c r="Q89" i="4"/>
  <c r="Q88" i="4"/>
  <c r="Q87" i="4"/>
  <c r="Q86" i="4"/>
  <c r="Q85" i="4"/>
  <c r="Q84" i="4"/>
  <c r="Q83" i="4"/>
  <c r="Q82" i="4"/>
  <c r="Q81" i="4"/>
  <c r="Q80" i="4"/>
  <c r="Q79" i="4"/>
  <c r="Q78" i="4"/>
  <c r="Q76" i="4"/>
  <c r="Q75" i="4"/>
  <c r="Q74" i="4"/>
  <c r="Q73" i="4"/>
  <c r="Q72" i="4"/>
  <c r="Q71" i="4"/>
  <c r="Q70" i="4"/>
  <c r="Q69" i="4"/>
  <c r="Q68" i="4"/>
  <c r="Q67" i="4"/>
  <c r="Q66" i="4"/>
  <c r="Q65" i="4"/>
  <c r="Q64" i="4"/>
  <c r="Q63" i="4"/>
  <c r="Q61" i="4"/>
  <c r="Q60" i="4"/>
  <c r="Q59" i="4"/>
  <c r="Q58" i="4"/>
  <c r="Q57" i="4"/>
  <c r="Q56" i="4"/>
  <c r="Q55" i="4"/>
  <c r="Q54" i="4"/>
  <c r="Q53" i="4"/>
  <c r="Q52" i="4"/>
  <c r="Q51" i="4"/>
  <c r="Q50" i="4"/>
  <c r="Q48" i="4"/>
  <c r="Q47" i="4"/>
  <c r="Q46" i="4"/>
  <c r="Q45" i="4"/>
  <c r="Q44" i="4"/>
  <c r="Q43" i="4"/>
  <c r="Q41" i="4"/>
  <c r="Q40" i="4"/>
  <c r="Q39" i="4"/>
  <c r="Q38" i="4"/>
  <c r="Q37" i="4"/>
  <c r="Q36" i="4"/>
  <c r="Q35" i="4"/>
  <c r="Q34" i="4"/>
  <c r="Q33" i="4"/>
  <c r="Q32" i="4"/>
  <c r="Q31" i="4"/>
  <c r="Q30" i="4"/>
  <c r="Q28" i="4"/>
  <c r="Q27" i="4"/>
  <c r="Q26" i="4"/>
  <c r="Q24" i="4"/>
  <c r="Q23" i="4"/>
  <c r="Q22" i="4"/>
  <c r="Q21" i="4"/>
  <c r="Q20" i="4"/>
  <c r="Q19" i="4"/>
  <c r="Q17" i="4"/>
  <c r="Q16" i="4"/>
  <c r="Q15" i="4"/>
  <c r="Q13" i="4"/>
  <c r="Q12" i="4"/>
  <c r="Q11" i="4"/>
  <c r="Q10" i="4"/>
  <c r="Q9" i="4"/>
  <c r="Q8" i="4"/>
  <c r="Q7" i="4"/>
  <c r="Q6" i="4"/>
  <c r="Q5" i="4"/>
  <c r="AI1" i="4"/>
  <c r="AI1" i="13"/>
  <c r="AI1" i="16"/>
  <c r="G364" i="21"/>
  <c r="I364" i="21" s="1"/>
  <c r="G363" i="21"/>
  <c r="I363" i="21" s="1"/>
  <c r="G362" i="21"/>
  <c r="I362" i="21" s="1"/>
  <c r="G360" i="21"/>
  <c r="I360" i="21" s="1"/>
  <c r="AH360" i="21" s="1"/>
  <c r="G357" i="21"/>
  <c r="I357" i="21" s="1"/>
  <c r="AH357" i="21" s="1"/>
  <c r="G356" i="21"/>
  <c r="I356" i="21" s="1"/>
  <c r="G355" i="21"/>
  <c r="I355" i="21" s="1"/>
  <c r="G353" i="21"/>
  <c r="I353" i="21" s="1"/>
  <c r="G352" i="21"/>
  <c r="I352" i="21" s="1"/>
  <c r="G351" i="21"/>
  <c r="I351" i="21" s="1"/>
  <c r="G350" i="21"/>
  <c r="I350" i="21" s="1"/>
  <c r="G349" i="21"/>
  <c r="I349" i="21" s="1"/>
  <c r="G329" i="21"/>
  <c r="I329" i="21" s="1"/>
  <c r="G328" i="21"/>
  <c r="I328" i="21" s="1"/>
  <c r="G327" i="21"/>
  <c r="I327" i="21" s="1"/>
  <c r="G324" i="21"/>
  <c r="G322" i="21"/>
  <c r="I322" i="21" s="1"/>
  <c r="G321" i="21"/>
  <c r="I321" i="21" s="1"/>
  <c r="G319" i="21"/>
  <c r="I319" i="21" s="1"/>
  <c r="G318" i="21"/>
  <c r="I318" i="21" s="1"/>
  <c r="G317" i="21"/>
  <c r="I317" i="21" s="1"/>
  <c r="G316" i="21"/>
  <c r="I316" i="21" s="1"/>
  <c r="G315" i="21"/>
  <c r="I315" i="21" s="1"/>
  <c r="G314" i="21"/>
  <c r="I314" i="21" s="1"/>
  <c r="G313" i="21"/>
  <c r="I313" i="21" s="1"/>
  <c r="G312" i="21"/>
  <c r="I312" i="21" s="1"/>
  <c r="G310" i="21"/>
  <c r="I310" i="21" s="1"/>
  <c r="G309" i="21"/>
  <c r="I309" i="21" s="1"/>
  <c r="G308" i="21"/>
  <c r="I308" i="21" s="1"/>
  <c r="G307" i="21"/>
  <c r="I307" i="21" s="1"/>
  <c r="G306" i="21"/>
  <c r="I306" i="21" s="1"/>
  <c r="G305" i="21"/>
  <c r="I305" i="21" s="1"/>
  <c r="G304" i="21"/>
  <c r="I304" i="21" s="1"/>
  <c r="G303" i="21"/>
  <c r="I303" i="21" s="1"/>
  <c r="G302" i="21"/>
  <c r="I302" i="21" s="1"/>
  <c r="G301" i="21"/>
  <c r="I301" i="21" s="1"/>
  <c r="G300" i="21"/>
  <c r="I300" i="21" s="1"/>
  <c r="G299" i="21"/>
  <c r="I299" i="21" s="1"/>
  <c r="G298" i="21"/>
  <c r="I298" i="21" s="1"/>
  <c r="G297" i="21"/>
  <c r="I297" i="21" s="1"/>
  <c r="G296" i="21"/>
  <c r="I296" i="21" s="1"/>
  <c r="G295" i="21"/>
  <c r="I295" i="21" s="1"/>
  <c r="G293" i="21"/>
  <c r="I293" i="21" s="1"/>
  <c r="G291" i="21"/>
  <c r="I291" i="21" s="1"/>
  <c r="G289" i="21"/>
  <c r="I289" i="21" s="1"/>
  <c r="G288" i="21"/>
  <c r="I288" i="21" s="1"/>
  <c r="G287" i="21"/>
  <c r="I287" i="21" s="1"/>
  <c r="G286" i="21"/>
  <c r="I286" i="21" s="1"/>
  <c r="G282" i="21"/>
  <c r="I282" i="21" s="1"/>
  <c r="G281" i="21"/>
  <c r="I281" i="21" s="1"/>
  <c r="G280" i="21"/>
  <c r="I280" i="21" s="1"/>
  <c r="G279" i="21"/>
  <c r="I279" i="21" s="1"/>
  <c r="G278" i="21"/>
  <c r="I278" i="21" s="1"/>
  <c r="G277" i="21"/>
  <c r="I277" i="21" s="1"/>
  <c r="G275" i="21"/>
  <c r="I275" i="21" s="1"/>
  <c r="G274" i="21"/>
  <c r="I274" i="21" s="1"/>
  <c r="G271" i="21"/>
  <c r="I271" i="21" s="1"/>
  <c r="G270" i="21"/>
  <c r="I270" i="21" s="1"/>
  <c r="G269" i="21"/>
  <c r="I269" i="21" s="1"/>
  <c r="G267" i="21"/>
  <c r="I267" i="21" s="1"/>
  <c r="G266" i="21"/>
  <c r="I266" i="21" s="1"/>
  <c r="G265" i="21"/>
  <c r="I265" i="21" s="1"/>
  <c r="G263" i="21"/>
  <c r="I263" i="21" s="1"/>
  <c r="G262" i="21"/>
  <c r="I262" i="21" s="1"/>
  <c r="G261" i="21"/>
  <c r="I261" i="21" s="1"/>
  <c r="G260" i="21"/>
  <c r="I260" i="21" s="1"/>
  <c r="G259" i="21"/>
  <c r="I259" i="21" s="1"/>
  <c r="G258" i="21"/>
  <c r="I258" i="21" s="1"/>
  <c r="G257" i="21"/>
  <c r="I257" i="21" s="1"/>
  <c r="G256" i="21"/>
  <c r="I256" i="21" s="1"/>
  <c r="G255" i="21"/>
  <c r="I255" i="21" s="1"/>
  <c r="G254" i="21"/>
  <c r="I254" i="21" s="1"/>
  <c r="G253" i="21"/>
  <c r="I253" i="21" s="1"/>
  <c r="G251" i="21"/>
  <c r="I251" i="21" s="1"/>
  <c r="G249" i="21"/>
  <c r="I249" i="21" s="1"/>
  <c r="G248" i="21"/>
  <c r="I248" i="21" s="1"/>
  <c r="G247" i="21"/>
  <c r="I247" i="21" s="1"/>
  <c r="G246" i="21"/>
  <c r="I246" i="21" s="1"/>
  <c r="G245" i="21"/>
  <c r="I245" i="21" s="1"/>
  <c r="G244" i="21"/>
  <c r="I244" i="21" s="1"/>
  <c r="G243" i="21"/>
  <c r="I243" i="21" s="1"/>
  <c r="G241" i="21"/>
  <c r="I241" i="21" s="1"/>
  <c r="G240" i="21"/>
  <c r="I240" i="21" s="1"/>
  <c r="G239" i="21"/>
  <c r="I239" i="21" s="1"/>
  <c r="G238" i="21"/>
  <c r="I238" i="21" s="1"/>
  <c r="G237" i="21"/>
  <c r="I237" i="21" s="1"/>
  <c r="G236" i="21"/>
  <c r="I236" i="21" s="1"/>
  <c r="G235" i="21"/>
  <c r="I235" i="21" s="1"/>
  <c r="G234" i="21"/>
  <c r="I234" i="21" s="1"/>
  <c r="G233" i="21"/>
  <c r="I233" i="21" s="1"/>
  <c r="G232" i="21"/>
  <c r="I232" i="21" s="1"/>
  <c r="G231" i="21"/>
  <c r="I231" i="21" s="1"/>
  <c r="G230" i="21"/>
  <c r="I230" i="21" s="1"/>
  <c r="G229" i="21"/>
  <c r="I229" i="21" s="1"/>
  <c r="G228" i="21"/>
  <c r="I228" i="21" s="1"/>
  <c r="G227" i="21"/>
  <c r="I227" i="21" s="1"/>
  <c r="G226" i="21"/>
  <c r="I226" i="21" s="1"/>
  <c r="G225" i="21"/>
  <c r="I225" i="21" s="1"/>
  <c r="G214" i="21"/>
  <c r="I214" i="21" s="1"/>
  <c r="G213" i="21"/>
  <c r="I213" i="21" s="1"/>
  <c r="G212" i="21"/>
  <c r="I212" i="21" s="1"/>
  <c r="G211" i="21"/>
  <c r="I211" i="21" s="1"/>
  <c r="G209" i="21"/>
  <c r="I209" i="21" s="1"/>
  <c r="G208" i="21"/>
  <c r="I208" i="21" s="1"/>
  <c r="G207" i="21"/>
  <c r="I207" i="21" s="1"/>
  <c r="G206" i="21"/>
  <c r="I206" i="21" s="1"/>
  <c r="G205" i="21"/>
  <c r="I205" i="21" s="1"/>
  <c r="G204" i="21"/>
  <c r="I204" i="21" s="1"/>
  <c r="G203" i="21"/>
  <c r="I203" i="21" s="1"/>
  <c r="G202" i="21"/>
  <c r="I202" i="21" s="1"/>
  <c r="G201" i="21"/>
  <c r="I201" i="21" s="1"/>
  <c r="G200" i="21"/>
  <c r="I200" i="21" s="1"/>
  <c r="G199" i="21"/>
  <c r="I199" i="21" s="1"/>
  <c r="G198" i="21"/>
  <c r="I198" i="21" s="1"/>
  <c r="G197" i="21"/>
  <c r="I197" i="21" s="1"/>
  <c r="G196" i="21"/>
  <c r="I196" i="21" s="1"/>
  <c r="G195" i="21"/>
  <c r="I195" i="21" s="1"/>
  <c r="G194" i="21"/>
  <c r="I194" i="21" s="1"/>
  <c r="G193" i="21"/>
  <c r="I193" i="21" s="1"/>
  <c r="G192" i="21"/>
  <c r="I192" i="21" s="1"/>
  <c r="G191" i="21"/>
  <c r="I191" i="21" s="1"/>
  <c r="G190" i="21"/>
  <c r="I190" i="21" s="1"/>
  <c r="G189" i="21"/>
  <c r="I189" i="21" s="1"/>
  <c r="G188" i="21"/>
  <c r="I188" i="21" s="1"/>
  <c r="G187" i="21"/>
  <c r="I187" i="21" s="1"/>
  <c r="G186" i="21"/>
  <c r="I186" i="21" s="1"/>
  <c r="G185" i="21"/>
  <c r="I185" i="21" s="1"/>
  <c r="G184" i="21"/>
  <c r="I184" i="21" s="1"/>
  <c r="G183" i="21"/>
  <c r="I183" i="21" s="1"/>
  <c r="G182" i="21"/>
  <c r="I182" i="21" s="1"/>
  <c r="G181" i="21"/>
  <c r="I181" i="21" s="1"/>
  <c r="G180" i="21"/>
  <c r="I180" i="21" s="1"/>
  <c r="G179" i="21"/>
  <c r="I179" i="21" s="1"/>
  <c r="G177" i="21"/>
  <c r="I177" i="21" s="1"/>
  <c r="G176" i="21"/>
  <c r="I176" i="21" s="1"/>
  <c r="G175" i="21"/>
  <c r="I175" i="21" s="1"/>
  <c r="G174" i="21"/>
  <c r="I174" i="21" s="1"/>
  <c r="G173" i="21"/>
  <c r="I173" i="21" s="1"/>
  <c r="G172" i="21"/>
  <c r="I172" i="21" s="1"/>
  <c r="G171" i="21"/>
  <c r="I171" i="21" s="1"/>
  <c r="G170" i="21"/>
  <c r="I170" i="21" s="1"/>
  <c r="G169" i="21"/>
  <c r="I169" i="21" s="1"/>
  <c r="G168" i="21"/>
  <c r="I168" i="21" s="1"/>
  <c r="G167" i="21"/>
  <c r="I167" i="21" s="1"/>
  <c r="G166" i="21"/>
  <c r="I166" i="21" s="1"/>
  <c r="G165" i="21"/>
  <c r="I165" i="21" s="1"/>
  <c r="G164" i="21"/>
  <c r="I164" i="21" s="1"/>
  <c r="G163" i="21"/>
  <c r="I163" i="21" s="1"/>
  <c r="G162" i="21"/>
  <c r="I162" i="21" s="1"/>
  <c r="G161" i="21"/>
  <c r="I161" i="21" s="1"/>
  <c r="G160" i="21"/>
  <c r="I160" i="21" s="1"/>
  <c r="G159" i="21"/>
  <c r="I159" i="21" s="1"/>
  <c r="G158" i="21"/>
  <c r="I158" i="21" s="1"/>
  <c r="G157" i="21"/>
  <c r="I157" i="21" s="1"/>
  <c r="G156" i="21"/>
  <c r="I156" i="21" s="1"/>
  <c r="G155" i="21"/>
  <c r="I155" i="21" s="1"/>
  <c r="G154" i="21"/>
  <c r="I154" i="21" s="1"/>
  <c r="G153" i="21"/>
  <c r="I153" i="21" s="1"/>
  <c r="G152" i="21"/>
  <c r="I152" i="21" s="1"/>
  <c r="G151" i="21"/>
  <c r="I151" i="21" s="1"/>
  <c r="G150" i="21"/>
  <c r="I150" i="21" s="1"/>
  <c r="G149" i="21"/>
  <c r="I149" i="21" s="1"/>
  <c r="G148" i="21"/>
  <c r="I148" i="21" s="1"/>
  <c r="G147" i="21"/>
  <c r="I147" i="21" s="1"/>
  <c r="G146" i="21"/>
  <c r="I146" i="21" s="1"/>
  <c r="G145" i="21"/>
  <c r="I145" i="21" s="1"/>
  <c r="G144" i="21"/>
  <c r="I144" i="21" s="1"/>
  <c r="G143" i="21"/>
  <c r="I143" i="21" s="1"/>
  <c r="G142" i="21"/>
  <c r="I142" i="21" s="1"/>
  <c r="G141" i="21"/>
  <c r="I141" i="21" s="1"/>
  <c r="G140" i="21"/>
  <c r="I140" i="21" s="1"/>
  <c r="G139" i="21"/>
  <c r="I139" i="21" s="1"/>
  <c r="G138" i="21"/>
  <c r="I138" i="21" s="1"/>
  <c r="G137" i="21"/>
  <c r="I137" i="21" s="1"/>
  <c r="G136" i="21"/>
  <c r="I136" i="21" s="1"/>
  <c r="G135" i="21"/>
  <c r="I135" i="21" s="1"/>
  <c r="G134" i="21"/>
  <c r="I134" i="21" s="1"/>
  <c r="G133" i="21"/>
  <c r="I133" i="21" s="1"/>
  <c r="G132" i="21"/>
  <c r="I132" i="21" s="1"/>
  <c r="G131" i="21"/>
  <c r="I131" i="21" s="1"/>
  <c r="G130" i="21"/>
  <c r="I130" i="21" s="1"/>
  <c r="G129" i="21"/>
  <c r="I129" i="21" s="1"/>
  <c r="G128" i="21"/>
  <c r="I128" i="21" s="1"/>
  <c r="G127" i="21"/>
  <c r="I127" i="21" s="1"/>
  <c r="G126" i="21"/>
  <c r="I126" i="21" s="1"/>
  <c r="G125" i="21"/>
  <c r="I125" i="21" s="1"/>
  <c r="G124" i="21"/>
  <c r="I124" i="21" s="1"/>
  <c r="G123" i="21"/>
  <c r="I123" i="21" s="1"/>
  <c r="G122" i="21"/>
  <c r="I122" i="21" s="1"/>
  <c r="G121" i="21"/>
  <c r="I121" i="21" s="1"/>
  <c r="G120" i="21"/>
  <c r="I120" i="21" s="1"/>
  <c r="G119" i="21"/>
  <c r="I119" i="21" s="1"/>
  <c r="G118" i="21"/>
  <c r="I118" i="21" s="1"/>
  <c r="G117" i="21"/>
  <c r="I117" i="21" s="1"/>
  <c r="G116" i="21"/>
  <c r="I116" i="21" s="1"/>
  <c r="G115" i="21"/>
  <c r="I115" i="21" s="1"/>
  <c r="G114" i="21"/>
  <c r="I114" i="21" s="1"/>
  <c r="G112" i="21"/>
  <c r="I112" i="21" s="1"/>
  <c r="G111" i="21"/>
  <c r="I111" i="21" s="1"/>
  <c r="G110" i="21"/>
  <c r="I110" i="21" s="1"/>
  <c r="G109" i="21"/>
  <c r="I109" i="21" s="1"/>
  <c r="G108" i="21"/>
  <c r="I108" i="21" s="1"/>
  <c r="G107" i="21"/>
  <c r="I107" i="21" s="1"/>
  <c r="G106" i="21"/>
  <c r="I106" i="21" s="1"/>
  <c r="G105" i="21"/>
  <c r="I105" i="21" s="1"/>
  <c r="G104" i="21"/>
  <c r="I104" i="21" s="1"/>
  <c r="G103" i="21"/>
  <c r="I103" i="21" s="1"/>
  <c r="G102" i="21"/>
  <c r="I102" i="21" s="1"/>
  <c r="G100" i="21"/>
  <c r="I100" i="21" s="1"/>
  <c r="G99" i="21"/>
  <c r="I99" i="21" s="1"/>
  <c r="G98" i="21"/>
  <c r="I98" i="21" s="1"/>
  <c r="G97" i="21"/>
  <c r="I97" i="21" s="1"/>
  <c r="G96" i="21"/>
  <c r="I96" i="21" s="1"/>
  <c r="G95" i="21"/>
  <c r="I95" i="21" s="1"/>
  <c r="G94" i="21"/>
  <c r="I94" i="21" s="1"/>
  <c r="G93" i="21"/>
  <c r="I93" i="21" s="1"/>
  <c r="G92" i="21"/>
  <c r="I92" i="21" s="1"/>
  <c r="G91" i="21"/>
  <c r="I91" i="21" s="1"/>
  <c r="G90" i="21"/>
  <c r="I90" i="21" s="1"/>
  <c r="G88" i="21"/>
  <c r="I88" i="21" s="1"/>
  <c r="G86" i="21"/>
  <c r="I86" i="21" s="1"/>
  <c r="G85" i="21"/>
  <c r="I85" i="21" s="1"/>
  <c r="G84" i="21"/>
  <c r="I84" i="21" s="1"/>
  <c r="G83" i="21"/>
  <c r="I83" i="21" s="1"/>
  <c r="G82" i="21"/>
  <c r="I82" i="21" s="1"/>
  <c r="G81" i="21"/>
  <c r="I81" i="21" s="1"/>
  <c r="G80" i="21"/>
  <c r="I80" i="21" s="1"/>
  <c r="G79" i="21"/>
  <c r="M3" i="12"/>
  <c r="J3" i="14"/>
  <c r="J3" i="16"/>
  <c r="I3" i="18"/>
  <c r="J3" i="19"/>
  <c r="G77" i="21"/>
  <c r="G76" i="21"/>
  <c r="G75" i="21"/>
  <c r="I75" i="21" s="1"/>
  <c r="G74" i="21"/>
  <c r="I74" i="21" s="1"/>
  <c r="G73" i="21"/>
  <c r="I73" i="21" s="1"/>
  <c r="G71" i="21"/>
  <c r="I71" i="21" s="1"/>
  <c r="G70" i="21"/>
  <c r="I70" i="21" s="1"/>
  <c r="G69" i="21"/>
  <c r="I69" i="21" s="1"/>
  <c r="G68" i="21"/>
  <c r="I68" i="21" s="1"/>
  <c r="G67" i="21"/>
  <c r="G66" i="21"/>
  <c r="I66" i="21" s="1"/>
  <c r="G65" i="21"/>
  <c r="I65" i="21" s="1"/>
  <c r="G64" i="21"/>
  <c r="I64" i="21" s="1"/>
  <c r="G63" i="21"/>
  <c r="I63" i="21" s="1"/>
  <c r="G62" i="21"/>
  <c r="I62" i="21" s="1"/>
  <c r="G61" i="21"/>
  <c r="I61" i="21" s="1"/>
  <c r="G60" i="21"/>
  <c r="I60" i="21" s="1"/>
  <c r="G59" i="21"/>
  <c r="G58" i="21"/>
  <c r="I58" i="21" s="1"/>
  <c r="G57" i="21"/>
  <c r="I57" i="21" s="1"/>
  <c r="G56" i="21"/>
  <c r="I56" i="21" s="1"/>
  <c r="G55" i="21"/>
  <c r="I55" i="21" s="1"/>
  <c r="G54" i="21"/>
  <c r="I54" i="21" s="1"/>
  <c r="G53" i="21"/>
  <c r="I53" i="21" s="1"/>
  <c r="G52" i="21"/>
  <c r="I52" i="21" s="1"/>
  <c r="G51" i="21"/>
  <c r="G49" i="21"/>
  <c r="I49" i="21" s="1"/>
  <c r="G48" i="21"/>
  <c r="I48" i="21" s="1"/>
  <c r="G47" i="21"/>
  <c r="I47" i="21" s="1"/>
  <c r="G46" i="21"/>
  <c r="I46" i="21" s="1"/>
  <c r="G45" i="21"/>
  <c r="I45" i="21" s="1"/>
  <c r="G44" i="21"/>
  <c r="I44" i="21" s="1"/>
  <c r="G43" i="21"/>
  <c r="I43" i="21" s="1"/>
  <c r="G42" i="21"/>
  <c r="G40" i="21"/>
  <c r="I40" i="21" s="1"/>
  <c r="G39" i="21"/>
  <c r="I39" i="21" s="1"/>
  <c r="G38" i="21"/>
  <c r="I38" i="21" s="1"/>
  <c r="G37" i="21"/>
  <c r="I37" i="21" s="1"/>
  <c r="G36" i="21"/>
  <c r="I36" i="21" s="1"/>
  <c r="G34" i="21"/>
  <c r="I34" i="21" s="1"/>
  <c r="G33" i="21"/>
  <c r="I33" i="21" s="1"/>
  <c r="G32" i="21"/>
  <c r="G31" i="21"/>
  <c r="I31" i="21" s="1"/>
  <c r="G29" i="21"/>
  <c r="I29" i="21" s="1"/>
  <c r="G28" i="21"/>
  <c r="I28" i="21" s="1"/>
  <c r="G26" i="21"/>
  <c r="I26" i="21" s="1"/>
  <c r="G25" i="21"/>
  <c r="I25" i="21" s="1"/>
  <c r="G23" i="21"/>
  <c r="G22" i="21"/>
  <c r="I22" i="21" s="1"/>
  <c r="G21" i="21"/>
  <c r="I21" i="21" s="1"/>
  <c r="G20" i="21"/>
  <c r="I20" i="21" s="1"/>
  <c r="G19" i="21"/>
  <c r="I19" i="21" s="1"/>
  <c r="G18" i="21"/>
  <c r="I18" i="21" s="1"/>
  <c r="G17" i="21"/>
  <c r="I17" i="21" s="1"/>
  <c r="G16" i="21"/>
  <c r="I16" i="21" s="1"/>
  <c r="G14" i="21"/>
  <c r="I14" i="21" s="1"/>
  <c r="G13" i="21"/>
  <c r="I13" i="21" s="1"/>
  <c r="G12" i="21"/>
  <c r="G11" i="21"/>
  <c r="G10" i="21"/>
  <c r="I10" i="21" s="1"/>
  <c r="G9" i="21"/>
  <c r="I9" i="21" s="1"/>
  <c r="G7" i="21"/>
  <c r="I7" i="21" s="1"/>
  <c r="G6" i="21"/>
  <c r="I6" i="21" s="1"/>
  <c r="G5" i="21"/>
  <c r="I5" i="21" s="1"/>
  <c r="H260" i="19"/>
  <c r="H259" i="19"/>
  <c r="H258" i="19"/>
  <c r="H257" i="19"/>
  <c r="H256" i="19"/>
  <c r="H255" i="19"/>
  <c r="H254" i="19"/>
  <c r="H253" i="19"/>
  <c r="H252" i="19"/>
  <c r="H251" i="19"/>
  <c r="H250" i="19"/>
  <c r="H249" i="19"/>
  <c r="H248" i="19"/>
  <c r="H247" i="19"/>
  <c r="H246" i="19"/>
  <c r="H245" i="19"/>
  <c r="H244" i="19"/>
  <c r="H243" i="19"/>
  <c r="H242" i="19"/>
  <c r="H241" i="19"/>
  <c r="H240" i="19"/>
  <c r="H239" i="19"/>
  <c r="H238" i="19"/>
  <c r="H237" i="19"/>
  <c r="H236" i="19"/>
  <c r="H235" i="19"/>
  <c r="H234" i="19"/>
  <c r="H233" i="19"/>
  <c r="H232" i="19"/>
  <c r="H231" i="19"/>
  <c r="H230" i="19"/>
  <c r="H229" i="19"/>
  <c r="H228" i="19"/>
  <c r="H227" i="19"/>
  <c r="H226" i="19"/>
  <c r="H225" i="19"/>
  <c r="H224" i="19"/>
  <c r="H223" i="19"/>
  <c r="H222" i="19"/>
  <c r="H221" i="19"/>
  <c r="H220" i="19"/>
  <c r="H219" i="19"/>
  <c r="H218" i="19"/>
  <c r="H217" i="19"/>
  <c r="H216" i="19"/>
  <c r="H215" i="19"/>
  <c r="H214" i="19"/>
  <c r="H213" i="19"/>
  <c r="H212" i="19"/>
  <c r="H211" i="19"/>
  <c r="H210" i="19"/>
  <c r="H209" i="19"/>
  <c r="H208" i="19"/>
  <c r="H207" i="19"/>
  <c r="H206" i="19"/>
  <c r="H205" i="19"/>
  <c r="H204" i="19"/>
  <c r="H203" i="19"/>
  <c r="H202" i="19"/>
  <c r="H201" i="19"/>
  <c r="H200" i="19"/>
  <c r="H199" i="19"/>
  <c r="H198" i="19"/>
  <c r="H197" i="19"/>
  <c r="H196" i="19"/>
  <c r="H195" i="19"/>
  <c r="H194" i="19"/>
  <c r="H193" i="19"/>
  <c r="H192" i="19"/>
  <c r="H191" i="19"/>
  <c r="H190" i="19"/>
  <c r="H189" i="19"/>
  <c r="H188" i="19"/>
  <c r="H187" i="19"/>
  <c r="H186" i="19"/>
  <c r="H185" i="19"/>
  <c r="H184" i="19"/>
  <c r="H183" i="19"/>
  <c r="H182" i="19"/>
  <c r="H181" i="19"/>
  <c r="H180" i="19"/>
  <c r="H179" i="19"/>
  <c r="H178" i="19"/>
  <c r="H177" i="19"/>
  <c r="H176" i="19"/>
  <c r="H175" i="19"/>
  <c r="H174" i="19"/>
  <c r="H173" i="19"/>
  <c r="H172" i="19"/>
  <c r="H171" i="19"/>
  <c r="H170" i="19"/>
  <c r="H169" i="19"/>
  <c r="H168" i="19"/>
  <c r="H167" i="19"/>
  <c r="H166" i="19"/>
  <c r="H165" i="19"/>
  <c r="H164" i="19"/>
  <c r="H163" i="19"/>
  <c r="H162" i="19"/>
  <c r="H161" i="19"/>
  <c r="H160" i="19"/>
  <c r="H159" i="19"/>
  <c r="H158" i="19"/>
  <c r="H157" i="19"/>
  <c r="H156" i="19"/>
  <c r="H155" i="19"/>
  <c r="H154" i="19"/>
  <c r="H153" i="19"/>
  <c r="H152" i="19"/>
  <c r="H151" i="19"/>
  <c r="H150" i="19"/>
  <c r="H149" i="19"/>
  <c r="H148" i="19"/>
  <c r="H147" i="19"/>
  <c r="H146" i="19"/>
  <c r="H145" i="19"/>
  <c r="H144" i="19"/>
  <c r="H143" i="19"/>
  <c r="H142" i="19"/>
  <c r="H141" i="19"/>
  <c r="H140" i="19"/>
  <c r="H139" i="19"/>
  <c r="H138" i="19"/>
  <c r="H137" i="19"/>
  <c r="H136" i="19"/>
  <c r="H135" i="19"/>
  <c r="H134" i="19"/>
  <c r="H133" i="19"/>
  <c r="H132" i="19"/>
  <c r="H131" i="19"/>
  <c r="H130" i="19"/>
  <c r="H129" i="19"/>
  <c r="H128" i="19"/>
  <c r="H127" i="19"/>
  <c r="H126" i="19"/>
  <c r="H125" i="19"/>
  <c r="H124" i="19"/>
  <c r="H123" i="19"/>
  <c r="H122" i="19"/>
  <c r="H121" i="19"/>
  <c r="H120" i="19"/>
  <c r="H119" i="19"/>
  <c r="H118" i="19"/>
  <c r="H117" i="19"/>
  <c r="H116" i="19"/>
  <c r="H115" i="19"/>
  <c r="H114" i="19"/>
  <c r="H113" i="19"/>
  <c r="H112" i="19"/>
  <c r="H111" i="19"/>
  <c r="H110" i="19"/>
  <c r="H109" i="19"/>
  <c r="H108" i="19"/>
  <c r="H107" i="19"/>
  <c r="H106" i="19"/>
  <c r="H105" i="19"/>
  <c r="H104" i="19"/>
  <c r="H103" i="19"/>
  <c r="H102" i="19"/>
  <c r="H101" i="19"/>
  <c r="H100" i="19"/>
  <c r="H99" i="19"/>
  <c r="H98" i="19"/>
  <c r="H97" i="19"/>
  <c r="H96" i="19"/>
  <c r="H95" i="19"/>
  <c r="H94" i="19"/>
  <c r="H93" i="19"/>
  <c r="H92" i="19"/>
  <c r="H91" i="19"/>
  <c r="H90" i="19"/>
  <c r="H89" i="19"/>
  <c r="H88" i="19"/>
  <c r="H87" i="19"/>
  <c r="H86" i="19"/>
  <c r="H85" i="19"/>
  <c r="H84" i="19"/>
  <c r="H83" i="19"/>
  <c r="H82" i="19"/>
  <c r="H81" i="19"/>
  <c r="H80" i="19"/>
  <c r="H79" i="19"/>
  <c r="H78" i="19"/>
  <c r="H77" i="19"/>
  <c r="H76" i="19"/>
  <c r="H75" i="19"/>
  <c r="H74" i="19"/>
  <c r="H73" i="19"/>
  <c r="H72" i="19"/>
  <c r="H71" i="19"/>
  <c r="H70" i="19"/>
  <c r="H69" i="19"/>
  <c r="H68" i="19"/>
  <c r="H67" i="19"/>
  <c r="H66" i="19"/>
  <c r="H65" i="19"/>
  <c r="H64" i="19"/>
  <c r="H63" i="19"/>
  <c r="H62" i="19"/>
  <c r="H61" i="19"/>
  <c r="H60" i="19"/>
  <c r="H59" i="19"/>
  <c r="H58" i="19"/>
  <c r="H57" i="19"/>
  <c r="H56" i="19"/>
  <c r="H55" i="19"/>
  <c r="H54" i="19"/>
  <c r="H53" i="19"/>
  <c r="H52" i="19"/>
  <c r="H51" i="19"/>
  <c r="H50" i="19"/>
  <c r="H49" i="19"/>
  <c r="H48" i="19"/>
  <c r="H47" i="19"/>
  <c r="H46" i="19"/>
  <c r="H45" i="19"/>
  <c r="H44" i="19"/>
  <c r="H43" i="19"/>
  <c r="H42" i="19"/>
  <c r="H41" i="19"/>
  <c r="H40" i="19"/>
  <c r="H39" i="19"/>
  <c r="H38" i="19"/>
  <c r="H37" i="19"/>
  <c r="H36" i="19"/>
  <c r="H35" i="19"/>
  <c r="H34" i="19"/>
  <c r="H33" i="19"/>
  <c r="H32" i="19"/>
  <c r="H31" i="19"/>
  <c r="H30" i="19"/>
  <c r="H29" i="19"/>
  <c r="H28" i="19"/>
  <c r="H27" i="19"/>
  <c r="H26" i="19"/>
  <c r="H25" i="19"/>
  <c r="H24" i="19"/>
  <c r="H23" i="19"/>
  <c r="H22" i="19"/>
  <c r="H21" i="19"/>
  <c r="H20" i="19"/>
  <c r="H19" i="19"/>
  <c r="H18" i="19"/>
  <c r="H17" i="19"/>
  <c r="H16" i="19"/>
  <c r="H15" i="19"/>
  <c r="H14" i="19"/>
  <c r="H13" i="19"/>
  <c r="H12" i="19"/>
  <c r="H11" i="19"/>
  <c r="H10" i="19"/>
  <c r="H9" i="19"/>
  <c r="H8" i="19"/>
  <c r="H7" i="19"/>
  <c r="H6" i="19"/>
  <c r="H5" i="19"/>
  <c r="G22" i="18"/>
  <c r="G19" i="18"/>
  <c r="G17" i="18"/>
  <c r="G16" i="18"/>
  <c r="G13" i="18"/>
  <c r="G12" i="18"/>
  <c r="G11" i="18"/>
  <c r="G10" i="18"/>
  <c r="G9" i="18"/>
  <c r="G8" i="18"/>
  <c r="G7" i="18"/>
  <c r="G6" i="18"/>
  <c r="G5" i="18"/>
  <c r="G45" i="16"/>
  <c r="G44" i="16"/>
  <c r="H44" i="16" s="1"/>
  <c r="G43" i="16"/>
  <c r="H43" i="16" s="1"/>
  <c r="G42" i="16"/>
  <c r="G40" i="16"/>
  <c r="G39" i="16"/>
  <c r="H39" i="16" s="1"/>
  <c r="K39" i="16" s="1"/>
  <c r="AG39" i="16" s="1"/>
  <c r="G38" i="16"/>
  <c r="H38" i="16" s="1"/>
  <c r="G37" i="16"/>
  <c r="G36" i="16"/>
  <c r="G34" i="16"/>
  <c r="G33" i="16"/>
  <c r="H33" i="16" s="1"/>
  <c r="G32" i="16"/>
  <c r="G31" i="16"/>
  <c r="G30" i="16"/>
  <c r="H30" i="16" s="1"/>
  <c r="G29" i="16"/>
  <c r="H29" i="16" s="1"/>
  <c r="G28" i="16"/>
  <c r="G26" i="16"/>
  <c r="G25" i="16"/>
  <c r="H25" i="16" s="1"/>
  <c r="G24" i="16"/>
  <c r="H24" i="16" s="1"/>
  <c r="G23" i="16"/>
  <c r="G21" i="16"/>
  <c r="G19" i="16"/>
  <c r="J19" i="16" s="1"/>
  <c r="G18" i="16"/>
  <c r="G17" i="16"/>
  <c r="G16" i="16"/>
  <c r="G15" i="16"/>
  <c r="H15" i="16" s="1"/>
  <c r="G13" i="16"/>
  <c r="H13" i="16" s="1"/>
  <c r="G11" i="16"/>
  <c r="G10" i="16"/>
  <c r="H10" i="16" s="1"/>
  <c r="G9" i="16"/>
  <c r="H9" i="16" s="1"/>
  <c r="K9" i="16" s="1"/>
  <c r="AG9" i="16" s="1"/>
  <c r="G8" i="16"/>
  <c r="H8" i="16" s="1"/>
  <c r="G7" i="16"/>
  <c r="G6" i="16"/>
  <c r="H6" i="16" s="1"/>
  <c r="G5" i="16"/>
  <c r="H5" i="16" s="1"/>
  <c r="G50" i="14"/>
  <c r="H50" i="14" s="1"/>
  <c r="G49" i="14"/>
  <c r="G47" i="14"/>
  <c r="H47" i="14" s="1"/>
  <c r="G46" i="14"/>
  <c r="G45" i="14"/>
  <c r="H45" i="14" s="1"/>
  <c r="G44" i="14"/>
  <c r="G43" i="14"/>
  <c r="H43" i="14" s="1"/>
  <c r="G42" i="14"/>
  <c r="G41" i="14"/>
  <c r="H41" i="14" s="1"/>
  <c r="G40" i="14"/>
  <c r="G39" i="14"/>
  <c r="H39" i="14" s="1"/>
  <c r="G38" i="14"/>
  <c r="G37" i="14"/>
  <c r="H37" i="14" s="1"/>
  <c r="G36" i="14"/>
  <c r="G35" i="14"/>
  <c r="H35" i="14" s="1"/>
  <c r="G34" i="14"/>
  <c r="G32" i="14"/>
  <c r="H32" i="14" s="1"/>
  <c r="G31" i="14"/>
  <c r="G30" i="14"/>
  <c r="H30" i="14" s="1"/>
  <c r="G28" i="14"/>
  <c r="G27" i="14"/>
  <c r="H27" i="14" s="1"/>
  <c r="G26" i="14"/>
  <c r="G25" i="14"/>
  <c r="H25" i="14" s="1"/>
  <c r="G24" i="14"/>
  <c r="G23" i="14"/>
  <c r="H23" i="14" s="1"/>
  <c r="G22" i="14"/>
  <c r="G21" i="14"/>
  <c r="H21" i="14" s="1"/>
  <c r="G20" i="14"/>
  <c r="G18" i="14"/>
  <c r="H18" i="14" s="1"/>
  <c r="G17" i="14"/>
  <c r="G16" i="14"/>
  <c r="H16" i="14" s="1"/>
  <c r="G15" i="14"/>
  <c r="G14" i="14"/>
  <c r="H14" i="14" s="1"/>
  <c r="G13" i="14"/>
  <c r="G12" i="14"/>
  <c r="H12" i="14" s="1"/>
  <c r="G11" i="14"/>
  <c r="G10" i="14"/>
  <c r="H10" i="14" s="1"/>
  <c r="G9" i="14"/>
  <c r="G8" i="14"/>
  <c r="H8" i="14" s="1"/>
  <c r="G7" i="14"/>
  <c r="G6" i="14"/>
  <c r="H6" i="14" s="1"/>
  <c r="G5" i="14"/>
  <c r="P3" i="19"/>
  <c r="P3" i="18"/>
  <c r="S45" i="16"/>
  <c r="S44" i="16"/>
  <c r="S43" i="16"/>
  <c r="S42" i="16"/>
  <c r="S40" i="16"/>
  <c r="S39" i="16"/>
  <c r="S38" i="16"/>
  <c r="S37" i="16"/>
  <c r="S36" i="16"/>
  <c r="S34" i="16"/>
  <c r="S33" i="16"/>
  <c r="S32" i="16"/>
  <c r="S31" i="16"/>
  <c r="S30" i="16"/>
  <c r="S29" i="16"/>
  <c r="S28" i="16"/>
  <c r="S26" i="16"/>
  <c r="S25" i="16"/>
  <c r="S24" i="16"/>
  <c r="S23" i="16"/>
  <c r="S21" i="16"/>
  <c r="S19" i="16"/>
  <c r="S18" i="16"/>
  <c r="S17" i="16"/>
  <c r="S16" i="16"/>
  <c r="S15" i="16"/>
  <c r="S13" i="16"/>
  <c r="S11" i="16"/>
  <c r="S10" i="16"/>
  <c r="S9" i="16"/>
  <c r="S8" i="16"/>
  <c r="S7" i="16"/>
  <c r="S6" i="16"/>
  <c r="S5" i="16"/>
  <c r="P3" i="16"/>
  <c r="S50" i="14"/>
  <c r="S49" i="14"/>
  <c r="S47" i="14"/>
  <c r="S46" i="14"/>
  <c r="S45" i="14"/>
  <c r="S44" i="14"/>
  <c r="S43" i="14"/>
  <c r="S42" i="14"/>
  <c r="S41" i="14"/>
  <c r="S40" i="14"/>
  <c r="S39" i="14"/>
  <c r="S38" i="14"/>
  <c r="S37" i="14"/>
  <c r="S36" i="14"/>
  <c r="S35" i="14"/>
  <c r="S34" i="14"/>
  <c r="S32" i="14"/>
  <c r="S31" i="14"/>
  <c r="S30" i="14"/>
  <c r="S28" i="14"/>
  <c r="S27" i="14"/>
  <c r="S26" i="14"/>
  <c r="S25" i="14"/>
  <c r="S24" i="14"/>
  <c r="S23" i="14"/>
  <c r="S22" i="14"/>
  <c r="S21" i="14"/>
  <c r="S20" i="14"/>
  <c r="S18" i="14"/>
  <c r="S17" i="14"/>
  <c r="S16" i="14"/>
  <c r="S15" i="14"/>
  <c r="S14" i="14"/>
  <c r="S13" i="14"/>
  <c r="S12" i="14"/>
  <c r="S11" i="14"/>
  <c r="S10" i="14"/>
  <c r="S9" i="14"/>
  <c r="S8" i="14"/>
  <c r="S7" i="14"/>
  <c r="S6" i="14"/>
  <c r="S5" i="14"/>
  <c r="P3" i="14"/>
  <c r="J10" i="13"/>
  <c r="I10" i="13" s="1"/>
  <c r="J9" i="13"/>
  <c r="J8" i="13"/>
  <c r="I8" i="13" s="1"/>
  <c r="J7" i="13"/>
  <c r="I7" i="13" s="1"/>
  <c r="J6" i="13"/>
  <c r="I6" i="13" s="1"/>
  <c r="J5" i="13"/>
  <c r="K24" i="12"/>
  <c r="K23" i="12"/>
  <c r="K22" i="12"/>
  <c r="J22" i="12" s="1"/>
  <c r="K21" i="12"/>
  <c r="J21" i="12" s="1"/>
  <c r="K20" i="12"/>
  <c r="K19" i="12"/>
  <c r="J19" i="12" s="1"/>
  <c r="K18" i="12"/>
  <c r="J18" i="12" s="1"/>
  <c r="K17" i="12"/>
  <c r="K16" i="12"/>
  <c r="K15" i="12"/>
  <c r="K14" i="12"/>
  <c r="J14" i="12" s="1"/>
  <c r="K13" i="12"/>
  <c r="K12" i="12"/>
  <c r="K11" i="12"/>
  <c r="K10" i="12"/>
  <c r="J10" i="12" s="1"/>
  <c r="K9" i="12"/>
  <c r="K8" i="12"/>
  <c r="K7" i="12"/>
  <c r="K6" i="12"/>
  <c r="K5" i="12"/>
  <c r="J5" i="12" s="1"/>
  <c r="S10" i="13"/>
  <c r="K10" i="13"/>
  <c r="S9" i="13"/>
  <c r="K9" i="13"/>
  <c r="S8" i="13"/>
  <c r="K8" i="13"/>
  <c r="S7" i="13"/>
  <c r="K7" i="13"/>
  <c r="S6" i="13"/>
  <c r="K6" i="13"/>
  <c r="S5" i="13"/>
  <c r="K5" i="13"/>
  <c r="P3" i="13"/>
  <c r="S24" i="12"/>
  <c r="L24" i="12"/>
  <c r="S23" i="12"/>
  <c r="L23" i="12"/>
  <c r="S22" i="12"/>
  <c r="L22" i="12"/>
  <c r="S21" i="12"/>
  <c r="L21" i="12"/>
  <c r="S20" i="12"/>
  <c r="L20" i="12"/>
  <c r="S19" i="12"/>
  <c r="L19" i="12"/>
  <c r="S18" i="12"/>
  <c r="L18" i="12"/>
  <c r="S17" i="12"/>
  <c r="L17" i="12"/>
  <c r="S16" i="12"/>
  <c r="L16" i="12"/>
  <c r="S15" i="12"/>
  <c r="L15" i="12"/>
  <c r="S14" i="12"/>
  <c r="L14" i="12"/>
  <c r="S13" i="12"/>
  <c r="L13" i="12"/>
  <c r="L12" i="12"/>
  <c r="S11" i="12"/>
  <c r="L11" i="12"/>
  <c r="S10" i="12"/>
  <c r="L10" i="12"/>
  <c r="S9" i="12"/>
  <c r="L9" i="12"/>
  <c r="S8" i="12"/>
  <c r="L8" i="12"/>
  <c r="S7" i="12"/>
  <c r="L7" i="12"/>
  <c r="S6" i="12"/>
  <c r="L6" i="12"/>
  <c r="S5" i="12"/>
  <c r="L5" i="12"/>
  <c r="P3" i="12"/>
  <c r="I2006" i="36"/>
  <c r="I1709" i="36"/>
  <c r="I1661" i="36"/>
  <c r="I1899" i="36"/>
  <c r="I972" i="36"/>
  <c r="J343" i="36"/>
  <c r="J229" i="36"/>
  <c r="J307" i="36"/>
  <c r="J267" i="36"/>
  <c r="J1028" i="36"/>
  <c r="J349" i="36"/>
  <c r="J282" i="36"/>
  <c r="J879" i="36"/>
  <c r="J1034" i="36"/>
  <c r="J238" i="36"/>
  <c r="J874" i="36"/>
  <c r="J827" i="36"/>
  <c r="J824" i="36"/>
  <c r="I992" i="36"/>
  <c r="J308" i="36"/>
  <c r="I822" i="36"/>
  <c r="J872" i="36"/>
  <c r="J851" i="36"/>
  <c r="J895" i="36"/>
  <c r="J361" i="36"/>
  <c r="J301" i="36"/>
  <c r="J241" i="36"/>
  <c r="I979" i="36"/>
  <c r="J901" i="36"/>
  <c r="J273" i="36"/>
  <c r="J264" i="36"/>
  <c r="J224" i="36"/>
  <c r="I970" i="36"/>
  <c r="J270" i="36"/>
  <c r="J882" i="36"/>
  <c r="J918" i="36"/>
  <c r="J1033" i="36"/>
  <c r="J257" i="36"/>
  <c r="J876" i="36"/>
  <c r="J247" i="36"/>
  <c r="J885" i="36"/>
  <c r="J847" i="36"/>
  <c r="J310" i="36"/>
  <c r="J250" i="36"/>
  <c r="J317" i="36"/>
  <c r="J859" i="36"/>
  <c r="J1031" i="36"/>
  <c r="J866" i="36"/>
  <c r="J900" i="36"/>
  <c r="J309" i="36"/>
  <c r="J350" i="36"/>
  <c r="J833" i="36"/>
  <c r="J835" i="36"/>
  <c r="J345" i="36"/>
  <c r="J344" i="36"/>
  <c r="J1035" i="36"/>
  <c r="J340" i="36"/>
  <c r="J227" i="36"/>
  <c r="J226" i="36"/>
  <c r="J292" i="36"/>
  <c r="I977" i="36"/>
  <c r="J265" i="36"/>
  <c r="J921" i="36"/>
  <c r="J319" i="36"/>
  <c r="J297" i="36"/>
  <c r="J360" i="36"/>
  <c r="J886" i="36"/>
  <c r="J272" i="36"/>
  <c r="J342" i="36"/>
  <c r="J1022" i="36"/>
  <c r="J905" i="36"/>
  <c r="J362" i="36"/>
  <c r="J262" i="36"/>
  <c r="J302" i="36"/>
  <c r="J832" i="36"/>
  <c r="J916" i="36"/>
  <c r="J299" i="36"/>
  <c r="J306" i="36"/>
  <c r="J1631" i="36"/>
  <c r="J220" i="36"/>
  <c r="J338" i="36"/>
  <c r="J826" i="36"/>
  <c r="J887" i="36"/>
  <c r="J1023" i="36"/>
  <c r="J897" i="36"/>
  <c r="J329" i="36"/>
  <c r="J348" i="36"/>
  <c r="J216" i="36"/>
  <c r="I984" i="36"/>
  <c r="J219" i="36"/>
  <c r="J830" i="36"/>
  <c r="J255" i="36"/>
  <c r="J336" i="36"/>
  <c r="J322" i="36"/>
  <c r="J351" i="36"/>
  <c r="J846" i="36"/>
  <c r="J294" i="36"/>
  <c r="J1024" i="36"/>
  <c r="J904" i="36"/>
  <c r="J357" i="36"/>
  <c r="J289" i="36"/>
  <c r="J249" i="36"/>
  <c r="J893" i="36"/>
  <c r="J228" i="36"/>
  <c r="J256" i="36"/>
  <c r="J906" i="36"/>
  <c r="J1042" i="36"/>
  <c r="J277" i="36"/>
  <c r="J252" i="36"/>
  <c r="J902" i="36"/>
  <c r="J862" i="36"/>
  <c r="I983" i="36"/>
  <c r="J330" i="36"/>
  <c r="J359" i="36"/>
  <c r="J898" i="36"/>
  <c r="J910" i="36"/>
  <c r="I819" i="36"/>
  <c r="J845" i="36"/>
  <c r="J324" i="36"/>
  <c r="J236" i="36"/>
  <c r="J1026" i="36"/>
  <c r="J279" i="36"/>
  <c r="J278" i="36"/>
  <c r="J243" i="36"/>
  <c r="J352" i="36"/>
  <c r="I821" i="36"/>
  <c r="J843" i="36"/>
  <c r="J880" i="36"/>
  <c r="J358" i="36"/>
  <c r="I986" i="36"/>
  <c r="J285" i="36"/>
  <c r="J218" i="36"/>
  <c r="J844" i="36"/>
  <c r="J1642" i="36"/>
  <c r="J852" i="36"/>
  <c r="J911" i="36"/>
  <c r="J864" i="36"/>
  <c r="J327" i="36"/>
  <c r="I1016" i="36"/>
  <c r="J244" i="36"/>
  <c r="J239" i="36"/>
  <c r="J332" i="36"/>
  <c r="J908" i="36"/>
  <c r="J831" i="36"/>
  <c r="J315" i="36"/>
  <c r="J237" i="36"/>
  <c r="J323" i="36"/>
  <c r="I971" i="36"/>
  <c r="J837" i="36"/>
  <c r="J355" i="36"/>
  <c r="J354" i="36"/>
  <c r="J314" i="36"/>
  <c r="J1027" i="36"/>
  <c r="J828" i="36"/>
  <c r="J919" i="36"/>
  <c r="J854" i="36"/>
  <c r="J875" i="36"/>
  <c r="J339" i="36"/>
  <c r="J913" i="36"/>
  <c r="J861" i="36"/>
  <c r="J909" i="36"/>
  <c r="I982" i="36"/>
  <c r="J903" i="36"/>
  <c r="J246" i="36"/>
  <c r="J245" i="36"/>
  <c r="J333" i="36"/>
  <c r="J271" i="36"/>
  <c r="J234" i="36"/>
  <c r="J855" i="36"/>
  <c r="J915" i="36"/>
  <c r="J870" i="36"/>
  <c r="J899" i="36"/>
  <c r="J281" i="36"/>
  <c r="J280" i="36"/>
  <c r="J1036" i="36"/>
  <c r="J286" i="36"/>
  <c r="J312" i="36"/>
  <c r="J268" i="36"/>
  <c r="J914" i="36"/>
  <c r="J1025" i="36"/>
  <c r="J347" i="36"/>
  <c r="J857" i="36"/>
  <c r="J263" i="36"/>
  <c r="J233" i="36"/>
  <c r="J296" i="36"/>
  <c r="J912" i="36"/>
  <c r="J871" i="36"/>
  <c r="J325" i="36"/>
  <c r="I981" i="36"/>
  <c r="J841" i="36"/>
  <c r="J907" i="36"/>
  <c r="J868" i="36"/>
  <c r="J230" i="36"/>
  <c r="J335" i="36"/>
  <c r="J884" i="36"/>
  <c r="J235" i="36"/>
  <c r="J242" i="36"/>
  <c r="J1041" i="36"/>
  <c r="J215" i="36"/>
  <c r="J274" i="36"/>
  <c r="J863" i="36"/>
  <c r="J889" i="36"/>
  <c r="I976" i="36"/>
  <c r="J304" i="36"/>
  <c r="J920" i="36"/>
  <c r="J869" i="36"/>
  <c r="J276" i="36"/>
  <c r="J853" i="36"/>
  <c r="J356" i="36"/>
  <c r="J291" i="36"/>
  <c r="J334" i="36"/>
  <c r="J839" i="36"/>
  <c r="J217" i="36"/>
  <c r="J258" i="36"/>
  <c r="J287" i="36"/>
  <c r="J867" i="36"/>
  <c r="J318" i="36"/>
  <c r="I980" i="36"/>
  <c r="J840" i="36"/>
  <c r="J293" i="36"/>
  <c r="J225" i="36"/>
  <c r="J331" i="36"/>
  <c r="J829" i="36"/>
  <c r="J223" i="36"/>
  <c r="J346" i="36"/>
  <c r="J842" i="36"/>
  <c r="J1639" i="36"/>
  <c r="J326" i="36"/>
  <c r="I823" i="36"/>
  <c r="J838" i="36"/>
  <c r="J888" i="36"/>
  <c r="I975" i="36"/>
  <c r="J266" i="36"/>
  <c r="J295" i="36"/>
  <c r="J836" i="36"/>
  <c r="J883" i="36"/>
  <c r="J858" i="36"/>
  <c r="J253" i="36"/>
  <c r="J222" i="36"/>
  <c r="J305" i="36"/>
  <c r="I987" i="36"/>
  <c r="I818" i="36"/>
  <c r="J337" i="36"/>
  <c r="J328" i="36"/>
  <c r="J288" i="36"/>
  <c r="I978" i="36"/>
  <c r="J221" i="36"/>
  <c r="J260" i="36"/>
  <c r="J881" i="36"/>
  <c r="J321" i="36"/>
  <c r="J1040" i="36"/>
  <c r="J275" i="36"/>
  <c r="J269" i="36"/>
  <c r="J1043" i="36"/>
  <c r="J254" i="36"/>
  <c r="J290" i="36"/>
  <c r="J849" i="36"/>
  <c r="J896" i="36"/>
  <c r="J1038" i="36"/>
  <c r="J891" i="36"/>
  <c r="J248" i="36"/>
  <c r="J890" i="36"/>
  <c r="J850" i="36"/>
  <c r="J1029" i="36"/>
  <c r="J283" i="36"/>
  <c r="J894" i="36"/>
  <c r="J311" i="36"/>
  <c r="J251" i="36"/>
  <c r="J232" i="36"/>
  <c r="J848" i="36"/>
  <c r="J873" i="36"/>
  <c r="J261" i="36"/>
  <c r="I973" i="36"/>
  <c r="J878" i="36"/>
  <c r="J231" i="36"/>
  <c r="J353" i="36"/>
  <c r="J313" i="36"/>
  <c r="J917" i="36"/>
  <c r="J877" i="36"/>
  <c r="J320" i="36"/>
  <c r="J284" i="36"/>
  <c r="J1039" i="36"/>
  <c r="J341" i="36"/>
  <c r="J316" i="36"/>
  <c r="J865" i="36"/>
  <c r="J825" i="36"/>
  <c r="J1030" i="36"/>
  <c r="J240" i="36"/>
  <c r="J856" i="36"/>
  <c r="J298" i="36"/>
  <c r="J834" i="36"/>
  <c r="J300" i="36"/>
  <c r="I820" i="36"/>
  <c r="J892" i="36"/>
  <c r="J860" i="36"/>
  <c r="J303" i="36"/>
  <c r="J259" i="36"/>
  <c r="I985" i="36"/>
  <c r="I974" i="36"/>
  <c r="AI262" i="25" l="1"/>
  <c r="AI20" i="25"/>
  <c r="AI69" i="25"/>
  <c r="AI371" i="25"/>
  <c r="L12" i="13"/>
  <c r="L13" i="13"/>
  <c r="L14" i="13"/>
  <c r="M12" i="13"/>
  <c r="AG12" i="13" s="1"/>
  <c r="AI12" i="13" s="1"/>
  <c r="M13" i="13"/>
  <c r="AG13" i="13" s="1"/>
  <c r="AI13" i="13" s="1"/>
  <c r="M14" i="13"/>
  <c r="AG14" i="13" s="1"/>
  <c r="AI14" i="13" s="1"/>
  <c r="AI22" i="28"/>
  <c r="AI13" i="28"/>
  <c r="AI21" i="28"/>
  <c r="AI12" i="28"/>
  <c r="AI20" i="28"/>
  <c r="AI11" i="28"/>
  <c r="AI19" i="28"/>
  <c r="AI10" i="28"/>
  <c r="AI18" i="28"/>
  <c r="AI9" i="28"/>
  <c r="AI17" i="28"/>
  <c r="AI8" i="28"/>
  <c r="AI16" i="28"/>
  <c r="AI7" i="28"/>
  <c r="AI23" i="28"/>
  <c r="AI15" i="28"/>
  <c r="AI6" i="28"/>
  <c r="AI11" i="26"/>
  <c r="AI12" i="26"/>
  <c r="AI7" i="26"/>
  <c r="AI10" i="26"/>
  <c r="AI5" i="26"/>
  <c r="AI6" i="26"/>
  <c r="I18" i="18"/>
  <c r="AH18" i="18" s="1"/>
  <c r="I20" i="18"/>
  <c r="AH20" i="18" s="1"/>
  <c r="I11" i="21"/>
  <c r="AH11" i="21" s="1"/>
  <c r="I23" i="21"/>
  <c r="AH23" i="21" s="1"/>
  <c r="I32" i="21"/>
  <c r="AH32" i="21" s="1"/>
  <c r="I42" i="21"/>
  <c r="AH42" i="21" s="1"/>
  <c r="I51" i="21"/>
  <c r="AH51" i="21" s="1"/>
  <c r="I59" i="21"/>
  <c r="AH59" i="21" s="1"/>
  <c r="I67" i="21"/>
  <c r="AH67" i="21" s="1"/>
  <c r="I76" i="21"/>
  <c r="AH76" i="21" s="1"/>
  <c r="I324" i="21"/>
  <c r="AH324" i="21" s="1"/>
  <c r="I12" i="21"/>
  <c r="AH12" i="21" s="1"/>
  <c r="I77" i="21"/>
  <c r="AH77" i="21" s="1"/>
  <c r="I79" i="21"/>
  <c r="AH79" i="21" s="1"/>
  <c r="AH34" i="21"/>
  <c r="AH53" i="21"/>
  <c r="AH69" i="21"/>
  <c r="AH80" i="21"/>
  <c r="AH90" i="21"/>
  <c r="AH256" i="21"/>
  <c r="AH306" i="21"/>
  <c r="AH327" i="21"/>
  <c r="AH13" i="21"/>
  <c r="AH61" i="21"/>
  <c r="AH5" i="21"/>
  <c r="AH14" i="21"/>
  <c r="AH328" i="21"/>
  <c r="AH6" i="21"/>
  <c r="AH26" i="21"/>
  <c r="AH37" i="21"/>
  <c r="AH46" i="21"/>
  <c r="AH55" i="21"/>
  <c r="AH63" i="21"/>
  <c r="AH71" i="21"/>
  <c r="AH44" i="21"/>
  <c r="AH7" i="21"/>
  <c r="AH16" i="21"/>
  <c r="AH83" i="21"/>
  <c r="AH151" i="21"/>
  <c r="AH159" i="21"/>
  <c r="AH167" i="21"/>
  <c r="AH175" i="21"/>
  <c r="AH184" i="21"/>
  <c r="AH192" i="21"/>
  <c r="AH200" i="21"/>
  <c r="AH208" i="21"/>
  <c r="AH227" i="21"/>
  <c r="AH235" i="21"/>
  <c r="AH249" i="21"/>
  <c r="AH9" i="21"/>
  <c r="AH21" i="21"/>
  <c r="AH29" i="21"/>
  <c r="AH39" i="21"/>
  <c r="AH48" i="21"/>
  <c r="AH57" i="21"/>
  <c r="AH65" i="21"/>
  <c r="AH74" i="21"/>
  <c r="AH94" i="21"/>
  <c r="AH337" i="21"/>
  <c r="AH343" i="21"/>
  <c r="AH336" i="21"/>
  <c r="AH344" i="21"/>
  <c r="AH345" i="21"/>
  <c r="AH340" i="21"/>
  <c r="AH339" i="21"/>
  <c r="AH341" i="21"/>
  <c r="AH347" i="21"/>
  <c r="AH338" i="21"/>
  <c r="AH342" i="21"/>
  <c r="AH346" i="21"/>
  <c r="AH325" i="21"/>
  <c r="AH326" i="21"/>
  <c r="AH333" i="21"/>
  <c r="AH334" i="21"/>
  <c r="AH335" i="21"/>
  <c r="AH330" i="21"/>
  <c r="AH331" i="21"/>
  <c r="AH332" i="21"/>
  <c r="AH292" i="21"/>
  <c r="AO51" i="25"/>
  <c r="I1912" i="30" s="1"/>
  <c r="M9" i="13"/>
  <c r="AG9" i="13" s="1"/>
  <c r="N7" i="12"/>
  <c r="M7" i="12" s="1"/>
  <c r="N15" i="12"/>
  <c r="M15" i="12" s="1"/>
  <c r="N23" i="12"/>
  <c r="M23" i="12" s="1"/>
  <c r="N11" i="12"/>
  <c r="M11" i="12" s="1"/>
  <c r="N12" i="12"/>
  <c r="AH12" i="12" s="1"/>
  <c r="N20" i="12"/>
  <c r="AH20" i="12" s="1"/>
  <c r="L6" i="13"/>
  <c r="L7" i="13"/>
  <c r="J13" i="14"/>
  <c r="J31" i="14"/>
  <c r="J15" i="14"/>
  <c r="J34" i="14"/>
  <c r="J9" i="19"/>
  <c r="AH9" i="19" s="1"/>
  <c r="J25" i="19"/>
  <c r="AH25" i="19" s="1"/>
  <c r="J41" i="19"/>
  <c r="AH41" i="19" s="1"/>
  <c r="J209" i="19"/>
  <c r="AH209" i="19" s="1"/>
  <c r="J225" i="19"/>
  <c r="AH225" i="19" s="1"/>
  <c r="AH10" i="21"/>
  <c r="AH96" i="21"/>
  <c r="AH262" i="21"/>
  <c r="J18" i="19"/>
  <c r="AH18" i="19" s="1"/>
  <c r="K18" i="14"/>
  <c r="AH18" i="14" s="1"/>
  <c r="K37" i="14"/>
  <c r="AH37" i="14" s="1"/>
  <c r="J13" i="19"/>
  <c r="AH13" i="19" s="1"/>
  <c r="J29" i="19"/>
  <c r="AH29" i="19" s="1"/>
  <c r="J117" i="19"/>
  <c r="AH117" i="19" s="1"/>
  <c r="J149" i="19"/>
  <c r="AH149" i="19" s="1"/>
  <c r="J165" i="19"/>
  <c r="AH165" i="19" s="1"/>
  <c r="J205" i="19"/>
  <c r="AH205" i="19" s="1"/>
  <c r="J221" i="19"/>
  <c r="AH221" i="19" s="1"/>
  <c r="J237" i="19"/>
  <c r="AH237" i="19" s="1"/>
  <c r="J253" i="19"/>
  <c r="AH253" i="19" s="1"/>
  <c r="AH109" i="21"/>
  <c r="AH118" i="21"/>
  <c r="AH126" i="21"/>
  <c r="AH134" i="21"/>
  <c r="AH142" i="21"/>
  <c r="AH150" i="21"/>
  <c r="AH158" i="21"/>
  <c r="AH166" i="21"/>
  <c r="AH174" i="21"/>
  <c r="AH183" i="21"/>
  <c r="AH191" i="21"/>
  <c r="AH199" i="21"/>
  <c r="AH207" i="21"/>
  <c r="AH226" i="21"/>
  <c r="AH234" i="21"/>
  <c r="AH248" i="21"/>
  <c r="AG43" i="25"/>
  <c r="AM43" i="25"/>
  <c r="I1814" i="30" s="1"/>
  <c r="AK43" i="25"/>
  <c r="I1812" i="30" s="1"/>
  <c r="AP43" i="25"/>
  <c r="I1817" i="30" s="1"/>
  <c r="AT19" i="25"/>
  <c r="I1533" i="30" s="1"/>
  <c r="AG92" i="25"/>
  <c r="AS92" i="25"/>
  <c r="I2396" i="30" s="1"/>
  <c r="AK19" i="25"/>
  <c r="I1524" i="30" s="1"/>
  <c r="AO43" i="25"/>
  <c r="I1816" i="30" s="1"/>
  <c r="AS206" i="25"/>
  <c r="I3740" i="30" s="1"/>
  <c r="AG14" i="25"/>
  <c r="AL14" i="25"/>
  <c r="I1465" i="30" s="1"/>
  <c r="AK209" i="25"/>
  <c r="I3768" i="30" s="1"/>
  <c r="AS14" i="25"/>
  <c r="I1472" i="30" s="1"/>
  <c r="AN206" i="25"/>
  <c r="I3735" i="30" s="1"/>
  <c r="AM59" i="25"/>
  <c r="I2006" i="30" s="1"/>
  <c r="AK59" i="25"/>
  <c r="I2004" i="30" s="1"/>
  <c r="AP59" i="25"/>
  <c r="I2009" i="30" s="1"/>
  <c r="AV209" i="25"/>
  <c r="I3779" i="30" s="1"/>
  <c r="AR92" i="25"/>
  <c r="I2395" i="30" s="1"/>
  <c r="AR43" i="25"/>
  <c r="I1819" i="30" s="1"/>
  <c r="AV19" i="25"/>
  <c r="I1535" i="30" s="1"/>
  <c r="AV92" i="25"/>
  <c r="I2399" i="30" s="1"/>
  <c r="AP19" i="25"/>
  <c r="I1529" i="30" s="1"/>
  <c r="AG19" i="25"/>
  <c r="AP92" i="25"/>
  <c r="I2393" i="30" s="1"/>
  <c r="AP56" i="25"/>
  <c r="I1973" i="30" s="1"/>
  <c r="AG56" i="25"/>
  <c r="AQ125" i="25"/>
  <c r="I2778" i="30" s="1"/>
  <c r="AQ59" i="25"/>
  <c r="I2010" i="30" s="1"/>
  <c r="AM27" i="25"/>
  <c r="I1622" i="30" s="1"/>
  <c r="AN209" i="25"/>
  <c r="I3771" i="30" s="1"/>
  <c r="AO92" i="25"/>
  <c r="I2392" i="30" s="1"/>
  <c r="AU19" i="25"/>
  <c r="I1534" i="30" s="1"/>
  <c r="AR51" i="25"/>
  <c r="I1915" i="30" s="1"/>
  <c r="AO209" i="25"/>
  <c r="I3772" i="30" s="1"/>
  <c r="AV56" i="25"/>
  <c r="I1979" i="30" s="1"/>
  <c r="AQ92" i="25"/>
  <c r="I2394" i="30" s="1"/>
  <c r="AS19" i="25"/>
  <c r="I1532" i="30" s="1"/>
  <c r="AG101" i="25"/>
  <c r="AN14" i="25"/>
  <c r="I1467" i="30" s="1"/>
  <c r="AU209" i="25"/>
  <c r="I3778" i="30" s="1"/>
  <c r="AU63" i="25"/>
  <c r="I2050" i="30" s="1"/>
  <c r="AN157" i="25"/>
  <c r="I3159" i="30" s="1"/>
  <c r="AS38" i="25"/>
  <c r="I1760" i="30" s="1"/>
  <c r="AK157" i="25"/>
  <c r="I3156" i="30" s="1"/>
  <c r="AM157" i="25"/>
  <c r="I3158" i="30" s="1"/>
  <c r="AT157" i="25"/>
  <c r="I3165" i="30" s="1"/>
  <c r="AG134" i="25"/>
  <c r="AV157" i="25"/>
  <c r="I3167" i="30" s="1"/>
  <c r="AG9" i="25"/>
  <c r="AV38" i="25"/>
  <c r="I1763" i="30" s="1"/>
  <c r="AM38" i="25"/>
  <c r="I1754" i="30" s="1"/>
  <c r="AP209" i="25"/>
  <c r="I3773" i="30" s="1"/>
  <c r="AV14" i="25"/>
  <c r="I1475" i="30" s="1"/>
  <c r="AG26" i="25"/>
  <c r="AS56" i="25"/>
  <c r="I1976" i="30" s="1"/>
  <c r="AG44" i="25"/>
  <c r="AU38" i="25"/>
  <c r="I1762" i="30" s="1"/>
  <c r="AT38" i="25"/>
  <c r="I1761" i="30" s="1"/>
  <c r="AG209" i="25"/>
  <c r="AM209" i="25"/>
  <c r="I3770" i="30" s="1"/>
  <c r="AK38" i="25"/>
  <c r="I1752" i="30" s="1"/>
  <c r="AP14" i="25"/>
  <c r="I1469" i="30" s="1"/>
  <c r="AO157" i="25"/>
  <c r="I3160" i="30" s="1"/>
  <c r="AN92" i="25"/>
  <c r="I2391" i="30" s="1"/>
  <c r="AV43" i="25"/>
  <c r="I1823" i="30" s="1"/>
  <c r="AO19" i="25"/>
  <c r="I1528" i="30" s="1"/>
  <c r="AS209" i="25"/>
  <c r="I3776" i="30" s="1"/>
  <c r="AN38" i="25"/>
  <c r="I1755" i="30" s="1"/>
  <c r="AU14" i="25"/>
  <c r="I1474" i="30" s="1"/>
  <c r="AU157" i="25"/>
  <c r="I3166" i="30" s="1"/>
  <c r="AL92" i="25"/>
  <c r="I2389" i="30" s="1"/>
  <c r="AQ56" i="25"/>
  <c r="I1974" i="30" s="1"/>
  <c r="AV206" i="25"/>
  <c r="I3743" i="30" s="1"/>
  <c r="AU59" i="25"/>
  <c r="I2014" i="30" s="1"/>
  <c r="AN59" i="25"/>
  <c r="I2007" i="30" s="1"/>
  <c r="AG206" i="25"/>
  <c r="AG59" i="25"/>
  <c r="AK206" i="25"/>
  <c r="I3732" i="30" s="1"/>
  <c r="AL59" i="25"/>
  <c r="I2005" i="30" s="1"/>
  <c r="AP206" i="25"/>
  <c r="I3737" i="30" s="1"/>
  <c r="AV59" i="25"/>
  <c r="I2015" i="30" s="1"/>
  <c r="AU206" i="25"/>
  <c r="I3742" i="30" s="1"/>
  <c r="AS59" i="25"/>
  <c r="I2012" i="30" s="1"/>
  <c r="AM206" i="25"/>
  <c r="I3734" i="30" s="1"/>
  <c r="AT59" i="25"/>
  <c r="I2013" i="30" s="1"/>
  <c r="AT206" i="25"/>
  <c r="I3741" i="30" s="1"/>
  <c r="AO59" i="25"/>
  <c r="I2008" i="30" s="1"/>
  <c r="AG140" i="25"/>
  <c r="AG157" i="25"/>
  <c r="AT209" i="25"/>
  <c r="I3777" i="30" s="1"/>
  <c r="AR38" i="25"/>
  <c r="I1759" i="30" s="1"/>
  <c r="AO14" i="25"/>
  <c r="I1468" i="30" s="1"/>
  <c r="AS157" i="25"/>
  <c r="I3164" i="30" s="1"/>
  <c r="AL157" i="25"/>
  <c r="I3157" i="30" s="1"/>
  <c r="AU92" i="25"/>
  <c r="I2398" i="30" s="1"/>
  <c r="AL19" i="25"/>
  <c r="I1525" i="30" s="1"/>
  <c r="AG130" i="25"/>
  <c r="AG153" i="25"/>
  <c r="AG7" i="25"/>
  <c r="AG38" i="25"/>
  <c r="AL209" i="25"/>
  <c r="I3769" i="30" s="1"/>
  <c r="AP38" i="25"/>
  <c r="I1757" i="30" s="1"/>
  <c r="AK14" i="25"/>
  <c r="I1464" i="30" s="1"/>
  <c r="AQ157" i="25"/>
  <c r="I3162" i="30" s="1"/>
  <c r="AR157" i="25"/>
  <c r="I3163" i="30" s="1"/>
  <c r="AM92" i="25"/>
  <c r="AN19" i="25"/>
  <c r="I1527" i="30" s="1"/>
  <c r="AQ19" i="25"/>
  <c r="I1530" i="30" s="1"/>
  <c r="AG104" i="25"/>
  <c r="AR209" i="25"/>
  <c r="I3775" i="30" s="1"/>
  <c r="AO38" i="25"/>
  <c r="I1756" i="30" s="1"/>
  <c r="AR14" i="25"/>
  <c r="I1471" i="30" s="1"/>
  <c r="AM14" i="25"/>
  <c r="I1466" i="30" s="1"/>
  <c r="AT92" i="25"/>
  <c r="I2397" i="30" s="1"/>
  <c r="AM19" i="25"/>
  <c r="I1526" i="30" s="1"/>
  <c r="AG58" i="25"/>
  <c r="AQ14" i="25"/>
  <c r="I1470" i="30" s="1"/>
  <c r="AT9" i="25"/>
  <c r="I1413" i="30" s="1"/>
  <c r="AQ206" i="25"/>
  <c r="I3738" i="30" s="1"/>
  <c r="AL206" i="25"/>
  <c r="I3733" i="30" s="1"/>
  <c r="AO206" i="25"/>
  <c r="I3736" i="30" s="1"/>
  <c r="AV225" i="25"/>
  <c r="I3971" i="30" s="1"/>
  <c r="AP125" i="25"/>
  <c r="I2777" i="30" s="1"/>
  <c r="AK56" i="25"/>
  <c r="I1968" i="30" s="1"/>
  <c r="AL27" i="25"/>
  <c r="I1621" i="30" s="1"/>
  <c r="AR56" i="25"/>
  <c r="I1975" i="30" s="1"/>
  <c r="AM225" i="25"/>
  <c r="I3962" i="30" s="1"/>
  <c r="AQ63" i="25"/>
  <c r="I2046" i="30" s="1"/>
  <c r="AV63" i="25"/>
  <c r="I2051" i="30" s="1"/>
  <c r="AP6" i="25"/>
  <c r="I1372" i="30" s="1"/>
  <c r="AP76" i="25"/>
  <c r="I2201" i="30" s="1"/>
  <c r="AT353" i="25"/>
  <c r="I765" i="30" s="1"/>
  <c r="AQ76" i="25"/>
  <c r="I2202" i="30" s="1"/>
  <c r="AO353" i="25"/>
  <c r="I760" i="30" s="1"/>
  <c r="AV11" i="25"/>
  <c r="I1439" i="30" s="1"/>
  <c r="AL56" i="25"/>
  <c r="I1969" i="30" s="1"/>
  <c r="AP11" i="25"/>
  <c r="I1433" i="30" s="1"/>
  <c r="AG76" i="25"/>
  <c r="AG88" i="25"/>
  <c r="AS144" i="25"/>
  <c r="I3008" i="30" s="1"/>
  <c r="AN35" i="25"/>
  <c r="I1719" i="30" s="1"/>
  <c r="AU141" i="25"/>
  <c r="I2974" i="30" s="1"/>
  <c r="AO30" i="25"/>
  <c r="I1660" i="30" s="1"/>
  <c r="AL35" i="25"/>
  <c r="I1717" i="30" s="1"/>
  <c r="AU249" i="25"/>
  <c r="I4246" i="30" s="1"/>
  <c r="AG181" i="25"/>
  <c r="AG62" i="25"/>
  <c r="AQ22" i="25"/>
  <c r="I1566" i="30" s="1"/>
  <c r="AU56" i="25"/>
  <c r="I1978" i="30" s="1"/>
  <c r="AG249" i="25"/>
  <c r="AT22" i="25"/>
  <c r="I1569" i="30" s="1"/>
  <c r="AT56" i="25"/>
  <c r="I1977" i="30" s="1"/>
  <c r="AO54" i="25"/>
  <c r="I1948" i="30" s="1"/>
  <c r="AV262" i="25"/>
  <c r="I4403" i="30" s="1"/>
  <c r="AV190" i="25"/>
  <c r="I3551" i="30" s="1"/>
  <c r="AS26" i="25"/>
  <c r="I1616" i="30" s="1"/>
  <c r="AU190" i="25"/>
  <c r="I3550" i="30" s="1"/>
  <c r="AG3" i="26"/>
  <c r="AI3" i="26" s="1"/>
  <c r="AM190" i="25"/>
  <c r="I3542" i="30" s="1"/>
  <c r="AS262" i="25"/>
  <c r="I4400" i="30" s="1"/>
  <c r="AG144" i="25"/>
  <c r="AQ144" i="25"/>
  <c r="I3006" i="30" s="1"/>
  <c r="AV6" i="25"/>
  <c r="I1378" i="30" s="1"/>
  <c r="AS353" i="25"/>
  <c r="I764" i="30" s="1"/>
  <c r="AV353" i="25"/>
  <c r="I767" i="30" s="1"/>
  <c r="AO76" i="25"/>
  <c r="I2200" i="30" s="1"/>
  <c r="AU11" i="25"/>
  <c r="I1438" i="30" s="1"/>
  <c r="AG12" i="25"/>
  <c r="AT144" i="25"/>
  <c r="I3009" i="30" s="1"/>
  <c r="AO144" i="25"/>
  <c r="I3004" i="30" s="1"/>
  <c r="AN6" i="25"/>
  <c r="I1370" i="30" s="1"/>
  <c r="AM353" i="25"/>
  <c r="I758" i="30" s="1"/>
  <c r="AN353" i="25"/>
  <c r="I759" i="30" s="1"/>
  <c r="AL76" i="25"/>
  <c r="I2197" i="30" s="1"/>
  <c r="AS11" i="25"/>
  <c r="I1436" i="30" s="1"/>
  <c r="AQ32" i="25"/>
  <c r="I1686" i="30" s="1"/>
  <c r="AL124" i="25"/>
  <c r="I2761" i="30" s="1"/>
  <c r="AG32" i="25"/>
  <c r="AG11" i="25"/>
  <c r="AP144" i="25"/>
  <c r="I3005" i="30" s="1"/>
  <c r="AR144" i="25"/>
  <c r="I3007" i="30" s="1"/>
  <c r="AS6" i="25"/>
  <c r="I1375" i="30" s="1"/>
  <c r="AU6" i="25"/>
  <c r="I1377" i="30" s="1"/>
  <c r="AL353" i="25"/>
  <c r="I757" i="30" s="1"/>
  <c r="AG353" i="25"/>
  <c r="AU76" i="25"/>
  <c r="I2206" i="30" s="1"/>
  <c r="AO11" i="25"/>
  <c r="I1432" i="30" s="1"/>
  <c r="AO32" i="25"/>
  <c r="I1684" i="30" s="1"/>
  <c r="AG85" i="25"/>
  <c r="AG199" i="25"/>
  <c r="AG6" i="25"/>
  <c r="AN144" i="25"/>
  <c r="I3003" i="30" s="1"/>
  <c r="AU144" i="25"/>
  <c r="I3010" i="30" s="1"/>
  <c r="AR6" i="25"/>
  <c r="I1374" i="30" s="1"/>
  <c r="AM6" i="25"/>
  <c r="I1369" i="30" s="1"/>
  <c r="AK353" i="25"/>
  <c r="I756" i="30" s="1"/>
  <c r="AM76" i="25"/>
  <c r="I2198" i="30" s="1"/>
  <c r="AT11" i="25"/>
  <c r="I1437" i="30" s="1"/>
  <c r="AP32" i="25"/>
  <c r="I1685" i="30" s="1"/>
  <c r="AM12" i="25"/>
  <c r="I1442" i="30" s="1"/>
  <c r="AK144" i="25"/>
  <c r="I3000" i="30" s="1"/>
  <c r="AM144" i="25"/>
  <c r="I3002" i="30" s="1"/>
  <c r="AQ6" i="25"/>
  <c r="I1373" i="30" s="1"/>
  <c r="AT6" i="25"/>
  <c r="I1376" i="30" s="1"/>
  <c r="AQ353" i="25"/>
  <c r="I762" i="30" s="1"/>
  <c r="AV76" i="25"/>
  <c r="I2207" i="30" s="1"/>
  <c r="AS76" i="25"/>
  <c r="I2204" i="30" s="1"/>
  <c r="AN11" i="25"/>
  <c r="I1431" i="30" s="1"/>
  <c r="AL11" i="25"/>
  <c r="I1429" i="30" s="1"/>
  <c r="AN32" i="25"/>
  <c r="I1683" i="30" s="1"/>
  <c r="AP41" i="25"/>
  <c r="I1793" i="30" s="1"/>
  <c r="AV144" i="25"/>
  <c r="I3011" i="30" s="1"/>
  <c r="AO6" i="25"/>
  <c r="I1371" i="30" s="1"/>
  <c r="AL6" i="25"/>
  <c r="I1368" i="30" s="1"/>
  <c r="AR353" i="25"/>
  <c r="I763" i="30" s="1"/>
  <c r="AT76" i="25"/>
  <c r="I2205" i="30" s="1"/>
  <c r="AK76" i="25"/>
  <c r="I2196" i="30" s="1"/>
  <c r="AM11" i="25"/>
  <c r="I1430" i="30" s="1"/>
  <c r="AR11" i="25"/>
  <c r="I1435" i="30" s="1"/>
  <c r="AL32" i="25"/>
  <c r="I1681" i="30" s="1"/>
  <c r="AG41" i="25"/>
  <c r="AU353" i="25"/>
  <c r="I766" i="30" s="1"/>
  <c r="AN76" i="25"/>
  <c r="I2199" i="30" s="1"/>
  <c r="AK11" i="25"/>
  <c r="I1428" i="30" s="1"/>
  <c r="AG124" i="25"/>
  <c r="AS18" i="25"/>
  <c r="I1520" i="30" s="1"/>
  <c r="AG143" i="25"/>
  <c r="AL130" i="25"/>
  <c r="I2833" i="30" s="1"/>
  <c r="AR143" i="25"/>
  <c r="I2995" i="30" s="1"/>
  <c r="AQ101" i="25"/>
  <c r="I2502" i="30" s="1"/>
  <c r="AP143" i="25"/>
  <c r="I2993" i="30" s="1"/>
  <c r="AP238" i="25"/>
  <c r="I4109" i="30" s="1"/>
  <c r="AN190" i="25"/>
  <c r="I3543" i="30" s="1"/>
  <c r="AS51" i="25"/>
  <c r="I1916" i="30" s="1"/>
  <c r="AG190" i="25"/>
  <c r="AK190" i="25"/>
  <c r="I3540" i="30" s="1"/>
  <c r="AT51" i="25"/>
  <c r="I1917" i="30" s="1"/>
  <c r="AL138" i="25"/>
  <c r="I2929" i="30" s="1"/>
  <c r="AP190" i="25"/>
  <c r="I3545" i="30" s="1"/>
  <c r="AM51" i="25"/>
  <c r="I1910" i="30" s="1"/>
  <c r="AL51" i="25"/>
  <c r="I1909" i="30" s="1"/>
  <c r="AU138" i="25"/>
  <c r="I2938" i="30" s="1"/>
  <c r="AN51" i="25"/>
  <c r="I1911" i="30" s="1"/>
  <c r="AQ51" i="25"/>
  <c r="I1914" i="30" s="1"/>
  <c r="AG54" i="25"/>
  <c r="AS190" i="25"/>
  <c r="I3548" i="30" s="1"/>
  <c r="AT190" i="25"/>
  <c r="I3549" i="30" s="1"/>
  <c r="AK51" i="25"/>
  <c r="I1908" i="30" s="1"/>
  <c r="AP51" i="25"/>
  <c r="I1913" i="30" s="1"/>
  <c r="AQ190" i="25"/>
  <c r="I3546" i="30" s="1"/>
  <c r="AL190" i="25"/>
  <c r="I3541" i="30" s="1"/>
  <c r="AV51" i="25"/>
  <c r="I1919" i="30" s="1"/>
  <c r="AG51" i="25"/>
  <c r="AO190" i="25"/>
  <c r="I3544" i="30" s="1"/>
  <c r="AL30" i="25"/>
  <c r="I1657" i="30" s="1"/>
  <c r="AR238" i="25"/>
  <c r="I4111" i="30" s="1"/>
  <c r="AS43" i="25"/>
  <c r="I1820" i="30" s="1"/>
  <c r="AO162" i="25"/>
  <c r="I3220" i="30" s="1"/>
  <c r="AO130" i="25"/>
  <c r="I2836" i="30" s="1"/>
  <c r="AS44" i="25"/>
  <c r="I1832" i="30" s="1"/>
  <c r="AG171" i="25"/>
  <c r="AQ38" i="25"/>
  <c r="I1758" i="30" s="1"/>
  <c r="AL43" i="25"/>
  <c r="I1813" i="30" s="1"/>
  <c r="AP162" i="25"/>
  <c r="I3221" i="30" s="1"/>
  <c r="AU130" i="25"/>
  <c r="I2842" i="30" s="1"/>
  <c r="AM56" i="25"/>
  <c r="I1970" i="30" s="1"/>
  <c r="AL314" i="25"/>
  <c r="I301" i="30" s="1"/>
  <c r="AL140" i="25"/>
  <c r="I2953" i="30" s="1"/>
  <c r="AP171" i="25"/>
  <c r="I3329" i="30" s="1"/>
  <c r="AT130" i="25"/>
  <c r="I2841" i="30" s="1"/>
  <c r="AM153" i="25"/>
  <c r="I3110" i="30" s="1"/>
  <c r="AL9" i="25"/>
  <c r="I1405" i="30" s="1"/>
  <c r="AN130" i="25"/>
  <c r="I2835" i="30" s="1"/>
  <c r="AM134" i="25"/>
  <c r="I2882" i="30" s="1"/>
  <c r="AQ9" i="25"/>
  <c r="I1410" i="30" s="1"/>
  <c r="AU43" i="25"/>
  <c r="I1822" i="30" s="1"/>
  <c r="AV130" i="25"/>
  <c r="I2843" i="30" s="1"/>
  <c r="AG245" i="25"/>
  <c r="AP63" i="25"/>
  <c r="I2045" i="30" s="1"/>
  <c r="AT162" i="25"/>
  <c r="I3225" i="30" s="1"/>
  <c r="AG213" i="25"/>
  <c r="AN63" i="25"/>
  <c r="I2043" i="30" s="1"/>
  <c r="AL162" i="25"/>
  <c r="I3217" i="30" s="1"/>
  <c r="AL143" i="25"/>
  <c r="I2989" i="30" s="1"/>
  <c r="AN124" i="25"/>
  <c r="I2763" i="30" s="1"/>
  <c r="AG63" i="25"/>
  <c r="AG162" i="25"/>
  <c r="AK63" i="25"/>
  <c r="I2040" i="30" s="1"/>
  <c r="AS162" i="25"/>
  <c r="I3224" i="30" s="1"/>
  <c r="AV162" i="25"/>
  <c r="I3227" i="30" s="1"/>
  <c r="AS63" i="25"/>
  <c r="I2048" i="30" s="1"/>
  <c r="AT63" i="25"/>
  <c r="I2049" i="30" s="1"/>
  <c r="AR162" i="25"/>
  <c r="I3223" i="30" s="1"/>
  <c r="AN162" i="25"/>
  <c r="I3219" i="30" s="1"/>
  <c r="AK249" i="25"/>
  <c r="I4236" i="30" s="1"/>
  <c r="AS238" i="25"/>
  <c r="I4112" i="30" s="1"/>
  <c r="AT104" i="25"/>
  <c r="I2541" i="30" s="1"/>
  <c r="AO63" i="25"/>
  <c r="I2044" i="30" s="1"/>
  <c r="AM63" i="25"/>
  <c r="I2042" i="30" s="1"/>
  <c r="AM162" i="25"/>
  <c r="I3218" i="30" s="1"/>
  <c r="AG25" i="25"/>
  <c r="AR63" i="25"/>
  <c r="I2047" i="30" s="1"/>
  <c r="AK162" i="25"/>
  <c r="I3216" i="30" s="1"/>
  <c r="AL258" i="25"/>
  <c r="I4345" i="30" s="1"/>
  <c r="AG94" i="25"/>
  <c r="AU26" i="25"/>
  <c r="I1618" i="30" s="1"/>
  <c r="AM20" i="25"/>
  <c r="I1538" i="30" s="1"/>
  <c r="AT140" i="25"/>
  <c r="I2961" i="30" s="1"/>
  <c r="AO7" i="25"/>
  <c r="I1383" i="30" s="1"/>
  <c r="AR181" i="25"/>
  <c r="I3439" i="30" s="1"/>
  <c r="AQ16" i="25"/>
  <c r="I1494" i="30" s="1"/>
  <c r="AT262" i="25"/>
  <c r="I4401" i="30" s="1"/>
  <c r="AM140" i="25"/>
  <c r="I2954" i="30" s="1"/>
  <c r="AM104" i="25"/>
  <c r="I2534" i="30" s="1"/>
  <c r="AK130" i="25"/>
  <c r="I2832" i="30" s="1"/>
  <c r="AO56" i="25"/>
  <c r="I1972" i="30" s="1"/>
  <c r="AS249" i="25"/>
  <c r="I4244" i="30" s="1"/>
  <c r="AK140" i="25"/>
  <c r="I2952" i="30" s="1"/>
  <c r="AM26" i="25"/>
  <c r="I1610" i="30" s="1"/>
  <c r="AS104" i="25"/>
  <c r="I2540" i="30" s="1"/>
  <c r="AL249" i="25"/>
  <c r="I4237" i="30" s="1"/>
  <c r="AU140" i="25"/>
  <c r="I2962" i="30" s="1"/>
  <c r="AL26" i="25"/>
  <c r="I1609" i="30" s="1"/>
  <c r="AR55" i="25"/>
  <c r="I1963" i="30" s="1"/>
  <c r="AR65" i="25"/>
  <c r="I2071" i="30" s="1"/>
  <c r="AR249" i="25"/>
  <c r="I4243" i="30" s="1"/>
  <c r="AN262" i="25"/>
  <c r="I4395" i="30" s="1"/>
  <c r="AQ213" i="25"/>
  <c r="I3822" i="30" s="1"/>
  <c r="AN251" i="25"/>
  <c r="I4263" i="30" s="1"/>
  <c r="AR7" i="25"/>
  <c r="I1386" i="30" s="1"/>
  <c r="AV25" i="25"/>
  <c r="I1607" i="30" s="1"/>
  <c r="AN249" i="25"/>
  <c r="I4239" i="30" s="1"/>
  <c r="AM262" i="25"/>
  <c r="I4394" i="30" s="1"/>
  <c r="AM249" i="25"/>
  <c r="I4238" i="30" s="1"/>
  <c r="AL262" i="25"/>
  <c r="I4393" i="30" s="1"/>
  <c r="AS140" i="25"/>
  <c r="I2960" i="30" s="1"/>
  <c r="AN26" i="25"/>
  <c r="I1611" i="30" s="1"/>
  <c r="AU104" i="25"/>
  <c r="I2542" i="30" s="1"/>
  <c r="AP306" i="25"/>
  <c r="I209" i="30" s="1"/>
  <c r="AG273" i="25"/>
  <c r="AS164" i="25"/>
  <c r="I3248" i="30" s="1"/>
  <c r="AL91" i="25"/>
  <c r="I2377" i="30" s="1"/>
  <c r="AV32" i="25"/>
  <c r="I1691" i="30" s="1"/>
  <c r="AN143" i="25"/>
  <c r="I2991" i="30" s="1"/>
  <c r="AQ143" i="25"/>
  <c r="I2994" i="30" s="1"/>
  <c r="AO238" i="25"/>
  <c r="I4108" i="30" s="1"/>
  <c r="AG238" i="25"/>
  <c r="AM124" i="25"/>
  <c r="I2762" i="30" s="1"/>
  <c r="AK18" i="25"/>
  <c r="I1512" i="30" s="1"/>
  <c r="AS199" i="25"/>
  <c r="I3656" i="30" s="1"/>
  <c r="AK143" i="25"/>
  <c r="I2988" i="30" s="1"/>
  <c r="AV238" i="25"/>
  <c r="I4115" i="30" s="1"/>
  <c r="AV18" i="25"/>
  <c r="I1523" i="30" s="1"/>
  <c r="AN88" i="25"/>
  <c r="I2343" i="30" s="1"/>
  <c r="AU32" i="25"/>
  <c r="I1690" i="30" s="1"/>
  <c r="AM143" i="25"/>
  <c r="I2990" i="30" s="1"/>
  <c r="AU238" i="25"/>
  <c r="I4114" i="30" s="1"/>
  <c r="AP124" i="25"/>
  <c r="I2765" i="30" s="1"/>
  <c r="AG18" i="25"/>
  <c r="AP88" i="25"/>
  <c r="I2345" i="30" s="1"/>
  <c r="AR32" i="25"/>
  <c r="I1687" i="30" s="1"/>
  <c r="AT32" i="25"/>
  <c r="I1689" i="30" s="1"/>
  <c r="AT143" i="25"/>
  <c r="I2997" i="30" s="1"/>
  <c r="AM238" i="25"/>
  <c r="I4106" i="30" s="1"/>
  <c r="AR124" i="25"/>
  <c r="I2767" i="30" s="1"/>
  <c r="AM88" i="25"/>
  <c r="I2342" i="30" s="1"/>
  <c r="AS85" i="25"/>
  <c r="I2312" i="30" s="1"/>
  <c r="AS143" i="25"/>
  <c r="I2996" i="30" s="1"/>
  <c r="AL238" i="25"/>
  <c r="I4105" i="30" s="1"/>
  <c r="AS124" i="25"/>
  <c r="I2768" i="30" s="1"/>
  <c r="AQ88" i="25"/>
  <c r="I2346" i="30" s="1"/>
  <c r="AS32" i="25"/>
  <c r="I1688" i="30" s="1"/>
  <c r="AU143" i="25"/>
  <c r="I2998" i="30" s="1"/>
  <c r="AK238" i="25"/>
  <c r="I4104" i="30" s="1"/>
  <c r="AV124" i="25"/>
  <c r="I2771" i="30" s="1"/>
  <c r="AN12" i="25"/>
  <c r="I1443" i="30" s="1"/>
  <c r="AT43" i="25"/>
  <c r="I1821" i="30" s="1"/>
  <c r="AU162" i="25"/>
  <c r="I3226" i="30" s="1"/>
  <c r="AQ130" i="25"/>
  <c r="I2838" i="30" s="1"/>
  <c r="AV65" i="25"/>
  <c r="I2075" i="30" s="1"/>
  <c r="AU314" i="25"/>
  <c r="I310" i="30" s="1"/>
  <c r="AO249" i="25"/>
  <c r="I4240" i="30" s="1"/>
  <c r="AM62" i="25"/>
  <c r="I2030" i="30" s="1"/>
  <c r="AQ262" i="25"/>
  <c r="I4398" i="30" s="1"/>
  <c r="AQ140" i="25"/>
  <c r="I2958" i="30" s="1"/>
  <c r="AR26" i="25"/>
  <c r="I1615" i="30" s="1"/>
  <c r="AK104" i="25"/>
  <c r="I2532" i="30" s="1"/>
  <c r="AT31" i="25"/>
  <c r="I1677" i="30" s="1"/>
  <c r="AO101" i="25"/>
  <c r="I2500" i="30" s="1"/>
  <c r="AU74" i="25"/>
  <c r="I2182" i="30" s="1"/>
  <c r="AP130" i="25"/>
  <c r="I2837" i="30" s="1"/>
  <c r="AT314" i="25"/>
  <c r="I309" i="30" s="1"/>
  <c r="AR270" i="25"/>
  <c r="I4495" i="30" s="1"/>
  <c r="AN140" i="25"/>
  <c r="I2955" i="30" s="1"/>
  <c r="AQ26" i="25"/>
  <c r="I1614" i="30" s="1"/>
  <c r="AR104" i="25"/>
  <c r="I2539" i="30" s="1"/>
  <c r="AV7" i="25"/>
  <c r="I1390" i="30" s="1"/>
  <c r="AQ134" i="25"/>
  <c r="I2886" i="30" s="1"/>
  <c r="AR9" i="25"/>
  <c r="I1411" i="30" s="1"/>
  <c r="AT62" i="25"/>
  <c r="I2037" i="30" s="1"/>
  <c r="AK75" i="25"/>
  <c r="I2184" i="30" s="1"/>
  <c r="AR62" i="25"/>
  <c r="I2035" i="30" s="1"/>
  <c r="AO31" i="25"/>
  <c r="I1672" i="30" s="1"/>
  <c r="AU171" i="25"/>
  <c r="I3334" i="30" s="1"/>
  <c r="AM314" i="25"/>
  <c r="I302" i="30" s="1"/>
  <c r="AP270" i="25"/>
  <c r="I4493" i="30" s="1"/>
  <c r="AP140" i="25"/>
  <c r="I2957" i="30" s="1"/>
  <c r="AU58" i="25"/>
  <c r="I2002" i="30" s="1"/>
  <c r="AT26" i="25"/>
  <c r="I1617" i="30" s="1"/>
  <c r="AP137" i="25"/>
  <c r="I2921" i="30" s="1"/>
  <c r="AU101" i="25"/>
  <c r="I2506" i="30" s="1"/>
  <c r="AT58" i="25"/>
  <c r="I2001" i="30" s="1"/>
  <c r="AT121" i="25"/>
  <c r="I2733" i="30" s="1"/>
  <c r="AU15" i="25"/>
  <c r="I1486" i="30" s="1"/>
  <c r="AR130" i="25"/>
  <c r="I2839" i="30" s="1"/>
  <c r="AM130" i="25"/>
  <c r="I2834" i="30" s="1"/>
  <c r="AO314" i="25"/>
  <c r="I304" i="30" s="1"/>
  <c r="AQ249" i="25"/>
  <c r="I4242" i="30" s="1"/>
  <c r="AO94" i="25"/>
  <c r="I2416" i="30" s="1"/>
  <c r="AP262" i="25"/>
  <c r="I4397" i="30" s="1"/>
  <c r="AK262" i="25"/>
  <c r="I4392" i="30" s="1"/>
  <c r="AS181" i="25"/>
  <c r="I3440" i="30" s="1"/>
  <c r="AV140" i="25"/>
  <c r="I2963" i="30" s="1"/>
  <c r="AS58" i="25"/>
  <c r="I2000" i="30" s="1"/>
  <c r="AO26" i="25"/>
  <c r="I1612" i="30" s="1"/>
  <c r="AN104" i="25"/>
  <c r="I2535" i="30" s="1"/>
  <c r="AU7" i="25"/>
  <c r="I1389" i="30" s="1"/>
  <c r="AR101" i="25"/>
  <c r="I2503" i="30" s="1"/>
  <c r="AN44" i="25"/>
  <c r="I1827" i="30" s="1"/>
  <c r="AN43" i="25"/>
  <c r="I1815" i="30" s="1"/>
  <c r="AP122" i="25"/>
  <c r="I2741" i="30" s="1"/>
  <c r="AN314" i="25"/>
  <c r="I303" i="30" s="1"/>
  <c r="AP249" i="25"/>
  <c r="I4241" i="30" s="1"/>
  <c r="AT94" i="25"/>
  <c r="I2421" i="30" s="1"/>
  <c r="AO262" i="25"/>
  <c r="I4396" i="30" s="1"/>
  <c r="AR262" i="25"/>
  <c r="I4399" i="30" s="1"/>
  <c r="AQ181" i="25"/>
  <c r="I3438" i="30" s="1"/>
  <c r="AR140" i="25"/>
  <c r="I2959" i="30" s="1"/>
  <c r="AV58" i="25"/>
  <c r="I2003" i="30" s="1"/>
  <c r="AK26" i="25"/>
  <c r="I1608" i="30" s="1"/>
  <c r="AV104" i="25"/>
  <c r="I2543" i="30" s="1"/>
  <c r="AS7" i="25"/>
  <c r="I1387" i="30" s="1"/>
  <c r="AT101" i="25"/>
  <c r="I2505" i="30" s="1"/>
  <c r="AV20" i="25"/>
  <c r="I1547" i="30" s="1"/>
  <c r="AU25" i="25"/>
  <c r="I1606" i="30" s="1"/>
  <c r="AG314" i="25"/>
  <c r="AS62" i="25"/>
  <c r="I2036" i="30" s="1"/>
  <c r="AV181" i="25"/>
  <c r="I3443" i="30" s="1"/>
  <c r="AQ58" i="25"/>
  <c r="I1998" i="30" s="1"/>
  <c r="AP314" i="25"/>
  <c r="I305" i="30" s="1"/>
  <c r="AM181" i="25"/>
  <c r="I3434" i="30" s="1"/>
  <c r="AS126" i="25"/>
  <c r="I2792" i="30" s="1"/>
  <c r="AV44" i="25"/>
  <c r="I1835" i="30" s="1"/>
  <c r="AO273" i="25"/>
  <c r="I4528" i="30" s="1"/>
  <c r="AV34" i="25"/>
  <c r="I1715" i="30" s="1"/>
  <c r="AQ117" i="25"/>
  <c r="I2694" i="30" s="1"/>
  <c r="AP94" i="25"/>
  <c r="I2417" i="30" s="1"/>
  <c r="AS213" i="25"/>
  <c r="I3824" i="30" s="1"/>
  <c r="AT91" i="25"/>
  <c r="I2385" i="30" s="1"/>
  <c r="AP251" i="25"/>
  <c r="I4265" i="30" s="1"/>
  <c r="AV55" i="25"/>
  <c r="I1967" i="30" s="1"/>
  <c r="AK150" i="25"/>
  <c r="I3072" i="30" s="1"/>
  <c r="AO60" i="25"/>
  <c r="I2020" i="30" s="1"/>
  <c r="AT213" i="25"/>
  <c r="I3825" i="30" s="1"/>
  <c r="AS91" i="25"/>
  <c r="I2384" i="30" s="1"/>
  <c r="AV251" i="25"/>
  <c r="I4271" i="30" s="1"/>
  <c r="AL55" i="25"/>
  <c r="I1957" i="30" s="1"/>
  <c r="AV150" i="25"/>
  <c r="I3083" i="30" s="1"/>
  <c r="AG55" i="25"/>
  <c r="AK32" i="25"/>
  <c r="I1680" i="30" s="1"/>
  <c r="AV143" i="25"/>
  <c r="I2999" i="30" s="1"/>
  <c r="AU94" i="25"/>
  <c r="I2422" i="30" s="1"/>
  <c r="AN238" i="25"/>
  <c r="I4107" i="30" s="1"/>
  <c r="AQ238" i="25"/>
  <c r="I4110" i="30" s="1"/>
  <c r="AP213" i="25"/>
  <c r="I3821" i="30" s="1"/>
  <c r="AK124" i="25"/>
  <c r="I2760" i="30" s="1"/>
  <c r="AK91" i="25"/>
  <c r="I2376" i="30" s="1"/>
  <c r="AU18" i="25"/>
  <c r="I1522" i="30" s="1"/>
  <c r="AU251" i="25"/>
  <c r="I4270" i="30" s="1"/>
  <c r="AK88" i="25"/>
  <c r="I2340" i="30" s="1"/>
  <c r="AQ55" i="25"/>
  <c r="I1962" i="30" s="1"/>
  <c r="AK85" i="25"/>
  <c r="I2304" i="30" s="1"/>
  <c r="AG150" i="25"/>
  <c r="AM94" i="25"/>
  <c r="I2414" i="30" s="1"/>
  <c r="AV213" i="25"/>
  <c r="I3827" i="30" s="1"/>
  <c r="AQ91" i="25"/>
  <c r="I2382" i="30" s="1"/>
  <c r="AM251" i="25"/>
  <c r="I4262" i="30" s="1"/>
  <c r="AR94" i="25"/>
  <c r="I2419" i="30" s="1"/>
  <c r="AR213" i="25"/>
  <c r="I3823" i="30" s="1"/>
  <c r="AO91" i="25"/>
  <c r="I2380" i="30" s="1"/>
  <c r="AK251" i="25"/>
  <c r="I4260" i="30" s="1"/>
  <c r="AM55" i="25"/>
  <c r="I1958" i="30" s="1"/>
  <c r="AO199" i="25"/>
  <c r="I3652" i="30" s="1"/>
  <c r="AQ85" i="25"/>
  <c r="I2310" i="30" s="1"/>
  <c r="AV41" i="25"/>
  <c r="I1799" i="30" s="1"/>
  <c r="AQ94" i="25"/>
  <c r="I2418" i="30" s="1"/>
  <c r="AO213" i="25"/>
  <c r="I3820" i="30" s="1"/>
  <c r="AT124" i="25"/>
  <c r="I2769" i="30" s="1"/>
  <c r="AU124" i="25"/>
  <c r="I2770" i="30" s="1"/>
  <c r="AN91" i="25"/>
  <c r="I2379" i="30" s="1"/>
  <c r="AT251" i="25"/>
  <c r="I4269" i="30" s="1"/>
  <c r="AO55" i="25"/>
  <c r="I1960" i="30" s="1"/>
  <c r="AK199" i="25"/>
  <c r="I3648" i="30" s="1"/>
  <c r="AM85" i="25"/>
  <c r="I2306" i="30" s="1"/>
  <c r="AR12" i="25"/>
  <c r="I1447" i="30" s="1"/>
  <c r="AK41" i="25"/>
  <c r="I1788" i="30" s="1"/>
  <c r="AG91" i="25"/>
  <c r="AV94" i="25"/>
  <c r="I2423" i="30" s="1"/>
  <c r="AU213" i="25"/>
  <c r="I3826" i="30" s="1"/>
  <c r="AS251" i="25"/>
  <c r="I4268" i="30" s="1"/>
  <c r="AN55" i="25"/>
  <c r="I1959" i="30" s="1"/>
  <c r="AV199" i="25"/>
  <c r="I3659" i="30" s="1"/>
  <c r="AK60" i="25"/>
  <c r="I2016" i="30" s="1"/>
  <c r="AP12" i="25"/>
  <c r="I1445" i="30" s="1"/>
  <c r="AR41" i="25"/>
  <c r="I1795" i="30" s="1"/>
  <c r="AM91" i="25"/>
  <c r="I2378" i="30" s="1"/>
  <c r="AL251" i="25"/>
  <c r="I4261" i="30" s="1"/>
  <c r="AG251" i="25"/>
  <c r="AP55" i="25"/>
  <c r="I1961" i="30" s="1"/>
  <c r="AT7" i="25"/>
  <c r="I1388" i="30" s="1"/>
  <c r="AV101" i="25"/>
  <c r="I2507" i="30" s="1"/>
  <c r="AN60" i="25"/>
  <c r="I2019" i="30" s="1"/>
  <c r="AK314" i="25"/>
  <c r="I300" i="30" s="1"/>
  <c r="AT249" i="25"/>
  <c r="I4245" i="30" s="1"/>
  <c r="AL94" i="25"/>
  <c r="I2413" i="30" s="1"/>
  <c r="AS94" i="25"/>
  <c r="I2420" i="30" s="1"/>
  <c r="AV62" i="25"/>
  <c r="I2039" i="30" s="1"/>
  <c r="AU262" i="25"/>
  <c r="I4402" i="30" s="1"/>
  <c r="AM213" i="25"/>
  <c r="I3818" i="30" s="1"/>
  <c r="AN213" i="25"/>
  <c r="I3819" i="30" s="1"/>
  <c r="AN148" i="25"/>
  <c r="I3051" i="30" s="1"/>
  <c r="AR91" i="25"/>
  <c r="I2383" i="30" s="1"/>
  <c r="AU91" i="25"/>
  <c r="I2386" i="30" s="1"/>
  <c r="AR42" i="25"/>
  <c r="I1807" i="30" s="1"/>
  <c r="AP26" i="25"/>
  <c r="I1613" i="30" s="1"/>
  <c r="AR251" i="25"/>
  <c r="I4267" i="30" s="1"/>
  <c r="AV153" i="25"/>
  <c r="I3119" i="30" s="1"/>
  <c r="AO104" i="25"/>
  <c r="I2536" i="30" s="1"/>
  <c r="AT55" i="25"/>
  <c r="I1965" i="30" s="1"/>
  <c r="AN7" i="25"/>
  <c r="I1382" i="30" s="1"/>
  <c r="AQ7" i="25"/>
  <c r="I1385" i="30" s="1"/>
  <c r="AM150" i="25"/>
  <c r="I3074" i="30" s="1"/>
  <c r="AS101" i="25"/>
  <c r="I2504" i="30" s="1"/>
  <c r="AU44" i="25"/>
  <c r="I1834" i="30" s="1"/>
  <c r="AN171" i="25"/>
  <c r="I3327" i="30" s="1"/>
  <c r="AR314" i="25"/>
  <c r="I307" i="30" s="1"/>
  <c r="AN94" i="25"/>
  <c r="I2415" i="30" s="1"/>
  <c r="AP62" i="25"/>
  <c r="I2033" i="30" s="1"/>
  <c r="AK213" i="25"/>
  <c r="I3816" i="30" s="1"/>
  <c r="AS197" i="25"/>
  <c r="I3632" i="30" s="1"/>
  <c r="AP148" i="25"/>
  <c r="I3053" i="30" s="1"/>
  <c r="AT42" i="25"/>
  <c r="I1809" i="30" s="1"/>
  <c r="AQ251" i="25"/>
  <c r="I4266" i="30" s="1"/>
  <c r="AU153" i="25"/>
  <c r="I3118" i="30" s="1"/>
  <c r="AL104" i="25"/>
  <c r="I2533" i="30" s="1"/>
  <c r="AK7" i="25"/>
  <c r="I1391" i="30" s="1"/>
  <c r="AP7" i="25"/>
  <c r="I1384" i="30" s="1"/>
  <c r="AK134" i="25"/>
  <c r="I2880" i="30" s="1"/>
  <c r="AP101" i="25"/>
  <c r="I2501" i="30" s="1"/>
  <c r="AR20" i="25"/>
  <c r="I1543" i="30" s="1"/>
  <c r="AS171" i="25"/>
  <c r="I3332" i="30" s="1"/>
  <c r="AL247" i="25"/>
  <c r="I4213" i="30" s="1"/>
  <c r="AL179" i="25"/>
  <c r="I3409" i="30" s="1"/>
  <c r="AT229" i="25"/>
  <c r="I4017" i="30" s="1"/>
  <c r="AN107" i="25"/>
  <c r="I2571" i="30" s="1"/>
  <c r="AG98" i="25"/>
  <c r="AU225" i="25"/>
  <c r="I3970" i="30" s="1"/>
  <c r="AK22" i="25"/>
  <c r="I1560" i="30" s="1"/>
  <c r="AL125" i="25"/>
  <c r="I2773" i="30" s="1"/>
  <c r="AK27" i="25"/>
  <c r="I1620" i="30" s="1"/>
  <c r="AQ27" i="25"/>
  <c r="I1626" i="30" s="1"/>
  <c r="AK65" i="25"/>
  <c r="I2064" i="30" s="1"/>
  <c r="AU65" i="25"/>
  <c r="I2074" i="30" s="1"/>
  <c r="AS273" i="25"/>
  <c r="I4532" i="30" s="1"/>
  <c r="AN273" i="25"/>
  <c r="I4527" i="30" s="1"/>
  <c r="AN270" i="25"/>
  <c r="I4491" i="30" s="1"/>
  <c r="AG270" i="25"/>
  <c r="AR148" i="25"/>
  <c r="I3055" i="30" s="1"/>
  <c r="AU34" i="25"/>
  <c r="I1714" i="30" s="1"/>
  <c r="AU121" i="25"/>
  <c r="I2734" i="30" s="1"/>
  <c r="AT15" i="25"/>
  <c r="I1485" i="30" s="1"/>
  <c r="AV117" i="25"/>
  <c r="I2699" i="30" s="1"/>
  <c r="AG148" i="25"/>
  <c r="AS225" i="25"/>
  <c r="I3968" i="30" s="1"/>
  <c r="AP22" i="25"/>
  <c r="I1565" i="30" s="1"/>
  <c r="AU125" i="25"/>
  <c r="I2782" i="30" s="1"/>
  <c r="AV27" i="25"/>
  <c r="I1631" i="30" s="1"/>
  <c r="AP27" i="25"/>
  <c r="I1625" i="30" s="1"/>
  <c r="AT65" i="25"/>
  <c r="I2073" i="30" s="1"/>
  <c r="AM65" i="25"/>
  <c r="I2066" i="30" s="1"/>
  <c r="AL273" i="25"/>
  <c r="I4525" i="30" s="1"/>
  <c r="AU273" i="25"/>
  <c r="I4534" i="30" s="1"/>
  <c r="AU270" i="25"/>
  <c r="I4498" i="30" s="1"/>
  <c r="AV148" i="25"/>
  <c r="I3059" i="30" s="1"/>
  <c r="AQ124" i="25"/>
  <c r="I2766" i="30" s="1"/>
  <c r="AT34" i="25"/>
  <c r="I1713" i="30" s="1"/>
  <c r="AR18" i="25"/>
  <c r="I1519" i="30" s="1"/>
  <c r="AM18" i="25"/>
  <c r="I1514" i="30" s="1"/>
  <c r="AS121" i="25"/>
  <c r="I2732" i="30" s="1"/>
  <c r="AO88" i="25"/>
  <c r="I2344" i="30" s="1"/>
  <c r="AL199" i="25"/>
  <c r="I3649" i="30" s="1"/>
  <c r="AU117" i="25"/>
  <c r="I2698" i="30" s="1"/>
  <c r="AO85" i="25"/>
  <c r="I2308" i="30" s="1"/>
  <c r="AQ12" i="25"/>
  <c r="I1446" i="30" s="1"/>
  <c r="AL12" i="25"/>
  <c r="I1441" i="30" s="1"/>
  <c r="AO41" i="25"/>
  <c r="I1792" i="30" s="1"/>
  <c r="AG65" i="25"/>
  <c r="AT225" i="25"/>
  <c r="I3969" i="30" s="1"/>
  <c r="AV22" i="25"/>
  <c r="I1571" i="30" s="1"/>
  <c r="AM125" i="25"/>
  <c r="I2774" i="30" s="1"/>
  <c r="AU27" i="25"/>
  <c r="I1630" i="30" s="1"/>
  <c r="AS65" i="25"/>
  <c r="I2072" i="30" s="1"/>
  <c r="AQ314" i="25"/>
  <c r="I306" i="30" s="1"/>
  <c r="AK273" i="25"/>
  <c r="I4524" i="30" s="1"/>
  <c r="AM273" i="25"/>
  <c r="I4526" i="30" s="1"/>
  <c r="AM270" i="25"/>
  <c r="I4490" i="30" s="1"/>
  <c r="AL148" i="25"/>
  <c r="I3049" i="30" s="1"/>
  <c r="AS34" i="25"/>
  <c r="I1712" i="30" s="1"/>
  <c r="AL34" i="25"/>
  <c r="I1705" i="30" s="1"/>
  <c r="AQ18" i="25"/>
  <c r="I1518" i="30" s="1"/>
  <c r="AT18" i="25"/>
  <c r="I1521" i="30" s="1"/>
  <c r="AQ121" i="25"/>
  <c r="I2730" i="30" s="1"/>
  <c r="AL88" i="25"/>
  <c r="I2341" i="30" s="1"/>
  <c r="AQ199" i="25"/>
  <c r="I3654" i="30" s="1"/>
  <c r="AM117" i="25"/>
  <c r="I2690" i="30" s="1"/>
  <c r="AV85" i="25"/>
  <c r="I2315" i="30" s="1"/>
  <c r="AO12" i="25"/>
  <c r="I1444" i="30" s="1"/>
  <c r="AS41" i="25"/>
  <c r="I1796" i="30" s="1"/>
  <c r="AL225" i="25"/>
  <c r="I3961" i="30" s="1"/>
  <c r="AN22" i="25"/>
  <c r="I1563" i="30" s="1"/>
  <c r="AT125" i="25"/>
  <c r="I2781" i="30" s="1"/>
  <c r="AS125" i="25"/>
  <c r="I2780" i="30" s="1"/>
  <c r="AS27" i="25"/>
  <c r="I1628" i="30" s="1"/>
  <c r="AP65" i="25"/>
  <c r="I2069" i="30" s="1"/>
  <c r="AR273" i="25"/>
  <c r="I4531" i="30" s="1"/>
  <c r="AT270" i="25"/>
  <c r="I4497" i="30" s="1"/>
  <c r="AU148" i="25"/>
  <c r="I3058" i="30" s="1"/>
  <c r="AQ34" i="25"/>
  <c r="I1710" i="30" s="1"/>
  <c r="AG34" i="25"/>
  <c r="AO18" i="25"/>
  <c r="I1516" i="30" s="1"/>
  <c r="AL18" i="25"/>
  <c r="I1513" i="30" s="1"/>
  <c r="AU88" i="25"/>
  <c r="I2350" i="30" s="1"/>
  <c r="AU199" i="25"/>
  <c r="I3658" i="30" s="1"/>
  <c r="AP199" i="25"/>
  <c r="I3653" i="30" s="1"/>
  <c r="AR85" i="25"/>
  <c r="I2311" i="30" s="1"/>
  <c r="AU85" i="25"/>
  <c r="I2314" i="30" s="1"/>
  <c r="AS12" i="25"/>
  <c r="I1448" i="30" s="1"/>
  <c r="AN41" i="25"/>
  <c r="I1791" i="30" s="1"/>
  <c r="AG125" i="25"/>
  <c r="AR225" i="25"/>
  <c r="I3967" i="30" s="1"/>
  <c r="AQ225" i="25"/>
  <c r="I3966" i="30" s="1"/>
  <c r="AS22" i="25"/>
  <c r="I1568" i="30" s="1"/>
  <c r="AU22" i="25"/>
  <c r="I1570" i="30" s="1"/>
  <c r="AV125" i="25"/>
  <c r="I2783" i="30" s="1"/>
  <c r="AK125" i="25"/>
  <c r="I2772" i="30" s="1"/>
  <c r="AO27" i="25"/>
  <c r="I1624" i="30" s="1"/>
  <c r="AQ65" i="25"/>
  <c r="I2070" i="30" s="1"/>
  <c r="AQ273" i="25"/>
  <c r="I4530" i="30" s="1"/>
  <c r="AS270" i="25"/>
  <c r="I4496" i="30" s="1"/>
  <c r="AK148" i="25"/>
  <c r="I3048" i="30" s="1"/>
  <c r="AO34" i="25"/>
  <c r="I1708" i="30" s="1"/>
  <c r="AN15" i="25"/>
  <c r="I1479" i="30" s="1"/>
  <c r="AQ28" i="25"/>
  <c r="I1638" i="30" s="1"/>
  <c r="AG117" i="25"/>
  <c r="AG225" i="25"/>
  <c r="AG121" i="25"/>
  <c r="AG22" i="25"/>
  <c r="AO225" i="25"/>
  <c r="I3964" i="30" s="1"/>
  <c r="AP225" i="25"/>
  <c r="I3965" i="30" s="1"/>
  <c r="AR22" i="25"/>
  <c r="I1567" i="30" s="1"/>
  <c r="AM22" i="25"/>
  <c r="I1562" i="30" s="1"/>
  <c r="AN125" i="25"/>
  <c r="I2775" i="30" s="1"/>
  <c r="AR125" i="25"/>
  <c r="I2779" i="30" s="1"/>
  <c r="AT27" i="25"/>
  <c r="I1629" i="30" s="1"/>
  <c r="AO65" i="25"/>
  <c r="I2068" i="30" s="1"/>
  <c r="AP273" i="25"/>
  <c r="I4529" i="30" s="1"/>
  <c r="AO270" i="25"/>
  <c r="I4492" i="30" s="1"/>
  <c r="AK270" i="25"/>
  <c r="I4488" i="30" s="1"/>
  <c r="AS148" i="25"/>
  <c r="I3056" i="30" s="1"/>
  <c r="AP34" i="25"/>
  <c r="I1709" i="30" s="1"/>
  <c r="AP18" i="25"/>
  <c r="I1517" i="30" s="1"/>
  <c r="AN121" i="25"/>
  <c r="I2727" i="30" s="1"/>
  <c r="AT88" i="25"/>
  <c r="I2349" i="30" s="1"/>
  <c r="AS88" i="25"/>
  <c r="I2348" i="30" s="1"/>
  <c r="AK15" i="25"/>
  <c r="I1476" i="30" s="1"/>
  <c r="AR199" i="25"/>
  <c r="I3655" i="30" s="1"/>
  <c r="AN199" i="25"/>
  <c r="I3651" i="30" s="1"/>
  <c r="AK117" i="25"/>
  <c r="I2688" i="30" s="1"/>
  <c r="AT85" i="25"/>
  <c r="I2313" i="30" s="1"/>
  <c r="AV12" i="25"/>
  <c r="I1451" i="30" s="1"/>
  <c r="AL41" i="25"/>
  <c r="I1789" i="30" s="1"/>
  <c r="AG27" i="25"/>
  <c r="AK225" i="25"/>
  <c r="I3960" i="30" s="1"/>
  <c r="AO22" i="25"/>
  <c r="I1564" i="30" s="1"/>
  <c r="AN27" i="25"/>
  <c r="I1623" i="30" s="1"/>
  <c r="AL65" i="25"/>
  <c r="I2065" i="30" s="1"/>
  <c r="AT273" i="25"/>
  <c r="I4533" i="30" s="1"/>
  <c r="AV270" i="25"/>
  <c r="I4499" i="30" s="1"/>
  <c r="AQ270" i="25"/>
  <c r="I4494" i="30" s="1"/>
  <c r="AT148" i="25"/>
  <c r="I3057" i="30" s="1"/>
  <c r="AN34" i="25"/>
  <c r="I1707" i="30" s="1"/>
  <c r="AL121" i="25"/>
  <c r="I2725" i="30" s="1"/>
  <c r="AV88" i="25"/>
  <c r="I2351" i="30" s="1"/>
  <c r="AS15" i="25"/>
  <c r="I1484" i="30" s="1"/>
  <c r="AM199" i="25"/>
  <c r="I3650" i="30" s="1"/>
  <c r="AO117" i="25"/>
  <c r="I2692" i="30" s="1"/>
  <c r="AP85" i="25"/>
  <c r="I2309" i="30" s="1"/>
  <c r="AU12" i="25"/>
  <c r="I1450" i="30" s="1"/>
  <c r="AU41" i="25"/>
  <c r="I1798" i="30" s="1"/>
  <c r="AQ41" i="25"/>
  <c r="I1794" i="30" s="1"/>
  <c r="AS78" i="25"/>
  <c r="I2228" i="30" s="1"/>
  <c r="AQ45" i="25"/>
  <c r="I1842" i="30" s="1"/>
  <c r="AU181" i="25"/>
  <c r="I3442" i="30" s="1"/>
  <c r="AQ148" i="25"/>
  <c r="I3054" i="30" s="1"/>
  <c r="AP91" i="25"/>
  <c r="I2381" i="30" s="1"/>
  <c r="AO58" i="25"/>
  <c r="I1996" i="30" s="1"/>
  <c r="AK34" i="25"/>
  <c r="I1704" i="30" s="1"/>
  <c r="AK153" i="25"/>
  <c r="I3108" i="30" s="1"/>
  <c r="AO121" i="25"/>
  <c r="I2728" i="30" s="1"/>
  <c r="AP104" i="25"/>
  <c r="I2537" i="30" s="1"/>
  <c r="AK55" i="25"/>
  <c r="I1956" i="30" s="1"/>
  <c r="AU31" i="25"/>
  <c r="I1678" i="30" s="1"/>
  <c r="AM7" i="25"/>
  <c r="I1381" i="30" s="1"/>
  <c r="AL150" i="25"/>
  <c r="I3073" i="30" s="1"/>
  <c r="AL117" i="25"/>
  <c r="I2689" i="30" s="1"/>
  <c r="AK101" i="25"/>
  <c r="I2496" i="30" s="1"/>
  <c r="AM101" i="25"/>
  <c r="I2498" i="30" s="1"/>
  <c r="AP44" i="25"/>
  <c r="I1829" i="30" s="1"/>
  <c r="AQ137" i="25"/>
  <c r="I2922" i="30" s="1"/>
  <c r="AQ169" i="25"/>
  <c r="I3306" i="30" s="1"/>
  <c r="AL78" i="25"/>
  <c r="I2221" i="30" s="1"/>
  <c r="AV45" i="25"/>
  <c r="I1847" i="30" s="1"/>
  <c r="AP121" i="25"/>
  <c r="I2729" i="30" s="1"/>
  <c r="AN39" i="25"/>
  <c r="I1767" i="30" s="1"/>
  <c r="AN150" i="25"/>
  <c r="I3075" i="30" s="1"/>
  <c r="AO44" i="25"/>
  <c r="I1828" i="30" s="1"/>
  <c r="AO148" i="25"/>
  <c r="I3052" i="30" s="1"/>
  <c r="AR34" i="25"/>
  <c r="I1711" i="30" s="1"/>
  <c r="AK121" i="25"/>
  <c r="I2724" i="30" s="1"/>
  <c r="AS55" i="25"/>
  <c r="I1964" i="30" s="1"/>
  <c r="AP15" i="25"/>
  <c r="I1481" i="30" s="1"/>
  <c r="AS150" i="25"/>
  <c r="I3080" i="30" s="1"/>
  <c r="AS117" i="25"/>
  <c r="I2696" i="30" s="1"/>
  <c r="AL28" i="25"/>
  <c r="I1633" i="30" s="1"/>
  <c r="AV245" i="25"/>
  <c r="I4199" i="30" s="1"/>
  <c r="AG28" i="25"/>
  <c r="AQ150" i="25"/>
  <c r="I3078" i="30" s="1"/>
  <c r="AR117" i="25"/>
  <c r="I2695" i="30" s="1"/>
  <c r="AN117" i="25"/>
  <c r="I2691" i="30" s="1"/>
  <c r="AP60" i="25"/>
  <c r="I2021" i="30" s="1"/>
  <c r="AR98" i="25"/>
  <c r="I2467" i="30" s="1"/>
  <c r="AQ15" i="25"/>
  <c r="I1482" i="30" s="1"/>
  <c r="AR142" i="25"/>
  <c r="I2983" i="30" s="1"/>
  <c r="AT117" i="25"/>
  <c r="I2697" i="30" s="1"/>
  <c r="AL60" i="25"/>
  <c r="I2017" i="30" s="1"/>
  <c r="AS28" i="25"/>
  <c r="I1640" i="30" s="1"/>
  <c r="AO245" i="25"/>
  <c r="I4192" i="30" s="1"/>
  <c r="AV121" i="25"/>
  <c r="I2735" i="30" s="1"/>
  <c r="AR121" i="25"/>
  <c r="I2731" i="30" s="1"/>
  <c r="AO15" i="25"/>
  <c r="I1480" i="30" s="1"/>
  <c r="AL85" i="25"/>
  <c r="I2305" i="30" s="1"/>
  <c r="AU28" i="25"/>
  <c r="I1642" i="30" s="1"/>
  <c r="AK12" i="25"/>
  <c r="I1440" i="30" s="1"/>
  <c r="AM98" i="25"/>
  <c r="I2462" i="30" s="1"/>
  <c r="AM41" i="25"/>
  <c r="I1790" i="30" s="1"/>
  <c r="AR23" i="25"/>
  <c r="I1579" i="30" s="1"/>
  <c r="AR15" i="25"/>
  <c r="I1483" i="30" s="1"/>
  <c r="AV15" i="25"/>
  <c r="I1487" i="30" s="1"/>
  <c r="AG15" i="25"/>
  <c r="AL169" i="25"/>
  <c r="I3301" i="30" s="1"/>
  <c r="AQ39" i="25"/>
  <c r="I1770" i="30" s="1"/>
  <c r="AR60" i="25"/>
  <c r="I2023" i="30" s="1"/>
  <c r="AT28" i="25"/>
  <c r="I1641" i="30" s="1"/>
  <c r="AN98" i="25"/>
  <c r="I2463" i="30" s="1"/>
  <c r="AN23" i="25"/>
  <c r="I1575" i="30" s="1"/>
  <c r="AT150" i="25"/>
  <c r="I3081" i="30" s="1"/>
  <c r="AT60" i="25"/>
  <c r="I2025" i="30" s="1"/>
  <c r="AU36" i="25"/>
  <c r="I1738" i="30" s="1"/>
  <c r="AQ74" i="25"/>
  <c r="I2178" i="30" s="1"/>
  <c r="AO62" i="25"/>
  <c r="I2032" i="30" s="1"/>
  <c r="AO181" i="25"/>
  <c r="I3436" i="30" s="1"/>
  <c r="AP181" i="25"/>
  <c r="I3437" i="30" s="1"/>
  <c r="AP107" i="25"/>
  <c r="I2573" i="30" s="1"/>
  <c r="AK58" i="25"/>
  <c r="I1992" i="30" s="1"/>
  <c r="AM58" i="25"/>
  <c r="I1994" i="30" s="1"/>
  <c r="AN153" i="25"/>
  <c r="I3111" i="30" s="1"/>
  <c r="AV31" i="25"/>
  <c r="I1679" i="30" s="1"/>
  <c r="AG31" i="25"/>
  <c r="AT142" i="25"/>
  <c r="I2985" i="30" s="1"/>
  <c r="AS134" i="25"/>
  <c r="I2888" i="30" s="1"/>
  <c r="AN28" i="25"/>
  <c r="I1635" i="30" s="1"/>
  <c r="AU188" i="25"/>
  <c r="I3526" i="30" s="1"/>
  <c r="AQ98" i="25"/>
  <c r="I2466" i="30" s="1"/>
  <c r="AL33" i="25"/>
  <c r="I1693" i="30" s="1"/>
  <c r="AG72" i="25"/>
  <c r="AU247" i="25"/>
  <c r="I4222" i="30" s="1"/>
  <c r="AM16" i="25"/>
  <c r="I1490" i="30" s="1"/>
  <c r="AN62" i="25"/>
  <c r="I2031" i="30" s="1"/>
  <c r="AK181" i="25"/>
  <c r="I3432" i="30" s="1"/>
  <c r="AN181" i="25"/>
  <c r="I3435" i="30" s="1"/>
  <c r="AR58" i="25"/>
  <c r="I1999" i="30" s="1"/>
  <c r="AL58" i="25"/>
  <c r="I1993" i="30" s="1"/>
  <c r="AP153" i="25"/>
  <c r="I3113" i="30" s="1"/>
  <c r="AS31" i="25"/>
  <c r="I1676" i="30" s="1"/>
  <c r="AV134" i="25"/>
  <c r="I2891" i="30" s="1"/>
  <c r="AO134" i="25"/>
  <c r="I2884" i="30" s="1"/>
  <c r="AQ79" i="25"/>
  <c r="I2238" i="30" s="1"/>
  <c r="AQ10" i="25"/>
  <c r="I1422" i="30" s="1"/>
  <c r="AP134" i="25"/>
  <c r="I2885" i="30" s="1"/>
  <c r="AU134" i="25"/>
  <c r="I2890" i="30" s="1"/>
  <c r="AG16" i="25"/>
  <c r="AT68" i="25"/>
  <c r="I2109" i="30" s="1"/>
  <c r="AT10" i="25"/>
  <c r="I1425" i="30" s="1"/>
  <c r="AS342" i="25"/>
  <c r="I644" i="30" s="1"/>
  <c r="AK68" i="25"/>
  <c r="I2100" i="30" s="1"/>
  <c r="AS314" i="25"/>
  <c r="I308" i="30" s="1"/>
  <c r="AR127" i="25"/>
  <c r="I2803" i="30" s="1"/>
  <c r="AK62" i="25"/>
  <c r="I2028" i="30" s="1"/>
  <c r="AL62" i="25"/>
  <c r="I2029" i="30" s="1"/>
  <c r="AT181" i="25"/>
  <c r="I3441" i="30" s="1"/>
  <c r="AP58" i="25"/>
  <c r="I1997" i="30" s="1"/>
  <c r="AS153" i="25"/>
  <c r="I3116" i="30" s="1"/>
  <c r="AT153" i="25"/>
  <c r="I3117" i="30" s="1"/>
  <c r="AL31" i="25"/>
  <c r="I1669" i="30" s="1"/>
  <c r="AL134" i="25"/>
  <c r="I2881" i="30" s="1"/>
  <c r="AG342" i="25"/>
  <c r="AU62" i="25"/>
  <c r="I2038" i="30" s="1"/>
  <c r="AQ153" i="25"/>
  <c r="I3114" i="30" s="1"/>
  <c r="AL153" i="25"/>
  <c r="I3109" i="30" s="1"/>
  <c r="AP72" i="25"/>
  <c r="I2153" i="30" s="1"/>
  <c r="AM31" i="25"/>
  <c r="I1670" i="30" s="1"/>
  <c r="AQ31" i="25"/>
  <c r="I1674" i="30" s="1"/>
  <c r="AO183" i="25"/>
  <c r="I3460" i="30" s="1"/>
  <c r="AR134" i="25"/>
  <c r="I2887" i="30" s="1"/>
  <c r="AO153" i="25"/>
  <c r="I3112" i="30" s="1"/>
  <c r="AQ72" i="25"/>
  <c r="I2154" i="30" s="1"/>
  <c r="AK31" i="25"/>
  <c r="I1668" i="30" s="1"/>
  <c r="AP31" i="25"/>
  <c r="I1673" i="30" s="1"/>
  <c r="AN183" i="25"/>
  <c r="I3459" i="30" s="1"/>
  <c r="AT134" i="25"/>
  <c r="I2889" i="30" s="1"/>
  <c r="AQ69" i="25"/>
  <c r="I2118" i="30" s="1"/>
  <c r="AV33" i="25"/>
  <c r="I1703" i="30" s="1"/>
  <c r="AG114" i="25"/>
  <c r="AV258" i="25"/>
  <c r="I4355" i="30" s="1"/>
  <c r="AR258" i="25"/>
  <c r="I4351" i="30" s="1"/>
  <c r="AV30" i="25"/>
  <c r="I1667" i="30" s="1"/>
  <c r="AM141" i="25"/>
  <c r="I2966" i="30" s="1"/>
  <c r="AR141" i="25"/>
  <c r="I2971" i="30" s="1"/>
  <c r="AV35" i="25"/>
  <c r="I1727" i="30" s="1"/>
  <c r="AP35" i="25"/>
  <c r="I1721" i="30" s="1"/>
  <c r="AL122" i="25"/>
  <c r="I2737" i="30" s="1"/>
  <c r="AV122" i="25"/>
  <c r="I2747" i="30" s="1"/>
  <c r="AS306" i="25"/>
  <c r="I212" i="30" s="1"/>
  <c r="AN306" i="25"/>
  <c r="I207" i="30" s="1"/>
  <c r="AM45" i="25"/>
  <c r="I1838" i="30" s="1"/>
  <c r="AR164" i="25"/>
  <c r="I3247" i="30" s="1"/>
  <c r="AQ164" i="25"/>
  <c r="I3246" i="30" s="1"/>
  <c r="AP42" i="25"/>
  <c r="I1805" i="30" s="1"/>
  <c r="AN137" i="25"/>
  <c r="I2919" i="30" s="1"/>
  <c r="AV23" i="25"/>
  <c r="I1583" i="30" s="1"/>
  <c r="AV126" i="25"/>
  <c r="I2795" i="30" s="1"/>
  <c r="AR245" i="25"/>
  <c r="I4195" i="30" s="1"/>
  <c r="AR171" i="25"/>
  <c r="I3331" i="30" s="1"/>
  <c r="AL74" i="25"/>
  <c r="I2173" i="30" s="1"/>
  <c r="AG42" i="25"/>
  <c r="AN258" i="25"/>
  <c r="I4347" i="30" s="1"/>
  <c r="AQ258" i="25"/>
  <c r="I4350" i="30" s="1"/>
  <c r="AN30" i="25"/>
  <c r="I1659" i="30" s="1"/>
  <c r="AV141" i="25"/>
  <c r="I2975" i="30" s="1"/>
  <c r="AQ141" i="25"/>
  <c r="I2970" i="30" s="1"/>
  <c r="AU35" i="25"/>
  <c r="I1726" i="30" s="1"/>
  <c r="AR122" i="25"/>
  <c r="I2743" i="30" s="1"/>
  <c r="AN122" i="25"/>
  <c r="I2739" i="30" s="1"/>
  <c r="AL306" i="25"/>
  <c r="I205" i="30" s="1"/>
  <c r="AU306" i="25"/>
  <c r="I214" i="30" s="1"/>
  <c r="AK45" i="25"/>
  <c r="I1836" i="30" s="1"/>
  <c r="AO164" i="25"/>
  <c r="I3244" i="30" s="1"/>
  <c r="AP164" i="25"/>
  <c r="I3245" i="30" s="1"/>
  <c r="AV42" i="25"/>
  <c r="I1811" i="30" s="1"/>
  <c r="AV137" i="25"/>
  <c r="I2927" i="30" s="1"/>
  <c r="AS23" i="25"/>
  <c r="I1580" i="30" s="1"/>
  <c r="AN126" i="25"/>
  <c r="I2787" i="30" s="1"/>
  <c r="AL114" i="25"/>
  <c r="I2653" i="30" s="1"/>
  <c r="AU258" i="25"/>
  <c r="I4354" i="30" s="1"/>
  <c r="AG258" i="25"/>
  <c r="AS30" i="25"/>
  <c r="I1664" i="30" s="1"/>
  <c r="AU30" i="25"/>
  <c r="I1666" i="30" s="1"/>
  <c r="AP141" i="25"/>
  <c r="I2969" i="30" s="1"/>
  <c r="AS35" i="25"/>
  <c r="I1724" i="30" s="1"/>
  <c r="AK122" i="25"/>
  <c r="I2736" i="30" s="1"/>
  <c r="AU122" i="25"/>
  <c r="I2746" i="30" s="1"/>
  <c r="AK306" i="25"/>
  <c r="I204" i="30" s="1"/>
  <c r="AM306" i="25"/>
  <c r="I206" i="30" s="1"/>
  <c r="AT45" i="25"/>
  <c r="I1845" i="30" s="1"/>
  <c r="AM164" i="25"/>
  <c r="I3242" i="30" s="1"/>
  <c r="AV164" i="25"/>
  <c r="I3251" i="30" s="1"/>
  <c r="AN42" i="25"/>
  <c r="I1803" i="30" s="1"/>
  <c r="AL137" i="25"/>
  <c r="I2917" i="30" s="1"/>
  <c r="AM137" i="25"/>
  <c r="I2918" i="30" s="1"/>
  <c r="AO23" i="25"/>
  <c r="I1576" i="30" s="1"/>
  <c r="AQ126" i="25"/>
  <c r="I2790" i="30" s="1"/>
  <c r="AM126" i="25"/>
  <c r="I2786" i="30" s="1"/>
  <c r="AO114" i="25"/>
  <c r="I2656" i="30" s="1"/>
  <c r="AG164" i="25"/>
  <c r="AM258" i="25"/>
  <c r="I4346" i="30" s="1"/>
  <c r="AR30" i="25"/>
  <c r="I1663" i="30" s="1"/>
  <c r="AM30" i="25"/>
  <c r="I1658" i="30" s="1"/>
  <c r="AN141" i="25"/>
  <c r="I2967" i="30" s="1"/>
  <c r="AO35" i="25"/>
  <c r="I1720" i="30" s="1"/>
  <c r="AT122" i="25"/>
  <c r="I2745" i="30" s="1"/>
  <c r="AM122" i="25"/>
  <c r="I2738" i="30" s="1"/>
  <c r="AR306" i="25"/>
  <c r="I211" i="30" s="1"/>
  <c r="AG306" i="25"/>
  <c r="AO45" i="25"/>
  <c r="I1840" i="30" s="1"/>
  <c r="AL45" i="25"/>
  <c r="I1837" i="30" s="1"/>
  <c r="AK164" i="25"/>
  <c r="I3240" i="30" s="1"/>
  <c r="AN164" i="25"/>
  <c r="I3243" i="30" s="1"/>
  <c r="AS42" i="25"/>
  <c r="I1808" i="30" s="1"/>
  <c r="AU42" i="25"/>
  <c r="I1810" i="30" s="1"/>
  <c r="AS137" i="25"/>
  <c r="I2924" i="30" s="1"/>
  <c r="AT137" i="25"/>
  <c r="I2925" i="30" s="1"/>
  <c r="AT23" i="25"/>
  <c r="I1581" i="30" s="1"/>
  <c r="AL126" i="25"/>
  <c r="I2785" i="30" s="1"/>
  <c r="AG126" i="25"/>
  <c r="AK36" i="25"/>
  <c r="I1728" i="30" s="1"/>
  <c r="AK114" i="25"/>
  <c r="I2652" i="30" s="1"/>
  <c r="AG45" i="25"/>
  <c r="AG35" i="25"/>
  <c r="AG122" i="25"/>
  <c r="AT258" i="25"/>
  <c r="I4353" i="30" s="1"/>
  <c r="AQ30" i="25"/>
  <c r="I1662" i="30" s="1"/>
  <c r="AT30" i="25"/>
  <c r="I1665" i="30" s="1"/>
  <c r="AO141" i="25"/>
  <c r="I2968" i="30" s="1"/>
  <c r="AT35" i="25"/>
  <c r="I1725" i="30" s="1"/>
  <c r="AS122" i="25"/>
  <c r="I2744" i="30" s="1"/>
  <c r="AQ306" i="25"/>
  <c r="I210" i="30" s="1"/>
  <c r="AU45" i="25"/>
  <c r="I1846" i="30" s="1"/>
  <c r="AR45" i="25"/>
  <c r="I1843" i="30" s="1"/>
  <c r="AU164" i="25"/>
  <c r="I3250" i="30" s="1"/>
  <c r="AK42" i="25"/>
  <c r="I1800" i="30" s="1"/>
  <c r="AM42" i="25"/>
  <c r="I1802" i="30" s="1"/>
  <c r="AO137" i="25"/>
  <c r="I2920" i="30" s="1"/>
  <c r="AK137" i="25"/>
  <c r="I2916" i="30" s="1"/>
  <c r="AL23" i="25"/>
  <c r="I1573" i="30" s="1"/>
  <c r="AK126" i="25"/>
  <c r="I2784" i="30" s="1"/>
  <c r="AP36" i="25"/>
  <c r="I1733" i="30" s="1"/>
  <c r="AG141" i="25"/>
  <c r="AG23" i="25"/>
  <c r="AP258" i="25"/>
  <c r="I4349" i="30" s="1"/>
  <c r="AS258" i="25"/>
  <c r="I4352" i="30" s="1"/>
  <c r="AK30" i="25"/>
  <c r="I1656" i="30" s="1"/>
  <c r="AG30" i="25"/>
  <c r="AT141" i="25"/>
  <c r="I2973" i="30" s="1"/>
  <c r="AL141" i="25"/>
  <c r="I2965" i="30" s="1"/>
  <c r="AM35" i="25"/>
  <c r="I1718" i="30" s="1"/>
  <c r="AR35" i="25"/>
  <c r="I1723" i="30" s="1"/>
  <c r="AQ122" i="25"/>
  <c r="I2742" i="30" s="1"/>
  <c r="AO306" i="25"/>
  <c r="I208" i="30" s="1"/>
  <c r="AS45" i="25"/>
  <c r="I1844" i="30" s="1"/>
  <c r="AP45" i="25"/>
  <c r="I1841" i="30" s="1"/>
  <c r="AT164" i="25"/>
  <c r="I3249" i="30" s="1"/>
  <c r="AQ42" i="25"/>
  <c r="I1806" i="30" s="1"/>
  <c r="AL42" i="25"/>
  <c r="I1801" i="30" s="1"/>
  <c r="AU137" i="25"/>
  <c r="I2926" i="30" s="1"/>
  <c r="AM23" i="25"/>
  <c r="I1574" i="30" s="1"/>
  <c r="AQ23" i="25"/>
  <c r="I1578" i="30" s="1"/>
  <c r="AR126" i="25"/>
  <c r="I2791" i="30" s="1"/>
  <c r="AL36" i="25"/>
  <c r="I1729" i="30" s="1"/>
  <c r="AG137" i="25"/>
  <c r="AO258" i="25"/>
  <c r="I4348" i="30" s="1"/>
  <c r="AS141" i="25"/>
  <c r="I2972" i="30" s="1"/>
  <c r="AK35" i="25"/>
  <c r="I1716" i="30" s="1"/>
  <c r="AT306" i="25"/>
  <c r="I213" i="30" s="1"/>
  <c r="AK23" i="25"/>
  <c r="I1572" i="30" s="1"/>
  <c r="AP23" i="25"/>
  <c r="I1577" i="30" s="1"/>
  <c r="AO126" i="25"/>
  <c r="I2788" i="30" s="1"/>
  <c r="AG36" i="25"/>
  <c r="AN31" i="25"/>
  <c r="I1671" i="30" s="1"/>
  <c r="AM15" i="25"/>
  <c r="I1478" i="30" s="1"/>
  <c r="AR150" i="25"/>
  <c r="I3079" i="30" s="1"/>
  <c r="AP150" i="25"/>
  <c r="I3077" i="30" s="1"/>
  <c r="AT126" i="25"/>
  <c r="I2793" i="30" s="1"/>
  <c r="AU126" i="25"/>
  <c r="I2794" i="30" s="1"/>
  <c r="AL101" i="25"/>
  <c r="I2497" i="30" s="1"/>
  <c r="AV60" i="25"/>
  <c r="I2027" i="30" s="1"/>
  <c r="AG60" i="25"/>
  <c r="AS36" i="25"/>
  <c r="I1736" i="30" s="1"/>
  <c r="AR28" i="25"/>
  <c r="I1639" i="30" s="1"/>
  <c r="AQ20" i="25"/>
  <c r="I1542" i="30" s="1"/>
  <c r="AQ171" i="25"/>
  <c r="I3330" i="30" s="1"/>
  <c r="AQ114" i="25"/>
  <c r="I2658" i="30" s="1"/>
  <c r="AM17" i="25"/>
  <c r="I1502" i="30" s="1"/>
  <c r="AQ44" i="25"/>
  <c r="I1830" i="30" s="1"/>
  <c r="AR36" i="25"/>
  <c r="I1735" i="30" s="1"/>
  <c r="AO28" i="25"/>
  <c r="I1636" i="30" s="1"/>
  <c r="AO171" i="25"/>
  <c r="I3328" i="30" s="1"/>
  <c r="AO9" i="25"/>
  <c r="I1408" i="30" s="1"/>
  <c r="AV9" i="25"/>
  <c r="I1415" i="30" s="1"/>
  <c r="AK79" i="25"/>
  <c r="I2232" i="30" s="1"/>
  <c r="AS247" i="25"/>
  <c r="I4220" i="30" s="1"/>
  <c r="AN247" i="25"/>
  <c r="I4215" i="30" s="1"/>
  <c r="AV68" i="25"/>
  <c r="I2111" i="30" s="1"/>
  <c r="AS68" i="25"/>
  <c r="I2108" i="30" s="1"/>
  <c r="AT179" i="25"/>
  <c r="I3417" i="30" s="1"/>
  <c r="AR16" i="25"/>
  <c r="I1495" i="30" s="1"/>
  <c r="AU16" i="25"/>
  <c r="I1498" i="30" s="1"/>
  <c r="AT127" i="25"/>
  <c r="I2805" i="30" s="1"/>
  <c r="AS229" i="25"/>
  <c r="I4016" i="30" s="1"/>
  <c r="AT107" i="25"/>
  <c r="I2577" i="30" s="1"/>
  <c r="AV107" i="25"/>
  <c r="I2579" i="30" s="1"/>
  <c r="AR10" i="25"/>
  <c r="I1423" i="30" s="1"/>
  <c r="AM10" i="25"/>
  <c r="I1418" i="30" s="1"/>
  <c r="AV72" i="25"/>
  <c r="I2159" i="30" s="1"/>
  <c r="AR72" i="25"/>
  <c r="I2155" i="30" s="1"/>
  <c r="AR183" i="25"/>
  <c r="I3463" i="30" s="1"/>
  <c r="AV183" i="25"/>
  <c r="I3467" i="30" s="1"/>
  <c r="AP69" i="25"/>
  <c r="I2117" i="30" s="1"/>
  <c r="AQ36" i="25"/>
  <c r="I1734" i="30" s="1"/>
  <c r="AT36" i="25"/>
  <c r="I1737" i="30" s="1"/>
  <c r="AT20" i="25"/>
  <c r="I1545" i="30" s="1"/>
  <c r="AT342" i="25"/>
  <c r="I645" i="30" s="1"/>
  <c r="AN342" i="25"/>
  <c r="I639" i="30" s="1"/>
  <c r="AN114" i="25"/>
  <c r="I2655" i="30" s="1"/>
  <c r="AT33" i="25"/>
  <c r="I1701" i="30" s="1"/>
  <c r="AG183" i="25"/>
  <c r="AO79" i="25"/>
  <c r="I2236" i="30" s="1"/>
  <c r="AK247" i="25"/>
  <c r="I4212" i="30" s="1"/>
  <c r="AM247" i="25"/>
  <c r="I4214" i="30" s="1"/>
  <c r="AN68" i="25"/>
  <c r="I2103" i="30" s="1"/>
  <c r="AR68" i="25"/>
  <c r="I2107" i="30" s="1"/>
  <c r="AU179" i="25"/>
  <c r="I3418" i="30" s="1"/>
  <c r="AQ179" i="25"/>
  <c r="I3414" i="30" s="1"/>
  <c r="AK16" i="25"/>
  <c r="I1488" i="30" s="1"/>
  <c r="AT16" i="25"/>
  <c r="I1497" i="30" s="1"/>
  <c r="AU127" i="25"/>
  <c r="I2806" i="30" s="1"/>
  <c r="AO127" i="25"/>
  <c r="I2800" i="30" s="1"/>
  <c r="AL229" i="25"/>
  <c r="I4009" i="30" s="1"/>
  <c r="AR107" i="25"/>
  <c r="I2575" i="30" s="1"/>
  <c r="AU107" i="25"/>
  <c r="I2578" i="30" s="1"/>
  <c r="AO10" i="25"/>
  <c r="I1420" i="30" s="1"/>
  <c r="AL10" i="25"/>
  <c r="I1417" i="30" s="1"/>
  <c r="AO72" i="25"/>
  <c r="I2152" i="30" s="1"/>
  <c r="AM183" i="25"/>
  <c r="I3458" i="30" s="1"/>
  <c r="AO69" i="25"/>
  <c r="I2116" i="30" s="1"/>
  <c r="AQ342" i="25"/>
  <c r="I642" i="30" s="1"/>
  <c r="AM114" i="25"/>
  <c r="I2654" i="30" s="1"/>
  <c r="AU33" i="25"/>
  <c r="I1702" i="30" s="1"/>
  <c r="AR33" i="25"/>
  <c r="I1699" i="30" s="1"/>
  <c r="AG10" i="25"/>
  <c r="AG229" i="25"/>
  <c r="AT79" i="25"/>
  <c r="I2241" i="30" s="1"/>
  <c r="AV79" i="25"/>
  <c r="I2243" i="30" s="1"/>
  <c r="AR247" i="25"/>
  <c r="I4219" i="30" s="1"/>
  <c r="AG247" i="25"/>
  <c r="AP68" i="25"/>
  <c r="I2105" i="30" s="1"/>
  <c r="AQ68" i="25"/>
  <c r="I2106" i="30" s="1"/>
  <c r="AS179" i="25"/>
  <c r="I3416" i="30" s="1"/>
  <c r="AP179" i="25"/>
  <c r="I3413" i="30" s="1"/>
  <c r="AO16" i="25"/>
  <c r="I1492" i="30" s="1"/>
  <c r="AL16" i="25"/>
  <c r="I1489" i="30" s="1"/>
  <c r="AN127" i="25"/>
  <c r="I2799" i="30" s="1"/>
  <c r="AS127" i="25"/>
  <c r="I2804" i="30" s="1"/>
  <c r="AR229" i="25"/>
  <c r="I4015" i="30" s="1"/>
  <c r="AQ229" i="25"/>
  <c r="I4014" i="30" s="1"/>
  <c r="AS107" i="25"/>
  <c r="I2576" i="30" s="1"/>
  <c r="AM107" i="25"/>
  <c r="I2570" i="30" s="1"/>
  <c r="AK10" i="25"/>
  <c r="I1416" i="30" s="1"/>
  <c r="AL72" i="25"/>
  <c r="I2149" i="30" s="1"/>
  <c r="AK183" i="25"/>
  <c r="I3456" i="30" s="1"/>
  <c r="AR69" i="25"/>
  <c r="I2119" i="30" s="1"/>
  <c r="AV69" i="25"/>
  <c r="I2123" i="30" s="1"/>
  <c r="AL342" i="25"/>
  <c r="I637" i="30" s="1"/>
  <c r="AO33" i="25"/>
  <c r="I1696" i="30" s="1"/>
  <c r="AQ33" i="25"/>
  <c r="I1698" i="30" s="1"/>
  <c r="AG79" i="25"/>
  <c r="AR79" i="25"/>
  <c r="I2239" i="30" s="1"/>
  <c r="AN79" i="25"/>
  <c r="I2235" i="30" s="1"/>
  <c r="AQ247" i="25"/>
  <c r="I4218" i="30" s="1"/>
  <c r="AO68" i="25"/>
  <c r="I2104" i="30" s="1"/>
  <c r="AG68" i="25"/>
  <c r="AR179" i="25"/>
  <c r="I3415" i="30" s="1"/>
  <c r="AV179" i="25"/>
  <c r="I3419" i="30" s="1"/>
  <c r="AS16" i="25"/>
  <c r="I1496" i="30" s="1"/>
  <c r="AL127" i="25"/>
  <c r="I2797" i="30" s="1"/>
  <c r="AK127" i="25"/>
  <c r="I2796" i="30" s="1"/>
  <c r="AO229" i="25"/>
  <c r="I4012" i="30" s="1"/>
  <c r="AP229" i="25"/>
  <c r="I4013" i="30" s="1"/>
  <c r="AL107" i="25"/>
  <c r="I2569" i="30" s="1"/>
  <c r="AP10" i="25"/>
  <c r="I1421" i="30" s="1"/>
  <c r="AU72" i="25"/>
  <c r="I2158" i="30" s="1"/>
  <c r="AT183" i="25"/>
  <c r="I3465" i="30" s="1"/>
  <c r="AL69" i="25"/>
  <c r="I2113" i="30" s="1"/>
  <c r="AN69" i="25"/>
  <c r="I2115" i="30" s="1"/>
  <c r="AO36" i="25"/>
  <c r="I1732" i="30" s="1"/>
  <c r="AR342" i="25"/>
  <c r="I643" i="30" s="1"/>
  <c r="AR114" i="25"/>
  <c r="I2659" i="30" s="1"/>
  <c r="AS33" i="25"/>
  <c r="I1700" i="30" s="1"/>
  <c r="AP33" i="25"/>
  <c r="I1697" i="30" s="1"/>
  <c r="AP79" i="25"/>
  <c r="I2237" i="30" s="1"/>
  <c r="AU79" i="25"/>
  <c r="I2242" i="30" s="1"/>
  <c r="AP247" i="25"/>
  <c r="I4217" i="30" s="1"/>
  <c r="AL68" i="25"/>
  <c r="I2101" i="30" s="1"/>
  <c r="AO179" i="25"/>
  <c r="I3412" i="30" s="1"/>
  <c r="AN179" i="25"/>
  <c r="I3411" i="30" s="1"/>
  <c r="AP16" i="25"/>
  <c r="I1493" i="30" s="1"/>
  <c r="AV127" i="25"/>
  <c r="I2807" i="30" s="1"/>
  <c r="AQ127" i="25"/>
  <c r="I2802" i="30" s="1"/>
  <c r="AM229" i="25"/>
  <c r="I4010" i="30" s="1"/>
  <c r="AV229" i="25"/>
  <c r="I4019" i="30" s="1"/>
  <c r="AK107" i="25"/>
  <c r="I2568" i="30" s="1"/>
  <c r="AV10" i="25"/>
  <c r="I1427" i="30" s="1"/>
  <c r="AM72" i="25"/>
  <c r="I2150" i="30" s="1"/>
  <c r="AL183" i="25"/>
  <c r="I3457" i="30" s="1"/>
  <c r="AK69" i="25"/>
  <c r="I2112" i="30" s="1"/>
  <c r="AU69" i="25"/>
  <c r="I2122" i="30" s="1"/>
  <c r="AM342" i="25"/>
  <c r="I638" i="30" s="1"/>
  <c r="AP342" i="25"/>
  <c r="I641" i="30" s="1"/>
  <c r="AN33" i="25"/>
  <c r="I1695" i="30" s="1"/>
  <c r="AG33" i="25"/>
  <c r="AG179" i="25"/>
  <c r="AG127" i="25"/>
  <c r="AS79" i="25"/>
  <c r="I2240" i="30" s="1"/>
  <c r="AM79" i="25"/>
  <c r="I2234" i="30" s="1"/>
  <c r="AO247" i="25"/>
  <c r="I4216" i="30" s="1"/>
  <c r="AU68" i="25"/>
  <c r="I2110" i="30" s="1"/>
  <c r="AM179" i="25"/>
  <c r="I3410" i="30" s="1"/>
  <c r="AV16" i="25"/>
  <c r="I1499" i="30" s="1"/>
  <c r="AP127" i="25"/>
  <c r="I2801" i="30" s="1"/>
  <c r="AK229" i="25"/>
  <c r="I4008" i="30" s="1"/>
  <c r="AN229" i="25"/>
  <c r="I4011" i="30" s="1"/>
  <c r="AQ107" i="25"/>
  <c r="I2574" i="30" s="1"/>
  <c r="AN10" i="25"/>
  <c r="I1419" i="30" s="1"/>
  <c r="AT72" i="25"/>
  <c r="I2157" i="30" s="1"/>
  <c r="AS72" i="25"/>
  <c r="I2156" i="30" s="1"/>
  <c r="AU183" i="25"/>
  <c r="I3466" i="30" s="1"/>
  <c r="AQ183" i="25"/>
  <c r="I3462" i="30" s="1"/>
  <c r="AT69" i="25"/>
  <c r="I2121" i="30" s="1"/>
  <c r="AM69" i="25"/>
  <c r="I2114" i="30" s="1"/>
  <c r="AK342" i="25"/>
  <c r="I636" i="30" s="1"/>
  <c r="AO342" i="25"/>
  <c r="I640" i="30" s="1"/>
  <c r="AV114" i="25"/>
  <c r="I2663" i="30" s="1"/>
  <c r="AM33" i="25"/>
  <c r="I1694" i="30" s="1"/>
  <c r="AG107" i="25"/>
  <c r="AT247" i="25"/>
  <c r="I4221" i="30" s="1"/>
  <c r="AS10" i="25"/>
  <c r="I1424" i="30" s="1"/>
  <c r="AN72" i="25"/>
  <c r="I2151" i="30" s="1"/>
  <c r="AS183" i="25"/>
  <c r="I3464" i="30" s="1"/>
  <c r="AS69" i="25"/>
  <c r="I2120" i="30" s="1"/>
  <c r="AM36" i="25"/>
  <c r="I1730" i="30" s="1"/>
  <c r="AU342" i="25"/>
  <c r="I646" i="30" s="1"/>
  <c r="AP114" i="25"/>
  <c r="I2657" i="30" s="1"/>
  <c r="AG52" i="25"/>
  <c r="AM44" i="25"/>
  <c r="I1826" i="30" s="1"/>
  <c r="AV28" i="25"/>
  <c r="I1643" i="30" s="1"/>
  <c r="AP20" i="25"/>
  <c r="I1541" i="30" s="1"/>
  <c r="AM245" i="25"/>
  <c r="I4190" i="30" s="1"/>
  <c r="AM171" i="25"/>
  <c r="I3326" i="30" s="1"/>
  <c r="AS114" i="25"/>
  <c r="I2660" i="30" s="1"/>
  <c r="AN74" i="25"/>
  <c r="I2175" i="30" s="1"/>
  <c r="AU9" i="25"/>
  <c r="I1414" i="30" s="1"/>
  <c r="AU150" i="25"/>
  <c r="I3082" i="30" s="1"/>
  <c r="AQ60" i="25"/>
  <c r="I2022" i="30" s="1"/>
  <c r="AU60" i="25"/>
  <c r="I2026" i="30" s="1"/>
  <c r="AR44" i="25"/>
  <c r="I1831" i="30" s="1"/>
  <c r="AT44" i="25"/>
  <c r="I1833" i="30" s="1"/>
  <c r="AV36" i="25"/>
  <c r="I1739" i="30" s="1"/>
  <c r="AT245" i="25"/>
  <c r="I4197" i="30" s="1"/>
  <c r="AK171" i="25"/>
  <c r="I3324" i="30" s="1"/>
  <c r="AT171" i="25"/>
  <c r="I3333" i="30" s="1"/>
  <c r="AT114" i="25"/>
  <c r="I2661" i="30" s="1"/>
  <c r="AL98" i="25"/>
  <c r="I2461" i="30" s="1"/>
  <c r="AM74" i="25"/>
  <c r="I2174" i="30" s="1"/>
  <c r="AL25" i="25"/>
  <c r="I1597" i="30" s="1"/>
  <c r="AM9" i="25"/>
  <c r="I1406" i="30" s="1"/>
  <c r="AS60" i="25"/>
  <c r="I2024" i="30" s="1"/>
  <c r="AK44" i="25"/>
  <c r="I1824" i="30" s="1"/>
  <c r="AK245" i="25"/>
  <c r="I4188" i="30" s="1"/>
  <c r="AV171" i="25"/>
  <c r="I3335" i="30" s="1"/>
  <c r="AU98" i="25"/>
  <c r="I2470" i="30" s="1"/>
  <c r="AR74" i="25"/>
  <c r="I2179" i="30" s="1"/>
  <c r="AR25" i="25"/>
  <c r="I1603" i="30" s="1"/>
  <c r="AK9" i="25"/>
  <c r="I1404" i="30" s="1"/>
  <c r="AN25" i="25"/>
  <c r="I1599" i="30" s="1"/>
  <c r="AS9" i="25"/>
  <c r="I1412" i="30" s="1"/>
  <c r="AP9" i="25"/>
  <c r="I1409" i="30" s="1"/>
  <c r="AM25" i="25"/>
  <c r="I1598" i="30" s="1"/>
  <c r="AN20" i="25"/>
  <c r="I1539" i="30" s="1"/>
  <c r="AS245" i="25"/>
  <c r="I4196" i="30" s="1"/>
  <c r="AN245" i="25"/>
  <c r="I4191" i="30" s="1"/>
  <c r="AO98" i="25"/>
  <c r="I2464" i="30" s="1"/>
  <c r="AV74" i="25"/>
  <c r="I2183" i="30" s="1"/>
  <c r="AS74" i="25"/>
  <c r="I2180" i="30" s="1"/>
  <c r="AO25" i="25"/>
  <c r="I1600" i="30" s="1"/>
  <c r="AQ25" i="25"/>
  <c r="I1602" i="30" s="1"/>
  <c r="AO52" i="25"/>
  <c r="I1924" i="30" s="1"/>
  <c r="AP28" i="25"/>
  <c r="I1637" i="30" s="1"/>
  <c r="AK20" i="25"/>
  <c r="I1536" i="30" s="1"/>
  <c r="AU20" i="25"/>
  <c r="I1546" i="30" s="1"/>
  <c r="AL245" i="25"/>
  <c r="I4189" i="30" s="1"/>
  <c r="AU245" i="25"/>
  <c r="I4198" i="30" s="1"/>
  <c r="AT98" i="25"/>
  <c r="I2469" i="30" s="1"/>
  <c r="AP74" i="25"/>
  <c r="I2177" i="30" s="1"/>
  <c r="AK74" i="25"/>
  <c r="I2172" i="30" s="1"/>
  <c r="AS25" i="25"/>
  <c r="I1604" i="30" s="1"/>
  <c r="AP25" i="25"/>
  <c r="I1601" i="30" s="1"/>
  <c r="AO20" i="25"/>
  <c r="I1540" i="30" s="1"/>
  <c r="AL20" i="25"/>
  <c r="I1537" i="30" s="1"/>
  <c r="AQ245" i="25"/>
  <c r="I4194" i="30" s="1"/>
  <c r="AV98" i="25"/>
  <c r="I2471" i="30" s="1"/>
  <c r="AS98" i="25"/>
  <c r="I2468" i="30" s="1"/>
  <c r="AO74" i="25"/>
  <c r="I2176" i="30" s="1"/>
  <c r="AG74" i="25"/>
  <c r="AK25" i="25"/>
  <c r="I1596" i="30" s="1"/>
  <c r="AK28" i="25"/>
  <c r="I1632" i="30" s="1"/>
  <c r="AS20" i="25"/>
  <c r="I1544" i="30" s="1"/>
  <c r="AP98" i="25"/>
  <c r="I2465" i="30" s="1"/>
  <c r="J14" i="19"/>
  <c r="AH14" i="19" s="1"/>
  <c r="J30" i="19"/>
  <c r="AH30" i="19" s="1"/>
  <c r="J54" i="19"/>
  <c r="AH54" i="19" s="1"/>
  <c r="J62" i="19"/>
  <c r="AH62" i="19" s="1"/>
  <c r="J23" i="19"/>
  <c r="AH23" i="19" s="1"/>
  <c r="J39" i="19"/>
  <c r="AH39" i="19" s="1"/>
  <c r="J241" i="19"/>
  <c r="AH241" i="19" s="1"/>
  <c r="J257" i="19"/>
  <c r="AH257" i="19" s="1"/>
  <c r="J10" i="19"/>
  <c r="AH10" i="19" s="1"/>
  <c r="J34" i="19"/>
  <c r="AH34" i="19" s="1"/>
  <c r="J50" i="19"/>
  <c r="AH50" i="19" s="1"/>
  <c r="J66" i="19"/>
  <c r="AH66" i="19" s="1"/>
  <c r="J74" i="19"/>
  <c r="AH74" i="19" s="1"/>
  <c r="J98" i="19"/>
  <c r="AH98" i="19" s="1"/>
  <c r="J114" i="19"/>
  <c r="AH114" i="19" s="1"/>
  <c r="J146" i="19"/>
  <c r="AH146" i="19" s="1"/>
  <c r="J194" i="19"/>
  <c r="AH194" i="19" s="1"/>
  <c r="J19" i="19"/>
  <c r="AH19" i="19" s="1"/>
  <c r="J35" i="19"/>
  <c r="AH35" i="19" s="1"/>
  <c r="J75" i="19"/>
  <c r="AH75" i="19" s="1"/>
  <c r="J91" i="19"/>
  <c r="AH91" i="19" s="1"/>
  <c r="J171" i="19"/>
  <c r="AH171" i="19" s="1"/>
  <c r="J187" i="19"/>
  <c r="AH187" i="19" s="1"/>
  <c r="I9" i="18"/>
  <c r="AH9" i="18" s="1"/>
  <c r="N8" i="12"/>
  <c r="AH8" i="12" s="1"/>
  <c r="N16" i="12"/>
  <c r="AH16" i="12" s="1"/>
  <c r="N24" i="12"/>
  <c r="M24" i="12" s="1"/>
  <c r="AG78" i="25"/>
  <c r="AQ54" i="25"/>
  <c r="I1950" i="30" s="1"/>
  <c r="AL54" i="25"/>
  <c r="I1945" i="30" s="1"/>
  <c r="AR138" i="25"/>
  <c r="I2935" i="30" s="1"/>
  <c r="AQ138" i="25"/>
  <c r="I2934" i="30" s="1"/>
  <c r="AM78" i="25"/>
  <c r="I2222" i="30" s="1"/>
  <c r="AU197" i="25"/>
  <c r="I3634" i="30" s="1"/>
  <c r="AL75" i="25"/>
  <c r="I2185" i="30" s="1"/>
  <c r="AS169" i="25"/>
  <c r="I3308" i="30" s="1"/>
  <c r="AT169" i="25"/>
  <c r="I3309" i="30" s="1"/>
  <c r="AO39" i="25"/>
  <c r="I1768" i="30" s="1"/>
  <c r="AR39" i="25"/>
  <c r="I1771" i="30" s="1"/>
  <c r="AL142" i="25"/>
  <c r="I2977" i="30" s="1"/>
  <c r="AK52" i="25"/>
  <c r="I1920" i="30" s="1"/>
  <c r="AL52" i="25"/>
  <c r="I1921" i="30" s="1"/>
  <c r="AP188" i="25"/>
  <c r="I3521" i="30" s="1"/>
  <c r="AN17" i="25"/>
  <c r="I1503" i="30" s="1"/>
  <c r="AG17" i="25"/>
  <c r="AG188" i="25"/>
  <c r="AG138" i="25"/>
  <c r="AG75" i="25"/>
  <c r="AP54" i="25"/>
  <c r="I1949" i="30" s="1"/>
  <c r="AP138" i="25"/>
  <c r="I2933" i="30" s="1"/>
  <c r="AM138" i="25"/>
  <c r="I2930" i="30" s="1"/>
  <c r="AN78" i="25"/>
  <c r="I2223" i="30" s="1"/>
  <c r="AK78" i="25"/>
  <c r="I2220" i="30" s="1"/>
  <c r="AT197" i="25"/>
  <c r="I3633" i="30" s="1"/>
  <c r="AQ75" i="25"/>
  <c r="I2190" i="30" s="1"/>
  <c r="AO169" i="25"/>
  <c r="I3304" i="30" s="1"/>
  <c r="AR169" i="25"/>
  <c r="I3307" i="30" s="1"/>
  <c r="AK39" i="25"/>
  <c r="I1764" i="30" s="1"/>
  <c r="AP39" i="25"/>
  <c r="I1769" i="30" s="1"/>
  <c r="AP142" i="25"/>
  <c r="I2981" i="30" s="1"/>
  <c r="AO142" i="25"/>
  <c r="I2980" i="30" s="1"/>
  <c r="AP52" i="25"/>
  <c r="I1925" i="30" s="1"/>
  <c r="AN188" i="25"/>
  <c r="I3519" i="30" s="1"/>
  <c r="AM188" i="25"/>
  <c r="I3518" i="30" s="1"/>
  <c r="AK17" i="25"/>
  <c r="I1500" i="30" s="1"/>
  <c r="AV54" i="25"/>
  <c r="I1955" i="30" s="1"/>
  <c r="AN138" i="25"/>
  <c r="I2931" i="30" s="1"/>
  <c r="AV78" i="25"/>
  <c r="I2231" i="30" s="1"/>
  <c r="AR78" i="25"/>
  <c r="I2227" i="30" s="1"/>
  <c r="AL197" i="25"/>
  <c r="I3625" i="30" s="1"/>
  <c r="AO75" i="25"/>
  <c r="I2188" i="30" s="1"/>
  <c r="AN169" i="25"/>
  <c r="I3303" i="30" s="1"/>
  <c r="AV39" i="25"/>
  <c r="I1775" i="30" s="1"/>
  <c r="AK142" i="25"/>
  <c r="I2976" i="30" s="1"/>
  <c r="AU142" i="25"/>
  <c r="I2986" i="30" s="1"/>
  <c r="AV52" i="25"/>
  <c r="I1931" i="30" s="1"/>
  <c r="AK188" i="25"/>
  <c r="I3516" i="30" s="1"/>
  <c r="AT188" i="25"/>
  <c r="I3525" i="30" s="1"/>
  <c r="AT17" i="25"/>
  <c r="I1509" i="30" s="1"/>
  <c r="AN54" i="25"/>
  <c r="I1947" i="30" s="1"/>
  <c r="AO138" i="25"/>
  <c r="I2932" i="30" s="1"/>
  <c r="AP78" i="25"/>
  <c r="I2225" i="30" s="1"/>
  <c r="AQ78" i="25"/>
  <c r="I2226" i="30" s="1"/>
  <c r="AR197" i="25"/>
  <c r="I3631" i="30" s="1"/>
  <c r="AQ197" i="25"/>
  <c r="I3630" i="30" s="1"/>
  <c r="AP75" i="25"/>
  <c r="I2189" i="30" s="1"/>
  <c r="AV75" i="25"/>
  <c r="I2195" i="30" s="1"/>
  <c r="AK169" i="25"/>
  <c r="I3300" i="30" s="1"/>
  <c r="AU39" i="25"/>
  <c r="I1774" i="30" s="1"/>
  <c r="AS142" i="25"/>
  <c r="I2984" i="30" s="1"/>
  <c r="AM142" i="25"/>
  <c r="I2978" i="30" s="1"/>
  <c r="AN52" i="25"/>
  <c r="I1923" i="30" s="1"/>
  <c r="AV188" i="25"/>
  <c r="I3527" i="30" s="1"/>
  <c r="AL188" i="25"/>
  <c r="I3517" i="30" s="1"/>
  <c r="AU17" i="25"/>
  <c r="I1510" i="30" s="1"/>
  <c r="AL17" i="25"/>
  <c r="I1501" i="30" s="1"/>
  <c r="AG197" i="25"/>
  <c r="AG39" i="25"/>
  <c r="AK54" i="25"/>
  <c r="I1944" i="30" s="1"/>
  <c r="AU54" i="25"/>
  <c r="I1954" i="30" s="1"/>
  <c r="AT138" i="25"/>
  <c r="I2937" i="30" s="1"/>
  <c r="AO78" i="25"/>
  <c r="I2224" i="30" s="1"/>
  <c r="AO197" i="25"/>
  <c r="I3628" i="30" s="1"/>
  <c r="AP197" i="25"/>
  <c r="I3629" i="30" s="1"/>
  <c r="AR75" i="25"/>
  <c r="I2191" i="30" s="1"/>
  <c r="AN75" i="25"/>
  <c r="I2187" i="30" s="1"/>
  <c r="AP169" i="25"/>
  <c r="I3305" i="30" s="1"/>
  <c r="AS39" i="25"/>
  <c r="I1772" i="30" s="1"/>
  <c r="AQ142" i="25"/>
  <c r="I2982" i="30" s="1"/>
  <c r="AG142" i="25"/>
  <c r="AQ52" i="25"/>
  <c r="I1926" i="30" s="1"/>
  <c r="AU52" i="25"/>
  <c r="I1930" i="30" s="1"/>
  <c r="AS188" i="25"/>
  <c r="I3524" i="30" s="1"/>
  <c r="AR188" i="25"/>
  <c r="I3523" i="30" s="1"/>
  <c r="AO17" i="25"/>
  <c r="AR17" i="25"/>
  <c r="I1507" i="30" s="1"/>
  <c r="AG169" i="25"/>
  <c r="AS54" i="25"/>
  <c r="I1952" i="30" s="1"/>
  <c r="AM54" i="25"/>
  <c r="I1946" i="30" s="1"/>
  <c r="AK138" i="25"/>
  <c r="I2928" i="30" s="1"/>
  <c r="AT78" i="25"/>
  <c r="I2229" i="30" s="1"/>
  <c r="AM197" i="25"/>
  <c r="I3626" i="30" s="1"/>
  <c r="AV197" i="25"/>
  <c r="I3635" i="30" s="1"/>
  <c r="AT75" i="25"/>
  <c r="I2193" i="30" s="1"/>
  <c r="AU75" i="25"/>
  <c r="I2194" i="30" s="1"/>
  <c r="AU169" i="25"/>
  <c r="I3310" i="30" s="1"/>
  <c r="AT39" i="25"/>
  <c r="I1773" i="30" s="1"/>
  <c r="AN142" i="25"/>
  <c r="I2979" i="30" s="1"/>
  <c r="AS52" i="25"/>
  <c r="I1928" i="30" s="1"/>
  <c r="AM52" i="25"/>
  <c r="I1922" i="30" s="1"/>
  <c r="AQ188" i="25"/>
  <c r="I3522" i="30" s="1"/>
  <c r="AV17" i="25"/>
  <c r="I1511" i="30" s="1"/>
  <c r="AQ17" i="25"/>
  <c r="I1506" i="30" s="1"/>
  <c r="AR54" i="25"/>
  <c r="I1951" i="30" s="1"/>
  <c r="AV138" i="25"/>
  <c r="I2939" i="30" s="1"/>
  <c r="AK197" i="25"/>
  <c r="I3624" i="30" s="1"/>
  <c r="AS75" i="25"/>
  <c r="I2192" i="30" s="1"/>
  <c r="AV169" i="25"/>
  <c r="I3311" i="30" s="1"/>
  <c r="AM39" i="25"/>
  <c r="AR52" i="25"/>
  <c r="I1927" i="30" s="1"/>
  <c r="AS17" i="25"/>
  <c r="I1508" i="30" s="1"/>
  <c r="I1407" i="30"/>
  <c r="AG284" i="25"/>
  <c r="AQ284" i="25"/>
  <c r="I4662" i="30" s="1"/>
  <c r="AR284" i="25"/>
  <c r="I4663" i="30" s="1"/>
  <c r="AK284" i="25"/>
  <c r="I4656" i="30" s="1"/>
  <c r="AS284" i="25"/>
  <c r="I4664" i="30" s="1"/>
  <c r="AL284" i="25"/>
  <c r="I4657" i="30" s="1"/>
  <c r="AT284" i="25"/>
  <c r="I4665" i="30" s="1"/>
  <c r="AM284" i="25"/>
  <c r="AU284" i="25"/>
  <c r="I4666" i="30" s="1"/>
  <c r="AN284" i="25"/>
  <c r="AV284" i="25"/>
  <c r="I4667" i="30" s="1"/>
  <c r="AO284" i="25"/>
  <c r="AP284" i="25"/>
  <c r="I4661" i="30" s="1"/>
  <c r="AG329" i="25"/>
  <c r="AR329" i="25"/>
  <c r="I487" i="30" s="1"/>
  <c r="AK329" i="25"/>
  <c r="I480" i="30" s="1"/>
  <c r="AS329" i="25"/>
  <c r="I488" i="30" s="1"/>
  <c r="AL329" i="25"/>
  <c r="I481" i="30" s="1"/>
  <c r="AT329" i="25"/>
  <c r="I489" i="30" s="1"/>
  <c r="AN329" i="25"/>
  <c r="AV329" i="25"/>
  <c r="I491" i="30" s="1"/>
  <c r="AM329" i="25"/>
  <c r="AO329" i="25"/>
  <c r="AP329" i="25"/>
  <c r="I485" i="30" s="1"/>
  <c r="AQ329" i="25"/>
  <c r="I486" i="30" s="1"/>
  <c r="AU329" i="25"/>
  <c r="I490" i="30" s="1"/>
  <c r="AG235" i="25"/>
  <c r="AM235" i="25"/>
  <c r="AU235" i="25"/>
  <c r="I4078" i="30" s="1"/>
  <c r="AN235" i="25"/>
  <c r="AV235" i="25"/>
  <c r="I4079" i="30" s="1"/>
  <c r="AO235" i="25"/>
  <c r="AP235" i="25"/>
  <c r="I4073" i="30" s="1"/>
  <c r="AQ235" i="25"/>
  <c r="I4074" i="30" s="1"/>
  <c r="AR235" i="25"/>
  <c r="I4075" i="30" s="1"/>
  <c r="AS235" i="25"/>
  <c r="I4076" i="30" s="1"/>
  <c r="AT235" i="25"/>
  <c r="I4077" i="30" s="1"/>
  <c r="AK235" i="25"/>
  <c r="I4068" i="30" s="1"/>
  <c r="AL235" i="25"/>
  <c r="I4069" i="30" s="1"/>
  <c r="AG203" i="25"/>
  <c r="AN203" i="25"/>
  <c r="AV203" i="25"/>
  <c r="I3707" i="30" s="1"/>
  <c r="AP203" i="25"/>
  <c r="I3701" i="30" s="1"/>
  <c r="AQ203" i="25"/>
  <c r="I3702" i="30" s="1"/>
  <c r="AL203" i="25"/>
  <c r="I3697" i="30" s="1"/>
  <c r="AT203" i="25"/>
  <c r="I3705" i="30" s="1"/>
  <c r="AK203" i="25"/>
  <c r="I3696" i="30" s="1"/>
  <c r="AM203" i="25"/>
  <c r="AO203" i="25"/>
  <c r="AR203" i="25"/>
  <c r="I3703" i="30" s="1"/>
  <c r="AS203" i="25"/>
  <c r="I3704" i="30" s="1"/>
  <c r="AU203" i="25"/>
  <c r="I3706" i="30" s="1"/>
  <c r="AG71" i="25"/>
  <c r="AM71" i="25"/>
  <c r="AU71" i="25"/>
  <c r="I2146" i="30" s="1"/>
  <c r="AN71" i="25"/>
  <c r="AV71" i="25"/>
  <c r="I2147" i="30" s="1"/>
  <c r="AO71" i="25"/>
  <c r="AQ71" i="25"/>
  <c r="I2142" i="30" s="1"/>
  <c r="AK71" i="25"/>
  <c r="I2136" i="30" s="1"/>
  <c r="AL71" i="25"/>
  <c r="I2137" i="30" s="1"/>
  <c r="AS71" i="25"/>
  <c r="I2144" i="30" s="1"/>
  <c r="AP71" i="25"/>
  <c r="I2141" i="30" s="1"/>
  <c r="AR71" i="25"/>
  <c r="I2143" i="30" s="1"/>
  <c r="AT71" i="25"/>
  <c r="I2145" i="30" s="1"/>
  <c r="AG132" i="25"/>
  <c r="AM132" i="25"/>
  <c r="AU132" i="25"/>
  <c r="I2866" i="30" s="1"/>
  <c r="AO132" i="25"/>
  <c r="AS132" i="25"/>
  <c r="I2864" i="30" s="1"/>
  <c r="AK132" i="25"/>
  <c r="I2856" i="30" s="1"/>
  <c r="AV132" i="25"/>
  <c r="I2867" i="30" s="1"/>
  <c r="AL132" i="25"/>
  <c r="I2857" i="30" s="1"/>
  <c r="AQ132" i="25"/>
  <c r="I2862" i="30" s="1"/>
  <c r="AT132" i="25"/>
  <c r="I2865" i="30" s="1"/>
  <c r="AP132" i="25"/>
  <c r="I2861" i="30" s="1"/>
  <c r="AN132" i="25"/>
  <c r="AR132" i="25"/>
  <c r="I2863" i="30" s="1"/>
  <c r="AG341" i="25"/>
  <c r="AR341" i="25"/>
  <c r="I631" i="30" s="1"/>
  <c r="AK341" i="25"/>
  <c r="I624" i="30" s="1"/>
  <c r="AS341" i="25"/>
  <c r="I632" i="30" s="1"/>
  <c r="AL341" i="25"/>
  <c r="I625" i="30" s="1"/>
  <c r="AT341" i="25"/>
  <c r="I633" i="30" s="1"/>
  <c r="AN341" i="25"/>
  <c r="AV341" i="25"/>
  <c r="I635" i="30" s="1"/>
  <c r="AM341" i="25"/>
  <c r="AO341" i="25"/>
  <c r="AP341" i="25"/>
  <c r="I629" i="30" s="1"/>
  <c r="AQ341" i="25"/>
  <c r="I630" i="30" s="1"/>
  <c r="AU341" i="25"/>
  <c r="I634" i="30" s="1"/>
  <c r="AG276" i="25"/>
  <c r="AQ276" i="25"/>
  <c r="I4566" i="30" s="1"/>
  <c r="AR276" i="25"/>
  <c r="I4567" i="30" s="1"/>
  <c r="AK276" i="25"/>
  <c r="I4560" i="30" s="1"/>
  <c r="AS276" i="25"/>
  <c r="I4568" i="30" s="1"/>
  <c r="AL276" i="25"/>
  <c r="I4561" i="30" s="1"/>
  <c r="AT276" i="25"/>
  <c r="I4569" i="30" s="1"/>
  <c r="AM276" i="25"/>
  <c r="AU276" i="25"/>
  <c r="I4570" i="30" s="1"/>
  <c r="AN276" i="25"/>
  <c r="AV276" i="25"/>
  <c r="I4571" i="30" s="1"/>
  <c r="AO276" i="25"/>
  <c r="AP276" i="25"/>
  <c r="I4565" i="30" s="1"/>
  <c r="AG381" i="25"/>
  <c r="AO381" i="25"/>
  <c r="AP381" i="25"/>
  <c r="I1097" i="30" s="1"/>
  <c r="AR381" i="25"/>
  <c r="I1099" i="30" s="1"/>
  <c r="AQ381" i="25"/>
  <c r="I1098" i="30" s="1"/>
  <c r="AS381" i="25"/>
  <c r="I1100" i="30" s="1"/>
  <c r="AT381" i="25"/>
  <c r="I1101" i="30" s="1"/>
  <c r="AU381" i="25"/>
  <c r="I1102" i="30" s="1"/>
  <c r="AK381" i="25"/>
  <c r="I1092" i="30" s="1"/>
  <c r="AV381" i="25"/>
  <c r="I1103" i="30" s="1"/>
  <c r="AL381" i="25"/>
  <c r="I1093" i="30" s="1"/>
  <c r="AM381" i="25"/>
  <c r="AN381" i="25"/>
  <c r="AG312" i="25"/>
  <c r="AN312" i="25"/>
  <c r="AV312" i="25"/>
  <c r="I287" i="30" s="1"/>
  <c r="AO312" i="25"/>
  <c r="AQ312" i="25"/>
  <c r="I282" i="30" s="1"/>
  <c r="AP312" i="25"/>
  <c r="I281" i="30" s="1"/>
  <c r="AR312" i="25"/>
  <c r="I283" i="30" s="1"/>
  <c r="AL312" i="25"/>
  <c r="I277" i="30" s="1"/>
  <c r="AM312" i="25"/>
  <c r="AS312" i="25"/>
  <c r="I284" i="30" s="1"/>
  <c r="AT312" i="25"/>
  <c r="I285" i="30" s="1"/>
  <c r="AU312" i="25"/>
  <c r="I286" i="30" s="1"/>
  <c r="AK312" i="25"/>
  <c r="I276" i="30" s="1"/>
  <c r="AG370" i="25"/>
  <c r="AR370" i="25"/>
  <c r="I967" i="30" s="1"/>
  <c r="AK370" i="25"/>
  <c r="I960" i="30" s="1"/>
  <c r="AS370" i="25"/>
  <c r="I968" i="30" s="1"/>
  <c r="AL370" i="25"/>
  <c r="I961" i="30" s="1"/>
  <c r="AT370" i="25"/>
  <c r="I969" i="30" s="1"/>
  <c r="AN370" i="25"/>
  <c r="AV370" i="25"/>
  <c r="I971" i="30" s="1"/>
  <c r="AU370" i="25"/>
  <c r="I970" i="30" s="1"/>
  <c r="AM370" i="25"/>
  <c r="AO370" i="25"/>
  <c r="AP370" i="25"/>
  <c r="I965" i="30" s="1"/>
  <c r="AQ370" i="25"/>
  <c r="I966" i="30" s="1"/>
  <c r="AG352" i="25"/>
  <c r="AR352" i="25"/>
  <c r="I751" i="30" s="1"/>
  <c r="AK352" i="25"/>
  <c r="I744" i="30" s="1"/>
  <c r="AS352" i="25"/>
  <c r="I752" i="30" s="1"/>
  <c r="AL352" i="25"/>
  <c r="I745" i="30" s="1"/>
  <c r="AT352" i="25"/>
  <c r="I753" i="30" s="1"/>
  <c r="AN352" i="25"/>
  <c r="AV352" i="25"/>
  <c r="I755" i="30" s="1"/>
  <c r="AM352" i="25"/>
  <c r="AQ352" i="25"/>
  <c r="I750" i="30" s="1"/>
  <c r="AU352" i="25"/>
  <c r="I754" i="30" s="1"/>
  <c r="AO352" i="25"/>
  <c r="AP352" i="25"/>
  <c r="I749" i="30" s="1"/>
  <c r="AG321" i="25"/>
  <c r="AR321" i="25"/>
  <c r="I391" i="30" s="1"/>
  <c r="AK321" i="25"/>
  <c r="I384" i="30" s="1"/>
  <c r="AS321" i="25"/>
  <c r="I392" i="30" s="1"/>
  <c r="AL321" i="25"/>
  <c r="I385" i="30" s="1"/>
  <c r="AT321" i="25"/>
  <c r="I393" i="30" s="1"/>
  <c r="AN321" i="25"/>
  <c r="AV321" i="25"/>
  <c r="I395" i="30" s="1"/>
  <c r="AM321" i="25"/>
  <c r="AO321" i="25"/>
  <c r="AU321" i="25"/>
  <c r="I394" i="30" s="1"/>
  <c r="AP321" i="25"/>
  <c r="I389" i="30" s="1"/>
  <c r="AQ321" i="25"/>
  <c r="I390" i="30" s="1"/>
  <c r="AG256" i="25"/>
  <c r="AQ256" i="25"/>
  <c r="I4326" i="30" s="1"/>
  <c r="AR256" i="25"/>
  <c r="I4327" i="30" s="1"/>
  <c r="AK256" i="25"/>
  <c r="I4320" i="30" s="1"/>
  <c r="AS256" i="25"/>
  <c r="I4328" i="30" s="1"/>
  <c r="AL256" i="25"/>
  <c r="I4321" i="30" s="1"/>
  <c r="AT256" i="25"/>
  <c r="I4329" i="30" s="1"/>
  <c r="AM256" i="25"/>
  <c r="AU256" i="25"/>
  <c r="I4330" i="30" s="1"/>
  <c r="AN256" i="25"/>
  <c r="AV256" i="25"/>
  <c r="I4331" i="30" s="1"/>
  <c r="AO256" i="25"/>
  <c r="AP256" i="25"/>
  <c r="I4325" i="30" s="1"/>
  <c r="AG364" i="25"/>
  <c r="AR364" i="25"/>
  <c r="I895" i="30" s="1"/>
  <c r="AK364" i="25"/>
  <c r="I888" i="30" s="1"/>
  <c r="AS364" i="25"/>
  <c r="I896" i="30" s="1"/>
  <c r="AL364" i="25"/>
  <c r="I889" i="30" s="1"/>
  <c r="AT364" i="25"/>
  <c r="I897" i="30" s="1"/>
  <c r="AN364" i="25"/>
  <c r="AV364" i="25"/>
  <c r="I899" i="30" s="1"/>
  <c r="AU364" i="25"/>
  <c r="I898" i="30" s="1"/>
  <c r="AM364" i="25"/>
  <c r="AO364" i="25"/>
  <c r="AP364" i="25"/>
  <c r="I893" i="30" s="1"/>
  <c r="AQ364" i="25"/>
  <c r="I894" i="30" s="1"/>
  <c r="AG300" i="25"/>
  <c r="AM300" i="25"/>
  <c r="AU300" i="25"/>
  <c r="I142" i="30" s="1"/>
  <c r="AN300" i="25"/>
  <c r="AV300" i="25"/>
  <c r="I143" i="30" s="1"/>
  <c r="AO300" i="25"/>
  <c r="AP300" i="25"/>
  <c r="I137" i="30" s="1"/>
  <c r="AQ300" i="25"/>
  <c r="I138" i="30" s="1"/>
  <c r="AR300" i="25"/>
  <c r="I139" i="30" s="1"/>
  <c r="AT300" i="25"/>
  <c r="I141" i="30" s="1"/>
  <c r="AK300" i="25"/>
  <c r="I132" i="30" s="1"/>
  <c r="AL300" i="25"/>
  <c r="I133" i="30" s="1"/>
  <c r="AS300" i="25"/>
  <c r="I140" i="30" s="1"/>
  <c r="AG360" i="25"/>
  <c r="AR360" i="25"/>
  <c r="I847" i="30" s="1"/>
  <c r="AK360" i="25"/>
  <c r="I840" i="30" s="1"/>
  <c r="AS360" i="25"/>
  <c r="I848" i="30" s="1"/>
  <c r="AL360" i="25"/>
  <c r="I841" i="30" s="1"/>
  <c r="AT360" i="25"/>
  <c r="I849" i="30" s="1"/>
  <c r="AN360" i="25"/>
  <c r="AV360" i="25"/>
  <c r="I851" i="30" s="1"/>
  <c r="AU360" i="25"/>
  <c r="I850" i="30" s="1"/>
  <c r="AO360" i="25"/>
  <c r="AP360" i="25"/>
  <c r="I845" i="30" s="1"/>
  <c r="AQ360" i="25"/>
  <c r="I846" i="30" s="1"/>
  <c r="AM360" i="25"/>
  <c r="AG167" i="25"/>
  <c r="AR167" i="25"/>
  <c r="I3283" i="30" s="1"/>
  <c r="AL167" i="25"/>
  <c r="I3277" i="30" s="1"/>
  <c r="AT167" i="25"/>
  <c r="I3285" i="30" s="1"/>
  <c r="AM167" i="25"/>
  <c r="AU167" i="25"/>
  <c r="I3286" i="30" s="1"/>
  <c r="AP167" i="25"/>
  <c r="I3281" i="30" s="1"/>
  <c r="AO167" i="25"/>
  <c r="AQ167" i="25"/>
  <c r="I3282" i="30" s="1"/>
  <c r="AS167" i="25"/>
  <c r="I3284" i="30" s="1"/>
  <c r="AV167" i="25"/>
  <c r="I3287" i="30" s="1"/>
  <c r="AK167" i="25"/>
  <c r="I3276" i="30" s="1"/>
  <c r="AN167" i="25"/>
  <c r="AG223" i="25"/>
  <c r="AN223" i="25"/>
  <c r="AV223" i="25"/>
  <c r="I3947" i="30" s="1"/>
  <c r="AP223" i="25"/>
  <c r="I3941" i="30" s="1"/>
  <c r="AQ223" i="25"/>
  <c r="I3942" i="30" s="1"/>
  <c r="AL223" i="25"/>
  <c r="I3937" i="30" s="1"/>
  <c r="AT223" i="25"/>
  <c r="I3945" i="30" s="1"/>
  <c r="AK223" i="25"/>
  <c r="I3936" i="30" s="1"/>
  <c r="AM223" i="25"/>
  <c r="AO223" i="25"/>
  <c r="AR223" i="25"/>
  <c r="I3943" i="30" s="1"/>
  <c r="AS223" i="25"/>
  <c r="I3944" i="30" s="1"/>
  <c r="AU223" i="25"/>
  <c r="I3946" i="30" s="1"/>
  <c r="AG158" i="25"/>
  <c r="AN158" i="25"/>
  <c r="AV158" i="25"/>
  <c r="I3179" i="30" s="1"/>
  <c r="AP158" i="25"/>
  <c r="I3173" i="30" s="1"/>
  <c r="AQ158" i="25"/>
  <c r="I3174" i="30" s="1"/>
  <c r="AL158" i="25"/>
  <c r="I3169" i="30" s="1"/>
  <c r="AT158" i="25"/>
  <c r="I3177" i="30" s="1"/>
  <c r="AK158" i="25"/>
  <c r="I3168" i="30" s="1"/>
  <c r="AM158" i="25"/>
  <c r="AO158" i="25"/>
  <c r="AR158" i="25"/>
  <c r="I3175" i="30" s="1"/>
  <c r="AS158" i="25"/>
  <c r="I3176" i="30" s="1"/>
  <c r="AU158" i="25"/>
  <c r="I3178" i="30" s="1"/>
  <c r="AG392" i="25"/>
  <c r="AK392" i="25"/>
  <c r="I1224" i="30" s="1"/>
  <c r="AS392" i="25"/>
  <c r="I1232" i="30" s="1"/>
  <c r="AL392" i="25"/>
  <c r="I1225" i="30" s="1"/>
  <c r="AT392" i="25"/>
  <c r="I1233" i="30" s="1"/>
  <c r="AN392" i="25"/>
  <c r="AV392" i="25"/>
  <c r="I1235" i="30" s="1"/>
  <c r="AM392" i="25"/>
  <c r="AO392" i="25"/>
  <c r="AU392" i="25"/>
  <c r="I1234" i="30" s="1"/>
  <c r="AP392" i="25"/>
  <c r="I1229" i="30" s="1"/>
  <c r="AQ392" i="25"/>
  <c r="I1230" i="30" s="1"/>
  <c r="AR392" i="25"/>
  <c r="I1231" i="30" s="1"/>
  <c r="AG263" i="25"/>
  <c r="AM263" i="25"/>
  <c r="AU263" i="25"/>
  <c r="I4414" i="30" s="1"/>
  <c r="AN263" i="25"/>
  <c r="AV263" i="25"/>
  <c r="I4415" i="30" s="1"/>
  <c r="AO263" i="25"/>
  <c r="AP263" i="25"/>
  <c r="I4409" i="30" s="1"/>
  <c r="AQ263" i="25"/>
  <c r="I4410" i="30" s="1"/>
  <c r="AR263" i="25"/>
  <c r="I4411" i="30" s="1"/>
  <c r="AK263" i="25"/>
  <c r="I4404" i="30" s="1"/>
  <c r="AL263" i="25"/>
  <c r="I4405" i="30" s="1"/>
  <c r="AS263" i="25"/>
  <c r="I4412" i="30" s="1"/>
  <c r="AT263" i="25"/>
  <c r="I4413" i="30" s="1"/>
  <c r="AG194" i="25"/>
  <c r="AR194" i="25"/>
  <c r="I3595" i="30" s="1"/>
  <c r="AL194" i="25"/>
  <c r="I3589" i="30" s="1"/>
  <c r="AT194" i="25"/>
  <c r="I3597" i="30" s="1"/>
  <c r="AM194" i="25"/>
  <c r="AU194" i="25"/>
  <c r="I3598" i="30" s="1"/>
  <c r="AP194" i="25"/>
  <c r="I3593" i="30" s="1"/>
  <c r="AK194" i="25"/>
  <c r="I3588" i="30" s="1"/>
  <c r="AN194" i="25"/>
  <c r="AO194" i="25"/>
  <c r="AQ194" i="25"/>
  <c r="I3594" i="30" s="1"/>
  <c r="AS194" i="25"/>
  <c r="I3596" i="30" s="1"/>
  <c r="AV194" i="25"/>
  <c r="I3599" i="30" s="1"/>
  <c r="AG123" i="25"/>
  <c r="AQ123" i="25"/>
  <c r="I2754" i="30" s="1"/>
  <c r="AR123" i="25"/>
  <c r="I2755" i="30" s="1"/>
  <c r="AK123" i="25"/>
  <c r="I2748" i="30" s="1"/>
  <c r="AS123" i="25"/>
  <c r="I2756" i="30" s="1"/>
  <c r="AM123" i="25"/>
  <c r="AU123" i="25"/>
  <c r="I2758" i="30" s="1"/>
  <c r="AT123" i="25"/>
  <c r="I2757" i="30" s="1"/>
  <c r="AO123" i="25"/>
  <c r="AN123" i="25"/>
  <c r="AP123" i="25"/>
  <c r="I2753" i="30" s="1"/>
  <c r="AL123" i="25"/>
  <c r="I2749" i="30" s="1"/>
  <c r="AV123" i="25"/>
  <c r="I2759" i="30" s="1"/>
  <c r="AG226" i="25"/>
  <c r="AR226" i="25"/>
  <c r="I3979" i="30" s="1"/>
  <c r="AL226" i="25"/>
  <c r="I3973" i="30" s="1"/>
  <c r="AT226" i="25"/>
  <c r="I3981" i="30" s="1"/>
  <c r="AM226" i="25"/>
  <c r="AU226" i="25"/>
  <c r="I3982" i="30" s="1"/>
  <c r="AP226" i="25"/>
  <c r="I3977" i="30" s="1"/>
  <c r="AK226" i="25"/>
  <c r="I3972" i="30" s="1"/>
  <c r="AN226" i="25"/>
  <c r="AO226" i="25"/>
  <c r="AQ226" i="25"/>
  <c r="I3978" i="30" s="1"/>
  <c r="AS226" i="25"/>
  <c r="I3980" i="30" s="1"/>
  <c r="AV226" i="25"/>
  <c r="I3983" i="30" s="1"/>
  <c r="AG285" i="25"/>
  <c r="AM285" i="25"/>
  <c r="AU285" i="25"/>
  <c r="I4678" i="30" s="1"/>
  <c r="AN285" i="25"/>
  <c r="AV285" i="25"/>
  <c r="I4679" i="30" s="1"/>
  <c r="AO285" i="25"/>
  <c r="AP285" i="25"/>
  <c r="I4673" i="30" s="1"/>
  <c r="AQ285" i="25"/>
  <c r="I4674" i="30" s="1"/>
  <c r="AR285" i="25"/>
  <c r="I4675" i="30" s="1"/>
  <c r="AK285" i="25"/>
  <c r="I4668" i="30" s="1"/>
  <c r="AL285" i="25"/>
  <c r="I4669" i="30" s="1"/>
  <c r="AS285" i="25"/>
  <c r="I4676" i="30" s="1"/>
  <c r="AT285" i="25"/>
  <c r="I4677" i="30" s="1"/>
  <c r="AG131" i="25"/>
  <c r="AQ131" i="25"/>
  <c r="I2850" i="30" s="1"/>
  <c r="AK131" i="25"/>
  <c r="I2844" i="30" s="1"/>
  <c r="AS131" i="25"/>
  <c r="I2852" i="30" s="1"/>
  <c r="AU131" i="25"/>
  <c r="I2854" i="30" s="1"/>
  <c r="AM131" i="25"/>
  <c r="AN131" i="25"/>
  <c r="AR131" i="25"/>
  <c r="I2851" i="30" s="1"/>
  <c r="AL131" i="25"/>
  <c r="I2845" i="30" s="1"/>
  <c r="AP131" i="25"/>
  <c r="I2849" i="30" s="1"/>
  <c r="AT131" i="25"/>
  <c r="I2853" i="30" s="1"/>
  <c r="AO131" i="25"/>
  <c r="AV131" i="25"/>
  <c r="I2855" i="30" s="1"/>
  <c r="AG66" i="25"/>
  <c r="AQ66" i="25"/>
  <c r="I2082" i="30" s="1"/>
  <c r="AR66" i="25"/>
  <c r="I2083" i="30" s="1"/>
  <c r="AK66" i="25"/>
  <c r="I2076" i="30" s="1"/>
  <c r="AS66" i="25"/>
  <c r="I2084" i="30" s="1"/>
  <c r="AM66" i="25"/>
  <c r="AU66" i="25"/>
  <c r="I2086" i="30" s="1"/>
  <c r="AT66" i="25"/>
  <c r="I2085" i="30" s="1"/>
  <c r="AO66" i="25"/>
  <c r="AL66" i="25"/>
  <c r="I2077" i="30" s="1"/>
  <c r="AN66" i="25"/>
  <c r="AP66" i="25"/>
  <c r="I2081" i="30" s="1"/>
  <c r="AV66" i="25"/>
  <c r="I2087" i="30" s="1"/>
  <c r="AG220" i="25"/>
  <c r="AR220" i="25"/>
  <c r="I3907" i="30" s="1"/>
  <c r="AL220" i="25"/>
  <c r="I3901" i="30" s="1"/>
  <c r="AT220" i="25"/>
  <c r="I3909" i="30" s="1"/>
  <c r="AM220" i="25"/>
  <c r="AU220" i="25"/>
  <c r="I3910" i="30" s="1"/>
  <c r="AP220" i="25"/>
  <c r="I3905" i="30" s="1"/>
  <c r="AO220" i="25"/>
  <c r="AQ220" i="25"/>
  <c r="I3906" i="30" s="1"/>
  <c r="AS220" i="25"/>
  <c r="I3908" i="30" s="1"/>
  <c r="AV220" i="25"/>
  <c r="I3911" i="30" s="1"/>
  <c r="AK220" i="25"/>
  <c r="I3900" i="30" s="1"/>
  <c r="AN220" i="25"/>
  <c r="AG97" i="25"/>
  <c r="AM97" i="25"/>
  <c r="AU97" i="25"/>
  <c r="I2458" i="30" s="1"/>
  <c r="AN97" i="25"/>
  <c r="AV97" i="25"/>
  <c r="I2459" i="30" s="1"/>
  <c r="AO97" i="25"/>
  <c r="AQ97" i="25"/>
  <c r="I2454" i="30" s="1"/>
  <c r="AP97" i="25"/>
  <c r="I2453" i="30" s="1"/>
  <c r="AS97" i="25"/>
  <c r="I2456" i="30" s="1"/>
  <c r="AT97" i="25"/>
  <c r="I2457" i="30" s="1"/>
  <c r="AK97" i="25"/>
  <c r="I2448" i="30" s="1"/>
  <c r="AL97" i="25"/>
  <c r="I2449" i="30" s="1"/>
  <c r="AR97" i="25"/>
  <c r="I2455" i="30" s="1"/>
  <c r="AG243" i="25"/>
  <c r="AM243" i="25"/>
  <c r="AU243" i="25"/>
  <c r="I4174" i="30" s="1"/>
  <c r="AN243" i="25"/>
  <c r="AV243" i="25"/>
  <c r="I4175" i="30" s="1"/>
  <c r="AO243" i="25"/>
  <c r="AP243" i="25"/>
  <c r="I4169" i="30" s="1"/>
  <c r="AQ243" i="25"/>
  <c r="I4170" i="30" s="1"/>
  <c r="AR243" i="25"/>
  <c r="I4171" i="30" s="1"/>
  <c r="AS243" i="25"/>
  <c r="I4172" i="30" s="1"/>
  <c r="AT243" i="25"/>
  <c r="I4173" i="30" s="1"/>
  <c r="AK243" i="25"/>
  <c r="I4164" i="30" s="1"/>
  <c r="AL243" i="25"/>
  <c r="I4165" i="30" s="1"/>
  <c r="AG29" i="25"/>
  <c r="AP29" i="25"/>
  <c r="I1649" i="30" s="1"/>
  <c r="AQ29" i="25"/>
  <c r="I1650" i="30" s="1"/>
  <c r="AR29" i="25"/>
  <c r="I1651" i="30" s="1"/>
  <c r="AL29" i="25"/>
  <c r="I1645" i="30" s="1"/>
  <c r="AT29" i="25"/>
  <c r="I1653" i="30" s="1"/>
  <c r="AK29" i="25"/>
  <c r="I1644" i="30" s="1"/>
  <c r="AM29" i="25"/>
  <c r="AN29" i="25"/>
  <c r="AS29" i="25"/>
  <c r="I1652" i="30" s="1"/>
  <c r="AU29" i="25"/>
  <c r="I1654" i="30" s="1"/>
  <c r="AV29" i="25"/>
  <c r="I1655" i="30" s="1"/>
  <c r="AO29" i="25"/>
  <c r="AG120" i="25"/>
  <c r="AM120" i="25"/>
  <c r="AU120" i="25"/>
  <c r="I2722" i="30" s="1"/>
  <c r="AN120" i="25"/>
  <c r="AV120" i="25"/>
  <c r="I2723" i="30" s="1"/>
  <c r="AO120" i="25"/>
  <c r="AQ120" i="25"/>
  <c r="I2718" i="30" s="1"/>
  <c r="AK120" i="25"/>
  <c r="I2712" i="30" s="1"/>
  <c r="AL120" i="25"/>
  <c r="I2713" i="30" s="1"/>
  <c r="AS120" i="25"/>
  <c r="I2720" i="30" s="1"/>
  <c r="AR120" i="25"/>
  <c r="I2719" i="30" s="1"/>
  <c r="AT120" i="25"/>
  <c r="I2721" i="30" s="1"/>
  <c r="AP120" i="25"/>
  <c r="I2717" i="30" s="1"/>
  <c r="AG242" i="25"/>
  <c r="AQ242" i="25"/>
  <c r="I4158" i="30" s="1"/>
  <c r="AR242" i="25"/>
  <c r="I4159" i="30" s="1"/>
  <c r="AK242" i="25"/>
  <c r="I4152" i="30" s="1"/>
  <c r="AS242" i="25"/>
  <c r="I4160" i="30" s="1"/>
  <c r="AL242" i="25"/>
  <c r="I4153" i="30" s="1"/>
  <c r="AT242" i="25"/>
  <c r="I4161" i="30" s="1"/>
  <c r="AM242" i="25"/>
  <c r="AU242" i="25"/>
  <c r="I4162" i="30" s="1"/>
  <c r="AN242" i="25"/>
  <c r="AV242" i="25"/>
  <c r="I4163" i="30" s="1"/>
  <c r="AO242" i="25"/>
  <c r="AP242" i="25"/>
  <c r="I4157" i="30" s="1"/>
  <c r="AG80" i="25"/>
  <c r="AQ80" i="25"/>
  <c r="I2250" i="30" s="1"/>
  <c r="AR80" i="25"/>
  <c r="I2251" i="30" s="1"/>
  <c r="AK80" i="25"/>
  <c r="I2244" i="30" s="1"/>
  <c r="AS80" i="25"/>
  <c r="I2252" i="30" s="1"/>
  <c r="AM80" i="25"/>
  <c r="AU80" i="25"/>
  <c r="I2254" i="30" s="1"/>
  <c r="AL80" i="25"/>
  <c r="I2245" i="30" s="1"/>
  <c r="AO80" i="25"/>
  <c r="AP80" i="25"/>
  <c r="I2249" i="30" s="1"/>
  <c r="AV80" i="25"/>
  <c r="I2255" i="30" s="1"/>
  <c r="AN80" i="25"/>
  <c r="AT80" i="25"/>
  <c r="I2253" i="30" s="1"/>
  <c r="AG156" i="25"/>
  <c r="AN156" i="25"/>
  <c r="AV156" i="25"/>
  <c r="I3155" i="30" s="1"/>
  <c r="AP156" i="25"/>
  <c r="I3149" i="30" s="1"/>
  <c r="AQ156" i="25"/>
  <c r="I3150" i="30" s="1"/>
  <c r="AL156" i="25"/>
  <c r="I3145" i="30" s="1"/>
  <c r="AT156" i="25"/>
  <c r="I3153" i="30" s="1"/>
  <c r="AS156" i="25"/>
  <c r="I3152" i="30" s="1"/>
  <c r="AU156" i="25"/>
  <c r="I3154" i="30" s="1"/>
  <c r="AK156" i="25"/>
  <c r="I3144" i="30" s="1"/>
  <c r="AM156" i="25"/>
  <c r="AO156" i="25"/>
  <c r="AR156" i="25"/>
  <c r="I3151" i="30" s="1"/>
  <c r="AG295" i="25"/>
  <c r="AQ295" i="25"/>
  <c r="I78" i="30" s="1"/>
  <c r="AR295" i="25"/>
  <c r="I79" i="30" s="1"/>
  <c r="AK295" i="25"/>
  <c r="I72" i="30" s="1"/>
  <c r="AS295" i="25"/>
  <c r="I80" i="30" s="1"/>
  <c r="AL295" i="25"/>
  <c r="I73" i="30" s="1"/>
  <c r="AT295" i="25"/>
  <c r="I81" i="30" s="1"/>
  <c r="AM295" i="25"/>
  <c r="AU295" i="25"/>
  <c r="I82" i="30" s="1"/>
  <c r="AN295" i="25"/>
  <c r="AV295" i="25"/>
  <c r="I83" i="30" s="1"/>
  <c r="AP295" i="25"/>
  <c r="I77" i="30" s="1"/>
  <c r="AO295" i="25"/>
  <c r="AG387" i="25"/>
  <c r="AO387" i="25"/>
  <c r="AP387" i="25"/>
  <c r="I1169" i="30" s="1"/>
  <c r="AR387" i="25"/>
  <c r="I1171" i="30" s="1"/>
  <c r="AU387" i="25"/>
  <c r="I1174" i="30" s="1"/>
  <c r="AK387" i="25"/>
  <c r="I1164" i="30" s="1"/>
  <c r="AV387" i="25"/>
  <c r="I1175" i="30" s="1"/>
  <c r="AL387" i="25"/>
  <c r="I1165" i="30" s="1"/>
  <c r="AM387" i="25"/>
  <c r="AN387" i="25"/>
  <c r="AS387" i="25"/>
  <c r="I1172" i="30" s="1"/>
  <c r="AT387" i="25"/>
  <c r="I1173" i="30" s="1"/>
  <c r="AQ387" i="25"/>
  <c r="I1170" i="30" s="1"/>
  <c r="AG323" i="25"/>
  <c r="AR323" i="25"/>
  <c r="I415" i="30" s="1"/>
  <c r="AK323" i="25"/>
  <c r="I408" i="30" s="1"/>
  <c r="AS323" i="25"/>
  <c r="I416" i="30" s="1"/>
  <c r="AL323" i="25"/>
  <c r="I409" i="30" s="1"/>
  <c r="AT323" i="25"/>
  <c r="I417" i="30" s="1"/>
  <c r="AN323" i="25"/>
  <c r="AV323" i="25"/>
  <c r="I419" i="30" s="1"/>
  <c r="AQ323" i="25"/>
  <c r="I414" i="30" s="1"/>
  <c r="AU323" i="25"/>
  <c r="I418" i="30" s="1"/>
  <c r="AM323" i="25"/>
  <c r="AO323" i="25"/>
  <c r="AP323" i="25"/>
  <c r="I413" i="30" s="1"/>
  <c r="I2740" i="30"/>
  <c r="I1971" i="30"/>
  <c r="I1491" i="30"/>
  <c r="I2798" i="30"/>
  <c r="AG386" i="25"/>
  <c r="AK386" i="25"/>
  <c r="I1152" i="30" s="1"/>
  <c r="AS386" i="25"/>
  <c r="I1160" i="30" s="1"/>
  <c r="AL386" i="25"/>
  <c r="I1153" i="30" s="1"/>
  <c r="AT386" i="25"/>
  <c r="I1161" i="30" s="1"/>
  <c r="AN386" i="25"/>
  <c r="AV386" i="25"/>
  <c r="I1163" i="30" s="1"/>
  <c r="AR386" i="25"/>
  <c r="I1159" i="30" s="1"/>
  <c r="AM386" i="25"/>
  <c r="AO386" i="25"/>
  <c r="AP386" i="25"/>
  <c r="I1157" i="30" s="1"/>
  <c r="AQ386" i="25"/>
  <c r="I1158" i="30" s="1"/>
  <c r="AU386" i="25"/>
  <c r="I1162" i="30" s="1"/>
  <c r="AG308" i="25"/>
  <c r="AN308" i="25"/>
  <c r="AV308" i="25"/>
  <c r="I239" i="30" s="1"/>
  <c r="AO308" i="25"/>
  <c r="AP308" i="25"/>
  <c r="I233" i="30" s="1"/>
  <c r="AQ308" i="25"/>
  <c r="I234" i="30" s="1"/>
  <c r="AR308" i="25"/>
  <c r="I235" i="30" s="1"/>
  <c r="AK308" i="25"/>
  <c r="I228" i="30" s="1"/>
  <c r="AS308" i="25"/>
  <c r="I236" i="30" s="1"/>
  <c r="AT308" i="25"/>
  <c r="I237" i="30" s="1"/>
  <c r="AU308" i="25"/>
  <c r="I238" i="30" s="1"/>
  <c r="AL308" i="25"/>
  <c r="I229" i="30" s="1"/>
  <c r="AM308" i="25"/>
  <c r="AG147" i="25"/>
  <c r="AQ147" i="25"/>
  <c r="I3042" i="30" s="1"/>
  <c r="AS147" i="25"/>
  <c r="I3044" i="30" s="1"/>
  <c r="AK147" i="25"/>
  <c r="I3036" i="30" s="1"/>
  <c r="AU147" i="25"/>
  <c r="I3046" i="30" s="1"/>
  <c r="AM147" i="25"/>
  <c r="AN147" i="25"/>
  <c r="AR147" i="25"/>
  <c r="I3043" i="30" s="1"/>
  <c r="AL147" i="25"/>
  <c r="I3037" i="30" s="1"/>
  <c r="AO147" i="25"/>
  <c r="AP147" i="25"/>
  <c r="I3041" i="30" s="1"/>
  <c r="AT147" i="25"/>
  <c r="I3045" i="30" s="1"/>
  <c r="AV147" i="25"/>
  <c r="I3047" i="30" s="1"/>
  <c r="AG193" i="25"/>
  <c r="AN193" i="25"/>
  <c r="AV193" i="25"/>
  <c r="I3587" i="30" s="1"/>
  <c r="AP193" i="25"/>
  <c r="I3581" i="30" s="1"/>
  <c r="AQ193" i="25"/>
  <c r="I3582" i="30" s="1"/>
  <c r="AL193" i="25"/>
  <c r="I3577" i="30" s="1"/>
  <c r="AT193" i="25"/>
  <c r="I3585" i="30" s="1"/>
  <c r="AS193" i="25"/>
  <c r="I3584" i="30" s="1"/>
  <c r="AU193" i="25"/>
  <c r="I3586" i="30" s="1"/>
  <c r="AK193" i="25"/>
  <c r="I3576" i="30" s="1"/>
  <c r="AM193" i="25"/>
  <c r="AO193" i="25"/>
  <c r="AR193" i="25"/>
  <c r="I3583" i="30" s="1"/>
  <c r="AG195" i="25"/>
  <c r="AN195" i="25"/>
  <c r="AV195" i="25"/>
  <c r="I3611" i="30" s="1"/>
  <c r="AP195" i="25"/>
  <c r="I3605" i="30" s="1"/>
  <c r="AQ195" i="25"/>
  <c r="I3606" i="30" s="1"/>
  <c r="AL195" i="25"/>
  <c r="I3601" i="30" s="1"/>
  <c r="AT195" i="25"/>
  <c r="I3609" i="30" s="1"/>
  <c r="AK195" i="25"/>
  <c r="I3600" i="30" s="1"/>
  <c r="AM195" i="25"/>
  <c r="AO195" i="25"/>
  <c r="AR195" i="25"/>
  <c r="I3607" i="30" s="1"/>
  <c r="AS195" i="25"/>
  <c r="I3608" i="30" s="1"/>
  <c r="AU195" i="25"/>
  <c r="I3610" i="30" s="1"/>
  <c r="AG254" i="25"/>
  <c r="AQ254" i="25"/>
  <c r="I4302" i="30" s="1"/>
  <c r="AR254" i="25"/>
  <c r="I4303" i="30" s="1"/>
  <c r="AK254" i="25"/>
  <c r="I4296" i="30" s="1"/>
  <c r="AS254" i="25"/>
  <c r="I4304" i="30" s="1"/>
  <c r="AL254" i="25"/>
  <c r="I4297" i="30" s="1"/>
  <c r="AT254" i="25"/>
  <c r="I4305" i="30" s="1"/>
  <c r="AM254" i="25"/>
  <c r="AU254" i="25"/>
  <c r="I4306" i="30" s="1"/>
  <c r="AN254" i="25"/>
  <c r="AV254" i="25"/>
  <c r="I4307" i="30" s="1"/>
  <c r="AO254" i="25"/>
  <c r="AP254" i="25"/>
  <c r="I4301" i="30" s="1"/>
  <c r="AG367" i="25"/>
  <c r="AN367" i="25"/>
  <c r="AV367" i="25"/>
  <c r="I935" i="30" s="1"/>
  <c r="AO367" i="25"/>
  <c r="AP367" i="25"/>
  <c r="I929" i="30" s="1"/>
  <c r="AR367" i="25"/>
  <c r="I931" i="30" s="1"/>
  <c r="AM367" i="25"/>
  <c r="AQ367" i="25"/>
  <c r="I930" i="30" s="1"/>
  <c r="AS367" i="25"/>
  <c r="I932" i="30" s="1"/>
  <c r="AT367" i="25"/>
  <c r="I933" i="30" s="1"/>
  <c r="AU367" i="25"/>
  <c r="I934" i="30" s="1"/>
  <c r="AK367" i="25"/>
  <c r="I924" i="30" s="1"/>
  <c r="AL367" i="25"/>
  <c r="I925" i="30" s="1"/>
  <c r="I2992" i="30"/>
  <c r="AG333" i="25"/>
  <c r="AR333" i="25"/>
  <c r="I535" i="30" s="1"/>
  <c r="AK333" i="25"/>
  <c r="I528" i="30" s="1"/>
  <c r="AS333" i="25"/>
  <c r="I536" i="30" s="1"/>
  <c r="AL333" i="25"/>
  <c r="I529" i="30" s="1"/>
  <c r="AT333" i="25"/>
  <c r="I537" i="30" s="1"/>
  <c r="AN333" i="25"/>
  <c r="AV333" i="25"/>
  <c r="I539" i="30" s="1"/>
  <c r="AU333" i="25"/>
  <c r="I538" i="30" s="1"/>
  <c r="AM333" i="25"/>
  <c r="AO333" i="25"/>
  <c r="AP333" i="25"/>
  <c r="I533" i="30" s="1"/>
  <c r="AQ333" i="25"/>
  <c r="I534" i="30" s="1"/>
  <c r="AG268" i="25"/>
  <c r="AQ268" i="25"/>
  <c r="I4470" i="30" s="1"/>
  <c r="AR268" i="25"/>
  <c r="I4471" i="30" s="1"/>
  <c r="AK268" i="25"/>
  <c r="I4464" i="30" s="1"/>
  <c r="AS268" i="25"/>
  <c r="I4472" i="30" s="1"/>
  <c r="AL268" i="25"/>
  <c r="I4465" i="30" s="1"/>
  <c r="AT268" i="25"/>
  <c r="I4473" i="30" s="1"/>
  <c r="AM268" i="25"/>
  <c r="AU268" i="25"/>
  <c r="I4474" i="30" s="1"/>
  <c r="AN268" i="25"/>
  <c r="AV268" i="25"/>
  <c r="I4475" i="30" s="1"/>
  <c r="AO268" i="25"/>
  <c r="AP268" i="25"/>
  <c r="I4469" i="30" s="1"/>
  <c r="AG372" i="25"/>
  <c r="AR372" i="25"/>
  <c r="I991" i="30" s="1"/>
  <c r="AK372" i="25"/>
  <c r="I984" i="30" s="1"/>
  <c r="AS372" i="25"/>
  <c r="I992" i="30" s="1"/>
  <c r="AL372" i="25"/>
  <c r="I985" i="30" s="1"/>
  <c r="AT372" i="25"/>
  <c r="I993" i="30" s="1"/>
  <c r="AN372" i="25"/>
  <c r="AV372" i="25"/>
  <c r="I995" i="30" s="1"/>
  <c r="AQ372" i="25"/>
  <c r="I990" i="30" s="1"/>
  <c r="AU372" i="25"/>
  <c r="I994" i="30" s="1"/>
  <c r="AM372" i="25"/>
  <c r="AO372" i="25"/>
  <c r="AP372" i="25"/>
  <c r="I989" i="30" s="1"/>
  <c r="AG304" i="25"/>
  <c r="AM304" i="25"/>
  <c r="AU304" i="25"/>
  <c r="I190" i="30" s="1"/>
  <c r="AN304" i="25"/>
  <c r="AV304" i="25"/>
  <c r="I191" i="30" s="1"/>
  <c r="AO304" i="25"/>
  <c r="AP304" i="25"/>
  <c r="I185" i="30" s="1"/>
  <c r="AQ304" i="25"/>
  <c r="I186" i="30" s="1"/>
  <c r="AR304" i="25"/>
  <c r="I187" i="30" s="1"/>
  <c r="AK304" i="25"/>
  <c r="I180" i="30" s="1"/>
  <c r="AL304" i="25"/>
  <c r="I181" i="30" s="1"/>
  <c r="AS304" i="25"/>
  <c r="I188" i="30" s="1"/>
  <c r="AT304" i="25"/>
  <c r="I189" i="30" s="1"/>
  <c r="AG354" i="25"/>
  <c r="AR354" i="25"/>
  <c r="I775" i="30" s="1"/>
  <c r="AK354" i="25"/>
  <c r="I768" i="30" s="1"/>
  <c r="AS354" i="25"/>
  <c r="I776" i="30" s="1"/>
  <c r="AL354" i="25"/>
  <c r="I769" i="30" s="1"/>
  <c r="AT354" i="25"/>
  <c r="I777" i="30" s="1"/>
  <c r="AN354" i="25"/>
  <c r="AV354" i="25"/>
  <c r="I779" i="30" s="1"/>
  <c r="AM354" i="25"/>
  <c r="AO354" i="25"/>
  <c r="AP354" i="25"/>
  <c r="I773" i="30" s="1"/>
  <c r="AQ354" i="25"/>
  <c r="I774" i="30" s="1"/>
  <c r="AU354" i="25"/>
  <c r="I778" i="30" s="1"/>
  <c r="AG344" i="25"/>
  <c r="AN344" i="25"/>
  <c r="AV344" i="25"/>
  <c r="I671" i="30" s="1"/>
  <c r="AO344" i="25"/>
  <c r="AP344" i="25"/>
  <c r="I665" i="30" s="1"/>
  <c r="AR344" i="25"/>
  <c r="I667" i="30" s="1"/>
  <c r="AK344" i="25"/>
  <c r="I660" i="30" s="1"/>
  <c r="AL344" i="25"/>
  <c r="I661" i="30" s="1"/>
  <c r="AM344" i="25"/>
  <c r="AQ344" i="25"/>
  <c r="I666" i="30" s="1"/>
  <c r="AS344" i="25"/>
  <c r="I668" i="30" s="1"/>
  <c r="AT344" i="25"/>
  <c r="I669" i="30" s="1"/>
  <c r="AU344" i="25"/>
  <c r="I670" i="30" s="1"/>
  <c r="AG313" i="25"/>
  <c r="AR313" i="25"/>
  <c r="I295" i="30" s="1"/>
  <c r="AK313" i="25"/>
  <c r="I288" i="30" s="1"/>
  <c r="AS313" i="25"/>
  <c r="I296" i="30" s="1"/>
  <c r="AL313" i="25"/>
  <c r="I289" i="30" s="1"/>
  <c r="AT313" i="25"/>
  <c r="I297" i="30" s="1"/>
  <c r="AM313" i="25"/>
  <c r="AU313" i="25"/>
  <c r="I298" i="30" s="1"/>
  <c r="AN313" i="25"/>
  <c r="AV313" i="25"/>
  <c r="I299" i="30" s="1"/>
  <c r="AP313" i="25"/>
  <c r="I293" i="30" s="1"/>
  <c r="AQ313" i="25"/>
  <c r="I294" i="30" s="1"/>
  <c r="AO313" i="25"/>
  <c r="AG248" i="25"/>
  <c r="AQ248" i="25"/>
  <c r="I4230" i="30" s="1"/>
  <c r="AR248" i="25"/>
  <c r="I4231" i="30" s="1"/>
  <c r="AK248" i="25"/>
  <c r="I4224" i="30" s="1"/>
  <c r="AS248" i="25"/>
  <c r="I4232" i="30" s="1"/>
  <c r="AL248" i="25"/>
  <c r="I4225" i="30" s="1"/>
  <c r="AT248" i="25"/>
  <c r="I4233" i="30" s="1"/>
  <c r="AM248" i="25"/>
  <c r="AU248" i="25"/>
  <c r="I4234" i="30" s="1"/>
  <c r="AN248" i="25"/>
  <c r="AV248" i="25"/>
  <c r="I4235" i="30" s="1"/>
  <c r="AO248" i="25"/>
  <c r="AP248" i="25"/>
  <c r="I4229" i="30" s="1"/>
  <c r="AG357" i="25"/>
  <c r="AN357" i="25"/>
  <c r="AV357" i="25"/>
  <c r="I815" i="30" s="1"/>
  <c r="AO357" i="25"/>
  <c r="AP357" i="25"/>
  <c r="I809" i="30" s="1"/>
  <c r="AR357" i="25"/>
  <c r="I811" i="30" s="1"/>
  <c r="AU357" i="25"/>
  <c r="I814" i="30" s="1"/>
  <c r="AQ357" i="25"/>
  <c r="I810" i="30" s="1"/>
  <c r="AK357" i="25"/>
  <c r="I804" i="30" s="1"/>
  <c r="AL357" i="25"/>
  <c r="I805" i="30" s="1"/>
  <c r="AM357" i="25"/>
  <c r="AS357" i="25"/>
  <c r="I812" i="30" s="1"/>
  <c r="AT357" i="25"/>
  <c r="I813" i="30" s="1"/>
  <c r="AG292" i="25"/>
  <c r="AM292" i="25"/>
  <c r="AU292" i="25"/>
  <c r="I46" i="30" s="1"/>
  <c r="AN292" i="25"/>
  <c r="AV292" i="25"/>
  <c r="I47" i="30" s="1"/>
  <c r="AO292" i="25"/>
  <c r="AP292" i="25"/>
  <c r="I41" i="30" s="1"/>
  <c r="AQ292" i="25"/>
  <c r="I42" i="30" s="1"/>
  <c r="AR292" i="25"/>
  <c r="I43" i="30" s="1"/>
  <c r="AS292" i="25"/>
  <c r="I44" i="30" s="1"/>
  <c r="AT292" i="25"/>
  <c r="I45" i="30" s="1"/>
  <c r="AK292" i="25"/>
  <c r="I36" i="30" s="1"/>
  <c r="AL292" i="25"/>
  <c r="I37" i="30" s="1"/>
  <c r="AG326" i="25"/>
  <c r="AN326" i="25"/>
  <c r="AV326" i="25"/>
  <c r="I455" i="30" s="1"/>
  <c r="AO326" i="25"/>
  <c r="AP326" i="25"/>
  <c r="I449" i="30" s="1"/>
  <c r="AR326" i="25"/>
  <c r="I451" i="30" s="1"/>
  <c r="AL326" i="25"/>
  <c r="I445" i="30" s="1"/>
  <c r="AQ326" i="25"/>
  <c r="I450" i="30" s="1"/>
  <c r="AS326" i="25"/>
  <c r="I452" i="30" s="1"/>
  <c r="AT326" i="25"/>
  <c r="I453" i="30" s="1"/>
  <c r="AU326" i="25"/>
  <c r="I454" i="30" s="1"/>
  <c r="AK326" i="25"/>
  <c r="I444" i="30" s="1"/>
  <c r="AM326" i="25"/>
  <c r="AG151" i="25"/>
  <c r="AR151" i="25"/>
  <c r="I3091" i="30" s="1"/>
  <c r="AL151" i="25"/>
  <c r="I3085" i="30" s="1"/>
  <c r="AT151" i="25"/>
  <c r="I3093" i="30" s="1"/>
  <c r="AM151" i="25"/>
  <c r="AU151" i="25"/>
  <c r="I3094" i="30" s="1"/>
  <c r="AP151" i="25"/>
  <c r="I3089" i="30" s="1"/>
  <c r="AO151" i="25"/>
  <c r="AQ151" i="25"/>
  <c r="I3090" i="30" s="1"/>
  <c r="AS151" i="25"/>
  <c r="I3092" i="30" s="1"/>
  <c r="AV151" i="25"/>
  <c r="I3095" i="30" s="1"/>
  <c r="AK151" i="25"/>
  <c r="I3084" i="30" s="1"/>
  <c r="AN151" i="25"/>
  <c r="AG214" i="25"/>
  <c r="AR214" i="25"/>
  <c r="I3835" i="30" s="1"/>
  <c r="AL214" i="25"/>
  <c r="I3829" i="30" s="1"/>
  <c r="AT214" i="25"/>
  <c r="I3837" i="30" s="1"/>
  <c r="AM214" i="25"/>
  <c r="AU214" i="25"/>
  <c r="I3838" i="30" s="1"/>
  <c r="AP214" i="25"/>
  <c r="I3833" i="30" s="1"/>
  <c r="AK214" i="25"/>
  <c r="I3828" i="30" s="1"/>
  <c r="AN214" i="25"/>
  <c r="AO214" i="25"/>
  <c r="AQ214" i="25"/>
  <c r="I3834" i="30" s="1"/>
  <c r="AS214" i="25"/>
  <c r="I3836" i="30" s="1"/>
  <c r="AV214" i="25"/>
  <c r="I3839" i="30" s="1"/>
  <c r="AG149" i="25"/>
  <c r="AL149" i="25"/>
  <c r="I3061" i="30" s="1"/>
  <c r="AT149" i="25"/>
  <c r="I3069" i="30" s="1"/>
  <c r="AP149" i="25"/>
  <c r="I3065" i="30" s="1"/>
  <c r="AR149" i="25"/>
  <c r="I3067" i="30" s="1"/>
  <c r="AS149" i="25"/>
  <c r="I3068" i="30" s="1"/>
  <c r="AN149" i="25"/>
  <c r="AV149" i="25"/>
  <c r="I3071" i="30" s="1"/>
  <c r="AK149" i="25"/>
  <c r="I3060" i="30" s="1"/>
  <c r="AM149" i="25"/>
  <c r="AO149" i="25"/>
  <c r="AQ149" i="25"/>
  <c r="I3066" i="30" s="1"/>
  <c r="AU149" i="25"/>
  <c r="I3070" i="30" s="1"/>
  <c r="AG338" i="25"/>
  <c r="AN338" i="25"/>
  <c r="AV338" i="25"/>
  <c r="I599" i="30" s="1"/>
  <c r="AO338" i="25"/>
  <c r="AP338" i="25"/>
  <c r="I593" i="30" s="1"/>
  <c r="AR338" i="25"/>
  <c r="I595" i="30" s="1"/>
  <c r="AM338" i="25"/>
  <c r="AQ338" i="25"/>
  <c r="I594" i="30" s="1"/>
  <c r="AS338" i="25"/>
  <c r="I596" i="30" s="1"/>
  <c r="AT338" i="25"/>
  <c r="I597" i="30" s="1"/>
  <c r="AU338" i="25"/>
  <c r="I598" i="30" s="1"/>
  <c r="AK338" i="25"/>
  <c r="I588" i="30" s="1"/>
  <c r="AL338" i="25"/>
  <c r="I589" i="30" s="1"/>
  <c r="AG369" i="25"/>
  <c r="AN369" i="25"/>
  <c r="AV369" i="25"/>
  <c r="I959" i="30" s="1"/>
  <c r="AO369" i="25"/>
  <c r="AP369" i="25"/>
  <c r="I953" i="30" s="1"/>
  <c r="AR369" i="25"/>
  <c r="I955" i="30" s="1"/>
  <c r="AU369" i="25"/>
  <c r="I958" i="30" s="1"/>
  <c r="AK369" i="25"/>
  <c r="I948" i="30" s="1"/>
  <c r="AQ369" i="25"/>
  <c r="I954" i="30" s="1"/>
  <c r="AL369" i="25"/>
  <c r="I949" i="30" s="1"/>
  <c r="AM369" i="25"/>
  <c r="AS369" i="25"/>
  <c r="I956" i="30" s="1"/>
  <c r="AT369" i="25"/>
  <c r="I957" i="30" s="1"/>
  <c r="AG261" i="25"/>
  <c r="AM261" i="25"/>
  <c r="AU261" i="25"/>
  <c r="I4390" i="30" s="1"/>
  <c r="AN261" i="25"/>
  <c r="AV261" i="25"/>
  <c r="I4391" i="30" s="1"/>
  <c r="AO261" i="25"/>
  <c r="AP261" i="25"/>
  <c r="I4385" i="30" s="1"/>
  <c r="AQ261" i="25"/>
  <c r="I4386" i="30" s="1"/>
  <c r="AR261" i="25"/>
  <c r="I4387" i="30" s="1"/>
  <c r="AK261" i="25"/>
  <c r="I4380" i="30" s="1"/>
  <c r="AL261" i="25"/>
  <c r="I4381" i="30" s="1"/>
  <c r="AS261" i="25"/>
  <c r="I4388" i="30" s="1"/>
  <c r="AT261" i="25"/>
  <c r="I4389" i="30" s="1"/>
  <c r="AG187" i="25"/>
  <c r="AN187" i="25"/>
  <c r="AV187" i="25"/>
  <c r="I3515" i="30" s="1"/>
  <c r="AP187" i="25"/>
  <c r="I3509" i="30" s="1"/>
  <c r="AQ187" i="25"/>
  <c r="I3510" i="30" s="1"/>
  <c r="AL187" i="25"/>
  <c r="I3505" i="30" s="1"/>
  <c r="AT187" i="25"/>
  <c r="I3513" i="30" s="1"/>
  <c r="AK187" i="25"/>
  <c r="I3504" i="30" s="1"/>
  <c r="AM187" i="25"/>
  <c r="AO187" i="25"/>
  <c r="AR187" i="25"/>
  <c r="I3511" i="30" s="1"/>
  <c r="AS187" i="25"/>
  <c r="I3512" i="30" s="1"/>
  <c r="AU187" i="25"/>
  <c r="I3514" i="30" s="1"/>
  <c r="AG106" i="25"/>
  <c r="AQ106" i="25"/>
  <c r="I2562" i="30" s="1"/>
  <c r="AR106" i="25"/>
  <c r="I2563" i="30" s="1"/>
  <c r="AK106" i="25"/>
  <c r="I2556" i="30" s="1"/>
  <c r="AS106" i="25"/>
  <c r="I2564" i="30" s="1"/>
  <c r="AM106" i="25"/>
  <c r="AU106" i="25"/>
  <c r="I2566" i="30" s="1"/>
  <c r="AT106" i="25"/>
  <c r="I2565" i="30" s="1"/>
  <c r="AO106" i="25"/>
  <c r="AN106" i="25"/>
  <c r="AP106" i="25"/>
  <c r="I2561" i="30" s="1"/>
  <c r="AL106" i="25"/>
  <c r="I2557" i="30" s="1"/>
  <c r="AV106" i="25"/>
  <c r="I2567" i="30" s="1"/>
  <c r="AG224" i="25"/>
  <c r="AR224" i="25"/>
  <c r="I3955" i="30" s="1"/>
  <c r="AL224" i="25"/>
  <c r="I3949" i="30" s="1"/>
  <c r="AT224" i="25"/>
  <c r="I3957" i="30" s="1"/>
  <c r="AM224" i="25"/>
  <c r="AU224" i="25"/>
  <c r="I3958" i="30" s="1"/>
  <c r="AP224" i="25"/>
  <c r="I3953" i="30" s="1"/>
  <c r="AO224" i="25"/>
  <c r="AQ224" i="25"/>
  <c r="I3954" i="30" s="1"/>
  <c r="AS224" i="25"/>
  <c r="I3956" i="30" s="1"/>
  <c r="AV224" i="25"/>
  <c r="I3959" i="30" s="1"/>
  <c r="AK224" i="25"/>
  <c r="I3948" i="30" s="1"/>
  <c r="AN224" i="25"/>
  <c r="AG275" i="25"/>
  <c r="AM275" i="25"/>
  <c r="AU275" i="25"/>
  <c r="I4558" i="30" s="1"/>
  <c r="AN275" i="25"/>
  <c r="AV275" i="25"/>
  <c r="I4559" i="30" s="1"/>
  <c r="AO275" i="25"/>
  <c r="AP275" i="25"/>
  <c r="I4553" i="30" s="1"/>
  <c r="AQ275" i="25"/>
  <c r="I4554" i="30" s="1"/>
  <c r="AR275" i="25"/>
  <c r="I4555" i="30" s="1"/>
  <c r="AT275" i="25"/>
  <c r="I4557" i="30" s="1"/>
  <c r="AK275" i="25"/>
  <c r="I4548" i="30" s="1"/>
  <c r="AL275" i="25"/>
  <c r="I4549" i="30" s="1"/>
  <c r="AS275" i="25"/>
  <c r="I4556" i="30" s="1"/>
  <c r="AG57" i="25"/>
  <c r="AP57" i="25"/>
  <c r="I1985" i="30" s="1"/>
  <c r="AQ57" i="25"/>
  <c r="I1986" i="30" s="1"/>
  <c r="AR57" i="25"/>
  <c r="I1987" i="30" s="1"/>
  <c r="AL57" i="25"/>
  <c r="I1981" i="30" s="1"/>
  <c r="AT57" i="25"/>
  <c r="I1989" i="30" s="1"/>
  <c r="AK57" i="25"/>
  <c r="I1980" i="30" s="1"/>
  <c r="AM57" i="25"/>
  <c r="AN57" i="25"/>
  <c r="AS57" i="25"/>
  <c r="I1988" i="30" s="1"/>
  <c r="AO57" i="25"/>
  <c r="AV57" i="25"/>
  <c r="I1991" i="30" s="1"/>
  <c r="AU57" i="25"/>
  <c r="I1990" i="30" s="1"/>
  <c r="AG211" i="25"/>
  <c r="AN211" i="25"/>
  <c r="AV211" i="25"/>
  <c r="I3803" i="30" s="1"/>
  <c r="AP211" i="25"/>
  <c r="I3797" i="30" s="1"/>
  <c r="AQ211" i="25"/>
  <c r="I3798" i="30" s="1"/>
  <c r="AL211" i="25"/>
  <c r="I3793" i="30" s="1"/>
  <c r="AT211" i="25"/>
  <c r="I3801" i="30" s="1"/>
  <c r="AK211" i="25"/>
  <c r="I3792" i="30" s="1"/>
  <c r="AM211" i="25"/>
  <c r="AO211" i="25"/>
  <c r="AR211" i="25"/>
  <c r="I3799" i="30" s="1"/>
  <c r="AS211" i="25"/>
  <c r="I3800" i="30" s="1"/>
  <c r="AU211" i="25"/>
  <c r="I3802" i="30" s="1"/>
  <c r="AG93" i="25"/>
  <c r="AM93" i="25"/>
  <c r="AU93" i="25"/>
  <c r="I2410" i="30" s="1"/>
  <c r="AN93" i="25"/>
  <c r="AV93" i="25"/>
  <c r="I2411" i="30" s="1"/>
  <c r="AO93" i="25"/>
  <c r="AQ93" i="25"/>
  <c r="I2406" i="30" s="1"/>
  <c r="AP93" i="25"/>
  <c r="I2405" i="30" s="1"/>
  <c r="AS93" i="25"/>
  <c r="I2408" i="30" s="1"/>
  <c r="AT93" i="25"/>
  <c r="I2409" i="30" s="1"/>
  <c r="AK93" i="25"/>
  <c r="I2400" i="30" s="1"/>
  <c r="AL93" i="25"/>
  <c r="I2401" i="30" s="1"/>
  <c r="AR93" i="25"/>
  <c r="I2407" i="30" s="1"/>
  <c r="AG234" i="25"/>
  <c r="AQ234" i="25"/>
  <c r="I4062" i="30" s="1"/>
  <c r="AR234" i="25"/>
  <c r="I4063" i="30" s="1"/>
  <c r="AK234" i="25"/>
  <c r="I4056" i="30" s="1"/>
  <c r="AS234" i="25"/>
  <c r="I4064" i="30" s="1"/>
  <c r="AL234" i="25"/>
  <c r="I4057" i="30" s="1"/>
  <c r="AT234" i="25"/>
  <c r="I4065" i="30" s="1"/>
  <c r="AM234" i="25"/>
  <c r="AU234" i="25"/>
  <c r="I4066" i="30" s="1"/>
  <c r="AN234" i="25"/>
  <c r="AV234" i="25"/>
  <c r="I4067" i="30" s="1"/>
  <c r="AO234" i="25"/>
  <c r="AP234" i="25"/>
  <c r="I4061" i="30" s="1"/>
  <c r="AG186" i="25"/>
  <c r="AR186" i="25"/>
  <c r="I3499" i="30" s="1"/>
  <c r="AL186" i="25"/>
  <c r="I3493" i="30" s="1"/>
  <c r="AT186" i="25"/>
  <c r="I3501" i="30" s="1"/>
  <c r="AM186" i="25"/>
  <c r="AU186" i="25"/>
  <c r="I3502" i="30" s="1"/>
  <c r="AP186" i="25"/>
  <c r="I3497" i="30" s="1"/>
  <c r="AK186" i="25"/>
  <c r="I3492" i="30" s="1"/>
  <c r="AN186" i="25"/>
  <c r="AO186" i="25"/>
  <c r="AQ186" i="25"/>
  <c r="I3498" i="30" s="1"/>
  <c r="AS186" i="25"/>
  <c r="I3500" i="30" s="1"/>
  <c r="AV186" i="25"/>
  <c r="I3503" i="30" s="1"/>
  <c r="AG128" i="25"/>
  <c r="AM128" i="25"/>
  <c r="AU128" i="25"/>
  <c r="I2818" i="30" s="1"/>
  <c r="AO128" i="25"/>
  <c r="AN128" i="25"/>
  <c r="AQ128" i="25"/>
  <c r="I2814" i="30" s="1"/>
  <c r="AR128" i="25"/>
  <c r="I2815" i="30" s="1"/>
  <c r="AK128" i="25"/>
  <c r="I2808" i="30" s="1"/>
  <c r="AV128" i="25"/>
  <c r="I2819" i="30" s="1"/>
  <c r="AL128" i="25"/>
  <c r="I2809" i="30" s="1"/>
  <c r="AT128" i="25"/>
  <c r="I2817" i="30" s="1"/>
  <c r="AP128" i="25"/>
  <c r="I2813" i="30" s="1"/>
  <c r="AS128" i="25"/>
  <c r="I2816" i="30" s="1"/>
  <c r="AG173" i="25"/>
  <c r="AR173" i="25"/>
  <c r="I3355" i="30" s="1"/>
  <c r="AL173" i="25"/>
  <c r="I3349" i="30" s="1"/>
  <c r="AT173" i="25"/>
  <c r="I3357" i="30" s="1"/>
  <c r="AM173" i="25"/>
  <c r="AU173" i="25"/>
  <c r="I3358" i="30" s="1"/>
  <c r="AP173" i="25"/>
  <c r="I3353" i="30" s="1"/>
  <c r="AK173" i="25"/>
  <c r="I3348" i="30" s="1"/>
  <c r="AN173" i="25"/>
  <c r="AO173" i="25"/>
  <c r="AQ173" i="25"/>
  <c r="I3354" i="30" s="1"/>
  <c r="AS173" i="25"/>
  <c r="I3356" i="30" s="1"/>
  <c r="AV173" i="25"/>
  <c r="I3359" i="30" s="1"/>
  <c r="AG13" i="25"/>
  <c r="AP13" i="25"/>
  <c r="I1457" i="30" s="1"/>
  <c r="AQ13" i="25"/>
  <c r="I1458" i="30" s="1"/>
  <c r="AR13" i="25"/>
  <c r="I1459" i="30" s="1"/>
  <c r="AL13" i="25"/>
  <c r="I1453" i="30" s="1"/>
  <c r="AT13" i="25"/>
  <c r="I1461" i="30" s="1"/>
  <c r="AK13" i="25"/>
  <c r="I1452" i="30" s="1"/>
  <c r="AM13" i="25"/>
  <c r="AN13" i="25"/>
  <c r="AS13" i="25"/>
  <c r="I1460" i="30" s="1"/>
  <c r="AU13" i="25"/>
  <c r="I1462" i="30" s="1"/>
  <c r="AV13" i="25"/>
  <c r="I1463" i="30" s="1"/>
  <c r="AO13" i="25"/>
  <c r="AG133" i="25"/>
  <c r="AQ133" i="25"/>
  <c r="I2874" i="30" s="1"/>
  <c r="AK133" i="25"/>
  <c r="I2868" i="30" s="1"/>
  <c r="AS133" i="25"/>
  <c r="I2876" i="30" s="1"/>
  <c r="AR133" i="25"/>
  <c r="I2875" i="30" s="1"/>
  <c r="AU133" i="25"/>
  <c r="I2878" i="30" s="1"/>
  <c r="AL133" i="25"/>
  <c r="I2869" i="30" s="1"/>
  <c r="AV133" i="25"/>
  <c r="I2879" i="30" s="1"/>
  <c r="AO133" i="25"/>
  <c r="AN133" i="25"/>
  <c r="AP133" i="25"/>
  <c r="I2873" i="30" s="1"/>
  <c r="AM133" i="25"/>
  <c r="AT133" i="25"/>
  <c r="I2877" i="30" s="1"/>
  <c r="AG257" i="25"/>
  <c r="AM257" i="25"/>
  <c r="AU257" i="25"/>
  <c r="I4342" i="30" s="1"/>
  <c r="AN257" i="25"/>
  <c r="AV257" i="25"/>
  <c r="I4343" i="30" s="1"/>
  <c r="AO257" i="25"/>
  <c r="AP257" i="25"/>
  <c r="I4337" i="30" s="1"/>
  <c r="AQ257" i="25"/>
  <c r="I4338" i="30" s="1"/>
  <c r="AR257" i="25"/>
  <c r="I4339" i="30" s="1"/>
  <c r="AK257" i="25"/>
  <c r="I4332" i="30" s="1"/>
  <c r="AL257" i="25"/>
  <c r="I4333" i="30" s="1"/>
  <c r="AS257" i="25"/>
  <c r="I4340" i="30" s="1"/>
  <c r="AT257" i="25"/>
  <c r="I4341" i="30" s="1"/>
  <c r="AG83" i="25"/>
  <c r="AM83" i="25"/>
  <c r="AU83" i="25"/>
  <c r="I2290" i="30" s="1"/>
  <c r="AN83" i="25"/>
  <c r="AV83" i="25"/>
  <c r="I2291" i="30" s="1"/>
  <c r="AO83" i="25"/>
  <c r="AQ83" i="25"/>
  <c r="I2286" i="30" s="1"/>
  <c r="AK83" i="25"/>
  <c r="I2280" i="30" s="1"/>
  <c r="AL83" i="25"/>
  <c r="I2281" i="30" s="1"/>
  <c r="AS83" i="25"/>
  <c r="I2288" i="30" s="1"/>
  <c r="AT83" i="25"/>
  <c r="I2289" i="30" s="1"/>
  <c r="AR83" i="25"/>
  <c r="I2287" i="30" s="1"/>
  <c r="AP83" i="25"/>
  <c r="I2285" i="30" s="1"/>
  <c r="AG172" i="25"/>
  <c r="AN172" i="25"/>
  <c r="AV172" i="25"/>
  <c r="I3347" i="30" s="1"/>
  <c r="AP172" i="25"/>
  <c r="I3341" i="30" s="1"/>
  <c r="AQ172" i="25"/>
  <c r="I3342" i="30" s="1"/>
  <c r="AL172" i="25"/>
  <c r="I3337" i="30" s="1"/>
  <c r="AT172" i="25"/>
  <c r="I3345" i="30" s="1"/>
  <c r="AS172" i="25"/>
  <c r="I3344" i="30" s="1"/>
  <c r="AU172" i="25"/>
  <c r="I3346" i="30" s="1"/>
  <c r="AK172" i="25"/>
  <c r="I3336" i="30" s="1"/>
  <c r="AM172" i="25"/>
  <c r="AO172" i="25"/>
  <c r="AR172" i="25"/>
  <c r="I3343" i="30" s="1"/>
  <c r="AG303" i="25"/>
  <c r="AQ303" i="25"/>
  <c r="I174" i="30" s="1"/>
  <c r="AR303" i="25"/>
  <c r="I175" i="30" s="1"/>
  <c r="AK303" i="25"/>
  <c r="I168" i="30" s="1"/>
  <c r="AS303" i="25"/>
  <c r="I176" i="30" s="1"/>
  <c r="AL303" i="25"/>
  <c r="I169" i="30" s="1"/>
  <c r="AT303" i="25"/>
  <c r="I177" i="30" s="1"/>
  <c r="AM303" i="25"/>
  <c r="AU303" i="25"/>
  <c r="I178" i="30" s="1"/>
  <c r="AN303" i="25"/>
  <c r="AV303" i="25"/>
  <c r="I179" i="30" s="1"/>
  <c r="AO303" i="25"/>
  <c r="AP303" i="25"/>
  <c r="I173" i="30" s="1"/>
  <c r="AG266" i="25"/>
  <c r="AQ266" i="25"/>
  <c r="I4446" i="30" s="1"/>
  <c r="AR266" i="25"/>
  <c r="I4447" i="30" s="1"/>
  <c r="AK266" i="25"/>
  <c r="I4440" i="30" s="1"/>
  <c r="AS266" i="25"/>
  <c r="I4448" i="30" s="1"/>
  <c r="AL266" i="25"/>
  <c r="I4441" i="30" s="1"/>
  <c r="AT266" i="25"/>
  <c r="I4449" i="30" s="1"/>
  <c r="AM266" i="25"/>
  <c r="AU266" i="25"/>
  <c r="I4450" i="30" s="1"/>
  <c r="AN266" i="25"/>
  <c r="AV266" i="25"/>
  <c r="I4451" i="30" s="1"/>
  <c r="AO266" i="25"/>
  <c r="AP266" i="25"/>
  <c r="I4445" i="30" s="1"/>
  <c r="AG331" i="25"/>
  <c r="AR331" i="25"/>
  <c r="I511" i="30" s="1"/>
  <c r="AK331" i="25"/>
  <c r="I504" i="30" s="1"/>
  <c r="AS331" i="25"/>
  <c r="I512" i="30" s="1"/>
  <c r="AL331" i="25"/>
  <c r="I505" i="30" s="1"/>
  <c r="AT331" i="25"/>
  <c r="I513" i="30" s="1"/>
  <c r="AN331" i="25"/>
  <c r="AV331" i="25"/>
  <c r="I515" i="30" s="1"/>
  <c r="AU331" i="25"/>
  <c r="I514" i="30" s="1"/>
  <c r="AM331" i="25"/>
  <c r="AO331" i="25"/>
  <c r="AP331" i="25"/>
  <c r="I509" i="30" s="1"/>
  <c r="AQ331" i="25"/>
  <c r="I510" i="30" s="1"/>
  <c r="I3627" i="30"/>
  <c r="I2764" i="30"/>
  <c r="I2186" i="30"/>
  <c r="I1995" i="30"/>
  <c r="I3302" i="30"/>
  <c r="I3520" i="30"/>
  <c r="AG373" i="25"/>
  <c r="AN373" i="25"/>
  <c r="AV373" i="25"/>
  <c r="I1007" i="30" s="1"/>
  <c r="AO373" i="25"/>
  <c r="AP373" i="25"/>
  <c r="I1001" i="30" s="1"/>
  <c r="AR373" i="25"/>
  <c r="I1003" i="30" s="1"/>
  <c r="AT373" i="25"/>
  <c r="I1005" i="30" s="1"/>
  <c r="AK373" i="25"/>
  <c r="I996" i="30" s="1"/>
  <c r="AL373" i="25"/>
  <c r="I997" i="30" s="1"/>
  <c r="AM373" i="25"/>
  <c r="AS373" i="25"/>
  <c r="I1004" i="30" s="1"/>
  <c r="AU373" i="25"/>
  <c r="I1006" i="30" s="1"/>
  <c r="AQ373" i="25"/>
  <c r="I1002" i="30" s="1"/>
  <c r="AG267" i="25"/>
  <c r="AM267" i="25"/>
  <c r="AU267" i="25"/>
  <c r="I4462" i="30" s="1"/>
  <c r="AN267" i="25"/>
  <c r="AV267" i="25"/>
  <c r="I4463" i="30" s="1"/>
  <c r="AO267" i="25"/>
  <c r="AP267" i="25"/>
  <c r="I4457" i="30" s="1"/>
  <c r="AQ267" i="25"/>
  <c r="I4458" i="30" s="1"/>
  <c r="AR267" i="25"/>
  <c r="I4459" i="30" s="1"/>
  <c r="AS267" i="25"/>
  <c r="I4460" i="30" s="1"/>
  <c r="AT267" i="25"/>
  <c r="I4461" i="30" s="1"/>
  <c r="AK267" i="25"/>
  <c r="I4452" i="30" s="1"/>
  <c r="AL267" i="25"/>
  <c r="I4453" i="30" s="1"/>
  <c r="AG255" i="25"/>
  <c r="AM255" i="25"/>
  <c r="AU255" i="25"/>
  <c r="I4318" i="30" s="1"/>
  <c r="AN255" i="25"/>
  <c r="AV255" i="25"/>
  <c r="I4319" i="30" s="1"/>
  <c r="AO255" i="25"/>
  <c r="AP255" i="25"/>
  <c r="I4313" i="30" s="1"/>
  <c r="AQ255" i="25"/>
  <c r="I4314" i="30" s="1"/>
  <c r="AR255" i="25"/>
  <c r="I4315" i="30" s="1"/>
  <c r="AK255" i="25"/>
  <c r="I4308" i="30" s="1"/>
  <c r="AL255" i="25"/>
  <c r="I4309" i="30" s="1"/>
  <c r="AS255" i="25"/>
  <c r="I4316" i="30" s="1"/>
  <c r="AT255" i="25"/>
  <c r="I4317" i="30" s="1"/>
  <c r="AG217" i="25"/>
  <c r="AN217" i="25"/>
  <c r="AV217" i="25"/>
  <c r="I3875" i="30" s="1"/>
  <c r="AP217" i="25"/>
  <c r="I3869" i="30" s="1"/>
  <c r="AQ217" i="25"/>
  <c r="I3870" i="30" s="1"/>
  <c r="AL217" i="25"/>
  <c r="I3865" i="30" s="1"/>
  <c r="AT217" i="25"/>
  <c r="I3873" i="30" s="1"/>
  <c r="AS217" i="25"/>
  <c r="I3872" i="30" s="1"/>
  <c r="AU217" i="25"/>
  <c r="I3874" i="30" s="1"/>
  <c r="AK217" i="25"/>
  <c r="I3864" i="30" s="1"/>
  <c r="AM217" i="25"/>
  <c r="AO217" i="25"/>
  <c r="AR217" i="25"/>
  <c r="I3871" i="30" s="1"/>
  <c r="I1839" i="30"/>
  <c r="I3076" i="30"/>
  <c r="AG325" i="25"/>
  <c r="AR325" i="25"/>
  <c r="I439" i="30" s="1"/>
  <c r="AK325" i="25"/>
  <c r="I432" i="30" s="1"/>
  <c r="AS325" i="25"/>
  <c r="I440" i="30" s="1"/>
  <c r="AL325" i="25"/>
  <c r="I433" i="30" s="1"/>
  <c r="AT325" i="25"/>
  <c r="I441" i="30" s="1"/>
  <c r="AN325" i="25"/>
  <c r="AV325" i="25"/>
  <c r="I443" i="30" s="1"/>
  <c r="AM325" i="25"/>
  <c r="AU325" i="25"/>
  <c r="I442" i="30" s="1"/>
  <c r="AO325" i="25"/>
  <c r="AP325" i="25"/>
  <c r="I437" i="30" s="1"/>
  <c r="AQ325" i="25"/>
  <c r="I438" i="30" s="1"/>
  <c r="AG260" i="25"/>
  <c r="AQ260" i="25"/>
  <c r="I4374" i="30" s="1"/>
  <c r="AR260" i="25"/>
  <c r="I4375" i="30" s="1"/>
  <c r="AK260" i="25"/>
  <c r="I4368" i="30" s="1"/>
  <c r="AS260" i="25"/>
  <c r="I4376" i="30" s="1"/>
  <c r="AL260" i="25"/>
  <c r="I4369" i="30" s="1"/>
  <c r="AT260" i="25"/>
  <c r="I4377" i="30" s="1"/>
  <c r="AM260" i="25"/>
  <c r="AU260" i="25"/>
  <c r="I4378" i="30" s="1"/>
  <c r="AN260" i="25"/>
  <c r="AV260" i="25"/>
  <c r="I4379" i="30" s="1"/>
  <c r="AO260" i="25"/>
  <c r="AP260" i="25"/>
  <c r="I4373" i="30" s="1"/>
  <c r="AG365" i="25"/>
  <c r="AN365" i="25"/>
  <c r="AV365" i="25"/>
  <c r="I911" i="30" s="1"/>
  <c r="AO365" i="25"/>
  <c r="AP365" i="25"/>
  <c r="I905" i="30" s="1"/>
  <c r="AR365" i="25"/>
  <c r="I907" i="30" s="1"/>
  <c r="AU365" i="25"/>
  <c r="I910" i="30" s="1"/>
  <c r="AK365" i="25"/>
  <c r="I900" i="30" s="1"/>
  <c r="AL365" i="25"/>
  <c r="I901" i="30" s="1"/>
  <c r="AM365" i="25"/>
  <c r="AS365" i="25"/>
  <c r="I908" i="30" s="1"/>
  <c r="AT365" i="25"/>
  <c r="I909" i="30" s="1"/>
  <c r="AQ365" i="25"/>
  <c r="I906" i="30" s="1"/>
  <c r="AG296" i="25"/>
  <c r="AM296" i="25"/>
  <c r="AU296" i="25"/>
  <c r="I94" i="30" s="1"/>
  <c r="AN296" i="25"/>
  <c r="AV296" i="25"/>
  <c r="I95" i="30" s="1"/>
  <c r="AO296" i="25"/>
  <c r="AP296" i="25"/>
  <c r="I89" i="30" s="1"/>
  <c r="AQ296" i="25"/>
  <c r="I90" i="30" s="1"/>
  <c r="AR296" i="25"/>
  <c r="I91" i="30" s="1"/>
  <c r="AK296" i="25"/>
  <c r="I84" i="30" s="1"/>
  <c r="AL296" i="25"/>
  <c r="I85" i="30" s="1"/>
  <c r="AS296" i="25"/>
  <c r="I92" i="30" s="1"/>
  <c r="AT296" i="25"/>
  <c r="I93" i="30" s="1"/>
  <c r="AG400" i="25"/>
  <c r="AK400" i="25"/>
  <c r="I1320" i="30" s="1"/>
  <c r="AS400" i="25"/>
  <c r="I1328" i="30" s="1"/>
  <c r="AL400" i="25"/>
  <c r="I1321" i="30" s="1"/>
  <c r="AT400" i="25"/>
  <c r="I1329" i="30" s="1"/>
  <c r="AN400" i="25"/>
  <c r="AV400" i="25"/>
  <c r="I1331" i="30" s="1"/>
  <c r="AR400" i="25"/>
  <c r="I1327" i="30" s="1"/>
  <c r="AU400" i="25"/>
  <c r="I1330" i="30" s="1"/>
  <c r="AO400" i="25"/>
  <c r="AM400" i="25"/>
  <c r="AP400" i="25"/>
  <c r="I1325" i="30" s="1"/>
  <c r="AQ400" i="25"/>
  <c r="I1326" i="30" s="1"/>
  <c r="AG398" i="25"/>
  <c r="AK398" i="25"/>
  <c r="I1296" i="30" s="1"/>
  <c r="AS398" i="25"/>
  <c r="I1304" i="30" s="1"/>
  <c r="AL398" i="25"/>
  <c r="I1297" i="30" s="1"/>
  <c r="AT398" i="25"/>
  <c r="I1305" i="30" s="1"/>
  <c r="AN398" i="25"/>
  <c r="AV398" i="25"/>
  <c r="I1307" i="30" s="1"/>
  <c r="AM398" i="25"/>
  <c r="AQ398" i="25"/>
  <c r="I1302" i="30" s="1"/>
  <c r="AR398" i="25"/>
  <c r="I1303" i="30" s="1"/>
  <c r="AU398" i="25"/>
  <c r="I1306" i="30" s="1"/>
  <c r="AO398" i="25"/>
  <c r="AP398" i="25"/>
  <c r="I1301" i="30" s="1"/>
  <c r="AG305" i="25"/>
  <c r="AQ305" i="25"/>
  <c r="I198" i="30" s="1"/>
  <c r="AR305" i="25"/>
  <c r="I199" i="30" s="1"/>
  <c r="AK305" i="25"/>
  <c r="I192" i="30" s="1"/>
  <c r="AS305" i="25"/>
  <c r="I200" i="30" s="1"/>
  <c r="AL305" i="25"/>
  <c r="I193" i="30" s="1"/>
  <c r="AT305" i="25"/>
  <c r="I201" i="30" s="1"/>
  <c r="AM305" i="25"/>
  <c r="AU305" i="25"/>
  <c r="I202" i="30" s="1"/>
  <c r="AN305" i="25"/>
  <c r="AV305" i="25"/>
  <c r="I203" i="30" s="1"/>
  <c r="AO305" i="25"/>
  <c r="AP305" i="25"/>
  <c r="I197" i="30" s="1"/>
  <c r="AG240" i="25"/>
  <c r="AQ240" i="25"/>
  <c r="I4134" i="30" s="1"/>
  <c r="AR240" i="25"/>
  <c r="I4135" i="30" s="1"/>
  <c r="AK240" i="25"/>
  <c r="I4128" i="30" s="1"/>
  <c r="AS240" i="25"/>
  <c r="I4136" i="30" s="1"/>
  <c r="AL240" i="25"/>
  <c r="I4129" i="30" s="1"/>
  <c r="AT240" i="25"/>
  <c r="I4137" i="30" s="1"/>
  <c r="AM240" i="25"/>
  <c r="AU240" i="25"/>
  <c r="I4138" i="30" s="1"/>
  <c r="AN240" i="25"/>
  <c r="AV240" i="25"/>
  <c r="I4139" i="30" s="1"/>
  <c r="AO240" i="25"/>
  <c r="AP240" i="25"/>
  <c r="I4133" i="30" s="1"/>
  <c r="AG348" i="25"/>
  <c r="AR348" i="25"/>
  <c r="I703" i="30" s="1"/>
  <c r="AK348" i="25"/>
  <c r="I696" i="30" s="1"/>
  <c r="AS348" i="25"/>
  <c r="I704" i="30" s="1"/>
  <c r="AL348" i="25"/>
  <c r="I697" i="30" s="1"/>
  <c r="AT348" i="25"/>
  <c r="I705" i="30" s="1"/>
  <c r="AN348" i="25"/>
  <c r="AV348" i="25"/>
  <c r="I707" i="30" s="1"/>
  <c r="AQ348" i="25"/>
  <c r="I702" i="30" s="1"/>
  <c r="AU348" i="25"/>
  <c r="I706" i="30" s="1"/>
  <c r="AM348" i="25"/>
  <c r="AO348" i="25"/>
  <c r="AP348" i="25"/>
  <c r="I701" i="30" s="1"/>
  <c r="AG394" i="25"/>
  <c r="AK394" i="25"/>
  <c r="I1248" i="30" s="1"/>
  <c r="AS394" i="25"/>
  <c r="I1256" i="30" s="1"/>
  <c r="AL394" i="25"/>
  <c r="I1249" i="30" s="1"/>
  <c r="AT394" i="25"/>
  <c r="I1257" i="30" s="1"/>
  <c r="AN394" i="25"/>
  <c r="AV394" i="25"/>
  <c r="I1259" i="30" s="1"/>
  <c r="AM394" i="25"/>
  <c r="AO394" i="25"/>
  <c r="AP394" i="25"/>
  <c r="I1253" i="30" s="1"/>
  <c r="AQ394" i="25"/>
  <c r="I1254" i="30" s="1"/>
  <c r="AR394" i="25"/>
  <c r="I1255" i="30" s="1"/>
  <c r="AU394" i="25"/>
  <c r="I1258" i="30" s="1"/>
  <c r="AG290" i="25"/>
  <c r="AM290" i="25"/>
  <c r="AU290" i="25"/>
  <c r="I21" i="30" s="1"/>
  <c r="AN290" i="25"/>
  <c r="AV290" i="25"/>
  <c r="I22" i="30" s="1"/>
  <c r="AO290" i="25"/>
  <c r="AP290" i="25"/>
  <c r="I16" i="30" s="1"/>
  <c r="AQ290" i="25"/>
  <c r="I17" i="30" s="1"/>
  <c r="AR290" i="25"/>
  <c r="I18" i="30" s="1"/>
  <c r="AL290" i="25"/>
  <c r="I12" i="30" s="1"/>
  <c r="AS290" i="25"/>
  <c r="I19" i="30" s="1"/>
  <c r="AT290" i="25"/>
  <c r="I20" i="30" s="1"/>
  <c r="AK290" i="25"/>
  <c r="I23" i="30" s="1"/>
  <c r="AG318" i="25"/>
  <c r="AN318" i="25"/>
  <c r="AV318" i="25"/>
  <c r="I359" i="30" s="1"/>
  <c r="AO318" i="25"/>
  <c r="AP318" i="25"/>
  <c r="I353" i="30" s="1"/>
  <c r="AR318" i="25"/>
  <c r="I355" i="30" s="1"/>
  <c r="AQ318" i="25"/>
  <c r="I354" i="30" s="1"/>
  <c r="AS318" i="25"/>
  <c r="I356" i="30" s="1"/>
  <c r="AT318" i="25"/>
  <c r="I357" i="30" s="1"/>
  <c r="AU318" i="25"/>
  <c r="I358" i="30" s="1"/>
  <c r="AK318" i="25"/>
  <c r="I348" i="30" s="1"/>
  <c r="AL318" i="25"/>
  <c r="I349" i="30" s="1"/>
  <c r="AM318" i="25"/>
  <c r="AG207" i="25"/>
  <c r="AN207" i="25"/>
  <c r="AV207" i="25"/>
  <c r="I3755" i="30" s="1"/>
  <c r="AP207" i="25"/>
  <c r="I3749" i="30" s="1"/>
  <c r="AQ207" i="25"/>
  <c r="I3750" i="30" s="1"/>
  <c r="AL207" i="25"/>
  <c r="I3745" i="30" s="1"/>
  <c r="AT207" i="25"/>
  <c r="I3753" i="30" s="1"/>
  <c r="AK207" i="25"/>
  <c r="I3744" i="30" s="1"/>
  <c r="AM207" i="25"/>
  <c r="AO207" i="25"/>
  <c r="AR207" i="25"/>
  <c r="I3751" i="30" s="1"/>
  <c r="AS207" i="25"/>
  <c r="I3752" i="30" s="1"/>
  <c r="AU207" i="25"/>
  <c r="I3754" i="30" s="1"/>
  <c r="AG135" i="25"/>
  <c r="AQ135" i="25"/>
  <c r="I2898" i="30" s="1"/>
  <c r="AK135" i="25"/>
  <c r="I2892" i="30" s="1"/>
  <c r="AS135" i="25"/>
  <c r="I2900" i="30" s="1"/>
  <c r="AO135" i="25"/>
  <c r="AR135" i="25"/>
  <c r="I2899" i="30" s="1"/>
  <c r="AT135" i="25"/>
  <c r="I2901" i="30" s="1"/>
  <c r="AM135" i="25"/>
  <c r="AL135" i="25"/>
  <c r="I2893" i="30" s="1"/>
  <c r="AN135" i="25"/>
  <c r="AV135" i="25"/>
  <c r="I2903" i="30" s="1"/>
  <c r="AP135" i="25"/>
  <c r="I2897" i="30" s="1"/>
  <c r="AU135" i="25"/>
  <c r="I2902" i="30" s="1"/>
  <c r="AG310" i="25"/>
  <c r="AN310" i="25"/>
  <c r="AV310" i="25"/>
  <c r="I263" i="30" s="1"/>
  <c r="AO310" i="25"/>
  <c r="AQ310" i="25"/>
  <c r="I258" i="30" s="1"/>
  <c r="AP310" i="25"/>
  <c r="I257" i="30" s="1"/>
  <c r="AR310" i="25"/>
  <c r="I259" i="30" s="1"/>
  <c r="AM310" i="25"/>
  <c r="AS310" i="25"/>
  <c r="I260" i="30" s="1"/>
  <c r="AT310" i="25"/>
  <c r="I261" i="30" s="1"/>
  <c r="AU310" i="25"/>
  <c r="I262" i="30" s="1"/>
  <c r="AK310" i="25"/>
  <c r="I252" i="30" s="1"/>
  <c r="AL310" i="25"/>
  <c r="I253" i="30" s="1"/>
  <c r="AG359" i="25"/>
  <c r="AN359" i="25"/>
  <c r="AV359" i="25"/>
  <c r="I839" i="30" s="1"/>
  <c r="AO359" i="25"/>
  <c r="AP359" i="25"/>
  <c r="I833" i="30" s="1"/>
  <c r="AR359" i="25"/>
  <c r="I835" i="30" s="1"/>
  <c r="AM359" i="25"/>
  <c r="AQ359" i="25"/>
  <c r="I834" i="30" s="1"/>
  <c r="AS359" i="25"/>
  <c r="I836" i="30" s="1"/>
  <c r="AT359" i="25"/>
  <c r="I837" i="30" s="1"/>
  <c r="AU359" i="25"/>
  <c r="I838" i="30" s="1"/>
  <c r="AK359" i="25"/>
  <c r="I828" i="30" s="1"/>
  <c r="AL359" i="25"/>
  <c r="I829" i="30" s="1"/>
  <c r="AG259" i="25"/>
  <c r="AM259" i="25"/>
  <c r="AU259" i="25"/>
  <c r="I4366" i="30" s="1"/>
  <c r="AN259" i="25"/>
  <c r="AV259" i="25"/>
  <c r="I4367" i="30" s="1"/>
  <c r="AO259" i="25"/>
  <c r="AP259" i="25"/>
  <c r="I4361" i="30" s="1"/>
  <c r="AQ259" i="25"/>
  <c r="I4362" i="30" s="1"/>
  <c r="AR259" i="25"/>
  <c r="I4363" i="30" s="1"/>
  <c r="AT259" i="25"/>
  <c r="I4365" i="30" s="1"/>
  <c r="AK259" i="25"/>
  <c r="I4356" i="30" s="1"/>
  <c r="AL259" i="25"/>
  <c r="I4357" i="30" s="1"/>
  <c r="AS259" i="25"/>
  <c r="I4364" i="30" s="1"/>
  <c r="AG178" i="25"/>
  <c r="AR178" i="25"/>
  <c r="I3403" i="30" s="1"/>
  <c r="AL178" i="25"/>
  <c r="I3397" i="30" s="1"/>
  <c r="AT178" i="25"/>
  <c r="I3405" i="30" s="1"/>
  <c r="AM178" i="25"/>
  <c r="AU178" i="25"/>
  <c r="I3406" i="30" s="1"/>
  <c r="AP178" i="25"/>
  <c r="I3401" i="30" s="1"/>
  <c r="AK178" i="25"/>
  <c r="I3396" i="30" s="1"/>
  <c r="AN178" i="25"/>
  <c r="AO178" i="25"/>
  <c r="AQ178" i="25"/>
  <c r="I3402" i="30" s="1"/>
  <c r="AS178" i="25"/>
  <c r="I3404" i="30" s="1"/>
  <c r="AV178" i="25"/>
  <c r="I3407" i="30" s="1"/>
  <c r="AG90" i="25"/>
  <c r="AQ90" i="25"/>
  <c r="I2370" i="30" s="1"/>
  <c r="AR90" i="25"/>
  <c r="I2371" i="30" s="1"/>
  <c r="AK90" i="25"/>
  <c r="I2364" i="30" s="1"/>
  <c r="AS90" i="25"/>
  <c r="I2372" i="30" s="1"/>
  <c r="AM90" i="25"/>
  <c r="AU90" i="25"/>
  <c r="I2374" i="30" s="1"/>
  <c r="AT90" i="25"/>
  <c r="I2373" i="30" s="1"/>
  <c r="AO90" i="25"/>
  <c r="AL90" i="25"/>
  <c r="I2365" i="30" s="1"/>
  <c r="AN90" i="25"/>
  <c r="AP90" i="25"/>
  <c r="I2369" i="30" s="1"/>
  <c r="AV90" i="25"/>
  <c r="I2375" i="30" s="1"/>
  <c r="AG208" i="25"/>
  <c r="AR208" i="25"/>
  <c r="I3763" i="30" s="1"/>
  <c r="AL208" i="25"/>
  <c r="I3757" i="30" s="1"/>
  <c r="AT208" i="25"/>
  <c r="I3765" i="30" s="1"/>
  <c r="AM208" i="25"/>
  <c r="AU208" i="25"/>
  <c r="I3766" i="30" s="1"/>
  <c r="AP208" i="25"/>
  <c r="I3761" i="30" s="1"/>
  <c r="AO208" i="25"/>
  <c r="AQ208" i="25"/>
  <c r="I3762" i="30" s="1"/>
  <c r="AS208" i="25"/>
  <c r="I3764" i="30" s="1"/>
  <c r="AV208" i="25"/>
  <c r="I3767" i="30" s="1"/>
  <c r="AK208" i="25"/>
  <c r="I3756" i="30" s="1"/>
  <c r="AN208" i="25"/>
  <c r="AG265" i="25"/>
  <c r="AM265" i="25"/>
  <c r="AU265" i="25"/>
  <c r="I4438" i="30" s="1"/>
  <c r="AN265" i="25"/>
  <c r="AV265" i="25"/>
  <c r="I4439" i="30" s="1"/>
  <c r="AO265" i="25"/>
  <c r="AP265" i="25"/>
  <c r="I4433" i="30" s="1"/>
  <c r="AQ265" i="25"/>
  <c r="I4434" i="30" s="1"/>
  <c r="AR265" i="25"/>
  <c r="I4435" i="30" s="1"/>
  <c r="AK265" i="25"/>
  <c r="I4428" i="30" s="1"/>
  <c r="AL265" i="25"/>
  <c r="I4429" i="30" s="1"/>
  <c r="AS265" i="25"/>
  <c r="I4436" i="30" s="1"/>
  <c r="AT265" i="25"/>
  <c r="I4437" i="30" s="1"/>
  <c r="AG95" i="25"/>
  <c r="AM95" i="25"/>
  <c r="AU95" i="25"/>
  <c r="I2434" i="30" s="1"/>
  <c r="AN95" i="25"/>
  <c r="AV95" i="25"/>
  <c r="I2435" i="30" s="1"/>
  <c r="AO95" i="25"/>
  <c r="AQ95" i="25"/>
  <c r="I2430" i="30" s="1"/>
  <c r="AK95" i="25"/>
  <c r="I2424" i="30" s="1"/>
  <c r="AL95" i="25"/>
  <c r="I2425" i="30" s="1"/>
  <c r="AS95" i="25"/>
  <c r="I2432" i="30" s="1"/>
  <c r="AP95" i="25"/>
  <c r="I2429" i="30" s="1"/>
  <c r="AR95" i="25"/>
  <c r="I2431" i="30" s="1"/>
  <c r="AT95" i="25"/>
  <c r="I2433" i="30" s="1"/>
  <c r="AG48" i="25"/>
  <c r="AL48" i="25"/>
  <c r="I1873" i="30" s="1"/>
  <c r="AT48" i="25"/>
  <c r="I1881" i="30" s="1"/>
  <c r="AM48" i="25"/>
  <c r="AU48" i="25"/>
  <c r="I1882" i="30" s="1"/>
  <c r="AN48" i="25"/>
  <c r="AV48" i="25"/>
  <c r="I1883" i="30" s="1"/>
  <c r="AP48" i="25"/>
  <c r="I1877" i="30" s="1"/>
  <c r="AO48" i="25"/>
  <c r="AR48" i="25"/>
  <c r="I1879" i="30" s="1"/>
  <c r="AK48" i="25"/>
  <c r="I1872" i="30" s="1"/>
  <c r="AQ48" i="25"/>
  <c r="I1878" i="30" s="1"/>
  <c r="AS48" i="25"/>
  <c r="I1880" i="30" s="1"/>
  <c r="AG202" i="25"/>
  <c r="AR202" i="25"/>
  <c r="I3691" i="30" s="1"/>
  <c r="AL202" i="25"/>
  <c r="I3685" i="30" s="1"/>
  <c r="AT202" i="25"/>
  <c r="I3693" i="30" s="1"/>
  <c r="AM202" i="25"/>
  <c r="AU202" i="25"/>
  <c r="I3694" i="30" s="1"/>
  <c r="AP202" i="25"/>
  <c r="I3689" i="30" s="1"/>
  <c r="AK202" i="25"/>
  <c r="I3684" i="30" s="1"/>
  <c r="AN202" i="25"/>
  <c r="AO202" i="25"/>
  <c r="AQ202" i="25"/>
  <c r="I3690" i="30" s="1"/>
  <c r="AS202" i="25"/>
  <c r="I3692" i="30" s="1"/>
  <c r="AV202" i="25"/>
  <c r="I3695" i="30" s="1"/>
  <c r="AG89" i="25"/>
  <c r="AM89" i="25"/>
  <c r="AU89" i="25"/>
  <c r="I2362" i="30" s="1"/>
  <c r="AN89" i="25"/>
  <c r="AV89" i="25"/>
  <c r="I2363" i="30" s="1"/>
  <c r="AO89" i="25"/>
  <c r="AQ89" i="25"/>
  <c r="I2358" i="30" s="1"/>
  <c r="AP89" i="25"/>
  <c r="I2357" i="30" s="1"/>
  <c r="AS89" i="25"/>
  <c r="I2360" i="30" s="1"/>
  <c r="AT89" i="25"/>
  <c r="I2361" i="30" s="1"/>
  <c r="AK89" i="25"/>
  <c r="I2352" i="30" s="1"/>
  <c r="AL89" i="25"/>
  <c r="I2353" i="30" s="1"/>
  <c r="AR89" i="25"/>
  <c r="I2359" i="30" s="1"/>
  <c r="AG222" i="25"/>
  <c r="AR222" i="25"/>
  <c r="I3931" i="30" s="1"/>
  <c r="AL222" i="25"/>
  <c r="I3925" i="30" s="1"/>
  <c r="AT222" i="25"/>
  <c r="I3933" i="30" s="1"/>
  <c r="AM222" i="25"/>
  <c r="AU222" i="25"/>
  <c r="I3934" i="30" s="1"/>
  <c r="AP222" i="25"/>
  <c r="I3929" i="30" s="1"/>
  <c r="AK222" i="25"/>
  <c r="I3924" i="30" s="1"/>
  <c r="AN222" i="25"/>
  <c r="AO222" i="25"/>
  <c r="AQ222" i="25"/>
  <c r="I3930" i="30" s="1"/>
  <c r="AS222" i="25"/>
  <c r="I3932" i="30" s="1"/>
  <c r="AV222" i="25"/>
  <c r="I3935" i="30" s="1"/>
  <c r="AG166" i="25"/>
  <c r="AN166" i="25"/>
  <c r="AV166" i="25"/>
  <c r="I3275" i="30" s="1"/>
  <c r="AP166" i="25"/>
  <c r="I3269" i="30" s="1"/>
  <c r="AQ166" i="25"/>
  <c r="I3270" i="30" s="1"/>
  <c r="AL166" i="25"/>
  <c r="I3265" i="30" s="1"/>
  <c r="AT166" i="25"/>
  <c r="I3273" i="30" s="1"/>
  <c r="AK166" i="25"/>
  <c r="I3264" i="30" s="1"/>
  <c r="AM166" i="25"/>
  <c r="AO166" i="25"/>
  <c r="AR166" i="25"/>
  <c r="I3271" i="30" s="1"/>
  <c r="AS166" i="25"/>
  <c r="I3272" i="30" s="1"/>
  <c r="AU166" i="25"/>
  <c r="I3274" i="30" s="1"/>
  <c r="AG110" i="25"/>
  <c r="AQ110" i="25"/>
  <c r="I2610" i="30" s="1"/>
  <c r="AR110" i="25"/>
  <c r="I2611" i="30" s="1"/>
  <c r="AK110" i="25"/>
  <c r="I2604" i="30" s="1"/>
  <c r="AS110" i="25"/>
  <c r="I2612" i="30" s="1"/>
  <c r="AM110" i="25"/>
  <c r="AU110" i="25"/>
  <c r="I2614" i="30" s="1"/>
  <c r="AT110" i="25"/>
  <c r="I2613" i="30" s="1"/>
  <c r="AO110" i="25"/>
  <c r="AV110" i="25"/>
  <c r="I2615" i="30" s="1"/>
  <c r="AN110" i="25"/>
  <c r="AL110" i="25"/>
  <c r="I2605" i="30" s="1"/>
  <c r="AP110" i="25"/>
  <c r="I2609" i="30" s="1"/>
  <c r="AG351" i="25"/>
  <c r="AN351" i="25"/>
  <c r="AV351" i="25"/>
  <c r="I743" i="30" s="1"/>
  <c r="AO351" i="25"/>
  <c r="AP351" i="25"/>
  <c r="I737" i="30" s="1"/>
  <c r="AR351" i="25"/>
  <c r="I739" i="30" s="1"/>
  <c r="AM351" i="25"/>
  <c r="AQ351" i="25"/>
  <c r="I738" i="30" s="1"/>
  <c r="AS351" i="25"/>
  <c r="I740" i="30" s="1"/>
  <c r="AT351" i="25"/>
  <c r="I741" i="30" s="1"/>
  <c r="AU351" i="25"/>
  <c r="I742" i="30" s="1"/>
  <c r="AK351" i="25"/>
  <c r="I732" i="30" s="1"/>
  <c r="AL351" i="25"/>
  <c r="I733" i="30" s="1"/>
  <c r="AG136" i="25"/>
  <c r="AM136" i="25"/>
  <c r="AU136" i="25"/>
  <c r="I2914" i="30" s="1"/>
  <c r="AN136" i="25"/>
  <c r="AP136" i="25"/>
  <c r="I2909" i="30" s="1"/>
  <c r="AQ136" i="25"/>
  <c r="I2910" i="30" s="1"/>
  <c r="AK136" i="25"/>
  <c r="I2904" i="30" s="1"/>
  <c r="AT136" i="25"/>
  <c r="I2913" i="30" s="1"/>
  <c r="AO136" i="25"/>
  <c r="AS136" i="25"/>
  <c r="I2912" i="30" s="1"/>
  <c r="AV136" i="25"/>
  <c r="I2915" i="30" s="1"/>
  <c r="AL136" i="25"/>
  <c r="I2905" i="30" s="1"/>
  <c r="AR136" i="25"/>
  <c r="I2911" i="30" s="1"/>
  <c r="AG278" i="25"/>
  <c r="AQ278" i="25"/>
  <c r="I4590" i="30" s="1"/>
  <c r="AR278" i="25"/>
  <c r="I4591" i="30" s="1"/>
  <c r="AK278" i="25"/>
  <c r="I4584" i="30" s="1"/>
  <c r="AS278" i="25"/>
  <c r="I4592" i="30" s="1"/>
  <c r="AU278" i="25"/>
  <c r="I4594" i="30" s="1"/>
  <c r="AL278" i="25"/>
  <c r="I4585" i="30" s="1"/>
  <c r="AT278" i="25"/>
  <c r="I4593" i="30" s="1"/>
  <c r="AM278" i="25"/>
  <c r="AN278" i="25"/>
  <c r="AV278" i="25"/>
  <c r="I4595" i="30" s="1"/>
  <c r="AO278" i="25"/>
  <c r="AP278" i="25"/>
  <c r="I4589" i="30" s="1"/>
  <c r="AG96" i="25"/>
  <c r="AQ96" i="25"/>
  <c r="I2442" i="30" s="1"/>
  <c r="AR96" i="25"/>
  <c r="I2443" i="30" s="1"/>
  <c r="AK96" i="25"/>
  <c r="I2436" i="30" s="1"/>
  <c r="AS96" i="25"/>
  <c r="I2444" i="30" s="1"/>
  <c r="AM96" i="25"/>
  <c r="AU96" i="25"/>
  <c r="I2446" i="30" s="1"/>
  <c r="AL96" i="25"/>
  <c r="I2437" i="30" s="1"/>
  <c r="AO96" i="25"/>
  <c r="AP96" i="25"/>
  <c r="I2441" i="30" s="1"/>
  <c r="AV96" i="25"/>
  <c r="I2447" i="30" s="1"/>
  <c r="AN96" i="25"/>
  <c r="AT96" i="25"/>
  <c r="I2445" i="30" s="1"/>
  <c r="AG189" i="25"/>
  <c r="AN189" i="25"/>
  <c r="AV189" i="25"/>
  <c r="I3539" i="30" s="1"/>
  <c r="AP189" i="25"/>
  <c r="I3533" i="30" s="1"/>
  <c r="AQ189" i="25"/>
  <c r="I3534" i="30" s="1"/>
  <c r="AL189" i="25"/>
  <c r="I3529" i="30" s="1"/>
  <c r="AT189" i="25"/>
  <c r="I3537" i="30" s="1"/>
  <c r="AS189" i="25"/>
  <c r="I3536" i="30" s="1"/>
  <c r="AU189" i="25"/>
  <c r="I3538" i="30" s="1"/>
  <c r="AK189" i="25"/>
  <c r="I3528" i="30" s="1"/>
  <c r="AM189" i="25"/>
  <c r="AO189" i="25"/>
  <c r="AR189" i="25"/>
  <c r="I3535" i="30" s="1"/>
  <c r="AG311" i="25"/>
  <c r="AR311" i="25"/>
  <c r="I271" i="30" s="1"/>
  <c r="AK311" i="25"/>
  <c r="I264" i="30" s="1"/>
  <c r="AS311" i="25"/>
  <c r="I272" i="30" s="1"/>
  <c r="AL311" i="25"/>
  <c r="I265" i="30" s="1"/>
  <c r="AT311" i="25"/>
  <c r="I273" i="30" s="1"/>
  <c r="AM311" i="25"/>
  <c r="AU311" i="25"/>
  <c r="I274" i="30" s="1"/>
  <c r="AN311" i="25"/>
  <c r="AV311" i="25"/>
  <c r="I275" i="30" s="1"/>
  <c r="AO311" i="25"/>
  <c r="AP311" i="25"/>
  <c r="I269" i="30" s="1"/>
  <c r="AQ311" i="25"/>
  <c r="I270" i="30" s="1"/>
  <c r="AG274" i="25"/>
  <c r="AQ274" i="25"/>
  <c r="I4542" i="30" s="1"/>
  <c r="AR274" i="25"/>
  <c r="I4543" i="30" s="1"/>
  <c r="AK274" i="25"/>
  <c r="I4536" i="30" s="1"/>
  <c r="AS274" i="25"/>
  <c r="I4544" i="30" s="1"/>
  <c r="AL274" i="25"/>
  <c r="I4537" i="30" s="1"/>
  <c r="AT274" i="25"/>
  <c r="I4545" i="30" s="1"/>
  <c r="AM274" i="25"/>
  <c r="AU274" i="25"/>
  <c r="I4546" i="30" s="1"/>
  <c r="AN274" i="25"/>
  <c r="AV274" i="25"/>
  <c r="I4547" i="30" s="1"/>
  <c r="AO274" i="25"/>
  <c r="AP274" i="25"/>
  <c r="I4541" i="30" s="1"/>
  <c r="AG339" i="25"/>
  <c r="AR339" i="25"/>
  <c r="I607" i="30" s="1"/>
  <c r="AK339" i="25"/>
  <c r="I600" i="30" s="1"/>
  <c r="AS339" i="25"/>
  <c r="I608" i="30" s="1"/>
  <c r="AL339" i="25"/>
  <c r="I601" i="30" s="1"/>
  <c r="AT339" i="25"/>
  <c r="I609" i="30" s="1"/>
  <c r="AN339" i="25"/>
  <c r="AV339" i="25"/>
  <c r="I611" i="30" s="1"/>
  <c r="AU339" i="25"/>
  <c r="I610" i="30" s="1"/>
  <c r="AM339" i="25"/>
  <c r="AO339" i="25"/>
  <c r="AP339" i="25"/>
  <c r="I605" i="30" s="1"/>
  <c r="AQ339" i="25"/>
  <c r="I606" i="30" s="1"/>
  <c r="I1804" i="30"/>
  <c r="I1515" i="30"/>
  <c r="I2307" i="30"/>
  <c r="AG358" i="25"/>
  <c r="AR358" i="25"/>
  <c r="I823" i="30" s="1"/>
  <c r="AK358" i="25"/>
  <c r="I816" i="30" s="1"/>
  <c r="AS358" i="25"/>
  <c r="I824" i="30" s="1"/>
  <c r="AL358" i="25"/>
  <c r="I817" i="30" s="1"/>
  <c r="AT358" i="25"/>
  <c r="I825" i="30" s="1"/>
  <c r="AN358" i="25"/>
  <c r="AV358" i="25"/>
  <c r="I827" i="30" s="1"/>
  <c r="AM358" i="25"/>
  <c r="AO358" i="25"/>
  <c r="AU358" i="25"/>
  <c r="I826" i="30" s="1"/>
  <c r="AP358" i="25"/>
  <c r="I821" i="30" s="1"/>
  <c r="AQ358" i="25"/>
  <c r="I822" i="30" s="1"/>
  <c r="AG375" i="25"/>
  <c r="AO375" i="25"/>
  <c r="AP375" i="25"/>
  <c r="I1025" i="30" s="1"/>
  <c r="AR375" i="25"/>
  <c r="I1027" i="30" s="1"/>
  <c r="AL375" i="25"/>
  <c r="I1021" i="30" s="1"/>
  <c r="AM375" i="25"/>
  <c r="AN375" i="25"/>
  <c r="AT375" i="25"/>
  <c r="I1029" i="30" s="1"/>
  <c r="AQ375" i="25"/>
  <c r="I1026" i="30" s="1"/>
  <c r="AS375" i="25"/>
  <c r="I1028" i="30" s="1"/>
  <c r="AU375" i="25"/>
  <c r="I1030" i="30" s="1"/>
  <c r="AK375" i="25"/>
  <c r="I1020" i="30" s="1"/>
  <c r="AV375" i="25"/>
  <c r="I1031" i="30" s="1"/>
  <c r="AG139" i="25"/>
  <c r="AQ139" i="25"/>
  <c r="I2946" i="30" s="1"/>
  <c r="AN139" i="25"/>
  <c r="AP139" i="25"/>
  <c r="I2945" i="30" s="1"/>
  <c r="AR139" i="25"/>
  <c r="I2947" i="30" s="1"/>
  <c r="AL139" i="25"/>
  <c r="I2941" i="30" s="1"/>
  <c r="AU139" i="25"/>
  <c r="I2950" i="30" s="1"/>
  <c r="AO139" i="25"/>
  <c r="AT139" i="25"/>
  <c r="I2949" i="30" s="1"/>
  <c r="AV139" i="25"/>
  <c r="I2951" i="30" s="1"/>
  <c r="AK139" i="25"/>
  <c r="I2940" i="30" s="1"/>
  <c r="AM139" i="25"/>
  <c r="AS139" i="25"/>
  <c r="I2948" i="30" s="1"/>
  <c r="AN371" i="25"/>
  <c r="AV371" i="25"/>
  <c r="I983" i="30" s="1"/>
  <c r="AO371" i="25"/>
  <c r="AP371" i="25"/>
  <c r="I977" i="30" s="1"/>
  <c r="AR371" i="25"/>
  <c r="I979" i="30" s="1"/>
  <c r="AM371" i="25"/>
  <c r="AQ371" i="25"/>
  <c r="I978" i="30" s="1"/>
  <c r="AS371" i="25"/>
  <c r="I980" i="30" s="1"/>
  <c r="AT371" i="25"/>
  <c r="I981" i="30" s="1"/>
  <c r="AU371" i="25"/>
  <c r="I982" i="30" s="1"/>
  <c r="AK371" i="25"/>
  <c r="I972" i="30" s="1"/>
  <c r="AL371" i="25"/>
  <c r="I973" i="30" s="1"/>
  <c r="I2776" i="30"/>
  <c r="AG317" i="25"/>
  <c r="AR317" i="25"/>
  <c r="I343" i="30" s="1"/>
  <c r="AK317" i="25"/>
  <c r="I336" i="30" s="1"/>
  <c r="AS317" i="25"/>
  <c r="I344" i="30" s="1"/>
  <c r="AL317" i="25"/>
  <c r="I337" i="30" s="1"/>
  <c r="AT317" i="25"/>
  <c r="I345" i="30" s="1"/>
  <c r="AN317" i="25"/>
  <c r="AV317" i="25"/>
  <c r="I347" i="30" s="1"/>
  <c r="AM317" i="25"/>
  <c r="AO317" i="25"/>
  <c r="AP317" i="25"/>
  <c r="I341" i="30" s="1"/>
  <c r="AQ317" i="25"/>
  <c r="I342" i="30" s="1"/>
  <c r="AU317" i="25"/>
  <c r="I346" i="30" s="1"/>
  <c r="AG252" i="25"/>
  <c r="AQ252" i="25"/>
  <c r="I4278" i="30" s="1"/>
  <c r="AR252" i="25"/>
  <c r="I4279" i="30" s="1"/>
  <c r="AK252" i="25"/>
  <c r="I4272" i="30" s="1"/>
  <c r="AS252" i="25"/>
  <c r="I4280" i="30" s="1"/>
  <c r="AL252" i="25"/>
  <c r="I4273" i="30" s="1"/>
  <c r="AT252" i="25"/>
  <c r="I4281" i="30" s="1"/>
  <c r="AM252" i="25"/>
  <c r="AU252" i="25"/>
  <c r="I4282" i="30" s="1"/>
  <c r="AN252" i="25"/>
  <c r="AV252" i="25"/>
  <c r="I4283" i="30" s="1"/>
  <c r="AO252" i="25"/>
  <c r="AP252" i="25"/>
  <c r="I4277" i="30" s="1"/>
  <c r="AG356" i="25"/>
  <c r="AR356" i="25"/>
  <c r="I799" i="30" s="1"/>
  <c r="AK356" i="25"/>
  <c r="I792" i="30" s="1"/>
  <c r="AS356" i="25"/>
  <c r="I800" i="30" s="1"/>
  <c r="AL356" i="25"/>
  <c r="I793" i="30" s="1"/>
  <c r="AT356" i="25"/>
  <c r="I801" i="30" s="1"/>
  <c r="AN356" i="25"/>
  <c r="AV356" i="25"/>
  <c r="I803" i="30" s="1"/>
  <c r="AP356" i="25"/>
  <c r="I797" i="30" s="1"/>
  <c r="AU356" i="25"/>
  <c r="I802" i="30" s="1"/>
  <c r="AM356" i="25"/>
  <c r="AO356" i="25"/>
  <c r="AQ356" i="25"/>
  <c r="I798" i="30" s="1"/>
  <c r="AG287" i="25"/>
  <c r="AM287" i="25"/>
  <c r="AU287" i="25"/>
  <c r="I4702" i="30" s="1"/>
  <c r="AN287" i="25"/>
  <c r="AV287" i="25"/>
  <c r="I4703" i="30" s="1"/>
  <c r="AO287" i="25"/>
  <c r="AP287" i="25"/>
  <c r="I4697" i="30" s="1"/>
  <c r="AQ287" i="25"/>
  <c r="I4698" i="30" s="1"/>
  <c r="AR287" i="25"/>
  <c r="I4699" i="30" s="1"/>
  <c r="AK287" i="25"/>
  <c r="I4692" i="30" s="1"/>
  <c r="AL287" i="25"/>
  <c r="I4693" i="30" s="1"/>
  <c r="AS287" i="25"/>
  <c r="I4700" i="30" s="1"/>
  <c r="AT287" i="25"/>
  <c r="I4701" i="30" s="1"/>
  <c r="AG393" i="25"/>
  <c r="AO393" i="25"/>
  <c r="AP393" i="25"/>
  <c r="I1241" i="30" s="1"/>
  <c r="AR393" i="25"/>
  <c r="I1243" i="30" s="1"/>
  <c r="AN393" i="25"/>
  <c r="AQ393" i="25"/>
  <c r="I1242" i="30" s="1"/>
  <c r="AS393" i="25"/>
  <c r="I1244" i="30" s="1"/>
  <c r="AT393" i="25"/>
  <c r="I1245" i="30" s="1"/>
  <c r="AK393" i="25"/>
  <c r="I1236" i="30" s="1"/>
  <c r="AV393" i="25"/>
  <c r="I1247" i="30" s="1"/>
  <c r="AL393" i="25"/>
  <c r="I1237" i="30" s="1"/>
  <c r="AM393" i="25"/>
  <c r="AU393" i="25"/>
  <c r="I1246" i="30" s="1"/>
  <c r="AG382" i="25"/>
  <c r="AK382" i="25"/>
  <c r="I1104" i="30" s="1"/>
  <c r="AS382" i="25"/>
  <c r="I1112" i="30" s="1"/>
  <c r="AL382" i="25"/>
  <c r="I1105" i="30" s="1"/>
  <c r="AT382" i="25"/>
  <c r="I1113" i="30" s="1"/>
  <c r="AN382" i="25"/>
  <c r="AV382" i="25"/>
  <c r="I1115" i="30" s="1"/>
  <c r="AP382" i="25"/>
  <c r="I1109" i="30" s="1"/>
  <c r="AR382" i="25"/>
  <c r="I1111" i="30" s="1"/>
  <c r="AU382" i="25"/>
  <c r="I1114" i="30" s="1"/>
  <c r="AO382" i="25"/>
  <c r="AQ382" i="25"/>
  <c r="I1110" i="30" s="1"/>
  <c r="AM382" i="25"/>
  <c r="AG297" i="25"/>
  <c r="AQ297" i="25"/>
  <c r="I102" i="30" s="1"/>
  <c r="AR297" i="25"/>
  <c r="I103" i="30" s="1"/>
  <c r="AK297" i="25"/>
  <c r="I96" i="30" s="1"/>
  <c r="AS297" i="25"/>
  <c r="I104" i="30" s="1"/>
  <c r="AL297" i="25"/>
  <c r="I97" i="30" s="1"/>
  <c r="AT297" i="25"/>
  <c r="I105" i="30" s="1"/>
  <c r="AM297" i="25"/>
  <c r="AU297" i="25"/>
  <c r="I106" i="30" s="1"/>
  <c r="AN297" i="25"/>
  <c r="AV297" i="25"/>
  <c r="I107" i="30" s="1"/>
  <c r="AO297" i="25"/>
  <c r="AP297" i="25"/>
  <c r="I101" i="30" s="1"/>
  <c r="AG231" i="25"/>
  <c r="AQ231" i="25"/>
  <c r="I4038" i="30" s="1"/>
  <c r="AR231" i="25"/>
  <c r="I4039" i="30" s="1"/>
  <c r="AK231" i="25"/>
  <c r="I4032" i="30" s="1"/>
  <c r="AS231" i="25"/>
  <c r="I4040" i="30" s="1"/>
  <c r="AL231" i="25"/>
  <c r="I4033" i="30" s="1"/>
  <c r="AT231" i="25"/>
  <c r="I4041" i="30" s="1"/>
  <c r="AM231" i="25"/>
  <c r="AU231" i="25"/>
  <c r="I4042" i="30" s="1"/>
  <c r="AN231" i="25"/>
  <c r="AV231" i="25"/>
  <c r="I4043" i="30" s="1"/>
  <c r="AO231" i="25"/>
  <c r="AP231" i="25"/>
  <c r="I4037" i="30" s="1"/>
  <c r="AG340" i="25"/>
  <c r="AN340" i="25"/>
  <c r="AV340" i="25"/>
  <c r="I623" i="30" s="1"/>
  <c r="AO340" i="25"/>
  <c r="AP340" i="25"/>
  <c r="I617" i="30" s="1"/>
  <c r="AR340" i="25"/>
  <c r="I619" i="30" s="1"/>
  <c r="AU340" i="25"/>
  <c r="I622" i="30" s="1"/>
  <c r="AK340" i="25"/>
  <c r="I612" i="30" s="1"/>
  <c r="AL340" i="25"/>
  <c r="I613" i="30" s="1"/>
  <c r="AM340" i="25"/>
  <c r="AS340" i="25"/>
  <c r="I620" i="30" s="1"/>
  <c r="AT340" i="25"/>
  <c r="I621" i="30" s="1"/>
  <c r="AQ340" i="25"/>
  <c r="I618" i="30" s="1"/>
  <c r="AG378" i="25"/>
  <c r="AK378" i="25"/>
  <c r="I1056" i="30" s="1"/>
  <c r="AS378" i="25"/>
  <c r="I1064" i="30" s="1"/>
  <c r="AL378" i="25"/>
  <c r="I1057" i="30" s="1"/>
  <c r="AT378" i="25"/>
  <c r="I1065" i="30" s="1"/>
  <c r="AN378" i="25"/>
  <c r="AV378" i="25"/>
  <c r="I1067" i="30" s="1"/>
  <c r="AM378" i="25"/>
  <c r="AO378" i="25"/>
  <c r="AP378" i="25"/>
  <c r="I1061" i="30" s="1"/>
  <c r="AQ378" i="25"/>
  <c r="I1062" i="30" s="1"/>
  <c r="AR378" i="25"/>
  <c r="I1063" i="30" s="1"/>
  <c r="AU378" i="25"/>
  <c r="I1066" i="30" s="1"/>
  <c r="AG277" i="25"/>
  <c r="AM277" i="25"/>
  <c r="AU277" i="25"/>
  <c r="I4582" i="30" s="1"/>
  <c r="AN277" i="25"/>
  <c r="AV277" i="25"/>
  <c r="I4583" i="30" s="1"/>
  <c r="AO277" i="25"/>
  <c r="AP277" i="25"/>
  <c r="I4577" i="30" s="1"/>
  <c r="AQ277" i="25"/>
  <c r="I4578" i="30" s="1"/>
  <c r="AR277" i="25"/>
  <c r="I4579" i="30" s="1"/>
  <c r="AK277" i="25"/>
  <c r="I4572" i="30" s="1"/>
  <c r="AL277" i="25"/>
  <c r="I4573" i="30" s="1"/>
  <c r="AT277" i="25"/>
  <c r="I4581" i="30" s="1"/>
  <c r="AS277" i="25"/>
  <c r="I4580" i="30" s="1"/>
  <c r="AG286" i="25"/>
  <c r="AQ286" i="25"/>
  <c r="I4686" i="30" s="1"/>
  <c r="AR286" i="25"/>
  <c r="I4687" i="30" s="1"/>
  <c r="AK286" i="25"/>
  <c r="I4680" i="30" s="1"/>
  <c r="AS286" i="25"/>
  <c r="I4688" i="30" s="1"/>
  <c r="AL286" i="25"/>
  <c r="I4681" i="30" s="1"/>
  <c r="AT286" i="25"/>
  <c r="I4689" i="30" s="1"/>
  <c r="AM286" i="25"/>
  <c r="AU286" i="25"/>
  <c r="I4690" i="30" s="1"/>
  <c r="AN286" i="25"/>
  <c r="AV286" i="25"/>
  <c r="I4691" i="30" s="1"/>
  <c r="AP286" i="25"/>
  <c r="I4685" i="30" s="1"/>
  <c r="AO286" i="25"/>
  <c r="AG198" i="25"/>
  <c r="AR198" i="25"/>
  <c r="I3643" i="30" s="1"/>
  <c r="AL198" i="25"/>
  <c r="I3637" i="30" s="1"/>
  <c r="AT198" i="25"/>
  <c r="I3645" i="30" s="1"/>
  <c r="AM198" i="25"/>
  <c r="AU198" i="25"/>
  <c r="I3646" i="30" s="1"/>
  <c r="AP198" i="25"/>
  <c r="I3641" i="30" s="1"/>
  <c r="AK198" i="25"/>
  <c r="I3636" i="30" s="1"/>
  <c r="AN198" i="25"/>
  <c r="AO198" i="25"/>
  <c r="AQ198" i="25"/>
  <c r="I3642" i="30" s="1"/>
  <c r="AS198" i="25"/>
  <c r="I3644" i="30" s="1"/>
  <c r="AV198" i="25"/>
  <c r="I3647" i="30" s="1"/>
  <c r="AG119" i="25"/>
  <c r="AQ119" i="25"/>
  <c r="I2706" i="30" s="1"/>
  <c r="AR119" i="25"/>
  <c r="I2707" i="30" s="1"/>
  <c r="AK119" i="25"/>
  <c r="I2700" i="30" s="1"/>
  <c r="AS119" i="25"/>
  <c r="I2708" i="30" s="1"/>
  <c r="AM119" i="25"/>
  <c r="AU119" i="25"/>
  <c r="I2710" i="30" s="1"/>
  <c r="AT119" i="25"/>
  <c r="I2709" i="30" s="1"/>
  <c r="AO119" i="25"/>
  <c r="AV119" i="25"/>
  <c r="I2711" i="30" s="1"/>
  <c r="AN119" i="25"/>
  <c r="AL119" i="25"/>
  <c r="I2701" i="30" s="1"/>
  <c r="AP119" i="25"/>
  <c r="I2705" i="30" s="1"/>
  <c r="AG212" i="25"/>
  <c r="AR212" i="25"/>
  <c r="I3811" i="30" s="1"/>
  <c r="AL212" i="25"/>
  <c r="I3805" i="30" s="1"/>
  <c r="AT212" i="25"/>
  <c r="I3813" i="30" s="1"/>
  <c r="AM212" i="25"/>
  <c r="AU212" i="25"/>
  <c r="I3814" i="30" s="1"/>
  <c r="AP212" i="25"/>
  <c r="I3809" i="30" s="1"/>
  <c r="AO212" i="25"/>
  <c r="AQ212" i="25"/>
  <c r="I3810" i="30" s="1"/>
  <c r="AS212" i="25"/>
  <c r="I3812" i="30" s="1"/>
  <c r="AV212" i="25"/>
  <c r="I3815" i="30" s="1"/>
  <c r="AK212" i="25"/>
  <c r="I3804" i="30" s="1"/>
  <c r="AN212" i="25"/>
  <c r="AG343" i="25"/>
  <c r="AR343" i="25"/>
  <c r="I655" i="30" s="1"/>
  <c r="AK343" i="25"/>
  <c r="I648" i="30" s="1"/>
  <c r="AS343" i="25"/>
  <c r="I656" i="30" s="1"/>
  <c r="AL343" i="25"/>
  <c r="I649" i="30" s="1"/>
  <c r="AT343" i="25"/>
  <c r="I657" i="30" s="1"/>
  <c r="AN343" i="25"/>
  <c r="AV343" i="25"/>
  <c r="I659" i="30" s="1"/>
  <c r="AQ343" i="25"/>
  <c r="I654" i="30" s="1"/>
  <c r="AU343" i="25"/>
  <c r="I658" i="30" s="1"/>
  <c r="AO343" i="25"/>
  <c r="AP343" i="25"/>
  <c r="I653" i="30" s="1"/>
  <c r="AM343" i="25"/>
  <c r="AG230" i="25"/>
  <c r="AL230" i="25"/>
  <c r="I4021" i="30" s="1"/>
  <c r="AM230" i="25"/>
  <c r="AU230" i="25"/>
  <c r="I4030" i="30" s="1"/>
  <c r="AP230" i="25"/>
  <c r="I4025" i="30" s="1"/>
  <c r="AT230" i="25"/>
  <c r="I4029" i="30" s="1"/>
  <c r="AV230" i="25"/>
  <c r="I4031" i="30" s="1"/>
  <c r="AK230" i="25"/>
  <c r="I4020" i="30" s="1"/>
  <c r="AN230" i="25"/>
  <c r="AO230" i="25"/>
  <c r="AQ230" i="25"/>
  <c r="I4026" i="30" s="1"/>
  <c r="AR230" i="25"/>
  <c r="I4027" i="30" s="1"/>
  <c r="AS230" i="25"/>
  <c r="I4028" i="30" s="1"/>
  <c r="AG170" i="25"/>
  <c r="AN170" i="25"/>
  <c r="AV170" i="25"/>
  <c r="I3323" i="30" s="1"/>
  <c r="AP170" i="25"/>
  <c r="I3317" i="30" s="1"/>
  <c r="AQ170" i="25"/>
  <c r="I3318" i="30" s="1"/>
  <c r="AL170" i="25"/>
  <c r="I3313" i="30" s="1"/>
  <c r="AT170" i="25"/>
  <c r="I3321" i="30" s="1"/>
  <c r="AK170" i="25"/>
  <c r="I3312" i="30" s="1"/>
  <c r="AM170" i="25"/>
  <c r="AO170" i="25"/>
  <c r="AR170" i="25"/>
  <c r="I3319" i="30" s="1"/>
  <c r="AS170" i="25"/>
  <c r="I3320" i="30" s="1"/>
  <c r="AU170" i="25"/>
  <c r="I3322" i="30" s="1"/>
  <c r="AG322" i="25"/>
  <c r="AN322" i="25"/>
  <c r="AV322" i="25"/>
  <c r="I407" i="30" s="1"/>
  <c r="AO322" i="25"/>
  <c r="AP322" i="25"/>
  <c r="I401" i="30" s="1"/>
  <c r="AR322" i="25"/>
  <c r="I403" i="30" s="1"/>
  <c r="AM322" i="25"/>
  <c r="AQ322" i="25"/>
  <c r="I402" i="30" s="1"/>
  <c r="AS322" i="25"/>
  <c r="I404" i="30" s="1"/>
  <c r="AT322" i="25"/>
  <c r="I405" i="30" s="1"/>
  <c r="AU322" i="25"/>
  <c r="I406" i="30" s="1"/>
  <c r="AK322" i="25"/>
  <c r="I396" i="30" s="1"/>
  <c r="AL322" i="25"/>
  <c r="I397" i="30" s="1"/>
  <c r="AG192" i="25"/>
  <c r="AR192" i="25"/>
  <c r="I3571" i="30" s="1"/>
  <c r="AL192" i="25"/>
  <c r="I3565" i="30" s="1"/>
  <c r="AT192" i="25"/>
  <c r="I3573" i="30" s="1"/>
  <c r="AM192" i="25"/>
  <c r="AU192" i="25"/>
  <c r="I3574" i="30" s="1"/>
  <c r="AP192" i="25"/>
  <c r="I3569" i="30" s="1"/>
  <c r="AO192" i="25"/>
  <c r="AQ192" i="25"/>
  <c r="I3570" i="30" s="1"/>
  <c r="AS192" i="25"/>
  <c r="I3572" i="30" s="1"/>
  <c r="AV192" i="25"/>
  <c r="I3575" i="30" s="1"/>
  <c r="AK192" i="25"/>
  <c r="I3564" i="30" s="1"/>
  <c r="AN192" i="25"/>
  <c r="AG253" i="25"/>
  <c r="AM253" i="25"/>
  <c r="AU253" i="25"/>
  <c r="I4294" i="30" s="1"/>
  <c r="AN253" i="25"/>
  <c r="AV253" i="25"/>
  <c r="I4295" i="30" s="1"/>
  <c r="AO253" i="25"/>
  <c r="AP253" i="25"/>
  <c r="I4289" i="30" s="1"/>
  <c r="AQ253" i="25"/>
  <c r="I4290" i="30" s="1"/>
  <c r="AR253" i="25"/>
  <c r="I4291" i="30" s="1"/>
  <c r="AK253" i="25"/>
  <c r="I4284" i="30" s="1"/>
  <c r="AL253" i="25"/>
  <c r="I4285" i="30" s="1"/>
  <c r="AS253" i="25"/>
  <c r="I4292" i="30" s="1"/>
  <c r="AT253" i="25"/>
  <c r="I4293" i="30" s="1"/>
  <c r="AG40" i="25"/>
  <c r="AL40" i="25"/>
  <c r="I1777" i="30" s="1"/>
  <c r="AT40" i="25"/>
  <c r="I1785" i="30" s="1"/>
  <c r="AM40" i="25"/>
  <c r="AU40" i="25"/>
  <c r="I1786" i="30" s="1"/>
  <c r="AN40" i="25"/>
  <c r="AV40" i="25"/>
  <c r="I1787" i="30" s="1"/>
  <c r="AP40" i="25"/>
  <c r="I1781" i="30" s="1"/>
  <c r="AO40" i="25"/>
  <c r="AR40" i="25"/>
  <c r="I1783" i="30" s="1"/>
  <c r="AS40" i="25"/>
  <c r="I1784" i="30" s="1"/>
  <c r="AQ40" i="25"/>
  <c r="I1782" i="30" s="1"/>
  <c r="AK40" i="25"/>
  <c r="I1776" i="30" s="1"/>
  <c r="AG37" i="25"/>
  <c r="AP37" i="25"/>
  <c r="I1745" i="30" s="1"/>
  <c r="AQ37" i="25"/>
  <c r="I1746" i="30" s="1"/>
  <c r="AR37" i="25"/>
  <c r="I1747" i="30" s="1"/>
  <c r="AL37" i="25"/>
  <c r="I1741" i="30" s="1"/>
  <c r="AT37" i="25"/>
  <c r="I1749" i="30" s="1"/>
  <c r="AK37" i="25"/>
  <c r="I1740" i="30" s="1"/>
  <c r="AM37" i="25"/>
  <c r="AN37" i="25"/>
  <c r="AS37" i="25"/>
  <c r="I1748" i="30" s="1"/>
  <c r="AV37" i="25"/>
  <c r="I1751" i="30" s="1"/>
  <c r="AO37" i="25"/>
  <c r="AU37" i="25"/>
  <c r="I1750" i="30" s="1"/>
  <c r="AG215" i="25"/>
  <c r="AN215" i="25"/>
  <c r="AV215" i="25"/>
  <c r="I3851" i="30" s="1"/>
  <c r="AP215" i="25"/>
  <c r="I3845" i="30" s="1"/>
  <c r="AQ215" i="25"/>
  <c r="I3846" i="30" s="1"/>
  <c r="AL215" i="25"/>
  <c r="I3841" i="30" s="1"/>
  <c r="AT215" i="25"/>
  <c r="I3849" i="30" s="1"/>
  <c r="AK215" i="25"/>
  <c r="I3840" i="30" s="1"/>
  <c r="AM215" i="25"/>
  <c r="AO215" i="25"/>
  <c r="AR215" i="25"/>
  <c r="I3847" i="30" s="1"/>
  <c r="AS215" i="25"/>
  <c r="I3848" i="30" s="1"/>
  <c r="AU215" i="25"/>
  <c r="I3850" i="30" s="1"/>
  <c r="AG113" i="25"/>
  <c r="AM113" i="25"/>
  <c r="AU113" i="25"/>
  <c r="I2650" i="30" s="1"/>
  <c r="AN113" i="25"/>
  <c r="AV113" i="25"/>
  <c r="I2651" i="30" s="1"/>
  <c r="AO113" i="25"/>
  <c r="AQ113" i="25"/>
  <c r="I2646" i="30" s="1"/>
  <c r="AP113" i="25"/>
  <c r="I2645" i="30" s="1"/>
  <c r="AS113" i="25"/>
  <c r="I2648" i="30" s="1"/>
  <c r="AT113" i="25"/>
  <c r="I2649" i="30" s="1"/>
  <c r="AK113" i="25"/>
  <c r="I2640" i="30" s="1"/>
  <c r="AR113" i="25"/>
  <c r="I2647" i="30" s="1"/>
  <c r="AL113" i="25"/>
  <c r="I2641" i="30" s="1"/>
  <c r="AG108" i="25"/>
  <c r="AQ108" i="25"/>
  <c r="I2586" i="30" s="1"/>
  <c r="AR108" i="25"/>
  <c r="I2587" i="30" s="1"/>
  <c r="AK108" i="25"/>
  <c r="I2580" i="30" s="1"/>
  <c r="AS108" i="25"/>
  <c r="I2588" i="30" s="1"/>
  <c r="AM108" i="25"/>
  <c r="AU108" i="25"/>
  <c r="I2590" i="30" s="1"/>
  <c r="AL108" i="25"/>
  <c r="I2581" i="30" s="1"/>
  <c r="AO108" i="25"/>
  <c r="AP108" i="25"/>
  <c r="I2585" i="30" s="1"/>
  <c r="AN108" i="25"/>
  <c r="AV108" i="25"/>
  <c r="I2591" i="30" s="1"/>
  <c r="AT108" i="25"/>
  <c r="I2589" i="30" s="1"/>
  <c r="AG84" i="25"/>
  <c r="AQ84" i="25"/>
  <c r="I2298" i="30" s="1"/>
  <c r="AR84" i="25"/>
  <c r="I2299" i="30" s="1"/>
  <c r="AK84" i="25"/>
  <c r="I2292" i="30" s="1"/>
  <c r="AS84" i="25"/>
  <c r="I2300" i="30" s="1"/>
  <c r="AM84" i="25"/>
  <c r="AU84" i="25"/>
  <c r="I2302" i="30" s="1"/>
  <c r="AL84" i="25"/>
  <c r="I2293" i="30" s="1"/>
  <c r="AO84" i="25"/>
  <c r="AP84" i="25"/>
  <c r="I2297" i="30" s="1"/>
  <c r="AN84" i="25"/>
  <c r="AT84" i="25"/>
  <c r="I2301" i="30" s="1"/>
  <c r="AV84" i="25"/>
  <c r="I2303" i="30" s="1"/>
  <c r="AG152" i="25"/>
  <c r="AN152" i="25"/>
  <c r="AV152" i="25"/>
  <c r="I3107" i="30" s="1"/>
  <c r="AP152" i="25"/>
  <c r="I3101" i="30" s="1"/>
  <c r="AQ152" i="25"/>
  <c r="I3102" i="30" s="1"/>
  <c r="AL152" i="25"/>
  <c r="I3097" i="30" s="1"/>
  <c r="AT152" i="25"/>
  <c r="I3105" i="30" s="1"/>
  <c r="AS152" i="25"/>
  <c r="I3104" i="30" s="1"/>
  <c r="AU152" i="25"/>
  <c r="I3106" i="30" s="1"/>
  <c r="AK152" i="25"/>
  <c r="I3096" i="30" s="1"/>
  <c r="AM152" i="25"/>
  <c r="AO152" i="25"/>
  <c r="AR152" i="25"/>
  <c r="I3103" i="30" s="1"/>
  <c r="AG399" i="25"/>
  <c r="AO399" i="25"/>
  <c r="AP399" i="25"/>
  <c r="I1313" i="30" s="1"/>
  <c r="AR399" i="25"/>
  <c r="I1315" i="30" s="1"/>
  <c r="AQ399" i="25"/>
  <c r="I1314" i="30" s="1"/>
  <c r="AT399" i="25"/>
  <c r="I1317" i="30" s="1"/>
  <c r="AK399" i="25"/>
  <c r="I1308" i="30" s="1"/>
  <c r="AV399" i="25"/>
  <c r="I1319" i="30" s="1"/>
  <c r="AL399" i="25"/>
  <c r="I1309" i="30" s="1"/>
  <c r="AM399" i="25"/>
  <c r="AN399" i="25"/>
  <c r="AS399" i="25"/>
  <c r="I1316" i="30" s="1"/>
  <c r="AU399" i="25"/>
  <c r="I1318" i="30" s="1"/>
  <c r="AG99" i="25"/>
  <c r="AM99" i="25"/>
  <c r="AU99" i="25"/>
  <c r="I2482" i="30" s="1"/>
  <c r="AN99" i="25"/>
  <c r="AV99" i="25"/>
  <c r="I2483" i="30" s="1"/>
  <c r="AO99" i="25"/>
  <c r="AQ99" i="25"/>
  <c r="I2478" i="30" s="1"/>
  <c r="AK99" i="25"/>
  <c r="I2472" i="30" s="1"/>
  <c r="AL99" i="25"/>
  <c r="I2473" i="30" s="1"/>
  <c r="AS99" i="25"/>
  <c r="I2480" i="30" s="1"/>
  <c r="AT99" i="25"/>
  <c r="I2481" i="30" s="1"/>
  <c r="AR99" i="25"/>
  <c r="I2479" i="30" s="1"/>
  <c r="AP99" i="25"/>
  <c r="I2477" i="30" s="1"/>
  <c r="AG205" i="25"/>
  <c r="AN205" i="25"/>
  <c r="AV205" i="25"/>
  <c r="I3731" i="30" s="1"/>
  <c r="AP205" i="25"/>
  <c r="I3725" i="30" s="1"/>
  <c r="AQ205" i="25"/>
  <c r="I3726" i="30" s="1"/>
  <c r="AL205" i="25"/>
  <c r="I3721" i="30" s="1"/>
  <c r="AT205" i="25"/>
  <c r="I3729" i="30" s="1"/>
  <c r="AS205" i="25"/>
  <c r="I3728" i="30" s="1"/>
  <c r="AU205" i="25"/>
  <c r="I3730" i="30" s="1"/>
  <c r="AK205" i="25"/>
  <c r="I3720" i="30" s="1"/>
  <c r="AM205" i="25"/>
  <c r="AO205" i="25"/>
  <c r="AR205" i="25"/>
  <c r="I3727" i="30" s="1"/>
  <c r="AG319" i="25"/>
  <c r="AR319" i="25"/>
  <c r="I367" i="30" s="1"/>
  <c r="AK319" i="25"/>
  <c r="I360" i="30" s="1"/>
  <c r="AS319" i="25"/>
  <c r="I368" i="30" s="1"/>
  <c r="AL319" i="25"/>
  <c r="I361" i="30" s="1"/>
  <c r="AT319" i="25"/>
  <c r="I369" i="30" s="1"/>
  <c r="AN319" i="25"/>
  <c r="AV319" i="25"/>
  <c r="I371" i="30" s="1"/>
  <c r="AQ319" i="25"/>
  <c r="I366" i="30" s="1"/>
  <c r="AU319" i="25"/>
  <c r="I370" i="30" s="1"/>
  <c r="AO319" i="25"/>
  <c r="AP319" i="25"/>
  <c r="I365" i="30" s="1"/>
  <c r="AM319" i="25"/>
  <c r="AG282" i="25"/>
  <c r="AQ282" i="25"/>
  <c r="I4638" i="30" s="1"/>
  <c r="AR282" i="25"/>
  <c r="I4639" i="30" s="1"/>
  <c r="AK282" i="25"/>
  <c r="I4632" i="30" s="1"/>
  <c r="AS282" i="25"/>
  <c r="I4640" i="30" s="1"/>
  <c r="AL282" i="25"/>
  <c r="I4633" i="30" s="1"/>
  <c r="AT282" i="25"/>
  <c r="I4641" i="30" s="1"/>
  <c r="AM282" i="25"/>
  <c r="AU282" i="25"/>
  <c r="I4642" i="30" s="1"/>
  <c r="AN282" i="25"/>
  <c r="AV282" i="25"/>
  <c r="I4643" i="30" s="1"/>
  <c r="AO282" i="25"/>
  <c r="AP282" i="25"/>
  <c r="I4637" i="30" s="1"/>
  <c r="AG347" i="25"/>
  <c r="AN347" i="25"/>
  <c r="AV347" i="25"/>
  <c r="I694" i="30" s="1"/>
  <c r="AO347" i="25"/>
  <c r="AP347" i="25"/>
  <c r="I688" i="30" s="1"/>
  <c r="AR347" i="25"/>
  <c r="I690" i="30" s="1"/>
  <c r="AM347" i="25"/>
  <c r="AQ347" i="25"/>
  <c r="I689" i="30" s="1"/>
  <c r="AS347" i="25"/>
  <c r="I691" i="30" s="1"/>
  <c r="AT347" i="25"/>
  <c r="I692" i="30" s="1"/>
  <c r="AU347" i="25"/>
  <c r="I693" i="30" s="1"/>
  <c r="AK347" i="25"/>
  <c r="I695" i="30" s="1"/>
  <c r="AL347" i="25"/>
  <c r="I684" i="30" s="1"/>
  <c r="I1706" i="30"/>
  <c r="I4264" i="30"/>
  <c r="I2018" i="30"/>
  <c r="AG388" i="25"/>
  <c r="AK388" i="25"/>
  <c r="I1176" i="30" s="1"/>
  <c r="AS388" i="25"/>
  <c r="I1184" i="30" s="1"/>
  <c r="AL388" i="25"/>
  <c r="I1177" i="30" s="1"/>
  <c r="AT388" i="25"/>
  <c r="I1185" i="30" s="1"/>
  <c r="AN388" i="25"/>
  <c r="AV388" i="25"/>
  <c r="I1187" i="30" s="1"/>
  <c r="AQ388" i="25"/>
  <c r="I1182" i="30" s="1"/>
  <c r="AM388" i="25"/>
  <c r="AO388" i="25"/>
  <c r="AP388" i="25"/>
  <c r="I1181" i="30" s="1"/>
  <c r="AR388" i="25"/>
  <c r="I1183" i="30" s="1"/>
  <c r="AU388" i="25"/>
  <c r="I1186" i="30" s="1"/>
  <c r="AG361" i="25"/>
  <c r="AN361" i="25"/>
  <c r="AV361" i="25"/>
  <c r="I863" i="30" s="1"/>
  <c r="AO361" i="25"/>
  <c r="AP361" i="25"/>
  <c r="I857" i="30" s="1"/>
  <c r="AR361" i="25"/>
  <c r="I859" i="30" s="1"/>
  <c r="AT361" i="25"/>
  <c r="I861" i="30" s="1"/>
  <c r="AU361" i="25"/>
  <c r="I862" i="30" s="1"/>
  <c r="AK361" i="25"/>
  <c r="I852" i="30" s="1"/>
  <c r="AL361" i="25"/>
  <c r="I853" i="30" s="1"/>
  <c r="AM361" i="25"/>
  <c r="AQ361" i="25"/>
  <c r="I858" i="30" s="1"/>
  <c r="AS361" i="25"/>
  <c r="I860" i="30" s="1"/>
  <c r="AG184" i="25"/>
  <c r="AR184" i="25"/>
  <c r="I3475" i="30" s="1"/>
  <c r="AL184" i="25"/>
  <c r="I3469" i="30" s="1"/>
  <c r="AT184" i="25"/>
  <c r="I3477" i="30" s="1"/>
  <c r="AM184" i="25"/>
  <c r="AU184" i="25"/>
  <c r="I3478" i="30" s="1"/>
  <c r="AP184" i="25"/>
  <c r="I3473" i="30" s="1"/>
  <c r="AO184" i="25"/>
  <c r="AQ184" i="25"/>
  <c r="I3474" i="30" s="1"/>
  <c r="AS184" i="25"/>
  <c r="I3476" i="30" s="1"/>
  <c r="AV184" i="25"/>
  <c r="I3479" i="30" s="1"/>
  <c r="AK184" i="25"/>
  <c r="I3468" i="30" s="1"/>
  <c r="AN184" i="25"/>
  <c r="AG53" i="25"/>
  <c r="AP53" i="25"/>
  <c r="I1937" i="30" s="1"/>
  <c r="AQ53" i="25"/>
  <c r="I1938" i="30" s="1"/>
  <c r="AR53" i="25"/>
  <c r="I1939" i="30" s="1"/>
  <c r="AL53" i="25"/>
  <c r="I1933" i="30" s="1"/>
  <c r="AT53" i="25"/>
  <c r="I1941" i="30" s="1"/>
  <c r="AK53" i="25"/>
  <c r="I1932" i="30" s="1"/>
  <c r="AM53" i="25"/>
  <c r="AN53" i="25"/>
  <c r="AS53" i="25"/>
  <c r="I1940" i="30" s="1"/>
  <c r="AV53" i="25"/>
  <c r="I1943" i="30" s="1"/>
  <c r="AO53" i="25"/>
  <c r="AU53" i="25"/>
  <c r="I1942" i="30" s="1"/>
  <c r="AG298" i="25"/>
  <c r="AM298" i="25"/>
  <c r="AU298" i="25"/>
  <c r="I118" i="30" s="1"/>
  <c r="AN298" i="25"/>
  <c r="AV298" i="25"/>
  <c r="I119" i="30" s="1"/>
  <c r="AO298" i="25"/>
  <c r="AP298" i="25"/>
  <c r="I113" i="30" s="1"/>
  <c r="AQ298" i="25"/>
  <c r="I114" i="30" s="1"/>
  <c r="AR298" i="25"/>
  <c r="I115" i="30" s="1"/>
  <c r="AL298" i="25"/>
  <c r="I109" i="30" s="1"/>
  <c r="AS298" i="25"/>
  <c r="I116" i="30" s="1"/>
  <c r="AT298" i="25"/>
  <c r="I117" i="30" s="1"/>
  <c r="AK298" i="25"/>
  <c r="I108" i="30" s="1"/>
  <c r="AG116" i="25"/>
  <c r="AQ116" i="25"/>
  <c r="I2682" i="30" s="1"/>
  <c r="AR116" i="25"/>
  <c r="I2683" i="30" s="1"/>
  <c r="AK116" i="25"/>
  <c r="I2676" i="30" s="1"/>
  <c r="AS116" i="25"/>
  <c r="I2684" i="30" s="1"/>
  <c r="AM116" i="25"/>
  <c r="AU116" i="25"/>
  <c r="I2686" i="30" s="1"/>
  <c r="AL116" i="25"/>
  <c r="I2677" i="30" s="1"/>
  <c r="AO116" i="25"/>
  <c r="AP116" i="25"/>
  <c r="I2681" i="30" s="1"/>
  <c r="AN116" i="25"/>
  <c r="AV116" i="25"/>
  <c r="I2687" i="30" s="1"/>
  <c r="AT116" i="25"/>
  <c r="I2685" i="30" s="1"/>
  <c r="AG315" i="25"/>
  <c r="AR315" i="25"/>
  <c r="I319" i="30" s="1"/>
  <c r="AK315" i="25"/>
  <c r="I312" i="30" s="1"/>
  <c r="AS315" i="25"/>
  <c r="I320" i="30" s="1"/>
  <c r="AU315" i="25"/>
  <c r="I322" i="30" s="1"/>
  <c r="AL315" i="25"/>
  <c r="I313" i="30" s="1"/>
  <c r="AT315" i="25"/>
  <c r="I321" i="30" s="1"/>
  <c r="AN315" i="25"/>
  <c r="AV315" i="25"/>
  <c r="I323" i="30" s="1"/>
  <c r="AP315" i="25"/>
  <c r="I317" i="30" s="1"/>
  <c r="AQ315" i="25"/>
  <c r="I318" i="30" s="1"/>
  <c r="AM315" i="25"/>
  <c r="AO315" i="25"/>
  <c r="AG309" i="25"/>
  <c r="AR309" i="25"/>
  <c r="I247" i="30" s="1"/>
  <c r="AK309" i="25"/>
  <c r="I240" i="30" s="1"/>
  <c r="AS309" i="25"/>
  <c r="I248" i="30" s="1"/>
  <c r="AM309" i="25"/>
  <c r="AL309" i="25"/>
  <c r="I241" i="30" s="1"/>
  <c r="AT309" i="25"/>
  <c r="I249" i="30" s="1"/>
  <c r="AU309" i="25"/>
  <c r="I250" i="30" s="1"/>
  <c r="AN309" i="25"/>
  <c r="AV309" i="25"/>
  <c r="I251" i="30" s="1"/>
  <c r="AO309" i="25"/>
  <c r="AP309" i="25"/>
  <c r="I245" i="30" s="1"/>
  <c r="AQ309" i="25"/>
  <c r="I246" i="30" s="1"/>
  <c r="AG244" i="25"/>
  <c r="AQ244" i="25"/>
  <c r="I4182" i="30" s="1"/>
  <c r="AR244" i="25"/>
  <c r="I4183" i="30" s="1"/>
  <c r="AK244" i="25"/>
  <c r="I4176" i="30" s="1"/>
  <c r="AS244" i="25"/>
  <c r="I4184" i="30" s="1"/>
  <c r="AL244" i="25"/>
  <c r="I4177" i="30" s="1"/>
  <c r="AT244" i="25"/>
  <c r="I4185" i="30" s="1"/>
  <c r="AM244" i="25"/>
  <c r="AU244" i="25"/>
  <c r="I4186" i="30" s="1"/>
  <c r="AN244" i="25"/>
  <c r="AV244" i="25"/>
  <c r="I4187" i="30" s="1"/>
  <c r="AO244" i="25"/>
  <c r="AP244" i="25"/>
  <c r="I4181" i="30" s="1"/>
  <c r="AG349" i="25"/>
  <c r="AN349" i="25"/>
  <c r="AV349" i="25"/>
  <c r="I719" i="30" s="1"/>
  <c r="AO349" i="25"/>
  <c r="AP349" i="25"/>
  <c r="I713" i="30" s="1"/>
  <c r="AR349" i="25"/>
  <c r="I715" i="30" s="1"/>
  <c r="AT349" i="25"/>
  <c r="I717" i="30" s="1"/>
  <c r="AK349" i="25"/>
  <c r="I708" i="30" s="1"/>
  <c r="AL349" i="25"/>
  <c r="I709" i="30" s="1"/>
  <c r="AM349" i="25"/>
  <c r="AS349" i="25"/>
  <c r="I716" i="30" s="1"/>
  <c r="AU349" i="25"/>
  <c r="I718" i="30" s="1"/>
  <c r="AQ349" i="25"/>
  <c r="I714" i="30" s="1"/>
  <c r="AG279" i="25"/>
  <c r="AM279" i="25"/>
  <c r="AU279" i="25"/>
  <c r="I4606" i="30" s="1"/>
  <c r="AN279" i="25"/>
  <c r="AV279" i="25"/>
  <c r="I4607" i="30" s="1"/>
  <c r="AO279" i="25"/>
  <c r="AP279" i="25"/>
  <c r="I4601" i="30" s="1"/>
  <c r="AQ279" i="25"/>
  <c r="I4602" i="30" s="1"/>
  <c r="AR279" i="25"/>
  <c r="I4603" i="30" s="1"/>
  <c r="AK279" i="25"/>
  <c r="I4596" i="30" s="1"/>
  <c r="AL279" i="25"/>
  <c r="I4597" i="30" s="1"/>
  <c r="AS279" i="25"/>
  <c r="I4604" i="30" s="1"/>
  <c r="AT279" i="25"/>
  <c r="I4605" i="30" s="1"/>
  <c r="AG384" i="25"/>
  <c r="AK384" i="25"/>
  <c r="I1128" i="30" s="1"/>
  <c r="AS384" i="25"/>
  <c r="I1136" i="30" s="1"/>
  <c r="AL384" i="25"/>
  <c r="I1129" i="30" s="1"/>
  <c r="AT384" i="25"/>
  <c r="I1137" i="30" s="1"/>
  <c r="AN384" i="25"/>
  <c r="AV384" i="25"/>
  <c r="I1139" i="30" s="1"/>
  <c r="AR384" i="25"/>
  <c r="I1135" i="30" s="1"/>
  <c r="AU384" i="25"/>
  <c r="I1138" i="30" s="1"/>
  <c r="AO384" i="25"/>
  <c r="AM384" i="25"/>
  <c r="AP384" i="25"/>
  <c r="I1133" i="30" s="1"/>
  <c r="AQ384" i="25"/>
  <c r="I1134" i="30" s="1"/>
  <c r="AG366" i="25"/>
  <c r="AR366" i="25"/>
  <c r="I919" i="30" s="1"/>
  <c r="AK366" i="25"/>
  <c r="I912" i="30" s="1"/>
  <c r="AS366" i="25"/>
  <c r="I920" i="30" s="1"/>
  <c r="AL366" i="25"/>
  <c r="I913" i="30" s="1"/>
  <c r="AT366" i="25"/>
  <c r="I921" i="30" s="1"/>
  <c r="AN366" i="25"/>
  <c r="AV366" i="25"/>
  <c r="I923" i="30" s="1"/>
  <c r="AM366" i="25"/>
  <c r="AO366" i="25"/>
  <c r="AP366" i="25"/>
  <c r="I917" i="30" s="1"/>
  <c r="AQ366" i="25"/>
  <c r="I918" i="30" s="1"/>
  <c r="AU366" i="25"/>
  <c r="I922" i="30" s="1"/>
  <c r="AG288" i="25"/>
  <c r="AQ288" i="25"/>
  <c r="I4710" i="30" s="1"/>
  <c r="AR288" i="25"/>
  <c r="I4711" i="30" s="1"/>
  <c r="AK288" i="25"/>
  <c r="I4704" i="30" s="1"/>
  <c r="AS288" i="25"/>
  <c r="I4712" i="30" s="1"/>
  <c r="AL288" i="25"/>
  <c r="I4705" i="30" s="1"/>
  <c r="AT288" i="25"/>
  <c r="I4713" i="30" s="1"/>
  <c r="AM288" i="25"/>
  <c r="AU288" i="25"/>
  <c r="I4714" i="30" s="1"/>
  <c r="AN288" i="25"/>
  <c r="AV288" i="25"/>
  <c r="I4715" i="30" s="1"/>
  <c r="AP288" i="25"/>
  <c r="I4709" i="30" s="1"/>
  <c r="AO288" i="25"/>
  <c r="AG396" i="25"/>
  <c r="AK396" i="25"/>
  <c r="I1272" i="30" s="1"/>
  <c r="AS396" i="25"/>
  <c r="I1280" i="30" s="1"/>
  <c r="AL396" i="25"/>
  <c r="I1273" i="30" s="1"/>
  <c r="AT396" i="25"/>
  <c r="I1281" i="30" s="1"/>
  <c r="AN396" i="25"/>
  <c r="AV396" i="25"/>
  <c r="I1283" i="30" s="1"/>
  <c r="AQ396" i="25"/>
  <c r="I1278" i="30" s="1"/>
  <c r="AR396" i="25"/>
  <c r="I1279" i="30" s="1"/>
  <c r="AU396" i="25"/>
  <c r="I1282" i="30" s="1"/>
  <c r="AM396" i="25"/>
  <c r="AO396" i="25"/>
  <c r="AP396" i="25"/>
  <c r="I1277" i="30" s="1"/>
  <c r="AG332" i="25"/>
  <c r="AN332" i="25"/>
  <c r="AV332" i="25"/>
  <c r="I527" i="30" s="1"/>
  <c r="AO332" i="25"/>
  <c r="AP332" i="25"/>
  <c r="I521" i="30" s="1"/>
  <c r="AR332" i="25"/>
  <c r="I523" i="30" s="1"/>
  <c r="AU332" i="25"/>
  <c r="I526" i="30" s="1"/>
  <c r="AK332" i="25"/>
  <c r="I516" i="30" s="1"/>
  <c r="AL332" i="25"/>
  <c r="I517" i="30" s="1"/>
  <c r="AM332" i="25"/>
  <c r="AS332" i="25"/>
  <c r="I524" i="30" s="1"/>
  <c r="AT332" i="25"/>
  <c r="I525" i="30" s="1"/>
  <c r="AQ332" i="25"/>
  <c r="I522" i="30" s="1"/>
  <c r="AG362" i="25"/>
  <c r="AR362" i="25"/>
  <c r="I871" i="30" s="1"/>
  <c r="AK362" i="25"/>
  <c r="I864" i="30" s="1"/>
  <c r="AS362" i="25"/>
  <c r="I872" i="30" s="1"/>
  <c r="AL362" i="25"/>
  <c r="I865" i="30" s="1"/>
  <c r="AT362" i="25"/>
  <c r="I873" i="30" s="1"/>
  <c r="AN362" i="25"/>
  <c r="AV362" i="25"/>
  <c r="I875" i="30" s="1"/>
  <c r="AU362" i="25"/>
  <c r="I874" i="30" s="1"/>
  <c r="AM362" i="25"/>
  <c r="AO362" i="25"/>
  <c r="AP362" i="25"/>
  <c r="I869" i="30" s="1"/>
  <c r="AQ362" i="25"/>
  <c r="I870" i="30" s="1"/>
  <c r="AG227" i="25"/>
  <c r="AN227" i="25"/>
  <c r="AV227" i="25"/>
  <c r="I3995" i="30" s="1"/>
  <c r="AP227" i="25"/>
  <c r="I3989" i="30" s="1"/>
  <c r="AQ227" i="25"/>
  <c r="I3990" i="30" s="1"/>
  <c r="AL227" i="25"/>
  <c r="I3985" i="30" s="1"/>
  <c r="AT227" i="25"/>
  <c r="I3993" i="30" s="1"/>
  <c r="AK227" i="25"/>
  <c r="I3984" i="30" s="1"/>
  <c r="AM227" i="25"/>
  <c r="AO227" i="25"/>
  <c r="AR227" i="25"/>
  <c r="I3991" i="30" s="1"/>
  <c r="AS227" i="25"/>
  <c r="I3992" i="30" s="1"/>
  <c r="AU227" i="25"/>
  <c r="I3994" i="30" s="1"/>
  <c r="AG281" i="25"/>
  <c r="AM281" i="25"/>
  <c r="AU281" i="25"/>
  <c r="I4630" i="30" s="1"/>
  <c r="AN281" i="25"/>
  <c r="AV281" i="25"/>
  <c r="I4631" i="30" s="1"/>
  <c r="AO281" i="25"/>
  <c r="AP281" i="25"/>
  <c r="I4625" i="30" s="1"/>
  <c r="AQ281" i="25"/>
  <c r="I4626" i="30" s="1"/>
  <c r="AR281" i="25"/>
  <c r="I4627" i="30" s="1"/>
  <c r="AL281" i="25"/>
  <c r="I4621" i="30" s="1"/>
  <c r="AS281" i="25"/>
  <c r="I4628" i="30" s="1"/>
  <c r="AT281" i="25"/>
  <c r="I4629" i="30" s="1"/>
  <c r="AK281" i="25"/>
  <c r="I4620" i="30" s="1"/>
  <c r="AG191" i="25"/>
  <c r="AN191" i="25"/>
  <c r="AV191" i="25"/>
  <c r="I3563" i="30" s="1"/>
  <c r="AP191" i="25"/>
  <c r="I3557" i="30" s="1"/>
  <c r="AQ191" i="25"/>
  <c r="I3558" i="30" s="1"/>
  <c r="AL191" i="25"/>
  <c r="I3553" i="30" s="1"/>
  <c r="AT191" i="25"/>
  <c r="I3561" i="30" s="1"/>
  <c r="AK191" i="25"/>
  <c r="I3552" i="30" s="1"/>
  <c r="AM191" i="25"/>
  <c r="AO191" i="25"/>
  <c r="AR191" i="25"/>
  <c r="I3559" i="30" s="1"/>
  <c r="AS191" i="25"/>
  <c r="I3560" i="30" s="1"/>
  <c r="AU191" i="25"/>
  <c r="I3562" i="30" s="1"/>
  <c r="AG102" i="25"/>
  <c r="AQ102" i="25"/>
  <c r="I2514" i="30" s="1"/>
  <c r="AR102" i="25"/>
  <c r="I2515" i="30" s="1"/>
  <c r="AK102" i="25"/>
  <c r="I2508" i="30" s="1"/>
  <c r="AS102" i="25"/>
  <c r="I2516" i="30" s="1"/>
  <c r="AM102" i="25"/>
  <c r="AU102" i="25"/>
  <c r="I2518" i="30" s="1"/>
  <c r="AT102" i="25"/>
  <c r="I2517" i="30" s="1"/>
  <c r="AO102" i="25"/>
  <c r="AP102" i="25"/>
  <c r="I2513" i="30" s="1"/>
  <c r="AV102" i="25"/>
  <c r="I2519" i="30" s="1"/>
  <c r="AN102" i="25"/>
  <c r="AL102" i="25"/>
  <c r="I2509" i="30" s="1"/>
  <c r="AG196" i="25"/>
  <c r="AR196" i="25"/>
  <c r="I3619" i="30" s="1"/>
  <c r="AL196" i="25"/>
  <c r="I3613" i="30" s="1"/>
  <c r="AT196" i="25"/>
  <c r="I3621" i="30" s="1"/>
  <c r="AM196" i="25"/>
  <c r="AU196" i="25"/>
  <c r="I3622" i="30" s="1"/>
  <c r="AP196" i="25"/>
  <c r="I3617" i="30" s="1"/>
  <c r="AO196" i="25"/>
  <c r="AQ196" i="25"/>
  <c r="I3618" i="30" s="1"/>
  <c r="AS196" i="25"/>
  <c r="I3620" i="30" s="1"/>
  <c r="AV196" i="25"/>
  <c r="I3623" i="30" s="1"/>
  <c r="AK196" i="25"/>
  <c r="I3612" i="30" s="1"/>
  <c r="AN196" i="25"/>
  <c r="AG330" i="25"/>
  <c r="AN330" i="25"/>
  <c r="AV330" i="25"/>
  <c r="I503" i="30" s="1"/>
  <c r="AO330" i="25"/>
  <c r="AP330" i="25"/>
  <c r="I497" i="30" s="1"/>
  <c r="AR330" i="25"/>
  <c r="I499" i="30" s="1"/>
  <c r="AM330" i="25"/>
  <c r="AQ330" i="25"/>
  <c r="I498" i="30" s="1"/>
  <c r="AS330" i="25"/>
  <c r="I500" i="30" s="1"/>
  <c r="AT330" i="25"/>
  <c r="I501" i="30" s="1"/>
  <c r="AU330" i="25"/>
  <c r="I502" i="30" s="1"/>
  <c r="AK330" i="25"/>
  <c r="I492" i="30" s="1"/>
  <c r="AL330" i="25"/>
  <c r="I493" i="30" s="1"/>
  <c r="AG228" i="25"/>
  <c r="AR228" i="25"/>
  <c r="I4003" i="30" s="1"/>
  <c r="AL228" i="25"/>
  <c r="I3997" i="30" s="1"/>
  <c r="AT228" i="25"/>
  <c r="I4005" i="30" s="1"/>
  <c r="AM228" i="25"/>
  <c r="AU228" i="25"/>
  <c r="I4006" i="30" s="1"/>
  <c r="AP228" i="25"/>
  <c r="I4001" i="30" s="1"/>
  <c r="AO228" i="25"/>
  <c r="AQ228" i="25"/>
  <c r="I4002" i="30" s="1"/>
  <c r="AS228" i="25"/>
  <c r="I4004" i="30" s="1"/>
  <c r="AV228" i="25"/>
  <c r="I4007" i="30" s="1"/>
  <c r="AK228" i="25"/>
  <c r="I3996" i="30" s="1"/>
  <c r="AN228" i="25"/>
  <c r="AG161" i="25"/>
  <c r="AR161" i="25"/>
  <c r="I3211" i="30" s="1"/>
  <c r="AL161" i="25"/>
  <c r="I3205" i="30" s="1"/>
  <c r="AT161" i="25"/>
  <c r="I3213" i="30" s="1"/>
  <c r="AM161" i="25"/>
  <c r="AU161" i="25"/>
  <c r="I3214" i="30" s="1"/>
  <c r="AP161" i="25"/>
  <c r="I3209" i="30" s="1"/>
  <c r="AK161" i="25"/>
  <c r="I3204" i="30" s="1"/>
  <c r="AN161" i="25"/>
  <c r="AO161" i="25"/>
  <c r="AQ161" i="25"/>
  <c r="I3210" i="30" s="1"/>
  <c r="AS161" i="25"/>
  <c r="I3212" i="30" s="1"/>
  <c r="AV161" i="25"/>
  <c r="I3215" i="30" s="1"/>
  <c r="AG294" i="25"/>
  <c r="AM294" i="25"/>
  <c r="AU294" i="25"/>
  <c r="I70" i="30" s="1"/>
  <c r="AN294" i="25"/>
  <c r="AV294" i="25"/>
  <c r="I71" i="30" s="1"/>
  <c r="AO294" i="25"/>
  <c r="AP294" i="25"/>
  <c r="I65" i="30" s="1"/>
  <c r="AQ294" i="25"/>
  <c r="I66" i="30" s="1"/>
  <c r="AR294" i="25"/>
  <c r="I67" i="30" s="1"/>
  <c r="AK294" i="25"/>
  <c r="I60" i="30" s="1"/>
  <c r="AL294" i="25"/>
  <c r="I61" i="30" s="1"/>
  <c r="AT294" i="25"/>
  <c r="I69" i="30" s="1"/>
  <c r="AS294" i="25"/>
  <c r="I68" i="30" s="1"/>
  <c r="AG176" i="25"/>
  <c r="AR176" i="25"/>
  <c r="I3379" i="30" s="1"/>
  <c r="AL176" i="25"/>
  <c r="I3373" i="30" s="1"/>
  <c r="AT176" i="25"/>
  <c r="I3381" i="30" s="1"/>
  <c r="AM176" i="25"/>
  <c r="AU176" i="25"/>
  <c r="I3382" i="30" s="1"/>
  <c r="AP176" i="25"/>
  <c r="I3377" i="30" s="1"/>
  <c r="AO176" i="25"/>
  <c r="AQ176" i="25"/>
  <c r="I3378" i="30" s="1"/>
  <c r="AS176" i="25"/>
  <c r="I3380" i="30" s="1"/>
  <c r="AV176" i="25"/>
  <c r="I3383" i="30" s="1"/>
  <c r="AK176" i="25"/>
  <c r="I3372" i="30" s="1"/>
  <c r="AN176" i="25"/>
  <c r="AG241" i="25"/>
  <c r="AM241" i="25"/>
  <c r="AU241" i="25"/>
  <c r="I4150" i="30" s="1"/>
  <c r="AN241" i="25"/>
  <c r="AV241" i="25"/>
  <c r="I4151" i="30" s="1"/>
  <c r="AO241" i="25"/>
  <c r="AP241" i="25"/>
  <c r="I4145" i="30" s="1"/>
  <c r="AQ241" i="25"/>
  <c r="I4146" i="30" s="1"/>
  <c r="AR241" i="25"/>
  <c r="I4147" i="30" s="1"/>
  <c r="AK241" i="25"/>
  <c r="I4140" i="30" s="1"/>
  <c r="AL241" i="25"/>
  <c r="I4141" i="30" s="1"/>
  <c r="AS241" i="25"/>
  <c r="I4148" i="30" s="1"/>
  <c r="AT241" i="25"/>
  <c r="I4149" i="30" s="1"/>
  <c r="AG81" i="25"/>
  <c r="AM81" i="25"/>
  <c r="AU81" i="25"/>
  <c r="I2266" i="30" s="1"/>
  <c r="AN81" i="25"/>
  <c r="AV81" i="25"/>
  <c r="I2267" i="30" s="1"/>
  <c r="AO81" i="25"/>
  <c r="AQ81" i="25"/>
  <c r="I2262" i="30" s="1"/>
  <c r="AP81" i="25"/>
  <c r="I2261" i="30" s="1"/>
  <c r="AS81" i="25"/>
  <c r="I2264" i="30" s="1"/>
  <c r="AT81" i="25"/>
  <c r="I2265" i="30" s="1"/>
  <c r="AK81" i="25"/>
  <c r="I2256" i="30" s="1"/>
  <c r="AL81" i="25"/>
  <c r="I2257" i="30" s="1"/>
  <c r="AR81" i="25"/>
  <c r="I2263" i="30" s="1"/>
  <c r="AG24" i="25"/>
  <c r="AL24" i="25"/>
  <c r="I1585" i="30" s="1"/>
  <c r="AT24" i="25"/>
  <c r="I1593" i="30" s="1"/>
  <c r="AM24" i="25"/>
  <c r="AU24" i="25"/>
  <c r="I1594" i="30" s="1"/>
  <c r="AN24" i="25"/>
  <c r="AV24" i="25"/>
  <c r="I1595" i="30" s="1"/>
  <c r="AP24" i="25"/>
  <c r="I1589" i="30" s="1"/>
  <c r="AS24" i="25"/>
  <c r="I1592" i="30" s="1"/>
  <c r="AO24" i="25"/>
  <c r="AQ24" i="25"/>
  <c r="I1590" i="30" s="1"/>
  <c r="AK24" i="25"/>
  <c r="I1584" i="30" s="1"/>
  <c r="AR24" i="25"/>
  <c r="I1591" i="30" s="1"/>
  <c r="AG177" i="25"/>
  <c r="AN177" i="25"/>
  <c r="AV177" i="25"/>
  <c r="I3395" i="30" s="1"/>
  <c r="AP177" i="25"/>
  <c r="I3389" i="30" s="1"/>
  <c r="AQ177" i="25"/>
  <c r="I3390" i="30" s="1"/>
  <c r="AL177" i="25"/>
  <c r="I3385" i="30" s="1"/>
  <c r="AT177" i="25"/>
  <c r="I3393" i="30" s="1"/>
  <c r="AS177" i="25"/>
  <c r="I3392" i="30" s="1"/>
  <c r="AU177" i="25"/>
  <c r="I3394" i="30" s="1"/>
  <c r="AK177" i="25"/>
  <c r="I3384" i="30" s="1"/>
  <c r="AM177" i="25"/>
  <c r="AO177" i="25"/>
  <c r="AR177" i="25"/>
  <c r="I3391" i="30" s="1"/>
  <c r="AG21" i="25"/>
  <c r="AP21" i="25"/>
  <c r="I1553" i="30" s="1"/>
  <c r="AQ21" i="25"/>
  <c r="I1554" i="30" s="1"/>
  <c r="AR21" i="25"/>
  <c r="I1555" i="30" s="1"/>
  <c r="AL21" i="25"/>
  <c r="I1549" i="30" s="1"/>
  <c r="AT21" i="25"/>
  <c r="I1557" i="30" s="1"/>
  <c r="AK21" i="25"/>
  <c r="I1548" i="30" s="1"/>
  <c r="AM21" i="25"/>
  <c r="AN21" i="25"/>
  <c r="AS21" i="25"/>
  <c r="I1556" i="30" s="1"/>
  <c r="AU21" i="25"/>
  <c r="I1558" i="30" s="1"/>
  <c r="AO21" i="25"/>
  <c r="AV21" i="25"/>
  <c r="I1559" i="30" s="1"/>
  <c r="AG109" i="25"/>
  <c r="AM109" i="25"/>
  <c r="AU109" i="25"/>
  <c r="I2602" i="30" s="1"/>
  <c r="AN109" i="25"/>
  <c r="AV109" i="25"/>
  <c r="I2603" i="30" s="1"/>
  <c r="AO109" i="25"/>
  <c r="AQ109" i="25"/>
  <c r="I2598" i="30" s="1"/>
  <c r="AP109" i="25"/>
  <c r="I2597" i="30" s="1"/>
  <c r="AS109" i="25"/>
  <c r="I2600" i="30" s="1"/>
  <c r="AT109" i="25"/>
  <c r="I2601" i="30" s="1"/>
  <c r="AK109" i="25"/>
  <c r="I2592" i="30" s="1"/>
  <c r="AL109" i="25"/>
  <c r="I2593" i="30" s="1"/>
  <c r="AR109" i="25"/>
  <c r="I2599" i="30" s="1"/>
  <c r="AG46" i="25"/>
  <c r="AL46" i="25"/>
  <c r="I1849" i="30" s="1"/>
  <c r="AT46" i="25"/>
  <c r="I1857" i="30" s="1"/>
  <c r="AM46" i="25"/>
  <c r="AU46" i="25"/>
  <c r="I1858" i="30" s="1"/>
  <c r="AN46" i="25"/>
  <c r="AV46" i="25"/>
  <c r="I1859" i="30" s="1"/>
  <c r="AP46" i="25"/>
  <c r="I1853" i="30" s="1"/>
  <c r="AO46" i="25"/>
  <c r="AQ46" i="25"/>
  <c r="I1854" i="30" s="1"/>
  <c r="AR46" i="25"/>
  <c r="I1855" i="30" s="1"/>
  <c r="AS46" i="25"/>
  <c r="I1856" i="30" s="1"/>
  <c r="AK46" i="25"/>
  <c r="I1848" i="30" s="1"/>
  <c r="AG155" i="25"/>
  <c r="AR155" i="25"/>
  <c r="I3139" i="30" s="1"/>
  <c r="AL155" i="25"/>
  <c r="I3133" i="30" s="1"/>
  <c r="AT155" i="25"/>
  <c r="I3141" i="30" s="1"/>
  <c r="AM155" i="25"/>
  <c r="AU155" i="25"/>
  <c r="I3142" i="30" s="1"/>
  <c r="AP155" i="25"/>
  <c r="I3137" i="30" s="1"/>
  <c r="AO155" i="25"/>
  <c r="AQ155" i="25"/>
  <c r="I3138" i="30" s="1"/>
  <c r="AS155" i="25"/>
  <c r="I3140" i="30" s="1"/>
  <c r="AV155" i="25"/>
  <c r="I3143" i="30" s="1"/>
  <c r="AK155" i="25"/>
  <c r="I3132" i="30" s="1"/>
  <c r="AN155" i="25"/>
  <c r="AG87" i="25"/>
  <c r="AM87" i="25"/>
  <c r="AU87" i="25"/>
  <c r="I2338" i="30" s="1"/>
  <c r="AN87" i="25"/>
  <c r="AV87" i="25"/>
  <c r="I2339" i="30" s="1"/>
  <c r="AO87" i="25"/>
  <c r="AQ87" i="25"/>
  <c r="I2334" i="30" s="1"/>
  <c r="AK87" i="25"/>
  <c r="I2328" i="30" s="1"/>
  <c r="AL87" i="25"/>
  <c r="I2329" i="30" s="1"/>
  <c r="AS87" i="25"/>
  <c r="I2336" i="30" s="1"/>
  <c r="AP87" i="25"/>
  <c r="I2333" i="30" s="1"/>
  <c r="AR87" i="25"/>
  <c r="I2335" i="30" s="1"/>
  <c r="AT87" i="25"/>
  <c r="I2337" i="30" s="1"/>
  <c r="AG168" i="25"/>
  <c r="AN168" i="25"/>
  <c r="AV168" i="25"/>
  <c r="I3299" i="30" s="1"/>
  <c r="AP168" i="25"/>
  <c r="I3293" i="30" s="1"/>
  <c r="AQ168" i="25"/>
  <c r="I3294" i="30" s="1"/>
  <c r="AL168" i="25"/>
  <c r="I3289" i="30" s="1"/>
  <c r="AT168" i="25"/>
  <c r="I3297" i="30" s="1"/>
  <c r="AS168" i="25"/>
  <c r="I3296" i="30" s="1"/>
  <c r="AU168" i="25"/>
  <c r="I3298" i="30" s="1"/>
  <c r="AK168" i="25"/>
  <c r="I3288" i="30" s="1"/>
  <c r="AM168" i="25"/>
  <c r="AR168" i="25"/>
  <c r="I3295" i="30" s="1"/>
  <c r="AO168" i="25"/>
  <c r="AG47" i="25"/>
  <c r="AP47" i="25"/>
  <c r="I1865" i="30" s="1"/>
  <c r="AQ47" i="25"/>
  <c r="I1866" i="30" s="1"/>
  <c r="AR47" i="25"/>
  <c r="I1867" i="30" s="1"/>
  <c r="AL47" i="25"/>
  <c r="I1861" i="30" s="1"/>
  <c r="AT47" i="25"/>
  <c r="I1869" i="30" s="1"/>
  <c r="AS47" i="25"/>
  <c r="I1868" i="30" s="1"/>
  <c r="AU47" i="25"/>
  <c r="I1870" i="30" s="1"/>
  <c r="AV47" i="25"/>
  <c r="I1871" i="30" s="1"/>
  <c r="AK47" i="25"/>
  <c r="I1860" i="30" s="1"/>
  <c r="AN47" i="25"/>
  <c r="AO47" i="25"/>
  <c r="AM47" i="25"/>
  <c r="AG112" i="25"/>
  <c r="AQ112" i="25"/>
  <c r="I2634" i="30" s="1"/>
  <c r="AR112" i="25"/>
  <c r="I2635" i="30" s="1"/>
  <c r="AK112" i="25"/>
  <c r="I2628" i="30" s="1"/>
  <c r="AS112" i="25"/>
  <c r="I2636" i="30" s="1"/>
  <c r="AM112" i="25"/>
  <c r="AU112" i="25"/>
  <c r="I2638" i="30" s="1"/>
  <c r="AL112" i="25"/>
  <c r="I2629" i="30" s="1"/>
  <c r="AO112" i="25"/>
  <c r="AP112" i="25"/>
  <c r="I2633" i="30" s="1"/>
  <c r="AV112" i="25"/>
  <c r="I2639" i="30" s="1"/>
  <c r="AN112" i="25"/>
  <c r="AT112" i="25"/>
  <c r="I2637" i="30" s="1"/>
  <c r="AG221" i="25"/>
  <c r="AN221" i="25"/>
  <c r="AV221" i="25"/>
  <c r="I3923" i="30" s="1"/>
  <c r="AP221" i="25"/>
  <c r="I3917" i="30" s="1"/>
  <c r="AQ221" i="25"/>
  <c r="I3918" i="30" s="1"/>
  <c r="AL221" i="25"/>
  <c r="I3913" i="30" s="1"/>
  <c r="AT221" i="25"/>
  <c r="I3921" i="30" s="1"/>
  <c r="AS221" i="25"/>
  <c r="I3920" i="30" s="1"/>
  <c r="AU221" i="25"/>
  <c r="I3922" i="30" s="1"/>
  <c r="AK221" i="25"/>
  <c r="I3912" i="30" s="1"/>
  <c r="AM221" i="25"/>
  <c r="AO221" i="25"/>
  <c r="AR221" i="25"/>
  <c r="I3919" i="30" s="1"/>
  <c r="AG327" i="25"/>
  <c r="AR327" i="25"/>
  <c r="I463" i="30" s="1"/>
  <c r="AK327" i="25"/>
  <c r="I456" i="30" s="1"/>
  <c r="AS327" i="25"/>
  <c r="I464" i="30" s="1"/>
  <c r="AL327" i="25"/>
  <c r="I457" i="30" s="1"/>
  <c r="AT327" i="25"/>
  <c r="I465" i="30" s="1"/>
  <c r="AN327" i="25"/>
  <c r="AV327" i="25"/>
  <c r="I467" i="30" s="1"/>
  <c r="AQ327" i="25"/>
  <c r="I462" i="30" s="1"/>
  <c r="AU327" i="25"/>
  <c r="I466" i="30" s="1"/>
  <c r="AO327" i="25"/>
  <c r="AP327" i="25"/>
  <c r="I461" i="30" s="1"/>
  <c r="AM327" i="25"/>
  <c r="AG291" i="25"/>
  <c r="AQ291" i="25"/>
  <c r="I30" i="30" s="1"/>
  <c r="AR291" i="25"/>
  <c r="I31" i="30" s="1"/>
  <c r="AK291" i="25"/>
  <c r="I24" i="30" s="1"/>
  <c r="AS291" i="25"/>
  <c r="I32" i="30" s="1"/>
  <c r="AL291" i="25"/>
  <c r="I25" i="30" s="1"/>
  <c r="AT291" i="25"/>
  <c r="I33" i="30" s="1"/>
  <c r="AM291" i="25"/>
  <c r="AU291" i="25"/>
  <c r="I34" i="30" s="1"/>
  <c r="AN291" i="25"/>
  <c r="AV291" i="25"/>
  <c r="I35" i="30" s="1"/>
  <c r="AO291" i="25"/>
  <c r="AP291" i="25"/>
  <c r="I29" i="30" s="1"/>
  <c r="AG363" i="25"/>
  <c r="AN363" i="25"/>
  <c r="AV363" i="25"/>
  <c r="I887" i="30" s="1"/>
  <c r="AO363" i="25"/>
  <c r="AP363" i="25"/>
  <c r="I881" i="30" s="1"/>
  <c r="AR363" i="25"/>
  <c r="I883" i="30" s="1"/>
  <c r="AM363" i="25"/>
  <c r="AQ363" i="25"/>
  <c r="I882" i="30" s="1"/>
  <c r="AS363" i="25"/>
  <c r="I884" i="30" s="1"/>
  <c r="AT363" i="25"/>
  <c r="I885" i="30" s="1"/>
  <c r="AU363" i="25"/>
  <c r="I886" i="30" s="1"/>
  <c r="AK363" i="25"/>
  <c r="I876" i="30" s="1"/>
  <c r="AL363" i="25"/>
  <c r="I877" i="30" s="1"/>
  <c r="I2956" i="30"/>
  <c r="I2726" i="30"/>
  <c r="AG320" i="25"/>
  <c r="AN320" i="25"/>
  <c r="AV320" i="25"/>
  <c r="I383" i="30" s="1"/>
  <c r="AO320" i="25"/>
  <c r="AP320" i="25"/>
  <c r="I377" i="30" s="1"/>
  <c r="AR320" i="25"/>
  <c r="I379" i="30" s="1"/>
  <c r="AU320" i="25"/>
  <c r="I382" i="30" s="1"/>
  <c r="AQ320" i="25"/>
  <c r="I378" i="30" s="1"/>
  <c r="AK320" i="25"/>
  <c r="I372" i="30" s="1"/>
  <c r="AL320" i="25"/>
  <c r="I373" i="30" s="1"/>
  <c r="AM320" i="25"/>
  <c r="AS320" i="25"/>
  <c r="I380" i="30" s="1"/>
  <c r="AT320" i="25"/>
  <c r="I381" i="30" s="1"/>
  <c r="AG264" i="25"/>
  <c r="AQ264" i="25"/>
  <c r="I4422" i="30" s="1"/>
  <c r="AR264" i="25"/>
  <c r="I4423" i="30" s="1"/>
  <c r="AK264" i="25"/>
  <c r="I4416" i="30" s="1"/>
  <c r="AS264" i="25"/>
  <c r="I4424" i="30" s="1"/>
  <c r="AL264" i="25"/>
  <c r="I4417" i="30" s="1"/>
  <c r="AT264" i="25"/>
  <c r="I4425" i="30" s="1"/>
  <c r="AM264" i="25"/>
  <c r="AU264" i="25"/>
  <c r="I4426" i="30" s="1"/>
  <c r="AN264" i="25"/>
  <c r="AV264" i="25"/>
  <c r="I4427" i="30" s="1"/>
  <c r="AO264" i="25"/>
  <c r="AP264" i="25"/>
  <c r="I4421" i="30" s="1"/>
  <c r="AG165" i="25"/>
  <c r="AR165" i="25"/>
  <c r="I3259" i="30" s="1"/>
  <c r="AL165" i="25"/>
  <c r="I3253" i="30" s="1"/>
  <c r="AT165" i="25"/>
  <c r="I3261" i="30" s="1"/>
  <c r="AM165" i="25"/>
  <c r="AU165" i="25"/>
  <c r="I3262" i="30" s="1"/>
  <c r="AP165" i="25"/>
  <c r="I3257" i="30" s="1"/>
  <c r="AK165" i="25"/>
  <c r="I3252" i="30" s="1"/>
  <c r="AN165" i="25"/>
  <c r="AO165" i="25"/>
  <c r="AQ165" i="25"/>
  <c r="I3258" i="30" s="1"/>
  <c r="AS165" i="25"/>
  <c r="I3260" i="30" s="1"/>
  <c r="AV165" i="25"/>
  <c r="I3263" i="30" s="1"/>
  <c r="AG246" i="25"/>
  <c r="AQ246" i="25"/>
  <c r="I4206" i="30" s="1"/>
  <c r="AR246" i="25"/>
  <c r="I4207" i="30" s="1"/>
  <c r="AK246" i="25"/>
  <c r="I4200" i="30" s="1"/>
  <c r="AS246" i="25"/>
  <c r="I4208" i="30" s="1"/>
  <c r="AL246" i="25"/>
  <c r="I4201" i="30" s="1"/>
  <c r="AT246" i="25"/>
  <c r="I4209" i="30" s="1"/>
  <c r="AM246" i="25"/>
  <c r="AU246" i="25"/>
  <c r="I4210" i="30" s="1"/>
  <c r="AN246" i="25"/>
  <c r="AV246" i="25"/>
  <c r="I4211" i="30" s="1"/>
  <c r="AP246" i="25"/>
  <c r="I4205" i="30" s="1"/>
  <c r="AO246" i="25"/>
  <c r="AG383" i="25"/>
  <c r="AO383" i="25"/>
  <c r="AP383" i="25"/>
  <c r="I1121" i="30" s="1"/>
  <c r="AR383" i="25"/>
  <c r="I1123" i="30" s="1"/>
  <c r="AS383" i="25"/>
  <c r="I1124" i="30" s="1"/>
  <c r="AM383" i="25"/>
  <c r="AT383" i="25"/>
  <c r="I1125" i="30" s="1"/>
  <c r="AU383" i="25"/>
  <c r="I1126" i="30" s="1"/>
  <c r="AK383" i="25"/>
  <c r="I1116" i="30" s="1"/>
  <c r="AV383" i="25"/>
  <c r="I1127" i="30" s="1"/>
  <c r="AL383" i="25"/>
  <c r="I1117" i="30" s="1"/>
  <c r="AN383" i="25"/>
  <c r="AQ383" i="25"/>
  <c r="I1122" i="30" s="1"/>
  <c r="AG67" i="25"/>
  <c r="AM67" i="25"/>
  <c r="AU67" i="25"/>
  <c r="I2098" i="30" s="1"/>
  <c r="AN67" i="25"/>
  <c r="AV67" i="25"/>
  <c r="I2099" i="30" s="1"/>
  <c r="AO67" i="25"/>
  <c r="AQ67" i="25"/>
  <c r="I2094" i="30" s="1"/>
  <c r="AK67" i="25"/>
  <c r="I2088" i="30" s="1"/>
  <c r="AL67" i="25"/>
  <c r="I2089" i="30" s="1"/>
  <c r="AS67" i="25"/>
  <c r="I2096" i="30" s="1"/>
  <c r="AT67" i="25"/>
  <c r="I2097" i="30" s="1"/>
  <c r="AR67" i="25"/>
  <c r="I2095" i="30" s="1"/>
  <c r="AP67" i="25"/>
  <c r="I2093" i="30" s="1"/>
  <c r="I1731" i="30"/>
  <c r="AG390" i="25"/>
  <c r="AK390" i="25"/>
  <c r="I1200" i="30" s="1"/>
  <c r="AS390" i="25"/>
  <c r="I1208" i="30" s="1"/>
  <c r="AL390" i="25"/>
  <c r="I1201" i="30" s="1"/>
  <c r="AT390" i="25"/>
  <c r="I1209" i="30" s="1"/>
  <c r="AN390" i="25"/>
  <c r="AV390" i="25"/>
  <c r="I1211" i="30" s="1"/>
  <c r="AM390" i="25"/>
  <c r="AO390" i="25"/>
  <c r="AP390" i="25"/>
  <c r="I1205" i="30" s="1"/>
  <c r="AQ390" i="25"/>
  <c r="I1206" i="30" s="1"/>
  <c r="AR390" i="25"/>
  <c r="I1207" i="30" s="1"/>
  <c r="AU390" i="25"/>
  <c r="I1210" i="30" s="1"/>
  <c r="AG301" i="25"/>
  <c r="AQ301" i="25"/>
  <c r="I150" i="30" s="1"/>
  <c r="AR301" i="25"/>
  <c r="I151" i="30" s="1"/>
  <c r="AK301" i="25"/>
  <c r="I144" i="30" s="1"/>
  <c r="AS301" i="25"/>
  <c r="I152" i="30" s="1"/>
  <c r="AL301" i="25"/>
  <c r="I145" i="30" s="1"/>
  <c r="AT301" i="25"/>
  <c r="I153" i="30" s="1"/>
  <c r="AM301" i="25"/>
  <c r="AU301" i="25"/>
  <c r="I154" i="30" s="1"/>
  <c r="AN301" i="25"/>
  <c r="AV301" i="25"/>
  <c r="I155" i="30" s="1"/>
  <c r="AO301" i="25"/>
  <c r="AP301" i="25"/>
  <c r="I149" i="30" s="1"/>
  <c r="AG236" i="25"/>
  <c r="AQ236" i="25"/>
  <c r="I4086" i="30" s="1"/>
  <c r="AR236" i="25"/>
  <c r="I4087" i="30" s="1"/>
  <c r="AK236" i="25"/>
  <c r="I4080" i="30" s="1"/>
  <c r="AS236" i="25"/>
  <c r="I4088" i="30" s="1"/>
  <c r="AL236" i="25"/>
  <c r="I4081" i="30" s="1"/>
  <c r="AT236" i="25"/>
  <c r="I4089" i="30" s="1"/>
  <c r="AM236" i="25"/>
  <c r="AU236" i="25"/>
  <c r="I4090" i="30" s="1"/>
  <c r="AN236" i="25"/>
  <c r="AV236" i="25"/>
  <c r="I4091" i="30" s="1"/>
  <c r="AO236" i="25"/>
  <c r="AP236" i="25"/>
  <c r="I4085" i="30" s="1"/>
  <c r="AG336" i="25"/>
  <c r="AN336" i="25"/>
  <c r="AV336" i="25"/>
  <c r="I575" i="30" s="1"/>
  <c r="AO336" i="25"/>
  <c r="AP336" i="25"/>
  <c r="I569" i="30" s="1"/>
  <c r="AR336" i="25"/>
  <c r="I571" i="30" s="1"/>
  <c r="AU336" i="25"/>
  <c r="I574" i="30" s="1"/>
  <c r="AK336" i="25"/>
  <c r="I564" i="30" s="1"/>
  <c r="AL336" i="25"/>
  <c r="I565" i="30" s="1"/>
  <c r="AM336" i="25"/>
  <c r="AQ336" i="25"/>
  <c r="I570" i="30" s="1"/>
  <c r="AS336" i="25"/>
  <c r="I572" i="30" s="1"/>
  <c r="AT336" i="25"/>
  <c r="I573" i="30" s="1"/>
  <c r="AG271" i="25"/>
  <c r="AM271" i="25"/>
  <c r="AU271" i="25"/>
  <c r="I4510" i="30" s="1"/>
  <c r="AN271" i="25"/>
  <c r="AV271" i="25"/>
  <c r="I4511" i="30" s="1"/>
  <c r="AO271" i="25"/>
  <c r="AP271" i="25"/>
  <c r="I4505" i="30" s="1"/>
  <c r="AQ271" i="25"/>
  <c r="I4506" i="30" s="1"/>
  <c r="AR271" i="25"/>
  <c r="I4507" i="30" s="1"/>
  <c r="AK271" i="25"/>
  <c r="I4500" i="30" s="1"/>
  <c r="AL271" i="25"/>
  <c r="I4501" i="30" s="1"/>
  <c r="AS271" i="25"/>
  <c r="I4508" i="30" s="1"/>
  <c r="AT271" i="25"/>
  <c r="I4509" i="30" s="1"/>
  <c r="AG377" i="25"/>
  <c r="AO377" i="25"/>
  <c r="AP377" i="25"/>
  <c r="I1049" i="30" s="1"/>
  <c r="AR377" i="25"/>
  <c r="I1051" i="30" s="1"/>
  <c r="AM377" i="25"/>
  <c r="AN377" i="25"/>
  <c r="AQ377" i="25"/>
  <c r="I1050" i="30" s="1"/>
  <c r="AS377" i="25"/>
  <c r="I1052" i="30" s="1"/>
  <c r="AT377" i="25"/>
  <c r="I1053" i="30" s="1"/>
  <c r="AK377" i="25"/>
  <c r="I1044" i="30" s="1"/>
  <c r="AV377" i="25"/>
  <c r="I1055" i="30" s="1"/>
  <c r="AL377" i="25"/>
  <c r="I1045" i="30" s="1"/>
  <c r="AU377" i="25"/>
  <c r="I1054" i="30" s="1"/>
  <c r="AG350" i="25"/>
  <c r="AR350" i="25"/>
  <c r="I727" i="30" s="1"/>
  <c r="AK350" i="25"/>
  <c r="I720" i="30" s="1"/>
  <c r="AS350" i="25"/>
  <c r="I728" i="30" s="1"/>
  <c r="AL350" i="25"/>
  <c r="I721" i="30" s="1"/>
  <c r="AT350" i="25"/>
  <c r="I729" i="30" s="1"/>
  <c r="AN350" i="25"/>
  <c r="AV350" i="25"/>
  <c r="I731" i="30" s="1"/>
  <c r="AM350" i="25"/>
  <c r="AO350" i="25"/>
  <c r="AP350" i="25"/>
  <c r="I725" i="30" s="1"/>
  <c r="AQ350" i="25"/>
  <c r="I726" i="30" s="1"/>
  <c r="AU350" i="25"/>
  <c r="I730" i="30" s="1"/>
  <c r="AG280" i="25"/>
  <c r="AQ280" i="25"/>
  <c r="I4614" i="30" s="1"/>
  <c r="AR280" i="25"/>
  <c r="I4615" i="30" s="1"/>
  <c r="AK280" i="25"/>
  <c r="I4608" i="30" s="1"/>
  <c r="AS280" i="25"/>
  <c r="I4616" i="30" s="1"/>
  <c r="AL280" i="25"/>
  <c r="I4609" i="30" s="1"/>
  <c r="AT280" i="25"/>
  <c r="I4617" i="30" s="1"/>
  <c r="AM280" i="25"/>
  <c r="AU280" i="25"/>
  <c r="I4618" i="30" s="1"/>
  <c r="AN280" i="25"/>
  <c r="AV280" i="25"/>
  <c r="I4619" i="30" s="1"/>
  <c r="AO280" i="25"/>
  <c r="AP280" i="25"/>
  <c r="I4613" i="30" s="1"/>
  <c r="AG389" i="25"/>
  <c r="AO389" i="25"/>
  <c r="AP389" i="25"/>
  <c r="I1193" i="30" s="1"/>
  <c r="AR389" i="25"/>
  <c r="I1195" i="30" s="1"/>
  <c r="AU389" i="25"/>
  <c r="I1198" i="30" s="1"/>
  <c r="AK389" i="25"/>
  <c r="I1188" i="30" s="1"/>
  <c r="AL389" i="25"/>
  <c r="I1189" i="30" s="1"/>
  <c r="AM389" i="25"/>
  <c r="AS389" i="25"/>
  <c r="I1196" i="30" s="1"/>
  <c r="AN389" i="25"/>
  <c r="AQ389" i="25"/>
  <c r="I1194" i="30" s="1"/>
  <c r="AT389" i="25"/>
  <c r="I1197" i="30" s="1"/>
  <c r="AV389" i="25"/>
  <c r="I1199" i="30" s="1"/>
  <c r="AG324" i="25"/>
  <c r="AN324" i="25"/>
  <c r="AV324" i="25"/>
  <c r="I431" i="30" s="1"/>
  <c r="AO324" i="25"/>
  <c r="AP324" i="25"/>
  <c r="I425" i="30" s="1"/>
  <c r="AR324" i="25"/>
  <c r="I427" i="30" s="1"/>
  <c r="AU324" i="25"/>
  <c r="I430" i="30" s="1"/>
  <c r="AQ324" i="25"/>
  <c r="I426" i="30" s="1"/>
  <c r="AK324" i="25"/>
  <c r="I420" i="30" s="1"/>
  <c r="AL324" i="25"/>
  <c r="I421" i="30" s="1"/>
  <c r="AM324" i="25"/>
  <c r="AS324" i="25"/>
  <c r="I428" i="30" s="1"/>
  <c r="AT324" i="25"/>
  <c r="I429" i="30" s="1"/>
  <c r="AG345" i="25"/>
  <c r="AR345" i="25"/>
  <c r="I679" i="30" s="1"/>
  <c r="AK345" i="25"/>
  <c r="I672" i="30" s="1"/>
  <c r="AS345" i="25"/>
  <c r="I680" i="30" s="1"/>
  <c r="AL345" i="25"/>
  <c r="I673" i="30" s="1"/>
  <c r="AT345" i="25"/>
  <c r="I681" i="30" s="1"/>
  <c r="AN345" i="25"/>
  <c r="AV345" i="25"/>
  <c r="I683" i="30" s="1"/>
  <c r="AU345" i="25"/>
  <c r="I682" i="30" s="1"/>
  <c r="AM345" i="25"/>
  <c r="AO345" i="25"/>
  <c r="AP345" i="25"/>
  <c r="I677" i="30" s="1"/>
  <c r="AQ345" i="25"/>
  <c r="I678" i="30" s="1"/>
  <c r="AG216" i="25"/>
  <c r="AR216" i="25"/>
  <c r="I3859" i="30" s="1"/>
  <c r="AL216" i="25"/>
  <c r="I3853" i="30" s="1"/>
  <c r="AT216" i="25"/>
  <c r="I3861" i="30" s="1"/>
  <c r="AM216" i="25"/>
  <c r="AU216" i="25"/>
  <c r="I3862" i="30" s="1"/>
  <c r="AP216" i="25"/>
  <c r="I3857" i="30" s="1"/>
  <c r="AO216" i="25"/>
  <c r="AQ216" i="25"/>
  <c r="I3858" i="30" s="1"/>
  <c r="AS216" i="25"/>
  <c r="I3860" i="30" s="1"/>
  <c r="AV216" i="25"/>
  <c r="I3863" i="30" s="1"/>
  <c r="AK216" i="25"/>
  <c r="I3852" i="30" s="1"/>
  <c r="AN216" i="25"/>
  <c r="AG239" i="25"/>
  <c r="AM239" i="25"/>
  <c r="AU239" i="25"/>
  <c r="I4126" i="30" s="1"/>
  <c r="AN239" i="25"/>
  <c r="AV239" i="25"/>
  <c r="I4127" i="30" s="1"/>
  <c r="AO239" i="25"/>
  <c r="AP239" i="25"/>
  <c r="I4121" i="30" s="1"/>
  <c r="AQ239" i="25"/>
  <c r="I4122" i="30" s="1"/>
  <c r="AR239" i="25"/>
  <c r="I4123" i="30" s="1"/>
  <c r="AK239" i="25"/>
  <c r="I4116" i="30" s="1"/>
  <c r="AL239" i="25"/>
  <c r="I4117" i="30" s="1"/>
  <c r="AS239" i="25"/>
  <c r="I4124" i="30" s="1"/>
  <c r="AT239" i="25"/>
  <c r="I4125" i="30" s="1"/>
  <c r="AG182" i="25"/>
  <c r="AR182" i="25"/>
  <c r="I3451" i="30" s="1"/>
  <c r="AL182" i="25"/>
  <c r="I3445" i="30" s="1"/>
  <c r="AT182" i="25"/>
  <c r="I3453" i="30" s="1"/>
  <c r="AM182" i="25"/>
  <c r="AU182" i="25"/>
  <c r="I3454" i="30" s="1"/>
  <c r="AP182" i="25"/>
  <c r="I3449" i="30" s="1"/>
  <c r="AK182" i="25"/>
  <c r="I3444" i="30" s="1"/>
  <c r="AN182" i="25"/>
  <c r="AO182" i="25"/>
  <c r="AQ182" i="25"/>
  <c r="I3450" i="30" s="1"/>
  <c r="AS182" i="25"/>
  <c r="I3452" i="30" s="1"/>
  <c r="AV182" i="25"/>
  <c r="I3455" i="30" s="1"/>
  <c r="AG86" i="25"/>
  <c r="AQ86" i="25"/>
  <c r="I2322" i="30" s="1"/>
  <c r="AR86" i="25"/>
  <c r="I2323" i="30" s="1"/>
  <c r="AK86" i="25"/>
  <c r="I2316" i="30" s="1"/>
  <c r="AS86" i="25"/>
  <c r="I2324" i="30" s="1"/>
  <c r="AM86" i="25"/>
  <c r="AU86" i="25"/>
  <c r="I2326" i="30" s="1"/>
  <c r="AT86" i="25"/>
  <c r="I2325" i="30" s="1"/>
  <c r="AO86" i="25"/>
  <c r="AP86" i="25"/>
  <c r="I2321" i="30" s="1"/>
  <c r="AV86" i="25"/>
  <c r="I2327" i="30" s="1"/>
  <c r="AN86" i="25"/>
  <c r="AL86" i="25"/>
  <c r="I2317" i="30" s="1"/>
  <c r="AG180" i="25"/>
  <c r="AR180" i="25"/>
  <c r="I3427" i="30" s="1"/>
  <c r="AL180" i="25"/>
  <c r="I3421" i="30" s="1"/>
  <c r="AT180" i="25"/>
  <c r="I3429" i="30" s="1"/>
  <c r="AM180" i="25"/>
  <c r="AU180" i="25"/>
  <c r="I3430" i="30" s="1"/>
  <c r="AP180" i="25"/>
  <c r="I3425" i="30" s="1"/>
  <c r="AO180" i="25"/>
  <c r="AQ180" i="25"/>
  <c r="I3426" i="30" s="1"/>
  <c r="AS180" i="25"/>
  <c r="I3428" i="30" s="1"/>
  <c r="AV180" i="25"/>
  <c r="I3431" i="30" s="1"/>
  <c r="AK180" i="25"/>
  <c r="I3420" i="30" s="1"/>
  <c r="AN180" i="25"/>
  <c r="AG302" i="25"/>
  <c r="AM302" i="25"/>
  <c r="AU302" i="25"/>
  <c r="I166" i="30" s="1"/>
  <c r="AN302" i="25"/>
  <c r="AV302" i="25"/>
  <c r="I167" i="30" s="1"/>
  <c r="AO302" i="25"/>
  <c r="AP302" i="25"/>
  <c r="I161" i="30" s="1"/>
  <c r="AQ302" i="25"/>
  <c r="I162" i="30" s="1"/>
  <c r="AR302" i="25"/>
  <c r="I163" i="30" s="1"/>
  <c r="AS302" i="25"/>
  <c r="I164" i="30" s="1"/>
  <c r="AK302" i="25"/>
  <c r="I156" i="30" s="1"/>
  <c r="AL302" i="25"/>
  <c r="I157" i="30" s="1"/>
  <c r="AT302" i="25"/>
  <c r="I165" i="30" s="1"/>
  <c r="AG219" i="25"/>
  <c r="AN219" i="25"/>
  <c r="AV219" i="25"/>
  <c r="I3899" i="30" s="1"/>
  <c r="AP219" i="25"/>
  <c r="I3893" i="30" s="1"/>
  <c r="AQ219" i="25"/>
  <c r="I3894" i="30" s="1"/>
  <c r="AL219" i="25"/>
  <c r="I3889" i="30" s="1"/>
  <c r="AT219" i="25"/>
  <c r="I3897" i="30" s="1"/>
  <c r="AK219" i="25"/>
  <c r="I3888" i="30" s="1"/>
  <c r="AM219" i="25"/>
  <c r="AO219" i="25"/>
  <c r="AR219" i="25"/>
  <c r="I3895" i="30" s="1"/>
  <c r="AS219" i="25"/>
  <c r="I3896" i="30" s="1"/>
  <c r="AU219" i="25"/>
  <c r="I3898" i="30" s="1"/>
  <c r="AG154" i="25"/>
  <c r="AN154" i="25"/>
  <c r="AV154" i="25"/>
  <c r="I3131" i="30" s="1"/>
  <c r="AP154" i="25"/>
  <c r="I3125" i="30" s="1"/>
  <c r="AQ154" i="25"/>
  <c r="I3126" i="30" s="1"/>
  <c r="AL154" i="25"/>
  <c r="I3121" i="30" s="1"/>
  <c r="AT154" i="25"/>
  <c r="I3129" i="30" s="1"/>
  <c r="AK154" i="25"/>
  <c r="I3120" i="30" s="1"/>
  <c r="AM154" i="25"/>
  <c r="AO154" i="25"/>
  <c r="AR154" i="25"/>
  <c r="I3127" i="30" s="1"/>
  <c r="AS154" i="25"/>
  <c r="I3128" i="30" s="1"/>
  <c r="AU154" i="25"/>
  <c r="I3130" i="30" s="1"/>
  <c r="AG159" i="25"/>
  <c r="AR159" i="25"/>
  <c r="I3187" i="30" s="1"/>
  <c r="AL159" i="25"/>
  <c r="I3181" i="30" s="1"/>
  <c r="AT159" i="25"/>
  <c r="I3189" i="30" s="1"/>
  <c r="AM159" i="25"/>
  <c r="AU159" i="25"/>
  <c r="I3190" i="30" s="1"/>
  <c r="AP159" i="25"/>
  <c r="I3185" i="30" s="1"/>
  <c r="AO159" i="25"/>
  <c r="AQ159" i="25"/>
  <c r="I3186" i="30" s="1"/>
  <c r="AS159" i="25"/>
  <c r="I3188" i="30" s="1"/>
  <c r="AV159" i="25"/>
  <c r="I3191" i="30" s="1"/>
  <c r="AK159" i="25"/>
  <c r="I3180" i="30" s="1"/>
  <c r="AN159" i="25"/>
  <c r="AG218" i="25"/>
  <c r="AR218" i="25"/>
  <c r="I3883" i="30" s="1"/>
  <c r="AL218" i="25"/>
  <c r="I3877" i="30" s="1"/>
  <c r="AT218" i="25"/>
  <c r="I3885" i="30" s="1"/>
  <c r="AM218" i="25"/>
  <c r="AU218" i="25"/>
  <c r="I3886" i="30" s="1"/>
  <c r="AP218" i="25"/>
  <c r="I3881" i="30" s="1"/>
  <c r="AK218" i="25"/>
  <c r="I3876" i="30" s="1"/>
  <c r="AN218" i="25"/>
  <c r="AO218" i="25"/>
  <c r="AQ218" i="25"/>
  <c r="I3882" i="30" s="1"/>
  <c r="AS218" i="25"/>
  <c r="I3884" i="30" s="1"/>
  <c r="AV218" i="25"/>
  <c r="I3887" i="30" s="1"/>
  <c r="AG77" i="25"/>
  <c r="AM77" i="25"/>
  <c r="AU77" i="25"/>
  <c r="I2218" i="30" s="1"/>
  <c r="AN77" i="25"/>
  <c r="AV77" i="25"/>
  <c r="I2219" i="30" s="1"/>
  <c r="AO77" i="25"/>
  <c r="AQ77" i="25"/>
  <c r="I2214" i="30" s="1"/>
  <c r="AP77" i="25"/>
  <c r="I2213" i="30" s="1"/>
  <c r="AS77" i="25"/>
  <c r="I2216" i="30" s="1"/>
  <c r="AT77" i="25"/>
  <c r="I2217" i="30" s="1"/>
  <c r="AK77" i="25"/>
  <c r="I2208" i="30" s="1"/>
  <c r="AL77" i="25"/>
  <c r="I2209" i="30" s="1"/>
  <c r="AR77" i="25"/>
  <c r="I2215" i="30" s="1"/>
  <c r="AG8" i="25"/>
  <c r="AL8" i="25"/>
  <c r="I1393" i="30" s="1"/>
  <c r="AT8" i="25"/>
  <c r="I1401" i="30" s="1"/>
  <c r="AM8" i="25"/>
  <c r="AU8" i="25"/>
  <c r="I1402" i="30" s="1"/>
  <c r="AN8" i="25"/>
  <c r="AV8" i="25"/>
  <c r="I1403" i="30" s="1"/>
  <c r="AP8" i="25"/>
  <c r="I1397" i="30" s="1"/>
  <c r="AS8" i="25"/>
  <c r="I1400" i="30" s="1"/>
  <c r="AO8" i="25"/>
  <c r="AQ8" i="25"/>
  <c r="I1398" i="30" s="1"/>
  <c r="AR8" i="25"/>
  <c r="I1399" i="30" s="1"/>
  <c r="AK8" i="25"/>
  <c r="I1392" i="30" s="1"/>
  <c r="AG5" i="25"/>
  <c r="AP5" i="25"/>
  <c r="I1361" i="30" s="1"/>
  <c r="AQ5" i="25"/>
  <c r="I1362" i="30" s="1"/>
  <c r="AS5" i="25"/>
  <c r="I1364" i="30" s="1"/>
  <c r="AU5" i="25"/>
  <c r="I1366" i="30" s="1"/>
  <c r="AM5" i="25"/>
  <c r="AL5" i="25"/>
  <c r="I1357" i="30" s="1"/>
  <c r="AK5" i="25"/>
  <c r="I1356" i="30" s="1"/>
  <c r="AR5" i="25"/>
  <c r="I1363" i="30" s="1"/>
  <c r="AN5" i="25"/>
  <c r="AO5" i="25"/>
  <c r="AT5" i="25"/>
  <c r="I1365" i="30" s="1"/>
  <c r="AV5" i="25"/>
  <c r="I1367" i="30" s="1"/>
  <c r="AG204" i="25"/>
  <c r="AR204" i="25"/>
  <c r="I3715" i="30" s="1"/>
  <c r="AL204" i="25"/>
  <c r="I3709" i="30" s="1"/>
  <c r="AT204" i="25"/>
  <c r="I3717" i="30" s="1"/>
  <c r="AM204" i="25"/>
  <c r="AU204" i="25"/>
  <c r="I3718" i="30" s="1"/>
  <c r="AP204" i="25"/>
  <c r="I3713" i="30" s="1"/>
  <c r="AO204" i="25"/>
  <c r="AQ204" i="25"/>
  <c r="I3714" i="30" s="1"/>
  <c r="AS204" i="25"/>
  <c r="I3716" i="30" s="1"/>
  <c r="AV204" i="25"/>
  <c r="I3719" i="30" s="1"/>
  <c r="AK204" i="25"/>
  <c r="I3708" i="30" s="1"/>
  <c r="AN204" i="25"/>
  <c r="AG160" i="25"/>
  <c r="AN160" i="25"/>
  <c r="AV160" i="25"/>
  <c r="I3203" i="30" s="1"/>
  <c r="AP160" i="25"/>
  <c r="I3197" i="30" s="1"/>
  <c r="AQ160" i="25"/>
  <c r="I3198" i="30" s="1"/>
  <c r="AL160" i="25"/>
  <c r="I3193" i="30" s="1"/>
  <c r="AT160" i="25"/>
  <c r="I3201" i="30" s="1"/>
  <c r="AS160" i="25"/>
  <c r="I3200" i="30" s="1"/>
  <c r="AU160" i="25"/>
  <c r="I3202" i="30" s="1"/>
  <c r="AK160" i="25"/>
  <c r="I3192" i="30" s="1"/>
  <c r="AM160" i="25"/>
  <c r="AO160" i="25"/>
  <c r="AR160" i="25"/>
  <c r="I3199" i="30" s="1"/>
  <c r="AG105" i="25"/>
  <c r="AM105" i="25"/>
  <c r="AU105" i="25"/>
  <c r="I2554" i="30" s="1"/>
  <c r="AN105" i="25"/>
  <c r="AV105" i="25"/>
  <c r="I2555" i="30" s="1"/>
  <c r="AO105" i="25"/>
  <c r="AQ105" i="25"/>
  <c r="I2550" i="30" s="1"/>
  <c r="AP105" i="25"/>
  <c r="I2549" i="30" s="1"/>
  <c r="AS105" i="25"/>
  <c r="I2552" i="30" s="1"/>
  <c r="AT105" i="25"/>
  <c r="I2553" i="30" s="1"/>
  <c r="AK105" i="25"/>
  <c r="I2544" i="30" s="1"/>
  <c r="AL105" i="25"/>
  <c r="I2545" i="30" s="1"/>
  <c r="AR105" i="25"/>
  <c r="I2551" i="30" s="1"/>
  <c r="AG82" i="25"/>
  <c r="AQ82" i="25"/>
  <c r="I2274" i="30" s="1"/>
  <c r="AR82" i="25"/>
  <c r="I2275" i="30" s="1"/>
  <c r="AK82" i="25"/>
  <c r="I2268" i="30" s="1"/>
  <c r="AS82" i="25"/>
  <c r="I2276" i="30" s="1"/>
  <c r="AM82" i="25"/>
  <c r="AU82" i="25"/>
  <c r="I2278" i="30" s="1"/>
  <c r="AT82" i="25"/>
  <c r="I2277" i="30" s="1"/>
  <c r="AO82" i="25"/>
  <c r="AL82" i="25"/>
  <c r="I2269" i="30" s="1"/>
  <c r="AN82" i="25"/>
  <c r="AP82" i="25"/>
  <c r="I2273" i="30" s="1"/>
  <c r="AV82" i="25"/>
  <c r="I2279" i="30" s="1"/>
  <c r="AG100" i="25"/>
  <c r="AQ100" i="25"/>
  <c r="I2490" i="30" s="1"/>
  <c r="AR100" i="25"/>
  <c r="I2491" i="30" s="1"/>
  <c r="AK100" i="25"/>
  <c r="I2484" i="30" s="1"/>
  <c r="AS100" i="25"/>
  <c r="I2492" i="30" s="1"/>
  <c r="AM100" i="25"/>
  <c r="AU100" i="25"/>
  <c r="I2494" i="30" s="1"/>
  <c r="AL100" i="25"/>
  <c r="I2485" i="30" s="1"/>
  <c r="AO100" i="25"/>
  <c r="AP100" i="25"/>
  <c r="I2489" i="30" s="1"/>
  <c r="AN100" i="25"/>
  <c r="AT100" i="25"/>
  <c r="I2493" i="30" s="1"/>
  <c r="AV100" i="25"/>
  <c r="I2495" i="30" s="1"/>
  <c r="AG185" i="25"/>
  <c r="AN185" i="25"/>
  <c r="AV185" i="25"/>
  <c r="I3491" i="30" s="1"/>
  <c r="AP185" i="25"/>
  <c r="I3485" i="30" s="1"/>
  <c r="AQ185" i="25"/>
  <c r="I3486" i="30" s="1"/>
  <c r="AL185" i="25"/>
  <c r="I3481" i="30" s="1"/>
  <c r="AT185" i="25"/>
  <c r="I3489" i="30" s="1"/>
  <c r="AS185" i="25"/>
  <c r="I3488" i="30" s="1"/>
  <c r="AU185" i="25"/>
  <c r="I3490" i="30" s="1"/>
  <c r="AK185" i="25"/>
  <c r="I3480" i="30" s="1"/>
  <c r="AM185" i="25"/>
  <c r="AO185" i="25"/>
  <c r="AR185" i="25"/>
  <c r="I3487" i="30" s="1"/>
  <c r="AG50" i="25"/>
  <c r="AL50" i="25"/>
  <c r="I1897" i="30" s="1"/>
  <c r="AT50" i="25"/>
  <c r="I1905" i="30" s="1"/>
  <c r="AM50" i="25"/>
  <c r="AU50" i="25"/>
  <c r="I1906" i="30" s="1"/>
  <c r="AN50" i="25"/>
  <c r="AV50" i="25"/>
  <c r="I1907" i="30" s="1"/>
  <c r="AP50" i="25"/>
  <c r="I1901" i="30" s="1"/>
  <c r="AO50" i="25"/>
  <c r="AQ50" i="25"/>
  <c r="I1902" i="30" s="1"/>
  <c r="AR50" i="25"/>
  <c r="I1903" i="30" s="1"/>
  <c r="AK50" i="25"/>
  <c r="I1896" i="30" s="1"/>
  <c r="AS50" i="25"/>
  <c r="I1904" i="30" s="1"/>
  <c r="AG115" i="25"/>
  <c r="AM115" i="25"/>
  <c r="AU115" i="25"/>
  <c r="I2674" i="30" s="1"/>
  <c r="AN115" i="25"/>
  <c r="AV115" i="25"/>
  <c r="I2675" i="30" s="1"/>
  <c r="AO115" i="25"/>
  <c r="AQ115" i="25"/>
  <c r="I2670" i="30" s="1"/>
  <c r="AK115" i="25"/>
  <c r="I2664" i="30" s="1"/>
  <c r="AL115" i="25"/>
  <c r="I2665" i="30" s="1"/>
  <c r="AS115" i="25"/>
  <c r="I2672" i="30" s="1"/>
  <c r="AR115" i="25"/>
  <c r="I2671" i="30" s="1"/>
  <c r="AP115" i="25"/>
  <c r="I2669" i="30" s="1"/>
  <c r="AT115" i="25"/>
  <c r="I2673" i="30" s="1"/>
  <c r="AG233" i="25"/>
  <c r="AM233" i="25"/>
  <c r="AU233" i="25"/>
  <c r="I4054" i="30" s="1"/>
  <c r="AN233" i="25"/>
  <c r="AV233" i="25"/>
  <c r="I4055" i="30" s="1"/>
  <c r="AO233" i="25"/>
  <c r="AP233" i="25"/>
  <c r="I4049" i="30" s="1"/>
  <c r="AQ233" i="25"/>
  <c r="I4050" i="30" s="1"/>
  <c r="AR233" i="25"/>
  <c r="I4051" i="30" s="1"/>
  <c r="AK233" i="25"/>
  <c r="I4044" i="30" s="1"/>
  <c r="AL233" i="25"/>
  <c r="I4045" i="30" s="1"/>
  <c r="AS233" i="25"/>
  <c r="I4052" i="30" s="1"/>
  <c r="AT233" i="25"/>
  <c r="I4053" i="30" s="1"/>
  <c r="AG335" i="25"/>
  <c r="AR335" i="25"/>
  <c r="I559" i="30" s="1"/>
  <c r="AK335" i="25"/>
  <c r="I552" i="30" s="1"/>
  <c r="AS335" i="25"/>
  <c r="I560" i="30" s="1"/>
  <c r="AL335" i="25"/>
  <c r="I553" i="30" s="1"/>
  <c r="AT335" i="25"/>
  <c r="I561" i="30" s="1"/>
  <c r="AN335" i="25"/>
  <c r="AV335" i="25"/>
  <c r="I563" i="30" s="1"/>
  <c r="AU335" i="25"/>
  <c r="I562" i="30" s="1"/>
  <c r="AM335" i="25"/>
  <c r="AO335" i="25"/>
  <c r="AP335" i="25"/>
  <c r="I557" i="30" s="1"/>
  <c r="AQ335" i="25"/>
  <c r="I558" i="30" s="1"/>
  <c r="AG299" i="25"/>
  <c r="AQ299" i="25"/>
  <c r="I126" i="30" s="1"/>
  <c r="AR299" i="25"/>
  <c r="I127" i="30" s="1"/>
  <c r="AK299" i="25"/>
  <c r="I120" i="30" s="1"/>
  <c r="AS299" i="25"/>
  <c r="I128" i="30" s="1"/>
  <c r="AL299" i="25"/>
  <c r="I121" i="30" s="1"/>
  <c r="AT299" i="25"/>
  <c r="I129" i="30" s="1"/>
  <c r="AM299" i="25"/>
  <c r="AU299" i="25"/>
  <c r="I130" i="30" s="1"/>
  <c r="AN299" i="25"/>
  <c r="AV299" i="25"/>
  <c r="I131" i="30" s="1"/>
  <c r="AO299" i="25"/>
  <c r="AP299" i="25"/>
  <c r="I125" i="30" s="1"/>
  <c r="AG379" i="25"/>
  <c r="AO379" i="25"/>
  <c r="AP379" i="25"/>
  <c r="I1073" i="30" s="1"/>
  <c r="AR379" i="25"/>
  <c r="I1075" i="30" s="1"/>
  <c r="AK379" i="25"/>
  <c r="I1068" i="30" s="1"/>
  <c r="AQ379" i="25"/>
  <c r="I1074" i="30" s="1"/>
  <c r="AS379" i="25"/>
  <c r="I1076" i="30" s="1"/>
  <c r="AV379" i="25"/>
  <c r="I1079" i="30" s="1"/>
  <c r="AT379" i="25"/>
  <c r="I1077" i="30" s="1"/>
  <c r="AU379" i="25"/>
  <c r="I1078" i="30" s="1"/>
  <c r="AL379" i="25"/>
  <c r="I1069" i="30" s="1"/>
  <c r="AM379" i="25"/>
  <c r="AN379" i="25"/>
  <c r="I3050" i="30"/>
  <c r="I2572" i="30"/>
  <c r="I2883" i="30"/>
  <c r="AG374" i="25"/>
  <c r="AK374" i="25"/>
  <c r="I1008" i="30" s="1"/>
  <c r="AS374" i="25"/>
  <c r="I1016" i="30" s="1"/>
  <c r="AL374" i="25"/>
  <c r="I1009" i="30" s="1"/>
  <c r="AT374" i="25"/>
  <c r="I1017" i="30" s="1"/>
  <c r="AN374" i="25"/>
  <c r="AV374" i="25"/>
  <c r="I1019" i="30" s="1"/>
  <c r="AR374" i="25"/>
  <c r="I1015" i="30" s="1"/>
  <c r="AM374" i="25"/>
  <c r="AO374" i="25"/>
  <c r="AP374" i="25"/>
  <c r="I1013" i="30" s="1"/>
  <c r="AQ374" i="25"/>
  <c r="I1014" i="30" s="1"/>
  <c r="AU374" i="25"/>
  <c r="I1018" i="30" s="1"/>
  <c r="AG293" i="25"/>
  <c r="AQ293" i="25"/>
  <c r="I54" i="30" s="1"/>
  <c r="AR293" i="25"/>
  <c r="I55" i="30" s="1"/>
  <c r="AK293" i="25"/>
  <c r="I48" i="30" s="1"/>
  <c r="AS293" i="25"/>
  <c r="I56" i="30" s="1"/>
  <c r="AL293" i="25"/>
  <c r="I49" i="30" s="1"/>
  <c r="AT293" i="25"/>
  <c r="I57" i="30" s="1"/>
  <c r="AM293" i="25"/>
  <c r="AU293" i="25"/>
  <c r="I58" i="30" s="1"/>
  <c r="AN293" i="25"/>
  <c r="AV293" i="25"/>
  <c r="I59" i="30" s="1"/>
  <c r="AO293" i="25"/>
  <c r="AP293" i="25"/>
  <c r="I53" i="30" s="1"/>
  <c r="AG397" i="25"/>
  <c r="AO397" i="25"/>
  <c r="AP397" i="25"/>
  <c r="I1289" i="30" s="1"/>
  <c r="AR397" i="25"/>
  <c r="I1291" i="30" s="1"/>
  <c r="AN397" i="25"/>
  <c r="AQ397" i="25"/>
  <c r="I1290" i="30" s="1"/>
  <c r="AT397" i="25"/>
  <c r="I1293" i="30" s="1"/>
  <c r="AS397" i="25"/>
  <c r="I1292" i="30" s="1"/>
  <c r="AL397" i="25"/>
  <c r="I1285" i="30" s="1"/>
  <c r="AU397" i="25"/>
  <c r="I1294" i="30" s="1"/>
  <c r="AK397" i="25"/>
  <c r="I1284" i="30" s="1"/>
  <c r="AV397" i="25"/>
  <c r="I1295" i="30" s="1"/>
  <c r="AM397" i="25"/>
  <c r="AG328" i="25"/>
  <c r="AN328" i="25"/>
  <c r="AV328" i="25"/>
  <c r="I479" i="30" s="1"/>
  <c r="AO328" i="25"/>
  <c r="AP328" i="25"/>
  <c r="I473" i="30" s="1"/>
  <c r="AR328" i="25"/>
  <c r="I475" i="30" s="1"/>
  <c r="AU328" i="25"/>
  <c r="I478" i="30" s="1"/>
  <c r="AK328" i="25"/>
  <c r="I468" i="30" s="1"/>
  <c r="AL328" i="25"/>
  <c r="I469" i="30" s="1"/>
  <c r="AM328" i="25"/>
  <c r="AQ328" i="25"/>
  <c r="I474" i="30" s="1"/>
  <c r="AS328" i="25"/>
  <c r="I476" i="30" s="1"/>
  <c r="AT328" i="25"/>
  <c r="I477" i="30" s="1"/>
  <c r="AG402" i="25"/>
  <c r="AK402" i="25"/>
  <c r="I1344" i="30" s="1"/>
  <c r="AS402" i="25"/>
  <c r="I1352" i="30" s="1"/>
  <c r="AL402" i="25"/>
  <c r="I1345" i="30" s="1"/>
  <c r="AT402" i="25"/>
  <c r="I1353" i="30" s="1"/>
  <c r="AN402" i="25"/>
  <c r="AV402" i="25"/>
  <c r="I1355" i="30" s="1"/>
  <c r="AU402" i="25"/>
  <c r="I1354" i="30" s="1"/>
  <c r="AP402" i="25"/>
  <c r="I1349" i="30" s="1"/>
  <c r="AM402" i="25"/>
  <c r="AO402" i="25"/>
  <c r="AQ402" i="25"/>
  <c r="I1350" i="30" s="1"/>
  <c r="AR402" i="25"/>
  <c r="I1351" i="30" s="1"/>
  <c r="AG368" i="25"/>
  <c r="AR368" i="25"/>
  <c r="I943" i="30" s="1"/>
  <c r="AK368" i="25"/>
  <c r="I936" i="30" s="1"/>
  <c r="AS368" i="25"/>
  <c r="I944" i="30" s="1"/>
  <c r="AL368" i="25"/>
  <c r="I937" i="30" s="1"/>
  <c r="AT368" i="25"/>
  <c r="I945" i="30" s="1"/>
  <c r="AN368" i="25"/>
  <c r="AV368" i="25"/>
  <c r="I947" i="30" s="1"/>
  <c r="AP368" i="25"/>
  <c r="I941" i="30" s="1"/>
  <c r="AU368" i="25"/>
  <c r="I946" i="30" s="1"/>
  <c r="AO368" i="25"/>
  <c r="AQ368" i="25"/>
  <c r="I942" i="30" s="1"/>
  <c r="AM368" i="25"/>
  <c r="AG337" i="25"/>
  <c r="AR337" i="25"/>
  <c r="I583" i="30" s="1"/>
  <c r="AK337" i="25"/>
  <c r="I576" i="30" s="1"/>
  <c r="AS337" i="25"/>
  <c r="I584" i="30" s="1"/>
  <c r="AL337" i="25"/>
  <c r="I577" i="30" s="1"/>
  <c r="AT337" i="25"/>
  <c r="I585" i="30" s="1"/>
  <c r="AN337" i="25"/>
  <c r="AV337" i="25"/>
  <c r="I587" i="30" s="1"/>
  <c r="AU337" i="25"/>
  <c r="I586" i="30" s="1"/>
  <c r="AM337" i="25"/>
  <c r="AO337" i="25"/>
  <c r="AP337" i="25"/>
  <c r="I581" i="30" s="1"/>
  <c r="AQ337" i="25"/>
  <c r="I582" i="30" s="1"/>
  <c r="AG272" i="25"/>
  <c r="AQ272" i="25"/>
  <c r="I4518" i="30" s="1"/>
  <c r="AR272" i="25"/>
  <c r="I4519" i="30" s="1"/>
  <c r="AK272" i="25"/>
  <c r="I4512" i="30" s="1"/>
  <c r="AS272" i="25"/>
  <c r="I4520" i="30" s="1"/>
  <c r="AL272" i="25"/>
  <c r="I4513" i="30" s="1"/>
  <c r="AT272" i="25"/>
  <c r="I4521" i="30" s="1"/>
  <c r="AM272" i="25"/>
  <c r="AU272" i="25"/>
  <c r="I4522" i="30" s="1"/>
  <c r="AN272" i="25"/>
  <c r="AV272" i="25"/>
  <c r="I4523" i="30" s="1"/>
  <c r="AO272" i="25"/>
  <c r="AP272" i="25"/>
  <c r="I4517" i="30" s="1"/>
  <c r="AG380" i="25"/>
  <c r="AK380" i="25"/>
  <c r="I1080" i="30" s="1"/>
  <c r="AS380" i="25"/>
  <c r="I1088" i="30" s="1"/>
  <c r="AL380" i="25"/>
  <c r="I1081" i="30" s="1"/>
  <c r="AT380" i="25"/>
  <c r="I1089" i="30" s="1"/>
  <c r="AN380" i="25"/>
  <c r="AV380" i="25"/>
  <c r="I1091" i="30" s="1"/>
  <c r="AP380" i="25"/>
  <c r="I1085" i="30" s="1"/>
  <c r="AQ380" i="25"/>
  <c r="I1086" i="30" s="1"/>
  <c r="AR380" i="25"/>
  <c r="I1087" i="30" s="1"/>
  <c r="AU380" i="25"/>
  <c r="I1090" i="30" s="1"/>
  <c r="AM380" i="25"/>
  <c r="AO380" i="25"/>
  <c r="AG316" i="25"/>
  <c r="AN316" i="25"/>
  <c r="AV316" i="25"/>
  <c r="I335" i="30" s="1"/>
  <c r="AO316" i="25"/>
  <c r="AP316" i="25"/>
  <c r="I329" i="30" s="1"/>
  <c r="AR316" i="25"/>
  <c r="I331" i="30" s="1"/>
  <c r="AT316" i="25"/>
  <c r="I333" i="30" s="1"/>
  <c r="AU316" i="25"/>
  <c r="I334" i="30" s="1"/>
  <c r="AK316" i="25"/>
  <c r="I324" i="30" s="1"/>
  <c r="AL316" i="25"/>
  <c r="I325" i="30" s="1"/>
  <c r="AM316" i="25"/>
  <c r="AS316" i="25"/>
  <c r="I332" i="30" s="1"/>
  <c r="AQ316" i="25"/>
  <c r="I330" i="30" s="1"/>
  <c r="AG385" i="25"/>
  <c r="AO385" i="25"/>
  <c r="AP385" i="25"/>
  <c r="I1145" i="30" s="1"/>
  <c r="AR385" i="25"/>
  <c r="I1147" i="30" s="1"/>
  <c r="AT385" i="25"/>
  <c r="I1149" i="30" s="1"/>
  <c r="AU385" i="25"/>
  <c r="I1150" i="30" s="1"/>
  <c r="AK385" i="25"/>
  <c r="I1140" i="30" s="1"/>
  <c r="AV385" i="25"/>
  <c r="I1151" i="30" s="1"/>
  <c r="AL385" i="25"/>
  <c r="I1141" i="30" s="1"/>
  <c r="AM385" i="25"/>
  <c r="AQ385" i="25"/>
  <c r="I1146" i="30" s="1"/>
  <c r="AS385" i="25"/>
  <c r="I1148" i="30" s="1"/>
  <c r="AN385" i="25"/>
  <c r="AG200" i="25"/>
  <c r="AR200" i="25"/>
  <c r="I3667" i="30" s="1"/>
  <c r="AL200" i="25"/>
  <c r="I3661" i="30" s="1"/>
  <c r="AT200" i="25"/>
  <c r="I3669" i="30" s="1"/>
  <c r="AM200" i="25"/>
  <c r="AU200" i="25"/>
  <c r="I3670" i="30" s="1"/>
  <c r="AP200" i="25"/>
  <c r="I3665" i="30" s="1"/>
  <c r="AO200" i="25"/>
  <c r="AQ200" i="25"/>
  <c r="I3666" i="30" s="1"/>
  <c r="AS200" i="25"/>
  <c r="I3668" i="30" s="1"/>
  <c r="AV200" i="25"/>
  <c r="I3671" i="30" s="1"/>
  <c r="AK200" i="25"/>
  <c r="I3660" i="30" s="1"/>
  <c r="AN200" i="25"/>
  <c r="AG237" i="25"/>
  <c r="AM237" i="25"/>
  <c r="AU237" i="25"/>
  <c r="I4102" i="30" s="1"/>
  <c r="AN237" i="25"/>
  <c r="AV237" i="25"/>
  <c r="I4103" i="30" s="1"/>
  <c r="AO237" i="25"/>
  <c r="AP237" i="25"/>
  <c r="I4097" i="30" s="1"/>
  <c r="AQ237" i="25"/>
  <c r="I4098" i="30" s="1"/>
  <c r="AR237" i="25"/>
  <c r="I4099" i="30" s="1"/>
  <c r="AK237" i="25"/>
  <c r="I4092" i="30" s="1"/>
  <c r="AL237" i="25"/>
  <c r="I4093" i="30" s="1"/>
  <c r="AS237" i="25"/>
  <c r="I4100" i="30" s="1"/>
  <c r="AT237" i="25"/>
  <c r="I4101" i="30" s="1"/>
  <c r="AG174" i="25"/>
  <c r="AN174" i="25"/>
  <c r="AV174" i="25"/>
  <c r="I3371" i="30" s="1"/>
  <c r="AP174" i="25"/>
  <c r="I3365" i="30" s="1"/>
  <c r="AQ174" i="25"/>
  <c r="I3366" i="30" s="1"/>
  <c r="AL174" i="25"/>
  <c r="I3361" i="30" s="1"/>
  <c r="AT174" i="25"/>
  <c r="I3369" i="30" s="1"/>
  <c r="AK174" i="25"/>
  <c r="I3360" i="30" s="1"/>
  <c r="AM174" i="25"/>
  <c r="AO174" i="25"/>
  <c r="AR174" i="25"/>
  <c r="I3367" i="30" s="1"/>
  <c r="AS174" i="25"/>
  <c r="I3368" i="30" s="1"/>
  <c r="AU174" i="25"/>
  <c r="I3370" i="30" s="1"/>
  <c r="AG70" i="25"/>
  <c r="AQ70" i="25"/>
  <c r="I2130" i="30" s="1"/>
  <c r="AR70" i="25"/>
  <c r="I2131" i="30" s="1"/>
  <c r="AK70" i="25"/>
  <c r="I2124" i="30" s="1"/>
  <c r="AS70" i="25"/>
  <c r="I2132" i="30" s="1"/>
  <c r="AM70" i="25"/>
  <c r="AU70" i="25"/>
  <c r="I2134" i="30" s="1"/>
  <c r="AT70" i="25"/>
  <c r="I2133" i="30" s="1"/>
  <c r="AO70" i="25"/>
  <c r="AP70" i="25"/>
  <c r="I2129" i="30" s="1"/>
  <c r="AV70" i="25"/>
  <c r="I2135" i="30" s="1"/>
  <c r="AN70" i="25"/>
  <c r="AL70" i="25"/>
  <c r="I2125" i="30" s="1"/>
  <c r="AG163" i="25"/>
  <c r="AR163" i="25"/>
  <c r="I3235" i="30" s="1"/>
  <c r="AL163" i="25"/>
  <c r="I3229" i="30" s="1"/>
  <c r="AT163" i="25"/>
  <c r="I3237" i="30" s="1"/>
  <c r="AM163" i="25"/>
  <c r="AU163" i="25"/>
  <c r="I3238" i="30" s="1"/>
  <c r="AP163" i="25"/>
  <c r="I3233" i="30" s="1"/>
  <c r="AO163" i="25"/>
  <c r="AQ163" i="25"/>
  <c r="I3234" i="30" s="1"/>
  <c r="AS163" i="25"/>
  <c r="I3236" i="30" s="1"/>
  <c r="AV163" i="25"/>
  <c r="I3239" i="30" s="1"/>
  <c r="AK163" i="25"/>
  <c r="I3228" i="30" s="1"/>
  <c r="AN163" i="25"/>
  <c r="AG283" i="25"/>
  <c r="AM283" i="25"/>
  <c r="AU283" i="25"/>
  <c r="I4654" i="30" s="1"/>
  <c r="AN283" i="25"/>
  <c r="AV283" i="25"/>
  <c r="I4655" i="30" s="1"/>
  <c r="AO283" i="25"/>
  <c r="AP283" i="25"/>
  <c r="I4649" i="30" s="1"/>
  <c r="AQ283" i="25"/>
  <c r="I4650" i="30" s="1"/>
  <c r="AR283" i="25"/>
  <c r="I4651" i="30" s="1"/>
  <c r="AS283" i="25"/>
  <c r="I4652" i="30" s="1"/>
  <c r="AT283" i="25"/>
  <c r="I4653" i="30" s="1"/>
  <c r="AL283" i="25"/>
  <c r="I4645" i="30" s="1"/>
  <c r="AK283" i="25"/>
  <c r="I4644" i="30" s="1"/>
  <c r="AG210" i="25"/>
  <c r="AR210" i="25"/>
  <c r="I3787" i="30" s="1"/>
  <c r="AL210" i="25"/>
  <c r="I3781" i="30" s="1"/>
  <c r="AT210" i="25"/>
  <c r="I3789" i="30" s="1"/>
  <c r="AM210" i="25"/>
  <c r="AU210" i="25"/>
  <c r="I3790" i="30" s="1"/>
  <c r="AP210" i="25"/>
  <c r="I3785" i="30" s="1"/>
  <c r="AK210" i="25"/>
  <c r="I3780" i="30" s="1"/>
  <c r="AN210" i="25"/>
  <c r="AO210" i="25"/>
  <c r="AQ210" i="25"/>
  <c r="I3786" i="30" s="1"/>
  <c r="AS210" i="25"/>
  <c r="I3788" i="30" s="1"/>
  <c r="AV210" i="25"/>
  <c r="I3791" i="30" s="1"/>
  <c r="AG145" i="25"/>
  <c r="AQ145" i="25"/>
  <c r="I3018" i="30" s="1"/>
  <c r="AO145" i="25"/>
  <c r="AM145" i="25"/>
  <c r="AP145" i="25"/>
  <c r="I3017" i="30" s="1"/>
  <c r="AR145" i="25"/>
  <c r="I3019" i="30" s="1"/>
  <c r="AK145" i="25"/>
  <c r="I3012" i="30" s="1"/>
  <c r="AU145" i="25"/>
  <c r="I3022" i="30" s="1"/>
  <c r="AL145" i="25"/>
  <c r="I3013" i="30" s="1"/>
  <c r="AN145" i="25"/>
  <c r="AS145" i="25"/>
  <c r="I3020" i="30" s="1"/>
  <c r="AT145" i="25"/>
  <c r="I3021" i="30" s="1"/>
  <c r="AV145" i="25"/>
  <c r="I3023" i="30" s="1"/>
  <c r="AG269" i="25"/>
  <c r="AM269" i="25"/>
  <c r="AU269" i="25"/>
  <c r="I4486" i="30" s="1"/>
  <c r="AN269" i="25"/>
  <c r="AV269" i="25"/>
  <c r="I4487" i="30" s="1"/>
  <c r="AO269" i="25"/>
  <c r="AP269" i="25"/>
  <c r="I4481" i="30" s="1"/>
  <c r="AQ269" i="25"/>
  <c r="I4482" i="30" s="1"/>
  <c r="AR269" i="25"/>
  <c r="I4483" i="30" s="1"/>
  <c r="AS269" i="25"/>
  <c r="I4484" i="30" s="1"/>
  <c r="AK269" i="25"/>
  <c r="I4476" i="30" s="1"/>
  <c r="AL269" i="25"/>
  <c r="I4477" i="30" s="1"/>
  <c r="AT269" i="25"/>
  <c r="I4485" i="30" s="1"/>
  <c r="AG334" i="25"/>
  <c r="AN334" i="25"/>
  <c r="AV334" i="25"/>
  <c r="I551" i="30" s="1"/>
  <c r="AO334" i="25"/>
  <c r="AP334" i="25"/>
  <c r="I545" i="30" s="1"/>
  <c r="AR334" i="25"/>
  <c r="I547" i="30" s="1"/>
  <c r="AL334" i="25"/>
  <c r="I541" i="30" s="1"/>
  <c r="AM334" i="25"/>
  <c r="AQ334" i="25"/>
  <c r="I546" i="30" s="1"/>
  <c r="AS334" i="25"/>
  <c r="I548" i="30" s="1"/>
  <c r="AT334" i="25"/>
  <c r="I549" i="30" s="1"/>
  <c r="AU334" i="25"/>
  <c r="I550" i="30" s="1"/>
  <c r="AK334" i="25"/>
  <c r="I540" i="30" s="1"/>
  <c r="AG73" i="25"/>
  <c r="AM73" i="25"/>
  <c r="AU73" i="25"/>
  <c r="I2170" i="30" s="1"/>
  <c r="AN73" i="25"/>
  <c r="AV73" i="25"/>
  <c r="I2171" i="30" s="1"/>
  <c r="AO73" i="25"/>
  <c r="AQ73" i="25"/>
  <c r="I2166" i="30" s="1"/>
  <c r="AP73" i="25"/>
  <c r="I2165" i="30" s="1"/>
  <c r="AS73" i="25"/>
  <c r="I2168" i="30" s="1"/>
  <c r="AT73" i="25"/>
  <c r="I2169" i="30" s="1"/>
  <c r="AK73" i="25"/>
  <c r="I2160" i="30" s="1"/>
  <c r="AL73" i="25"/>
  <c r="I2161" i="30" s="1"/>
  <c r="AR73" i="25"/>
  <c r="I2167" i="30" s="1"/>
  <c r="AG376" i="25"/>
  <c r="AK376" i="25"/>
  <c r="I1032" i="30" s="1"/>
  <c r="AS376" i="25"/>
  <c r="I1040" i="30" s="1"/>
  <c r="AL376" i="25"/>
  <c r="I1033" i="30" s="1"/>
  <c r="AT376" i="25"/>
  <c r="I1041" i="30" s="1"/>
  <c r="AN376" i="25"/>
  <c r="AV376" i="25"/>
  <c r="I1043" i="30" s="1"/>
  <c r="AO376" i="25"/>
  <c r="AP376" i="25"/>
  <c r="I1037" i="30" s="1"/>
  <c r="AQ376" i="25"/>
  <c r="I1038" i="30" s="1"/>
  <c r="AR376" i="25"/>
  <c r="I1039" i="30" s="1"/>
  <c r="AU376" i="25"/>
  <c r="I1042" i="30" s="1"/>
  <c r="AM376" i="25"/>
  <c r="AG111" i="25"/>
  <c r="AM111" i="25"/>
  <c r="AU111" i="25"/>
  <c r="I2626" i="30" s="1"/>
  <c r="AN111" i="25"/>
  <c r="AV111" i="25"/>
  <c r="I2627" i="30" s="1"/>
  <c r="AO111" i="25"/>
  <c r="AQ111" i="25"/>
  <c r="I2622" i="30" s="1"/>
  <c r="AK111" i="25"/>
  <c r="I2616" i="30" s="1"/>
  <c r="AL111" i="25"/>
  <c r="I2617" i="30" s="1"/>
  <c r="AS111" i="25"/>
  <c r="I2624" i="30" s="1"/>
  <c r="AR111" i="25"/>
  <c r="I2623" i="30" s="1"/>
  <c r="AT111" i="25"/>
  <c r="I2625" i="30" s="1"/>
  <c r="AP111" i="25"/>
  <c r="I2621" i="30" s="1"/>
  <c r="AG391" i="25"/>
  <c r="AO391" i="25"/>
  <c r="AP391" i="25"/>
  <c r="I1217" i="30" s="1"/>
  <c r="AR391" i="25"/>
  <c r="I1219" i="30" s="1"/>
  <c r="AV391" i="25"/>
  <c r="I1223" i="30" s="1"/>
  <c r="AL391" i="25"/>
  <c r="I1213" i="30" s="1"/>
  <c r="AT391" i="25"/>
  <c r="I1221" i="30" s="1"/>
  <c r="AM391" i="25"/>
  <c r="AN391" i="25"/>
  <c r="AQ391" i="25"/>
  <c r="I1218" i="30" s="1"/>
  <c r="AS391" i="25"/>
  <c r="I1220" i="30" s="1"/>
  <c r="AU391" i="25"/>
  <c r="I1222" i="30" s="1"/>
  <c r="AK391" i="25"/>
  <c r="I1212" i="30" s="1"/>
  <c r="AG401" i="25"/>
  <c r="AO401" i="25"/>
  <c r="AP401" i="25"/>
  <c r="I1337" i="30" s="1"/>
  <c r="AR401" i="25"/>
  <c r="I1339" i="30" s="1"/>
  <c r="AS401" i="25"/>
  <c r="I1340" i="30" s="1"/>
  <c r="AV401" i="25"/>
  <c r="I1343" i="30" s="1"/>
  <c r="AT401" i="25"/>
  <c r="I1341" i="30" s="1"/>
  <c r="AU401" i="25"/>
  <c r="I1342" i="30" s="1"/>
  <c r="AK401" i="25"/>
  <c r="I1332" i="30" s="1"/>
  <c r="AL401" i="25"/>
  <c r="I1333" i="30" s="1"/>
  <c r="AM401" i="25"/>
  <c r="AQ401" i="25"/>
  <c r="I1338" i="30" s="1"/>
  <c r="AN401" i="25"/>
  <c r="AG146" i="25"/>
  <c r="AM146" i="25"/>
  <c r="AU146" i="25"/>
  <c r="I3034" i="30" s="1"/>
  <c r="AL146" i="25"/>
  <c r="I3025" i="30" s="1"/>
  <c r="AV146" i="25"/>
  <c r="I3035" i="30" s="1"/>
  <c r="AK146" i="25"/>
  <c r="I3024" i="30" s="1"/>
  <c r="AO146" i="25"/>
  <c r="AP146" i="25"/>
  <c r="I3029" i="30" s="1"/>
  <c r="AS146" i="25"/>
  <c r="I3032" i="30" s="1"/>
  <c r="AR146" i="25"/>
  <c r="I3031" i="30" s="1"/>
  <c r="AT146" i="25"/>
  <c r="I3033" i="30" s="1"/>
  <c r="AN146" i="25"/>
  <c r="AQ146" i="25"/>
  <c r="I3030" i="30" s="1"/>
  <c r="AG49" i="25"/>
  <c r="AP49" i="25"/>
  <c r="I1889" i="30" s="1"/>
  <c r="AQ49" i="25"/>
  <c r="I1890" i="30" s="1"/>
  <c r="AR49" i="25"/>
  <c r="I1891" i="30" s="1"/>
  <c r="AL49" i="25"/>
  <c r="I1885" i="30" s="1"/>
  <c r="AT49" i="25"/>
  <c r="I1893" i="30" s="1"/>
  <c r="AK49" i="25"/>
  <c r="I1884" i="30" s="1"/>
  <c r="AM49" i="25"/>
  <c r="AN49" i="25"/>
  <c r="AS49" i="25"/>
  <c r="I1892" i="30" s="1"/>
  <c r="AO49" i="25"/>
  <c r="AV49" i="25"/>
  <c r="I1895" i="30" s="1"/>
  <c r="AU49" i="25"/>
  <c r="I1894" i="30" s="1"/>
  <c r="AG103" i="25"/>
  <c r="AM103" i="25"/>
  <c r="AU103" i="25"/>
  <c r="I2530" i="30" s="1"/>
  <c r="AN103" i="25"/>
  <c r="AV103" i="25"/>
  <c r="I2531" i="30" s="1"/>
  <c r="AO103" i="25"/>
  <c r="AQ103" i="25"/>
  <c r="I2526" i="30" s="1"/>
  <c r="AK103" i="25"/>
  <c r="I2520" i="30" s="1"/>
  <c r="AL103" i="25"/>
  <c r="I2521" i="30" s="1"/>
  <c r="AS103" i="25"/>
  <c r="I2528" i="30" s="1"/>
  <c r="AP103" i="25"/>
  <c r="I2525" i="30" s="1"/>
  <c r="AR103" i="25"/>
  <c r="I2527" i="30" s="1"/>
  <c r="AT103" i="25"/>
  <c r="I2529" i="30" s="1"/>
  <c r="AG201" i="25"/>
  <c r="AN201" i="25"/>
  <c r="AV201" i="25"/>
  <c r="I3683" i="30" s="1"/>
  <c r="AP201" i="25"/>
  <c r="I3677" i="30" s="1"/>
  <c r="AQ201" i="25"/>
  <c r="I3678" i="30" s="1"/>
  <c r="AL201" i="25"/>
  <c r="I3673" i="30" s="1"/>
  <c r="AT201" i="25"/>
  <c r="I3681" i="30" s="1"/>
  <c r="AS201" i="25"/>
  <c r="I3680" i="30" s="1"/>
  <c r="AU201" i="25"/>
  <c r="I3682" i="30" s="1"/>
  <c r="AK201" i="25"/>
  <c r="I3672" i="30" s="1"/>
  <c r="AM201" i="25"/>
  <c r="AO201" i="25"/>
  <c r="AR201" i="25"/>
  <c r="I3679" i="30" s="1"/>
  <c r="AG64" i="25"/>
  <c r="AQ64" i="25"/>
  <c r="I2058" i="30" s="1"/>
  <c r="AR64" i="25"/>
  <c r="I2059" i="30" s="1"/>
  <c r="AK64" i="25"/>
  <c r="I2052" i="30" s="1"/>
  <c r="AS64" i="25"/>
  <c r="I2060" i="30" s="1"/>
  <c r="AM64" i="25"/>
  <c r="AU64" i="25"/>
  <c r="I2062" i="30" s="1"/>
  <c r="AL64" i="25"/>
  <c r="I2053" i="30" s="1"/>
  <c r="AO64" i="25"/>
  <c r="AP64" i="25"/>
  <c r="I2057" i="30" s="1"/>
  <c r="AV64" i="25"/>
  <c r="I2063" i="30" s="1"/>
  <c r="AN64" i="25"/>
  <c r="AT64" i="25"/>
  <c r="I2061" i="30" s="1"/>
  <c r="AG129" i="25"/>
  <c r="AQ129" i="25"/>
  <c r="I2826" i="30" s="1"/>
  <c r="AK129" i="25"/>
  <c r="I2820" i="30" s="1"/>
  <c r="AS129" i="25"/>
  <c r="I2828" i="30" s="1"/>
  <c r="AM129" i="25"/>
  <c r="AO129" i="25"/>
  <c r="AP129" i="25"/>
  <c r="I2825" i="30" s="1"/>
  <c r="AU129" i="25"/>
  <c r="I2830" i="30" s="1"/>
  <c r="AN129" i="25"/>
  <c r="AT129" i="25"/>
  <c r="I2829" i="30" s="1"/>
  <c r="AV129" i="25"/>
  <c r="I2831" i="30" s="1"/>
  <c r="AL129" i="25"/>
  <c r="I2821" i="30" s="1"/>
  <c r="AR129" i="25"/>
  <c r="I2827" i="30" s="1"/>
  <c r="AG250" i="25"/>
  <c r="AQ250" i="25"/>
  <c r="I4254" i="30" s="1"/>
  <c r="AR250" i="25"/>
  <c r="I4255" i="30" s="1"/>
  <c r="AK250" i="25"/>
  <c r="I4248" i="30" s="1"/>
  <c r="AS250" i="25"/>
  <c r="I4256" i="30" s="1"/>
  <c r="AL250" i="25"/>
  <c r="I4249" i="30" s="1"/>
  <c r="AT250" i="25"/>
  <c r="I4257" i="30" s="1"/>
  <c r="AM250" i="25"/>
  <c r="AU250" i="25"/>
  <c r="I4258" i="30" s="1"/>
  <c r="AN250" i="25"/>
  <c r="AV250" i="25"/>
  <c r="I4259" i="30" s="1"/>
  <c r="AO250" i="25"/>
  <c r="AP250" i="25"/>
  <c r="I4253" i="30" s="1"/>
  <c r="AG355" i="25"/>
  <c r="AN355" i="25"/>
  <c r="AV355" i="25"/>
  <c r="I791" i="30" s="1"/>
  <c r="AO355" i="25"/>
  <c r="AP355" i="25"/>
  <c r="I785" i="30" s="1"/>
  <c r="AR355" i="25"/>
  <c r="I787" i="30" s="1"/>
  <c r="AM355" i="25"/>
  <c r="AQ355" i="25"/>
  <c r="I786" i="30" s="1"/>
  <c r="AS355" i="25"/>
  <c r="I788" i="30" s="1"/>
  <c r="AT355" i="25"/>
  <c r="I789" i="30" s="1"/>
  <c r="AU355" i="25"/>
  <c r="I790" i="30" s="1"/>
  <c r="AK355" i="25"/>
  <c r="I780" i="30" s="1"/>
  <c r="AL355" i="25"/>
  <c r="I781" i="30" s="1"/>
  <c r="AG307" i="25"/>
  <c r="AQ307" i="25"/>
  <c r="I222" i="30" s="1"/>
  <c r="AR307" i="25"/>
  <c r="I223" i="30" s="1"/>
  <c r="AK307" i="25"/>
  <c r="I216" i="30" s="1"/>
  <c r="AS307" i="25"/>
  <c r="I224" i="30" s="1"/>
  <c r="AL307" i="25"/>
  <c r="I217" i="30" s="1"/>
  <c r="AT307" i="25"/>
  <c r="I225" i="30" s="1"/>
  <c r="AM307" i="25"/>
  <c r="AU307" i="25"/>
  <c r="I226" i="30" s="1"/>
  <c r="AN307" i="25"/>
  <c r="AV307" i="25"/>
  <c r="I227" i="30" s="1"/>
  <c r="AO307" i="25"/>
  <c r="AP307" i="25"/>
  <c r="I221" i="30" s="1"/>
  <c r="AG395" i="25"/>
  <c r="AO395" i="25"/>
  <c r="AP395" i="25"/>
  <c r="I1265" i="30" s="1"/>
  <c r="AR395" i="25"/>
  <c r="I1267" i="30" s="1"/>
  <c r="AS395" i="25"/>
  <c r="I1268" i="30" s="1"/>
  <c r="AN395" i="25"/>
  <c r="AV395" i="25"/>
  <c r="I1271" i="30" s="1"/>
  <c r="AQ395" i="25"/>
  <c r="I1266" i="30" s="1"/>
  <c r="AT395" i="25"/>
  <c r="I1269" i="30" s="1"/>
  <c r="AU395" i="25"/>
  <c r="I1270" i="30" s="1"/>
  <c r="AK395" i="25"/>
  <c r="I1260" i="30" s="1"/>
  <c r="AL395" i="25"/>
  <c r="I1261" i="30" s="1"/>
  <c r="AM395" i="25"/>
  <c r="I3963" i="30"/>
  <c r="I2390" i="30"/>
  <c r="I2102" i="30"/>
  <c r="I2067" i="30"/>
  <c r="I1682" i="30"/>
  <c r="I2499" i="30"/>
  <c r="I1634" i="30"/>
  <c r="AH3" i="23"/>
  <c r="AH3" i="27"/>
  <c r="AI5" i="28"/>
  <c r="AG3" i="28"/>
  <c r="AI3" i="28" s="1"/>
  <c r="AH3" i="24"/>
  <c r="J11" i="16"/>
  <c r="J23" i="16"/>
  <c r="K25" i="16"/>
  <c r="AG25" i="16" s="1"/>
  <c r="J34" i="16"/>
  <c r="J18" i="16"/>
  <c r="K29" i="16"/>
  <c r="AG29" i="16" s="1"/>
  <c r="M6" i="22"/>
  <c r="M7" i="22"/>
  <c r="M5" i="22"/>
  <c r="AH19" i="22"/>
  <c r="H19" i="16"/>
  <c r="K19" i="16" s="1"/>
  <c r="AG19" i="16" s="1"/>
  <c r="J9" i="16"/>
  <c r="AH3" i="22"/>
  <c r="AH277" i="21"/>
  <c r="AH299" i="21"/>
  <c r="AH316" i="21"/>
  <c r="AH267" i="21"/>
  <c r="AH301" i="21"/>
  <c r="AH318" i="21"/>
  <c r="AH329" i="21"/>
  <c r="AH269" i="21"/>
  <c r="AH293" i="21"/>
  <c r="AH310" i="21"/>
  <c r="AH355" i="21"/>
  <c r="AH295" i="21"/>
  <c r="AH312" i="21"/>
  <c r="AH351" i="21"/>
  <c r="AH127" i="21"/>
  <c r="AH291" i="21"/>
  <c r="AH135" i="21"/>
  <c r="AH119" i="21"/>
  <c r="AH143" i="21"/>
  <c r="J249" i="19"/>
  <c r="AH249" i="19" s="1"/>
  <c r="J40" i="16"/>
  <c r="J10" i="16"/>
  <c r="J16" i="16"/>
  <c r="J26" i="16"/>
  <c r="J45" i="16"/>
  <c r="J31" i="16"/>
  <c r="K43" i="16"/>
  <c r="AG43" i="16" s="1"/>
  <c r="J33" i="16"/>
  <c r="K13" i="16"/>
  <c r="AG13" i="16" s="1"/>
  <c r="H18" i="16"/>
  <c r="K18" i="16" s="1"/>
  <c r="AG18" i="16" s="1"/>
  <c r="J8" i="16"/>
  <c r="S3" i="16"/>
  <c r="J5" i="16"/>
  <c r="AI9" i="16"/>
  <c r="H34" i="16"/>
  <c r="K34" i="16" s="1"/>
  <c r="AG34" i="16" s="1"/>
  <c r="J44" i="16"/>
  <c r="AI39" i="16"/>
  <c r="S3" i="14"/>
  <c r="J26" i="14"/>
  <c r="I9" i="13"/>
  <c r="L9" i="13" s="1"/>
  <c r="L8" i="13"/>
  <c r="M8" i="13"/>
  <c r="AG8" i="13" s="1"/>
  <c r="M6" i="13"/>
  <c r="AG6" i="13" s="1"/>
  <c r="M7" i="13"/>
  <c r="AG7" i="13" s="1"/>
  <c r="M5" i="13"/>
  <c r="AG5" i="13" s="1"/>
  <c r="L10" i="13"/>
  <c r="M10" i="13"/>
  <c r="AG10" i="13" s="1"/>
  <c r="I5" i="13"/>
  <c r="L5" i="13" s="1"/>
  <c r="S3" i="13"/>
  <c r="N13" i="12"/>
  <c r="M13" i="12" s="1"/>
  <c r="N9" i="12"/>
  <c r="M9" i="12" s="1"/>
  <c r="N17" i="12"/>
  <c r="AH17" i="12" s="1"/>
  <c r="S3" i="12"/>
  <c r="N6" i="12"/>
  <c r="M6" i="12" s="1"/>
  <c r="J15" i="12"/>
  <c r="J11" i="12"/>
  <c r="J7" i="12"/>
  <c r="AH243" i="21"/>
  <c r="AH289" i="21"/>
  <c r="AH244" i="21"/>
  <c r="K8" i="14"/>
  <c r="AH8" i="14" s="1"/>
  <c r="K12" i="14"/>
  <c r="AH12" i="14" s="1"/>
  <c r="K16" i="14"/>
  <c r="AH16" i="14" s="1"/>
  <c r="K21" i="14"/>
  <c r="AH21" i="14" s="1"/>
  <c r="K25" i="14"/>
  <c r="AH25" i="14" s="1"/>
  <c r="K30" i="14"/>
  <c r="AH30" i="14" s="1"/>
  <c r="K35" i="14"/>
  <c r="AH35" i="14" s="1"/>
  <c r="K39" i="14"/>
  <c r="AH39" i="14" s="1"/>
  <c r="K43" i="14"/>
  <c r="AH43" i="14" s="1"/>
  <c r="K47" i="14"/>
  <c r="AH47" i="14" s="1"/>
  <c r="I19" i="18"/>
  <c r="AH19" i="18" s="1"/>
  <c r="I22" i="18"/>
  <c r="AH22" i="18" s="1"/>
  <c r="I5" i="18"/>
  <c r="AH5" i="18" s="1"/>
  <c r="J38" i="14"/>
  <c r="J36" i="14"/>
  <c r="J20" i="14"/>
  <c r="J17" i="14"/>
  <c r="J42" i="14"/>
  <c r="J40" i="14"/>
  <c r="J24" i="14"/>
  <c r="J22" i="14"/>
  <c r="J7" i="14"/>
  <c r="J5" i="14"/>
  <c r="J46" i="14"/>
  <c r="J44" i="14"/>
  <c r="K6" i="14"/>
  <c r="AH6" i="14" s="1"/>
  <c r="J9" i="14"/>
  <c r="J11" i="14"/>
  <c r="K23" i="14"/>
  <c r="AH23" i="14" s="1"/>
  <c r="J28" i="14"/>
  <c r="K41" i="14"/>
  <c r="AH41" i="14" s="1"/>
  <c r="J49" i="14"/>
  <c r="K14" i="14"/>
  <c r="AH14" i="14" s="1"/>
  <c r="K32" i="14"/>
  <c r="AH32" i="14" s="1"/>
  <c r="K50" i="14"/>
  <c r="AH50" i="14" s="1"/>
  <c r="K6" i="16"/>
  <c r="AG6" i="16" s="1"/>
  <c r="K8" i="16"/>
  <c r="AG8" i="16" s="1"/>
  <c r="K15" i="16"/>
  <c r="AG15" i="16" s="1"/>
  <c r="J21" i="16"/>
  <c r="J24" i="16"/>
  <c r="J25" i="16"/>
  <c r="K30" i="16"/>
  <c r="AG30" i="16" s="1"/>
  <c r="K33" i="16"/>
  <c r="AG33" i="16" s="1"/>
  <c r="J38" i="16"/>
  <c r="J39" i="16"/>
  <c r="J42" i="16"/>
  <c r="K44" i="16"/>
  <c r="AG44" i="16" s="1"/>
  <c r="J7" i="16"/>
  <c r="J17" i="16"/>
  <c r="J28" i="16"/>
  <c r="J37" i="16"/>
  <c r="K10" i="14"/>
  <c r="AH10" i="14" s="1"/>
  <c r="K27" i="14"/>
  <c r="AH27" i="14" s="1"/>
  <c r="K45" i="14"/>
  <c r="AH45" i="14" s="1"/>
  <c r="K5" i="16"/>
  <c r="AG5" i="16" s="1"/>
  <c r="K10" i="16"/>
  <c r="AG10" i="16" s="1"/>
  <c r="J13" i="16"/>
  <c r="J15" i="16"/>
  <c r="K24" i="16"/>
  <c r="AG24" i="16" s="1"/>
  <c r="J29" i="16"/>
  <c r="J30" i="16"/>
  <c r="J32" i="16"/>
  <c r="J36" i="16"/>
  <c r="K38" i="16"/>
  <c r="AG38" i="16" s="1"/>
  <c r="AH364" i="21"/>
  <c r="AH322" i="21"/>
  <c r="AH287" i="21"/>
  <c r="AH279" i="21"/>
  <c r="AH271" i="21"/>
  <c r="AH241" i="21"/>
  <c r="AH237" i="21"/>
  <c r="AH233" i="21"/>
  <c r="AH229" i="21"/>
  <c r="AH225" i="21"/>
  <c r="AH211" i="21"/>
  <c r="AH206" i="21"/>
  <c r="AH202" i="21"/>
  <c r="AH198" i="21"/>
  <c r="AH194" i="21"/>
  <c r="AH190" i="21"/>
  <c r="AH186" i="21"/>
  <c r="AH182" i="21"/>
  <c r="AH177" i="21"/>
  <c r="AH173" i="21"/>
  <c r="AH169" i="21"/>
  <c r="AH165" i="21"/>
  <c r="AH161" i="21"/>
  <c r="AH157" i="21"/>
  <c r="AH153" i="21"/>
  <c r="AH149" i="21"/>
  <c r="AH145" i="21"/>
  <c r="AH141" i="21"/>
  <c r="AH137" i="21"/>
  <c r="AH133" i="21"/>
  <c r="AH129" i="21"/>
  <c r="AH125" i="21"/>
  <c r="AH121" i="21"/>
  <c r="AH117" i="21"/>
  <c r="AH112" i="21"/>
  <c r="AH108" i="21"/>
  <c r="AH104" i="21"/>
  <c r="AH99" i="21"/>
  <c r="AH95" i="21"/>
  <c r="AH91" i="21"/>
  <c r="AH350" i="21"/>
  <c r="AH317" i="21"/>
  <c r="AH313" i="21"/>
  <c r="AH308" i="21"/>
  <c r="AH304" i="21"/>
  <c r="AH300" i="21"/>
  <c r="AH296" i="21"/>
  <c r="AH286" i="21"/>
  <c r="AH266" i="21"/>
  <c r="AH261" i="21"/>
  <c r="AH257" i="21"/>
  <c r="AH253" i="21"/>
  <c r="AH247" i="21"/>
  <c r="AH363" i="21"/>
  <c r="AH356" i="21"/>
  <c r="AH321" i="21"/>
  <c r="AH282" i="21"/>
  <c r="AH278" i="21"/>
  <c r="AH270" i="21"/>
  <c r="AH245" i="21"/>
  <c r="AH240" i="21"/>
  <c r="AH236" i="21"/>
  <c r="AH232" i="21"/>
  <c r="AH228" i="21"/>
  <c r="AH214" i="21"/>
  <c r="AH209" i="21"/>
  <c r="AH205" i="21"/>
  <c r="AH201" i="21"/>
  <c r="AH197" i="21"/>
  <c r="AH193" i="21"/>
  <c r="AH189" i="21"/>
  <c r="AH185" i="21"/>
  <c r="AH181" i="21"/>
  <c r="AH176" i="21"/>
  <c r="AH172" i="21"/>
  <c r="AH168" i="21"/>
  <c r="AH164" i="21"/>
  <c r="AH160" i="21"/>
  <c r="AH156" i="21"/>
  <c r="AH152" i="21"/>
  <c r="AH148" i="21"/>
  <c r="AH144" i="21"/>
  <c r="AH140" i="21"/>
  <c r="AH136" i="21"/>
  <c r="AH132" i="21"/>
  <c r="AH128" i="21"/>
  <c r="AH124" i="21"/>
  <c r="AH120" i="21"/>
  <c r="AH116" i="21"/>
  <c r="AH111" i="21"/>
  <c r="AH107" i="21"/>
  <c r="AH103" i="21"/>
  <c r="AH110" i="21"/>
  <c r="AH265" i="21"/>
  <c r="AH251" i="21"/>
  <c r="AH258" i="21"/>
  <c r="AH263" i="21"/>
  <c r="AH275" i="21"/>
  <c r="AH297" i="21"/>
  <c r="AH302" i="21"/>
  <c r="AH307" i="21"/>
  <c r="AH314" i="21"/>
  <c r="AH319" i="21"/>
  <c r="AH353" i="21"/>
  <c r="AH92" i="21"/>
  <c r="AH97" i="21"/>
  <c r="AH105" i="21"/>
  <c r="AH114" i="21"/>
  <c r="AH122" i="21"/>
  <c r="AH130" i="21"/>
  <c r="AH138" i="21"/>
  <c r="AH146" i="21"/>
  <c r="AH154" i="21"/>
  <c r="AH162" i="21"/>
  <c r="AH170" i="21"/>
  <c r="AH179" i="21"/>
  <c r="AH187" i="21"/>
  <c r="AH195" i="21"/>
  <c r="AH203" i="21"/>
  <c r="AH212" i="21"/>
  <c r="AH230" i="21"/>
  <c r="AH238" i="21"/>
  <c r="AH280" i="21"/>
  <c r="AH102" i="21"/>
  <c r="AH246" i="21"/>
  <c r="AH254" i="21"/>
  <c r="AH259" i="21"/>
  <c r="AH288" i="21"/>
  <c r="AH298" i="21"/>
  <c r="AH303" i="21"/>
  <c r="AH309" i="21"/>
  <c r="AH315" i="21"/>
  <c r="AH349" i="21"/>
  <c r="AH93" i="21"/>
  <c r="AH98" i="21"/>
  <c r="AH106" i="21"/>
  <c r="AH115" i="21"/>
  <c r="AH123" i="21"/>
  <c r="AH131" i="21"/>
  <c r="AH139" i="21"/>
  <c r="AH147" i="21"/>
  <c r="AH155" i="21"/>
  <c r="AH163" i="21"/>
  <c r="AH171" i="21"/>
  <c r="AH180" i="21"/>
  <c r="AH188" i="21"/>
  <c r="AH196" i="21"/>
  <c r="AH204" i="21"/>
  <c r="AH213" i="21"/>
  <c r="AH231" i="21"/>
  <c r="AH239" i="21"/>
  <c r="AH281" i="21"/>
  <c r="AH362" i="21"/>
  <c r="AH255" i="21"/>
  <c r="AH352" i="21"/>
  <c r="AH274" i="21"/>
  <c r="AH100" i="21"/>
  <c r="AH260" i="21"/>
  <c r="AH305" i="21"/>
  <c r="AH88" i="21"/>
  <c r="AH81" i="21"/>
  <c r="AH85" i="21"/>
  <c r="AH84" i="21"/>
  <c r="AH82" i="21"/>
  <c r="AH86" i="21"/>
  <c r="I6" i="18"/>
  <c r="AH6" i="18" s="1"/>
  <c r="I10" i="18"/>
  <c r="AH10" i="18" s="1"/>
  <c r="I13" i="18"/>
  <c r="AH13" i="18" s="1"/>
  <c r="I16" i="18"/>
  <c r="AH16" i="18" s="1"/>
  <c r="I7" i="18"/>
  <c r="AH7" i="18" s="1"/>
  <c r="I11" i="18"/>
  <c r="AH11" i="18" s="1"/>
  <c r="I17" i="18"/>
  <c r="AH17" i="18" s="1"/>
  <c r="I8" i="18"/>
  <c r="AH8" i="18" s="1"/>
  <c r="I12" i="18"/>
  <c r="AH12" i="18" s="1"/>
  <c r="J5" i="19"/>
  <c r="AH5" i="19" s="1"/>
  <c r="J15" i="19"/>
  <c r="AH15" i="19" s="1"/>
  <c r="J21" i="19"/>
  <c r="AH21" i="19" s="1"/>
  <c r="J26" i="19"/>
  <c r="AH26" i="19" s="1"/>
  <c r="J31" i="19"/>
  <c r="AH31" i="19" s="1"/>
  <c r="J37" i="19"/>
  <c r="AH37" i="19" s="1"/>
  <c r="J42" i="19"/>
  <c r="AH42" i="19" s="1"/>
  <c r="J58" i="19"/>
  <c r="AH58" i="19" s="1"/>
  <c r="J67" i="19"/>
  <c r="AH67" i="19" s="1"/>
  <c r="J78" i="19"/>
  <c r="AH78" i="19" s="1"/>
  <c r="J101" i="19"/>
  <c r="AH101" i="19" s="1"/>
  <c r="J130" i="19"/>
  <c r="AH130" i="19" s="1"/>
  <c r="J155" i="19"/>
  <c r="AH155" i="19" s="1"/>
  <c r="J178" i="19"/>
  <c r="AH178" i="19" s="1"/>
  <c r="J197" i="19"/>
  <c r="AH197" i="19" s="1"/>
  <c r="J213" i="19"/>
  <c r="AH213" i="19" s="1"/>
  <c r="J229" i="19"/>
  <c r="AH229" i="19" s="1"/>
  <c r="J245" i="19"/>
  <c r="AH245" i="19" s="1"/>
  <c r="J7" i="19"/>
  <c r="AH7" i="19" s="1"/>
  <c r="J55" i="19"/>
  <c r="AH55" i="19" s="1"/>
  <c r="J63" i="19"/>
  <c r="AH63" i="19" s="1"/>
  <c r="J71" i="19"/>
  <c r="AH71" i="19" s="1"/>
  <c r="J83" i="19"/>
  <c r="AH83" i="19" s="1"/>
  <c r="J123" i="19"/>
  <c r="AH123" i="19" s="1"/>
  <c r="J139" i="19"/>
  <c r="AH139" i="19" s="1"/>
  <c r="J6" i="19"/>
  <c r="AH6" i="19" s="1"/>
  <c r="J12" i="19"/>
  <c r="AH12" i="19" s="1"/>
  <c r="J17" i="19"/>
  <c r="AH17" i="19" s="1"/>
  <c r="J22" i="19"/>
  <c r="AH22" i="19" s="1"/>
  <c r="J27" i="19"/>
  <c r="AH27" i="19" s="1"/>
  <c r="J33" i="19"/>
  <c r="AH33" i="19" s="1"/>
  <c r="J38" i="19"/>
  <c r="AH38" i="19" s="1"/>
  <c r="J46" i="19"/>
  <c r="AH46" i="19" s="1"/>
  <c r="J59" i="19"/>
  <c r="AH59" i="19" s="1"/>
  <c r="J70" i="19"/>
  <c r="AH70" i="19" s="1"/>
  <c r="J86" i="19"/>
  <c r="AH86" i="19" s="1"/>
  <c r="J107" i="19"/>
  <c r="AH107" i="19" s="1"/>
  <c r="J133" i="19"/>
  <c r="AH133" i="19" s="1"/>
  <c r="J162" i="19"/>
  <c r="AH162" i="19" s="1"/>
  <c r="J181" i="19"/>
  <c r="AH181" i="19" s="1"/>
  <c r="J201" i="19"/>
  <c r="AH201" i="19" s="1"/>
  <c r="J217" i="19"/>
  <c r="AH217" i="19" s="1"/>
  <c r="J233" i="19"/>
  <c r="AH233" i="19" s="1"/>
  <c r="J16" i="14"/>
  <c r="AH31" i="21"/>
  <c r="AH36" i="21"/>
  <c r="AH40" i="21"/>
  <c r="AH45" i="21"/>
  <c r="AH49" i="21"/>
  <c r="AH54" i="21"/>
  <c r="AH58" i="21"/>
  <c r="AH62" i="21"/>
  <c r="AH66" i="21"/>
  <c r="AH70" i="21"/>
  <c r="AH75" i="21"/>
  <c r="AH17" i="21"/>
  <c r="AH19" i="21"/>
  <c r="AH22" i="21"/>
  <c r="AH25" i="21"/>
  <c r="AH18" i="21"/>
  <c r="AH20" i="21"/>
  <c r="AH28" i="21"/>
  <c r="AH33" i="21"/>
  <c r="AH38" i="21"/>
  <c r="AH43" i="21"/>
  <c r="AH47" i="21"/>
  <c r="AH52" i="21"/>
  <c r="AH56" i="21"/>
  <c r="AH60" i="21"/>
  <c r="AH64" i="21"/>
  <c r="AH68" i="21"/>
  <c r="AH73" i="21"/>
  <c r="J258" i="19"/>
  <c r="AH258" i="19" s="1"/>
  <c r="J254" i="19"/>
  <c r="AH254" i="19" s="1"/>
  <c r="J250" i="19"/>
  <c r="AH250" i="19" s="1"/>
  <c r="J246" i="19"/>
  <c r="AH246" i="19" s="1"/>
  <c r="J242" i="19"/>
  <c r="AH242" i="19" s="1"/>
  <c r="J238" i="19"/>
  <c r="AH238" i="19" s="1"/>
  <c r="J234" i="19"/>
  <c r="AH234" i="19" s="1"/>
  <c r="J230" i="19"/>
  <c r="AH230" i="19" s="1"/>
  <c r="J226" i="19"/>
  <c r="AH226" i="19" s="1"/>
  <c r="J222" i="19"/>
  <c r="AH222" i="19" s="1"/>
  <c r="J218" i="19"/>
  <c r="AH218" i="19" s="1"/>
  <c r="J214" i="19"/>
  <c r="AH214" i="19" s="1"/>
  <c r="J210" i="19"/>
  <c r="AH210" i="19" s="1"/>
  <c r="J206" i="19"/>
  <c r="AH206" i="19" s="1"/>
  <c r="J202" i="19"/>
  <c r="AH202" i="19" s="1"/>
  <c r="J8" i="19"/>
  <c r="AH8" i="19" s="1"/>
  <c r="J11" i="19"/>
  <c r="AH11" i="19" s="1"/>
  <c r="J16" i="19"/>
  <c r="AH16" i="19" s="1"/>
  <c r="J20" i="19"/>
  <c r="AH20" i="19" s="1"/>
  <c r="J24" i="19"/>
  <c r="AH24" i="19" s="1"/>
  <c r="J28" i="19"/>
  <c r="AH28" i="19" s="1"/>
  <c r="J32" i="19"/>
  <c r="AH32" i="19" s="1"/>
  <c r="J36" i="19"/>
  <c r="AH36" i="19" s="1"/>
  <c r="J40" i="19"/>
  <c r="AH40" i="19" s="1"/>
  <c r="J44" i="19"/>
  <c r="AH44" i="19" s="1"/>
  <c r="J48" i="19"/>
  <c r="AH48" i="19" s="1"/>
  <c r="J52" i="19"/>
  <c r="AH52" i="19" s="1"/>
  <c r="J57" i="19"/>
  <c r="AH57" i="19" s="1"/>
  <c r="J60" i="19"/>
  <c r="AH60" i="19" s="1"/>
  <c r="J65" i="19"/>
  <c r="AH65" i="19" s="1"/>
  <c r="J68" i="19"/>
  <c r="AH68" i="19" s="1"/>
  <c r="J73" i="19"/>
  <c r="AH73" i="19" s="1"/>
  <c r="J76" i="19"/>
  <c r="AH76" i="19" s="1"/>
  <c r="J81" i="19"/>
  <c r="AH81" i="19" s="1"/>
  <c r="J84" i="19"/>
  <c r="AH84" i="19" s="1"/>
  <c r="J89" i="19"/>
  <c r="AH89" i="19" s="1"/>
  <c r="J95" i="19"/>
  <c r="AH95" i="19" s="1"/>
  <c r="J102" i="19"/>
  <c r="AH102" i="19" s="1"/>
  <c r="J105" i="19"/>
  <c r="AH105" i="19" s="1"/>
  <c r="J111" i="19"/>
  <c r="AH111" i="19" s="1"/>
  <c r="J118" i="19"/>
  <c r="AH118" i="19" s="1"/>
  <c r="J121" i="19"/>
  <c r="AH121" i="19" s="1"/>
  <c r="J127" i="19"/>
  <c r="AH127" i="19" s="1"/>
  <c r="J134" i="19"/>
  <c r="AH134" i="19" s="1"/>
  <c r="J137" i="19"/>
  <c r="AH137" i="19" s="1"/>
  <c r="J143" i="19"/>
  <c r="AH143" i="19" s="1"/>
  <c r="J150" i="19"/>
  <c r="AH150" i="19" s="1"/>
  <c r="J153" i="19"/>
  <c r="AH153" i="19" s="1"/>
  <c r="J159" i="19"/>
  <c r="AH159" i="19" s="1"/>
  <c r="J166" i="19"/>
  <c r="AH166" i="19" s="1"/>
  <c r="J169" i="19"/>
  <c r="AH169" i="19" s="1"/>
  <c r="J175" i="19"/>
  <c r="AH175" i="19" s="1"/>
  <c r="J182" i="19"/>
  <c r="AH182" i="19" s="1"/>
  <c r="J185" i="19"/>
  <c r="AH185" i="19" s="1"/>
  <c r="J191" i="19"/>
  <c r="AH191" i="19" s="1"/>
  <c r="J79" i="19"/>
  <c r="AH79" i="19" s="1"/>
  <c r="J82" i="19"/>
  <c r="AH82" i="19" s="1"/>
  <c r="J87" i="19"/>
  <c r="AH87" i="19" s="1"/>
  <c r="J90" i="19"/>
  <c r="AH90" i="19" s="1"/>
  <c r="J93" i="19"/>
  <c r="AH93" i="19" s="1"/>
  <c r="J99" i="19"/>
  <c r="AH99" i="19" s="1"/>
  <c r="J106" i="19"/>
  <c r="AH106" i="19" s="1"/>
  <c r="J109" i="19"/>
  <c r="AH109" i="19" s="1"/>
  <c r="J115" i="19"/>
  <c r="AH115" i="19" s="1"/>
  <c r="J122" i="19"/>
  <c r="AH122" i="19" s="1"/>
  <c r="J125" i="19"/>
  <c r="AH125" i="19" s="1"/>
  <c r="J131" i="19"/>
  <c r="AH131" i="19" s="1"/>
  <c r="J138" i="19"/>
  <c r="AH138" i="19" s="1"/>
  <c r="J141" i="19"/>
  <c r="AH141" i="19" s="1"/>
  <c r="J147" i="19"/>
  <c r="AH147" i="19" s="1"/>
  <c r="J154" i="19"/>
  <c r="AH154" i="19" s="1"/>
  <c r="J157" i="19"/>
  <c r="AH157" i="19" s="1"/>
  <c r="J163" i="19"/>
  <c r="AH163" i="19" s="1"/>
  <c r="J170" i="19"/>
  <c r="AH170" i="19" s="1"/>
  <c r="J173" i="19"/>
  <c r="AH173" i="19" s="1"/>
  <c r="J179" i="19"/>
  <c r="AH179" i="19" s="1"/>
  <c r="J186" i="19"/>
  <c r="AH186" i="19" s="1"/>
  <c r="J189" i="19"/>
  <c r="AH189" i="19" s="1"/>
  <c r="J195" i="19"/>
  <c r="AH195" i="19" s="1"/>
  <c r="J43" i="19"/>
  <c r="AH43" i="19" s="1"/>
  <c r="J45" i="19"/>
  <c r="AH45" i="19" s="1"/>
  <c r="J47" i="19"/>
  <c r="AH47" i="19" s="1"/>
  <c r="J49" i="19"/>
  <c r="AH49" i="19" s="1"/>
  <c r="J51" i="19"/>
  <c r="AH51" i="19" s="1"/>
  <c r="J53" i="19"/>
  <c r="AH53" i="19" s="1"/>
  <c r="J56" i="19"/>
  <c r="AH56" i="19" s="1"/>
  <c r="J61" i="19"/>
  <c r="AH61" i="19" s="1"/>
  <c r="J64" i="19"/>
  <c r="AH64" i="19" s="1"/>
  <c r="J69" i="19"/>
  <c r="AH69" i="19" s="1"/>
  <c r="J72" i="19"/>
  <c r="AH72" i="19" s="1"/>
  <c r="J77" i="19"/>
  <c r="AH77" i="19" s="1"/>
  <c r="J80" i="19"/>
  <c r="AH80" i="19" s="1"/>
  <c r="J85" i="19"/>
  <c r="AH85" i="19" s="1"/>
  <c r="J88" i="19"/>
  <c r="AH88" i="19" s="1"/>
  <c r="J94" i="19"/>
  <c r="AH94" i="19" s="1"/>
  <c r="J97" i="19"/>
  <c r="AH97" i="19" s="1"/>
  <c r="J103" i="19"/>
  <c r="AH103" i="19" s="1"/>
  <c r="J110" i="19"/>
  <c r="AH110" i="19" s="1"/>
  <c r="J113" i="19"/>
  <c r="AH113" i="19" s="1"/>
  <c r="J119" i="19"/>
  <c r="AH119" i="19" s="1"/>
  <c r="J126" i="19"/>
  <c r="AH126" i="19" s="1"/>
  <c r="J129" i="19"/>
  <c r="AH129" i="19" s="1"/>
  <c r="J135" i="19"/>
  <c r="AH135" i="19" s="1"/>
  <c r="J142" i="19"/>
  <c r="AH142" i="19" s="1"/>
  <c r="J145" i="19"/>
  <c r="AH145" i="19" s="1"/>
  <c r="J151" i="19"/>
  <c r="AH151" i="19" s="1"/>
  <c r="J158" i="19"/>
  <c r="AH158" i="19" s="1"/>
  <c r="J161" i="19"/>
  <c r="AH161" i="19" s="1"/>
  <c r="J167" i="19"/>
  <c r="AH167" i="19" s="1"/>
  <c r="J174" i="19"/>
  <c r="AH174" i="19" s="1"/>
  <c r="J177" i="19"/>
  <c r="AH177" i="19" s="1"/>
  <c r="J183" i="19"/>
  <c r="AH183" i="19" s="1"/>
  <c r="J190" i="19"/>
  <c r="AH190" i="19" s="1"/>
  <c r="J193" i="19"/>
  <c r="AH193" i="19" s="1"/>
  <c r="J198" i="19"/>
  <c r="AH198" i="19" s="1"/>
  <c r="J92" i="19"/>
  <c r="AH92" i="19" s="1"/>
  <c r="J96" i="19"/>
  <c r="AH96" i="19" s="1"/>
  <c r="J100" i="19"/>
  <c r="AH100" i="19" s="1"/>
  <c r="J104" i="19"/>
  <c r="AH104" i="19" s="1"/>
  <c r="J108" i="19"/>
  <c r="AH108" i="19" s="1"/>
  <c r="J112" i="19"/>
  <c r="AH112" i="19" s="1"/>
  <c r="J116" i="19"/>
  <c r="AH116" i="19" s="1"/>
  <c r="J120" i="19"/>
  <c r="AH120" i="19" s="1"/>
  <c r="J124" i="19"/>
  <c r="AH124" i="19" s="1"/>
  <c r="J128" i="19"/>
  <c r="AH128" i="19" s="1"/>
  <c r="J132" i="19"/>
  <c r="AH132" i="19" s="1"/>
  <c r="J136" i="19"/>
  <c r="AH136" i="19" s="1"/>
  <c r="J140" i="19"/>
  <c r="AH140" i="19" s="1"/>
  <c r="J144" i="19"/>
  <c r="AH144" i="19" s="1"/>
  <c r="J148" i="19"/>
  <c r="AH148" i="19" s="1"/>
  <c r="J152" i="19"/>
  <c r="AH152" i="19" s="1"/>
  <c r="J156" i="19"/>
  <c r="AH156" i="19" s="1"/>
  <c r="J160" i="19"/>
  <c r="AH160" i="19" s="1"/>
  <c r="J164" i="19"/>
  <c r="AH164" i="19" s="1"/>
  <c r="J168" i="19"/>
  <c r="AH168" i="19" s="1"/>
  <c r="J172" i="19"/>
  <c r="AH172" i="19" s="1"/>
  <c r="J176" i="19"/>
  <c r="AH176" i="19" s="1"/>
  <c r="J180" i="19"/>
  <c r="AH180" i="19" s="1"/>
  <c r="J184" i="19"/>
  <c r="AH184" i="19" s="1"/>
  <c r="J188" i="19"/>
  <c r="AH188" i="19" s="1"/>
  <c r="J192" i="19"/>
  <c r="AH192" i="19" s="1"/>
  <c r="J196" i="19"/>
  <c r="AH196" i="19" s="1"/>
  <c r="J199" i="19"/>
  <c r="AH199" i="19" s="1"/>
  <c r="J203" i="19"/>
  <c r="AH203" i="19" s="1"/>
  <c r="J207" i="19"/>
  <c r="AH207" i="19" s="1"/>
  <c r="J211" i="19"/>
  <c r="AH211" i="19" s="1"/>
  <c r="J215" i="19"/>
  <c r="AH215" i="19" s="1"/>
  <c r="J219" i="19"/>
  <c r="AH219" i="19" s="1"/>
  <c r="J223" i="19"/>
  <c r="AH223" i="19" s="1"/>
  <c r="J227" i="19"/>
  <c r="AH227" i="19" s="1"/>
  <c r="J231" i="19"/>
  <c r="AH231" i="19" s="1"/>
  <c r="J235" i="19"/>
  <c r="AH235" i="19" s="1"/>
  <c r="J239" i="19"/>
  <c r="AH239" i="19" s="1"/>
  <c r="J243" i="19"/>
  <c r="AH243" i="19" s="1"/>
  <c r="J247" i="19"/>
  <c r="AH247" i="19" s="1"/>
  <c r="J251" i="19"/>
  <c r="AH251" i="19" s="1"/>
  <c r="J255" i="19"/>
  <c r="AH255" i="19" s="1"/>
  <c r="J259" i="19"/>
  <c r="AH259" i="19" s="1"/>
  <c r="J200" i="19"/>
  <c r="AH200" i="19" s="1"/>
  <c r="J204" i="19"/>
  <c r="AH204" i="19" s="1"/>
  <c r="J208" i="19"/>
  <c r="AH208" i="19" s="1"/>
  <c r="J212" i="19"/>
  <c r="AH212" i="19" s="1"/>
  <c r="J216" i="19"/>
  <c r="AH216" i="19" s="1"/>
  <c r="J220" i="19"/>
  <c r="AH220" i="19" s="1"/>
  <c r="J224" i="19"/>
  <c r="AH224" i="19" s="1"/>
  <c r="J228" i="19"/>
  <c r="AH228" i="19" s="1"/>
  <c r="J232" i="19"/>
  <c r="AH232" i="19" s="1"/>
  <c r="J236" i="19"/>
  <c r="AH236" i="19" s="1"/>
  <c r="J240" i="19"/>
  <c r="AH240" i="19" s="1"/>
  <c r="J244" i="19"/>
  <c r="AH244" i="19" s="1"/>
  <c r="J248" i="19"/>
  <c r="AH248" i="19" s="1"/>
  <c r="J252" i="19"/>
  <c r="AH252" i="19" s="1"/>
  <c r="J256" i="19"/>
  <c r="AH256" i="19" s="1"/>
  <c r="J260" i="19"/>
  <c r="AH260" i="19" s="1"/>
  <c r="H7" i="16"/>
  <c r="K7" i="16" s="1"/>
  <c r="AG7" i="16" s="1"/>
  <c r="H11" i="16"/>
  <c r="K11" i="16" s="1"/>
  <c r="AG11" i="16" s="1"/>
  <c r="H17" i="16"/>
  <c r="K17" i="16" s="1"/>
  <c r="AG17" i="16" s="1"/>
  <c r="H23" i="16"/>
  <c r="K23" i="16" s="1"/>
  <c r="AG23" i="16" s="1"/>
  <c r="H28" i="16"/>
  <c r="K28" i="16" s="1"/>
  <c r="AG28" i="16" s="1"/>
  <c r="H32" i="16"/>
  <c r="K32" i="16" s="1"/>
  <c r="AG32" i="16" s="1"/>
  <c r="H37" i="16"/>
  <c r="K37" i="16" s="1"/>
  <c r="AG37" i="16" s="1"/>
  <c r="H42" i="16"/>
  <c r="K42" i="16" s="1"/>
  <c r="AG42" i="16" s="1"/>
  <c r="J43" i="16"/>
  <c r="H16" i="16"/>
  <c r="K16" i="16" s="1"/>
  <c r="AG16" i="16" s="1"/>
  <c r="H21" i="16"/>
  <c r="K21" i="16" s="1"/>
  <c r="AG21" i="16" s="1"/>
  <c r="H26" i="16"/>
  <c r="K26" i="16" s="1"/>
  <c r="AG26" i="16" s="1"/>
  <c r="H31" i="16"/>
  <c r="K31" i="16" s="1"/>
  <c r="AG31" i="16" s="1"/>
  <c r="H36" i="16"/>
  <c r="K36" i="16" s="1"/>
  <c r="AG36" i="16" s="1"/>
  <c r="H40" i="16"/>
  <c r="K40" i="16" s="1"/>
  <c r="AG40" i="16" s="1"/>
  <c r="H45" i="16"/>
  <c r="K45" i="16" s="1"/>
  <c r="AG45" i="16" s="1"/>
  <c r="J6" i="16"/>
  <c r="J6" i="14"/>
  <c r="J8" i="14"/>
  <c r="J10" i="14"/>
  <c r="J12" i="14"/>
  <c r="J14" i="14"/>
  <c r="J18" i="14"/>
  <c r="J21" i="14"/>
  <c r="J23" i="14"/>
  <c r="J25" i="14"/>
  <c r="J27" i="14"/>
  <c r="J30" i="14"/>
  <c r="J32" i="14"/>
  <c r="J35" i="14"/>
  <c r="J37" i="14"/>
  <c r="J39" i="14"/>
  <c r="J41" i="14"/>
  <c r="J43" i="14"/>
  <c r="J45" i="14"/>
  <c r="J47" i="14"/>
  <c r="J50" i="14"/>
  <c r="H5" i="14"/>
  <c r="K5" i="14" s="1"/>
  <c r="AH5" i="14" s="1"/>
  <c r="H7" i="14"/>
  <c r="K7" i="14" s="1"/>
  <c r="AH7" i="14" s="1"/>
  <c r="H9" i="14"/>
  <c r="K9" i="14" s="1"/>
  <c r="AH9" i="14" s="1"/>
  <c r="H11" i="14"/>
  <c r="K11" i="14" s="1"/>
  <c r="AH11" i="14" s="1"/>
  <c r="H13" i="14"/>
  <c r="K13" i="14" s="1"/>
  <c r="AH13" i="14" s="1"/>
  <c r="H15" i="14"/>
  <c r="K15" i="14" s="1"/>
  <c r="AH15" i="14" s="1"/>
  <c r="H17" i="14"/>
  <c r="K17" i="14" s="1"/>
  <c r="AH17" i="14" s="1"/>
  <c r="H20" i="14"/>
  <c r="K20" i="14" s="1"/>
  <c r="AH20" i="14" s="1"/>
  <c r="H22" i="14"/>
  <c r="K22" i="14" s="1"/>
  <c r="AH22" i="14" s="1"/>
  <c r="H24" i="14"/>
  <c r="K24" i="14" s="1"/>
  <c r="AH24" i="14" s="1"/>
  <c r="H26" i="14"/>
  <c r="K26" i="14" s="1"/>
  <c r="AH26" i="14" s="1"/>
  <c r="H28" i="14"/>
  <c r="K28" i="14" s="1"/>
  <c r="AH28" i="14" s="1"/>
  <c r="H31" i="14"/>
  <c r="K31" i="14" s="1"/>
  <c r="AH31" i="14" s="1"/>
  <c r="H34" i="14"/>
  <c r="K34" i="14" s="1"/>
  <c r="AH34" i="14" s="1"/>
  <c r="H36" i="14"/>
  <c r="K36" i="14" s="1"/>
  <c r="AH36" i="14" s="1"/>
  <c r="H38" i="14"/>
  <c r="K38" i="14" s="1"/>
  <c r="AH38" i="14" s="1"/>
  <c r="H40" i="14"/>
  <c r="K40" i="14" s="1"/>
  <c r="AH40" i="14" s="1"/>
  <c r="H42" i="14"/>
  <c r="K42" i="14" s="1"/>
  <c r="AH42" i="14" s="1"/>
  <c r="H44" i="14"/>
  <c r="K44" i="14" s="1"/>
  <c r="AH44" i="14" s="1"/>
  <c r="H46" i="14"/>
  <c r="K46" i="14" s="1"/>
  <c r="AH46" i="14" s="1"/>
  <c r="H49" i="14"/>
  <c r="K49" i="14" s="1"/>
  <c r="AH49" i="14" s="1"/>
  <c r="N22" i="12"/>
  <c r="M22" i="12" s="1"/>
  <c r="M20" i="12"/>
  <c r="N5" i="12"/>
  <c r="J9" i="12"/>
  <c r="J13" i="12"/>
  <c r="J17" i="12"/>
  <c r="N21" i="12"/>
  <c r="J8" i="12"/>
  <c r="J12" i="12"/>
  <c r="J16" i="12"/>
  <c r="J20" i="12"/>
  <c r="J24" i="12"/>
  <c r="J23" i="12"/>
  <c r="N19" i="12"/>
  <c r="J6" i="12"/>
  <c r="N10" i="12"/>
  <c r="N14" i="12"/>
  <c r="N18" i="12"/>
  <c r="H11" i="11"/>
  <c r="G11" i="11" s="1"/>
  <c r="H10" i="11"/>
  <c r="G10" i="11" s="1"/>
  <c r="H9" i="11"/>
  <c r="G9" i="11" s="1"/>
  <c r="H7" i="11"/>
  <c r="G7" i="11" s="1"/>
  <c r="H6" i="11"/>
  <c r="G6" i="11" s="1"/>
  <c r="H5" i="11"/>
  <c r="G5" i="11" s="1"/>
  <c r="J3" i="11"/>
  <c r="S11" i="11"/>
  <c r="S10" i="11"/>
  <c r="S9" i="11"/>
  <c r="S7" i="11"/>
  <c r="S6" i="11"/>
  <c r="S5" i="11"/>
  <c r="P3" i="11"/>
  <c r="I1700" i="36"/>
  <c r="I1744" i="36"/>
  <c r="I1725" i="36"/>
  <c r="I1682" i="36"/>
  <c r="I1695" i="36"/>
  <c r="I1692" i="36"/>
  <c r="I1810" i="36"/>
  <c r="I1666" i="36"/>
  <c r="I1696" i="36"/>
  <c r="I1895" i="36"/>
  <c r="I1658" i="36"/>
  <c r="I1808" i="36"/>
  <c r="I1977" i="36"/>
  <c r="I1999" i="36"/>
  <c r="I1832" i="36"/>
  <c r="I1880" i="36"/>
  <c r="I1959" i="36"/>
  <c r="I1831" i="36"/>
  <c r="I1885" i="36"/>
  <c r="I2004" i="36"/>
  <c r="I1723" i="36"/>
  <c r="I1877" i="36"/>
  <c r="I1994" i="36"/>
  <c r="I1840" i="36"/>
  <c r="I1953" i="36"/>
  <c r="I1976" i="36"/>
  <c r="I1868" i="36"/>
  <c r="I1753" i="36"/>
  <c r="I1919" i="36"/>
  <c r="I1945" i="36"/>
  <c r="I1968" i="36"/>
  <c r="I1866" i="36"/>
  <c r="I1662" i="36"/>
  <c r="I1859" i="36"/>
  <c r="I1804" i="36"/>
  <c r="I1917" i="36"/>
  <c r="I1818" i="36"/>
  <c r="I1646" i="36"/>
  <c r="I1755" i="36"/>
  <c r="I2037" i="36"/>
  <c r="I1874" i="36"/>
  <c r="I1852" i="36"/>
  <c r="I1912" i="36"/>
  <c r="I2010" i="36"/>
  <c r="I2017" i="36"/>
  <c r="I1934" i="36"/>
  <c r="I1856" i="36"/>
  <c r="I1929" i="36"/>
  <c r="I1990" i="36"/>
  <c r="I1741" i="36"/>
  <c r="I1667" i="36"/>
  <c r="I1886" i="36"/>
  <c r="I1837" i="36"/>
  <c r="I1882" i="36"/>
  <c r="I1703" i="36"/>
  <c r="I1950" i="36"/>
  <c r="I1888" i="36"/>
  <c r="I1738" i="36"/>
  <c r="I1884" i="36"/>
  <c r="I1826" i="36"/>
  <c r="I1781" i="36"/>
  <c r="I1841" i="36"/>
  <c r="I1987" i="36"/>
  <c r="I1797" i="36"/>
  <c r="I1706" i="36"/>
  <c r="I1795" i="36"/>
  <c r="I2021" i="36"/>
  <c r="I1989" i="36"/>
  <c r="I1654" i="36"/>
  <c r="I1892" i="36"/>
  <c r="I1902" i="36"/>
  <c r="I1986" i="36"/>
  <c r="I1681" i="36"/>
  <c r="I1876" i="36"/>
  <c r="I1704" i="36"/>
  <c r="I1684" i="36"/>
  <c r="I1660" i="36"/>
  <c r="I1773" i="36"/>
  <c r="I1647" i="36"/>
  <c r="I1801" i="36"/>
  <c r="I1659" i="36"/>
  <c r="I1787" i="36"/>
  <c r="I1705" i="36"/>
  <c r="I1675" i="36"/>
  <c r="I1686" i="36"/>
  <c r="I1674" i="36"/>
  <c r="I1747" i="36"/>
  <c r="I1777" i="36"/>
  <c r="I1921" i="36"/>
  <c r="I2016" i="36"/>
  <c r="I1995" i="36"/>
  <c r="I1864" i="36"/>
  <c r="I1759" i="36"/>
  <c r="I1891" i="36"/>
  <c r="I1905" i="36"/>
  <c r="I1928" i="36"/>
  <c r="I1825" i="36"/>
  <c r="I1824" i="36"/>
  <c r="I1939" i="36"/>
  <c r="I1897" i="36"/>
  <c r="I2029" i="36"/>
  <c r="I1816" i="36"/>
  <c r="I1860" i="36"/>
  <c r="I1947" i="36"/>
  <c r="I1991" i="36"/>
  <c r="I1914" i="36"/>
  <c r="I1958" i="36"/>
  <c r="I1724" i="36"/>
  <c r="I1996" i="36"/>
  <c r="I1984" i="36"/>
  <c r="I1865" i="36"/>
  <c r="I1930" i="36"/>
  <c r="I1687" i="36"/>
  <c r="I1927" i="36"/>
  <c r="I2018" i="36"/>
  <c r="I1937" i="36"/>
  <c r="I1960" i="36"/>
  <c r="I1857" i="36"/>
  <c r="I1799" i="36"/>
  <c r="I1971" i="36"/>
  <c r="I1973" i="36"/>
  <c r="I1710" i="36"/>
  <c r="I2011" i="36"/>
  <c r="I1685" i="36"/>
  <c r="I1779" i="36"/>
  <c r="I1653" i="36"/>
  <c r="I1757" i="36"/>
  <c r="I1803" i="36"/>
  <c r="I1676" i="36"/>
  <c r="I1671" i="36"/>
  <c r="I1708" i="36"/>
  <c r="I1817" i="36"/>
  <c r="I1693" i="36"/>
  <c r="I1715" i="36"/>
  <c r="I1771" i="36"/>
  <c r="I1893" i="36"/>
  <c r="I1900" i="36"/>
  <c r="I1737" i="36"/>
  <c r="I2022" i="36"/>
  <c r="I1786" i="36"/>
  <c r="I1949" i="36"/>
  <c r="I1974" i="36"/>
  <c r="I1849" i="36"/>
  <c r="I1894" i="36"/>
  <c r="I1941" i="36"/>
  <c r="I1946" i="36"/>
  <c r="I1689" i="36"/>
  <c r="I1915" i="36"/>
  <c r="I1869" i="36"/>
  <c r="I1979" i="36"/>
  <c r="I1853" i="36"/>
  <c r="I1955" i="36"/>
  <c r="I1951" i="36"/>
  <c r="I2031" i="36"/>
  <c r="I1966" i="36"/>
  <c r="I1815" i="36"/>
  <c r="I1752" i="36"/>
  <c r="I1901" i="36"/>
  <c r="I1985" i="36"/>
  <c r="I1726" i="36"/>
  <c r="I1649" i="36"/>
  <c r="I1691" i="36"/>
  <c r="I1964" i="36"/>
  <c r="I1838" i="36"/>
  <c r="I1906" i="36"/>
  <c r="I1690" i="36"/>
  <c r="I2030" i="36"/>
  <c r="I2025" i="36"/>
  <c r="I2024" i="36"/>
  <c r="I1938" i="36"/>
  <c r="I1842" i="36"/>
  <c r="I1870" i="36"/>
  <c r="I1813" i="36"/>
  <c r="I1655" i="36"/>
  <c r="I1650" i="36"/>
  <c r="I1796" i="36"/>
  <c r="I1769" i="36"/>
  <c r="I1783" i="36"/>
  <c r="I1988" i="36"/>
  <c r="I1763" i="36"/>
  <c r="I1851" i="36"/>
  <c r="I1907" i="36"/>
  <c r="I1764" i="36"/>
  <c r="I1863" i="36"/>
  <c r="I1656" i="36"/>
  <c r="I1683" i="36"/>
  <c r="I1942" i="36"/>
  <c r="I1761" i="36"/>
  <c r="I1776" i="36"/>
  <c r="I1677" i="36"/>
  <c r="I1821" i="36"/>
  <c r="I1651" i="36"/>
  <c r="I1766" i="36"/>
  <c r="I1835" i="36"/>
  <c r="I1872" i="36"/>
  <c r="I2005" i="36"/>
  <c r="I1861" i="36"/>
  <c r="I1770" i="36"/>
  <c r="I1720" i="36"/>
  <c r="I1940" i="36"/>
  <c r="I1790" i="36"/>
  <c r="I1862" i="36"/>
  <c r="I1812" i="36"/>
  <c r="I1967" i="36"/>
  <c r="I1904" i="36"/>
  <c r="I1932" i="36"/>
  <c r="I1954" i="36"/>
  <c r="I1846" i="36"/>
  <c r="I1750" i="36"/>
  <c r="I1975" i="36"/>
  <c r="I1993" i="36"/>
  <c r="I2028" i="36"/>
  <c r="I1836" i="36"/>
  <c r="I1890" i="36"/>
  <c r="I2034" i="36"/>
  <c r="I1694" i="36"/>
  <c r="I2019" i="36"/>
  <c r="I1829" i="36"/>
  <c r="I1878" i="36"/>
  <c r="I1727" i="36"/>
  <c r="I1972" i="36"/>
  <c r="I1854" i="36"/>
  <c r="I1798" i="36"/>
  <c r="I1722" i="36"/>
  <c r="I2014" i="36"/>
  <c r="I2009" i="36"/>
  <c r="I2015" i="36"/>
  <c r="I1920" i="36"/>
  <c r="I2026" i="36"/>
  <c r="I1887" i="36"/>
  <c r="I1749" i="36"/>
  <c r="I1963" i="36"/>
  <c r="I1839" i="36"/>
  <c r="I1740" i="36"/>
  <c r="I1848" i="36"/>
  <c r="I1697" i="36"/>
  <c r="I1792" i="36"/>
  <c r="I1716" i="36"/>
  <c r="I1819" i="36"/>
  <c r="I1673" i="36"/>
  <c r="I1760" i="36"/>
  <c r="I1669" i="36"/>
  <c r="I1978" i="36"/>
  <c r="I1701" i="36"/>
  <c r="I1867" i="36"/>
  <c r="I1680" i="36"/>
  <c r="I1913" i="36"/>
  <c r="I1936" i="36"/>
  <c r="I1762" i="36"/>
  <c r="I1670" i="36"/>
  <c r="I1833" i="36"/>
  <c r="I1969" i="36"/>
  <c r="I1992" i="36"/>
  <c r="I1898" i="36"/>
  <c r="I1871" i="36"/>
  <c r="I1811" i="36"/>
  <c r="I1961" i="36"/>
  <c r="I1983" i="36"/>
  <c r="I1896" i="36"/>
  <c r="I1827" i="36"/>
  <c r="I1889" i="36"/>
  <c r="I2013" i="36"/>
  <c r="I1809" i="36"/>
  <c r="I1748" i="36"/>
  <c r="I1982" i="36"/>
  <c r="I2023" i="36"/>
  <c r="I1881" i="36"/>
  <c r="I1997" i="36"/>
  <c r="I1800" i="36"/>
  <c r="I1883" i="36"/>
  <c r="I2003" i="36"/>
  <c r="I1713" i="36"/>
  <c r="I1847" i="36"/>
  <c r="I1648" i="36"/>
  <c r="I1702" i="36"/>
  <c r="I1652" i="36"/>
  <c r="I1782" i="36"/>
  <c r="I1828" i="36"/>
  <c r="I1875" i="36"/>
  <c r="I1789" i="36"/>
  <c r="I1663" i="36"/>
  <c r="I1712" i="36"/>
  <c r="I1657" i="36"/>
  <c r="I1754" i="36"/>
  <c r="I1780" i="36"/>
  <c r="I1719" i="36"/>
  <c r="I1711" i="36"/>
  <c r="I1957" i="36"/>
  <c r="I2027" i="36"/>
  <c r="I1858" i="36"/>
  <c r="I1931" i="36"/>
  <c r="I1944" i="36"/>
  <c r="I1980" i="36"/>
  <c r="I1788" i="36"/>
  <c r="I1698" i="36"/>
  <c r="I1772" i="36"/>
  <c r="I1855" i="36"/>
  <c r="I2033" i="36"/>
  <c r="I1774" i="36"/>
  <c r="I1775" i="36"/>
  <c r="I1778" i="36"/>
  <c r="I1933" i="36"/>
  <c r="I1850" i="36"/>
  <c r="I1678" i="36"/>
  <c r="I1843" i="36"/>
  <c r="I1756" i="36"/>
  <c r="I1925" i="36"/>
  <c r="I1834" i="36"/>
  <c r="I1665" i="36"/>
  <c r="I1688" i="36"/>
  <c r="I1956" i="36"/>
  <c r="I2012" i="36"/>
  <c r="I1820" i="36"/>
  <c r="I1717" i="36"/>
  <c r="I1823" i="36"/>
  <c r="I2032" i="36"/>
  <c r="I2020" i="36"/>
  <c r="I1784" i="36"/>
  <c r="I1785" i="36"/>
  <c r="I1943" i="36"/>
  <c r="I1768" i="36"/>
  <c r="I2036" i="36"/>
  <c r="I1844" i="36"/>
  <c r="I1679" i="36"/>
  <c r="I1699" i="36"/>
  <c r="I1910" i="36"/>
  <c r="I1668" i="36"/>
  <c r="I1672" i="36"/>
  <c r="I1765" i="36"/>
  <c r="I1664" i="36"/>
  <c r="I1714" i="36"/>
  <c r="I1718" i="36"/>
  <c r="I1965" i="36"/>
  <c r="I1948" i="36"/>
  <c r="I1806" i="36"/>
  <c r="I1922" i="36"/>
  <c r="I1879" i="36"/>
  <c r="I2002" i="36"/>
  <c r="I2007" i="36"/>
  <c r="I1962" i="36"/>
  <c r="I1746" i="36"/>
  <c r="I1767" i="36"/>
  <c r="I1903" i="36"/>
  <c r="I2008" i="36"/>
  <c r="I2000" i="36"/>
  <c r="I1926" i="36"/>
  <c r="I1805" i="36"/>
  <c r="I1911" i="36"/>
  <c r="I1924" i="36"/>
  <c r="I1923" i="36"/>
  <c r="I1830" i="36"/>
  <c r="I1791" i="36"/>
  <c r="I1822" i="36"/>
  <c r="I1916" i="36"/>
  <c r="I1918" i="36"/>
  <c r="I1814" i="36"/>
  <c r="I1794" i="36"/>
  <c r="I1998" i="36"/>
  <c r="I1707" i="36"/>
  <c r="I1873" i="36"/>
  <c r="I1981" i="36"/>
  <c r="I1793" i="36"/>
  <c r="I1745" i="36"/>
  <c r="I1935" i="36"/>
  <c r="I1909" i="36"/>
  <c r="I1802" i="36"/>
  <c r="I1751" i="36"/>
  <c r="I1970" i="36"/>
  <c r="I1743" i="36"/>
  <c r="I2035" i="36"/>
  <c r="I1845" i="36"/>
  <c r="I1758" i="36"/>
  <c r="I2001" i="36"/>
  <c r="I1742" i="36"/>
  <c r="I1721" i="36"/>
  <c r="I1807" i="36"/>
  <c r="I1908" i="36"/>
  <c r="I1952" i="36"/>
  <c r="I1729" i="36"/>
  <c r="I1728" i="36"/>
  <c r="I1731" i="36"/>
  <c r="I1735" i="36"/>
  <c r="I1730" i="36"/>
  <c r="I1736" i="36"/>
  <c r="I1734" i="36"/>
  <c r="I1732" i="36"/>
  <c r="I1733" i="36"/>
  <c r="I1739" i="36"/>
  <c r="J1617" i="36"/>
  <c r="J1601" i="36"/>
  <c r="J1319" i="36"/>
  <c r="J1592" i="36"/>
  <c r="J1206" i="36"/>
  <c r="J1565" i="36"/>
  <c r="J1521" i="36"/>
  <c r="J1126" i="36"/>
  <c r="J1493" i="36"/>
  <c r="I997" i="36"/>
  <c r="J1486" i="36"/>
  <c r="J1243" i="36"/>
  <c r="J1343" i="36"/>
  <c r="J1262" i="36"/>
  <c r="J1271" i="36"/>
  <c r="J1061" i="36"/>
  <c r="J1615" i="36"/>
  <c r="J1595" i="36"/>
  <c r="J1372" i="36"/>
  <c r="J1288" i="36"/>
  <c r="J1314" i="36"/>
  <c r="J1057" i="36"/>
  <c r="J1055" i="36"/>
  <c r="J1491" i="36"/>
  <c r="J1312" i="36"/>
  <c r="J1390" i="36"/>
  <c r="J1477" i="36"/>
  <c r="J1195" i="36"/>
  <c r="J1056" i="36"/>
  <c r="J1358" i="36"/>
  <c r="J1313" i="36"/>
  <c r="J1444" i="36"/>
  <c r="I1014" i="36"/>
  <c r="J1144" i="36"/>
  <c r="J1407" i="36"/>
  <c r="J1490" i="36"/>
  <c r="J1479" i="36"/>
  <c r="J1496" i="36"/>
  <c r="J1301" i="36"/>
  <c r="J1533" i="36"/>
  <c r="J1129" i="36"/>
  <c r="J1247" i="36"/>
  <c r="J1096" i="36"/>
  <c r="I1002" i="36"/>
  <c r="J1587" i="36"/>
  <c r="J1472" i="36"/>
  <c r="J1257" i="36"/>
  <c r="J1329" i="36"/>
  <c r="J1559" i="36"/>
  <c r="J1167" i="36"/>
  <c r="J1505" i="36"/>
  <c r="J1579" i="36"/>
  <c r="J1141" i="36"/>
  <c r="J1081" i="36"/>
  <c r="J1254" i="36"/>
  <c r="J1552" i="36"/>
  <c r="J1434" i="36"/>
  <c r="J1092" i="36"/>
  <c r="J1199" i="36"/>
  <c r="J1388" i="36"/>
  <c r="J1382" i="36"/>
  <c r="J1504" i="36"/>
  <c r="J1583" i="36"/>
  <c r="J1128" i="36"/>
  <c r="J1070" i="36"/>
  <c r="J1373" i="36"/>
  <c r="J940" i="36"/>
  <c r="J1168" i="36"/>
  <c r="J1394" i="36"/>
  <c r="J1048" i="36"/>
  <c r="J1625" i="36"/>
  <c r="J1326" i="36"/>
  <c r="J1484" i="36"/>
  <c r="J1428" i="36"/>
  <c r="J1234" i="36"/>
  <c r="J1115" i="36"/>
  <c r="I1012" i="36"/>
  <c r="J1060" i="36"/>
  <c r="J935" i="36"/>
  <c r="J1638" i="36"/>
  <c r="I1020" i="36"/>
  <c r="J1089" i="36"/>
  <c r="J1112" i="36"/>
  <c r="J1412" i="36"/>
  <c r="J1446" i="36"/>
  <c r="J1147" i="36"/>
  <c r="J1174" i="36"/>
  <c r="J1424" i="36"/>
  <c r="J1094" i="36"/>
  <c r="J1286" i="36"/>
  <c r="J1173" i="36"/>
  <c r="J1398" i="36"/>
  <c r="J1397" i="36"/>
  <c r="J1123" i="36"/>
  <c r="J1597" i="36"/>
  <c r="J1210" i="36"/>
  <c r="J1359" i="36"/>
  <c r="J1153" i="36"/>
  <c r="J1539" i="36"/>
  <c r="J1383" i="36"/>
  <c r="I995" i="36"/>
  <c r="J1355" i="36"/>
  <c r="J1381" i="36"/>
  <c r="J1162" i="36"/>
  <c r="J1611" i="36"/>
  <c r="J1068" i="36"/>
  <c r="J1227" i="36"/>
  <c r="J1602" i="36"/>
  <c r="J1360" i="36"/>
  <c r="J1135" i="36"/>
  <c r="J1250" i="36"/>
  <c r="J1256" i="36"/>
  <c r="J1052" i="36"/>
  <c r="J1500" i="36"/>
  <c r="J1375" i="36"/>
  <c r="J1294" i="36"/>
  <c r="J1330" i="36"/>
  <c r="J1066" i="36"/>
  <c r="J1063" i="36"/>
  <c r="J1492" i="36"/>
  <c r="J1315" i="36"/>
  <c r="J1204" i="36"/>
  <c r="J1508" i="36"/>
  <c r="J1553" i="36"/>
  <c r="J1598" i="36"/>
  <c r="J1531" i="36"/>
  <c r="J1059" i="36"/>
  <c r="J1293" i="36"/>
  <c r="J1482" i="36"/>
  <c r="J1306" i="36"/>
  <c r="J1229" i="36"/>
  <c r="J1221" i="36"/>
  <c r="J1400" i="36"/>
  <c r="J1341" i="36"/>
  <c r="I1009" i="36"/>
  <c r="J1108" i="36"/>
  <c r="J1536" i="36"/>
  <c r="J1545" i="36"/>
  <c r="J1049" i="36"/>
  <c r="J1084" i="36"/>
  <c r="J1233" i="36"/>
  <c r="J1109" i="36"/>
  <c r="J1363" i="36"/>
  <c r="J1502" i="36"/>
  <c r="J1401" i="36"/>
  <c r="I1015" i="36"/>
  <c r="J1423" i="36"/>
  <c r="I1007" i="36"/>
  <c r="J1118" i="36"/>
  <c r="J1102" i="36"/>
  <c r="J1395" i="36"/>
  <c r="J1181" i="36"/>
  <c r="J1520" i="36"/>
  <c r="J1322" i="36"/>
  <c r="J1542" i="36"/>
  <c r="J1239" i="36"/>
  <c r="J1231" i="36"/>
  <c r="J1278" i="36"/>
  <c r="J1425" i="36"/>
  <c r="J1100" i="36"/>
  <c r="J1528" i="36"/>
  <c r="J1633" i="36"/>
  <c r="J1328" i="36"/>
  <c r="J1215" i="36"/>
  <c r="J1310" i="36"/>
  <c r="J1054" i="36"/>
  <c r="J1402" i="36"/>
  <c r="I999" i="36"/>
  <c r="J1268" i="36"/>
  <c r="I1005" i="36"/>
  <c r="J1332" i="36"/>
  <c r="J1132" i="36"/>
  <c r="J1101" i="36"/>
  <c r="J1532" i="36"/>
  <c r="J1379" i="36"/>
  <c r="J1272" i="36"/>
  <c r="J1125" i="36"/>
  <c r="J1217" i="36"/>
  <c r="J1253" i="36"/>
  <c r="J1495" i="36"/>
  <c r="I1001" i="36"/>
  <c r="J1270" i="36"/>
  <c r="J1577" i="36"/>
  <c r="J1050" i="36"/>
  <c r="J1499" i="36"/>
  <c r="J1600" i="36"/>
  <c r="J1599" i="36"/>
  <c r="J1353" i="36"/>
  <c r="J1454" i="36"/>
  <c r="J1571" i="36"/>
  <c r="J1149" i="36"/>
  <c r="J1273" i="36"/>
  <c r="J1356" i="36"/>
  <c r="J1156" i="36"/>
  <c r="J1408" i="36"/>
  <c r="I1010" i="36"/>
  <c r="J1627" i="36"/>
  <c r="J1279" i="36"/>
  <c r="J1637" i="36"/>
  <c r="J1171" i="36"/>
  <c r="J1333" i="36"/>
  <c r="J1238" i="36"/>
  <c r="J1396" i="36"/>
  <c r="J1116" i="36"/>
  <c r="J1164" i="36"/>
  <c r="J1593" i="36"/>
  <c r="I950" i="36"/>
  <c r="J1317" i="36"/>
  <c r="I949" i="36"/>
  <c r="J1169" i="36"/>
  <c r="J1351" i="36"/>
  <c r="J1626" i="36"/>
  <c r="J1074" i="36"/>
  <c r="J1603" i="36"/>
  <c r="J1309" i="36"/>
  <c r="J1067" i="36"/>
  <c r="J1292" i="36"/>
  <c r="J1339" i="36"/>
  <c r="J1349" i="36"/>
  <c r="J1609" i="36"/>
  <c r="J1547" i="36"/>
  <c r="J1280" i="36"/>
  <c r="J1605" i="36"/>
  <c r="J1445" i="36"/>
  <c r="J1107" i="36"/>
  <c r="J1575" i="36"/>
  <c r="J1456" i="36"/>
  <c r="J1580" i="36"/>
  <c r="J1387" i="36"/>
  <c r="I1018" i="36"/>
  <c r="J1467" i="36"/>
  <c r="J1489" i="36"/>
  <c r="J1283" i="36"/>
  <c r="J1581" i="36"/>
  <c r="J1450" i="36"/>
  <c r="J1612" i="36"/>
  <c r="J1192" i="36"/>
  <c r="J1214" i="36"/>
  <c r="J1436" i="36"/>
  <c r="J1197" i="36"/>
  <c r="I1004" i="36"/>
  <c r="J1075" i="36"/>
  <c r="J1318" i="36"/>
  <c r="J1289" i="36"/>
  <c r="J1620" i="36"/>
  <c r="J1507" i="36"/>
  <c r="J1212" i="36"/>
  <c r="J1473" i="36"/>
  <c r="J1079" i="36"/>
  <c r="J1179" i="36"/>
  <c r="J1186" i="36"/>
  <c r="I951" i="36"/>
  <c r="J1191" i="36"/>
  <c r="J1526" i="36"/>
  <c r="J1172" i="36"/>
  <c r="J1449" i="36"/>
  <c r="J1391" i="36"/>
  <c r="J1246" i="36"/>
  <c r="J1410" i="36"/>
  <c r="J1623" i="36"/>
  <c r="J1541" i="36"/>
  <c r="J1371" i="36"/>
  <c r="I1017" i="36"/>
  <c r="J1409" i="36"/>
  <c r="J1535" i="36"/>
  <c r="J1468" i="36"/>
  <c r="J1503" i="36"/>
  <c r="J1154" i="36"/>
  <c r="J1555" i="36"/>
  <c r="J1297" i="36"/>
  <c r="J1336" i="36"/>
  <c r="J1196" i="36"/>
  <c r="J1610" i="36"/>
  <c r="J1460" i="36"/>
  <c r="J1568" i="36"/>
  <c r="J1311" i="36"/>
  <c r="J1345" i="36"/>
  <c r="J1361" i="36"/>
  <c r="J1618" i="36"/>
  <c r="J1082" i="36"/>
  <c r="J1045" i="36"/>
  <c r="J1136" i="36"/>
  <c r="J1551" i="36"/>
  <c r="J1525" i="36"/>
  <c r="J1346" i="36"/>
  <c r="J1550" i="36"/>
  <c r="J1095" i="36"/>
  <c r="J1419" i="36"/>
  <c r="J1245" i="36"/>
  <c r="I953" i="36"/>
  <c r="J1178" i="36"/>
  <c r="J1596" i="36"/>
  <c r="J1485" i="36"/>
  <c r="J1527" i="36"/>
  <c r="J1219" i="36"/>
  <c r="J1143" i="36"/>
  <c r="J1046" i="36"/>
  <c r="J1076" i="36"/>
  <c r="J1266" i="36"/>
  <c r="J1058" i="36"/>
  <c r="I988" i="36"/>
  <c r="J1451" i="36"/>
  <c r="J1323" i="36"/>
  <c r="J1194" i="36"/>
  <c r="J1348" i="36"/>
  <c r="J1064" i="36"/>
  <c r="J1103" i="36"/>
  <c r="J1554" i="36"/>
  <c r="J1628" i="36"/>
  <c r="J1175" i="36"/>
  <c r="J1282" i="36"/>
  <c r="J1163" i="36"/>
  <c r="J1290" i="36"/>
  <c r="J1265" i="36"/>
  <c r="J1267" i="36"/>
  <c r="J1099" i="36"/>
  <c r="J1404" i="36"/>
  <c r="J1476" i="36"/>
  <c r="J1342" i="36"/>
  <c r="J1437" i="36"/>
  <c r="J1529" i="36"/>
  <c r="J1087" i="36"/>
  <c r="J1465" i="36"/>
  <c r="I952" i="36"/>
  <c r="J1362" i="36"/>
  <c r="J1392" i="36"/>
  <c r="J1065" i="36"/>
  <c r="J1523" i="36"/>
  <c r="J1413" i="36"/>
  <c r="J1180" i="36"/>
  <c r="J1474" i="36"/>
  <c r="J1530" i="36"/>
  <c r="J1044" i="36"/>
  <c r="J1137" i="36"/>
  <c r="I991" i="36"/>
  <c r="J1146" i="36"/>
  <c r="J1295" i="36"/>
  <c r="J1426" i="36"/>
  <c r="J1200" i="36"/>
  <c r="J1619" i="36"/>
  <c r="J1302" i="36"/>
  <c r="J1420" i="36"/>
  <c r="J1561" i="36"/>
  <c r="J1202" i="36"/>
  <c r="J1159" i="36"/>
  <c r="I1019" i="36"/>
  <c r="J1367" i="36"/>
  <c r="J1235" i="36"/>
  <c r="J1244" i="36"/>
  <c r="J1069" i="36"/>
  <c r="J1053" i="36"/>
  <c r="J1352" i="36"/>
  <c r="J1403" i="36"/>
  <c r="J1145" i="36"/>
  <c r="J1566" i="36"/>
  <c r="J1086" i="36"/>
  <c r="J939" i="36"/>
  <c r="J1369" i="36"/>
  <c r="J1475" i="36"/>
  <c r="J1316" i="36"/>
  <c r="J1376" i="36"/>
  <c r="J1241" i="36"/>
  <c r="J1078" i="36"/>
  <c r="I1008" i="36"/>
  <c r="J1150" i="36"/>
  <c r="J1429" i="36"/>
  <c r="J1469" i="36"/>
  <c r="J1537" i="36"/>
  <c r="J1337" i="36"/>
  <c r="J1458" i="36"/>
  <c r="J1170" i="36"/>
  <c r="J1549" i="36"/>
  <c r="J1142" i="36"/>
  <c r="J1073" i="36"/>
  <c r="J1558" i="36"/>
  <c r="J1325" i="36"/>
  <c r="J1261" i="36"/>
  <c r="J1113" i="36"/>
  <c r="J1155" i="36"/>
  <c r="J1629" i="36"/>
  <c r="J1569" i="36"/>
  <c r="J1370" i="36"/>
  <c r="J1251" i="36"/>
  <c r="J1218" i="36"/>
  <c r="J943" i="36"/>
  <c r="J1085" i="36"/>
  <c r="J1586" i="36"/>
  <c r="J1534" i="36"/>
  <c r="J1166" i="36"/>
  <c r="J1645" i="36"/>
  <c r="J1242" i="36"/>
  <c r="J1300" i="36"/>
  <c r="J1240" i="36"/>
  <c r="J1433" i="36"/>
  <c r="J1091" i="36"/>
  <c r="I948" i="36"/>
  <c r="J1264" i="36"/>
  <c r="J1083" i="36"/>
  <c r="J1440" i="36"/>
  <c r="J1415" i="36"/>
  <c r="J1324" i="36"/>
  <c r="J1269" i="36"/>
  <c r="J1459" i="36"/>
  <c r="J1120" i="36"/>
  <c r="J1205" i="36"/>
  <c r="J1632" i="36"/>
  <c r="I993" i="36"/>
  <c r="J1255" i="36"/>
  <c r="J1466" i="36"/>
  <c r="J1284" i="36"/>
  <c r="J1538" i="36"/>
  <c r="J1331" i="36"/>
  <c r="J1124" i="36"/>
  <c r="J1072" i="36"/>
  <c r="J1635" i="36"/>
  <c r="J1366" i="36"/>
  <c r="J1249" i="36"/>
  <c r="J1335" i="36"/>
  <c r="J1624" i="36"/>
  <c r="J1546" i="36"/>
  <c r="J1177" i="36"/>
  <c r="J1157" i="36"/>
  <c r="J1570" i="36"/>
  <c r="J1643" i="36"/>
  <c r="J1384" i="36"/>
  <c r="J1405" i="36"/>
  <c r="J1077" i="36"/>
  <c r="J1222" i="36"/>
  <c r="J1232" i="36"/>
  <c r="J931" i="36"/>
  <c r="J1365" i="36"/>
  <c r="J1494" i="36"/>
  <c r="J1604" i="36"/>
  <c r="J1121" i="36"/>
  <c r="J1088" i="36"/>
  <c r="J1134" i="36"/>
  <c r="J1071" i="36"/>
  <c r="J1296" i="36"/>
  <c r="J1438" i="36"/>
  <c r="J1127" i="36"/>
  <c r="J1209" i="36"/>
  <c r="J1399" i="36"/>
  <c r="J1636" i="36"/>
  <c r="J1140" i="36"/>
  <c r="J1207" i="36"/>
  <c r="J1299" i="36"/>
  <c r="J1488" i="36"/>
  <c r="J1304" i="36"/>
  <c r="J1104" i="36"/>
  <c r="J1114" i="36"/>
  <c r="J1616" i="36"/>
  <c r="J1588" i="36"/>
  <c r="J1461" i="36"/>
  <c r="J1557" i="36"/>
  <c r="J1152" i="36"/>
  <c r="J1427" i="36"/>
  <c r="J1347" i="36"/>
  <c r="J1422" i="36"/>
  <c r="J1509" i="36"/>
  <c r="J1236" i="36"/>
  <c r="J1274" i="36"/>
  <c r="J1364" i="36"/>
  <c r="J1183" i="36"/>
  <c r="J1483" i="36"/>
  <c r="I1013" i="36"/>
  <c r="J1548" i="36"/>
  <c r="J1416" i="36"/>
  <c r="J1453" i="36"/>
  <c r="J1435" i="36"/>
  <c r="J1431" i="36"/>
  <c r="J1188" i="36"/>
  <c r="J1080" i="36"/>
  <c r="J1161" i="36"/>
  <c r="J1298" i="36"/>
  <c r="J1470" i="36"/>
  <c r="I998" i="36"/>
  <c r="J1130" i="36"/>
  <c r="J1590" i="36"/>
  <c r="J1211" i="36"/>
  <c r="J1308" i="36"/>
  <c r="J1621" i="36"/>
  <c r="J1106" i="36"/>
  <c r="J1634" i="36"/>
  <c r="J1354" i="36"/>
  <c r="J1307" i="36"/>
  <c r="J1260" i="36"/>
  <c r="J1122" i="36"/>
  <c r="J1213" i="36"/>
  <c r="J1190" i="36"/>
  <c r="J1062" i="36"/>
  <c r="J1574" i="36"/>
  <c r="J1321" i="36"/>
  <c r="J1287" i="36"/>
  <c r="J1259" i="36"/>
  <c r="J1385" i="36"/>
  <c r="J1464" i="36"/>
  <c r="J1158" i="36"/>
  <c r="J1160" i="36"/>
  <c r="J1430" i="36"/>
  <c r="J1447" i="36"/>
  <c r="J1457" i="36"/>
  <c r="J1193" i="36"/>
  <c r="J1303" i="36"/>
  <c r="J1418" i="36"/>
  <c r="J1506" i="36"/>
  <c r="J1105" i="36"/>
  <c r="J1277" i="36"/>
  <c r="J1564" i="36"/>
  <c r="J1562" i="36"/>
  <c r="I1000" i="36"/>
  <c r="J1032" i="36"/>
  <c r="J1151" i="36"/>
  <c r="J1320" i="36"/>
  <c r="J1203" i="36"/>
  <c r="J1223" i="36"/>
  <c r="J1478" i="36"/>
  <c r="J1350" i="36"/>
  <c r="J1093" i="36"/>
  <c r="J1201" i="36"/>
  <c r="J1285" i="36"/>
  <c r="J1582" i="36"/>
  <c r="J1110" i="36"/>
  <c r="J1386" i="36"/>
  <c r="J1578" i="36"/>
  <c r="J1133" i="36"/>
  <c r="J1263" i="36"/>
  <c r="J1576" i="36"/>
  <c r="I990" i="36"/>
  <c r="J1184" i="36"/>
  <c r="J1471" i="36"/>
  <c r="J1589" i="36"/>
  <c r="J1090" i="36"/>
  <c r="J1543" i="36"/>
  <c r="J1327" i="36"/>
  <c r="I1021" i="36"/>
  <c r="J1378" i="36"/>
  <c r="J1237" i="36"/>
  <c r="J1389" i="36"/>
  <c r="J1487" i="36"/>
  <c r="J1185" i="36"/>
  <c r="J1414" i="36"/>
  <c r="J1522" i="36"/>
  <c r="J1225" i="36"/>
  <c r="J1228" i="36"/>
  <c r="J1216" i="36"/>
  <c r="J1198" i="36"/>
  <c r="J1560" i="36"/>
  <c r="J1051" i="36"/>
  <c r="J1176" i="36"/>
  <c r="J1443" i="36"/>
  <c r="J1584" i="36"/>
  <c r="J1380" i="36"/>
  <c r="J1501" i="36"/>
  <c r="J1291" i="36"/>
  <c r="J1540" i="36"/>
  <c r="J1148" i="36"/>
  <c r="I1011" i="36"/>
  <c r="J1448" i="36"/>
  <c r="J1644" i="36"/>
  <c r="J1591" i="36"/>
  <c r="J1230" i="36"/>
  <c r="J1524" i="36"/>
  <c r="J1305" i="36"/>
  <c r="J1111" i="36"/>
  <c r="J1139" i="36"/>
  <c r="J1411" i="36"/>
  <c r="J1187" i="36"/>
  <c r="I1006" i="36"/>
  <c r="J1614" i="36"/>
  <c r="J1374" i="36"/>
  <c r="J1226" i="36"/>
  <c r="J1480" i="36"/>
  <c r="J1248" i="36"/>
  <c r="J1131" i="36"/>
  <c r="J1567" i="36"/>
  <c r="J1608" i="36"/>
  <c r="J1220" i="36"/>
  <c r="J1594" i="36"/>
  <c r="J1189" i="36"/>
  <c r="J1417" i="36"/>
  <c r="I994" i="36"/>
  <c r="J1097" i="36"/>
  <c r="J1276" i="36"/>
  <c r="J1613" i="36"/>
  <c r="J1138" i="36"/>
  <c r="J1606" i="36"/>
  <c r="J1340" i="36"/>
  <c r="J1463" i="36"/>
  <c r="J1119" i="36"/>
  <c r="J1208" i="36"/>
  <c r="J1165" i="36"/>
  <c r="J1622" i="36"/>
  <c r="J1452" i="36"/>
  <c r="J1098" i="36"/>
  <c r="J1481" i="36"/>
  <c r="J1556" i="36"/>
  <c r="J1182" i="36"/>
  <c r="J1442" i="36"/>
  <c r="J1368" i="36"/>
  <c r="J1498" i="36"/>
  <c r="J1377" i="36"/>
  <c r="I1003" i="36"/>
  <c r="J1393" i="36"/>
  <c r="J1258" i="36"/>
  <c r="J1630" i="36"/>
  <c r="J1338" i="36"/>
  <c r="J1252" i="36"/>
  <c r="J1441" i="36"/>
  <c r="J1275" i="36"/>
  <c r="J1224" i="36"/>
  <c r="J1432" i="36"/>
  <c r="I996" i="36"/>
  <c r="J1607" i="36"/>
  <c r="J1281" i="36"/>
  <c r="J1585" i="36"/>
  <c r="J1117" i="36"/>
  <c r="J1357" i="36"/>
  <c r="J1047" i="36"/>
  <c r="J1455" i="36"/>
  <c r="J1421" i="36"/>
  <c r="J1497" i="36"/>
  <c r="J1344" i="36"/>
  <c r="I989" i="36"/>
  <c r="J1439" i="36"/>
  <c r="J1462" i="36"/>
  <c r="J1406" i="36"/>
  <c r="AI316" i="25" l="1"/>
  <c r="AI271" i="25"/>
  <c r="AI168" i="25"/>
  <c r="AI81" i="25"/>
  <c r="AI102" i="25"/>
  <c r="AI366" i="25"/>
  <c r="AI119" i="25"/>
  <c r="AI207" i="25"/>
  <c r="AI400" i="25"/>
  <c r="AI103" i="25"/>
  <c r="AI334" i="25"/>
  <c r="AI111" i="25"/>
  <c r="AI163" i="25"/>
  <c r="AI272" i="25"/>
  <c r="AI299" i="25"/>
  <c r="AI105" i="25"/>
  <c r="AI154" i="25"/>
  <c r="AI345" i="25"/>
  <c r="AI236" i="25"/>
  <c r="AI67" i="25"/>
  <c r="AI363" i="25"/>
  <c r="AI155" i="25"/>
  <c r="AI176" i="25"/>
  <c r="AI281" i="25"/>
  <c r="AI279" i="25"/>
  <c r="AI184" i="25"/>
  <c r="AI152" i="25"/>
  <c r="AI192" i="25"/>
  <c r="AI286" i="25"/>
  <c r="AI287" i="25"/>
  <c r="AI274" i="25"/>
  <c r="AI166" i="25"/>
  <c r="AI290" i="25"/>
  <c r="AI365" i="25"/>
  <c r="AI373" i="25"/>
  <c r="AI266" i="25"/>
  <c r="AI128" i="25"/>
  <c r="AI106" i="25"/>
  <c r="AI326" i="25"/>
  <c r="AI372" i="25"/>
  <c r="AI367" i="25"/>
  <c r="AI242" i="25"/>
  <c r="AI285" i="25"/>
  <c r="AI167" i="25"/>
  <c r="AI312" i="25"/>
  <c r="AI329" i="25"/>
  <c r="AI78" i="25"/>
  <c r="AI74" i="25"/>
  <c r="AI23" i="25"/>
  <c r="AI126" i="25"/>
  <c r="AI31" i="25"/>
  <c r="AI27" i="25"/>
  <c r="AI273" i="25"/>
  <c r="AI58" i="25"/>
  <c r="AI38" i="25"/>
  <c r="AI206" i="25"/>
  <c r="AI401" i="25"/>
  <c r="AI129" i="25"/>
  <c r="AI307" i="25"/>
  <c r="AI146" i="25"/>
  <c r="AI145" i="25"/>
  <c r="AI385" i="25"/>
  <c r="AI397" i="25"/>
  <c r="AI185" i="25"/>
  <c r="AI77" i="25"/>
  <c r="AI182" i="25"/>
  <c r="AI377" i="25"/>
  <c r="AI320" i="25"/>
  <c r="AI47" i="25"/>
  <c r="AI24" i="25"/>
  <c r="AI196" i="25"/>
  <c r="AI288" i="25"/>
  <c r="AI116" i="25"/>
  <c r="AI205" i="25"/>
  <c r="AI37" i="25"/>
  <c r="AI212" i="25"/>
  <c r="AI297" i="25"/>
  <c r="AI139" i="25"/>
  <c r="AI136" i="25"/>
  <c r="AI135" i="25"/>
  <c r="AI398" i="25"/>
  <c r="AI217" i="25"/>
  <c r="AI133" i="25"/>
  <c r="AI57" i="25"/>
  <c r="AI149" i="25"/>
  <c r="AI344" i="25"/>
  <c r="AI308" i="25"/>
  <c r="AI295" i="25"/>
  <c r="AI220" i="25"/>
  <c r="AI392" i="25"/>
  <c r="AI321" i="25"/>
  <c r="AI71" i="25"/>
  <c r="AI79" i="25"/>
  <c r="AI141" i="25"/>
  <c r="AI114" i="25"/>
  <c r="AI16" i="25"/>
  <c r="AI72" i="25"/>
  <c r="AI22" i="25"/>
  <c r="AI150" i="25"/>
  <c r="AI238" i="25"/>
  <c r="AI190" i="25"/>
  <c r="AI143" i="25"/>
  <c r="AI11" i="25"/>
  <c r="AI62" i="25"/>
  <c r="AI7" i="25"/>
  <c r="AI209" i="25"/>
  <c r="AI73" i="25"/>
  <c r="AI368" i="25"/>
  <c r="AI246" i="25"/>
  <c r="AI161" i="25"/>
  <c r="AI362" i="25"/>
  <c r="AI244" i="25"/>
  <c r="AI388" i="25"/>
  <c r="AI347" i="25"/>
  <c r="AI108" i="25"/>
  <c r="AI170" i="25"/>
  <c r="AI378" i="25"/>
  <c r="AI252" i="25"/>
  <c r="AI189" i="25"/>
  <c r="AI259" i="25"/>
  <c r="AI348" i="25"/>
  <c r="AI325" i="25"/>
  <c r="AI172" i="25"/>
  <c r="AI234" i="25"/>
  <c r="AI261" i="25"/>
  <c r="AI357" i="25"/>
  <c r="AI333" i="25"/>
  <c r="AI195" i="25"/>
  <c r="AI29" i="25"/>
  <c r="AI123" i="25"/>
  <c r="AI300" i="25"/>
  <c r="AI276" i="25"/>
  <c r="AI39" i="25"/>
  <c r="AI229" i="25"/>
  <c r="AI60" i="25"/>
  <c r="AI342" i="25"/>
  <c r="AI28" i="25"/>
  <c r="AI121" i="25"/>
  <c r="AI32" i="25"/>
  <c r="AI181" i="25"/>
  <c r="AI76" i="25"/>
  <c r="AI153" i="25"/>
  <c r="AI56" i="25"/>
  <c r="AI210" i="25"/>
  <c r="AI100" i="25"/>
  <c r="AI201" i="25"/>
  <c r="AI327" i="25"/>
  <c r="AI109" i="25"/>
  <c r="AI250" i="25"/>
  <c r="AI391" i="25"/>
  <c r="AI283" i="25"/>
  <c r="AI380" i="25"/>
  <c r="AI374" i="25"/>
  <c r="AI379" i="25"/>
  <c r="AI82" i="25"/>
  <c r="AI159" i="25"/>
  <c r="AI216" i="25"/>
  <c r="AI336" i="25"/>
  <c r="AI87" i="25"/>
  <c r="AI241" i="25"/>
  <c r="AI191" i="25"/>
  <c r="AI384" i="25"/>
  <c r="AI53" i="25"/>
  <c r="AI399" i="25"/>
  <c r="AI253" i="25"/>
  <c r="AI198" i="25"/>
  <c r="AI393" i="25"/>
  <c r="AI358" i="25"/>
  <c r="AI339" i="25"/>
  <c r="AI110" i="25"/>
  <c r="AI208" i="25"/>
  <c r="AI318" i="25"/>
  <c r="AI296" i="25"/>
  <c r="AI267" i="25"/>
  <c r="AI331" i="25"/>
  <c r="AI173" i="25"/>
  <c r="AI224" i="25"/>
  <c r="AI151" i="25"/>
  <c r="AI304" i="25"/>
  <c r="AI80" i="25"/>
  <c r="AI131" i="25"/>
  <c r="AI223" i="25"/>
  <c r="AI370" i="25"/>
  <c r="AI235" i="25"/>
  <c r="AI197" i="25"/>
  <c r="AI127" i="25"/>
  <c r="AI10" i="25"/>
  <c r="AI183" i="25"/>
  <c r="AI36" i="25"/>
  <c r="AI137" i="25"/>
  <c r="AI122" i="25"/>
  <c r="AI306" i="25"/>
  <c r="AI42" i="25"/>
  <c r="AI15" i="25"/>
  <c r="AI225" i="25"/>
  <c r="AI125" i="25"/>
  <c r="AI270" i="25"/>
  <c r="AI213" i="25"/>
  <c r="AI124" i="25"/>
  <c r="AI353" i="25"/>
  <c r="AI144" i="25"/>
  <c r="AI130" i="25"/>
  <c r="AI157" i="25"/>
  <c r="AI9" i="25"/>
  <c r="AI14" i="25"/>
  <c r="AI174" i="25"/>
  <c r="AI233" i="25"/>
  <c r="AI204" i="25"/>
  <c r="AI302" i="25"/>
  <c r="AI389" i="25"/>
  <c r="AI390" i="25"/>
  <c r="AI395" i="25"/>
  <c r="AI49" i="25"/>
  <c r="AI269" i="25"/>
  <c r="AI200" i="25"/>
  <c r="AI328" i="25"/>
  <c r="AI50" i="25"/>
  <c r="AI8" i="25"/>
  <c r="AI86" i="25"/>
  <c r="AI350" i="25"/>
  <c r="AI264" i="25"/>
  <c r="AI112" i="25"/>
  <c r="AI177" i="25"/>
  <c r="AI330" i="25"/>
  <c r="AI396" i="25"/>
  <c r="AI315" i="25"/>
  <c r="AI319" i="25"/>
  <c r="AI215" i="25"/>
  <c r="AI343" i="25"/>
  <c r="AI231" i="25"/>
  <c r="AI278" i="25"/>
  <c r="AI48" i="25"/>
  <c r="AI310" i="25"/>
  <c r="AI305" i="25"/>
  <c r="AI257" i="25"/>
  <c r="AI211" i="25"/>
  <c r="AI338" i="25"/>
  <c r="AI313" i="25"/>
  <c r="AI147" i="25"/>
  <c r="AI387" i="25"/>
  <c r="AI97" i="25"/>
  <c r="AI263" i="25"/>
  <c r="AI256" i="25"/>
  <c r="AI132" i="25"/>
  <c r="AI75" i="25"/>
  <c r="AI52" i="25"/>
  <c r="AI179" i="25"/>
  <c r="AI68" i="25"/>
  <c r="AI30" i="25"/>
  <c r="AI35" i="25"/>
  <c r="AI164" i="25"/>
  <c r="AI117" i="25"/>
  <c r="AI12" i="25"/>
  <c r="AI140" i="25"/>
  <c r="AI44" i="25"/>
  <c r="AI376" i="25"/>
  <c r="AI70" i="25"/>
  <c r="AI337" i="25"/>
  <c r="AI335" i="25"/>
  <c r="AI160" i="25"/>
  <c r="AI219" i="25"/>
  <c r="AI324" i="25"/>
  <c r="AI301" i="25"/>
  <c r="AI383" i="25"/>
  <c r="AI291" i="25"/>
  <c r="AI46" i="25"/>
  <c r="AI294" i="25"/>
  <c r="AI227" i="25"/>
  <c r="AI349" i="25"/>
  <c r="AI361" i="25"/>
  <c r="AI84" i="25"/>
  <c r="AI322" i="25"/>
  <c r="AI277" i="25"/>
  <c r="AI356" i="25"/>
  <c r="AI311" i="25"/>
  <c r="AI222" i="25"/>
  <c r="AI178" i="25"/>
  <c r="AI394" i="25"/>
  <c r="AI260" i="25"/>
  <c r="AI303" i="25"/>
  <c r="AI186" i="25"/>
  <c r="AI187" i="25"/>
  <c r="AI292" i="25"/>
  <c r="AI268" i="25"/>
  <c r="AI254" i="25"/>
  <c r="AI120" i="25"/>
  <c r="AI226" i="25"/>
  <c r="AI360" i="25"/>
  <c r="AI381" i="25"/>
  <c r="AI284" i="25"/>
  <c r="AI138" i="25"/>
  <c r="AI107" i="25"/>
  <c r="AI33" i="25"/>
  <c r="AI45" i="25"/>
  <c r="AI34" i="25"/>
  <c r="AI65" i="25"/>
  <c r="AI148" i="25"/>
  <c r="AI18" i="25"/>
  <c r="AI162" i="25"/>
  <c r="AI6" i="25"/>
  <c r="AI134" i="25"/>
  <c r="AI19" i="25"/>
  <c r="AI43" i="25"/>
  <c r="AI64" i="25"/>
  <c r="AI239" i="25"/>
  <c r="AI40" i="25"/>
  <c r="AI351" i="25"/>
  <c r="AI265" i="25"/>
  <c r="AI255" i="25"/>
  <c r="AI13" i="25"/>
  <c r="AI354" i="25"/>
  <c r="AI386" i="25"/>
  <c r="AI156" i="25"/>
  <c r="AI66" i="25"/>
  <c r="AI158" i="25"/>
  <c r="AI352" i="25"/>
  <c r="AI203" i="25"/>
  <c r="AI142" i="25"/>
  <c r="AI188" i="25"/>
  <c r="AI247" i="25"/>
  <c r="AI98" i="25"/>
  <c r="AI251" i="25"/>
  <c r="AI314" i="25"/>
  <c r="AI63" i="25"/>
  <c r="AI245" i="25"/>
  <c r="AI199" i="25"/>
  <c r="AI249" i="25"/>
  <c r="AI26" i="25"/>
  <c r="AI101" i="25"/>
  <c r="AI355" i="25"/>
  <c r="AI293" i="25"/>
  <c r="AI218" i="25"/>
  <c r="AI298" i="25"/>
  <c r="AI382" i="25"/>
  <c r="AI375" i="25"/>
  <c r="AI275" i="25"/>
  <c r="AI214" i="25"/>
  <c r="AI237" i="25"/>
  <c r="AI402" i="25"/>
  <c r="AI115" i="25"/>
  <c r="AI5" i="25"/>
  <c r="AI180" i="25"/>
  <c r="AI280" i="25"/>
  <c r="AI165" i="25"/>
  <c r="AI221" i="25"/>
  <c r="AI21" i="25"/>
  <c r="AI228" i="25"/>
  <c r="AI332" i="25"/>
  <c r="AI309" i="25"/>
  <c r="AI282" i="25"/>
  <c r="AI113" i="25"/>
  <c r="AI230" i="25"/>
  <c r="AI340" i="25"/>
  <c r="AI317" i="25"/>
  <c r="AI202" i="25"/>
  <c r="AI359" i="25"/>
  <c r="AI240" i="25"/>
  <c r="AI83" i="25"/>
  <c r="AI369" i="25"/>
  <c r="AI248" i="25"/>
  <c r="AI193" i="25"/>
  <c r="AI323" i="25"/>
  <c r="AI243" i="25"/>
  <c r="AI194" i="25"/>
  <c r="AI364" i="25"/>
  <c r="AI341" i="25"/>
  <c r="AI169" i="25"/>
  <c r="AI17" i="25"/>
  <c r="AI258" i="25"/>
  <c r="AI55" i="25"/>
  <c r="AI25" i="25"/>
  <c r="AI171" i="25"/>
  <c r="AI51" i="25"/>
  <c r="AI54" i="25"/>
  <c r="AI41" i="25"/>
  <c r="AI85" i="25"/>
  <c r="AI104" i="25"/>
  <c r="AI59" i="25"/>
  <c r="AI96" i="25"/>
  <c r="AI90" i="25"/>
  <c r="AI95" i="25"/>
  <c r="AI91" i="25"/>
  <c r="AI88" i="25"/>
  <c r="AI89" i="25"/>
  <c r="AI94" i="25"/>
  <c r="AI92" i="25"/>
  <c r="AI93" i="25"/>
  <c r="AI99" i="25"/>
  <c r="AH7" i="12"/>
  <c r="AI9" i="13"/>
  <c r="AI7" i="16"/>
  <c r="AI33" i="16"/>
  <c r="AI29" i="16"/>
  <c r="AI40" i="16"/>
  <c r="AI24" i="16"/>
  <c r="AI8" i="16"/>
  <c r="AI42" i="16"/>
  <c r="AI37" i="16"/>
  <c r="AI36" i="16"/>
  <c r="AI32" i="16"/>
  <c r="AI30" i="16"/>
  <c r="AI18" i="16"/>
  <c r="AI19" i="16"/>
  <c r="AI25" i="16"/>
  <c r="AI31" i="16"/>
  <c r="AI28" i="16"/>
  <c r="AI13" i="16"/>
  <c r="AI45" i="16"/>
  <c r="AI26" i="16"/>
  <c r="AI38" i="16"/>
  <c r="AI21" i="16"/>
  <c r="AI17" i="16"/>
  <c r="AI5" i="16"/>
  <c r="AI44" i="16"/>
  <c r="AI34" i="16"/>
  <c r="AI43" i="16"/>
  <c r="AI6" i="16"/>
  <c r="AI23" i="16"/>
  <c r="AI10" i="16"/>
  <c r="AI16" i="16"/>
  <c r="AI11" i="16"/>
  <c r="AI15" i="16"/>
  <c r="AH11" i="12"/>
  <c r="AH23" i="12"/>
  <c r="AH3" i="21"/>
  <c r="AH15" i="12"/>
  <c r="M12" i="12"/>
  <c r="AH24" i="12"/>
  <c r="M16" i="12"/>
  <c r="M8" i="12"/>
  <c r="I1504" i="30"/>
  <c r="I1766" i="30"/>
  <c r="AG3" i="25"/>
  <c r="AI3" i="25" s="1"/>
  <c r="I1262" i="30"/>
  <c r="I219" i="30"/>
  <c r="I782" i="30"/>
  <c r="I4252" i="30"/>
  <c r="I2823" i="30"/>
  <c r="I2054" i="30"/>
  <c r="I3674" i="30"/>
  <c r="I3026" i="30"/>
  <c r="I1035" i="30"/>
  <c r="I542" i="30"/>
  <c r="I3015" i="30"/>
  <c r="I4647" i="30"/>
  <c r="I2126" i="30"/>
  <c r="I3663" i="30"/>
  <c r="I3662" i="30"/>
  <c r="I1142" i="30"/>
  <c r="I1144" i="30"/>
  <c r="I1082" i="30"/>
  <c r="I940" i="30"/>
  <c r="I1288" i="30"/>
  <c r="I1071" i="30"/>
  <c r="I123" i="30"/>
  <c r="I555" i="30"/>
  <c r="I4047" i="30"/>
  <c r="I1899" i="30"/>
  <c r="I3482" i="30"/>
  <c r="I2546" i="30"/>
  <c r="I1395" i="30"/>
  <c r="I3183" i="30"/>
  <c r="I3182" i="30"/>
  <c r="I3124" i="30"/>
  <c r="I3123" i="30"/>
  <c r="I159" i="30"/>
  <c r="I2318" i="30"/>
  <c r="I3855" i="30"/>
  <c r="I3854" i="30"/>
  <c r="I674" i="30"/>
  <c r="I4083" i="30"/>
  <c r="I4204" i="30"/>
  <c r="I3256" i="30"/>
  <c r="I376" i="30"/>
  <c r="I27" i="30"/>
  <c r="I459" i="30"/>
  <c r="I3916" i="30"/>
  <c r="I2632" i="30"/>
  <c r="I3290" i="30"/>
  <c r="I3135" i="30"/>
  <c r="I3134" i="30"/>
  <c r="I1552" i="30"/>
  <c r="I1587" i="30"/>
  <c r="I3375" i="30"/>
  <c r="I3374" i="30"/>
  <c r="I62" i="30"/>
  <c r="I3988" i="30"/>
  <c r="I3987" i="30"/>
  <c r="I867" i="30"/>
  <c r="I520" i="30"/>
  <c r="I710" i="30"/>
  <c r="I711" i="30"/>
  <c r="I856" i="30"/>
  <c r="I1178" i="30"/>
  <c r="I687" i="30"/>
  <c r="I3722" i="30"/>
  <c r="I3099" i="30"/>
  <c r="I398" i="30"/>
  <c r="I4023" i="30"/>
  <c r="I3638" i="30"/>
  <c r="I4683" i="30"/>
  <c r="I1239" i="30"/>
  <c r="I4694" i="30"/>
  <c r="I795" i="30"/>
  <c r="I4276" i="30"/>
  <c r="I338" i="30"/>
  <c r="I976" i="30"/>
  <c r="I2944" i="30"/>
  <c r="I820" i="30"/>
  <c r="I604" i="30"/>
  <c r="I4538" i="30"/>
  <c r="I3531" i="30"/>
  <c r="I4588" i="30"/>
  <c r="I2908" i="30"/>
  <c r="I2607" i="30"/>
  <c r="I3926" i="30"/>
  <c r="I2354" i="30"/>
  <c r="I1874" i="30"/>
  <c r="I4432" i="30"/>
  <c r="I3398" i="30"/>
  <c r="I4358" i="30"/>
  <c r="I830" i="30"/>
  <c r="I256" i="30"/>
  <c r="I196" i="30"/>
  <c r="I1323" i="30"/>
  <c r="I3866" i="30"/>
  <c r="I998" i="30"/>
  <c r="I999" i="30"/>
  <c r="I508" i="30"/>
  <c r="I4442" i="30"/>
  <c r="I3339" i="30"/>
  <c r="I4335" i="30"/>
  <c r="I2872" i="30"/>
  <c r="I3494" i="30"/>
  <c r="I4059" i="30"/>
  <c r="I1983" i="30"/>
  <c r="I4552" i="30"/>
  <c r="I4382" i="30"/>
  <c r="I592" i="30"/>
  <c r="I807" i="30"/>
  <c r="I662" i="30"/>
  <c r="I530" i="30"/>
  <c r="I4298" i="30"/>
  <c r="I3579" i="30"/>
  <c r="I3039" i="30"/>
  <c r="I232" i="30"/>
  <c r="I1154" i="30"/>
  <c r="I2246" i="30"/>
  <c r="I1648" i="30"/>
  <c r="I4166" i="30"/>
  <c r="I2080" i="30"/>
  <c r="I2846" i="30"/>
  <c r="I3592" i="30"/>
  <c r="I3170" i="30"/>
  <c r="I890" i="30"/>
  <c r="I746" i="30"/>
  <c r="I628" i="30"/>
  <c r="I2139" i="30"/>
  <c r="I3698" i="30"/>
  <c r="I4072" i="30"/>
  <c r="I4658" i="30"/>
  <c r="I3675" i="30"/>
  <c r="I1034" i="30"/>
  <c r="I2162" i="30"/>
  <c r="I4479" i="30"/>
  <c r="I3232" i="30"/>
  <c r="I3364" i="30"/>
  <c r="I3363" i="30"/>
  <c r="I4514" i="30"/>
  <c r="I472" i="30"/>
  <c r="I1070" i="30"/>
  <c r="I3483" i="30"/>
  <c r="I2210" i="30"/>
  <c r="I3122" i="30"/>
  <c r="I3424" i="30"/>
  <c r="I3448" i="30"/>
  <c r="I4610" i="30"/>
  <c r="I1048" i="30"/>
  <c r="I568" i="30"/>
  <c r="I2090" i="30"/>
  <c r="I3255" i="30"/>
  <c r="I374" i="30"/>
  <c r="I880" i="30"/>
  <c r="I3914" i="30"/>
  <c r="I1862" i="30"/>
  <c r="I3291" i="30"/>
  <c r="I1852" i="30"/>
  <c r="I2596" i="30"/>
  <c r="I2258" i="30"/>
  <c r="I3615" i="30"/>
  <c r="I3614" i="30"/>
  <c r="I4623" i="30"/>
  <c r="I3986" i="30"/>
  <c r="I4708" i="30"/>
  <c r="I916" i="30"/>
  <c r="I4599" i="30"/>
  <c r="I244" i="30"/>
  <c r="I111" i="30"/>
  <c r="I1935" i="30"/>
  <c r="I854" i="30"/>
  <c r="I4634" i="30"/>
  <c r="I362" i="30"/>
  <c r="I3723" i="30"/>
  <c r="I2294" i="30"/>
  <c r="I2583" i="30"/>
  <c r="I4287" i="30"/>
  <c r="I650" i="30"/>
  <c r="I4576" i="30"/>
  <c r="I99" i="30"/>
  <c r="I1238" i="30"/>
  <c r="I818" i="30"/>
  <c r="I602" i="30"/>
  <c r="I2438" i="30"/>
  <c r="I2894" i="30"/>
  <c r="I351" i="30"/>
  <c r="I1298" i="30"/>
  <c r="I86" i="30"/>
  <c r="I4372" i="30"/>
  <c r="I434" i="30"/>
  <c r="I3867" i="30"/>
  <c r="I4455" i="30"/>
  <c r="I506" i="30"/>
  <c r="I172" i="30"/>
  <c r="I2284" i="30"/>
  <c r="I1456" i="30"/>
  <c r="I3352" i="30"/>
  <c r="I2404" i="30"/>
  <c r="I1982" i="30"/>
  <c r="I3830" i="30"/>
  <c r="I39" i="30"/>
  <c r="I182" i="30"/>
  <c r="I987" i="30"/>
  <c r="I4468" i="30"/>
  <c r="I927" i="30"/>
  <c r="I3038" i="30"/>
  <c r="I4155" i="30"/>
  <c r="I2452" i="30"/>
  <c r="I4670" i="30"/>
  <c r="I3591" i="30"/>
  <c r="I4408" i="30"/>
  <c r="I843" i="30"/>
  <c r="I135" i="30"/>
  <c r="I279" i="30"/>
  <c r="I4564" i="30"/>
  <c r="I626" i="30"/>
  <c r="I484" i="30"/>
  <c r="I218" i="30"/>
  <c r="I4251" i="30"/>
  <c r="I2055" i="30"/>
  <c r="I2524" i="30"/>
  <c r="I1888" i="30"/>
  <c r="I1335" i="30"/>
  <c r="I1216" i="30"/>
  <c r="I3782" i="30"/>
  <c r="I4646" i="30"/>
  <c r="I2127" i="30"/>
  <c r="I3362" i="30"/>
  <c r="I4096" i="30"/>
  <c r="I1347" i="30"/>
  <c r="I1012" i="30"/>
  <c r="I122" i="30"/>
  <c r="I4046" i="30"/>
  <c r="I1898" i="30"/>
  <c r="I2486" i="30"/>
  <c r="I2271" i="30"/>
  <c r="I1394" i="30"/>
  <c r="I158" i="30"/>
  <c r="I2319" i="30"/>
  <c r="I3447" i="30"/>
  <c r="I4120" i="30"/>
  <c r="I1191" i="30"/>
  <c r="I1192" i="30"/>
  <c r="I4504" i="30"/>
  <c r="I4082" i="30"/>
  <c r="I1118" i="30"/>
  <c r="I375" i="30"/>
  <c r="I26" i="30"/>
  <c r="I458" i="30"/>
  <c r="I3915" i="30"/>
  <c r="I1864" i="30"/>
  <c r="I2332" i="30"/>
  <c r="I1586" i="30"/>
  <c r="I4144" i="30"/>
  <c r="I3206" i="30"/>
  <c r="I494" i="30"/>
  <c r="I2512" i="30"/>
  <c r="I518" i="30"/>
  <c r="I519" i="30"/>
  <c r="I914" i="30"/>
  <c r="I1131" i="30"/>
  <c r="I2678" i="30"/>
  <c r="I1934" i="30"/>
  <c r="I3471" i="30"/>
  <c r="I3470" i="30"/>
  <c r="I855" i="30"/>
  <c r="I686" i="30"/>
  <c r="I2476" i="30"/>
  <c r="I1311" i="30"/>
  <c r="I1743" i="30"/>
  <c r="I1779" i="30"/>
  <c r="I3568" i="30"/>
  <c r="I3316" i="30"/>
  <c r="I3315" i="30"/>
  <c r="I2702" i="30"/>
  <c r="I4682" i="30"/>
  <c r="I4036" i="30"/>
  <c r="I1107" i="30"/>
  <c r="I4275" i="30"/>
  <c r="I339" i="30"/>
  <c r="I975" i="30"/>
  <c r="I268" i="30"/>
  <c r="I4587" i="30"/>
  <c r="I736" i="30"/>
  <c r="I2608" i="30"/>
  <c r="I3686" i="30"/>
  <c r="I4431" i="30"/>
  <c r="I2366" i="30"/>
  <c r="I255" i="30"/>
  <c r="I15" i="30"/>
  <c r="I195" i="30"/>
  <c r="I4312" i="30"/>
  <c r="I4334" i="30"/>
  <c r="I3351" i="30"/>
  <c r="I4058" i="30"/>
  <c r="I3796" i="30"/>
  <c r="I3795" i="30"/>
  <c r="I4551" i="30"/>
  <c r="I2558" i="30"/>
  <c r="I591" i="30"/>
  <c r="I3063" i="30"/>
  <c r="I231" i="30"/>
  <c r="I75" i="30"/>
  <c r="I2247" i="30"/>
  <c r="I2716" i="30"/>
  <c r="I2848" i="30"/>
  <c r="I388" i="30"/>
  <c r="I747" i="30"/>
  <c r="I278" i="30"/>
  <c r="I2138" i="30"/>
  <c r="I4071" i="30"/>
  <c r="I482" i="30"/>
  <c r="I1264" i="30"/>
  <c r="I784" i="30"/>
  <c r="I2824" i="30"/>
  <c r="I3028" i="30"/>
  <c r="I1215" i="30"/>
  <c r="I2620" i="30"/>
  <c r="I4478" i="30"/>
  <c r="I328" i="30"/>
  <c r="I580" i="30"/>
  <c r="I470" i="30"/>
  <c r="I471" i="30"/>
  <c r="I52" i="30"/>
  <c r="I1010" i="30"/>
  <c r="I1072" i="30"/>
  <c r="I2668" i="30"/>
  <c r="I3196" i="30"/>
  <c r="I1358" i="30"/>
  <c r="I3878" i="30"/>
  <c r="I675" i="30"/>
  <c r="I424" i="30"/>
  <c r="I566" i="30"/>
  <c r="I567" i="30"/>
  <c r="I148" i="30"/>
  <c r="I1204" i="30"/>
  <c r="I4203" i="30"/>
  <c r="I4420" i="30"/>
  <c r="I879" i="30"/>
  <c r="I2630" i="30"/>
  <c r="I1863" i="30"/>
  <c r="I2595" i="30"/>
  <c r="I1551" i="30"/>
  <c r="I4622" i="30"/>
  <c r="I1275" i="30"/>
  <c r="I4598" i="30"/>
  <c r="I4180" i="30"/>
  <c r="I243" i="30"/>
  <c r="I315" i="30"/>
  <c r="I110" i="30"/>
  <c r="I1179" i="30"/>
  <c r="I364" i="30"/>
  <c r="I1310" i="30"/>
  <c r="I1312" i="30"/>
  <c r="I2584" i="30"/>
  <c r="I2644" i="30"/>
  <c r="I1742" i="30"/>
  <c r="I4286" i="30"/>
  <c r="I400" i="30"/>
  <c r="I3314" i="30"/>
  <c r="I652" i="30"/>
  <c r="I3808" i="30"/>
  <c r="I3640" i="30"/>
  <c r="I4575" i="30"/>
  <c r="I1060" i="30"/>
  <c r="I98" i="30"/>
  <c r="I1106" i="30"/>
  <c r="I1240" i="30"/>
  <c r="I796" i="30"/>
  <c r="I1024" i="30"/>
  <c r="I819" i="30"/>
  <c r="I2439" i="30"/>
  <c r="I4586" i="30"/>
  <c r="I3928" i="30"/>
  <c r="I1876" i="30"/>
  <c r="I2428" i="30"/>
  <c r="I3760" i="30"/>
  <c r="I3400" i="30"/>
  <c r="I832" i="30"/>
  <c r="I699" i="30"/>
  <c r="I4132" i="30"/>
  <c r="I1299" i="30"/>
  <c r="I1322" i="30"/>
  <c r="I4371" i="30"/>
  <c r="I435" i="30"/>
  <c r="I4454" i="30"/>
  <c r="I171" i="30"/>
  <c r="I2283" i="30"/>
  <c r="I2811" i="30"/>
  <c r="I3496" i="30"/>
  <c r="I2403" i="30"/>
  <c r="I3794" i="30"/>
  <c r="I3952" i="30"/>
  <c r="I3508" i="30"/>
  <c r="I3507" i="30"/>
  <c r="I952" i="30"/>
  <c r="I3088" i="30"/>
  <c r="I446" i="30"/>
  <c r="I38" i="30"/>
  <c r="I4228" i="30"/>
  <c r="I291" i="30"/>
  <c r="I4467" i="30"/>
  <c r="I531" i="30"/>
  <c r="I3604" i="30"/>
  <c r="I3603" i="30"/>
  <c r="I1155" i="30"/>
  <c r="I411" i="30"/>
  <c r="I4154" i="30"/>
  <c r="I2451" i="30"/>
  <c r="I2078" i="30"/>
  <c r="I3974" i="30"/>
  <c r="I2751" i="30"/>
  <c r="I4407" i="30"/>
  <c r="I1228" i="30"/>
  <c r="I3280" i="30"/>
  <c r="I842" i="30"/>
  <c r="I134" i="30"/>
  <c r="I891" i="30"/>
  <c r="I4324" i="30"/>
  <c r="I386" i="30"/>
  <c r="I964" i="30"/>
  <c r="I1095" i="30"/>
  <c r="I4563" i="30"/>
  <c r="I627" i="30"/>
  <c r="I2859" i="30"/>
  <c r="I2860" i="30"/>
  <c r="I4250" i="30"/>
  <c r="I2822" i="30"/>
  <c r="I2523" i="30"/>
  <c r="I1887" i="30"/>
  <c r="I1334" i="30"/>
  <c r="I1214" i="30"/>
  <c r="I544" i="30"/>
  <c r="I3231" i="30"/>
  <c r="I3230" i="30"/>
  <c r="I4095" i="30"/>
  <c r="I326" i="30"/>
  <c r="I578" i="30"/>
  <c r="I939" i="30"/>
  <c r="I556" i="30"/>
  <c r="I2272" i="30"/>
  <c r="I2548" i="30"/>
  <c r="I3194" i="30"/>
  <c r="I3712" i="30"/>
  <c r="I1396" i="30"/>
  <c r="I3423" i="30"/>
  <c r="I3422" i="30"/>
  <c r="I4119" i="30"/>
  <c r="I422" i="30"/>
  <c r="I1190" i="30"/>
  <c r="I724" i="30"/>
  <c r="I4503" i="30"/>
  <c r="I1202" i="30"/>
  <c r="I1119" i="30"/>
  <c r="I460" i="30"/>
  <c r="I2331" i="30"/>
  <c r="I1851" i="30"/>
  <c r="I1550" i="30"/>
  <c r="I1588" i="30"/>
  <c r="I4143" i="30"/>
  <c r="I64" i="30"/>
  <c r="I4000" i="30"/>
  <c r="I868" i="30"/>
  <c r="I4707" i="30"/>
  <c r="I915" i="30"/>
  <c r="I2475" i="30"/>
  <c r="I2295" i="30"/>
  <c r="I3844" i="30"/>
  <c r="I3843" i="30"/>
  <c r="I1778" i="30"/>
  <c r="I3639" i="30"/>
  <c r="I1058" i="30"/>
  <c r="I4035" i="30"/>
  <c r="I4696" i="30"/>
  <c r="I794" i="30"/>
  <c r="I4274" i="30"/>
  <c r="I2942" i="30"/>
  <c r="I603" i="30"/>
  <c r="I4540" i="30"/>
  <c r="I267" i="30"/>
  <c r="I735" i="30"/>
  <c r="I3927" i="30"/>
  <c r="I2356" i="30"/>
  <c r="I4430" i="30"/>
  <c r="I3399" i="30"/>
  <c r="I4360" i="30"/>
  <c r="I254" i="30"/>
  <c r="I2896" i="30"/>
  <c r="I3748" i="30"/>
  <c r="I3747" i="30"/>
  <c r="I14" i="30"/>
  <c r="I1252" i="30"/>
  <c r="I194" i="30"/>
  <c r="I1324" i="30"/>
  <c r="I904" i="30"/>
  <c r="I4311" i="30"/>
  <c r="I507" i="30"/>
  <c r="I4444" i="30"/>
  <c r="I2812" i="30"/>
  <c r="I3495" i="30"/>
  <c r="I4550" i="30"/>
  <c r="I3506" i="30"/>
  <c r="I4384" i="30"/>
  <c r="I950" i="30"/>
  <c r="I3832" i="30"/>
  <c r="I448" i="30"/>
  <c r="I772" i="30"/>
  <c r="I988" i="30"/>
  <c r="I926" i="30"/>
  <c r="I4300" i="30"/>
  <c r="I3602" i="30"/>
  <c r="I74" i="30"/>
  <c r="I2715" i="30"/>
  <c r="I1647" i="30"/>
  <c r="I4168" i="30"/>
  <c r="I3904" i="30"/>
  <c r="I2752" i="30"/>
  <c r="I1226" i="30"/>
  <c r="I3940" i="30"/>
  <c r="I3939" i="30"/>
  <c r="I962" i="30"/>
  <c r="I1094" i="30"/>
  <c r="I4070" i="30"/>
  <c r="I483" i="30"/>
  <c r="I4660" i="30"/>
  <c r="I783" i="30"/>
  <c r="I2056" i="30"/>
  <c r="I1886" i="30"/>
  <c r="I1336" i="30"/>
  <c r="I2619" i="30"/>
  <c r="I2164" i="30"/>
  <c r="I3784" i="30"/>
  <c r="I2128" i="30"/>
  <c r="I3664" i="30"/>
  <c r="I1143" i="30"/>
  <c r="I327" i="30"/>
  <c r="I4516" i="30"/>
  <c r="I1348" i="30"/>
  <c r="I1286" i="30"/>
  <c r="I1287" i="30"/>
  <c r="I51" i="30"/>
  <c r="I554" i="30"/>
  <c r="I2667" i="30"/>
  <c r="I1900" i="30"/>
  <c r="I2487" i="30"/>
  <c r="I3195" i="30"/>
  <c r="I2212" i="30"/>
  <c r="I3184" i="30"/>
  <c r="I3892" i="30"/>
  <c r="I3891" i="30"/>
  <c r="I2320" i="30"/>
  <c r="I3856" i="30"/>
  <c r="I423" i="30"/>
  <c r="I4612" i="30"/>
  <c r="I722" i="30"/>
  <c r="I1047" i="30"/>
  <c r="I147" i="30"/>
  <c r="I2092" i="30"/>
  <c r="I4202" i="30"/>
  <c r="I3254" i="30"/>
  <c r="I4419" i="30"/>
  <c r="I2631" i="30"/>
  <c r="I3136" i="30"/>
  <c r="I2594" i="30"/>
  <c r="I3388" i="30"/>
  <c r="I2260" i="30"/>
  <c r="I3376" i="30"/>
  <c r="I3208" i="30"/>
  <c r="I496" i="30"/>
  <c r="I2510" i="30"/>
  <c r="I866" i="30"/>
  <c r="I1276" i="30"/>
  <c r="I1130" i="30"/>
  <c r="I4179" i="30"/>
  <c r="I2679" i="30"/>
  <c r="I685" i="30"/>
  <c r="I4636" i="30"/>
  <c r="I2643" i="30"/>
  <c r="I3842" i="30"/>
  <c r="I3567" i="30"/>
  <c r="I3566" i="30"/>
  <c r="I399" i="30"/>
  <c r="I2703" i="30"/>
  <c r="I4684" i="30"/>
  <c r="I4574" i="30"/>
  <c r="I616" i="30"/>
  <c r="I1108" i="30"/>
  <c r="I974" i="30"/>
  <c r="I2943" i="30"/>
  <c r="I2907" i="30"/>
  <c r="I2606" i="30"/>
  <c r="I3688" i="30"/>
  <c r="I2427" i="30"/>
  <c r="I2367" i="30"/>
  <c r="I831" i="30"/>
  <c r="I3746" i="30"/>
  <c r="I1250" i="30"/>
  <c r="I4131" i="30"/>
  <c r="I1300" i="30"/>
  <c r="I88" i="30"/>
  <c r="I4370" i="30"/>
  <c r="I170" i="30"/>
  <c r="I2282" i="30"/>
  <c r="I2870" i="30"/>
  <c r="I1455" i="30"/>
  <c r="I2402" i="30"/>
  <c r="I951" i="30"/>
  <c r="I590" i="30"/>
  <c r="I3831" i="30"/>
  <c r="I4227" i="30"/>
  <c r="I290" i="30"/>
  <c r="I664" i="30"/>
  <c r="I770" i="30"/>
  <c r="I184" i="30"/>
  <c r="I986" i="30"/>
  <c r="I4466" i="30"/>
  <c r="I3040" i="30"/>
  <c r="I1167" i="30"/>
  <c r="I1168" i="30"/>
  <c r="I3148" i="30"/>
  <c r="I2248" i="30"/>
  <c r="I1646" i="30"/>
  <c r="I2450" i="30"/>
  <c r="I4672" i="30"/>
  <c r="I3590" i="30"/>
  <c r="I4406" i="30"/>
  <c r="I3938" i="30"/>
  <c r="I4323" i="30"/>
  <c r="I387" i="30"/>
  <c r="I748" i="30"/>
  <c r="I4562" i="30"/>
  <c r="I2858" i="30"/>
  <c r="I220" i="30"/>
  <c r="I2522" i="30"/>
  <c r="I3027" i="30"/>
  <c r="I1036" i="30"/>
  <c r="I543" i="30"/>
  <c r="I3014" i="30"/>
  <c r="I3783" i="30"/>
  <c r="I4648" i="30"/>
  <c r="I4094" i="30"/>
  <c r="I1083" i="30"/>
  <c r="I938" i="30"/>
  <c r="I1346" i="30"/>
  <c r="I1011" i="30"/>
  <c r="I124" i="30"/>
  <c r="I4048" i="30"/>
  <c r="I2547" i="30"/>
  <c r="I1360" i="30"/>
  <c r="I3880" i="30"/>
  <c r="I3890" i="30"/>
  <c r="I160" i="30"/>
  <c r="I3446" i="30"/>
  <c r="I4118" i="30"/>
  <c r="I1046" i="30"/>
  <c r="I4502" i="30"/>
  <c r="I4084" i="30"/>
  <c r="I1203" i="30"/>
  <c r="I1120" i="30"/>
  <c r="I878" i="30"/>
  <c r="I28" i="30"/>
  <c r="I3292" i="30"/>
  <c r="I2330" i="30"/>
  <c r="I1850" i="30"/>
  <c r="I3386" i="30"/>
  <c r="I4142" i="30"/>
  <c r="I63" i="30"/>
  <c r="I3207" i="30"/>
  <c r="I3616" i="30"/>
  <c r="I3556" i="30"/>
  <c r="I3555" i="30"/>
  <c r="I1274" i="30"/>
  <c r="I4706" i="30"/>
  <c r="I1132" i="30"/>
  <c r="I712" i="30"/>
  <c r="I316" i="30"/>
  <c r="I1936" i="30"/>
  <c r="I2474" i="30"/>
  <c r="I3100" i="30"/>
  <c r="I2296" i="30"/>
  <c r="I2582" i="30"/>
  <c r="I4022" i="30"/>
  <c r="I3807" i="30"/>
  <c r="I3806" i="30"/>
  <c r="I1059" i="30"/>
  <c r="I4034" i="30"/>
  <c r="I4695" i="30"/>
  <c r="I1023" i="30"/>
  <c r="I4539" i="30"/>
  <c r="I266" i="30"/>
  <c r="I3532" i="30"/>
  <c r="I2440" i="30"/>
  <c r="I3268" i="30"/>
  <c r="I3267" i="30"/>
  <c r="I2355" i="30"/>
  <c r="I3687" i="30"/>
  <c r="I1875" i="30"/>
  <c r="I3759" i="30"/>
  <c r="I3758" i="30"/>
  <c r="I4359" i="30"/>
  <c r="I350" i="30"/>
  <c r="I13" i="30"/>
  <c r="I700" i="30"/>
  <c r="I902" i="30"/>
  <c r="I903" i="30"/>
  <c r="I4310" i="30"/>
  <c r="I1000" i="30"/>
  <c r="I4443" i="30"/>
  <c r="I3340" i="30"/>
  <c r="I4336" i="30"/>
  <c r="I1454" i="30"/>
  <c r="I3350" i="30"/>
  <c r="I2810" i="30"/>
  <c r="I4060" i="30"/>
  <c r="I1984" i="30"/>
  <c r="I3951" i="30"/>
  <c r="I3950" i="30"/>
  <c r="I2559" i="30"/>
  <c r="I4383" i="30"/>
  <c r="I3064" i="30"/>
  <c r="I3087" i="30"/>
  <c r="I3086" i="30"/>
  <c r="I447" i="30"/>
  <c r="I808" i="30"/>
  <c r="I4299" i="30"/>
  <c r="I3580" i="30"/>
  <c r="I412" i="30"/>
  <c r="I1166" i="30"/>
  <c r="I3146" i="30"/>
  <c r="I2714" i="30"/>
  <c r="I4167" i="30"/>
  <c r="I2079" i="30"/>
  <c r="I3976" i="30"/>
  <c r="I1227" i="30"/>
  <c r="I3279" i="30"/>
  <c r="I3278" i="30"/>
  <c r="I844" i="30"/>
  <c r="I1096" i="30"/>
  <c r="I2140" i="30"/>
  <c r="I4659" i="30"/>
  <c r="I1263" i="30"/>
  <c r="I3676" i="30"/>
  <c r="I2618" i="30"/>
  <c r="I2163" i="30"/>
  <c r="I4480" i="30"/>
  <c r="I3016" i="30"/>
  <c r="I1084" i="30"/>
  <c r="I4515" i="30"/>
  <c r="I579" i="30"/>
  <c r="I50" i="30"/>
  <c r="I2666" i="30"/>
  <c r="I3484" i="30"/>
  <c r="I2488" i="30"/>
  <c r="I2270" i="30"/>
  <c r="I3711" i="30"/>
  <c r="I3710" i="30"/>
  <c r="I1359" i="30"/>
  <c r="I2211" i="30"/>
  <c r="I3879" i="30"/>
  <c r="I676" i="30"/>
  <c r="I4611" i="30"/>
  <c r="I723" i="30"/>
  <c r="I146" i="30"/>
  <c r="I2091" i="30"/>
  <c r="I4418" i="30"/>
  <c r="I3387" i="30"/>
  <c r="I2259" i="30"/>
  <c r="I3999" i="30"/>
  <c r="I3998" i="30"/>
  <c r="I495" i="30"/>
  <c r="I2511" i="30"/>
  <c r="I3554" i="30"/>
  <c r="I4624" i="30"/>
  <c r="I4600" i="30"/>
  <c r="I4178" i="30"/>
  <c r="I242" i="30"/>
  <c r="I314" i="30"/>
  <c r="I2680" i="30"/>
  <c r="I112" i="30"/>
  <c r="I3472" i="30"/>
  <c r="I1180" i="30"/>
  <c r="I4635" i="30"/>
  <c r="I363" i="30"/>
  <c r="I3724" i="30"/>
  <c r="I3098" i="30"/>
  <c r="I2642" i="30"/>
  <c r="I1744" i="30"/>
  <c r="I1780" i="30"/>
  <c r="I4288" i="30"/>
  <c r="I4024" i="30"/>
  <c r="I651" i="30"/>
  <c r="I2704" i="30"/>
  <c r="I614" i="30"/>
  <c r="I615" i="30"/>
  <c r="I100" i="30"/>
  <c r="I340" i="30"/>
  <c r="I1022" i="30"/>
  <c r="I3530" i="30"/>
  <c r="I2906" i="30"/>
  <c r="I734" i="30"/>
  <c r="I3266" i="30"/>
  <c r="I2426" i="30"/>
  <c r="I2368" i="30"/>
  <c r="I2895" i="30"/>
  <c r="I352" i="30"/>
  <c r="I1251" i="30"/>
  <c r="I698" i="30"/>
  <c r="I4130" i="30"/>
  <c r="I87" i="30"/>
  <c r="I436" i="30"/>
  <c r="I3868" i="30"/>
  <c r="I4456" i="30"/>
  <c r="I3338" i="30"/>
  <c r="I2871" i="30"/>
  <c r="I2560" i="30"/>
  <c r="I3062" i="30"/>
  <c r="I40" i="30"/>
  <c r="I806" i="30"/>
  <c r="I4226" i="30"/>
  <c r="I292" i="30"/>
  <c r="I663" i="30"/>
  <c r="I771" i="30"/>
  <c r="I183" i="30"/>
  <c r="I532" i="30"/>
  <c r="I928" i="30"/>
  <c r="I3578" i="30"/>
  <c r="I230" i="30"/>
  <c r="I1156" i="30"/>
  <c r="I410" i="30"/>
  <c r="I76" i="30"/>
  <c r="I3147" i="30"/>
  <c r="I4156" i="30"/>
  <c r="I3903" i="30"/>
  <c r="I3902" i="30"/>
  <c r="I2847" i="30"/>
  <c r="I4671" i="30"/>
  <c r="I3975" i="30"/>
  <c r="I2750" i="30"/>
  <c r="I3172" i="30"/>
  <c r="I3171" i="30"/>
  <c r="I136" i="30"/>
  <c r="I892" i="30"/>
  <c r="I4322" i="30"/>
  <c r="I963" i="30"/>
  <c r="I280" i="30"/>
  <c r="I3700" i="30"/>
  <c r="I3699" i="30"/>
  <c r="M17" i="12"/>
  <c r="AH6" i="12"/>
  <c r="AH9" i="12"/>
  <c r="AH13" i="12"/>
  <c r="AI5" i="13"/>
  <c r="AI7" i="13"/>
  <c r="AI8" i="13"/>
  <c r="AI6" i="13"/>
  <c r="AI10" i="13"/>
  <c r="AG3" i="13"/>
  <c r="AI3" i="13" s="1"/>
  <c r="K10" i="11"/>
  <c r="AH10" i="11" s="1"/>
  <c r="S3" i="11"/>
  <c r="AH22" i="12"/>
  <c r="AH3" i="18"/>
  <c r="AH3" i="19"/>
  <c r="AG3" i="16"/>
  <c r="AI3" i="16" s="1"/>
  <c r="AH3" i="14"/>
  <c r="M14" i="12"/>
  <c r="AH14" i="12"/>
  <c r="M10" i="12"/>
  <c r="AH10" i="12"/>
  <c r="M21" i="12"/>
  <c r="AH21" i="12"/>
  <c r="M5" i="12"/>
  <c r="AH5" i="12"/>
  <c r="M18" i="12"/>
  <c r="AH18" i="12"/>
  <c r="M19" i="12"/>
  <c r="AH19" i="12"/>
  <c r="J5" i="11"/>
  <c r="J9" i="11"/>
  <c r="J10" i="11"/>
  <c r="J6" i="11"/>
  <c r="J7" i="11"/>
  <c r="J11" i="11"/>
  <c r="K6" i="11"/>
  <c r="AH6" i="11" s="1"/>
  <c r="K9" i="11"/>
  <c r="AH9" i="11" s="1"/>
  <c r="K11" i="11"/>
  <c r="AH11" i="11" s="1"/>
  <c r="K5" i="11"/>
  <c r="AH5" i="11" s="1"/>
  <c r="K7" i="11"/>
  <c r="AH7" i="11" s="1"/>
  <c r="J930" i="36"/>
  <c r="J933" i="36"/>
  <c r="J923" i="36"/>
  <c r="J947" i="36"/>
  <c r="J927" i="36"/>
  <c r="J934" i="36"/>
  <c r="J929" i="36"/>
  <c r="J946" i="36"/>
  <c r="J932" i="36"/>
  <c r="J937" i="36"/>
  <c r="J938" i="36"/>
  <c r="J945" i="36"/>
  <c r="J942" i="36"/>
  <c r="J936" i="36"/>
  <c r="J928" i="36"/>
  <c r="J941" i="36"/>
  <c r="J922" i="36"/>
  <c r="J925" i="36"/>
  <c r="J926" i="36"/>
  <c r="J924" i="36"/>
  <c r="J944" i="36"/>
  <c r="G8" i="30" l="1"/>
  <c r="I8" i="30"/>
  <c r="AH3" i="12"/>
  <c r="AH3" i="11"/>
  <c r="I3" i="7"/>
  <c r="G439" i="7"/>
  <c r="G438" i="7"/>
  <c r="G437" i="7"/>
  <c r="G436" i="7"/>
  <c r="G435" i="7"/>
  <c r="G434" i="7"/>
  <c r="G433" i="7"/>
  <c r="G432" i="7"/>
  <c r="G431" i="7"/>
  <c r="G430" i="7"/>
  <c r="G429" i="7"/>
  <c r="G428" i="7"/>
  <c r="G427" i="7"/>
  <c r="G426" i="7"/>
  <c r="G425" i="7"/>
  <c r="G424" i="7"/>
  <c r="G423" i="7"/>
  <c r="G422" i="7"/>
  <c r="G421" i="7"/>
  <c r="G420" i="7"/>
  <c r="G419" i="7"/>
  <c r="G418" i="7"/>
  <c r="G417" i="7"/>
  <c r="G416" i="7"/>
  <c r="G415" i="7"/>
  <c r="G414" i="7"/>
  <c r="G413" i="7"/>
  <c r="G412" i="7"/>
  <c r="G411" i="7"/>
  <c r="G410" i="7"/>
  <c r="G409" i="7"/>
  <c r="G408" i="7"/>
  <c r="G407" i="7"/>
  <c r="G406" i="7"/>
  <c r="G405" i="7"/>
  <c r="G404" i="7"/>
  <c r="G403" i="7"/>
  <c r="G402" i="7"/>
  <c r="G401" i="7"/>
  <c r="G400" i="7"/>
  <c r="G399" i="7"/>
  <c r="G398" i="7"/>
  <c r="G397" i="7"/>
  <c r="G396" i="7"/>
  <c r="G395" i="7"/>
  <c r="G394" i="7"/>
  <c r="G393" i="7"/>
  <c r="G392" i="7"/>
  <c r="G391" i="7"/>
  <c r="G390" i="7"/>
  <c r="G389" i="7"/>
  <c r="G388" i="7"/>
  <c r="G387" i="7"/>
  <c r="G386" i="7"/>
  <c r="G385" i="7"/>
  <c r="G384" i="7"/>
  <c r="G382" i="7"/>
  <c r="G381" i="7"/>
  <c r="G380" i="7"/>
  <c r="G379" i="7"/>
  <c r="G378" i="7"/>
  <c r="G377" i="7"/>
  <c r="G376" i="7"/>
  <c r="G375" i="7"/>
  <c r="G374" i="7"/>
  <c r="G373" i="7"/>
  <c r="G372" i="7"/>
  <c r="G371" i="7"/>
  <c r="G370" i="7"/>
  <c r="G369" i="7"/>
  <c r="G368" i="7"/>
  <c r="G367" i="7"/>
  <c r="G366" i="7"/>
  <c r="G365" i="7"/>
  <c r="G364" i="7"/>
  <c r="G363" i="7"/>
  <c r="G362" i="7"/>
  <c r="G361" i="7"/>
  <c r="G360" i="7"/>
  <c r="G359" i="7"/>
  <c r="G358" i="7"/>
  <c r="G357" i="7"/>
  <c r="G356" i="7"/>
  <c r="G355" i="7"/>
  <c r="G354" i="7"/>
  <c r="G353" i="7"/>
  <c r="G352" i="7"/>
  <c r="G351" i="7"/>
  <c r="G350" i="7"/>
  <c r="G349" i="7"/>
  <c r="G348" i="7"/>
  <c r="G347" i="7"/>
  <c r="G346" i="7"/>
  <c r="G345" i="7"/>
  <c r="G344" i="7"/>
  <c r="G343" i="7"/>
  <c r="G342" i="7"/>
  <c r="G341" i="7"/>
  <c r="G340" i="7"/>
  <c r="G339" i="7"/>
  <c r="G338" i="7"/>
  <c r="G337" i="7"/>
  <c r="G336" i="7"/>
  <c r="G335" i="7"/>
  <c r="G334" i="7"/>
  <c r="G333" i="7"/>
  <c r="G332" i="7"/>
  <c r="G331" i="7"/>
  <c r="G330" i="7"/>
  <c r="G329" i="7"/>
  <c r="G328" i="7"/>
  <c r="G327" i="7"/>
  <c r="G326" i="7"/>
  <c r="G325" i="7"/>
  <c r="G324" i="7"/>
  <c r="G323" i="7"/>
  <c r="G322" i="7"/>
  <c r="G321" i="7"/>
  <c r="G320" i="7"/>
  <c r="G319" i="7"/>
  <c r="G318" i="7"/>
  <c r="G317" i="7"/>
  <c r="G316" i="7"/>
  <c r="G315" i="7"/>
  <c r="G314" i="7"/>
  <c r="G313" i="7"/>
  <c r="G312" i="7"/>
  <c r="G311" i="7"/>
  <c r="G310" i="7"/>
  <c r="G309" i="7"/>
  <c r="G308" i="7"/>
  <c r="G307" i="7"/>
  <c r="G306" i="7"/>
  <c r="G305" i="7"/>
  <c r="G304" i="7"/>
  <c r="G303" i="7"/>
  <c r="G300" i="7"/>
  <c r="G299" i="7"/>
  <c r="G298" i="7"/>
  <c r="G297" i="7"/>
  <c r="G296" i="7"/>
  <c r="G295" i="7"/>
  <c r="G294" i="7"/>
  <c r="G293" i="7"/>
  <c r="G292" i="7"/>
  <c r="G291" i="7"/>
  <c r="G290" i="7"/>
  <c r="G289" i="7"/>
  <c r="G288" i="7"/>
  <c r="G287" i="7"/>
  <c r="G286" i="7"/>
  <c r="G285" i="7"/>
  <c r="G284" i="7"/>
  <c r="G283" i="7"/>
  <c r="G282" i="7"/>
  <c r="G281" i="7"/>
  <c r="G280" i="7"/>
  <c r="G279" i="7"/>
  <c r="G278" i="7"/>
  <c r="G277" i="7"/>
  <c r="G276" i="7"/>
  <c r="G275" i="7"/>
  <c r="G274" i="7"/>
  <c r="G273" i="7"/>
  <c r="G272" i="7"/>
  <c r="G271" i="7"/>
  <c r="G270" i="7"/>
  <c r="G269" i="7"/>
  <c r="G268" i="7"/>
  <c r="G267" i="7"/>
  <c r="G266" i="7"/>
  <c r="G265" i="7"/>
  <c r="G264" i="7"/>
  <c r="G263" i="7"/>
  <c r="G262" i="7"/>
  <c r="G261" i="7"/>
  <c r="G260" i="7"/>
  <c r="G259" i="7"/>
  <c r="G258" i="7"/>
  <c r="G257" i="7"/>
  <c r="G256" i="7"/>
  <c r="G255" i="7"/>
  <c r="G254" i="7"/>
  <c r="G253" i="7"/>
  <c r="G252" i="7"/>
  <c r="G251" i="7"/>
  <c r="G250" i="7"/>
  <c r="G249" i="7"/>
  <c r="G248" i="7"/>
  <c r="G247" i="7"/>
  <c r="G246" i="7"/>
  <c r="G245" i="7"/>
  <c r="G244" i="7"/>
  <c r="G243" i="7"/>
  <c r="G242" i="7"/>
  <c r="G241" i="7"/>
  <c r="G240" i="7"/>
  <c r="G239" i="7"/>
  <c r="G238" i="7"/>
  <c r="G237" i="7"/>
  <c r="G234" i="7"/>
  <c r="G233" i="7"/>
  <c r="G232" i="7"/>
  <c r="G231" i="7"/>
  <c r="G230" i="7"/>
  <c r="G229" i="7"/>
  <c r="G228" i="7"/>
  <c r="G227" i="7"/>
  <c r="G226" i="7"/>
  <c r="G225" i="7"/>
  <c r="G224" i="7"/>
  <c r="G223" i="7"/>
  <c r="G222" i="7"/>
  <c r="G221" i="7"/>
  <c r="G220" i="7"/>
  <c r="G219" i="7"/>
  <c r="G218" i="7"/>
  <c r="G217" i="7"/>
  <c r="G216" i="7"/>
  <c r="G215" i="7"/>
  <c r="G214" i="7"/>
  <c r="G213" i="7"/>
  <c r="G212" i="7"/>
  <c r="G211" i="7"/>
  <c r="G210" i="7"/>
  <c r="G209" i="7"/>
  <c r="G208" i="7"/>
  <c r="G207" i="7"/>
  <c r="G206" i="7"/>
  <c r="G205" i="7"/>
  <c r="G204" i="7"/>
  <c r="G203" i="7"/>
  <c r="G202" i="7"/>
  <c r="G201" i="7"/>
  <c r="G200" i="7"/>
  <c r="G199" i="7"/>
  <c r="G198" i="7"/>
  <c r="G197" i="7"/>
  <c r="G196" i="7"/>
  <c r="G195" i="7"/>
  <c r="G194" i="7"/>
  <c r="G193" i="7"/>
  <c r="G192" i="7"/>
  <c r="G191" i="7"/>
  <c r="G190" i="7"/>
  <c r="G189" i="7"/>
  <c r="G188" i="7"/>
  <c r="G187" i="7"/>
  <c r="G186" i="7"/>
  <c r="G185" i="7"/>
  <c r="G184" i="7"/>
  <c r="G183" i="7"/>
  <c r="G182" i="7"/>
  <c r="G181" i="7"/>
  <c r="G180" i="7"/>
  <c r="G179" i="7"/>
  <c r="G178" i="7"/>
  <c r="G177" i="7"/>
  <c r="G176" i="7"/>
  <c r="G175" i="7"/>
  <c r="G174" i="7"/>
  <c r="G173" i="7"/>
  <c r="G172" i="7"/>
  <c r="G171" i="7"/>
  <c r="G170" i="7"/>
  <c r="G169" i="7"/>
  <c r="G168" i="7"/>
  <c r="G167" i="7"/>
  <c r="G166" i="7"/>
  <c r="G165" i="7"/>
  <c r="G164" i="7"/>
  <c r="G163" i="7"/>
  <c r="G162" i="7"/>
  <c r="G161" i="7"/>
  <c r="G160" i="7"/>
  <c r="G159" i="7"/>
  <c r="G157" i="7"/>
  <c r="G156" i="7"/>
  <c r="G155" i="7"/>
  <c r="G154" i="7"/>
  <c r="G153" i="7"/>
  <c r="G152" i="7"/>
  <c r="G151" i="7"/>
  <c r="G150" i="7"/>
  <c r="G149" i="7"/>
  <c r="G148" i="7"/>
  <c r="G147" i="7"/>
  <c r="G146" i="7"/>
  <c r="G145" i="7"/>
  <c r="G144" i="7"/>
  <c r="G143" i="7"/>
  <c r="G142" i="7"/>
  <c r="G141" i="7"/>
  <c r="G140" i="7"/>
  <c r="G139" i="7"/>
  <c r="G138" i="7"/>
  <c r="G137" i="7"/>
  <c r="G136" i="7"/>
  <c r="G135" i="7"/>
  <c r="G134" i="7"/>
  <c r="G133" i="7"/>
  <c r="G132" i="7"/>
  <c r="G131" i="7"/>
  <c r="G130" i="7"/>
  <c r="G129" i="7"/>
  <c r="G128" i="7"/>
  <c r="G127" i="7"/>
  <c r="G126" i="7"/>
  <c r="G125" i="7"/>
  <c r="I125" i="7" s="1"/>
  <c r="G124" i="7"/>
  <c r="G123" i="7"/>
  <c r="G122" i="7"/>
  <c r="G121" i="7"/>
  <c r="G120" i="7"/>
  <c r="G119" i="7"/>
  <c r="G118" i="7"/>
  <c r="G117" i="7"/>
  <c r="I117" i="7" s="1"/>
  <c r="G116" i="7"/>
  <c r="G115" i="7"/>
  <c r="G114" i="7"/>
  <c r="G113" i="7"/>
  <c r="G112" i="7"/>
  <c r="G111" i="7"/>
  <c r="G110" i="7"/>
  <c r="G109" i="7"/>
  <c r="I109" i="7" s="1"/>
  <c r="G108" i="7"/>
  <c r="G107" i="7"/>
  <c r="G106" i="7"/>
  <c r="G105" i="7"/>
  <c r="G104" i="7"/>
  <c r="G103" i="7"/>
  <c r="G102" i="7"/>
  <c r="G101" i="7"/>
  <c r="G100" i="7"/>
  <c r="G99" i="7"/>
  <c r="G98" i="7"/>
  <c r="G97" i="7"/>
  <c r="G96" i="7"/>
  <c r="G95" i="7"/>
  <c r="G94" i="7"/>
  <c r="G93" i="7"/>
  <c r="I93" i="7" s="1"/>
  <c r="G92" i="7"/>
  <c r="G91" i="7"/>
  <c r="G90" i="7"/>
  <c r="G89" i="7"/>
  <c r="G88" i="7"/>
  <c r="G87" i="7"/>
  <c r="G86" i="7"/>
  <c r="G85" i="7"/>
  <c r="I85" i="7" s="1"/>
  <c r="G84" i="7"/>
  <c r="G83" i="7"/>
  <c r="G82" i="7"/>
  <c r="G80" i="7"/>
  <c r="G79" i="7"/>
  <c r="G77" i="7"/>
  <c r="G76" i="7"/>
  <c r="G75" i="7"/>
  <c r="I75" i="7" s="1"/>
  <c r="G74" i="7"/>
  <c r="G73" i="7"/>
  <c r="G72" i="7"/>
  <c r="G71" i="7"/>
  <c r="G70" i="7"/>
  <c r="G69" i="7"/>
  <c r="G68" i="7"/>
  <c r="G67" i="7"/>
  <c r="G66" i="7"/>
  <c r="G64" i="7"/>
  <c r="G63" i="7"/>
  <c r="I63" i="7" s="1"/>
  <c r="G62" i="7"/>
  <c r="G61" i="7"/>
  <c r="G60" i="7"/>
  <c r="G59" i="7"/>
  <c r="G58" i="7"/>
  <c r="I58" i="7" s="1"/>
  <c r="G57" i="7"/>
  <c r="G56" i="7"/>
  <c r="G55" i="7"/>
  <c r="G54" i="7"/>
  <c r="G53" i="7"/>
  <c r="G52" i="7"/>
  <c r="G51" i="7"/>
  <c r="G50" i="7"/>
  <c r="I50" i="7" s="1"/>
  <c r="G49" i="7"/>
  <c r="G48" i="7"/>
  <c r="G47" i="7"/>
  <c r="G45" i="7"/>
  <c r="G44" i="7"/>
  <c r="G43" i="7"/>
  <c r="G42" i="7"/>
  <c r="G41" i="7"/>
  <c r="I41" i="7" s="1"/>
  <c r="G40" i="7"/>
  <c r="G39" i="7"/>
  <c r="G38" i="7"/>
  <c r="G37" i="7"/>
  <c r="G36" i="7"/>
  <c r="G35" i="7"/>
  <c r="G34" i="7"/>
  <c r="G33" i="7"/>
  <c r="G32" i="7"/>
  <c r="G31" i="7"/>
  <c r="G30" i="7"/>
  <c r="G29" i="7"/>
  <c r="G28" i="7"/>
  <c r="G26" i="7"/>
  <c r="G25" i="7"/>
  <c r="G24" i="7"/>
  <c r="I24" i="7" s="1"/>
  <c r="G23" i="7"/>
  <c r="G22" i="7"/>
  <c r="G21" i="7"/>
  <c r="G20" i="7"/>
  <c r="G19" i="7"/>
  <c r="G18" i="7"/>
  <c r="G17" i="7"/>
  <c r="G16" i="7"/>
  <c r="I16" i="7" s="1"/>
  <c r="G15" i="7"/>
  <c r="G14" i="7"/>
  <c r="G13" i="7"/>
  <c r="G12" i="7"/>
  <c r="G11" i="7"/>
  <c r="G10" i="7"/>
  <c r="G9" i="7"/>
  <c r="G8" i="7"/>
  <c r="I8" i="7" s="1"/>
  <c r="G7" i="7"/>
  <c r="G6" i="7"/>
  <c r="G5" i="7"/>
  <c r="AF439" i="7"/>
  <c r="AF438" i="7"/>
  <c r="AF437" i="7"/>
  <c r="AF436" i="7"/>
  <c r="AF435" i="7"/>
  <c r="AF434" i="7"/>
  <c r="AF433" i="7"/>
  <c r="AF432" i="7"/>
  <c r="AF431" i="7"/>
  <c r="AF430" i="7"/>
  <c r="AF429" i="7"/>
  <c r="AF428" i="7"/>
  <c r="AF427" i="7"/>
  <c r="AF426" i="7"/>
  <c r="AF425" i="7"/>
  <c r="AF424" i="7"/>
  <c r="AF423" i="7"/>
  <c r="AF422" i="7"/>
  <c r="AF421" i="7"/>
  <c r="AF420" i="7"/>
  <c r="AF419" i="7"/>
  <c r="AF418" i="7"/>
  <c r="AF417" i="7"/>
  <c r="AF416" i="7"/>
  <c r="AF415" i="7"/>
  <c r="AF414" i="7"/>
  <c r="AF413" i="7"/>
  <c r="AF412" i="7"/>
  <c r="AF411" i="7"/>
  <c r="AF410" i="7"/>
  <c r="AF409" i="7"/>
  <c r="AF408" i="7"/>
  <c r="AF407" i="7"/>
  <c r="AF406" i="7"/>
  <c r="AF405" i="7"/>
  <c r="AF404" i="7"/>
  <c r="AF403" i="7"/>
  <c r="AF402" i="7"/>
  <c r="AF401" i="7"/>
  <c r="AF400" i="7"/>
  <c r="AF399" i="7"/>
  <c r="AF398" i="7"/>
  <c r="AF397" i="7"/>
  <c r="AF396" i="7"/>
  <c r="AF395" i="7"/>
  <c r="AF394" i="7"/>
  <c r="AF393" i="7"/>
  <c r="AF392" i="7"/>
  <c r="AF391" i="7"/>
  <c r="AF390" i="7"/>
  <c r="AF389" i="7"/>
  <c r="AF388" i="7"/>
  <c r="AF387" i="7"/>
  <c r="AF386" i="7"/>
  <c r="AF385" i="7"/>
  <c r="AF384" i="7"/>
  <c r="AF382" i="7"/>
  <c r="AF381" i="7"/>
  <c r="AF380" i="7"/>
  <c r="AF379" i="7"/>
  <c r="AF378" i="7"/>
  <c r="AF377" i="7"/>
  <c r="AF376" i="7"/>
  <c r="AF375" i="7"/>
  <c r="AF374" i="7"/>
  <c r="AF373" i="7"/>
  <c r="AF372" i="7"/>
  <c r="AF371" i="7"/>
  <c r="AF370" i="7"/>
  <c r="AF369" i="7"/>
  <c r="AF368" i="7"/>
  <c r="AF367" i="7"/>
  <c r="AF366" i="7"/>
  <c r="AF365" i="7"/>
  <c r="AF364" i="7"/>
  <c r="AF363" i="7"/>
  <c r="AF362" i="7"/>
  <c r="AF361" i="7"/>
  <c r="AF360" i="7"/>
  <c r="AF359" i="7"/>
  <c r="AF358" i="7"/>
  <c r="AF357" i="7"/>
  <c r="AF356" i="7"/>
  <c r="AF355" i="7"/>
  <c r="AF354" i="7"/>
  <c r="AF353" i="7"/>
  <c r="AF352" i="7"/>
  <c r="AF351" i="7"/>
  <c r="AF350" i="7"/>
  <c r="AF349" i="7"/>
  <c r="AF348" i="7"/>
  <c r="AF347" i="7"/>
  <c r="AF346" i="7"/>
  <c r="AF345" i="7"/>
  <c r="AF344" i="7"/>
  <c r="AF343" i="7"/>
  <c r="AF342" i="7"/>
  <c r="AF341" i="7"/>
  <c r="AF340" i="7"/>
  <c r="AF339" i="7"/>
  <c r="AF338" i="7"/>
  <c r="AF337" i="7"/>
  <c r="AF336" i="7"/>
  <c r="AF335" i="7"/>
  <c r="AF334" i="7"/>
  <c r="AF333" i="7"/>
  <c r="AF332" i="7"/>
  <c r="AF331" i="7"/>
  <c r="AF330" i="7"/>
  <c r="AF329" i="7"/>
  <c r="AF328" i="7"/>
  <c r="AF327" i="7"/>
  <c r="AF326" i="7"/>
  <c r="AF325" i="7"/>
  <c r="AF324" i="7"/>
  <c r="AF323" i="7"/>
  <c r="AF322" i="7"/>
  <c r="AF321" i="7"/>
  <c r="AF320" i="7"/>
  <c r="AF319" i="7"/>
  <c r="AF318" i="7"/>
  <c r="AF317" i="7"/>
  <c r="AF316" i="7"/>
  <c r="AF315" i="7"/>
  <c r="AF314" i="7"/>
  <c r="AF313" i="7"/>
  <c r="AF312" i="7"/>
  <c r="AF311" i="7"/>
  <c r="AF310" i="7"/>
  <c r="AF309" i="7"/>
  <c r="AF308" i="7"/>
  <c r="AF307" i="7"/>
  <c r="AF306" i="7"/>
  <c r="AF305" i="7"/>
  <c r="AF304" i="7"/>
  <c r="AF303" i="7"/>
  <c r="AF300" i="7"/>
  <c r="AF299" i="7"/>
  <c r="AF298" i="7"/>
  <c r="AF297" i="7"/>
  <c r="AF296" i="7"/>
  <c r="AF295" i="7"/>
  <c r="AF294" i="7"/>
  <c r="AF293" i="7"/>
  <c r="AF292" i="7"/>
  <c r="AF291" i="7"/>
  <c r="AF290" i="7"/>
  <c r="AF289" i="7"/>
  <c r="AF288" i="7"/>
  <c r="AF287" i="7"/>
  <c r="AF286" i="7"/>
  <c r="AF285" i="7"/>
  <c r="AF284" i="7"/>
  <c r="AF283" i="7"/>
  <c r="AF282" i="7"/>
  <c r="AF281" i="7"/>
  <c r="AF280" i="7"/>
  <c r="AF279" i="7"/>
  <c r="AF278" i="7"/>
  <c r="AF277" i="7"/>
  <c r="AF276" i="7"/>
  <c r="AF275" i="7"/>
  <c r="AF274" i="7"/>
  <c r="AF273" i="7"/>
  <c r="AF272" i="7"/>
  <c r="AF271" i="7"/>
  <c r="AF270" i="7"/>
  <c r="AF269" i="7"/>
  <c r="AF268" i="7"/>
  <c r="AF267" i="7"/>
  <c r="AF266" i="7"/>
  <c r="AF265" i="7"/>
  <c r="AF264" i="7"/>
  <c r="AF263" i="7"/>
  <c r="AF262" i="7"/>
  <c r="AF261" i="7"/>
  <c r="AF260" i="7"/>
  <c r="AF259" i="7"/>
  <c r="AF258" i="7"/>
  <c r="AF257" i="7"/>
  <c r="AF256" i="7"/>
  <c r="AF255" i="7"/>
  <c r="AF254" i="7"/>
  <c r="AF253" i="7"/>
  <c r="AF252" i="7"/>
  <c r="AF251" i="7"/>
  <c r="AF250" i="7"/>
  <c r="AF249" i="7"/>
  <c r="AF248" i="7"/>
  <c r="AF247" i="7"/>
  <c r="AF246" i="7"/>
  <c r="AF245" i="7"/>
  <c r="AF244" i="7"/>
  <c r="AF243" i="7"/>
  <c r="AF242" i="7"/>
  <c r="AF241" i="7"/>
  <c r="AF240" i="7"/>
  <c r="AF239" i="7"/>
  <c r="AF238" i="7"/>
  <c r="AF237" i="7"/>
  <c r="AF234" i="7"/>
  <c r="AF233" i="7"/>
  <c r="AF232" i="7"/>
  <c r="AF231" i="7"/>
  <c r="AF230" i="7"/>
  <c r="AF229" i="7"/>
  <c r="AF228" i="7"/>
  <c r="AF227" i="7"/>
  <c r="AF226" i="7"/>
  <c r="AF225" i="7"/>
  <c r="AF224" i="7"/>
  <c r="AF223" i="7"/>
  <c r="AF222" i="7"/>
  <c r="AF221" i="7"/>
  <c r="AF220" i="7"/>
  <c r="AF219" i="7"/>
  <c r="AF218" i="7"/>
  <c r="AF217" i="7"/>
  <c r="AF216" i="7"/>
  <c r="AF215" i="7"/>
  <c r="AF214" i="7"/>
  <c r="AF213" i="7"/>
  <c r="AF212" i="7"/>
  <c r="AF211" i="7"/>
  <c r="AF210" i="7"/>
  <c r="AF209" i="7"/>
  <c r="AF208" i="7"/>
  <c r="AF207" i="7"/>
  <c r="AF206" i="7"/>
  <c r="AF205" i="7"/>
  <c r="AF204" i="7"/>
  <c r="AF203" i="7"/>
  <c r="AF202" i="7"/>
  <c r="AF201" i="7"/>
  <c r="AF200" i="7"/>
  <c r="AF199" i="7"/>
  <c r="AF198" i="7"/>
  <c r="AF197" i="7"/>
  <c r="AF196" i="7"/>
  <c r="AF195" i="7"/>
  <c r="AF194" i="7"/>
  <c r="AF193" i="7"/>
  <c r="AF192" i="7"/>
  <c r="AF191" i="7"/>
  <c r="AF190" i="7"/>
  <c r="AF189" i="7"/>
  <c r="AF188" i="7"/>
  <c r="AF187" i="7"/>
  <c r="AF186" i="7"/>
  <c r="AF185" i="7"/>
  <c r="AF184" i="7"/>
  <c r="AF183" i="7"/>
  <c r="AF182" i="7"/>
  <c r="AF181" i="7"/>
  <c r="AF180" i="7"/>
  <c r="AF179" i="7"/>
  <c r="AF178" i="7"/>
  <c r="AF177" i="7"/>
  <c r="AF176" i="7"/>
  <c r="AF175" i="7"/>
  <c r="AF174" i="7"/>
  <c r="AF173" i="7"/>
  <c r="AF172" i="7"/>
  <c r="AF171" i="7"/>
  <c r="AF170" i="7"/>
  <c r="AF169" i="7"/>
  <c r="AF168" i="7"/>
  <c r="AF167" i="7"/>
  <c r="AF166" i="7"/>
  <c r="AF165" i="7"/>
  <c r="AF164" i="7"/>
  <c r="AF163" i="7"/>
  <c r="AF162" i="7"/>
  <c r="AF161" i="7"/>
  <c r="AF160" i="7"/>
  <c r="AF159" i="7"/>
  <c r="AF157" i="7"/>
  <c r="AF156" i="7"/>
  <c r="AF155" i="7"/>
  <c r="AF154" i="7"/>
  <c r="AF153" i="7"/>
  <c r="AF152" i="7"/>
  <c r="AF151" i="7"/>
  <c r="AF150" i="7"/>
  <c r="AF149" i="7"/>
  <c r="AF148" i="7"/>
  <c r="AF147" i="7"/>
  <c r="AF146" i="7"/>
  <c r="AF145" i="7"/>
  <c r="AF144" i="7"/>
  <c r="AF143" i="7"/>
  <c r="AF142" i="7"/>
  <c r="AF141" i="7"/>
  <c r="AF140" i="7"/>
  <c r="AF139" i="7"/>
  <c r="AF138" i="7"/>
  <c r="AF137" i="7"/>
  <c r="AF136" i="7"/>
  <c r="AF135" i="7"/>
  <c r="AF134" i="7"/>
  <c r="AF133" i="7"/>
  <c r="AF132" i="7"/>
  <c r="AF131" i="7"/>
  <c r="AF130" i="7"/>
  <c r="AF129" i="7"/>
  <c r="AF128" i="7"/>
  <c r="AF127" i="7"/>
  <c r="AF126" i="7"/>
  <c r="AF125" i="7"/>
  <c r="AF124" i="7"/>
  <c r="AF123" i="7"/>
  <c r="AF122" i="7"/>
  <c r="AF121" i="7"/>
  <c r="AF120" i="7"/>
  <c r="AF119" i="7"/>
  <c r="AF118" i="7"/>
  <c r="AF117" i="7"/>
  <c r="AF116" i="7"/>
  <c r="AF115" i="7"/>
  <c r="AF114" i="7"/>
  <c r="AF113" i="7"/>
  <c r="AF112" i="7"/>
  <c r="AF111" i="7"/>
  <c r="AF110" i="7"/>
  <c r="AF109" i="7"/>
  <c r="AF108" i="7"/>
  <c r="AF107" i="7"/>
  <c r="AF106" i="7"/>
  <c r="AF105" i="7"/>
  <c r="AF104" i="7"/>
  <c r="AF103" i="7"/>
  <c r="AF102" i="7"/>
  <c r="AF101" i="7"/>
  <c r="AF100" i="7"/>
  <c r="AF99" i="7"/>
  <c r="AF98" i="7"/>
  <c r="AF97" i="7"/>
  <c r="AF96" i="7"/>
  <c r="AF95" i="7"/>
  <c r="AF94" i="7"/>
  <c r="AF93" i="7"/>
  <c r="AF92" i="7"/>
  <c r="AF91" i="7"/>
  <c r="AF90" i="7"/>
  <c r="AF89" i="7"/>
  <c r="AF88" i="7"/>
  <c r="AF87" i="7"/>
  <c r="AF86" i="7"/>
  <c r="AF85" i="7"/>
  <c r="AF84" i="7"/>
  <c r="AF83" i="7"/>
  <c r="AF82" i="7"/>
  <c r="AF80" i="7"/>
  <c r="AF79" i="7"/>
  <c r="AF77" i="7"/>
  <c r="AF76" i="7"/>
  <c r="AF75" i="7"/>
  <c r="AF74" i="7"/>
  <c r="AF73" i="7"/>
  <c r="AF72" i="7"/>
  <c r="AF71" i="7"/>
  <c r="AF70" i="7"/>
  <c r="AF69" i="7"/>
  <c r="AF68" i="7"/>
  <c r="AF67" i="7"/>
  <c r="AF66" i="7"/>
  <c r="AF64" i="7"/>
  <c r="AF63" i="7"/>
  <c r="AF62" i="7"/>
  <c r="AF61" i="7"/>
  <c r="AF60" i="7"/>
  <c r="AF59" i="7"/>
  <c r="AF58" i="7"/>
  <c r="AF57" i="7"/>
  <c r="AF56" i="7"/>
  <c r="AF55" i="7"/>
  <c r="AF54" i="7"/>
  <c r="AF53" i="7"/>
  <c r="AF52" i="7"/>
  <c r="AF51" i="7"/>
  <c r="AF50" i="7"/>
  <c r="AF49" i="7"/>
  <c r="AF48" i="7"/>
  <c r="AF47" i="7"/>
  <c r="AF45" i="7"/>
  <c r="AF44" i="7"/>
  <c r="AF43" i="7"/>
  <c r="AF42" i="7"/>
  <c r="AF41" i="7"/>
  <c r="AF40" i="7"/>
  <c r="AF39" i="7"/>
  <c r="AF38" i="7"/>
  <c r="AF37" i="7"/>
  <c r="AF36" i="7"/>
  <c r="AF35" i="7"/>
  <c r="AF34" i="7"/>
  <c r="AF33" i="7"/>
  <c r="AF32" i="7"/>
  <c r="AF31" i="7"/>
  <c r="AF30" i="7"/>
  <c r="AF29" i="7"/>
  <c r="AF28" i="7"/>
  <c r="AF26" i="7"/>
  <c r="AF25" i="7"/>
  <c r="AF24" i="7"/>
  <c r="AF23" i="7"/>
  <c r="AF22" i="7"/>
  <c r="AF21" i="7"/>
  <c r="AF20" i="7"/>
  <c r="AF19" i="7"/>
  <c r="AF18" i="7"/>
  <c r="AF17" i="7"/>
  <c r="AF16" i="7"/>
  <c r="AF15" i="7"/>
  <c r="AF14" i="7"/>
  <c r="AF13" i="7"/>
  <c r="AF12" i="7"/>
  <c r="AF11" i="7"/>
  <c r="AF10" i="7"/>
  <c r="AF9" i="7"/>
  <c r="AF8" i="7"/>
  <c r="AF7" i="7"/>
  <c r="AF6" i="7"/>
  <c r="AF5" i="7"/>
  <c r="P3" i="7"/>
  <c r="G250" i="4"/>
  <c r="G249" i="4"/>
  <c r="G248" i="4"/>
  <c r="G246" i="4"/>
  <c r="G245" i="4"/>
  <c r="G243" i="4"/>
  <c r="G242" i="4"/>
  <c r="G240" i="4"/>
  <c r="G239" i="4"/>
  <c r="G237" i="4"/>
  <c r="G236" i="4"/>
  <c r="G234" i="4"/>
  <c r="G233" i="4"/>
  <c r="G232" i="4"/>
  <c r="G231" i="4"/>
  <c r="G230" i="4"/>
  <c r="G228" i="4"/>
  <c r="G227" i="4"/>
  <c r="G226" i="4"/>
  <c r="G225" i="4"/>
  <c r="G223" i="4"/>
  <c r="G221" i="4"/>
  <c r="G219" i="4"/>
  <c r="G217" i="4"/>
  <c r="G216" i="4"/>
  <c r="G214" i="4"/>
  <c r="G213" i="4"/>
  <c r="G212" i="4"/>
  <c r="G211" i="4"/>
  <c r="G209" i="4"/>
  <c r="G208" i="4"/>
  <c r="G207" i="4"/>
  <c r="G205" i="4"/>
  <c r="G204" i="4"/>
  <c r="G203" i="4"/>
  <c r="G201" i="4"/>
  <c r="G200" i="4"/>
  <c r="G198" i="4"/>
  <c r="G196" i="4"/>
  <c r="G194" i="4"/>
  <c r="G190" i="4"/>
  <c r="G189" i="4"/>
  <c r="G188" i="4"/>
  <c r="G187" i="4"/>
  <c r="G184" i="4"/>
  <c r="G183" i="4"/>
  <c r="G181" i="4"/>
  <c r="G180" i="4"/>
  <c r="G179" i="4"/>
  <c r="G178" i="4"/>
  <c r="G176" i="4"/>
  <c r="G175" i="4"/>
  <c r="G174" i="4"/>
  <c r="G173" i="4"/>
  <c r="G172" i="4"/>
  <c r="G170" i="4"/>
  <c r="G169" i="4"/>
  <c r="G168" i="4"/>
  <c r="G167" i="4"/>
  <c r="G165" i="4"/>
  <c r="G164" i="4"/>
  <c r="G163" i="4"/>
  <c r="G162" i="4"/>
  <c r="G161" i="4"/>
  <c r="G160" i="4"/>
  <c r="G159" i="4"/>
  <c r="G158" i="4"/>
  <c r="G157" i="4"/>
  <c r="G156" i="4"/>
  <c r="G155" i="4"/>
  <c r="G154" i="4"/>
  <c r="G152" i="4"/>
  <c r="G151" i="4"/>
  <c r="G150" i="4"/>
  <c r="G149" i="4"/>
  <c r="G148" i="4"/>
  <c r="G146" i="4"/>
  <c r="G145" i="4"/>
  <c r="G144" i="4"/>
  <c r="G143" i="4"/>
  <c r="G141" i="4"/>
  <c r="G139" i="4"/>
  <c r="G138" i="4"/>
  <c r="G137" i="4"/>
  <c r="G135" i="4"/>
  <c r="G134" i="4"/>
  <c r="G133" i="4"/>
  <c r="G132" i="4"/>
  <c r="G130" i="4"/>
  <c r="G129" i="4"/>
  <c r="G128" i="4"/>
  <c r="G126" i="4"/>
  <c r="G125" i="4"/>
  <c r="G123" i="4"/>
  <c r="G121" i="4"/>
  <c r="G120" i="4"/>
  <c r="G119" i="4"/>
  <c r="G118" i="4"/>
  <c r="G117" i="4"/>
  <c r="G115" i="4"/>
  <c r="G114" i="4"/>
  <c r="G110" i="4"/>
  <c r="G108" i="4"/>
  <c r="G107" i="4"/>
  <c r="G106" i="4"/>
  <c r="G105" i="4"/>
  <c r="G103" i="4"/>
  <c r="G102" i="4"/>
  <c r="G100" i="4"/>
  <c r="G99" i="4"/>
  <c r="G98" i="4"/>
  <c r="G96" i="4"/>
  <c r="G95" i="4"/>
  <c r="G94" i="4"/>
  <c r="G93" i="4"/>
  <c r="G92" i="4"/>
  <c r="G91" i="4"/>
  <c r="G89" i="4"/>
  <c r="G88" i="4"/>
  <c r="G87" i="4"/>
  <c r="G86" i="4"/>
  <c r="G85" i="4"/>
  <c r="G84" i="4"/>
  <c r="G83" i="4"/>
  <c r="G82" i="4"/>
  <c r="G81" i="4"/>
  <c r="G80" i="4"/>
  <c r="G79" i="4"/>
  <c r="G78" i="4"/>
  <c r="G76" i="4"/>
  <c r="G75" i="4"/>
  <c r="G74" i="4"/>
  <c r="G73" i="4"/>
  <c r="G72" i="4"/>
  <c r="G71" i="4"/>
  <c r="G70" i="4"/>
  <c r="G69" i="4"/>
  <c r="G68" i="4"/>
  <c r="G67" i="4"/>
  <c r="G66" i="4"/>
  <c r="G65" i="4"/>
  <c r="G64" i="4"/>
  <c r="G63" i="4"/>
  <c r="G61" i="4"/>
  <c r="G60" i="4"/>
  <c r="G59" i="4"/>
  <c r="G58" i="4"/>
  <c r="G57" i="4"/>
  <c r="G56" i="4"/>
  <c r="G55" i="4"/>
  <c r="G54" i="4"/>
  <c r="G53" i="4"/>
  <c r="G52" i="4"/>
  <c r="G51" i="4"/>
  <c r="G50" i="4"/>
  <c r="G48" i="4"/>
  <c r="G47" i="4"/>
  <c r="G46" i="4"/>
  <c r="G45" i="4"/>
  <c r="G44" i="4"/>
  <c r="G43" i="4"/>
  <c r="G41" i="4"/>
  <c r="G40" i="4"/>
  <c r="G39" i="4"/>
  <c r="G38" i="4"/>
  <c r="G37" i="4"/>
  <c r="G36" i="4"/>
  <c r="G35" i="4"/>
  <c r="G34" i="4"/>
  <c r="G33" i="4"/>
  <c r="G32" i="4"/>
  <c r="G31" i="4"/>
  <c r="G30" i="4"/>
  <c r="G28" i="4"/>
  <c r="G27" i="4"/>
  <c r="G26" i="4"/>
  <c r="G24" i="4"/>
  <c r="G23" i="4"/>
  <c r="G22" i="4"/>
  <c r="G21" i="4"/>
  <c r="G20" i="4"/>
  <c r="G19" i="4"/>
  <c r="G17" i="4"/>
  <c r="G16" i="4"/>
  <c r="G15" i="4"/>
  <c r="G13" i="4"/>
  <c r="G12" i="4"/>
  <c r="G11" i="4"/>
  <c r="G10" i="4"/>
  <c r="G9" i="4"/>
  <c r="G8" i="4"/>
  <c r="G7" i="4"/>
  <c r="G6" i="4"/>
  <c r="G5" i="4"/>
  <c r="I3" i="4"/>
  <c r="P3" i="4"/>
  <c r="I187" i="4" l="1"/>
  <c r="AG187" i="4" s="1"/>
  <c r="I7" i="7"/>
  <c r="AH7" i="7" s="1"/>
  <c r="I23" i="7"/>
  <c r="AH23" i="7" s="1"/>
  <c r="I32" i="7"/>
  <c r="AH32" i="7" s="1"/>
  <c r="I40" i="7"/>
  <c r="AH40" i="7" s="1"/>
  <c r="I57" i="7"/>
  <c r="AH57" i="7" s="1"/>
  <c r="I66" i="7"/>
  <c r="AH66" i="7" s="1"/>
  <c r="I74" i="7"/>
  <c r="AH74" i="7" s="1"/>
  <c r="I92" i="7"/>
  <c r="AH92" i="7" s="1"/>
  <c r="I100" i="7"/>
  <c r="AH100" i="7" s="1"/>
  <c r="I108" i="7"/>
  <c r="AH108" i="7" s="1"/>
  <c r="I124" i="7"/>
  <c r="AH124" i="7" s="1"/>
  <c r="I132" i="7"/>
  <c r="I140" i="7"/>
  <c r="AH140" i="7" s="1"/>
  <c r="I156" i="7"/>
  <c r="AH156" i="7" s="1"/>
  <c r="I165" i="7"/>
  <c r="AH165" i="7" s="1"/>
  <c r="I173" i="7"/>
  <c r="AH173" i="7" s="1"/>
  <c r="I189" i="4"/>
  <c r="AG189" i="4" s="1"/>
  <c r="I121" i="4"/>
  <c r="AG121" i="4" s="1"/>
  <c r="I190" i="4"/>
  <c r="AG190" i="4" s="1"/>
  <c r="I12" i="7"/>
  <c r="AH12" i="7" s="1"/>
  <c r="I20" i="7"/>
  <c r="AH20" i="7" s="1"/>
  <c r="I29" i="7"/>
  <c r="AH29" i="7" s="1"/>
  <c r="I45" i="7"/>
  <c r="AH45" i="7" s="1"/>
  <c r="I54" i="7"/>
  <c r="AH54" i="7" s="1"/>
  <c r="I62" i="7"/>
  <c r="AH62" i="7" s="1"/>
  <c r="I80" i="7"/>
  <c r="AH80" i="7" s="1"/>
  <c r="I89" i="7"/>
  <c r="AH89" i="7" s="1"/>
  <c r="I97" i="7"/>
  <c r="AH97" i="7" s="1"/>
  <c r="I113" i="7"/>
  <c r="AH113" i="7" s="1"/>
  <c r="I121" i="7"/>
  <c r="AH121" i="7" s="1"/>
  <c r="I129" i="7"/>
  <c r="AH129" i="7" s="1"/>
  <c r="I6" i="7"/>
  <c r="AH6" i="7" s="1"/>
  <c r="I14" i="7"/>
  <c r="AH14" i="7" s="1"/>
  <c r="I22" i="7"/>
  <c r="AH22" i="7" s="1"/>
  <c r="I31" i="7"/>
  <c r="AH31" i="7" s="1"/>
  <c r="I39" i="7"/>
  <c r="AH39" i="7" s="1"/>
  <c r="I48" i="7"/>
  <c r="AH48" i="7" s="1"/>
  <c r="I56" i="7"/>
  <c r="AH56" i="7" s="1"/>
  <c r="I64" i="7"/>
  <c r="AH64" i="7" s="1"/>
  <c r="I73" i="7"/>
  <c r="AH73" i="7" s="1"/>
  <c r="I83" i="7"/>
  <c r="AH83" i="7" s="1"/>
  <c r="I91" i="7"/>
  <c r="AH91" i="7" s="1"/>
  <c r="I99" i="7"/>
  <c r="AH99" i="7" s="1"/>
  <c r="I107" i="7"/>
  <c r="AH107" i="7" s="1"/>
  <c r="I115" i="7"/>
  <c r="AH115" i="7" s="1"/>
  <c r="I123" i="7"/>
  <c r="AH123" i="7" s="1"/>
  <c r="I131" i="7"/>
  <c r="AH131" i="7" s="1"/>
  <c r="I139" i="7"/>
  <c r="AH139" i="7" s="1"/>
  <c r="I147" i="7"/>
  <c r="AH147" i="7" s="1"/>
  <c r="I155" i="7"/>
  <c r="AH155" i="7" s="1"/>
  <c r="I164" i="7"/>
  <c r="AH164" i="7" s="1"/>
  <c r="I172" i="7"/>
  <c r="AH172" i="7" s="1"/>
  <c r="I180" i="7"/>
  <c r="AH180" i="7" s="1"/>
  <c r="I188" i="7"/>
  <c r="AH188" i="7" s="1"/>
  <c r="I122" i="4"/>
  <c r="I192" i="4"/>
  <c r="AG192" i="4" s="1"/>
  <c r="I185" i="4"/>
  <c r="AG185" i="4" s="1"/>
  <c r="I186" i="4"/>
  <c r="AG186" i="4" s="1"/>
  <c r="I193" i="4"/>
  <c r="AG193" i="4" s="1"/>
  <c r="I191" i="4"/>
  <c r="AG191" i="4" s="1"/>
  <c r="I188" i="4"/>
  <c r="AG188" i="4" s="1"/>
  <c r="I111" i="4"/>
  <c r="AG111" i="4" s="1"/>
  <c r="I113" i="4"/>
  <c r="AG113" i="4" s="1"/>
  <c r="I112" i="4"/>
  <c r="AG112" i="4" s="1"/>
  <c r="I376" i="7"/>
  <c r="AH376" i="7" s="1"/>
  <c r="I409" i="7"/>
  <c r="AH409" i="7" s="1"/>
  <c r="I313" i="7"/>
  <c r="AH313" i="7" s="1"/>
  <c r="I345" i="7"/>
  <c r="AH345" i="7" s="1"/>
  <c r="I353" i="7"/>
  <c r="AH353" i="7" s="1"/>
  <c r="I425" i="7"/>
  <c r="AH425" i="7" s="1"/>
  <c r="I329" i="7"/>
  <c r="AH329" i="7" s="1"/>
  <c r="I10" i="7"/>
  <c r="AH10" i="7" s="1"/>
  <c r="I18" i="7"/>
  <c r="AH18" i="7" s="1"/>
  <c r="I26" i="7"/>
  <c r="AH26" i="7" s="1"/>
  <c r="I43" i="7"/>
  <c r="AH43" i="7" s="1"/>
  <c r="I52" i="7"/>
  <c r="AH52" i="7" s="1"/>
  <c r="I60" i="7"/>
  <c r="AH60" i="7" s="1"/>
  <c r="I77" i="7"/>
  <c r="AH77" i="7" s="1"/>
  <c r="I87" i="7"/>
  <c r="AH87" i="7" s="1"/>
  <c r="I95" i="7"/>
  <c r="AH95" i="7" s="1"/>
  <c r="I111" i="7"/>
  <c r="AH111" i="7" s="1"/>
  <c r="I119" i="7"/>
  <c r="AH119" i="7" s="1"/>
  <c r="I127" i="7"/>
  <c r="AH127" i="7" s="1"/>
  <c r="I143" i="7"/>
  <c r="AH143" i="7" s="1"/>
  <c r="I151" i="7"/>
  <c r="AH151" i="7" s="1"/>
  <c r="I160" i="7"/>
  <c r="AH160" i="7" s="1"/>
  <c r="I176" i="7"/>
  <c r="AH176" i="7" s="1"/>
  <c r="I184" i="7"/>
  <c r="AH184" i="7" s="1"/>
  <c r="I192" i="7"/>
  <c r="AH192" i="7" s="1"/>
  <c r="I316" i="7"/>
  <c r="AH316" i="7" s="1"/>
  <c r="I332" i="7"/>
  <c r="AH332" i="7" s="1"/>
  <c r="I340" i="7"/>
  <c r="AH340" i="7" s="1"/>
  <c r="I348" i="7"/>
  <c r="AH348" i="7" s="1"/>
  <c r="I356" i="7"/>
  <c r="AH356" i="7" s="1"/>
  <c r="I372" i="7"/>
  <c r="AH372" i="7" s="1"/>
  <c r="I337" i="7"/>
  <c r="AH337" i="7" s="1"/>
  <c r="I11" i="7"/>
  <c r="AH11" i="7" s="1"/>
  <c r="I28" i="7"/>
  <c r="AH28" i="7" s="1"/>
  <c r="I36" i="7"/>
  <c r="AH36" i="7" s="1"/>
  <c r="I44" i="7"/>
  <c r="AH44" i="7" s="1"/>
  <c r="I61" i="7"/>
  <c r="AH61" i="7" s="1"/>
  <c r="I70" i="7"/>
  <c r="AH70" i="7" s="1"/>
  <c r="I79" i="7"/>
  <c r="AH79" i="7" s="1"/>
  <c r="I96" i="7"/>
  <c r="AH96" i="7" s="1"/>
  <c r="I104" i="7"/>
  <c r="AH104" i="7" s="1"/>
  <c r="I112" i="7"/>
  <c r="AH112" i="7" s="1"/>
  <c r="I128" i="7"/>
  <c r="AH128" i="7" s="1"/>
  <c r="I136" i="7"/>
  <c r="AH136" i="7" s="1"/>
  <c r="I144" i="7"/>
  <c r="AH144" i="7" s="1"/>
  <c r="I161" i="7"/>
  <c r="AH161" i="7" s="1"/>
  <c r="I169" i="7"/>
  <c r="AH169" i="7" s="1"/>
  <c r="I177" i="7"/>
  <c r="AH177" i="7" s="1"/>
  <c r="I185" i="7"/>
  <c r="AH185" i="7" s="1"/>
  <c r="I406" i="7"/>
  <c r="AH406" i="7" s="1"/>
  <c r="I422" i="7"/>
  <c r="AH422" i="7" s="1"/>
  <c r="I438" i="7"/>
  <c r="AH438" i="7" s="1"/>
  <c r="I145" i="7"/>
  <c r="AH145" i="7" s="1"/>
  <c r="I153" i="7"/>
  <c r="AH153" i="7" s="1"/>
  <c r="I162" i="7"/>
  <c r="AH162" i="7" s="1"/>
  <c r="I178" i="7"/>
  <c r="AH178" i="7" s="1"/>
  <c r="I194" i="7"/>
  <c r="AH194" i="7" s="1"/>
  <c r="I202" i="7"/>
  <c r="AH202" i="7" s="1"/>
  <c r="I210" i="7"/>
  <c r="AH210" i="7" s="1"/>
  <c r="I218" i="7"/>
  <c r="AH218" i="7" s="1"/>
  <c r="I226" i="7"/>
  <c r="AH226" i="7" s="1"/>
  <c r="I234" i="7"/>
  <c r="AH234" i="7" s="1"/>
  <c r="I244" i="7"/>
  <c r="AH244" i="7" s="1"/>
  <c r="I252" i="7"/>
  <c r="AH252" i="7" s="1"/>
  <c r="I260" i="7"/>
  <c r="AH260" i="7" s="1"/>
  <c r="I268" i="7"/>
  <c r="AH268" i="7" s="1"/>
  <c r="I276" i="7"/>
  <c r="AH276" i="7" s="1"/>
  <c r="I284" i="7"/>
  <c r="AH284" i="7" s="1"/>
  <c r="I292" i="7"/>
  <c r="AH292" i="7" s="1"/>
  <c r="I300" i="7"/>
  <c r="AH300" i="7" s="1"/>
  <c r="I310" i="7"/>
  <c r="AH310" i="7" s="1"/>
  <c r="I5" i="7"/>
  <c r="AH5" i="7" s="1"/>
  <c r="I13" i="7"/>
  <c r="AH13" i="7" s="1"/>
  <c r="I30" i="7"/>
  <c r="AH30" i="7" s="1"/>
  <c r="I38" i="7"/>
  <c r="AH38" i="7" s="1"/>
  <c r="I47" i="7"/>
  <c r="AH47" i="7" s="1"/>
  <c r="I72" i="7"/>
  <c r="AH72" i="7" s="1"/>
  <c r="I82" i="7"/>
  <c r="AH82" i="7" s="1"/>
  <c r="I98" i="7"/>
  <c r="AH98" i="7" s="1"/>
  <c r="I106" i="7"/>
  <c r="AH106" i="7" s="1"/>
  <c r="I114" i="7"/>
  <c r="AH114" i="7" s="1"/>
  <c r="I130" i="7"/>
  <c r="AH130" i="7" s="1"/>
  <c r="I138" i="7"/>
  <c r="AH138" i="7" s="1"/>
  <c r="I146" i="7"/>
  <c r="AH146" i="7" s="1"/>
  <c r="I163" i="7"/>
  <c r="AH163" i="7" s="1"/>
  <c r="I171" i="7"/>
  <c r="AH171" i="7" s="1"/>
  <c r="I179" i="7"/>
  <c r="AH179" i="7" s="1"/>
  <c r="I375" i="7"/>
  <c r="AH375" i="7" s="1"/>
  <c r="I408" i="7"/>
  <c r="AH408" i="7" s="1"/>
  <c r="I141" i="7"/>
  <c r="AH141" i="7" s="1"/>
  <c r="I149" i="7"/>
  <c r="AH149" i="7" s="1"/>
  <c r="I157" i="7"/>
  <c r="AH157" i="7" s="1"/>
  <c r="I174" i="7"/>
  <c r="AH174" i="7" s="1"/>
  <c r="I182" i="7"/>
  <c r="AH182" i="7" s="1"/>
  <c r="I190" i="7"/>
  <c r="AH190" i="7" s="1"/>
  <c r="I206" i="7"/>
  <c r="AH206" i="7" s="1"/>
  <c r="I222" i="7"/>
  <c r="AH222" i="7" s="1"/>
  <c r="I240" i="7"/>
  <c r="AH240" i="7" s="1"/>
  <c r="I256" i="7"/>
  <c r="AH256" i="7" s="1"/>
  <c r="I272" i="7"/>
  <c r="AH272" i="7" s="1"/>
  <c r="I288" i="7"/>
  <c r="AH288" i="7" s="1"/>
  <c r="I306" i="7"/>
  <c r="AH306" i="7" s="1"/>
  <c r="I378" i="7"/>
  <c r="AH378" i="7" s="1"/>
  <c r="I395" i="7"/>
  <c r="AH395" i="7" s="1"/>
  <c r="I411" i="7"/>
  <c r="AH411" i="7" s="1"/>
  <c r="I427" i="7"/>
  <c r="AH427" i="7" s="1"/>
  <c r="I9" i="7"/>
  <c r="AH9" i="7" s="1"/>
  <c r="I17" i="7"/>
  <c r="AH17" i="7" s="1"/>
  <c r="I25" i="7"/>
  <c r="AH25" i="7" s="1"/>
  <c r="I34" i="7"/>
  <c r="AH34" i="7" s="1"/>
  <c r="I42" i="7"/>
  <c r="AH42" i="7" s="1"/>
  <c r="I51" i="7"/>
  <c r="AH51" i="7" s="1"/>
  <c r="I59" i="7"/>
  <c r="AH59" i="7" s="1"/>
  <c r="I68" i="7"/>
  <c r="AH68" i="7" s="1"/>
  <c r="I76" i="7"/>
  <c r="AH76" i="7" s="1"/>
  <c r="I86" i="7"/>
  <c r="AH86" i="7" s="1"/>
  <c r="I94" i="7"/>
  <c r="AH94" i="7" s="1"/>
  <c r="I388" i="7"/>
  <c r="AH388" i="7" s="1"/>
  <c r="I420" i="7"/>
  <c r="AH420" i="7" s="1"/>
  <c r="AH75" i="7"/>
  <c r="AH117" i="7"/>
  <c r="AH63" i="7"/>
  <c r="AH93" i="7"/>
  <c r="AH16" i="7"/>
  <c r="AH24" i="7"/>
  <c r="AH41" i="7"/>
  <c r="AH50" i="7"/>
  <c r="AH58" i="7"/>
  <c r="AH85" i="7"/>
  <c r="AH109" i="7"/>
  <c r="AH8" i="7"/>
  <c r="AH132" i="7"/>
  <c r="AH125" i="7"/>
  <c r="I148" i="4"/>
  <c r="AG148" i="4" s="1"/>
  <c r="I207" i="4"/>
  <c r="AG207" i="4" s="1"/>
  <c r="I234" i="4"/>
  <c r="AG234" i="4" s="1"/>
  <c r="I15" i="7"/>
  <c r="AH15" i="7" s="1"/>
  <c r="I19" i="7"/>
  <c r="AH19" i="7" s="1"/>
  <c r="I21" i="7"/>
  <c r="AH21" i="7" s="1"/>
  <c r="I33" i="7"/>
  <c r="AH33" i="7" s="1"/>
  <c r="I35" i="7"/>
  <c r="AH35" i="7" s="1"/>
  <c r="I37" i="7"/>
  <c r="AH37" i="7" s="1"/>
  <c r="I49" i="7"/>
  <c r="AH49" i="7" s="1"/>
  <c r="I53" i="7"/>
  <c r="AH53" i="7" s="1"/>
  <c r="I55" i="7"/>
  <c r="AH55" i="7" s="1"/>
  <c r="I67" i="7"/>
  <c r="AH67" i="7" s="1"/>
  <c r="I69" i="7"/>
  <c r="AH69" i="7" s="1"/>
  <c r="I71" i="7"/>
  <c r="AH71" i="7" s="1"/>
  <c r="I84" i="7"/>
  <c r="AH84" i="7" s="1"/>
  <c r="I88" i="7"/>
  <c r="AH88" i="7" s="1"/>
  <c r="I90" i="7"/>
  <c r="AH90" i="7" s="1"/>
  <c r="I101" i="7"/>
  <c r="AH101" i="7" s="1"/>
  <c r="I103" i="7"/>
  <c r="AH103" i="7" s="1"/>
  <c r="I105" i="7"/>
  <c r="AH105" i="7" s="1"/>
  <c r="I116" i="7"/>
  <c r="AH116" i="7" s="1"/>
  <c r="I120" i="7"/>
  <c r="AH120" i="7" s="1"/>
  <c r="I122" i="7"/>
  <c r="AH122" i="7" s="1"/>
  <c r="I133" i="7"/>
  <c r="AH133" i="7" s="1"/>
  <c r="I135" i="7"/>
  <c r="AH135" i="7" s="1"/>
  <c r="I137" i="7"/>
  <c r="AH137" i="7" s="1"/>
  <c r="I148" i="7"/>
  <c r="AH148" i="7" s="1"/>
  <c r="I152" i="7"/>
  <c r="AH152" i="7" s="1"/>
  <c r="I154" i="7"/>
  <c r="AH154" i="7" s="1"/>
  <c r="I166" i="7"/>
  <c r="AH166" i="7" s="1"/>
  <c r="I168" i="7"/>
  <c r="AH168" i="7" s="1"/>
  <c r="I170" i="7"/>
  <c r="AH170" i="7" s="1"/>
  <c r="I181" i="7"/>
  <c r="AH181" i="7" s="1"/>
  <c r="I186" i="7"/>
  <c r="AH186" i="7" s="1"/>
  <c r="I189" i="7"/>
  <c r="AH189" i="7" s="1"/>
  <c r="I198" i="7"/>
  <c r="AH198" i="7" s="1"/>
  <c r="I214" i="7"/>
  <c r="AH214" i="7" s="1"/>
  <c r="I230" i="7"/>
  <c r="AH230" i="7" s="1"/>
  <c r="I248" i="7"/>
  <c r="AH248" i="7" s="1"/>
  <c r="I264" i="7"/>
  <c r="AH264" i="7" s="1"/>
  <c r="I280" i="7"/>
  <c r="AH280" i="7" s="1"/>
  <c r="I296" i="7"/>
  <c r="AH296" i="7" s="1"/>
  <c r="I321" i="7"/>
  <c r="AH321" i="7" s="1"/>
  <c r="I324" i="7"/>
  <c r="AH324" i="7" s="1"/>
  <c r="I373" i="7"/>
  <c r="AH373" i="7" s="1"/>
  <c r="I390" i="7"/>
  <c r="AH390" i="7" s="1"/>
  <c r="I393" i="7"/>
  <c r="AH393" i="7" s="1"/>
  <c r="I102" i="7"/>
  <c r="AH102" i="7" s="1"/>
  <c r="I110" i="7"/>
  <c r="AH110" i="7" s="1"/>
  <c r="I118" i="7"/>
  <c r="AH118" i="7" s="1"/>
  <c r="I126" i="7"/>
  <c r="AH126" i="7" s="1"/>
  <c r="I134" i="7"/>
  <c r="AH134" i="7" s="1"/>
  <c r="I142" i="7"/>
  <c r="AH142" i="7" s="1"/>
  <c r="I150" i="7"/>
  <c r="AH150" i="7" s="1"/>
  <c r="I159" i="7"/>
  <c r="AH159" i="7" s="1"/>
  <c r="I167" i="7"/>
  <c r="AH167" i="7" s="1"/>
  <c r="I175" i="7"/>
  <c r="AH175" i="7" s="1"/>
  <c r="I183" i="7"/>
  <c r="AH183" i="7" s="1"/>
  <c r="I187" i="7"/>
  <c r="AH187" i="7" s="1"/>
  <c r="I191" i="7"/>
  <c r="AH191" i="7" s="1"/>
  <c r="I355" i="7"/>
  <c r="AH355" i="7" s="1"/>
  <c r="I359" i="7"/>
  <c r="AH359" i="7" s="1"/>
  <c r="I384" i="7"/>
  <c r="AH384" i="7" s="1"/>
  <c r="I392" i="7"/>
  <c r="AH392" i="7" s="1"/>
  <c r="I400" i="7"/>
  <c r="AH400" i="7" s="1"/>
  <c r="I404" i="7"/>
  <c r="AH404" i="7" s="1"/>
  <c r="I416" i="7"/>
  <c r="AH416" i="7" s="1"/>
  <c r="I424" i="7"/>
  <c r="AH424" i="7" s="1"/>
  <c r="I432" i="7"/>
  <c r="AH432" i="7" s="1"/>
  <c r="I436" i="7"/>
  <c r="AH436" i="7" s="1"/>
  <c r="I361" i="7"/>
  <c r="AH361" i="7" s="1"/>
  <c r="I437" i="7"/>
  <c r="AH437" i="7" s="1"/>
  <c r="I429" i="7"/>
  <c r="AH429" i="7" s="1"/>
  <c r="I421" i="7"/>
  <c r="AH421" i="7" s="1"/>
  <c r="I413" i="7"/>
  <c r="AH413" i="7" s="1"/>
  <c r="I405" i="7"/>
  <c r="AH405" i="7" s="1"/>
  <c r="I397" i="7"/>
  <c r="AH397" i="7" s="1"/>
  <c r="I389" i="7"/>
  <c r="AH389" i="7" s="1"/>
  <c r="I380" i="7"/>
  <c r="AH380" i="7" s="1"/>
  <c r="I365" i="7"/>
  <c r="AH365" i="7" s="1"/>
  <c r="I193" i="7"/>
  <c r="AH193" i="7" s="1"/>
  <c r="I201" i="7"/>
  <c r="AH201" i="7" s="1"/>
  <c r="I209" i="7"/>
  <c r="AH209" i="7" s="1"/>
  <c r="I217" i="7"/>
  <c r="AH217" i="7" s="1"/>
  <c r="I225" i="7"/>
  <c r="AH225" i="7" s="1"/>
  <c r="I233" i="7"/>
  <c r="AH233" i="7" s="1"/>
  <c r="I243" i="7"/>
  <c r="AH243" i="7" s="1"/>
  <c r="I251" i="7"/>
  <c r="AH251" i="7" s="1"/>
  <c r="I259" i="7"/>
  <c r="AH259" i="7" s="1"/>
  <c r="I267" i="7"/>
  <c r="AH267" i="7" s="1"/>
  <c r="I275" i="7"/>
  <c r="AH275" i="7" s="1"/>
  <c r="I283" i="7"/>
  <c r="AH283" i="7" s="1"/>
  <c r="I291" i="7"/>
  <c r="AH291" i="7" s="1"/>
  <c r="I295" i="7"/>
  <c r="AH295" i="7" s="1"/>
  <c r="I309" i="7"/>
  <c r="AH309" i="7" s="1"/>
  <c r="I196" i="7"/>
  <c r="AH196" i="7" s="1"/>
  <c r="I200" i="7"/>
  <c r="AH200" i="7" s="1"/>
  <c r="I204" i="7"/>
  <c r="AH204" i="7" s="1"/>
  <c r="I208" i="7"/>
  <c r="AH208" i="7" s="1"/>
  <c r="I212" i="7"/>
  <c r="AH212" i="7" s="1"/>
  <c r="I216" i="7"/>
  <c r="AH216" i="7" s="1"/>
  <c r="I220" i="7"/>
  <c r="AH220" i="7" s="1"/>
  <c r="I224" i="7"/>
  <c r="AH224" i="7" s="1"/>
  <c r="I228" i="7"/>
  <c r="AH228" i="7" s="1"/>
  <c r="I232" i="7"/>
  <c r="AH232" i="7" s="1"/>
  <c r="I238" i="7"/>
  <c r="AH238" i="7" s="1"/>
  <c r="I242" i="7"/>
  <c r="AH242" i="7" s="1"/>
  <c r="I246" i="7"/>
  <c r="AH246" i="7" s="1"/>
  <c r="I250" i="7"/>
  <c r="AH250" i="7" s="1"/>
  <c r="I254" i="7"/>
  <c r="AH254" i="7" s="1"/>
  <c r="I258" i="7"/>
  <c r="AH258" i="7" s="1"/>
  <c r="I262" i="7"/>
  <c r="AH262" i="7" s="1"/>
  <c r="I266" i="7"/>
  <c r="AH266" i="7" s="1"/>
  <c r="I270" i="7"/>
  <c r="AH270" i="7" s="1"/>
  <c r="I274" i="7"/>
  <c r="AH274" i="7" s="1"/>
  <c r="I278" i="7"/>
  <c r="AH278" i="7" s="1"/>
  <c r="I282" i="7"/>
  <c r="AH282" i="7" s="1"/>
  <c r="I286" i="7"/>
  <c r="AH286" i="7" s="1"/>
  <c r="I290" i="7"/>
  <c r="AH290" i="7" s="1"/>
  <c r="I294" i="7"/>
  <c r="AH294" i="7" s="1"/>
  <c r="I298" i="7"/>
  <c r="AH298" i="7" s="1"/>
  <c r="I304" i="7"/>
  <c r="AH304" i="7" s="1"/>
  <c r="I308" i="7"/>
  <c r="AH308" i="7" s="1"/>
  <c r="I312" i="7"/>
  <c r="AH312" i="7" s="1"/>
  <c r="I317" i="7"/>
  <c r="AH317" i="7" s="1"/>
  <c r="I320" i="7"/>
  <c r="AH320" i="7" s="1"/>
  <c r="I325" i="7"/>
  <c r="AH325" i="7" s="1"/>
  <c r="I328" i="7"/>
  <c r="AH328" i="7" s="1"/>
  <c r="I333" i="7"/>
  <c r="AH333" i="7" s="1"/>
  <c r="I336" i="7"/>
  <c r="AH336" i="7" s="1"/>
  <c r="I341" i="7"/>
  <c r="AH341" i="7" s="1"/>
  <c r="I344" i="7"/>
  <c r="AH344" i="7" s="1"/>
  <c r="I349" i="7"/>
  <c r="AH349" i="7" s="1"/>
  <c r="I352" i="7"/>
  <c r="AH352" i="7" s="1"/>
  <c r="I357" i="7"/>
  <c r="AH357" i="7" s="1"/>
  <c r="I360" i="7"/>
  <c r="AH360" i="7" s="1"/>
  <c r="I362" i="7"/>
  <c r="AH362" i="7" s="1"/>
  <c r="I369" i="7"/>
  <c r="AH369" i="7" s="1"/>
  <c r="I371" i="7"/>
  <c r="AH371" i="7" s="1"/>
  <c r="I379" i="7"/>
  <c r="AH379" i="7" s="1"/>
  <c r="I381" i="7"/>
  <c r="AH381" i="7" s="1"/>
  <c r="I385" i="7"/>
  <c r="AH385" i="7" s="1"/>
  <c r="I387" i="7"/>
  <c r="AH387" i="7" s="1"/>
  <c r="I396" i="7"/>
  <c r="AH396" i="7" s="1"/>
  <c r="I398" i="7"/>
  <c r="AH398" i="7" s="1"/>
  <c r="I401" i="7"/>
  <c r="AH401" i="7" s="1"/>
  <c r="I403" i="7"/>
  <c r="AH403" i="7" s="1"/>
  <c r="I412" i="7"/>
  <c r="AH412" i="7" s="1"/>
  <c r="I414" i="7"/>
  <c r="AH414" i="7" s="1"/>
  <c r="I417" i="7"/>
  <c r="AH417" i="7" s="1"/>
  <c r="I419" i="7"/>
  <c r="AH419" i="7" s="1"/>
  <c r="I428" i="7"/>
  <c r="AH428" i="7" s="1"/>
  <c r="I430" i="7"/>
  <c r="AH430" i="7" s="1"/>
  <c r="I433" i="7"/>
  <c r="AH433" i="7" s="1"/>
  <c r="I435" i="7"/>
  <c r="AH435" i="7" s="1"/>
  <c r="I197" i="7"/>
  <c r="AH197" i="7" s="1"/>
  <c r="I205" i="7"/>
  <c r="AH205" i="7" s="1"/>
  <c r="I213" i="7"/>
  <c r="AH213" i="7" s="1"/>
  <c r="I221" i="7"/>
  <c r="AH221" i="7" s="1"/>
  <c r="I229" i="7"/>
  <c r="AH229" i="7" s="1"/>
  <c r="I239" i="7"/>
  <c r="AH239" i="7" s="1"/>
  <c r="I247" i="7"/>
  <c r="AH247" i="7" s="1"/>
  <c r="I255" i="7"/>
  <c r="AH255" i="7" s="1"/>
  <c r="I263" i="7"/>
  <c r="AH263" i="7" s="1"/>
  <c r="I271" i="7"/>
  <c r="AH271" i="7" s="1"/>
  <c r="I279" i="7"/>
  <c r="AH279" i="7" s="1"/>
  <c r="I287" i="7"/>
  <c r="AH287" i="7" s="1"/>
  <c r="I299" i="7"/>
  <c r="AH299" i="7" s="1"/>
  <c r="I305" i="7"/>
  <c r="AH305" i="7" s="1"/>
  <c r="I363" i="7"/>
  <c r="AH363" i="7" s="1"/>
  <c r="I367" i="7"/>
  <c r="AH367" i="7" s="1"/>
  <c r="AF3" i="7"/>
  <c r="I195" i="7"/>
  <c r="AH195" i="7" s="1"/>
  <c r="I199" i="7"/>
  <c r="AH199" i="7" s="1"/>
  <c r="I203" i="7"/>
  <c r="AH203" i="7" s="1"/>
  <c r="I207" i="7"/>
  <c r="AH207" i="7" s="1"/>
  <c r="I211" i="7"/>
  <c r="AH211" i="7" s="1"/>
  <c r="I215" i="7"/>
  <c r="AH215" i="7" s="1"/>
  <c r="I219" i="7"/>
  <c r="AH219" i="7" s="1"/>
  <c r="I223" i="7"/>
  <c r="AH223" i="7" s="1"/>
  <c r="I227" i="7"/>
  <c r="AH227" i="7" s="1"/>
  <c r="I231" i="7"/>
  <c r="AH231" i="7" s="1"/>
  <c r="I237" i="7"/>
  <c r="AH237" i="7" s="1"/>
  <c r="I241" i="7"/>
  <c r="AH241" i="7" s="1"/>
  <c r="I245" i="7"/>
  <c r="AH245" i="7" s="1"/>
  <c r="I249" i="7"/>
  <c r="AH249" i="7" s="1"/>
  <c r="I253" i="7"/>
  <c r="AH253" i="7" s="1"/>
  <c r="I257" i="7"/>
  <c r="AH257" i="7" s="1"/>
  <c r="I261" i="7"/>
  <c r="AH261" i="7" s="1"/>
  <c r="I265" i="7"/>
  <c r="AH265" i="7" s="1"/>
  <c r="I269" i="7"/>
  <c r="AH269" i="7" s="1"/>
  <c r="I273" i="7"/>
  <c r="AH273" i="7" s="1"/>
  <c r="I277" i="7"/>
  <c r="AH277" i="7" s="1"/>
  <c r="I281" i="7"/>
  <c r="AH281" i="7" s="1"/>
  <c r="I285" i="7"/>
  <c r="AH285" i="7" s="1"/>
  <c r="I289" i="7"/>
  <c r="AH289" i="7" s="1"/>
  <c r="I293" i="7"/>
  <c r="AH293" i="7" s="1"/>
  <c r="I297" i="7"/>
  <c r="AH297" i="7" s="1"/>
  <c r="I303" i="7"/>
  <c r="AH303" i="7" s="1"/>
  <c r="I307" i="7"/>
  <c r="AH307" i="7" s="1"/>
  <c r="I311" i="7"/>
  <c r="AH311" i="7" s="1"/>
  <c r="I364" i="7"/>
  <c r="AH364" i="7" s="1"/>
  <c r="I366" i="7"/>
  <c r="AH366" i="7" s="1"/>
  <c r="I368" i="7"/>
  <c r="AH368" i="7" s="1"/>
  <c r="I315" i="7"/>
  <c r="AH315" i="7" s="1"/>
  <c r="I319" i="7"/>
  <c r="AH319" i="7" s="1"/>
  <c r="I323" i="7"/>
  <c r="AH323" i="7" s="1"/>
  <c r="I327" i="7"/>
  <c r="AH327" i="7" s="1"/>
  <c r="I331" i="7"/>
  <c r="AH331" i="7" s="1"/>
  <c r="I335" i="7"/>
  <c r="AH335" i="7" s="1"/>
  <c r="I339" i="7"/>
  <c r="AH339" i="7" s="1"/>
  <c r="I343" i="7"/>
  <c r="AH343" i="7" s="1"/>
  <c r="I347" i="7"/>
  <c r="AH347" i="7" s="1"/>
  <c r="I351" i="7"/>
  <c r="AH351" i="7" s="1"/>
  <c r="I358" i="7"/>
  <c r="AH358" i="7" s="1"/>
  <c r="I374" i="7"/>
  <c r="AH374" i="7" s="1"/>
  <c r="I377" i="7"/>
  <c r="AH377" i="7" s="1"/>
  <c r="I382" i="7"/>
  <c r="AH382" i="7" s="1"/>
  <c r="I386" i="7"/>
  <c r="AH386" i="7" s="1"/>
  <c r="I391" i="7"/>
  <c r="AH391" i="7" s="1"/>
  <c r="I394" i="7"/>
  <c r="AH394" i="7" s="1"/>
  <c r="I399" i="7"/>
  <c r="AH399" i="7" s="1"/>
  <c r="I402" i="7"/>
  <c r="AH402" i="7" s="1"/>
  <c r="I407" i="7"/>
  <c r="AH407" i="7" s="1"/>
  <c r="I410" i="7"/>
  <c r="AH410" i="7" s="1"/>
  <c r="I415" i="7"/>
  <c r="AH415" i="7" s="1"/>
  <c r="I418" i="7"/>
  <c r="AH418" i="7" s="1"/>
  <c r="I423" i="7"/>
  <c r="AH423" i="7" s="1"/>
  <c r="I426" i="7"/>
  <c r="AH426" i="7" s="1"/>
  <c r="I431" i="7"/>
  <c r="AH431" i="7" s="1"/>
  <c r="I434" i="7"/>
  <c r="AH434" i="7" s="1"/>
  <c r="I439" i="7"/>
  <c r="AH439" i="7" s="1"/>
  <c r="I314" i="7"/>
  <c r="AH314" i="7" s="1"/>
  <c r="I318" i="7"/>
  <c r="AH318" i="7" s="1"/>
  <c r="I322" i="7"/>
  <c r="AH322" i="7" s="1"/>
  <c r="I326" i="7"/>
  <c r="AH326" i="7" s="1"/>
  <c r="I330" i="7"/>
  <c r="AH330" i="7" s="1"/>
  <c r="I334" i="7"/>
  <c r="AH334" i="7" s="1"/>
  <c r="I338" i="7"/>
  <c r="AH338" i="7" s="1"/>
  <c r="I342" i="7"/>
  <c r="AH342" i="7" s="1"/>
  <c r="I346" i="7"/>
  <c r="AH346" i="7" s="1"/>
  <c r="I350" i="7"/>
  <c r="AH350" i="7" s="1"/>
  <c r="I354" i="7"/>
  <c r="AH354" i="7" s="1"/>
  <c r="I370" i="7"/>
  <c r="AH370" i="7" s="1"/>
  <c r="I5" i="4"/>
  <c r="AG5" i="4" s="1"/>
  <c r="I9" i="4"/>
  <c r="AG9" i="4" s="1"/>
  <c r="I13" i="4"/>
  <c r="AG13" i="4" s="1"/>
  <c r="I19" i="4"/>
  <c r="AG19" i="4" s="1"/>
  <c r="I23" i="4"/>
  <c r="AG23" i="4" s="1"/>
  <c r="I28" i="4"/>
  <c r="AG28" i="4" s="1"/>
  <c r="I33" i="4"/>
  <c r="AG33" i="4" s="1"/>
  <c r="I37" i="4"/>
  <c r="AG37" i="4" s="1"/>
  <c r="I41" i="4"/>
  <c r="AG41" i="4" s="1"/>
  <c r="I46" i="4"/>
  <c r="AG46" i="4" s="1"/>
  <c r="I51" i="4"/>
  <c r="AG51" i="4" s="1"/>
  <c r="I55" i="4"/>
  <c r="AG55" i="4" s="1"/>
  <c r="I59" i="4"/>
  <c r="AG59" i="4" s="1"/>
  <c r="I64" i="4"/>
  <c r="AG64" i="4" s="1"/>
  <c r="I68" i="4"/>
  <c r="AG68" i="4" s="1"/>
  <c r="I72" i="4"/>
  <c r="AG72" i="4" s="1"/>
  <c r="I76" i="4"/>
  <c r="AG76" i="4" s="1"/>
  <c r="I240" i="4"/>
  <c r="AG240" i="4" s="1"/>
  <c r="I246" i="4"/>
  <c r="AG246" i="4" s="1"/>
  <c r="I80" i="4"/>
  <c r="AG80" i="4" s="1"/>
  <c r="I88" i="4"/>
  <c r="AG88" i="4" s="1"/>
  <c r="I98" i="4"/>
  <c r="AG98" i="4" s="1"/>
  <c r="I108" i="4"/>
  <c r="AG108" i="4" s="1"/>
  <c r="I139" i="4"/>
  <c r="AG139" i="4" s="1"/>
  <c r="I150" i="4"/>
  <c r="AG150" i="4" s="1"/>
  <c r="I91" i="4"/>
  <c r="AG91" i="4" s="1"/>
  <c r="I157" i="4"/>
  <c r="AG157" i="4" s="1"/>
  <c r="I165" i="4"/>
  <c r="AG165" i="4" s="1"/>
  <c r="I175" i="4"/>
  <c r="AG175" i="4" s="1"/>
  <c r="I201" i="4"/>
  <c r="AG201" i="4" s="1"/>
  <c r="I225" i="4"/>
  <c r="AG225" i="4" s="1"/>
  <c r="I8" i="4"/>
  <c r="AG8" i="4" s="1"/>
  <c r="I10" i="4"/>
  <c r="AG10" i="4" s="1"/>
  <c r="I12" i="4"/>
  <c r="AG12" i="4" s="1"/>
  <c r="I15" i="4"/>
  <c r="AG15" i="4" s="1"/>
  <c r="I22" i="4"/>
  <c r="AG22" i="4" s="1"/>
  <c r="I24" i="4"/>
  <c r="AG24" i="4" s="1"/>
  <c r="I32" i="4"/>
  <c r="AG32" i="4" s="1"/>
  <c r="I34" i="4"/>
  <c r="AG34" i="4" s="1"/>
  <c r="I40" i="4"/>
  <c r="AG40" i="4" s="1"/>
  <c r="I43" i="4"/>
  <c r="AG43" i="4" s="1"/>
  <c r="I50" i="4"/>
  <c r="AG50" i="4" s="1"/>
  <c r="I52" i="4"/>
  <c r="AG52" i="4" s="1"/>
  <c r="I58" i="4"/>
  <c r="AG58" i="4" s="1"/>
  <c r="I60" i="4"/>
  <c r="AG60" i="4" s="1"/>
  <c r="I71" i="4"/>
  <c r="AG71" i="4" s="1"/>
  <c r="I73" i="4"/>
  <c r="AG73" i="4" s="1"/>
  <c r="I86" i="4"/>
  <c r="AG86" i="4" s="1"/>
  <c r="I95" i="4"/>
  <c r="AG95" i="4" s="1"/>
  <c r="I106" i="4"/>
  <c r="AG106" i="4" s="1"/>
  <c r="I137" i="4"/>
  <c r="AG137" i="4" s="1"/>
  <c r="I79" i="4"/>
  <c r="AG79" i="4" s="1"/>
  <c r="I74" i="4"/>
  <c r="AG74" i="4" s="1"/>
  <c r="I70" i="4"/>
  <c r="AG70" i="4" s="1"/>
  <c r="I66" i="4"/>
  <c r="AG66" i="4" s="1"/>
  <c r="I61" i="4"/>
  <c r="AG61" i="4" s="1"/>
  <c r="I57" i="4"/>
  <c r="AG57" i="4" s="1"/>
  <c r="I53" i="4"/>
  <c r="AG53" i="4" s="1"/>
  <c r="I48" i="4"/>
  <c r="AG48" i="4" s="1"/>
  <c r="I44" i="4"/>
  <c r="AG44" i="4" s="1"/>
  <c r="I39" i="4"/>
  <c r="AG39" i="4" s="1"/>
  <c r="I35" i="4"/>
  <c r="AG35" i="4" s="1"/>
  <c r="I31" i="4"/>
  <c r="AG31" i="4" s="1"/>
  <c r="I26" i="4"/>
  <c r="AG26" i="4" s="1"/>
  <c r="I21" i="4"/>
  <c r="AG21" i="4" s="1"/>
  <c r="I16" i="4"/>
  <c r="AG16" i="4" s="1"/>
  <c r="I11" i="4"/>
  <c r="AG11" i="4" s="1"/>
  <c r="I7" i="4"/>
  <c r="AG7" i="4" s="1"/>
  <c r="I82" i="4"/>
  <c r="AG82" i="4" s="1"/>
  <c r="I100" i="4"/>
  <c r="AG100" i="4" s="1"/>
  <c r="I114" i="4"/>
  <c r="AG114" i="4" s="1"/>
  <c r="I143" i="4"/>
  <c r="AG143" i="4" s="1"/>
  <c r="I152" i="4"/>
  <c r="AG152" i="4" s="1"/>
  <c r="I161" i="4"/>
  <c r="AG161" i="4" s="1"/>
  <c r="I170" i="4"/>
  <c r="AG170" i="4" s="1"/>
  <c r="I180" i="4"/>
  <c r="AG180" i="4" s="1"/>
  <c r="I194" i="4"/>
  <c r="AG194" i="4" s="1"/>
  <c r="I212" i="4"/>
  <c r="AG212" i="4" s="1"/>
  <c r="I217" i="4"/>
  <c r="AG217" i="4" s="1"/>
  <c r="I230" i="4"/>
  <c r="AG230" i="4" s="1"/>
  <c r="I6" i="4"/>
  <c r="AG6" i="4" s="1"/>
  <c r="I17" i="4"/>
  <c r="AG17" i="4" s="1"/>
  <c r="I20" i="4"/>
  <c r="AG20" i="4" s="1"/>
  <c r="I27" i="4"/>
  <c r="AG27" i="4" s="1"/>
  <c r="I30" i="4"/>
  <c r="AG30" i="4" s="1"/>
  <c r="I36" i="4"/>
  <c r="AG36" i="4" s="1"/>
  <c r="I38" i="4"/>
  <c r="AG38" i="4" s="1"/>
  <c r="I45" i="4"/>
  <c r="AG45" i="4" s="1"/>
  <c r="I47" i="4"/>
  <c r="AG47" i="4" s="1"/>
  <c r="I54" i="4"/>
  <c r="AG54" i="4" s="1"/>
  <c r="I56" i="4"/>
  <c r="AG56" i="4" s="1"/>
  <c r="I63" i="4"/>
  <c r="AG63" i="4" s="1"/>
  <c r="I65" i="4"/>
  <c r="AG65" i="4" s="1"/>
  <c r="I67" i="4"/>
  <c r="AG67" i="4" s="1"/>
  <c r="I69" i="4"/>
  <c r="AG69" i="4" s="1"/>
  <c r="I75" i="4"/>
  <c r="AG75" i="4" s="1"/>
  <c r="I78" i="4"/>
  <c r="AG78" i="4" s="1"/>
  <c r="I84" i="4"/>
  <c r="AG84" i="4" s="1"/>
  <c r="I93" i="4"/>
  <c r="AG93" i="4" s="1"/>
  <c r="I103" i="4"/>
  <c r="AG103" i="4" s="1"/>
  <c r="I117" i="4"/>
  <c r="AG117" i="4" s="1"/>
  <c r="I145" i="4"/>
  <c r="AG145" i="4" s="1"/>
  <c r="I149" i="4"/>
  <c r="AG149" i="4" s="1"/>
  <c r="I158" i="4"/>
  <c r="AG158" i="4" s="1"/>
  <c r="I162" i="4"/>
  <c r="AG162" i="4" s="1"/>
  <c r="I167" i="4"/>
  <c r="AG167" i="4" s="1"/>
  <c r="I172" i="4"/>
  <c r="AG172" i="4" s="1"/>
  <c r="I176" i="4"/>
  <c r="AG176" i="4" s="1"/>
  <c r="I181" i="4"/>
  <c r="AG181" i="4" s="1"/>
  <c r="I196" i="4"/>
  <c r="AG196" i="4" s="1"/>
  <c r="I203" i="4"/>
  <c r="AG203" i="4" s="1"/>
  <c r="I208" i="4"/>
  <c r="AG208" i="4" s="1"/>
  <c r="I213" i="4"/>
  <c r="AG213" i="4" s="1"/>
  <c r="I219" i="4"/>
  <c r="AG219" i="4" s="1"/>
  <c r="I226" i="4"/>
  <c r="AG226" i="4" s="1"/>
  <c r="I231" i="4"/>
  <c r="AG231" i="4" s="1"/>
  <c r="I236" i="4"/>
  <c r="AG236" i="4" s="1"/>
  <c r="I242" i="4"/>
  <c r="AG242" i="4" s="1"/>
  <c r="I248" i="4"/>
  <c r="AG248" i="4" s="1"/>
  <c r="I125" i="4"/>
  <c r="AG125" i="4" s="1"/>
  <c r="I128" i="4"/>
  <c r="AG128" i="4" s="1"/>
  <c r="I133" i="4"/>
  <c r="AG133" i="4" s="1"/>
  <c r="I138" i="4"/>
  <c r="AG138" i="4" s="1"/>
  <c r="I144" i="4"/>
  <c r="AG144" i="4" s="1"/>
  <c r="I154" i="4"/>
  <c r="AG154" i="4" s="1"/>
  <c r="I155" i="4"/>
  <c r="AG155" i="4" s="1"/>
  <c r="I159" i="4"/>
  <c r="AG159" i="4" s="1"/>
  <c r="I163" i="4"/>
  <c r="AG163" i="4" s="1"/>
  <c r="I168" i="4"/>
  <c r="AG168" i="4" s="1"/>
  <c r="I173" i="4"/>
  <c r="AG173" i="4" s="1"/>
  <c r="I178" i="4"/>
  <c r="AG178" i="4" s="1"/>
  <c r="I183" i="4"/>
  <c r="AG183" i="4" s="1"/>
  <c r="I198" i="4"/>
  <c r="AG198" i="4" s="1"/>
  <c r="I204" i="4"/>
  <c r="AG204" i="4" s="1"/>
  <c r="I209" i="4"/>
  <c r="AG209" i="4" s="1"/>
  <c r="I214" i="4"/>
  <c r="AG214" i="4" s="1"/>
  <c r="I221" i="4"/>
  <c r="AG221" i="4" s="1"/>
  <c r="I227" i="4"/>
  <c r="AG227" i="4" s="1"/>
  <c r="I232" i="4"/>
  <c r="AG232" i="4" s="1"/>
  <c r="I237" i="4"/>
  <c r="AG237" i="4" s="1"/>
  <c r="I243" i="4"/>
  <c r="AG243" i="4" s="1"/>
  <c r="I249" i="4"/>
  <c r="AG249" i="4" s="1"/>
  <c r="I119" i="4"/>
  <c r="AG119" i="4" s="1"/>
  <c r="I130" i="4"/>
  <c r="AG130" i="4" s="1"/>
  <c r="I135" i="4"/>
  <c r="AG135" i="4" s="1"/>
  <c r="I141" i="4"/>
  <c r="AG141" i="4" s="1"/>
  <c r="I146" i="4"/>
  <c r="AG146" i="4" s="1"/>
  <c r="I151" i="4"/>
  <c r="AG151" i="4" s="1"/>
  <c r="I81" i="4"/>
  <c r="AG81" i="4" s="1"/>
  <c r="I83" i="4"/>
  <c r="AG83" i="4" s="1"/>
  <c r="I85" i="4"/>
  <c r="AG85" i="4" s="1"/>
  <c r="I87" i="4"/>
  <c r="AG87" i="4" s="1"/>
  <c r="I89" i="4"/>
  <c r="AG89" i="4" s="1"/>
  <c r="I92" i="4"/>
  <c r="AG92" i="4" s="1"/>
  <c r="I94" i="4"/>
  <c r="AG94" i="4" s="1"/>
  <c r="I96" i="4"/>
  <c r="AG96" i="4" s="1"/>
  <c r="I99" i="4"/>
  <c r="AG99" i="4" s="1"/>
  <c r="I102" i="4"/>
  <c r="AG102" i="4" s="1"/>
  <c r="I105" i="4"/>
  <c r="AG105" i="4" s="1"/>
  <c r="I107" i="4"/>
  <c r="AG107" i="4" s="1"/>
  <c r="I110" i="4"/>
  <c r="AG110" i="4" s="1"/>
  <c r="I115" i="4"/>
  <c r="AG115" i="4" s="1"/>
  <c r="I118" i="4"/>
  <c r="AG118" i="4" s="1"/>
  <c r="I120" i="4"/>
  <c r="AG120" i="4" s="1"/>
  <c r="I123" i="4"/>
  <c r="AG123" i="4" s="1"/>
  <c r="I126" i="4"/>
  <c r="AG126" i="4" s="1"/>
  <c r="I129" i="4"/>
  <c r="AG129" i="4" s="1"/>
  <c r="I132" i="4"/>
  <c r="AG132" i="4" s="1"/>
  <c r="I134" i="4"/>
  <c r="AG134" i="4" s="1"/>
  <c r="I156" i="4"/>
  <c r="AG156" i="4" s="1"/>
  <c r="I160" i="4"/>
  <c r="AG160" i="4" s="1"/>
  <c r="I164" i="4"/>
  <c r="AG164" i="4" s="1"/>
  <c r="I169" i="4"/>
  <c r="AG169" i="4" s="1"/>
  <c r="I174" i="4"/>
  <c r="AG174" i="4" s="1"/>
  <c r="I179" i="4"/>
  <c r="AG179" i="4" s="1"/>
  <c r="I184" i="4"/>
  <c r="AG184" i="4" s="1"/>
  <c r="I200" i="4"/>
  <c r="AG200" i="4" s="1"/>
  <c r="I205" i="4"/>
  <c r="AG205" i="4" s="1"/>
  <c r="I211" i="4"/>
  <c r="AG211" i="4" s="1"/>
  <c r="I216" i="4"/>
  <c r="AG216" i="4" s="1"/>
  <c r="I223" i="4"/>
  <c r="AG223" i="4" s="1"/>
  <c r="I228" i="4"/>
  <c r="AG228" i="4" s="1"/>
  <c r="I233" i="4"/>
  <c r="AG233" i="4" s="1"/>
  <c r="I239" i="4"/>
  <c r="AG239" i="4" s="1"/>
  <c r="I245" i="4"/>
  <c r="AG245" i="4" s="1"/>
  <c r="I250" i="4"/>
  <c r="AG250" i="4" s="1"/>
  <c r="J454" i="36"/>
  <c r="I28" i="36"/>
  <c r="I36" i="36"/>
  <c r="J377" i="36"/>
  <c r="J659" i="36"/>
  <c r="I17" i="36"/>
  <c r="J736" i="36"/>
  <c r="J468" i="36"/>
  <c r="I196" i="36"/>
  <c r="J743" i="36"/>
  <c r="J780" i="36"/>
  <c r="J376" i="36"/>
  <c r="I112" i="36"/>
  <c r="J727" i="36"/>
  <c r="J393" i="36"/>
  <c r="I210" i="36"/>
  <c r="J699" i="36"/>
  <c r="J447" i="36"/>
  <c r="J694" i="36"/>
  <c r="J677" i="36"/>
  <c r="I71" i="36"/>
  <c r="J411" i="36"/>
  <c r="J777" i="36"/>
  <c r="I43" i="36"/>
  <c r="J566" i="36"/>
  <c r="J396" i="36"/>
  <c r="I151" i="36"/>
  <c r="J640" i="36"/>
  <c r="J425" i="36"/>
  <c r="J529" i="36"/>
  <c r="I198" i="36"/>
  <c r="J750" i="36"/>
  <c r="J385" i="36"/>
  <c r="I206" i="36"/>
  <c r="J547" i="36"/>
  <c r="J375" i="36"/>
  <c r="J531" i="36"/>
  <c r="I52" i="36"/>
  <c r="J614" i="36"/>
  <c r="J471" i="36"/>
  <c r="I65" i="36"/>
  <c r="I37" i="36"/>
  <c r="J550" i="36"/>
  <c r="I116" i="36"/>
  <c r="I26" i="36"/>
  <c r="J604" i="36"/>
  <c r="J416" i="36"/>
  <c r="I186" i="36"/>
  <c r="J559" i="36"/>
  <c r="J652" i="36"/>
  <c r="J436" i="36"/>
  <c r="I180" i="36"/>
  <c r="J596" i="36"/>
  <c r="J661" i="36"/>
  <c r="I193" i="36"/>
  <c r="J583" i="36"/>
  <c r="J515" i="36"/>
  <c r="J630" i="36"/>
  <c r="I24" i="36"/>
  <c r="J631" i="36"/>
  <c r="J537" i="36"/>
  <c r="I202" i="36"/>
  <c r="J607" i="36"/>
  <c r="J395" i="36"/>
  <c r="J402" i="36"/>
  <c r="I48" i="36"/>
  <c r="J475" i="36"/>
  <c r="J421" i="36"/>
  <c r="I29" i="36"/>
  <c r="I95" i="36"/>
  <c r="J470" i="36"/>
  <c r="J594" i="36"/>
  <c r="I72" i="36"/>
  <c r="J424" i="36"/>
  <c r="J397" i="36"/>
  <c r="I23" i="36"/>
  <c r="J657" i="36"/>
  <c r="J432" i="36"/>
  <c r="I163" i="36"/>
  <c r="J591" i="36"/>
  <c r="J526" i="36"/>
  <c r="J433" i="36"/>
  <c r="J553" i="36"/>
  <c r="J365" i="36"/>
  <c r="I108" i="36"/>
  <c r="J771" i="36"/>
  <c r="J442" i="36"/>
  <c r="I77" i="36"/>
  <c r="J732" i="36"/>
  <c r="J497" i="36"/>
  <c r="I205" i="36"/>
  <c r="J675" i="36"/>
  <c r="J730" i="36"/>
  <c r="J371" i="36"/>
  <c r="I92" i="36"/>
  <c r="J691" i="36"/>
  <c r="J606" i="36"/>
  <c r="J533" i="36"/>
  <c r="I19" i="36"/>
  <c r="J740" i="36"/>
  <c r="J474" i="36"/>
  <c r="J428" i="36"/>
  <c r="I176" i="36"/>
  <c r="J760" i="36"/>
  <c r="J434" i="36"/>
  <c r="I143" i="36"/>
  <c r="J568" i="36"/>
  <c r="J401" i="36"/>
  <c r="I141" i="36"/>
  <c r="J587" i="36"/>
  <c r="J654" i="36"/>
  <c r="J407" i="36"/>
  <c r="J399" i="36"/>
  <c r="J687" i="36"/>
  <c r="J590" i="36"/>
  <c r="J542" i="36"/>
  <c r="J678" i="36"/>
  <c r="J582" i="36"/>
  <c r="J413" i="36"/>
  <c r="I154" i="36"/>
  <c r="J580" i="36"/>
  <c r="J620" i="36"/>
  <c r="J372" i="36"/>
  <c r="I135" i="36"/>
  <c r="J564" i="36"/>
  <c r="I174" i="36"/>
  <c r="I152" i="36"/>
  <c r="J551" i="36"/>
  <c r="J427" i="36"/>
  <c r="J406" i="36"/>
  <c r="J690" i="36"/>
  <c r="J599" i="36"/>
  <c r="J457" i="36"/>
  <c r="I161" i="36"/>
  <c r="J575" i="36"/>
  <c r="J626" i="36"/>
  <c r="I137" i="36"/>
  <c r="I16" i="36"/>
  <c r="J437" i="36"/>
  <c r="I153" i="36"/>
  <c r="J679" i="36"/>
  <c r="I64" i="36"/>
  <c r="J415" i="36"/>
  <c r="J482" i="36"/>
  <c r="I40" i="36"/>
  <c r="J379" i="36"/>
  <c r="I87" i="36"/>
  <c r="I146" i="36"/>
  <c r="J593" i="36"/>
  <c r="J772" i="36"/>
  <c r="J525" i="36"/>
  <c r="I39" i="36"/>
  <c r="J479" i="36"/>
  <c r="J381" i="36"/>
  <c r="I199" i="36"/>
  <c r="J744" i="36"/>
  <c r="J408" i="36"/>
  <c r="I129" i="36"/>
  <c r="J573" i="36"/>
  <c r="J435" i="36"/>
  <c r="J535" i="36"/>
  <c r="J684" i="36"/>
  <c r="I78" i="36"/>
  <c r="J520" i="36"/>
  <c r="J748" i="36"/>
  <c r="J724" i="36"/>
  <c r="I185" i="36"/>
  <c r="J692" i="36"/>
  <c r="J680" i="36"/>
  <c r="I104" i="36"/>
  <c r="J667" i="36"/>
  <c r="J383" i="36"/>
  <c r="J595" i="36"/>
  <c r="I107" i="36"/>
  <c r="I35" i="36"/>
  <c r="J373" i="36"/>
  <c r="J545" i="36"/>
  <c r="I15" i="36"/>
  <c r="J507" i="36"/>
  <c r="J450" i="36"/>
  <c r="I83" i="36"/>
  <c r="J608" i="36"/>
  <c r="J704" i="36"/>
  <c r="J449" i="36"/>
  <c r="I157" i="36"/>
  <c r="J719" i="36"/>
  <c r="J664" i="36"/>
  <c r="I122" i="36"/>
  <c r="J621" i="36"/>
  <c r="J622" i="36"/>
  <c r="J514" i="36"/>
  <c r="I20" i="36"/>
  <c r="J522" i="36"/>
  <c r="J646" i="36"/>
  <c r="I175" i="36"/>
  <c r="I195" i="36"/>
  <c r="J505" i="36"/>
  <c r="I139" i="36"/>
  <c r="I58" i="36"/>
  <c r="J572" i="36"/>
  <c r="J701" i="36"/>
  <c r="I133" i="36"/>
  <c r="J649" i="36"/>
  <c r="J567" i="36"/>
  <c r="J369" i="36"/>
  <c r="I120" i="36"/>
  <c r="J613" i="36"/>
  <c r="J562" i="36"/>
  <c r="I31" i="36"/>
  <c r="J682" i="36"/>
  <c r="J392" i="36"/>
  <c r="I177" i="36"/>
  <c r="J745" i="36"/>
  <c r="I32" i="36"/>
  <c r="J758" i="36"/>
  <c r="I149" i="36"/>
  <c r="J718" i="36"/>
  <c r="J366" i="36"/>
  <c r="J757" i="36"/>
  <c r="I22" i="36"/>
  <c r="J728" i="36"/>
  <c r="I105" i="36"/>
  <c r="J445" i="36"/>
  <c r="I187" i="36"/>
  <c r="J669" i="36"/>
  <c r="I96" i="36"/>
  <c r="I130" i="36"/>
  <c r="J779" i="36"/>
  <c r="J693" i="36"/>
  <c r="I197" i="36"/>
  <c r="J766" i="36"/>
  <c r="J650" i="36"/>
  <c r="J448" i="36"/>
  <c r="I82" i="36"/>
  <c r="J624" i="36"/>
  <c r="J756" i="36"/>
  <c r="I121" i="36"/>
  <c r="J729" i="36"/>
  <c r="J403" i="36"/>
  <c r="I113" i="36"/>
  <c r="J749" i="36"/>
  <c r="J394" i="36"/>
  <c r="J612" i="36"/>
  <c r="J500" i="36"/>
  <c r="J609" i="36"/>
  <c r="I207" i="36"/>
  <c r="J683" i="36"/>
  <c r="J610" i="36"/>
  <c r="I124" i="36"/>
  <c r="J716" i="36"/>
  <c r="J502" i="36"/>
  <c r="J726" i="36"/>
  <c r="I89" i="36"/>
  <c r="J598" i="36"/>
  <c r="J386" i="36"/>
  <c r="J364" i="36"/>
  <c r="I132" i="36"/>
  <c r="J763" i="36"/>
  <c r="I114" i="36"/>
  <c r="I75" i="36"/>
  <c r="J641" i="36"/>
  <c r="J688" i="36"/>
  <c r="I109" i="36"/>
  <c r="J555" i="36"/>
  <c r="J534" i="36"/>
  <c r="J742" i="36"/>
  <c r="J451" i="36"/>
  <c r="J714" i="36"/>
  <c r="J494" i="36"/>
  <c r="J521" i="36"/>
  <c r="J773" i="36"/>
  <c r="J518" i="36"/>
  <c r="I80" i="36"/>
  <c r="I18" i="36"/>
  <c r="J548" i="36"/>
  <c r="J588" i="36"/>
  <c r="J418" i="36"/>
  <c r="I69" i="36"/>
  <c r="J633" i="36"/>
  <c r="J516" i="36"/>
  <c r="I119" i="36"/>
  <c r="J629" i="36"/>
  <c r="J642" i="36"/>
  <c r="J658" i="36"/>
  <c r="J786" i="36"/>
  <c r="J698" i="36"/>
  <c r="J574" i="36"/>
  <c r="I164" i="36"/>
  <c r="J674" i="36"/>
  <c r="J446" i="36"/>
  <c r="J653" i="36"/>
  <c r="I54" i="36"/>
  <c r="J709" i="36"/>
  <c r="J540" i="36"/>
  <c r="I168" i="36"/>
  <c r="I97" i="36"/>
  <c r="J541" i="36"/>
  <c r="I204" i="36"/>
  <c r="I30" i="36"/>
  <c r="J703" i="36"/>
  <c r="I172" i="36"/>
  <c r="I156" i="36"/>
  <c r="J734" i="36"/>
  <c r="J586" i="36"/>
  <c r="J368" i="36"/>
  <c r="I213" i="36"/>
  <c r="J592" i="36"/>
  <c r="I167" i="36"/>
  <c r="I189" i="36"/>
  <c r="J697" i="36"/>
  <c r="J634" i="36"/>
  <c r="I159" i="36"/>
  <c r="J706" i="36"/>
  <c r="I134" i="36"/>
  <c r="J459" i="36"/>
  <c r="I190" i="36"/>
  <c r="J571" i="36"/>
  <c r="J618" i="36"/>
  <c r="I63" i="36"/>
  <c r="J663" i="36"/>
  <c r="J390" i="36"/>
  <c r="J563" i="36"/>
  <c r="I53" i="36"/>
  <c r="J784" i="36"/>
  <c r="J493" i="36"/>
  <c r="I46" i="36"/>
  <c r="J615" i="36"/>
  <c r="J491" i="36"/>
  <c r="I179" i="36"/>
  <c r="J438" i="36"/>
  <c r="I183" i="36"/>
  <c r="I128" i="36"/>
  <c r="J469" i="36"/>
  <c r="J370" i="36"/>
  <c r="I55" i="36"/>
  <c r="J576" i="36"/>
  <c r="J512" i="36"/>
  <c r="J685" i="36"/>
  <c r="I118" i="36"/>
  <c r="J689" i="36"/>
  <c r="J472" i="36"/>
  <c r="I102" i="36"/>
  <c r="J557" i="36"/>
  <c r="J510" i="36"/>
  <c r="J528" i="36"/>
  <c r="J686" i="36"/>
  <c r="J486" i="36"/>
  <c r="J538" i="36"/>
  <c r="I81" i="36"/>
  <c r="I103" i="36"/>
  <c r="J458" i="36"/>
  <c r="I33" i="36"/>
  <c r="I93" i="36"/>
  <c r="J645" i="36"/>
  <c r="I169" i="36"/>
  <c r="I160" i="36"/>
  <c r="J581" i="36"/>
  <c r="J711" i="36"/>
  <c r="J544" i="36"/>
  <c r="I100" i="36"/>
  <c r="J549" i="36"/>
  <c r="J769" i="36"/>
  <c r="I59" i="36"/>
  <c r="J778" i="36"/>
  <c r="J478" i="36"/>
  <c r="I110" i="36"/>
  <c r="J527" i="36"/>
  <c r="I38" i="36"/>
  <c r="J501" i="36"/>
  <c r="I158" i="36"/>
  <c r="I62" i="36"/>
  <c r="J495" i="36"/>
  <c r="J524" i="36"/>
  <c r="I123" i="36"/>
  <c r="J705" i="36"/>
  <c r="J506" i="36"/>
  <c r="I106" i="36"/>
  <c r="I181" i="36"/>
  <c r="J560" i="36"/>
  <c r="J508" i="36"/>
  <c r="I148" i="36"/>
  <c r="J665" i="36"/>
  <c r="J570" i="36"/>
  <c r="I56" i="36"/>
  <c r="J671" i="36"/>
  <c r="J398" i="36"/>
  <c r="J363" i="36"/>
  <c r="I200" i="36"/>
  <c r="J715" i="36"/>
  <c r="J554" i="36"/>
  <c r="I27" i="36"/>
  <c r="J643" i="36"/>
  <c r="J485" i="36"/>
  <c r="J584" i="36"/>
  <c r="I21" i="36"/>
  <c r="J739" i="36"/>
  <c r="J409" i="36"/>
  <c r="J627" i="36"/>
  <c r="J702" i="36"/>
  <c r="J462" i="36"/>
  <c r="J589" i="36"/>
  <c r="I136" i="36"/>
  <c r="J783" i="36"/>
  <c r="J404" i="36"/>
  <c r="I155" i="36"/>
  <c r="J708" i="36"/>
  <c r="I25" i="36"/>
  <c r="J628" i="36"/>
  <c r="J546" i="36"/>
  <c r="J410" i="36"/>
  <c r="I67" i="36"/>
  <c r="J539" i="36"/>
  <c r="J461" i="36"/>
  <c r="I47" i="36"/>
  <c r="J577" i="36"/>
  <c r="J496" i="36"/>
  <c r="I90" i="36"/>
  <c r="J637" i="36"/>
  <c r="J523" i="36"/>
  <c r="J558" i="36"/>
  <c r="J720" i="36"/>
  <c r="J635" i="36"/>
  <c r="J483" i="36"/>
  <c r="J517" i="36"/>
  <c r="J741" i="36"/>
  <c r="J473" i="36"/>
  <c r="I74" i="36"/>
  <c r="I50" i="36"/>
  <c r="J601" i="36"/>
  <c r="J556" i="36"/>
  <c r="I170" i="36"/>
  <c r="I41" i="36"/>
  <c r="J569" i="36"/>
  <c r="J452" i="36"/>
  <c r="I188" i="36"/>
  <c r="J565" i="36"/>
  <c r="J578" i="36"/>
  <c r="J440" i="36"/>
  <c r="J754" i="36"/>
  <c r="J666" i="36"/>
  <c r="J755" i="36"/>
  <c r="I162" i="36"/>
  <c r="J770" i="36"/>
  <c r="J431" i="36"/>
  <c r="J648" i="36"/>
  <c r="I101" i="36"/>
  <c r="J731" i="36"/>
  <c r="J476" i="36"/>
  <c r="I173" i="36"/>
  <c r="I140" i="36"/>
  <c r="J625" i="36"/>
  <c r="J444" i="36"/>
  <c r="I117" i="36"/>
  <c r="J632" i="36"/>
  <c r="J785" i="36"/>
  <c r="I214" i="36"/>
  <c r="J651" i="36"/>
  <c r="J735" i="36"/>
  <c r="J602" i="36"/>
  <c r="I79" i="36"/>
  <c r="J605" i="36"/>
  <c r="J753" i="36"/>
  <c r="I111" i="36"/>
  <c r="J611" i="36"/>
  <c r="J374" i="36"/>
  <c r="J463" i="36"/>
  <c r="I142" i="36"/>
  <c r="J519" i="36"/>
  <c r="I203" i="36"/>
  <c r="J681" i="36"/>
  <c r="J670" i="36"/>
  <c r="J419" i="36"/>
  <c r="J616" i="36"/>
  <c r="I76" i="36"/>
  <c r="J707" i="36"/>
  <c r="J466" i="36"/>
  <c r="I91" i="36"/>
  <c r="J676" i="36"/>
  <c r="J768" i="36"/>
  <c r="I194" i="36"/>
  <c r="I34" i="36"/>
  <c r="J543" i="36"/>
  <c r="I171" i="36"/>
  <c r="I49" i="36"/>
  <c r="J700" i="36"/>
  <c r="J417" i="36"/>
  <c r="I99" i="36"/>
  <c r="J655" i="36"/>
  <c r="J737" i="36"/>
  <c r="J636" i="36"/>
  <c r="I125" i="36"/>
  <c r="I165" i="36"/>
  <c r="J536" i="36"/>
  <c r="I98" i="36"/>
  <c r="J656" i="36"/>
  <c r="J384" i="36"/>
  <c r="I86" i="36"/>
  <c r="J761" i="36"/>
  <c r="J499" i="36"/>
  <c r="J420" i="36"/>
  <c r="J781" i="36"/>
  <c r="J441" i="36"/>
  <c r="J490" i="36"/>
  <c r="I42" i="36"/>
  <c r="I68" i="36"/>
  <c r="J422" i="36"/>
  <c r="I60" i="36"/>
  <c r="I45" i="36"/>
  <c r="J585" i="36"/>
  <c r="J532" i="36"/>
  <c r="I127" i="36"/>
  <c r="J775" i="36"/>
  <c r="J597" i="36"/>
  <c r="J464" i="36"/>
  <c r="I84" i="36"/>
  <c r="J759" i="36"/>
  <c r="J481" i="36"/>
  <c r="I145" i="36"/>
  <c r="J746" i="36"/>
  <c r="J382" i="36"/>
  <c r="I61" i="36"/>
  <c r="J767" i="36"/>
  <c r="I70" i="36"/>
  <c r="J456" i="36"/>
  <c r="J725" i="36"/>
  <c r="I85" i="36"/>
  <c r="J721" i="36"/>
  <c r="J460" i="36"/>
  <c r="I192" i="36"/>
  <c r="J673" i="36"/>
  <c r="J513" i="36"/>
  <c r="J530" i="36"/>
  <c r="I201" i="36"/>
  <c r="J782" i="36"/>
  <c r="J465" i="36"/>
  <c r="I178" i="36"/>
  <c r="J579" i="36"/>
  <c r="J439" i="36"/>
  <c r="J405" i="36"/>
  <c r="I211" i="36"/>
  <c r="J455" i="36"/>
  <c r="J414" i="36"/>
  <c r="J747" i="36"/>
  <c r="J765" i="36"/>
  <c r="J423" i="36"/>
  <c r="J776" i="36"/>
  <c r="I44" i="36"/>
  <c r="J503" i="36"/>
  <c r="J378" i="36"/>
  <c r="I57" i="36"/>
  <c r="J644" i="36"/>
  <c r="J751" i="36"/>
  <c r="I209" i="36"/>
  <c r="I66" i="36"/>
  <c r="J487" i="36"/>
  <c r="J477" i="36"/>
  <c r="I13" i="36"/>
  <c r="J668" i="36"/>
  <c r="J696" i="36"/>
  <c r="I14" i="36"/>
  <c r="J623" i="36"/>
  <c r="J717" i="36"/>
  <c r="I166" i="36"/>
  <c r="I144" i="36"/>
  <c r="J660" i="36"/>
  <c r="J480" i="36"/>
  <c r="I88" i="36"/>
  <c r="J647" i="36"/>
  <c r="J638" i="36"/>
  <c r="J710" i="36"/>
  <c r="I131" i="36"/>
  <c r="J672" i="36"/>
  <c r="J389" i="36"/>
  <c r="J504" i="36"/>
  <c r="J400" i="36"/>
  <c r="J639" i="36"/>
  <c r="J723" i="36"/>
  <c r="J484" i="36"/>
  <c r="J603" i="36"/>
  <c r="J387" i="36"/>
  <c r="I94" i="36"/>
  <c r="J695" i="36"/>
  <c r="J426" i="36"/>
  <c r="J662" i="36"/>
  <c r="I126" i="36"/>
  <c r="J713" i="36"/>
  <c r="J617" i="36"/>
  <c r="J453" i="36"/>
  <c r="I191" i="36"/>
  <c r="J752" i="36"/>
  <c r="J388" i="36"/>
  <c r="I147" i="36"/>
  <c r="J764" i="36"/>
  <c r="J498" i="36"/>
  <c r="J429" i="36"/>
  <c r="J722" i="36"/>
  <c r="J762" i="36"/>
  <c r="J467" i="36"/>
  <c r="I150" i="36"/>
  <c r="J738" i="36"/>
  <c r="J367" i="36"/>
  <c r="J552" i="36"/>
  <c r="I51" i="36"/>
  <c r="J511" i="36"/>
  <c r="J412" i="36"/>
  <c r="J492" i="36"/>
  <c r="I208" i="36"/>
  <c r="J561" i="36"/>
  <c r="J380" i="36"/>
  <c r="I184" i="36"/>
  <c r="J600" i="36"/>
  <c r="J489" i="36"/>
  <c r="I182" i="36"/>
  <c r="J619" i="36"/>
  <c r="J391" i="36"/>
  <c r="J430" i="36"/>
  <c r="J443" i="36"/>
  <c r="J733" i="36"/>
  <c r="J774" i="36"/>
  <c r="J488" i="36"/>
  <c r="I12" i="36"/>
  <c r="I73" i="36"/>
  <c r="I138" i="36"/>
  <c r="I212" i="36"/>
  <c r="J712" i="36"/>
  <c r="J509" i="36"/>
  <c r="J9" i="36" l="1"/>
  <c r="J8" i="36"/>
  <c r="AI113" i="4"/>
  <c r="AI148" i="4"/>
  <c r="AI111" i="4"/>
  <c r="AI237" i="4"/>
  <c r="AI48" i="4"/>
  <c r="AI188" i="4"/>
  <c r="AI17" i="4"/>
  <c r="AI91" i="4"/>
  <c r="AI191" i="4"/>
  <c r="AI88" i="4"/>
  <c r="AI162" i="4"/>
  <c r="AI152" i="4"/>
  <c r="AI41" i="4"/>
  <c r="AI193" i="4"/>
  <c r="AI190" i="4"/>
  <c r="AI118" i="4"/>
  <c r="AI208" i="4"/>
  <c r="AI139" i="4"/>
  <c r="AI186" i="4"/>
  <c r="AI207" i="4"/>
  <c r="AI94" i="4"/>
  <c r="AI179" i="4"/>
  <c r="AI105" i="4"/>
  <c r="AI85" i="4"/>
  <c r="AI159" i="4"/>
  <c r="AI203" i="4"/>
  <c r="AI108" i="4"/>
  <c r="AI33" i="4"/>
  <c r="AI185" i="4"/>
  <c r="AI189" i="4"/>
  <c r="AI181" i="4"/>
  <c r="AI194" i="4"/>
  <c r="AI39" i="4"/>
  <c r="AI231" i="4"/>
  <c r="AI98" i="4"/>
  <c r="AI28" i="4"/>
  <c r="AI234" i="4"/>
  <c r="AI112" i="4"/>
  <c r="AI192" i="4"/>
  <c r="AI187" i="4"/>
  <c r="AI164" i="4"/>
  <c r="AI250" i="4"/>
  <c r="AI228" i="4"/>
  <c r="AI205" i="4"/>
  <c r="AI160" i="4"/>
  <c r="AI129" i="4"/>
  <c r="AI146" i="4"/>
  <c r="AI119" i="4"/>
  <c r="AI232" i="4"/>
  <c r="AI209" i="4"/>
  <c r="AI183" i="4"/>
  <c r="AI163" i="4"/>
  <c r="AI144" i="4"/>
  <c r="AI125" i="4"/>
  <c r="AI117" i="4"/>
  <c r="AI78" i="4"/>
  <c r="AI65" i="4"/>
  <c r="AI47" i="4"/>
  <c r="AI30" i="4"/>
  <c r="AI6" i="4"/>
  <c r="AI82" i="4"/>
  <c r="AI21" i="4"/>
  <c r="AI57" i="4"/>
  <c r="AI74" i="4"/>
  <c r="AI95" i="4"/>
  <c r="AI60" i="4"/>
  <c r="AI43" i="4"/>
  <c r="AI24" i="4"/>
  <c r="AI10" i="4"/>
  <c r="AI246" i="4"/>
  <c r="AI68" i="4"/>
  <c r="AI51" i="4"/>
  <c r="AI13" i="4"/>
  <c r="AI233" i="4"/>
  <c r="AI184" i="4"/>
  <c r="AI245" i="4"/>
  <c r="AI223" i="4"/>
  <c r="AI200" i="4"/>
  <c r="AI174" i="4"/>
  <c r="AI156" i="4"/>
  <c r="AI126" i="4"/>
  <c r="AI115" i="4"/>
  <c r="AI102" i="4"/>
  <c r="AI92" i="4"/>
  <c r="AI83" i="4"/>
  <c r="AI141" i="4"/>
  <c r="AI249" i="4"/>
  <c r="AI227" i="4"/>
  <c r="AI204" i="4"/>
  <c r="AI178" i="4"/>
  <c r="AI138" i="4"/>
  <c r="AI248" i="4"/>
  <c r="AI226" i="4"/>
  <c r="AI176" i="4"/>
  <c r="AI158" i="4"/>
  <c r="AI103" i="4"/>
  <c r="AI75" i="4"/>
  <c r="AI63" i="4"/>
  <c r="AI45" i="4"/>
  <c r="AI27" i="4"/>
  <c r="AI230" i="4"/>
  <c r="AI180" i="4"/>
  <c r="AI143" i="4"/>
  <c r="AI7" i="4"/>
  <c r="AI26" i="4"/>
  <c r="AI44" i="4"/>
  <c r="AI61" i="4"/>
  <c r="AI79" i="4"/>
  <c r="AI86" i="4"/>
  <c r="AI58" i="4"/>
  <c r="AI40" i="4"/>
  <c r="AI22" i="4"/>
  <c r="AI8" i="4"/>
  <c r="AI175" i="4"/>
  <c r="AI150" i="4"/>
  <c r="AI240" i="4"/>
  <c r="AI64" i="4"/>
  <c r="AI46" i="4"/>
  <c r="AI9" i="4"/>
  <c r="AI239" i="4"/>
  <c r="AI216" i="4"/>
  <c r="AI169" i="4"/>
  <c r="AI134" i="4"/>
  <c r="AI123" i="4"/>
  <c r="AI110" i="4"/>
  <c r="AI99" i="4"/>
  <c r="AI89" i="4"/>
  <c r="AI81" i="4"/>
  <c r="AI135" i="4"/>
  <c r="AI243" i="4"/>
  <c r="AI221" i="4"/>
  <c r="AI198" i="4"/>
  <c r="AI173" i="4"/>
  <c r="AI155" i="4"/>
  <c r="AI133" i="4"/>
  <c r="AI242" i="4"/>
  <c r="AI219" i="4"/>
  <c r="AI196" i="4"/>
  <c r="AI172" i="4"/>
  <c r="AI149" i="4"/>
  <c r="AI93" i="4"/>
  <c r="AI69" i="4"/>
  <c r="AI56" i="4"/>
  <c r="AI38" i="4"/>
  <c r="AI20" i="4"/>
  <c r="AI217" i="4"/>
  <c r="AI170" i="4"/>
  <c r="AI114" i="4"/>
  <c r="AI11" i="4"/>
  <c r="AI31" i="4"/>
  <c r="AI66" i="4"/>
  <c r="AI137" i="4"/>
  <c r="AI73" i="4"/>
  <c r="AI52" i="4"/>
  <c r="AI34" i="4"/>
  <c r="AI15" i="4"/>
  <c r="AI225" i="4"/>
  <c r="AI165" i="4"/>
  <c r="AI76" i="4"/>
  <c r="AI59" i="4"/>
  <c r="AI23" i="4"/>
  <c r="AI5" i="4"/>
  <c r="AI211" i="4"/>
  <c r="AI132" i="4"/>
  <c r="AI120" i="4"/>
  <c r="AI107" i="4"/>
  <c r="AI96" i="4"/>
  <c r="AI87" i="4"/>
  <c r="AI151" i="4"/>
  <c r="AI130" i="4"/>
  <c r="AI214" i="4"/>
  <c r="AI168" i="4"/>
  <c r="AI154" i="4"/>
  <c r="AI128" i="4"/>
  <c r="AI236" i="4"/>
  <c r="AI213" i="4"/>
  <c r="AI167" i="4"/>
  <c r="AI145" i="4"/>
  <c r="AI84" i="4"/>
  <c r="AI67" i="4"/>
  <c r="AI54" i="4"/>
  <c r="AI36" i="4"/>
  <c r="AI212" i="4"/>
  <c r="AI161" i="4"/>
  <c r="AI100" i="4"/>
  <c r="AI16" i="4"/>
  <c r="AI35" i="4"/>
  <c r="AI53" i="4"/>
  <c r="AI70" i="4"/>
  <c r="AI106" i="4"/>
  <c r="AI71" i="4"/>
  <c r="AI50" i="4"/>
  <c r="AI32" i="4"/>
  <c r="AI12" i="4"/>
  <c r="AI201" i="4"/>
  <c r="AI157" i="4"/>
  <c r="AI121" i="4"/>
  <c r="AI80" i="4"/>
  <c r="AI72" i="4"/>
  <c r="AI55" i="4"/>
  <c r="AI37" i="4"/>
  <c r="AI19" i="4"/>
  <c r="AH3" i="7"/>
  <c r="AG3" i="4"/>
  <c r="AI3" i="4" s="1"/>
  <c r="K8" i="36" l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7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</futureMetadata>
  <valueMetadata count="7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</valueMetadata>
</metadata>
</file>

<file path=xl/sharedStrings.xml><?xml version="1.0" encoding="utf-8"?>
<sst xmlns="http://schemas.openxmlformats.org/spreadsheetml/2006/main" count="34411" uniqueCount="5102">
  <si>
    <t>Kontrahent</t>
  </si>
  <si>
    <t>Kurs €</t>
  </si>
  <si>
    <t>Produkty</t>
  </si>
  <si>
    <t>Index</t>
  </si>
  <si>
    <t>RABAT</t>
  </si>
  <si>
    <t>Konsole KNELSEN</t>
  </si>
  <si>
    <t>K</t>
  </si>
  <si>
    <t>Podwaliny  DEV-ECO</t>
  </si>
  <si>
    <t>DV</t>
  </si>
  <si>
    <t>Podwaliny  KLINAR</t>
  </si>
  <si>
    <t>CP</t>
  </si>
  <si>
    <t>Podwaliny NYXON GREEN</t>
  </si>
  <si>
    <t>NP.</t>
  </si>
  <si>
    <t>Belka montażowa MTF</t>
  </si>
  <si>
    <t>MTF</t>
  </si>
  <si>
    <t>Taśmy PARTNER</t>
  </si>
  <si>
    <t>T</t>
  </si>
  <si>
    <t>Folie okienne   KNELSEN</t>
  </si>
  <si>
    <t>TK</t>
  </si>
  <si>
    <t>Taśma rozprężna</t>
  </si>
  <si>
    <t>TR</t>
  </si>
  <si>
    <t>EPDM illbruck</t>
  </si>
  <si>
    <t>ME</t>
  </si>
  <si>
    <t>EPDM GPMM</t>
  </si>
  <si>
    <t>G</t>
  </si>
  <si>
    <t>EPDM z taśmą akrylową GPMM</t>
  </si>
  <si>
    <t>A</t>
  </si>
  <si>
    <t>Aluthermo</t>
  </si>
  <si>
    <t>ALUT</t>
  </si>
  <si>
    <t>CHEMIA</t>
  </si>
  <si>
    <t>CH</t>
  </si>
  <si>
    <t>Opaska Styropianowa</t>
  </si>
  <si>
    <t>OP</t>
  </si>
  <si>
    <t>Zamocowania</t>
  </si>
  <si>
    <t>Cena indywidualna</t>
  </si>
  <si>
    <t>Zamawiający</t>
  </si>
  <si>
    <t>Termin realizacji</t>
  </si>
  <si>
    <t>Nr. Zamówienia</t>
  </si>
  <si>
    <t>Adres dostawy</t>
  </si>
  <si>
    <t>RAZEM</t>
  </si>
  <si>
    <t>LP</t>
  </si>
  <si>
    <t>INDEX</t>
  </si>
  <si>
    <t>Symbol</t>
  </si>
  <si>
    <t>Nazwa</t>
  </si>
  <si>
    <t>Wymiar</t>
  </si>
  <si>
    <t>Wymiar/
Inne</t>
  </si>
  <si>
    <t>Ilość</t>
  </si>
  <si>
    <t>J.m.</t>
  </si>
  <si>
    <t>Uwagi</t>
  </si>
  <si>
    <t>EPDMw75-A25_050</t>
  </si>
  <si>
    <t>EPDM wewnętrzny   0,75 mm + pasek kleju 25mm</t>
  </si>
  <si>
    <t>EPDMw75-A25_100</t>
  </si>
  <si>
    <t>EPDMw75-A25_150</t>
  </si>
  <si>
    <t>EPDMw75-A25_200</t>
  </si>
  <si>
    <t>EPDMw75-A25_250</t>
  </si>
  <si>
    <t>EPDMw75-A25_300</t>
  </si>
  <si>
    <t>EPDMw75-A25_350</t>
  </si>
  <si>
    <t>EPDMw75-A25+148_200</t>
  </si>
  <si>
    <t>EPDM wewnętrzny   0,75 mm + pasek kleju 25mm + 148mm</t>
  </si>
  <si>
    <t>EPDMw75-A25+148_250</t>
  </si>
  <si>
    <t>EPDMw75-A25+148_300</t>
  </si>
  <si>
    <t>EPDMw75-A25+148_350</t>
  </si>
  <si>
    <t>EPDMw75-A25+98_150</t>
  </si>
  <si>
    <t>EPDM wewnętrzny   0,75 mm + pasek kleju 25mm + 98mm</t>
  </si>
  <si>
    <t>EPDMw75-A25+98_200</t>
  </si>
  <si>
    <t>EPDMw75-A25+98_250</t>
  </si>
  <si>
    <t>EPDMw75-A25+98_300</t>
  </si>
  <si>
    <t>EPDMw75-A25+98_350</t>
  </si>
  <si>
    <t>EPDMz75-A25_050</t>
  </si>
  <si>
    <t>EPDM zewnętrzny   0,75 mm + pasek kleju 25mm</t>
  </si>
  <si>
    <t>EPDMz75-A25_100</t>
  </si>
  <si>
    <t>EPDMz75-A25_150</t>
  </si>
  <si>
    <t>EPDMz75-A25_200</t>
  </si>
  <si>
    <t>EPDMz75-A25_250</t>
  </si>
  <si>
    <t>EPDMz75-A25_300</t>
  </si>
  <si>
    <t>EPDMz75-A25_350</t>
  </si>
  <si>
    <t>EPDMz75-A25+148_200</t>
  </si>
  <si>
    <t>EPDM zewnętrzny   0,75 mm + pasek kleju 25mm + 148mm</t>
  </si>
  <si>
    <t>EPDMz75-A25+148_250</t>
  </si>
  <si>
    <t>EPDMz75-A25+148_300</t>
  </si>
  <si>
    <t>EPDMz75-A25+148_350</t>
  </si>
  <si>
    <t>EPDMz75-A25+98_150</t>
  </si>
  <si>
    <t>EPDM zewnętrzny   0,75 mm + pasek kleju 25mm + 98mm</t>
  </si>
  <si>
    <t>EPDMz75-A25+98_200</t>
  </si>
  <si>
    <t>EPDMz75-A25+98_250</t>
  </si>
  <si>
    <t>EPDMz75-A25+98_300</t>
  </si>
  <si>
    <t>EPDMz75-A25+98_350</t>
  </si>
  <si>
    <t>EPDMz75-A98_100</t>
  </si>
  <si>
    <t>EPDMz75-A148_150</t>
  </si>
  <si>
    <t>ALUT_1200</t>
  </si>
  <si>
    <t>Aluthermo Quattro</t>
  </si>
  <si>
    <t>ALUT_150</t>
  </si>
  <si>
    <t>Aluthermo Quattro pocięte</t>
  </si>
  <si>
    <t>ALUT_200</t>
  </si>
  <si>
    <t>ALUT_250</t>
  </si>
  <si>
    <t>ALUT_300</t>
  </si>
  <si>
    <t>ALUT_350</t>
  </si>
  <si>
    <t>ALUT_150_O</t>
  </si>
  <si>
    <t>Aluthermo Quattro pocięte oklejone</t>
  </si>
  <si>
    <t>ALUT_200_O</t>
  </si>
  <si>
    <t>ALUT_250_O</t>
  </si>
  <si>
    <t>ALUT_300_O</t>
  </si>
  <si>
    <t>ALUT_350_O</t>
  </si>
  <si>
    <t>CT113</t>
  </si>
  <si>
    <t>FlexiAd-MS biały</t>
  </si>
  <si>
    <t>Klej POLIMER MS biały 600ml     GPMM</t>
  </si>
  <si>
    <t>FlexiAd-MS czarny</t>
  </si>
  <si>
    <t>Klej POLIMER MS czarny 600ml     GPMM</t>
  </si>
  <si>
    <t>FlexiAd-MS szary</t>
  </si>
  <si>
    <t>Klej POLIMER MS szary 600ml     GPMM</t>
  </si>
  <si>
    <t>GPMM CZYŚCIK</t>
  </si>
  <si>
    <t>GPMM KLEJ</t>
  </si>
  <si>
    <t>GPMM PIANA</t>
  </si>
  <si>
    <t>GPMM PRIMER</t>
  </si>
  <si>
    <t>H550</t>
  </si>
  <si>
    <t>K-U_EPDM czarny</t>
  </si>
  <si>
    <t>Silikon   Tekasil   WS   czarny   600 ml.     TKK</t>
  </si>
  <si>
    <t>TKK50383</t>
  </si>
  <si>
    <t>Klej POLIMER Tekaflex MS 40   290ml.  biały  TKK</t>
  </si>
  <si>
    <t>TKK50384</t>
  </si>
  <si>
    <t>Klej POLIMER Tekaflex MS 40   290ml.  czarny  TKK</t>
  </si>
  <si>
    <t>TKK50382</t>
  </si>
  <si>
    <t>Klej POLIMER Tekaflex MS 40   290ml.  szary  TKK</t>
  </si>
  <si>
    <t>TKK51368</t>
  </si>
  <si>
    <t>Klej do EPDM   Industry   600ml   czarny   TKK</t>
  </si>
  <si>
    <t>OS925</t>
  </si>
  <si>
    <t>Powłoka hydroizolacyjna   5kg   ILLBRUCK</t>
  </si>
  <si>
    <t>L01XT_035</t>
  </si>
  <si>
    <t>Listwa podokienna  XPS</t>
  </si>
  <si>
    <t>L01XT_040</t>
  </si>
  <si>
    <t>L01XT_045</t>
  </si>
  <si>
    <t>L01XT_050</t>
  </si>
  <si>
    <t>L01XT_055</t>
  </si>
  <si>
    <t>L01XT_060</t>
  </si>
  <si>
    <t>L01XT-UV_035</t>
  </si>
  <si>
    <t>L01XT-UV_040</t>
  </si>
  <si>
    <t>L01XT-UV_045</t>
  </si>
  <si>
    <t>L01XT-UV_050</t>
  </si>
  <si>
    <t>L01XT-UV_055</t>
  </si>
  <si>
    <t>L01XT-UV_060</t>
  </si>
  <si>
    <t>P01KT_035</t>
  </si>
  <si>
    <t>Profil drzwiowy z KLINARYTU</t>
  </si>
  <si>
    <t>P01KT_040</t>
  </si>
  <si>
    <t>P01KT_045</t>
  </si>
  <si>
    <t>P01KT_050</t>
  </si>
  <si>
    <t>P01KT_055</t>
  </si>
  <si>
    <t>P01KT_060</t>
  </si>
  <si>
    <t>P01KT_065</t>
  </si>
  <si>
    <t>P01KT_070</t>
  </si>
  <si>
    <t>P01KT_075</t>
  </si>
  <si>
    <t>P01KT_080</t>
  </si>
  <si>
    <t>P01KT_085</t>
  </si>
  <si>
    <t>P01KT_090</t>
  </si>
  <si>
    <t>P01KT_095</t>
  </si>
  <si>
    <t>P01KT_100</t>
  </si>
  <si>
    <t>P01KT_105</t>
  </si>
  <si>
    <t>P01KT_110</t>
  </si>
  <si>
    <t>P01KT_115</t>
  </si>
  <si>
    <t>P01KT_120</t>
  </si>
  <si>
    <t>P01KT_125</t>
  </si>
  <si>
    <t>P01KT_130</t>
  </si>
  <si>
    <t>P01KT_135</t>
  </si>
  <si>
    <t>P01KT_140</t>
  </si>
  <si>
    <t>P01KT_145</t>
  </si>
  <si>
    <t>P01KT_150</t>
  </si>
  <si>
    <t>P01KT_155</t>
  </si>
  <si>
    <t>P01KT_160</t>
  </si>
  <si>
    <t>P01KT_165</t>
  </si>
  <si>
    <t>P01KT_170</t>
  </si>
  <si>
    <t>P01KT_175</t>
  </si>
  <si>
    <t>P01KT_180</t>
  </si>
  <si>
    <t>P01KT_185</t>
  </si>
  <si>
    <t>P01KT_190</t>
  </si>
  <si>
    <t>P01KT_195</t>
  </si>
  <si>
    <t>P01KT_200</t>
  </si>
  <si>
    <t>P01KT_205</t>
  </si>
  <si>
    <t>P01KT_210</t>
  </si>
  <si>
    <t>P01KT_215</t>
  </si>
  <si>
    <t>P01KT_220</t>
  </si>
  <si>
    <t>P01KT_225</t>
  </si>
  <si>
    <t>P01KT_230</t>
  </si>
  <si>
    <t>P01KT_235</t>
  </si>
  <si>
    <t>P01KT_240</t>
  </si>
  <si>
    <t>P01KT_245</t>
  </si>
  <si>
    <t>P01KT_250</t>
  </si>
  <si>
    <t>P01KT-UV_035</t>
  </si>
  <si>
    <t>P01KT-UV_040</t>
  </si>
  <si>
    <t>P01KT-UV_045</t>
  </si>
  <si>
    <t>P01KT-UV_050</t>
  </si>
  <si>
    <t>P01KT-UV_055</t>
  </si>
  <si>
    <t>P01KT-UV_060</t>
  </si>
  <si>
    <t>P01KT-UV_065</t>
  </si>
  <si>
    <t>P01KT-UV_070</t>
  </si>
  <si>
    <t>P01KT-UV_075</t>
  </si>
  <si>
    <t>P01KT-UV_080</t>
  </si>
  <si>
    <t>P01KT-UV_085</t>
  </si>
  <si>
    <t>P01KT-UV_090</t>
  </si>
  <si>
    <t>P01KT-UV_095</t>
  </si>
  <si>
    <t>P01KT-UV_100</t>
  </si>
  <si>
    <t>P01KT-UV_105</t>
  </si>
  <si>
    <t>P01KT-UV_110</t>
  </si>
  <si>
    <t>P01KT-UV_115</t>
  </si>
  <si>
    <t>P01KT-UV_120</t>
  </si>
  <si>
    <t>P01KT-UV_125</t>
  </si>
  <si>
    <t>P01KT-UV_130</t>
  </si>
  <si>
    <t>P01KT-UV_135</t>
  </si>
  <si>
    <t>P01KT-UV_140</t>
  </si>
  <si>
    <t>P01KT-UV_145</t>
  </si>
  <si>
    <t>P01KT-UV_150</t>
  </si>
  <si>
    <t>P01KT-UV_155</t>
  </si>
  <si>
    <t>P01KT-UV_160</t>
  </si>
  <si>
    <t>P01KT-UV_165</t>
  </si>
  <si>
    <t>P01KT-UV_170</t>
  </si>
  <si>
    <t>P01KT-UV_175</t>
  </si>
  <si>
    <t>P01KT-UV_180</t>
  </si>
  <si>
    <t>P01KT-UV_185</t>
  </si>
  <si>
    <t>P01KT-UV_190</t>
  </si>
  <si>
    <t>P01KT-UV_195</t>
  </si>
  <si>
    <t>P01KT-UV_200</t>
  </si>
  <si>
    <t>P01KT-UV_205</t>
  </si>
  <si>
    <t>P01KT-UV_210</t>
  </si>
  <si>
    <t>P01KT-UV_215</t>
  </si>
  <si>
    <t>P01KT-UV_220</t>
  </si>
  <si>
    <t>P01KT-UV_225</t>
  </si>
  <si>
    <t>P01KT-UV_230</t>
  </si>
  <si>
    <t>P01KT-UV_235</t>
  </si>
  <si>
    <t>P01KT-UV_240</t>
  </si>
  <si>
    <t>P01KT-UV_245</t>
  </si>
  <si>
    <t>P01KT-UV_250</t>
  </si>
  <si>
    <t>PD01XT_065</t>
  </si>
  <si>
    <t>Profil drzwiowy  XPS</t>
  </si>
  <si>
    <t>PD01XT_070</t>
  </si>
  <si>
    <t>PD01XT_075</t>
  </si>
  <si>
    <t>PD01XT_080</t>
  </si>
  <si>
    <t>PD01XT_085</t>
  </si>
  <si>
    <t>PD01XT_090</t>
  </si>
  <si>
    <t>PD01XT_095</t>
  </si>
  <si>
    <t>PD01XT_100</t>
  </si>
  <si>
    <t>PD01XT_105</t>
  </si>
  <si>
    <t>PD01XT_110</t>
  </si>
  <si>
    <t>PD01XT_115</t>
  </si>
  <si>
    <t>PD01XT_120</t>
  </si>
  <si>
    <t>PD01XT_125</t>
  </si>
  <si>
    <t>PD01XT_130</t>
  </si>
  <si>
    <t>PD01XT_135</t>
  </si>
  <si>
    <t>PD01XT_140</t>
  </si>
  <si>
    <t>PD01XT_145</t>
  </si>
  <si>
    <t>PD01XT_150</t>
  </si>
  <si>
    <t>PD01XT_155</t>
  </si>
  <si>
    <t>PD01XT_160</t>
  </si>
  <si>
    <t>PD01XT_165</t>
  </si>
  <si>
    <t>PD01XT_170</t>
  </si>
  <si>
    <t>PD01XT_175</t>
  </si>
  <si>
    <t>PD01XT_180</t>
  </si>
  <si>
    <t>PD01XT_185</t>
  </si>
  <si>
    <t>PD01XT_190</t>
  </si>
  <si>
    <t>PD01XT_195</t>
  </si>
  <si>
    <t>PD01XT_200</t>
  </si>
  <si>
    <t>PD01XT_205</t>
  </si>
  <si>
    <t>PD01XT_210</t>
  </si>
  <si>
    <t>PD01XT_215</t>
  </si>
  <si>
    <t>PD01XT_220</t>
  </si>
  <si>
    <t>PD01XT_225</t>
  </si>
  <si>
    <t>PD01XT_230</t>
  </si>
  <si>
    <t>PD01XT_235</t>
  </si>
  <si>
    <t>PD01XT_240</t>
  </si>
  <si>
    <t>PD01XT_245</t>
  </si>
  <si>
    <t>PD01XT_250</t>
  </si>
  <si>
    <t>PD01XT-UV_065</t>
  </si>
  <si>
    <t>PD01XT-UV_070</t>
  </si>
  <si>
    <t>PD01XT-UV_075</t>
  </si>
  <si>
    <t>PD01XT-UV_080</t>
  </si>
  <si>
    <t>PD01XT-UV_085</t>
  </si>
  <si>
    <t>PD01XT-UV_090</t>
  </si>
  <si>
    <t>PD01XT-UV_095</t>
  </si>
  <si>
    <t>PD01XT-UV_100</t>
  </si>
  <si>
    <t>PD01XT-UV_105</t>
  </si>
  <si>
    <t>PD01XT-UV_110</t>
  </si>
  <si>
    <t>PD01XT-UV_115</t>
  </si>
  <si>
    <t>PD01XT-UV_120</t>
  </si>
  <si>
    <t>PD01XT-UV_125</t>
  </si>
  <si>
    <t>PD01XT-UV_130</t>
  </si>
  <si>
    <t>PD01XT-UV_135</t>
  </si>
  <si>
    <t>PD01XT-UV_140</t>
  </si>
  <si>
    <t>PD01XT-UV_145</t>
  </si>
  <si>
    <t>PD01XT-UV_150</t>
  </si>
  <si>
    <t>PD01XT-UV_155</t>
  </si>
  <si>
    <t>PD01XT-UV_160</t>
  </si>
  <si>
    <t>PD01XT-UV_165</t>
  </si>
  <si>
    <t>PD01XT-UV_170</t>
  </si>
  <si>
    <t>PD01XT-UV_175</t>
  </si>
  <si>
    <t>PD01XT-UV_180</t>
  </si>
  <si>
    <t>PD01XT-UV_185</t>
  </si>
  <si>
    <t>PD01XT-UV_190</t>
  </si>
  <si>
    <t>PD01XT-UV_195</t>
  </si>
  <si>
    <t>PD01XT-UV_200</t>
  </si>
  <si>
    <t>PD01XT-UV_205</t>
  </si>
  <si>
    <t>PD01XT-UV_210</t>
  </si>
  <si>
    <t>PD01XT-UV_215</t>
  </si>
  <si>
    <t>PD01XT-UV_220</t>
  </si>
  <si>
    <t>PD01XT-UV_225</t>
  </si>
  <si>
    <t>PD01XT-UV_230</t>
  </si>
  <si>
    <t>PD01XT-UV_235</t>
  </si>
  <si>
    <t>PD01XT-UV_240</t>
  </si>
  <si>
    <t>PD01XT-UV_245</t>
  </si>
  <si>
    <t>PD01XT-UV_250</t>
  </si>
  <si>
    <t>PHS1KT_055</t>
  </si>
  <si>
    <t>Podwalina pod progi HS i HST  wykonana z KLINARYTU 
( Maksymalna szerokość podwaliny do 196mm )</t>
  </si>
  <si>
    <t>PHS1KT_060</t>
  </si>
  <si>
    <t>PHS1KT_065</t>
  </si>
  <si>
    <t>PHS1KT_070</t>
  </si>
  <si>
    <t>PHS1KT_075</t>
  </si>
  <si>
    <t>PHS1KT_080</t>
  </si>
  <si>
    <t>PHS1KT_085</t>
  </si>
  <si>
    <t>PHS1KT_090</t>
  </si>
  <si>
    <t>PHS1KT_095</t>
  </si>
  <si>
    <t>PHS1KT_100</t>
  </si>
  <si>
    <t>PHS1KT_105</t>
  </si>
  <si>
    <t>PHS1KT_110</t>
  </si>
  <si>
    <t>PHS1KT_115</t>
  </si>
  <si>
    <t>PHS1KT_120</t>
  </si>
  <si>
    <t>PHS1KT_125</t>
  </si>
  <si>
    <t>PHS1KT_130</t>
  </si>
  <si>
    <t>PHS1KT_135</t>
  </si>
  <si>
    <t>PHS1KT_140</t>
  </si>
  <si>
    <t>PHS1KT_145</t>
  </si>
  <si>
    <t>PHS1KT_150</t>
  </si>
  <si>
    <t>PHS1KT_155</t>
  </si>
  <si>
    <t>PHS1KT_160</t>
  </si>
  <si>
    <t>PHS1KT_165</t>
  </si>
  <si>
    <t>PHS1KT_170</t>
  </si>
  <si>
    <t>PHS1KT_175</t>
  </si>
  <si>
    <t>PHS1KT_180</t>
  </si>
  <si>
    <t>PHS1KT_185</t>
  </si>
  <si>
    <t>PHS1KT_190</t>
  </si>
  <si>
    <t>PHS1KT_195</t>
  </si>
  <si>
    <t>PHS1KT_200</t>
  </si>
  <si>
    <t>PHS1KT_205</t>
  </si>
  <si>
    <t>PHS1KT_210</t>
  </si>
  <si>
    <t>PHS1KT_215</t>
  </si>
  <si>
    <t>PHS1KT_220</t>
  </si>
  <si>
    <t>PHS1KT_225</t>
  </si>
  <si>
    <t>PHS1KT_230</t>
  </si>
  <si>
    <t>PHS1KT_235</t>
  </si>
  <si>
    <t>PHS1KT_240</t>
  </si>
  <si>
    <t>PHS1KT_245</t>
  </si>
  <si>
    <t>PHS1KT_250</t>
  </si>
  <si>
    <t>PHS1KT-UV_055</t>
  </si>
  <si>
    <t>PHS1KT-UV_060</t>
  </si>
  <si>
    <t>PHS1KT-UV_065</t>
  </si>
  <si>
    <t>PHS1KT-UV_070</t>
  </si>
  <si>
    <t>PHS1KT-UV_075</t>
  </si>
  <si>
    <t>PHS1KT-UV_080</t>
  </si>
  <si>
    <t>PHS1KT-UV_085</t>
  </si>
  <si>
    <t>PHS1KT-UV_090</t>
  </si>
  <si>
    <t>PHS1KT-UV_095</t>
  </si>
  <si>
    <t>PHS1KT-UV_100</t>
  </si>
  <si>
    <t>PHS1KT-UV_105</t>
  </si>
  <si>
    <t>PHS1KT-UV_110</t>
  </si>
  <si>
    <t>PHS1KT-UV_115</t>
  </si>
  <si>
    <t>PHS1KT-UV_120</t>
  </si>
  <si>
    <t>PHS1KT-UV_125</t>
  </si>
  <si>
    <t>PHS1KT-UV_130</t>
  </si>
  <si>
    <t>PHS1KT-UV_135</t>
  </si>
  <si>
    <t>PHS1KT-UV_140</t>
  </si>
  <si>
    <t>PHS1KT-UV_145</t>
  </si>
  <si>
    <t>PHS1KT-UV_150</t>
  </si>
  <si>
    <t>PHS1KT-UV_155</t>
  </si>
  <si>
    <t>PHS1KT-UV_160</t>
  </si>
  <si>
    <t>PHS1KT-UV_165</t>
  </si>
  <si>
    <t>PHS1KT-UV_170</t>
  </si>
  <si>
    <t>PHS1KT-UV_175</t>
  </si>
  <si>
    <t>PHS1KT-UV_180</t>
  </si>
  <si>
    <t>PHS1KT-UV_185</t>
  </si>
  <si>
    <t>PHS1KT-UV_190</t>
  </si>
  <si>
    <t>PHS1KT-UV_195</t>
  </si>
  <si>
    <t>PHS1KT-UV_200</t>
  </si>
  <si>
    <t>PHS1KT-UV_205</t>
  </si>
  <si>
    <t>PHS1KT-UV_210</t>
  </si>
  <si>
    <t>PHS1KT-UV_215</t>
  </si>
  <si>
    <t>PHS1KT-UV_220</t>
  </si>
  <si>
    <t>PHS1KT-UV_225</t>
  </si>
  <si>
    <t>PHS1KT-UV_230</t>
  </si>
  <si>
    <t>PHS1KT-UV_235</t>
  </si>
  <si>
    <t>PHS1KT-UV_240</t>
  </si>
  <si>
    <t>PHS1KT-UV_245</t>
  </si>
  <si>
    <t>PHS1KT-UV_250</t>
  </si>
  <si>
    <t>PHS2KT_055</t>
  </si>
  <si>
    <t>Podwalina pod progi HS i HST  wykonana z KLINARYTU 
( Maksymalna szerokość podwaliny powyżej 196mm )</t>
  </si>
  <si>
    <t>PHS2KT_060</t>
  </si>
  <si>
    <t>PHS2KT_065</t>
  </si>
  <si>
    <t>PHS2KT_070</t>
  </si>
  <si>
    <t>PHS2KT_075</t>
  </si>
  <si>
    <t>PHS2KT_080</t>
  </si>
  <si>
    <t>PHS2KT_085</t>
  </si>
  <si>
    <t>PHS2KT_090</t>
  </si>
  <si>
    <t>PHS2KT_095</t>
  </si>
  <si>
    <t>PHS2KT_100</t>
  </si>
  <si>
    <t>PHS2KT_105</t>
  </si>
  <si>
    <t>PHS2KT_110</t>
  </si>
  <si>
    <t>PHS2KT_115</t>
  </si>
  <si>
    <t>PHS2KT_120</t>
  </si>
  <si>
    <t>PHS2KT_125</t>
  </si>
  <si>
    <t>PHS2KT_130</t>
  </si>
  <si>
    <t>PHS2KT_135</t>
  </si>
  <si>
    <t>PHS2KT_140</t>
  </si>
  <si>
    <t>PHS2KT_145</t>
  </si>
  <si>
    <t>PHS2KT_150</t>
  </si>
  <si>
    <t>PHS2KT_155</t>
  </si>
  <si>
    <t>PHS2KT_160</t>
  </si>
  <si>
    <t>PHS2KT_165</t>
  </si>
  <si>
    <t>PHS2KT_170</t>
  </si>
  <si>
    <t>PHS2KT_175</t>
  </si>
  <si>
    <t>PHS2KT_180</t>
  </si>
  <si>
    <t>PHS2KT_185</t>
  </si>
  <si>
    <t>PHS2KT_190</t>
  </si>
  <si>
    <t>PHS2KT-UV_055</t>
  </si>
  <si>
    <t>PHS2KT-UV_060</t>
  </si>
  <si>
    <t>PHS2KT-UV_065</t>
  </si>
  <si>
    <t>PHS2KT-UV_070</t>
  </si>
  <si>
    <t>PHS2KT-UV_075</t>
  </si>
  <si>
    <t>PHS2KT-UV_080</t>
  </si>
  <si>
    <t>PHS2KT-UV_085</t>
  </si>
  <si>
    <t>PHS2KT-UV_090</t>
  </si>
  <si>
    <t>PHS2KT-UV_095</t>
  </si>
  <si>
    <t>PHS2KT-UV_100</t>
  </si>
  <si>
    <t>PHS2KT-UV_105</t>
  </si>
  <si>
    <t>PHS2KT-UV_110</t>
  </si>
  <si>
    <t>PHS2KT-UV_115</t>
  </si>
  <si>
    <t>PHS2KT-UV_120</t>
  </si>
  <si>
    <t>PHS2KT-UV_125</t>
  </si>
  <si>
    <t>PHS2KT-UV_130</t>
  </si>
  <si>
    <t>PHS2KT-UV_135</t>
  </si>
  <si>
    <t>PHS2KT-UV_140</t>
  </si>
  <si>
    <t>PHS2KT-UV_145</t>
  </si>
  <si>
    <t>PHS2KT-UV_150</t>
  </si>
  <si>
    <t>PHS2KT-UV_155</t>
  </si>
  <si>
    <t>PHS2KT-UV_160</t>
  </si>
  <si>
    <t>PHS2KT-UV_165</t>
  </si>
  <si>
    <t>PHS2KT-UV_170</t>
  </si>
  <si>
    <t>PHS2KT-UV_175</t>
  </si>
  <si>
    <t>PHS2KT-UV_180</t>
  </si>
  <si>
    <t>PHS2KT-UV_185</t>
  </si>
  <si>
    <t>PHS2KT-UV_190</t>
  </si>
  <si>
    <t>PR00XT_065</t>
  </si>
  <si>
    <t>Profil podokienny wewnętrzny  XPS</t>
  </si>
  <si>
    <t>PR00XT_070</t>
  </si>
  <si>
    <t>PR00XT_075</t>
  </si>
  <si>
    <t>PR00XT_080</t>
  </si>
  <si>
    <t>PR00XT_085</t>
  </si>
  <si>
    <t>PR00XT_090</t>
  </si>
  <si>
    <t>PR00XT_095</t>
  </si>
  <si>
    <t>PR00XT_100</t>
  </si>
  <si>
    <t>PR00XT_105</t>
  </si>
  <si>
    <t>PR00XT-UV_065</t>
  </si>
  <si>
    <t>PR00XT-UV_070</t>
  </si>
  <si>
    <t>PR00XT-UV_075</t>
  </si>
  <si>
    <t>PR00XT-UV_080</t>
  </si>
  <si>
    <t>PR00XT-UV_085</t>
  </si>
  <si>
    <t>PR00XT-UV_090</t>
  </si>
  <si>
    <t>PR00XT-UV_095</t>
  </si>
  <si>
    <t>PR00XT-UV_100</t>
  </si>
  <si>
    <t>PR00XT-UV_105</t>
  </si>
  <si>
    <t>PR01XT_065</t>
  </si>
  <si>
    <t>Profil podokienny zewnętrzny  XPS</t>
  </si>
  <si>
    <t>PR01XT_070</t>
  </si>
  <si>
    <t>PR01XT_075</t>
  </si>
  <si>
    <t>PR01XT_080</t>
  </si>
  <si>
    <t>PR01XT_085</t>
  </si>
  <si>
    <t>PR01XT_090</t>
  </si>
  <si>
    <t>PR01XT_095</t>
  </si>
  <si>
    <t>PR01XT_100</t>
  </si>
  <si>
    <t>PR01XT_105</t>
  </si>
  <si>
    <t>PR01XT-UV_065</t>
  </si>
  <si>
    <t>PR01XT-UV_070</t>
  </si>
  <si>
    <t>PR01XT-UV_075</t>
  </si>
  <si>
    <t>PR01XT-UV_080</t>
  </si>
  <si>
    <t>PR01XT-UV_085</t>
  </si>
  <si>
    <t>PR01XT-UV_090</t>
  </si>
  <si>
    <t>PR01XT-UV_095</t>
  </si>
  <si>
    <t>PR01XT-UV_100</t>
  </si>
  <si>
    <t>PR01XT-UV_105</t>
  </si>
  <si>
    <t>PR02XT_055</t>
  </si>
  <si>
    <t>Profil podokienny zewnętrzny - wewnętrzny  XPS</t>
  </si>
  <si>
    <t>PR02XT_060</t>
  </si>
  <si>
    <t>PR02XT_065</t>
  </si>
  <si>
    <t>PR02XT_070</t>
  </si>
  <si>
    <t>PR02XT_075</t>
  </si>
  <si>
    <t>PR02XT_080</t>
  </si>
  <si>
    <t>PR02XT_085</t>
  </si>
  <si>
    <t>PR02XT_090</t>
  </si>
  <si>
    <t>PR02XT_095</t>
  </si>
  <si>
    <t>PR02XT_100</t>
  </si>
  <si>
    <t>PR02XT_105</t>
  </si>
  <si>
    <t>PR02XT-UV_055</t>
  </si>
  <si>
    <t>PR02XT-UV_060</t>
  </si>
  <si>
    <t>PR02XT-UV_065</t>
  </si>
  <si>
    <t>PR02XT-UV_070</t>
  </si>
  <si>
    <t>PR02XT-UV_075</t>
  </si>
  <si>
    <t>PR02XT-UV_080</t>
  </si>
  <si>
    <t>PR02XT-UV_085</t>
  </si>
  <si>
    <t>PR02XT-UV_090</t>
  </si>
  <si>
    <t>PR02XT-UV_095</t>
  </si>
  <si>
    <t>PR02XT-UV_100</t>
  </si>
  <si>
    <t>PR02XT-UV_105</t>
  </si>
  <si>
    <t>PR03XT_040</t>
  </si>
  <si>
    <t>Profil nakładkowy  XPS</t>
  </si>
  <si>
    <t>PR03XT-UV_040</t>
  </si>
  <si>
    <t>P02KT_035</t>
  </si>
  <si>
    <t>P02KT_040</t>
  </si>
  <si>
    <t>P02KT_045</t>
  </si>
  <si>
    <t>P02KT_050</t>
  </si>
  <si>
    <t>P02KT_055</t>
  </si>
  <si>
    <t>P02KT_060</t>
  </si>
  <si>
    <t>P02KT_065</t>
  </si>
  <si>
    <t>P02KT_070</t>
  </si>
  <si>
    <t>P02KT_075</t>
  </si>
  <si>
    <t>P02KT_080</t>
  </si>
  <si>
    <t>P02KT_085</t>
  </si>
  <si>
    <t>P02KT_090</t>
  </si>
  <si>
    <t>P02KT_095</t>
  </si>
  <si>
    <t>P02KT_100</t>
  </si>
  <si>
    <t>P02KT_105</t>
  </si>
  <si>
    <t>P02KT_110</t>
  </si>
  <si>
    <t>P02KT_115</t>
  </si>
  <si>
    <t>P02KT_120</t>
  </si>
  <si>
    <t>P02KT_125</t>
  </si>
  <si>
    <t>P02KT_130</t>
  </si>
  <si>
    <t>P02KT_135</t>
  </si>
  <si>
    <t>P02KT_140</t>
  </si>
  <si>
    <t>P02KT_145</t>
  </si>
  <si>
    <t>P02KT_150</t>
  </si>
  <si>
    <t>P02KT_155</t>
  </si>
  <si>
    <t>P02KT_160</t>
  </si>
  <si>
    <t>P02KT_165</t>
  </si>
  <si>
    <t>P02KT_170</t>
  </si>
  <si>
    <t>P02KT_175</t>
  </si>
  <si>
    <t>P02KT_180</t>
  </si>
  <si>
    <t>P02KT_185</t>
  </si>
  <si>
    <t>P02KT_190</t>
  </si>
  <si>
    <t>P02KT-UV_035</t>
  </si>
  <si>
    <t>P02KT-UV_040</t>
  </si>
  <si>
    <t>P02KT-UV_045</t>
  </si>
  <si>
    <t>P02KT-UV_050</t>
  </si>
  <si>
    <t>P02KT-UV_055</t>
  </si>
  <si>
    <t>P02KT-UV_060</t>
  </si>
  <si>
    <t>P02KT-UV_065</t>
  </si>
  <si>
    <t>P02KT-UV_070</t>
  </si>
  <si>
    <t>P02KT-UV_075</t>
  </si>
  <si>
    <t>P02KT-UV_080</t>
  </si>
  <si>
    <t>P02KT-UV_085</t>
  </si>
  <si>
    <t>P02KT-UV_090</t>
  </si>
  <si>
    <t>P02KT-UV_095</t>
  </si>
  <si>
    <t>P02KT-UV_100</t>
  </si>
  <si>
    <t>P02KT-UV_105</t>
  </si>
  <si>
    <t>P02KT-UV_110</t>
  </si>
  <si>
    <t>P02KT-UV_115</t>
  </si>
  <si>
    <t>P02KT-UV_120</t>
  </si>
  <si>
    <t>P02KT-UV_125</t>
  </si>
  <si>
    <t>P02KT-UV_130</t>
  </si>
  <si>
    <t>P02KT-UV_135</t>
  </si>
  <si>
    <t>P02KT-UV_140</t>
  </si>
  <si>
    <t>P02KT-UV_145</t>
  </si>
  <si>
    <t>P02KT-UV_150</t>
  </si>
  <si>
    <t>P02KT-UV_155</t>
  </si>
  <si>
    <t>P02KT-UV_160</t>
  </si>
  <si>
    <t>P02KT-UV_165</t>
  </si>
  <si>
    <t>P02KT-UV_170</t>
  </si>
  <si>
    <t>P02KT-UV_175</t>
  </si>
  <si>
    <t>P02KT-UV_180</t>
  </si>
  <si>
    <t>P02KT-UV_185</t>
  </si>
  <si>
    <t>P02KT-UV_190</t>
  </si>
  <si>
    <t>DD01XP3_070</t>
  </si>
  <si>
    <t>DD01XP3_080</t>
  </si>
  <si>
    <t>DD01XP3_090</t>
  </si>
  <si>
    <t>DD01XP3_100</t>
  </si>
  <si>
    <t>DD01XP3_110</t>
  </si>
  <si>
    <t>DD01XP3_120</t>
  </si>
  <si>
    <t>DD01XP3_130</t>
  </si>
  <si>
    <t>DD01XP3_140</t>
  </si>
  <si>
    <t>DD01XP3_150</t>
  </si>
  <si>
    <t>DD01XP3_160</t>
  </si>
  <si>
    <t>DD01XP3_170</t>
  </si>
  <si>
    <t>DD01XP3_180</t>
  </si>
  <si>
    <t>DD01XP3_190</t>
  </si>
  <si>
    <t>DD01XP3_200</t>
  </si>
  <si>
    <t>DD01XP3_210</t>
  </si>
  <si>
    <t>DD01XP3_220</t>
  </si>
  <si>
    <t>DD01XP3_230</t>
  </si>
  <si>
    <t>DD01XP3_240</t>
  </si>
  <si>
    <t>DD01XP3_250</t>
  </si>
  <si>
    <t>DD01XP3-S_070</t>
  </si>
  <si>
    <t>Profil drzwiowy  XPS  + szyna stalowa wzmacniana</t>
  </si>
  <si>
    <t>DD01XP3-S_080</t>
  </si>
  <si>
    <t>DD01XP3-S_090</t>
  </si>
  <si>
    <t>DD01XP3-S_100</t>
  </si>
  <si>
    <t>DD01XP3-S_110</t>
  </si>
  <si>
    <t>DD01XP3-S_120</t>
  </si>
  <si>
    <t>DD01XP3-S_130</t>
  </si>
  <si>
    <t>DD01XP3-S_140</t>
  </si>
  <si>
    <t>DD01XP3-S_150</t>
  </si>
  <si>
    <t>DD01XP3-S_160</t>
  </si>
  <si>
    <t>DD01XP3-S_170</t>
  </si>
  <si>
    <t>DD01XP3-S_180</t>
  </si>
  <si>
    <t>DD01XP3-S_190</t>
  </si>
  <si>
    <t>DD01XP3-S_200</t>
  </si>
  <si>
    <t>DD01XP3-S_210</t>
  </si>
  <si>
    <t>DD01XP3-S_220</t>
  </si>
  <si>
    <t>DD01XP3-S_230</t>
  </si>
  <si>
    <t>DD01XP3-S_240</t>
  </si>
  <si>
    <t>DD01XP3-S_250</t>
  </si>
  <si>
    <t>DH01XP7_070</t>
  </si>
  <si>
    <t>DH01XP7_080</t>
  </si>
  <si>
    <t>DH01XP7_090</t>
  </si>
  <si>
    <t>DH01XP7_100</t>
  </si>
  <si>
    <t>DH01XP7_110</t>
  </si>
  <si>
    <t>DH01XP7_120</t>
  </si>
  <si>
    <t>DH01XP7_130</t>
  </si>
  <si>
    <t>DH01XP7_140</t>
  </si>
  <si>
    <t>DH01XP7_150</t>
  </si>
  <si>
    <t>DH01XP7_160</t>
  </si>
  <si>
    <t>DH01XP7_170</t>
  </si>
  <si>
    <t>DH01XP7_180</t>
  </si>
  <si>
    <t>DH01XP7_190</t>
  </si>
  <si>
    <t>DH01XP7_200</t>
  </si>
  <si>
    <t>DH01XP7_210</t>
  </si>
  <si>
    <t>DH01XP7_220</t>
  </si>
  <si>
    <t>DH01XP7_230</t>
  </si>
  <si>
    <t>DH01XP7_240</t>
  </si>
  <si>
    <t>DH01XP7_250</t>
  </si>
  <si>
    <t>DH01XP7-S_070</t>
  </si>
  <si>
    <t>DH01XP7-S_080</t>
  </si>
  <si>
    <t>DH01XP7-S_090</t>
  </si>
  <si>
    <t>DH01XP7-S_100</t>
  </si>
  <si>
    <t>DH01XP7-S_110</t>
  </si>
  <si>
    <t>DH01XP7-S_120</t>
  </si>
  <si>
    <t>DH01XP7-S_130</t>
  </si>
  <si>
    <t>DH01XP7-S_140</t>
  </si>
  <si>
    <t>DH01XP7-S_150</t>
  </si>
  <si>
    <t>DH01XP7-S_160</t>
  </si>
  <si>
    <t>DH01XP7-S_170</t>
  </si>
  <si>
    <t>DH01XP7-S_180</t>
  </si>
  <si>
    <t>DH01XP7-S_190</t>
  </si>
  <si>
    <t>DH01XP7-S_200</t>
  </si>
  <si>
    <t>DH01XP7-S_210</t>
  </si>
  <si>
    <t>DH01XP7-S_220</t>
  </si>
  <si>
    <t>DH01XP7-S_230</t>
  </si>
  <si>
    <t>DH01XP7-S_240</t>
  </si>
  <si>
    <t>DH01XP7-S_250</t>
  </si>
  <si>
    <t>DH02XP7_060</t>
  </si>
  <si>
    <t>Podwalina pod progi drzwiowe do drzwi przesuwnych HS  XPS</t>
  </si>
  <si>
    <t>DH02XP7_065</t>
  </si>
  <si>
    <t>DH02XP7_070</t>
  </si>
  <si>
    <t>DH02XP7_075</t>
  </si>
  <si>
    <t>DH02XP7_080</t>
  </si>
  <si>
    <t>DH02XP7_085</t>
  </si>
  <si>
    <t>DH02XP7_090</t>
  </si>
  <si>
    <t>DH02XP7-S_060</t>
  </si>
  <si>
    <t>Podwalina pod progi drzwiowe do drzwi przesuwnych HS  XPS  + szyna stalowa wzmacniana</t>
  </si>
  <si>
    <t>DH02XP7-S_065</t>
  </si>
  <si>
    <t>DH02XP7-S_070</t>
  </si>
  <si>
    <t>DH02XP7-S_075</t>
  </si>
  <si>
    <t>DH02XP7-S_080</t>
  </si>
  <si>
    <t>DH02XP7-S_085</t>
  </si>
  <si>
    <t>DH02XP7-S_090</t>
  </si>
  <si>
    <t>DL01XP3_040</t>
  </si>
  <si>
    <t>DL01XP3_050</t>
  </si>
  <si>
    <t>DL01XP3_060</t>
  </si>
  <si>
    <t>DL01XP3-S_040</t>
  </si>
  <si>
    <t>Profil podokienny zewnętrzny  XPS  + szyna stalowa wzmacniana</t>
  </si>
  <si>
    <t>DL01XP3-S_050</t>
  </si>
  <si>
    <t>Listwa podokienna  XPS  + szyna stalowa wzmacniana</t>
  </si>
  <si>
    <t>DL01XP3-S_060</t>
  </si>
  <si>
    <t>DL01XP7_040</t>
  </si>
  <si>
    <t>DL01XP7_050</t>
  </si>
  <si>
    <t>DL01XP7_060</t>
  </si>
  <si>
    <t>DL01XP7-S_040</t>
  </si>
  <si>
    <t>DL01XP7-S_050</t>
  </si>
  <si>
    <t>DL01XP7-S_060</t>
  </si>
  <si>
    <t>DN01XP3_040</t>
  </si>
  <si>
    <t>DN01XP3-S_040</t>
  </si>
  <si>
    <t>Profil nakładkowy  XPS  + szyna stalowa wzmacniana</t>
  </si>
  <si>
    <t>DT01XP3_030</t>
  </si>
  <si>
    <t>Listwa termiczna  XPS</t>
  </si>
  <si>
    <t>DT01XP7_030</t>
  </si>
  <si>
    <t>DV00XP3_065</t>
  </si>
  <si>
    <t>DV00XP3_075</t>
  </si>
  <si>
    <t>DV00XP3_085</t>
  </si>
  <si>
    <t>DV00XP3_095</t>
  </si>
  <si>
    <t>DV00XP3-S_065</t>
  </si>
  <si>
    <t>Profil podokienny wewnętrzny  XPS  + szyna stalowa wzmacniana</t>
  </si>
  <si>
    <t>DV00XP3-S_075</t>
  </si>
  <si>
    <t>DV00XP3-S_085</t>
  </si>
  <si>
    <t>DV00XP3-S_095</t>
  </si>
  <si>
    <t>DV00XP7_065</t>
  </si>
  <si>
    <t>DV00XP7_075</t>
  </si>
  <si>
    <t>DV00XP7_085</t>
  </si>
  <si>
    <t>DV00XP7-S_065</t>
  </si>
  <si>
    <t>DV00XP7-S_075</t>
  </si>
  <si>
    <t>DV00XP7-S_085</t>
  </si>
  <si>
    <t>DV01XP3_065</t>
  </si>
  <si>
    <t>DV01XP3_075</t>
  </si>
  <si>
    <t>DV01XP3_085</t>
  </si>
  <si>
    <t>DV01XP3_095</t>
  </si>
  <si>
    <t>DV01XP3-S_065</t>
  </si>
  <si>
    <t>DV01XP3-S_075</t>
  </si>
  <si>
    <t>DV01XP3-S_085</t>
  </si>
  <si>
    <t>DV01XP3-S_095</t>
  </si>
  <si>
    <t>DV01XP7_065</t>
  </si>
  <si>
    <t>DV01XP7_075</t>
  </si>
  <si>
    <t>DV01XP7_085</t>
  </si>
  <si>
    <t>DV01XP7-S_065</t>
  </si>
  <si>
    <t>DV01XP7-S_075</t>
  </si>
  <si>
    <t>DV01XP7-S_085</t>
  </si>
  <si>
    <t>DV02XP3_065</t>
  </si>
  <si>
    <t>DV02XP3_075</t>
  </si>
  <si>
    <t>DV02XP3_085</t>
  </si>
  <si>
    <t>DV02XP3_095</t>
  </si>
  <si>
    <t>DV02XP3-S_065</t>
  </si>
  <si>
    <t>Profil podokienny zewnętrzny - wewnętrzny  XPS  + szyna stalowa wzmacniana</t>
  </si>
  <si>
    <t>DV02XP3-S_075</t>
  </si>
  <si>
    <t>DV02XP3-S_085</t>
  </si>
  <si>
    <t>DV02XP3-S_095</t>
  </si>
  <si>
    <t>DV02XP7_065</t>
  </si>
  <si>
    <t>DV02XP7_075</t>
  </si>
  <si>
    <t>DV02XP7_085</t>
  </si>
  <si>
    <t>DV02XP7-S_065</t>
  </si>
  <si>
    <t>DV02XP7-S_075</t>
  </si>
  <si>
    <t>DV02XP7-S_085</t>
  </si>
  <si>
    <t>EPDMz75_050</t>
  </si>
  <si>
    <t>EPDM zewnętrzny  0,75mm</t>
  </si>
  <si>
    <t>EPDMz75_100</t>
  </si>
  <si>
    <t>EPDMz75_1000</t>
  </si>
  <si>
    <t>EPDMz75_150</t>
  </si>
  <si>
    <t>EPDMz75_200</t>
  </si>
  <si>
    <t>EPDMz75_250</t>
  </si>
  <si>
    <t>EPDMz75_300</t>
  </si>
  <si>
    <t>EPDMz75_350</t>
  </si>
  <si>
    <t>EPDMz75_500</t>
  </si>
  <si>
    <t>EPDMw75_050</t>
  </si>
  <si>
    <t>EPDM wewnętrzny  0,75mm</t>
  </si>
  <si>
    <t>EPDMw75_100</t>
  </si>
  <si>
    <t>EPDMw75_1000</t>
  </si>
  <si>
    <t>EPDMw75_150</t>
  </si>
  <si>
    <t>EPDMw75_200</t>
  </si>
  <si>
    <t>EPDMw75_250</t>
  </si>
  <si>
    <t>EPDMw75_300</t>
  </si>
  <si>
    <t>EPDMw75_350</t>
  </si>
  <si>
    <t>EPDMw75_500</t>
  </si>
  <si>
    <t>K-000010</t>
  </si>
  <si>
    <t>Przyłącze płaskie M8x40</t>
  </si>
  <si>
    <t>K-000011</t>
  </si>
  <si>
    <t>Przyłącze płaskie M8x60</t>
  </si>
  <si>
    <t>K-000013</t>
  </si>
  <si>
    <t>Przyłącze kątowe M8x40</t>
  </si>
  <si>
    <t>K-000015</t>
  </si>
  <si>
    <t>Przyłącze kątowe M8x60</t>
  </si>
  <si>
    <t>K-000050</t>
  </si>
  <si>
    <t>ISO-135x40x3,0</t>
  </si>
  <si>
    <t>K-000052</t>
  </si>
  <si>
    <t>ISO-160x40x3,0</t>
  </si>
  <si>
    <t>K-000054</t>
  </si>
  <si>
    <t>ISO-180x40x3,0</t>
  </si>
  <si>
    <t>K-000056</t>
  </si>
  <si>
    <t>ISO-210x40x3,0</t>
  </si>
  <si>
    <t>K-000058</t>
  </si>
  <si>
    <t>ISO-260x40x3,0</t>
  </si>
  <si>
    <t>K-000314</t>
  </si>
  <si>
    <t>Element regulujący WU</t>
  </si>
  <si>
    <t>K-130001</t>
  </si>
  <si>
    <t>BAP-M8x40</t>
  </si>
  <si>
    <t>K-130002</t>
  </si>
  <si>
    <t>BAP-M8x60</t>
  </si>
  <si>
    <t>K-130003</t>
  </si>
  <si>
    <t>BAP-M12x70</t>
  </si>
  <si>
    <t>K-148669</t>
  </si>
  <si>
    <t>SFK-150x2,5-40</t>
  </si>
  <si>
    <t>K-148995</t>
  </si>
  <si>
    <t>SFK-150x1,5-40</t>
  </si>
  <si>
    <t>K-149000</t>
  </si>
  <si>
    <t>SFK-200x1,5-40</t>
  </si>
  <si>
    <t>K-149000-2</t>
  </si>
  <si>
    <t>SFK-200x2,5-40</t>
  </si>
  <si>
    <t>K-149001</t>
  </si>
  <si>
    <t>SFK-250x2,5-40</t>
  </si>
  <si>
    <t>K-149002</t>
  </si>
  <si>
    <t>SFK-300x3,0-40</t>
  </si>
  <si>
    <t>K-149003</t>
  </si>
  <si>
    <t>SFK-350x3,0-40</t>
  </si>
  <si>
    <t>K-149004</t>
  </si>
  <si>
    <t>SFK-150x1,5-60</t>
  </si>
  <si>
    <t>K-149004-2</t>
  </si>
  <si>
    <t>SFK-150x2,5-60</t>
  </si>
  <si>
    <t>K-149005</t>
  </si>
  <si>
    <t>SFK-200x1,5-60</t>
  </si>
  <si>
    <t>K-149005-2</t>
  </si>
  <si>
    <t>SFK-200x2,5-60</t>
  </si>
  <si>
    <t>K-149006</t>
  </si>
  <si>
    <t>SFK-250x2,5-60</t>
  </si>
  <si>
    <t>K-149007</t>
  </si>
  <si>
    <t>SFK-300x3,0-60</t>
  </si>
  <si>
    <t>K-149008</t>
  </si>
  <si>
    <t>SFK-350x3,0-60</t>
  </si>
  <si>
    <t>K-400100</t>
  </si>
  <si>
    <t>RK-Fest-SS-12x320</t>
  </si>
  <si>
    <t>K-400104</t>
  </si>
  <si>
    <t>RK-Fest-SS-12x370</t>
  </si>
  <si>
    <t>K-400120</t>
  </si>
  <si>
    <t>RK-Fest-SS-16x350</t>
  </si>
  <si>
    <t>K-400123</t>
  </si>
  <si>
    <t>RK-Fest-SS-16x410</t>
  </si>
  <si>
    <t>K-400126</t>
  </si>
  <si>
    <t>RK-Fest-SS-16x510</t>
  </si>
  <si>
    <t>K-400200</t>
  </si>
  <si>
    <t>RK-Fest-DS-250</t>
  </si>
  <si>
    <t>K-400210</t>
  </si>
  <si>
    <t>RK-Fest-DS-300</t>
  </si>
  <si>
    <t>K-400322</t>
  </si>
  <si>
    <t>RK-Fest-RP-12x350</t>
  </si>
  <si>
    <t>K-400323</t>
  </si>
  <si>
    <t>RK-Fest-RP-12x400</t>
  </si>
  <si>
    <t>K-400332</t>
  </si>
  <si>
    <t>RK-Fest-RP-16x400</t>
  </si>
  <si>
    <t>K-400333</t>
  </si>
  <si>
    <t>RK-Fest-RP-16x460</t>
  </si>
  <si>
    <t>K-400360</t>
  </si>
  <si>
    <t>RK-Fest-RA-16x400</t>
  </si>
  <si>
    <t>K-400362</t>
  </si>
  <si>
    <t>RK-Fest-RA-16x460</t>
  </si>
  <si>
    <t>K-405001</t>
  </si>
  <si>
    <t>W-150x1,5-40-Hülse14</t>
  </si>
  <si>
    <t>K-405002</t>
  </si>
  <si>
    <t>W-150x1,5-40-Hülse10</t>
  </si>
  <si>
    <t>K-405005</t>
  </si>
  <si>
    <t>W-200x1,5-40-Hülse14</t>
  </si>
  <si>
    <t>K-405006</t>
  </si>
  <si>
    <t>W-200x1,5-40-Hülse10</t>
  </si>
  <si>
    <t>K-405009</t>
  </si>
  <si>
    <t>W-200x2,5-40-Hülse14</t>
  </si>
  <si>
    <t>K-405010</t>
  </si>
  <si>
    <t>W-200x2,5-40-Hülse10</t>
  </si>
  <si>
    <t>K-405011</t>
  </si>
  <si>
    <t>W-250x2,5-40-Hülse10</t>
  </si>
  <si>
    <t>K-405012</t>
  </si>
  <si>
    <t>W-300x1,5-40-Hülse10</t>
  </si>
  <si>
    <t>K-405013</t>
  </si>
  <si>
    <t>W-250x2,5-40-Hülse14</t>
  </si>
  <si>
    <t>K-405014</t>
  </si>
  <si>
    <t>W-300x1,5-40-Hülse14</t>
  </si>
  <si>
    <t>K-405015</t>
  </si>
  <si>
    <t>W-350x1,5-40-Hülse14</t>
  </si>
  <si>
    <t>K-405016</t>
  </si>
  <si>
    <t>W-350x1,5-40-Hülse10</t>
  </si>
  <si>
    <t>K-405029</t>
  </si>
  <si>
    <t>W-SCH-140x115</t>
  </si>
  <si>
    <t>K-405029-1</t>
  </si>
  <si>
    <t>W-SCH-140x250</t>
  </si>
  <si>
    <t>K-405032</t>
  </si>
  <si>
    <t>FMW-LL-65x95x1,5</t>
  </si>
  <si>
    <t>K-405051</t>
  </si>
  <si>
    <t>KP-Halter-00x270x2,5</t>
  </si>
  <si>
    <t>K-405052</t>
  </si>
  <si>
    <t>K-405053-0</t>
  </si>
  <si>
    <t>RK-Fest-HST-M6 (140 do 400)</t>
  </si>
  <si>
    <t>K-405053-1</t>
  </si>
  <si>
    <t>RK-Fest-HST-M10 
(140 do 450)</t>
  </si>
  <si>
    <t>K-405060</t>
  </si>
  <si>
    <t>RK-Fest-F</t>
  </si>
  <si>
    <t>K-405061</t>
  </si>
  <si>
    <t>RK-Fest-K</t>
  </si>
  <si>
    <t>K-405064</t>
  </si>
  <si>
    <t>RK-Fest-U</t>
  </si>
  <si>
    <t>K-405065</t>
  </si>
  <si>
    <t>D-FBH boczny</t>
  </si>
  <si>
    <t>K-405066</t>
  </si>
  <si>
    <t>D-FBH doczołowy</t>
  </si>
  <si>
    <t>K-405070-F</t>
  </si>
  <si>
    <t>WU-ST-250x2,5-65-F</t>
  </si>
  <si>
    <t>K-405070-W</t>
  </si>
  <si>
    <t>WU-ST-250x2,5-65-W</t>
  </si>
  <si>
    <t>K-405071-F</t>
  </si>
  <si>
    <t>WU-ST-300x3,0-110-F</t>
  </si>
  <si>
    <t>K-405071-W</t>
  </si>
  <si>
    <t>WU-ST-300x3,0-110-W</t>
  </si>
  <si>
    <t>K-405072-F</t>
  </si>
  <si>
    <t>WU-ST-350x3,0-155-F</t>
  </si>
  <si>
    <t>K-405072-W</t>
  </si>
  <si>
    <t>WU-ST-350x3,0-155-W</t>
  </si>
  <si>
    <t>K-405075</t>
  </si>
  <si>
    <t>WS-65x110-F60</t>
  </si>
  <si>
    <t>K-405076</t>
  </si>
  <si>
    <t>WS-65x110-W60</t>
  </si>
  <si>
    <t>K-405077</t>
  </si>
  <si>
    <t>WS-110x110-F60</t>
  </si>
  <si>
    <t>K-405078</t>
  </si>
  <si>
    <t>WS-110x110-W60</t>
  </si>
  <si>
    <t>K-405080</t>
  </si>
  <si>
    <t>WM-150x1,5-40</t>
  </si>
  <si>
    <t>K-405081</t>
  </si>
  <si>
    <t>WM-150x1,5-60</t>
  </si>
  <si>
    <t>K-405084</t>
  </si>
  <si>
    <t>WM-200x1,5-40</t>
  </si>
  <si>
    <t>K-405085</t>
  </si>
  <si>
    <t>WM-200x1,5-60</t>
  </si>
  <si>
    <t>K-405088</t>
  </si>
  <si>
    <t>WM-200x2,5-40</t>
  </si>
  <si>
    <t>K-405089</t>
  </si>
  <si>
    <t>WM-200x2,5-60</t>
  </si>
  <si>
    <t>K-405092</t>
  </si>
  <si>
    <t>WM-250x2,5-40</t>
  </si>
  <si>
    <t>K-405093</t>
  </si>
  <si>
    <t>WM-250x2,5-60</t>
  </si>
  <si>
    <t>K-405094</t>
  </si>
  <si>
    <t>WM-300x3,0-40</t>
  </si>
  <si>
    <t>K-405095</t>
  </si>
  <si>
    <t>WM-300x3,0-60</t>
  </si>
  <si>
    <t>K-405096</t>
  </si>
  <si>
    <t>WM-350x3,0-40</t>
  </si>
  <si>
    <t>K-405097</t>
  </si>
  <si>
    <t>WM-350x3,0-60</t>
  </si>
  <si>
    <t>K-405100</t>
  </si>
  <si>
    <t>EL-150x1,5</t>
  </si>
  <si>
    <t>K-405100-1</t>
  </si>
  <si>
    <t>EL-150x2,5</t>
  </si>
  <si>
    <t>K-405101-F</t>
  </si>
  <si>
    <t>EL-150x2,5-F</t>
  </si>
  <si>
    <t>K-405102</t>
  </si>
  <si>
    <t>EL-200x1,5</t>
  </si>
  <si>
    <t>K-405104</t>
  </si>
  <si>
    <t>EL-200x2,5</t>
  </si>
  <si>
    <t>K-405104-F</t>
  </si>
  <si>
    <t>EL-200x2,5-F</t>
  </si>
  <si>
    <t>K-405105</t>
  </si>
  <si>
    <t>EL-250x1,5</t>
  </si>
  <si>
    <t>K-405106</t>
  </si>
  <si>
    <t>EL-250x2,5</t>
  </si>
  <si>
    <t>K-405106-1</t>
  </si>
  <si>
    <t>EL-250x3,0</t>
  </si>
  <si>
    <t>K-405106-F</t>
  </si>
  <si>
    <t>EL-250x2,5-F</t>
  </si>
  <si>
    <t>K-405107</t>
  </si>
  <si>
    <t>EL-300x3,0</t>
  </si>
  <si>
    <t>K-405108</t>
  </si>
  <si>
    <t>EL-350x3,0</t>
  </si>
  <si>
    <t>K-405110</t>
  </si>
  <si>
    <t>FMW-30x150x2,5</t>
  </si>
  <si>
    <t>K-405110-1</t>
  </si>
  <si>
    <t>FMW-40x90x2,5</t>
  </si>
  <si>
    <t>K-405111</t>
  </si>
  <si>
    <t>FMW-50x150x2,5</t>
  </si>
  <si>
    <t>K-405112</t>
  </si>
  <si>
    <t>VBW-35x50x2,5 (płaskownik)</t>
  </si>
  <si>
    <t>K-405114</t>
  </si>
  <si>
    <t>VBW-65x95x2,5</t>
  </si>
  <si>
    <t>K-405116</t>
  </si>
  <si>
    <t>VBW-65x145x2,5</t>
  </si>
  <si>
    <t>K-405117</t>
  </si>
  <si>
    <t>VBW-65x170x2,5</t>
  </si>
  <si>
    <t>K-405118-1</t>
  </si>
  <si>
    <t>VBW-110x125x2,5</t>
  </si>
  <si>
    <t>K-405118-2</t>
  </si>
  <si>
    <t>VBW-110x150x3,0</t>
  </si>
  <si>
    <t>K-405120</t>
  </si>
  <si>
    <t>FMW-65x125x1,5</t>
  </si>
  <si>
    <t>K-405121</t>
  </si>
  <si>
    <t>FMW-50x140x1,5</t>
  </si>
  <si>
    <t>K-405122</t>
  </si>
  <si>
    <t>FMW-65x145x2,5</t>
  </si>
  <si>
    <t>K-405122-3</t>
  </si>
  <si>
    <t>FMW-65x145x3,0</t>
  </si>
  <si>
    <t>K-405122-8</t>
  </si>
  <si>
    <t>FMW-65x145x3,0-BS32-ETB</t>
  </si>
  <si>
    <t>K-405122-85</t>
  </si>
  <si>
    <t>FMW-65x145x3,0-BS50-ETB</t>
  </si>
  <si>
    <t>K-405123</t>
  </si>
  <si>
    <t>FMW-95x140x3,0</t>
  </si>
  <si>
    <t>K-405124</t>
  </si>
  <si>
    <t>FMW-65x170x2,5</t>
  </si>
  <si>
    <t>K-405125</t>
  </si>
  <si>
    <t>FMW-150x160x3,0</t>
  </si>
  <si>
    <t>K-405126</t>
  </si>
  <si>
    <t>FMW-95x150x3,0 (łamana)</t>
  </si>
  <si>
    <t>K-405127</t>
  </si>
  <si>
    <t>FMW-65x145x1,5</t>
  </si>
  <si>
    <t>K-405128</t>
  </si>
  <si>
    <t>FMW-65x145x2,5-F60</t>
  </si>
  <si>
    <t>K-405129</t>
  </si>
  <si>
    <t>FMW-95x140x3,0-F60</t>
  </si>
  <si>
    <t>K-405135</t>
  </si>
  <si>
    <t>FMW-65x145x2,5-W60</t>
  </si>
  <si>
    <t>K-405136</t>
  </si>
  <si>
    <t>FMW-95x140x2,5-W60</t>
  </si>
  <si>
    <t>K-405137-0</t>
  </si>
  <si>
    <t>FMW-75x135x2,5</t>
  </si>
  <si>
    <t>K-405141</t>
  </si>
  <si>
    <t>WU-150x1,5-60</t>
  </si>
  <si>
    <t>K-405145</t>
  </si>
  <si>
    <t>WU-200x1,5-60</t>
  </si>
  <si>
    <t>K-405149</t>
  </si>
  <si>
    <t>WU-200x2,5-60</t>
  </si>
  <si>
    <t>K-405153</t>
  </si>
  <si>
    <t>WU-250x2,5-60</t>
  </si>
  <si>
    <t>K-405155</t>
  </si>
  <si>
    <t>WU-300x3,0-60</t>
  </si>
  <si>
    <t>K-405156</t>
  </si>
  <si>
    <t>WU-350x3,0-60</t>
  </si>
  <si>
    <t>K-405160</t>
  </si>
  <si>
    <t>T-SFBH 80-120</t>
  </si>
  <si>
    <t>K-405161</t>
  </si>
  <si>
    <t>T-SFBH 120-160</t>
  </si>
  <si>
    <t>K-405162</t>
  </si>
  <si>
    <t>T-SFBH 160-200</t>
  </si>
  <si>
    <t>K-405170</t>
  </si>
  <si>
    <t>WU-75-115x230x2,5-W</t>
  </si>
  <si>
    <t>K-405171</t>
  </si>
  <si>
    <t>WU-110-150x220x2,5-W</t>
  </si>
  <si>
    <t>K-405172</t>
  </si>
  <si>
    <t>WU-75-115x230x2,5-F</t>
  </si>
  <si>
    <t>K-405173</t>
  </si>
  <si>
    <t>WU-110-150x220x2,5-F</t>
  </si>
  <si>
    <t>K-405179</t>
  </si>
  <si>
    <t>V-15x160x2</t>
  </si>
  <si>
    <t>K-405180</t>
  </si>
  <si>
    <t>V-15x200x2</t>
  </si>
  <si>
    <t>K-405183</t>
  </si>
  <si>
    <t>V-200</t>
  </si>
  <si>
    <t>K-405190</t>
  </si>
  <si>
    <t>BAP-Winkel 110x1,5</t>
  </si>
  <si>
    <t>K-405191</t>
  </si>
  <si>
    <t>BAP-Winkel 200x2,0</t>
  </si>
  <si>
    <t>K-405192</t>
  </si>
  <si>
    <t>BAP-Winkel 400x2,5</t>
  </si>
  <si>
    <t>K-405193</t>
  </si>
  <si>
    <t>BAP-SLW-60-60x180x2,5</t>
  </si>
  <si>
    <t>K-405194</t>
  </si>
  <si>
    <t>BAP-SLW-100-95x180x2,5</t>
  </si>
  <si>
    <t>K-405195</t>
  </si>
  <si>
    <t>BAP-SLW-140-95x180x2,5</t>
  </si>
  <si>
    <t>K-405196</t>
  </si>
  <si>
    <t>BAP-SLW-180-150x200x2,5</t>
  </si>
  <si>
    <t>K-405197</t>
  </si>
  <si>
    <t>BAP-SLW-220-150x200x2,5</t>
  </si>
  <si>
    <t>K-405200</t>
  </si>
  <si>
    <t>SLW-60x180x2,5</t>
  </si>
  <si>
    <t>K-405201</t>
  </si>
  <si>
    <t>SLW-95x180x2,5</t>
  </si>
  <si>
    <t>K-405201-1</t>
  </si>
  <si>
    <t>SLW-120x200x2,5</t>
  </si>
  <si>
    <t>K-405202</t>
  </si>
  <si>
    <t>SLW-150x200x2,5</t>
  </si>
  <si>
    <t>K-405202-1</t>
  </si>
  <si>
    <t>SLW-200x250x2,5</t>
  </si>
  <si>
    <t>K-405203</t>
  </si>
  <si>
    <t>SLW-200x300x2,5</t>
  </si>
  <si>
    <t>K-405204</t>
  </si>
  <si>
    <t>SLW-180x200x2,5</t>
  </si>
  <si>
    <t>K-405210</t>
  </si>
  <si>
    <t>BAP-SLK-200 U110x125</t>
  </si>
  <si>
    <t>K-405211</t>
  </si>
  <si>
    <t>BAP-SLK-250 U110x150</t>
  </si>
  <si>
    <t>K-405212</t>
  </si>
  <si>
    <t>BAP-SLK-300 S110x150</t>
  </si>
  <si>
    <t>K-405214</t>
  </si>
  <si>
    <t>HST SL ochronna płyta</t>
  </si>
  <si>
    <t>K-405216</t>
  </si>
  <si>
    <t>HST-SL 250-80</t>
  </si>
  <si>
    <t>K-405217</t>
  </si>
  <si>
    <t>HST-SL 300-125</t>
  </si>
  <si>
    <t>K-405218</t>
  </si>
  <si>
    <t>HST-SL 350-175</t>
  </si>
  <si>
    <t>K-405219</t>
  </si>
  <si>
    <t>HST-SL 400-225</t>
  </si>
  <si>
    <t>K-405230</t>
  </si>
  <si>
    <t>K-405240</t>
  </si>
  <si>
    <t>F-U-P-FMW-30x160x2,5</t>
  </si>
  <si>
    <t>K-405241</t>
  </si>
  <si>
    <t>F-U-P-FMW-50x160x2,5</t>
  </si>
  <si>
    <t>K-405242</t>
  </si>
  <si>
    <t>F-U-P-FMW-70x165x2,5</t>
  </si>
  <si>
    <t>K-405243</t>
  </si>
  <si>
    <t>F-U-P-FMW-30x205x2,5</t>
  </si>
  <si>
    <t>K-405244</t>
  </si>
  <si>
    <t>F-U-P-FMW-50x210x2,5</t>
  </si>
  <si>
    <t>K-405245</t>
  </si>
  <si>
    <t>F-U-P-FMW-70x215x2,5</t>
  </si>
  <si>
    <t>K-405246</t>
  </si>
  <si>
    <t>F-U-P-FMW-30x255x2,5</t>
  </si>
  <si>
    <t>K-405247</t>
  </si>
  <si>
    <t>F-U-P-FMW-50x260x2,5</t>
  </si>
  <si>
    <t>K-405248</t>
  </si>
  <si>
    <t>F-U-P-FMW-70x265x2,5</t>
  </si>
  <si>
    <t>K-405249</t>
  </si>
  <si>
    <t>F-U-P-FMW-30x280x2,5</t>
  </si>
  <si>
    <t>K-405250</t>
  </si>
  <si>
    <t>F-U-P-FMW-50x258x2,5</t>
  </si>
  <si>
    <t>K-405251</t>
  </si>
  <si>
    <t>F-U-P-FMW-70x290x2,5</t>
  </si>
  <si>
    <t>K-405255</t>
  </si>
  <si>
    <t>SL-U-400x3,0</t>
  </si>
  <si>
    <t>K-405262</t>
  </si>
  <si>
    <t>SL-350x3,0</t>
  </si>
  <si>
    <t>K-405263</t>
  </si>
  <si>
    <t>SL-400x3,0</t>
  </si>
  <si>
    <t>K-405268</t>
  </si>
  <si>
    <t>Płytka zabezpieczającz SL</t>
  </si>
  <si>
    <t>K-405270</t>
  </si>
  <si>
    <t>SL-220-80</t>
  </si>
  <si>
    <t>K-40527013</t>
  </si>
  <si>
    <t>SL-240-100</t>
  </si>
  <si>
    <t>K-405271</t>
  </si>
  <si>
    <t>SL-265-125</t>
  </si>
  <si>
    <t>K-40527126</t>
  </si>
  <si>
    <t>SL-290-150</t>
  </si>
  <si>
    <t>K-405272</t>
  </si>
  <si>
    <t>SL-350-175</t>
  </si>
  <si>
    <t>K-405273</t>
  </si>
  <si>
    <t>SL-365-225</t>
  </si>
  <si>
    <t>K-405280</t>
  </si>
  <si>
    <t>T-AFBH 80-120</t>
  </si>
  <si>
    <t>K-405281</t>
  </si>
  <si>
    <t>T-AFBH 120-160</t>
  </si>
  <si>
    <t>K-405282</t>
  </si>
  <si>
    <t>T-AFBH 160-200</t>
  </si>
  <si>
    <t>K-405310</t>
  </si>
  <si>
    <t>T-AFBH 130-165</t>
  </si>
  <si>
    <t>K-405311</t>
  </si>
  <si>
    <t>T-AFBH 165-200</t>
  </si>
  <si>
    <t>K-405312</t>
  </si>
  <si>
    <t>T-AFBH 200-250</t>
  </si>
  <si>
    <t>K-405313</t>
  </si>
  <si>
    <t>T-AFBH 250-350</t>
  </si>
  <si>
    <t>K-405320</t>
  </si>
  <si>
    <t>T-SFBH 130-165</t>
  </si>
  <si>
    <t>K-405321</t>
  </si>
  <si>
    <t>T-SFBH 165-200</t>
  </si>
  <si>
    <t>KO</t>
  </si>
  <si>
    <t>ME210_075_100</t>
  </si>
  <si>
    <t>ME210_075_1300</t>
  </si>
  <si>
    <t>ME210_075_150</t>
  </si>
  <si>
    <t>ME210_075_200</t>
  </si>
  <si>
    <t>ME210_075_250</t>
  </si>
  <si>
    <t>ME210_075_300</t>
  </si>
  <si>
    <t>ME210_075_350</t>
  </si>
  <si>
    <t>ME210_075_400</t>
  </si>
  <si>
    <t>ME210_075_450</t>
  </si>
  <si>
    <t>ME210_075_500</t>
  </si>
  <si>
    <t>ME210_075_550</t>
  </si>
  <si>
    <t>ME210_075_600</t>
  </si>
  <si>
    <t>ME210_075_650</t>
  </si>
  <si>
    <t>ME210_075_700</t>
  </si>
  <si>
    <t>ME210_075_750</t>
  </si>
  <si>
    <t>ME210_100_1300</t>
  </si>
  <si>
    <t>ME220_075_100</t>
  </si>
  <si>
    <t>illbruck ME220 EPDM zewnętrzny 0,75mm</t>
  </si>
  <si>
    <t>ME220_075_1300</t>
  </si>
  <si>
    <t>ME220_075_150</t>
  </si>
  <si>
    <t>ME220_075_200</t>
  </si>
  <si>
    <t>ME220_075_250</t>
  </si>
  <si>
    <t>ME220_075_300</t>
  </si>
  <si>
    <t>ME220_075_350</t>
  </si>
  <si>
    <t>ME220_075_400</t>
  </si>
  <si>
    <t>ME220_075_450</t>
  </si>
  <si>
    <t>ME220_075_500</t>
  </si>
  <si>
    <t>ME220_075_550</t>
  </si>
  <si>
    <t>ME220_075_600</t>
  </si>
  <si>
    <t>ME220_075_650</t>
  </si>
  <si>
    <t>ME220_075_700</t>
  </si>
  <si>
    <t>ME220_075_750</t>
  </si>
  <si>
    <t>ME220_100_100</t>
  </si>
  <si>
    <t>illbruck ME220 EPDM zewnętrzny 1,00mm</t>
  </si>
  <si>
    <t>ME220_100_1300</t>
  </si>
  <si>
    <t>ME220_100_150</t>
  </si>
  <si>
    <t>ME220_100_200</t>
  </si>
  <si>
    <t>ME220_100_250</t>
  </si>
  <si>
    <t>ME220_100_300</t>
  </si>
  <si>
    <t>ME220_100_350</t>
  </si>
  <si>
    <t>ME220_100_400</t>
  </si>
  <si>
    <t>ME220_100_450</t>
  </si>
  <si>
    <t>ME220_100_500</t>
  </si>
  <si>
    <t>ME220_200_1300</t>
  </si>
  <si>
    <t>MTF85_080</t>
  </si>
  <si>
    <t>Belka MTF</t>
  </si>
  <si>
    <t>MTF85_100</t>
  </si>
  <si>
    <t>MTF85_120</t>
  </si>
  <si>
    <t>MTF-P67_030</t>
  </si>
  <si>
    <t>Uniwersalny profil podokienny MTF</t>
  </si>
  <si>
    <t>MTF-P67_050</t>
  </si>
  <si>
    <t>MTF-P67_100</t>
  </si>
  <si>
    <t>MO60_025</t>
  </si>
  <si>
    <t>Green MONO  60</t>
  </si>
  <si>
    <t>MO60_030</t>
  </si>
  <si>
    <t>MO60_035</t>
  </si>
  <si>
    <t>MO60_040</t>
  </si>
  <si>
    <t>MO60_045</t>
  </si>
  <si>
    <t>MO60_050</t>
  </si>
  <si>
    <t>MO60_055</t>
  </si>
  <si>
    <t>MO60_060</t>
  </si>
  <si>
    <t>MO60_065</t>
  </si>
  <si>
    <t>MO60_070</t>
  </si>
  <si>
    <t>MO60_075</t>
  </si>
  <si>
    <t>MO60_080</t>
  </si>
  <si>
    <t>MO60_085</t>
  </si>
  <si>
    <t>MO60_090</t>
  </si>
  <si>
    <t>MO60_095</t>
  </si>
  <si>
    <t>MO60_100</t>
  </si>
  <si>
    <t>MO60_105</t>
  </si>
  <si>
    <t>MO60_110</t>
  </si>
  <si>
    <t>MO60_115</t>
  </si>
  <si>
    <t>MO60_120</t>
  </si>
  <si>
    <t>MO60_125</t>
  </si>
  <si>
    <t>MO60_130</t>
  </si>
  <si>
    <t>MO60_135</t>
  </si>
  <si>
    <t>MO60_140</t>
  </si>
  <si>
    <t>MO60_145</t>
  </si>
  <si>
    <t>MO60_150</t>
  </si>
  <si>
    <t>MO60_155</t>
  </si>
  <si>
    <t>MO60_160</t>
  </si>
  <si>
    <t>MO60_165</t>
  </si>
  <si>
    <t>MO60_170</t>
  </si>
  <si>
    <t>MO60_175</t>
  </si>
  <si>
    <t>MO60_180</t>
  </si>
  <si>
    <t>MO60_185</t>
  </si>
  <si>
    <t>MO60_190</t>
  </si>
  <si>
    <t>MO60_195</t>
  </si>
  <si>
    <t>MO60_200</t>
  </si>
  <si>
    <t>MO60_205</t>
  </si>
  <si>
    <t>MO60_210</t>
  </si>
  <si>
    <t>MO60_215</t>
  </si>
  <si>
    <t>MO60_220</t>
  </si>
  <si>
    <t>MO60_225</t>
  </si>
  <si>
    <t>MO60_230</t>
  </si>
  <si>
    <t>MO60_235</t>
  </si>
  <si>
    <t>MO60_240</t>
  </si>
  <si>
    <t>MO60_245</t>
  </si>
  <si>
    <t>MO60_250</t>
  </si>
  <si>
    <t>MO60_255</t>
  </si>
  <si>
    <t>MO60_260</t>
  </si>
  <si>
    <t>MO60_265</t>
  </si>
  <si>
    <t>MO60_270</t>
  </si>
  <si>
    <t>MO60_275</t>
  </si>
  <si>
    <t>MO60_280</t>
  </si>
  <si>
    <t>MO60_285</t>
  </si>
  <si>
    <t>MO60_290</t>
  </si>
  <si>
    <t>MO60_295</t>
  </si>
  <si>
    <t>MO60_300</t>
  </si>
  <si>
    <t>MO50_030</t>
  </si>
  <si>
    <t>Green MONO  50</t>
  </si>
  <si>
    <t>MO50_040</t>
  </si>
  <si>
    <t>MO50_050</t>
  </si>
  <si>
    <t>MO50_060</t>
  </si>
  <si>
    <t>MO50_070</t>
  </si>
  <si>
    <t>MO50_080</t>
  </si>
  <si>
    <t>MO50_090</t>
  </si>
  <si>
    <t>MO50_100</t>
  </si>
  <si>
    <t>MO50_110</t>
  </si>
  <si>
    <t>MO50_120</t>
  </si>
  <si>
    <t>MO50_130</t>
  </si>
  <si>
    <t>MO50_140</t>
  </si>
  <si>
    <t>MO50_150</t>
  </si>
  <si>
    <t>MO50_160</t>
  </si>
  <si>
    <t>MO50_170</t>
  </si>
  <si>
    <t>MO50_180</t>
  </si>
  <si>
    <t>MO50_190</t>
  </si>
  <si>
    <t>MO50_200</t>
  </si>
  <si>
    <t>MO50_210</t>
  </si>
  <si>
    <t>MO50_220</t>
  </si>
  <si>
    <t>MO50_230</t>
  </si>
  <si>
    <t>MO50_240</t>
  </si>
  <si>
    <t>MO50_250</t>
  </si>
  <si>
    <t>MO50_260</t>
  </si>
  <si>
    <t>MO50_270</t>
  </si>
  <si>
    <t>MO50_280</t>
  </si>
  <si>
    <t>MO50_290</t>
  </si>
  <si>
    <t>MO50_300</t>
  </si>
  <si>
    <t>NP60_025</t>
  </si>
  <si>
    <t>Green 60</t>
  </si>
  <si>
    <t>NP60_030</t>
  </si>
  <si>
    <t>NP60_035</t>
  </si>
  <si>
    <t>NP60_040</t>
  </si>
  <si>
    <t>NP60_045</t>
  </si>
  <si>
    <t>NP60_050</t>
  </si>
  <si>
    <t>NP60_055</t>
  </si>
  <si>
    <t>NP60_060</t>
  </si>
  <si>
    <t>NP60_065</t>
  </si>
  <si>
    <t>NP60_070</t>
  </si>
  <si>
    <t>NP60_075</t>
  </si>
  <si>
    <t>NP60_080</t>
  </si>
  <si>
    <t>NP60_085</t>
  </si>
  <si>
    <t>NP60_090</t>
  </si>
  <si>
    <t>NP60_095</t>
  </si>
  <si>
    <t>NP60_100</t>
  </si>
  <si>
    <t>NP60_105</t>
  </si>
  <si>
    <t>NP60_110</t>
  </si>
  <si>
    <t>NP60_115</t>
  </si>
  <si>
    <t>NP60_120</t>
  </si>
  <si>
    <t>NP60_125</t>
  </si>
  <si>
    <t>NP60_130</t>
  </si>
  <si>
    <t>NP60_135</t>
  </si>
  <si>
    <t>NP60_140</t>
  </si>
  <si>
    <t>NP60_145</t>
  </si>
  <si>
    <t>NP60_150</t>
  </si>
  <si>
    <t>NP60_155</t>
  </si>
  <si>
    <t>NP60_160</t>
  </si>
  <si>
    <t>NP60_165</t>
  </si>
  <si>
    <t>NP60_170</t>
  </si>
  <si>
    <t>NP60_175</t>
  </si>
  <si>
    <t>NP60_180</t>
  </si>
  <si>
    <t>NP60_185</t>
  </si>
  <si>
    <t>NP60_190</t>
  </si>
  <si>
    <t>NP60_195</t>
  </si>
  <si>
    <t>NP60_200</t>
  </si>
  <si>
    <t>NP60_205</t>
  </si>
  <si>
    <t>NP60_210</t>
  </si>
  <si>
    <t>NP60_215</t>
  </si>
  <si>
    <t>NP60_220</t>
  </si>
  <si>
    <t>NP60_225</t>
  </si>
  <si>
    <t>NP60_230</t>
  </si>
  <si>
    <t>NP60_235</t>
  </si>
  <si>
    <t>NP60_240</t>
  </si>
  <si>
    <t>NP60_245</t>
  </si>
  <si>
    <t>NP60_250</t>
  </si>
  <si>
    <t>NP60_255</t>
  </si>
  <si>
    <t>NP60_260</t>
  </si>
  <si>
    <t>NP60_265</t>
  </si>
  <si>
    <t>NP60_270</t>
  </si>
  <si>
    <t>NP60_275</t>
  </si>
  <si>
    <t>NP60_280</t>
  </si>
  <si>
    <t>NP60_285</t>
  </si>
  <si>
    <t>NP60_290</t>
  </si>
  <si>
    <t>NP60_295</t>
  </si>
  <si>
    <t>NP60_300</t>
  </si>
  <si>
    <t>NP70_025</t>
  </si>
  <si>
    <t>Green 70</t>
  </si>
  <si>
    <t>NP70_030</t>
  </si>
  <si>
    <t>NP70_035</t>
  </si>
  <si>
    <t>NP70_040</t>
  </si>
  <si>
    <t>NP70_045</t>
  </si>
  <si>
    <t>NP70_050</t>
  </si>
  <si>
    <t>NP70_055</t>
  </si>
  <si>
    <t>NP70_060</t>
  </si>
  <si>
    <t>NP70_065</t>
  </si>
  <si>
    <t>NP70_070</t>
  </si>
  <si>
    <t>NP70_075</t>
  </si>
  <si>
    <t>NP70_080</t>
  </si>
  <si>
    <t>NP70_085</t>
  </si>
  <si>
    <t>NP70_090</t>
  </si>
  <si>
    <t>NP70_095</t>
  </si>
  <si>
    <t>NP70_100</t>
  </si>
  <si>
    <t>NP70_105</t>
  </si>
  <si>
    <t>NP70_110</t>
  </si>
  <si>
    <t>NP70_115</t>
  </si>
  <si>
    <t>NP70_120</t>
  </si>
  <si>
    <t>NP70_125</t>
  </si>
  <si>
    <t>NP70_130</t>
  </si>
  <si>
    <t>NP70_135</t>
  </si>
  <si>
    <t>NP70_140</t>
  </si>
  <si>
    <t>NP70_145</t>
  </si>
  <si>
    <t>NP70_150</t>
  </si>
  <si>
    <t>NP70_155</t>
  </si>
  <si>
    <t>NP70_160</t>
  </si>
  <si>
    <t>NP70_165</t>
  </si>
  <si>
    <t>NP70_170</t>
  </si>
  <si>
    <t>NP70_175</t>
  </si>
  <si>
    <t>NP70_180</t>
  </si>
  <si>
    <t>NP70_185</t>
  </si>
  <si>
    <t>NP70_190</t>
  </si>
  <si>
    <t>NP70_195</t>
  </si>
  <si>
    <t>NP70_200</t>
  </si>
  <si>
    <t>NP70_205</t>
  </si>
  <si>
    <t>NP70_210</t>
  </si>
  <si>
    <t>NP70_215</t>
  </si>
  <si>
    <t>NP70_220</t>
  </si>
  <si>
    <t>NP70_225</t>
  </si>
  <si>
    <t>NP70_230</t>
  </si>
  <si>
    <t>NP70_235</t>
  </si>
  <si>
    <t>NP70_240</t>
  </si>
  <si>
    <t>NP70_245</t>
  </si>
  <si>
    <t>NP70_250</t>
  </si>
  <si>
    <t>NP70_255</t>
  </si>
  <si>
    <t>NP70_260</t>
  </si>
  <si>
    <t>NP70_265</t>
  </si>
  <si>
    <t>NP70_270</t>
  </si>
  <si>
    <t>NP70_275</t>
  </si>
  <si>
    <t>NP70_280</t>
  </si>
  <si>
    <t>NP70_285</t>
  </si>
  <si>
    <t>NP70_290</t>
  </si>
  <si>
    <t>NP70_295</t>
  </si>
  <si>
    <t>NP70_300</t>
  </si>
  <si>
    <t>NP80_025</t>
  </si>
  <si>
    <t>Green 80</t>
  </si>
  <si>
    <t>NP80_030</t>
  </si>
  <si>
    <t>NP80_035</t>
  </si>
  <si>
    <t>NP80_040</t>
  </si>
  <si>
    <t>NP80_045</t>
  </si>
  <si>
    <t>NP80_050</t>
  </si>
  <si>
    <t>NP80_055</t>
  </si>
  <si>
    <t>NP80_060</t>
  </si>
  <si>
    <t>NP80_065</t>
  </si>
  <si>
    <t>NP80_070</t>
  </si>
  <si>
    <t>NP80_075</t>
  </si>
  <si>
    <t>NP80_080</t>
  </si>
  <si>
    <t>NP80_085</t>
  </si>
  <si>
    <t>NP80_090</t>
  </si>
  <si>
    <t>NP80_095</t>
  </si>
  <si>
    <t>NP80_100</t>
  </si>
  <si>
    <t>NP80_105</t>
  </si>
  <si>
    <t>NP80_110</t>
  </si>
  <si>
    <t>NP80_115</t>
  </si>
  <si>
    <t>NP80_120</t>
  </si>
  <si>
    <t>NP80_125</t>
  </si>
  <si>
    <t>NP80_130</t>
  </si>
  <si>
    <t>NP80_135</t>
  </si>
  <si>
    <t>NP80_140</t>
  </si>
  <si>
    <t>NP80_145</t>
  </si>
  <si>
    <t>NP80_150</t>
  </si>
  <si>
    <t>NP80_155</t>
  </si>
  <si>
    <t>NP80_160</t>
  </si>
  <si>
    <t>NP80_165</t>
  </si>
  <si>
    <t>NP80_170</t>
  </si>
  <si>
    <t>NP80_175</t>
  </si>
  <si>
    <t>NP80_180</t>
  </si>
  <si>
    <t>NP80_185</t>
  </si>
  <si>
    <t>NP80_190</t>
  </si>
  <si>
    <t>NP80_195</t>
  </si>
  <si>
    <t>NP80_200</t>
  </si>
  <si>
    <t>NP80_205</t>
  </si>
  <si>
    <t>NP80_210</t>
  </si>
  <si>
    <t>NP80_215</t>
  </si>
  <si>
    <t>NP80_220</t>
  </si>
  <si>
    <t>NP80_225</t>
  </si>
  <si>
    <t>NP80_230</t>
  </si>
  <si>
    <t>NP80_235</t>
  </si>
  <si>
    <t>NP80_240</t>
  </si>
  <si>
    <t>NP80_245</t>
  </si>
  <si>
    <t>NP80_250</t>
  </si>
  <si>
    <t>NP80_255</t>
  </si>
  <si>
    <t>NP80_260</t>
  </si>
  <si>
    <t>NP80_265</t>
  </si>
  <si>
    <t>NP80_270</t>
  </si>
  <si>
    <t>NP80_275</t>
  </si>
  <si>
    <t>NP80_280</t>
  </si>
  <si>
    <t>NP80_285</t>
  </si>
  <si>
    <t>NP80_290</t>
  </si>
  <si>
    <t>NP80_295</t>
  </si>
  <si>
    <t>NP80_300</t>
  </si>
  <si>
    <t>NPHS150_025</t>
  </si>
  <si>
    <t>Green  HS  150/110</t>
  </si>
  <si>
    <t>NPHS150_030</t>
  </si>
  <si>
    <t>NPHS150_035</t>
  </si>
  <si>
    <t>NPHS150_040</t>
  </si>
  <si>
    <t>NPHS150_045</t>
  </si>
  <si>
    <t>NPHS150_050</t>
  </si>
  <si>
    <t>NPHS150_055</t>
  </si>
  <si>
    <t>NPHS150_060</t>
  </si>
  <si>
    <t>NPHS150_065</t>
  </si>
  <si>
    <t>NPHS150_070</t>
  </si>
  <si>
    <t>NPHS150_075</t>
  </si>
  <si>
    <t>NPHS150_080</t>
  </si>
  <si>
    <t>NPHS150_085</t>
  </si>
  <si>
    <t>NPHS150_090</t>
  </si>
  <si>
    <t>NPHS150_095</t>
  </si>
  <si>
    <t>NPHS150_100</t>
  </si>
  <si>
    <t>NPHS150_105</t>
  </si>
  <si>
    <t>NPHS150_110</t>
  </si>
  <si>
    <t>NPHS150_115</t>
  </si>
  <si>
    <t>NPHS150_120</t>
  </si>
  <si>
    <t>NPHS150_125</t>
  </si>
  <si>
    <t>NPHS150_130</t>
  </si>
  <si>
    <t>NPHS150_135</t>
  </si>
  <si>
    <t>NPHS150_140</t>
  </si>
  <si>
    <t>NPHS150_145</t>
  </si>
  <si>
    <t>NPHS150_150</t>
  </si>
  <si>
    <t>NPHS150_155</t>
  </si>
  <si>
    <t>NPHS150_160</t>
  </si>
  <si>
    <t>NPHS150_165</t>
  </si>
  <si>
    <t>NPHS150_170</t>
  </si>
  <si>
    <t>NPHS150_175</t>
  </si>
  <si>
    <t>NPHS150_180</t>
  </si>
  <si>
    <t>NPHS150_185</t>
  </si>
  <si>
    <t>NPHS150_190</t>
  </si>
  <si>
    <t>NPHS150_195</t>
  </si>
  <si>
    <t>NPHS150_200</t>
  </si>
  <si>
    <t>NPHS150_205</t>
  </si>
  <si>
    <t>NPHS150_210</t>
  </si>
  <si>
    <t>NPHS150_215</t>
  </si>
  <si>
    <t>NPHS150_220</t>
  </si>
  <si>
    <t>NPHS150_225</t>
  </si>
  <si>
    <t>NPHS150_230</t>
  </si>
  <si>
    <t>NPHS150_235</t>
  </si>
  <si>
    <t>NPHS150_240</t>
  </si>
  <si>
    <t>NPHS150_245</t>
  </si>
  <si>
    <t>NPHS150_250</t>
  </si>
  <si>
    <t>NPHS150_255</t>
  </si>
  <si>
    <t>NPHS150_260</t>
  </si>
  <si>
    <t>NPHS150_265</t>
  </si>
  <si>
    <t>NPHS150_270</t>
  </si>
  <si>
    <t>NPHS150_275</t>
  </si>
  <si>
    <t>NPHS150_280</t>
  </si>
  <si>
    <t>NPHS150_285</t>
  </si>
  <si>
    <t>NPHS150_290</t>
  </si>
  <si>
    <t>NPHS150_295</t>
  </si>
  <si>
    <t>NPHS150_300</t>
  </si>
  <si>
    <t>NPHS170_025</t>
  </si>
  <si>
    <t>Green  HS  170/130</t>
  </si>
  <si>
    <t>NPHS170_030</t>
  </si>
  <si>
    <t>NPHS170_035</t>
  </si>
  <si>
    <t>NPHS170_040</t>
  </si>
  <si>
    <t>NPHS170_045</t>
  </si>
  <si>
    <t>NPHS170_050</t>
  </si>
  <si>
    <t>NPHS170_055</t>
  </si>
  <si>
    <t>NPHS170_060</t>
  </si>
  <si>
    <t>NPHS170_065</t>
  </si>
  <si>
    <t>NPHS170_070</t>
  </si>
  <si>
    <t>NPHS170_075</t>
  </si>
  <si>
    <t>NPHS170_080</t>
  </si>
  <si>
    <t>NPHS170_085</t>
  </si>
  <si>
    <t>NPHS170_090</t>
  </si>
  <si>
    <t>NPHS170_095</t>
  </si>
  <si>
    <t>NPHS170_100</t>
  </si>
  <si>
    <t>NPHS170_105</t>
  </si>
  <si>
    <t>NPHS170_110</t>
  </si>
  <si>
    <t>NPHS170_115</t>
  </si>
  <si>
    <t>NPHS170_120</t>
  </si>
  <si>
    <t>NPHS170_125</t>
  </si>
  <si>
    <t>NPHS170_130</t>
  </si>
  <si>
    <t>NPHS170_135</t>
  </si>
  <si>
    <t>NPHS170_140</t>
  </si>
  <si>
    <t>NPHS170_145</t>
  </si>
  <si>
    <t>NPHS170_150</t>
  </si>
  <si>
    <t>NPHS170_155</t>
  </si>
  <si>
    <t>NPHS170_160</t>
  </si>
  <si>
    <t>NPHS170_165</t>
  </si>
  <si>
    <t>NPHS170_170</t>
  </si>
  <si>
    <t>NPHS170_175</t>
  </si>
  <si>
    <t>NPHS170_180</t>
  </si>
  <si>
    <t>NPHS170_185</t>
  </si>
  <si>
    <t>NPHS170_190</t>
  </si>
  <si>
    <t>NPHS170_195</t>
  </si>
  <si>
    <t>NPHS170_200</t>
  </si>
  <si>
    <t>NPHS170_205</t>
  </si>
  <si>
    <t>NPHS170_210</t>
  </si>
  <si>
    <t>NPHS170_215</t>
  </si>
  <si>
    <t>NPHS170_220</t>
  </si>
  <si>
    <t>NPHS170_225</t>
  </si>
  <si>
    <t>NPHS170_230</t>
  </si>
  <si>
    <t>NPHS170_235</t>
  </si>
  <si>
    <t>NPHS170_240</t>
  </si>
  <si>
    <t>NPHS170_245</t>
  </si>
  <si>
    <t>NPHS170_250</t>
  </si>
  <si>
    <t>NPHS170_255</t>
  </si>
  <si>
    <t>NPHS170_260</t>
  </si>
  <si>
    <t>NPHS170_265</t>
  </si>
  <si>
    <t>NPHS170_270</t>
  </si>
  <si>
    <t>NPHS170_275</t>
  </si>
  <si>
    <t>NPHS170_280</t>
  </si>
  <si>
    <t>NPHS170_285</t>
  </si>
  <si>
    <t>NPHS170_290</t>
  </si>
  <si>
    <t>NPHS170_295</t>
  </si>
  <si>
    <t>NPHS170_300</t>
  </si>
  <si>
    <t>MO50_025</t>
  </si>
  <si>
    <t>MO50_035</t>
  </si>
  <si>
    <t>MO50_045</t>
  </si>
  <si>
    <t>MO50_055</t>
  </si>
  <si>
    <t>MO50_065</t>
  </si>
  <si>
    <t>MO50_075</t>
  </si>
  <si>
    <t>MO50_085</t>
  </si>
  <si>
    <t>MO50_095</t>
  </si>
  <si>
    <t>MO50_105</t>
  </si>
  <si>
    <t>MO50_115</t>
  </si>
  <si>
    <t>MO50_125</t>
  </si>
  <si>
    <t>MO50_135</t>
  </si>
  <si>
    <t>MO50_145</t>
  </si>
  <si>
    <t>MO50_155</t>
  </si>
  <si>
    <t>MO50_165</t>
  </si>
  <si>
    <t>MO50_175</t>
  </si>
  <si>
    <t>MO50_185</t>
  </si>
  <si>
    <t>MO50_195</t>
  </si>
  <si>
    <t>MO50_205</t>
  </si>
  <si>
    <t>MO50_215</t>
  </si>
  <si>
    <t>MO50_225</t>
  </si>
  <si>
    <t>MO50_235</t>
  </si>
  <si>
    <t>MO50_245</t>
  </si>
  <si>
    <t>MO50_255</t>
  </si>
  <si>
    <t>MO50_265</t>
  </si>
  <si>
    <t>MO50_275</t>
  </si>
  <si>
    <t>MO50_285</t>
  </si>
  <si>
    <t>MO50_295</t>
  </si>
  <si>
    <t>OP-100_050</t>
  </si>
  <si>
    <t>OP-100_060</t>
  </si>
  <si>
    <t>OP-100_070</t>
  </si>
  <si>
    <t>OP-100_080</t>
  </si>
  <si>
    <t>OP-100_090</t>
  </si>
  <si>
    <t>OP-100_100</t>
  </si>
  <si>
    <t>OP-100_110</t>
  </si>
  <si>
    <t>OP-100_120</t>
  </si>
  <si>
    <t>OP-100_130</t>
  </si>
  <si>
    <t>OP-100_140</t>
  </si>
  <si>
    <t>OP-100_150</t>
  </si>
  <si>
    <t>OP-100_160</t>
  </si>
  <si>
    <t>OP-100_170</t>
  </si>
  <si>
    <t>OP-100_180</t>
  </si>
  <si>
    <t>OP-100_190</t>
  </si>
  <si>
    <t>OP-100_200</t>
  </si>
  <si>
    <t>OP-110_050</t>
  </si>
  <si>
    <t>OP-110_060</t>
  </si>
  <si>
    <t>OP-110_070</t>
  </si>
  <si>
    <t>OP-110_080</t>
  </si>
  <si>
    <t>OP-110_090</t>
  </si>
  <si>
    <t>OP-110_100</t>
  </si>
  <si>
    <t>OP-110_110</t>
  </si>
  <si>
    <t>OP-110_120</t>
  </si>
  <si>
    <t>OP-110_130</t>
  </si>
  <si>
    <t>OP-110_140</t>
  </si>
  <si>
    <t>OP-110_150</t>
  </si>
  <si>
    <t>OP-110_160</t>
  </si>
  <si>
    <t>OP-110_170</t>
  </si>
  <si>
    <t>OP-110_180</t>
  </si>
  <si>
    <t>OP-110_190</t>
  </si>
  <si>
    <t>OP-110_200</t>
  </si>
  <si>
    <t>OP-120_050</t>
  </si>
  <si>
    <t>OP-120_060</t>
  </si>
  <si>
    <t>OP-120_070</t>
  </si>
  <si>
    <t>OP-120_080</t>
  </si>
  <si>
    <t>OP-120_090</t>
  </si>
  <si>
    <t>OP-120_100</t>
  </si>
  <si>
    <t>OP-120_110</t>
  </si>
  <si>
    <t>OP-120_120</t>
  </si>
  <si>
    <t>OP-120_130</t>
  </si>
  <si>
    <t>OP-120_140</t>
  </si>
  <si>
    <t>OP-120_150</t>
  </si>
  <si>
    <t>OP-120_160</t>
  </si>
  <si>
    <t>OP-120_170</t>
  </si>
  <si>
    <t>OP-120_180</t>
  </si>
  <si>
    <t>OP-120_190</t>
  </si>
  <si>
    <t>OP-120_200</t>
  </si>
  <si>
    <t>OP-130_050</t>
  </si>
  <si>
    <t>OP-130_060</t>
  </si>
  <si>
    <t>OP-130_070</t>
  </si>
  <si>
    <t>OP-130_080</t>
  </si>
  <si>
    <t>OP-130_090</t>
  </si>
  <si>
    <t>OP-130_100</t>
  </si>
  <si>
    <t>OP-130_110</t>
  </si>
  <si>
    <t>OP-130_120</t>
  </si>
  <si>
    <t>OP-130_130</t>
  </si>
  <si>
    <t>OP-130_140</t>
  </si>
  <si>
    <t>OP-130_150</t>
  </si>
  <si>
    <t>OP-130_160</t>
  </si>
  <si>
    <t>OP-130_170</t>
  </si>
  <si>
    <t>OP-130_180</t>
  </si>
  <si>
    <t>OP-130_190</t>
  </si>
  <si>
    <t>OP-130_200</t>
  </si>
  <si>
    <t>OP-140_050</t>
  </si>
  <si>
    <t>OP-140_060</t>
  </si>
  <si>
    <t>OP-140_070</t>
  </si>
  <si>
    <t>OP-140_080</t>
  </si>
  <si>
    <t>OP-140_090</t>
  </si>
  <si>
    <t>OP-140_100</t>
  </si>
  <si>
    <t>OP-140_110</t>
  </si>
  <si>
    <t>OP-140_120</t>
  </si>
  <si>
    <t>OP-140_130</t>
  </si>
  <si>
    <t>OP-140_140</t>
  </si>
  <si>
    <t>OP-140_150</t>
  </si>
  <si>
    <t>OP-140_160</t>
  </si>
  <si>
    <t>OP-140_170</t>
  </si>
  <si>
    <t>OP-140_180</t>
  </si>
  <si>
    <t>OP-140_190</t>
  </si>
  <si>
    <t>OP-140_200</t>
  </si>
  <si>
    <t>OP-150_050</t>
  </si>
  <si>
    <t>OP-150_060</t>
  </si>
  <si>
    <t>OP-150_070</t>
  </si>
  <si>
    <t>OP-150_080</t>
  </si>
  <si>
    <t>OP-150_090</t>
  </si>
  <si>
    <t>OP-150_100</t>
  </si>
  <si>
    <t>OP-150_110</t>
  </si>
  <si>
    <t>OP-150_120</t>
  </si>
  <si>
    <t>OP-150_130</t>
  </si>
  <si>
    <t>OP-150_140</t>
  </si>
  <si>
    <t>OP-150_150</t>
  </si>
  <si>
    <t>OP-150_160</t>
  </si>
  <si>
    <t>OP-150_170</t>
  </si>
  <si>
    <t>OP-150_180</t>
  </si>
  <si>
    <t>OP-150_190</t>
  </si>
  <si>
    <t>OP-150_200</t>
  </si>
  <si>
    <t>OP-160_050</t>
  </si>
  <si>
    <t>OP-160_060</t>
  </si>
  <si>
    <t>OP-160_070</t>
  </si>
  <si>
    <t>OP-160_080</t>
  </si>
  <si>
    <t>OP-160_090</t>
  </si>
  <si>
    <t>OP-160_100</t>
  </si>
  <si>
    <t>OP-160_110</t>
  </si>
  <si>
    <t>OP-160_120</t>
  </si>
  <si>
    <t>OP-160_130</t>
  </si>
  <si>
    <t>OP-160_140</t>
  </si>
  <si>
    <t>OP-160_150</t>
  </si>
  <si>
    <t>OP-160_160</t>
  </si>
  <si>
    <t>OP-160_170</t>
  </si>
  <si>
    <t>OP-160_180</t>
  </si>
  <si>
    <t>OP-160_190</t>
  </si>
  <si>
    <t>OP-160_200</t>
  </si>
  <si>
    <t>OP-170_050</t>
  </si>
  <si>
    <t>OP-170_060</t>
  </si>
  <si>
    <t>OP-170_070</t>
  </si>
  <si>
    <t>OP-170_080</t>
  </si>
  <si>
    <t>OP-170_090</t>
  </si>
  <si>
    <t>OP-170_100</t>
  </si>
  <si>
    <t>OP-170_110</t>
  </si>
  <si>
    <t>OP-170_120</t>
  </si>
  <si>
    <t>OP-170_130</t>
  </si>
  <si>
    <t>OP-170_140</t>
  </si>
  <si>
    <t>OP-170_150</t>
  </si>
  <si>
    <t>OP-170_160</t>
  </si>
  <si>
    <t>OP-170_170</t>
  </si>
  <si>
    <t>OP-170_180</t>
  </si>
  <si>
    <t>OP-170_190</t>
  </si>
  <si>
    <t>OP-170_200</t>
  </si>
  <si>
    <t>OP-180_050</t>
  </si>
  <si>
    <t>OP-180_060</t>
  </si>
  <si>
    <t>OP-180_070</t>
  </si>
  <si>
    <t>OP-180_080</t>
  </si>
  <si>
    <t>OP-180_090</t>
  </si>
  <si>
    <t>OP-180_100</t>
  </si>
  <si>
    <t>OP-180_110</t>
  </si>
  <si>
    <t>OP-180_120</t>
  </si>
  <si>
    <t>OP-180_130</t>
  </si>
  <si>
    <t>OP-180_140</t>
  </si>
  <si>
    <t>OP-180_150</t>
  </si>
  <si>
    <t>OP-180_160</t>
  </si>
  <si>
    <t>OP-180_170</t>
  </si>
  <si>
    <t>OP-180_180</t>
  </si>
  <si>
    <t>OP-180_190</t>
  </si>
  <si>
    <t>OP-180_200</t>
  </si>
  <si>
    <t>OP-190_050</t>
  </si>
  <si>
    <t>OP-190_060</t>
  </si>
  <si>
    <t>OP-190_070</t>
  </si>
  <si>
    <t>OP-190_080</t>
  </si>
  <si>
    <t>OP-190_090</t>
  </si>
  <si>
    <t>OP-190_100</t>
  </si>
  <si>
    <t>OP-190_110</t>
  </si>
  <si>
    <t>OP-190_120</t>
  </si>
  <si>
    <t>OP-190_130</t>
  </si>
  <si>
    <t>OP-190_140</t>
  </si>
  <si>
    <t>OP-190_150</t>
  </si>
  <si>
    <t>OP-190_160</t>
  </si>
  <si>
    <t>OP-190_170</t>
  </si>
  <si>
    <t>OP-190_180</t>
  </si>
  <si>
    <t>OP-190_190</t>
  </si>
  <si>
    <t>OP-190_200</t>
  </si>
  <si>
    <t>OP-200_050</t>
  </si>
  <si>
    <t>OP-200_060</t>
  </si>
  <si>
    <t>OP-200_070</t>
  </si>
  <si>
    <t>OP-200_080</t>
  </si>
  <si>
    <t>OP-200_090</t>
  </si>
  <si>
    <t>OP-200_100</t>
  </si>
  <si>
    <t>OP-200_110</t>
  </si>
  <si>
    <t>OP-200_120</t>
  </si>
  <si>
    <t>OP-200_130</t>
  </si>
  <si>
    <t>OP-200_140</t>
  </si>
  <si>
    <t>OP-200_150</t>
  </si>
  <si>
    <t>OP-200_160</t>
  </si>
  <si>
    <t>OP-200_170</t>
  </si>
  <si>
    <t>OP-200_180</t>
  </si>
  <si>
    <t>OP-200_190</t>
  </si>
  <si>
    <t>OP-200_200</t>
  </si>
  <si>
    <t>OP-50_050</t>
  </si>
  <si>
    <t>OP-50_060</t>
  </si>
  <si>
    <t>OP-50_070</t>
  </si>
  <si>
    <t>OP-50_080</t>
  </si>
  <si>
    <t>OP-50_090</t>
  </si>
  <si>
    <t>OP-50_100</t>
  </si>
  <si>
    <t>OP-50_110</t>
  </si>
  <si>
    <t>OP-50_120</t>
  </si>
  <si>
    <t>OP-50_130</t>
  </si>
  <si>
    <t>OP-50_140</t>
  </si>
  <si>
    <t>OP-50_150</t>
  </si>
  <si>
    <t>OP-50_160</t>
  </si>
  <si>
    <t>OP-50_170</t>
  </si>
  <si>
    <t>OP-50_180</t>
  </si>
  <si>
    <t>OP-50_190</t>
  </si>
  <si>
    <t>OP-50_200</t>
  </si>
  <si>
    <t>OP-60_050</t>
  </si>
  <si>
    <t>OP-60_060</t>
  </si>
  <si>
    <t>OP-60_070</t>
  </si>
  <si>
    <t>OP-60_080</t>
  </si>
  <si>
    <t>OP-60_090</t>
  </si>
  <si>
    <t>OP-60_100</t>
  </si>
  <si>
    <t>OP-60_110</t>
  </si>
  <si>
    <t>OP-60_120</t>
  </si>
  <si>
    <t>OP-60_130</t>
  </si>
  <si>
    <t>OP-60_140</t>
  </si>
  <si>
    <t>OP-60_150</t>
  </si>
  <si>
    <t>OP-60_160</t>
  </si>
  <si>
    <t>OP-60_170</t>
  </si>
  <si>
    <t>OP-60_180</t>
  </si>
  <si>
    <t>OP-60_190</t>
  </si>
  <si>
    <t>OP-60_200</t>
  </si>
  <si>
    <t>OP-70_050</t>
  </si>
  <si>
    <t>OP-70_060</t>
  </si>
  <si>
    <t>OP-70_070</t>
  </si>
  <si>
    <t>OP-70_080</t>
  </si>
  <si>
    <t>OP-70_090</t>
  </si>
  <si>
    <t>OP-70_100</t>
  </si>
  <si>
    <t>OP-70_110</t>
  </si>
  <si>
    <t>OP-70_120</t>
  </si>
  <si>
    <t>OP-70_130</t>
  </si>
  <si>
    <t>OP-70_140</t>
  </si>
  <si>
    <t>OP-70_150</t>
  </si>
  <si>
    <t>OP-70_160</t>
  </si>
  <si>
    <t>OP-70_170</t>
  </si>
  <si>
    <t>OP-70_180</t>
  </si>
  <si>
    <t>OP-70_190</t>
  </si>
  <si>
    <t>OP-70_200</t>
  </si>
  <si>
    <t>OP-80_050</t>
  </si>
  <si>
    <t>OP-80_060</t>
  </si>
  <si>
    <t>OP-80_070</t>
  </si>
  <si>
    <t>OP-80_080</t>
  </si>
  <si>
    <t>OP-80_090</t>
  </si>
  <si>
    <t>OP-80_100</t>
  </si>
  <si>
    <t>OP-80_110</t>
  </si>
  <si>
    <t>OP-80_120</t>
  </si>
  <si>
    <t>OP-80_130</t>
  </si>
  <si>
    <t>OP-80_140</t>
  </si>
  <si>
    <t>OP-80_150</t>
  </si>
  <si>
    <t>OP-80_160</t>
  </si>
  <si>
    <t>OP-80_170</t>
  </si>
  <si>
    <t>OP-80_180</t>
  </si>
  <si>
    <t>OP-80_190</t>
  </si>
  <si>
    <t>OP-80_200</t>
  </si>
  <si>
    <t>OP-90_050</t>
  </si>
  <si>
    <t>OP-90_060</t>
  </si>
  <si>
    <t>OP-90_070</t>
  </si>
  <si>
    <t>OP-90_080</t>
  </si>
  <si>
    <t>OP-90_090</t>
  </si>
  <si>
    <t>OP-90_100</t>
  </si>
  <si>
    <t>OP-90_110</t>
  </si>
  <si>
    <t>OP-90_120</t>
  </si>
  <si>
    <t>OP-90_130</t>
  </si>
  <si>
    <t>OP-90_140</t>
  </si>
  <si>
    <t>OP-90_150</t>
  </si>
  <si>
    <t>OP-90_160</t>
  </si>
  <si>
    <t>OP-90_170</t>
  </si>
  <si>
    <t>OP-90_180</t>
  </si>
  <si>
    <t>OP-90_190</t>
  </si>
  <si>
    <t>OP-90_200</t>
  </si>
  <si>
    <t>S</t>
  </si>
  <si>
    <t>S-71730</t>
  </si>
  <si>
    <t>S-71837</t>
  </si>
  <si>
    <t>S-71735</t>
  </si>
  <si>
    <t>S-71740</t>
  </si>
  <si>
    <t>S-71745</t>
  </si>
  <si>
    <t>S-71750</t>
  </si>
  <si>
    <t>S-71760</t>
  </si>
  <si>
    <t>S-71780</t>
  </si>
  <si>
    <t>S-71800</t>
  </si>
  <si>
    <t>S-71811</t>
  </si>
  <si>
    <t>S-71812</t>
  </si>
  <si>
    <t>S-71873</t>
  </si>
  <si>
    <t>S-71879</t>
  </si>
  <si>
    <t>S-71882</t>
  </si>
  <si>
    <t>S-71885</t>
  </si>
  <si>
    <t>S-71891</t>
  </si>
  <si>
    <t>S-71894</t>
  </si>
  <si>
    <t>S-71897</t>
  </si>
  <si>
    <t>S-71900</t>
  </si>
  <si>
    <t>S-71909</t>
  </si>
  <si>
    <t>S-71918</t>
  </si>
  <si>
    <t>S-71921</t>
  </si>
  <si>
    <t>S-71051</t>
  </si>
  <si>
    <t>Wiertło SDS plus V3   5x110     STALCO   PERFECT</t>
  </si>
  <si>
    <t>S-71052</t>
  </si>
  <si>
    <t>Wiertło SDS plus V3   5x160     STALCO   PERFECT</t>
  </si>
  <si>
    <t>S-71061</t>
  </si>
  <si>
    <t>Wiertło SDS plus V3   6x110     STALCO   PERFECT</t>
  </si>
  <si>
    <t>S-71062</t>
  </si>
  <si>
    <t>Wiertło SDS plus V3   6x160     STALCO   PERFECT</t>
  </si>
  <si>
    <t>S-71063</t>
  </si>
  <si>
    <t>Wiertło SDS plus V3   6x210     STALCO   PERFECT</t>
  </si>
  <si>
    <t>S-71064</t>
  </si>
  <si>
    <t>Wiertło SDS plus V3   6x260     STALCO   PERFECT</t>
  </si>
  <si>
    <t>S-71066</t>
  </si>
  <si>
    <t>Wiertło SDS plus V3   6x310     STALCO   PERFECT</t>
  </si>
  <si>
    <t>S-71067</t>
  </si>
  <si>
    <t>Wiertło SDS plus V3   6.5x160     STALCO   PERFECT</t>
  </si>
  <si>
    <t>S-71068</t>
  </si>
  <si>
    <t>Wiertło SDS plus V3   6.5x210     STALCO   PERFECT</t>
  </si>
  <si>
    <t>S-71069</t>
  </si>
  <si>
    <t>Wiertło SDS plus V3   6.5x260     STALCO   PERFECT</t>
  </si>
  <si>
    <t>S-71070</t>
  </si>
  <si>
    <t>Wiertło SDS plus V3   6.5x310     STALCO   PERFECT</t>
  </si>
  <si>
    <t>S-71071</t>
  </si>
  <si>
    <t>Wiertło SDS plus V3   7x110     STALCO   PERFECT</t>
  </si>
  <si>
    <t>S-71072</t>
  </si>
  <si>
    <t>Wiertło SDS plus V3   7x160     STALCO   PERFECT</t>
  </si>
  <si>
    <t>S-71081</t>
  </si>
  <si>
    <t>Wiertło SDS plus V3   8x110     STALCO   PERFECT</t>
  </si>
  <si>
    <t>S-71082</t>
  </si>
  <si>
    <t>Wiertło SDS plus V3   8x160     STALCO   PERFECT</t>
  </si>
  <si>
    <t>S-71083</t>
  </si>
  <si>
    <t>Wiertło SDS plus V3   8x210     STALCO   PERFECT</t>
  </si>
  <si>
    <t>S-71084</t>
  </si>
  <si>
    <t>Wiertło SDS plus V3   8x260     STALCO   PERFECT</t>
  </si>
  <si>
    <t>S-71085</t>
  </si>
  <si>
    <t>Wiertło SDS plus V3   8x310     STALCO   PERFECT</t>
  </si>
  <si>
    <t>S-71087</t>
  </si>
  <si>
    <t>Wiertło SDS plus V3   8x460     STALCO   PERFECT</t>
  </si>
  <si>
    <t>S-71089</t>
  </si>
  <si>
    <t>Wiertło SDS plus V3   8x600     STALCO   PERFECT</t>
  </si>
  <si>
    <t>S-71102</t>
  </si>
  <si>
    <t>Wiertło SDS plus V3  10x160     STALCO   PERFECT</t>
  </si>
  <si>
    <t>S-71103</t>
  </si>
  <si>
    <t>Wiertło SDS plus V3  10x210     STALCO   PERFECT</t>
  </si>
  <si>
    <t>S-71104</t>
  </si>
  <si>
    <t>Wiertło SDS plus V3  10x260     STALCO   PERFECT</t>
  </si>
  <si>
    <t>S-71105</t>
  </si>
  <si>
    <t>Wiertło SDS plus V3  10x310     STALCO   PERFECT</t>
  </si>
  <si>
    <t>S-71106</t>
  </si>
  <si>
    <t>Wiertło SDS plus V3  10x350     STALCO   PERFECT</t>
  </si>
  <si>
    <t>S-71107</t>
  </si>
  <si>
    <t>Wiertło SDS plus V3  10x450     STALCO   PERFECT</t>
  </si>
  <si>
    <t>S-71122</t>
  </si>
  <si>
    <t>Wiertło SDS plus V3  12x 160     STALCO   PERFECT</t>
  </si>
  <si>
    <t>S-71123</t>
  </si>
  <si>
    <t>Wiertło SDS plus V3  12x 210     STALCO   PERFECT</t>
  </si>
  <si>
    <t>S-71124</t>
  </si>
  <si>
    <t>Wiertło SDS plus V3  12x 260     STALCO   PERFECT</t>
  </si>
  <si>
    <t>S-71125</t>
  </si>
  <si>
    <t>Wiertło SDS plus V3  12x 310     STALCO   PERFECT</t>
  </si>
  <si>
    <t>S-71126</t>
  </si>
  <si>
    <t>Wiertło SDS plus V3  12x 360     STALCO   PERFECT</t>
  </si>
  <si>
    <t>S-66102</t>
  </si>
  <si>
    <t>Końcówka Ph 2x25   STALCO PERFECT</t>
  </si>
  <si>
    <t>S-66112</t>
  </si>
  <si>
    <t>Końcówka Ph 2x50   STALCO PERFECT</t>
  </si>
  <si>
    <t>S-66202</t>
  </si>
  <si>
    <t>Końcówka Pz 2x25   STALCO PERFECT</t>
  </si>
  <si>
    <t>S-66203</t>
  </si>
  <si>
    <t>Końcówka Pz 3x25   STALCO PERFECT</t>
  </si>
  <si>
    <t>S-66211</t>
  </si>
  <si>
    <t>Końcówka Pz 1x50   STALCO PERFECT</t>
  </si>
  <si>
    <t>S-66212</t>
  </si>
  <si>
    <t>Końcówka Pz 2x50   STALCO PERFECT</t>
  </si>
  <si>
    <t>S-66133</t>
  </si>
  <si>
    <t>Końcówka TORX 20x25   STALCO PERFECT</t>
  </si>
  <si>
    <t>S-66135</t>
  </si>
  <si>
    <t>Końcówka TORX 25x25   STALCO PERFECT</t>
  </si>
  <si>
    <t>S-66137</t>
  </si>
  <si>
    <t>Końcówka TORX 30x25   STALCO PERFECT</t>
  </si>
  <si>
    <t>S-66139</t>
  </si>
  <si>
    <t>Końcówka TORX 40x25   STALCO PERFECT</t>
  </si>
  <si>
    <t>S-13550</t>
  </si>
  <si>
    <t>Uchwyt magnetyczny 1/4" 60mm   STALCO PREMIUM</t>
  </si>
  <si>
    <t>S-66331</t>
  </si>
  <si>
    <t>Uchwyt magnetyczny 1/4" 75mm   STALCO PERFECT</t>
  </si>
  <si>
    <t>Uchwyt magnetyczny udarowy   1/4" 60mm   MILWAUKEE</t>
  </si>
  <si>
    <t>S-67416</t>
  </si>
  <si>
    <t>Nóż z ostrzem łamanym 18mm automatyczna blokada    
STALCO PERFECT</t>
  </si>
  <si>
    <t>S-17541</t>
  </si>
  <si>
    <t>Nóż z ostrzem łamanym 18mm automatyczna blokada   
METALOWY STALCO</t>
  </si>
  <si>
    <t>S-17540</t>
  </si>
  <si>
    <t>Nóż z ostrzem łamanym 18mm skręcany METALOWY   STALCO</t>
  </si>
  <si>
    <t>S-17618</t>
  </si>
  <si>
    <t>Ostrza łamane 18mm (10szt)    STALCO</t>
  </si>
  <si>
    <t>S-17628</t>
  </si>
  <si>
    <t>Ostrza łamane 18mm (10szt)   STALCO PERFECT</t>
  </si>
  <si>
    <t>S-19535</t>
  </si>
  <si>
    <t>Młotek plastikowo-gumowy FI=35mm   STALCO</t>
  </si>
  <si>
    <t>S-19060</t>
  </si>
  <si>
    <t>Młotek gumowy BIAŁY FI= 60mm   STALCO</t>
  </si>
  <si>
    <t>S-19090</t>
  </si>
  <si>
    <t>Młotek gumowy BIAŁY FI= 90mm   STALCO</t>
  </si>
  <si>
    <t>S-19115</t>
  </si>
  <si>
    <t>Młotek gumowy BIAŁY FI=115mm   STALCO</t>
  </si>
  <si>
    <t>S-19560</t>
  </si>
  <si>
    <t>Młotek gumowy CZARNY FI=65mm   STALCO</t>
  </si>
  <si>
    <t>S-19590</t>
  </si>
  <si>
    <t>Młotek gumowy CZARNY FI=90mm   STALCO</t>
  </si>
  <si>
    <t>S-73001</t>
  </si>
  <si>
    <t>Wyciskacz do silikonu szkieletowy   STALCO PERFECT</t>
  </si>
  <si>
    <t>S-37013</t>
  </si>
  <si>
    <t>Wyciskacz do silikonu rynnowy 230mm   STALCO PREMIUM</t>
  </si>
  <si>
    <t>S-73007</t>
  </si>
  <si>
    <t>Wyciskacz do silikonu rynnowy   STALCO PERFECT</t>
  </si>
  <si>
    <t>S-37011</t>
  </si>
  <si>
    <t>Wyciskacz do silikonu tubowy 600mm   STALCO</t>
  </si>
  <si>
    <t>S-47500</t>
  </si>
  <si>
    <t>Pistolet do piany   STALCO</t>
  </si>
  <si>
    <t>S-76600</t>
  </si>
  <si>
    <t>Pistolet do piany   STALCO PERFECT</t>
  </si>
  <si>
    <t>S-65033</t>
  </si>
  <si>
    <t>Poziomnica czerwona 30cm   STALCO PERFECT</t>
  </si>
  <si>
    <t>S-65040</t>
  </si>
  <si>
    <t>Poziomnica czerwona 40cm   STALCO PERFECT</t>
  </si>
  <si>
    <t>S-65050</t>
  </si>
  <si>
    <t>Poziomnica czerwona 50cm   STALCO PERFECT</t>
  </si>
  <si>
    <t>S-65060</t>
  </si>
  <si>
    <t>Poziomnica czerwona 60cm   STALCO PERFECT</t>
  </si>
  <si>
    <t>S-65080</t>
  </si>
  <si>
    <t>Poziomnica czerwona 80cm   STALCO PERFECT</t>
  </si>
  <si>
    <t>S-65100</t>
  </si>
  <si>
    <t>Poziomnica czerwona 100cm   STALCO PERFECT</t>
  </si>
  <si>
    <t>S-65122</t>
  </si>
  <si>
    <t>Poziomnica czerwona 120cm   STALCO PERFECT</t>
  </si>
  <si>
    <t>S-65150</t>
  </si>
  <si>
    <t>Poziomnica czerwona 150cm   STALCO PERFECT</t>
  </si>
  <si>
    <t>S-65200</t>
  </si>
  <si>
    <t>Poziomnica czerwona 200cm   STALCO PERFECT</t>
  </si>
  <si>
    <t>S-65781</t>
  </si>
  <si>
    <t>Poziomnica aluminiowa profil dwuteowy 40cm   STALCO POWERMAX</t>
  </si>
  <si>
    <t>S-65783</t>
  </si>
  <si>
    <t>Poziomnica aluminiowa profil dwuteowy 60cm   STALCO POWERMAX</t>
  </si>
  <si>
    <t>S-65785</t>
  </si>
  <si>
    <t>Poziomnica aluminiowa profil dwuteowy 80cm   STALCO POWERMAX</t>
  </si>
  <si>
    <t>S-65787</t>
  </si>
  <si>
    <t>Poziomnica aluminiowa profil dwuteowy 100cm   STALCO POWERMAX</t>
  </si>
  <si>
    <t>S-65789</t>
  </si>
  <si>
    <t>Poziomnica aluminiowa profil dwuteowy 120cm   STALCO POWERMAX</t>
  </si>
  <si>
    <t>S-65791</t>
  </si>
  <si>
    <t>Poziomnica aluminiowa profil dwuteowy 150cm   STALCO POWERMAX</t>
  </si>
  <si>
    <t>S-65793</t>
  </si>
  <si>
    <t>Poziomnica aluminiowa profil dwuteowy 200cm   STALCO POWERMAX</t>
  </si>
  <si>
    <t>S-65115</t>
  </si>
  <si>
    <t>Łata murarska P/P 150cm   STALCO PERFECT</t>
  </si>
  <si>
    <t>S-65120</t>
  </si>
  <si>
    <t>Łata murarska P/P 200cm   STALCO PERFECT</t>
  </si>
  <si>
    <t>S-65125</t>
  </si>
  <si>
    <t>Łata murarska P/P 250cm   STALCO PERFECT</t>
  </si>
  <si>
    <t>S-65130</t>
  </si>
  <si>
    <t>Łata murarska P/P 300cm   STALCO PERFECT</t>
  </si>
  <si>
    <t>S-65215</t>
  </si>
  <si>
    <t>Łata murarska P/P z uchwytami 150cm   STALCO PERFECT</t>
  </si>
  <si>
    <t>S-65220</t>
  </si>
  <si>
    <t>Łata murarska P/P z uchwytami 200cm   STALCO PERFECT</t>
  </si>
  <si>
    <t>S-65225</t>
  </si>
  <si>
    <t>Łata murarska P/P z uchwytami 250cm   STALCO PERFECT</t>
  </si>
  <si>
    <t>S-65230</t>
  </si>
  <si>
    <t>Łata murarska P/P z uchwytami 300cm   STALCO PERFECT</t>
  </si>
  <si>
    <t>S-44201</t>
  </si>
  <si>
    <t>Okulary przeciwodpryskowe PARROT   STALCO</t>
  </si>
  <si>
    <t>S-44205</t>
  </si>
  <si>
    <t>Okulary przeciwodpryskowe GREENY   STALCO PREMIUM</t>
  </si>
  <si>
    <t>Rękawice poliestrowe "S-LATEX R" ECO 8"   STALCO</t>
  </si>
  <si>
    <t>Rękawice poliestrowe "S-LATEX R" ECO 9"   STALCO</t>
  </si>
  <si>
    <t>Rękawice poliestrowe "S-LATEX R" ECO 10"   STALCO</t>
  </si>
  <si>
    <t>Rękawice poliestrowe "S-LATEX R" ECO 11"   STALCO</t>
  </si>
  <si>
    <t>Rękawice nylonowe NITRILE FLEX "7"   STALCO POWERMAX</t>
  </si>
  <si>
    <t>S-76329</t>
  </si>
  <si>
    <t>Rękawice nylonowe NITRILE FLEX "8"   STALCO POWERMAX</t>
  </si>
  <si>
    <t>S-76331</t>
  </si>
  <si>
    <t>Rękawice nylonowe NITRILE FLEX "9"   STALCO POWERMAX</t>
  </si>
  <si>
    <t>S-76333</t>
  </si>
  <si>
    <t>Rękawice nylonowe NITRILE FLEX "10"   STALCO POWERMAX</t>
  </si>
  <si>
    <t>Rękawice nylonowe NITRILE FLEX "11"   STALCO POWERMAX</t>
  </si>
  <si>
    <t>S-47690</t>
  </si>
  <si>
    <t>Worki na śmieci 120L kpl-20   STALCO</t>
  </si>
  <si>
    <t>S-47692</t>
  </si>
  <si>
    <t>Worki na śmieci 160L kpl-10   STALCO</t>
  </si>
  <si>
    <t>S-47694</t>
  </si>
  <si>
    <t>Worki na śmieci 240L kpl-10   STALCO</t>
  </si>
  <si>
    <t>S-47696</t>
  </si>
  <si>
    <t>Worki na gruz 120L kpl-10   STALCO</t>
  </si>
  <si>
    <t>S-64641</t>
  </si>
  <si>
    <t>Czyścik do pian poluretanowych  500ml   CPU41     STALCO   PERFECT</t>
  </si>
  <si>
    <t>S-64644</t>
  </si>
  <si>
    <t>Piana  PROFESSIONAL     750ml   PPL44     pistoletowa     STALCO   PERFECT</t>
  </si>
  <si>
    <t>S-64647</t>
  </si>
  <si>
    <t>Piana  PROFESSIONAL XXL     850ml   PXX47     pistoletowa     STALCO   PERFECT</t>
  </si>
  <si>
    <t>S-64653</t>
  </si>
  <si>
    <t>Piana  ZIMOWA     750ml   PZI53     pistoletowa     STALCO   PERFECT</t>
  </si>
  <si>
    <t>S-64650</t>
  </si>
  <si>
    <t>Piana  OGNIOWA     750ml   POG50     pistoletowa     STALCO   PERFECT</t>
  </si>
  <si>
    <t>S-64659</t>
  </si>
  <si>
    <t>Piana  Klej  DO STYROPIANU     750ml   PST59     pistoletowy     STALCO   PERFECT</t>
  </si>
  <si>
    <t>S-64656</t>
  </si>
  <si>
    <t>Piana  Klej  SUPERSZYBKI     750ml   PSZ56     pistoletowy     STALCO   PERFECT</t>
  </si>
  <si>
    <t>S-64662</t>
  </si>
  <si>
    <t>Piana  ZAPRAWA MURARSKA     750ml   ZMU62     pistoletowa     STALCO   PERFECT</t>
  </si>
  <si>
    <t>S-64845</t>
  </si>
  <si>
    <t>Uszczelniacz HEROS hybrydowy 290ml biały STALCO PERFECT</t>
  </si>
  <si>
    <t>Kołek KSM- 8x 45</t>
  </si>
  <si>
    <t>Kołek KSM- 8x 60</t>
  </si>
  <si>
    <t>Kołek KSM- 8x 80</t>
  </si>
  <si>
    <t>Kołek TXS- 8x 60  (storzkowy)</t>
  </si>
  <si>
    <t>Kołek TXS- 8x 80  (storzkowy)</t>
  </si>
  <si>
    <t>Kołek TXS- 8x100  (storzkowy)</t>
  </si>
  <si>
    <t>Kołek TXK- 8x 60  (podkładkowy)</t>
  </si>
  <si>
    <t>Kołek TXK- 8x 80  (podkładkowy)</t>
  </si>
  <si>
    <t>Kołek TXK- 8x100  (podkładkowy)</t>
  </si>
  <si>
    <t>Wkręt WO-7.5x 52</t>
  </si>
  <si>
    <t>Wkręt WO-7.5x 72</t>
  </si>
  <si>
    <t>Wkręt WO-7.5x 92</t>
  </si>
  <si>
    <t>Wkręt WO-7.5x112</t>
  </si>
  <si>
    <t>Wkręt WO-7.5x132</t>
  </si>
  <si>
    <t>Wkręt WO-7.5x152</t>
  </si>
  <si>
    <t>Wkręt WO-7.5x182</t>
  </si>
  <si>
    <t>Wkręt WO-7.5x202</t>
  </si>
  <si>
    <t>Wkręt WO-PCV 4,0x25</t>
  </si>
  <si>
    <t>Wkręt WO-PCV 4,0x30</t>
  </si>
  <si>
    <t>Wkręt WO-PCV 4,0x35</t>
  </si>
  <si>
    <t>Wkręt WO-PCV 4,0x40</t>
  </si>
  <si>
    <t>Wkręt WTEX-PCV 3,9x16</t>
  </si>
  <si>
    <t>Wkręt WTEX-PCV 3,9x19</t>
  </si>
  <si>
    <t>Wkręt WTEX-PCV 3,9x25</t>
  </si>
  <si>
    <t>Wkręt WTEX-PCV 3,9x32</t>
  </si>
  <si>
    <t>Wkręt WTEX-PCV 3,9x38</t>
  </si>
  <si>
    <t>Wkręt WSP-4.2x13 podkład.samow.</t>
  </si>
  <si>
    <t>Wkręt WSP-4.2x16 podkład.samow.</t>
  </si>
  <si>
    <t>Wkręt WSP-4.2x19 podkład.samow.</t>
  </si>
  <si>
    <t>Wkręt WSP-4.2x25 podkład.samow.</t>
  </si>
  <si>
    <t>Wkręt WSP-4.2x32 podkład.samow.</t>
  </si>
  <si>
    <t>Wkręt WSP-4.2x40 podkład.samow.</t>
  </si>
  <si>
    <t>Wkręt WSP-4.2x50 podkład.samow.</t>
  </si>
  <si>
    <t>Wkręt WSP-4.2x75 podkład.samow.</t>
  </si>
  <si>
    <t>Wkręt WS-3-4.8x16 samowiercący</t>
  </si>
  <si>
    <t>Wkręt WS-3-4.8x19 samowiercący</t>
  </si>
  <si>
    <t>Wkręt WS-3-4.8x25 samowiercący</t>
  </si>
  <si>
    <t>Wkręt WS-3-4.8x32 samowiercący</t>
  </si>
  <si>
    <t>Wkręt WS-3-4.8x38 samowiercący</t>
  </si>
  <si>
    <t>Wkręt WS-5-5.5x 19 samowiercący</t>
  </si>
  <si>
    <t>Wkręt WS-5-5.5x 25 samowiercący</t>
  </si>
  <si>
    <t>Wkręt WS-5-5.5x 32 samowiercący</t>
  </si>
  <si>
    <t>Wkręt WS-5-5.5x 38 samowiercący</t>
  </si>
  <si>
    <t>Wkręt WS-5-5.5x 45 samowiercący</t>
  </si>
  <si>
    <t>Wkręt WS-5-5.5x 50 samowiercący</t>
  </si>
  <si>
    <t>Wkręt WS-5-5.5x 75 samowiercący</t>
  </si>
  <si>
    <t>Wkręt WS-5-5.5x 90 samowiercący</t>
  </si>
  <si>
    <t>Wkręt WS-5-5.5x120 samowiercący</t>
  </si>
  <si>
    <t>Wkręt WS-5-6.3x19 samowiercący</t>
  </si>
  <si>
    <t>Wkręt WS-5-6.3x25 samowiercący</t>
  </si>
  <si>
    <t>Wkręt WS-5-6.3x32 samowiercący</t>
  </si>
  <si>
    <t>Wkręt WS-5-6.3x38 samowiercący</t>
  </si>
  <si>
    <t>Wkręt WS-5-6.3x50 samowiercący</t>
  </si>
  <si>
    <t>Wkręt WS-5-6.3x63 samowiercący</t>
  </si>
  <si>
    <t>Wkręt WS-5-6.3x75 samowiercący</t>
  </si>
  <si>
    <t>Wkręt KDH 5x50</t>
  </si>
  <si>
    <t>Wkręt KDH 5x60</t>
  </si>
  <si>
    <t>Wkręt KDH 5x70</t>
  </si>
  <si>
    <t>Wkręt KDH 5x80</t>
  </si>
  <si>
    <t>Wkręt KDH 5x90</t>
  </si>
  <si>
    <t>AR.HSS-XL 3.0/150</t>
  </si>
  <si>
    <t>Wiertło HSS-XL  3,0x150mm  ekstra długie</t>
  </si>
  <si>
    <t>AR.HSS-XL 3.0/190</t>
  </si>
  <si>
    <t>Wiertło HSS-XL  3,0x190mm  ekstra długie</t>
  </si>
  <si>
    <t>AR.HSS-XL 3.0/240</t>
  </si>
  <si>
    <t>Wiertło HSS-XL  3,0x240mm  ekstra długie</t>
  </si>
  <si>
    <t>AR.HSS-XL 3.5/165</t>
  </si>
  <si>
    <t>Wiertło HSS-XL  3,5x165mm  ekstra długie</t>
  </si>
  <si>
    <t>AR.HSS-XL 3.5/210</t>
  </si>
  <si>
    <t>Wiertło HSS-XL  3,5x210mm  ekstra długie</t>
  </si>
  <si>
    <t>AR.HSS-XL 3.5/265</t>
  </si>
  <si>
    <t>Wiertło HSS-XL  3,5x265mm  ekstra długie</t>
  </si>
  <si>
    <t>AR.HSS-XL 4.0/175</t>
  </si>
  <si>
    <t>Wiertło HSS-XL  4,0x175mm  ekstra długie</t>
  </si>
  <si>
    <t>AR.HSS-XL 4.0/220</t>
  </si>
  <si>
    <t>Wiertło HSS-XL  4,0x220mm  ekstra długie</t>
  </si>
  <si>
    <t>AR.HSS-XL 4.0/280</t>
  </si>
  <si>
    <t>Wiertło HSS-XL  4,0x280mm  ekstra długie</t>
  </si>
  <si>
    <t>AR.HSS-XL 4.2/175</t>
  </si>
  <si>
    <t>Wiertło HSS-XL  4,2x175mm  ekstra długie</t>
  </si>
  <si>
    <t>AR.HSS-XL 4.2/220</t>
  </si>
  <si>
    <t>Wiertło HSS-XL  4,2x220mm  ekstra długie</t>
  </si>
  <si>
    <t>AR.HSS-XL 4.2/280</t>
  </si>
  <si>
    <t>Wiertło HSS-XL  4,2x280mm  ekstra długie</t>
  </si>
  <si>
    <t>AR.HSS-XL 4.5/185</t>
  </si>
  <si>
    <t>Wiertło HSS-XL  4,5x185mm  ekstra długie</t>
  </si>
  <si>
    <t>AR.HSS-XL 4.5/235</t>
  </si>
  <si>
    <t>Wiertło HSS-XL  4,5x235mm  ekstra długie</t>
  </si>
  <si>
    <t>AR.HSS-XL 4.5/295</t>
  </si>
  <si>
    <t>Wiertło HSS-XL  4,5x295mm  ekstra długie</t>
  </si>
  <si>
    <t>AR.HSS-XL 5.0/195</t>
  </si>
  <si>
    <t>Wiertło HSS-XL  5,0x195mm  ekstra długie</t>
  </si>
  <si>
    <t>AR.HSS-XL 5.0/245</t>
  </si>
  <si>
    <t>Wiertło HSS-XL  5,0x245mm  ekstra długie</t>
  </si>
  <si>
    <t>AR.HSS-XL 5.0/315</t>
  </si>
  <si>
    <t>Wiertło HSS-XL  5,0x315mm  ekstra długie</t>
  </si>
  <si>
    <t>AR.HSS-XL 5.5/205</t>
  </si>
  <si>
    <t>Wiertło HSS-XL  5,5x205mm  ekstra długie</t>
  </si>
  <si>
    <t>AR.HSS-XL 5.5/260</t>
  </si>
  <si>
    <t>Wiertło HSS-XL  5,5x260mm  ekstra długie</t>
  </si>
  <si>
    <t>AR.HSS-XL 5.5/330</t>
  </si>
  <si>
    <t>Wiertło HSS-XL  5,5x330mm  ekstra długie</t>
  </si>
  <si>
    <t>AR.HSS-XL 6.0/205</t>
  </si>
  <si>
    <t>Wiertło HSS-XL  6,0x205mm  ekstra długie</t>
  </si>
  <si>
    <t>AR.HSS-XL 6.0/260</t>
  </si>
  <si>
    <t>Wiertło HSS-XL  6,0x260mm  ekstra długie</t>
  </si>
  <si>
    <t>AR.HSS-XL 6.0/330</t>
  </si>
  <si>
    <t>Wiertło HSS-XL  6,0x330mm  ekstra długie</t>
  </si>
  <si>
    <t>AR.HSS-XL 6.5/215</t>
  </si>
  <si>
    <t>Wiertło HSS-XL  6,5x215mm  ekstra długie</t>
  </si>
  <si>
    <t>AR.HSS-XL 6.5/275</t>
  </si>
  <si>
    <t>Wiertło HSS-XL  6,5x275mm  ekstra długie</t>
  </si>
  <si>
    <t>AR.HSS-XL 6.5/350</t>
  </si>
  <si>
    <t>Wiertło HSS-XL  6,5x350mm  ekstra długie</t>
  </si>
  <si>
    <t>AR.HSS-XL 7.0/225</t>
  </si>
  <si>
    <t>Wiertło HSS-XL  7,0x225mm  ekstra długie</t>
  </si>
  <si>
    <t>AR.HSS-XL 7.0/290</t>
  </si>
  <si>
    <t>Wiertło HSS-XL  7,0x290mm  ekstra długie</t>
  </si>
  <si>
    <t>AR.HSS-XL 7.0/370</t>
  </si>
  <si>
    <t>Wiertło HSS-XL  7,0x370mm  ekstra długie</t>
  </si>
  <si>
    <t>AR.HSS-XL 7.5/225</t>
  </si>
  <si>
    <t>Wiertło HSS-XL  7,5x225mm  ekstra długie</t>
  </si>
  <si>
    <t>AR.HSS-XL 8.0/240</t>
  </si>
  <si>
    <t>Wiertło HSS-XL  8,0x240mm  ekstra długie</t>
  </si>
  <si>
    <t>AR.HSS-XL 8.0/305</t>
  </si>
  <si>
    <t>Wiertło HSS-XL  8,0x305mm  ekstra długie</t>
  </si>
  <si>
    <t>AR.HSS-XL 8.0/390</t>
  </si>
  <si>
    <t>Wiertło HSS-XL  8,0x390mm  ekstra długie</t>
  </si>
  <si>
    <t>AR.HSS-XL 8.5/240</t>
  </si>
  <si>
    <t>Wiertło HSS-XL  8,5x240mm  ekstra długie</t>
  </si>
  <si>
    <t>AR.HSS-XL 8.5/305</t>
  </si>
  <si>
    <t>Wiertło HSS-XL  8,5x305mm  ekstra długie</t>
  </si>
  <si>
    <t>AR.HSS-XL 8.5/390</t>
  </si>
  <si>
    <t>Wiertło HSS-XL  8,5x390mm  ekstra długie</t>
  </si>
  <si>
    <t>AR.HSS-XL 9.0/250</t>
  </si>
  <si>
    <t>Wiertło HSS-XL  9,0x250mm  ekstra długie</t>
  </si>
  <si>
    <t>AR.HSS-XL 9.0/320</t>
  </si>
  <si>
    <t>Wiertło HSS-XL  9,0x320mm  ekstra długie</t>
  </si>
  <si>
    <t>AR.HSS-XL 9.0/410</t>
  </si>
  <si>
    <t>Wiertło HSS-XL  9,0x410mm  ekstra długie</t>
  </si>
  <si>
    <t>AR.HSS-XL 9.5/250</t>
  </si>
  <si>
    <t>Wiertło HSS-XL  9,5x250mm  ekstra długie</t>
  </si>
  <si>
    <t>AR.HSS-XL 9.5/320</t>
  </si>
  <si>
    <t>Wiertło HSS-XL  9,5x320mm  ekstra długie</t>
  </si>
  <si>
    <t>AR.HSS-XL 9.5/410</t>
  </si>
  <si>
    <t>Wiertło HSS-XL  9,5x410mm  ekstra długie</t>
  </si>
  <si>
    <t>AR.HSS-XL 10.0/265</t>
  </si>
  <si>
    <t>Wiertło HSS-XL  10,0x265mm  ekstra długie</t>
  </si>
  <si>
    <t>AR.HSS-XL 10.0/340</t>
  </si>
  <si>
    <t>Wiertło HSS-XL  10,0x340mm  ekstra długie</t>
  </si>
  <si>
    <t>AR.HSS-XL 10.0/430</t>
  </si>
  <si>
    <t>Wiertło HSS-XL  10,0x430mm  ekstra długie</t>
  </si>
  <si>
    <t>AR.HSS-XL 10.5/265</t>
  </si>
  <si>
    <t>Wiertło HSS-XL  10,5x265mm  ekstra długie</t>
  </si>
  <si>
    <t>AR.HSS-XL 10.5/340</t>
  </si>
  <si>
    <t>Wiertło HSS-XL  10,5x340mm  ekstra długie</t>
  </si>
  <si>
    <t>AR.HSS-XL 10.5/430</t>
  </si>
  <si>
    <t>Wiertło HSS-XL  10,5x430mm  ekstra długie</t>
  </si>
  <si>
    <t>AR.HSS-XL 11.0/280</t>
  </si>
  <si>
    <t>Wiertło HSS-XL  11,0x280mm  ekstra długie</t>
  </si>
  <si>
    <t>AR.HSS-XL 11.0/365</t>
  </si>
  <si>
    <t>Wiertło HSS-XL  11,0x365mm  ekstra długie</t>
  </si>
  <si>
    <t>AR.HSS-XL 11.0/455</t>
  </si>
  <si>
    <t>Wiertło HSS-XL  11,0x455mm  ekstra długie</t>
  </si>
  <si>
    <t>AR.HSS-XL 11.5/280</t>
  </si>
  <si>
    <t>Wiertło HSS-XL  11,5x280mm  ekstra długie</t>
  </si>
  <si>
    <t>AR.HSS-XL 11.5/365</t>
  </si>
  <si>
    <t>Wiertło HSS-XL  11,5x365mm  ekstra długie</t>
  </si>
  <si>
    <t>AR.HSS-XL 11.5/455</t>
  </si>
  <si>
    <t>Wiertło HSS-XL  11,5x455mm  ekstra długie</t>
  </si>
  <si>
    <t>AR.HSS-XL 12.0/295</t>
  </si>
  <si>
    <t>Wiertło HSS-XL  12,0x295mm  ekstra długie</t>
  </si>
  <si>
    <t>AR.HSS-XL 12.0/375</t>
  </si>
  <si>
    <t>Wiertło HSS-XL  12,0x375mm  ekstra długie</t>
  </si>
  <si>
    <t>AR.HSS-XL 12.0/480</t>
  </si>
  <si>
    <t>Wiertło HSS-XL  12,0x480mm  ekstra długie</t>
  </si>
  <si>
    <t>AR.HSS-XL 12.5/295</t>
  </si>
  <si>
    <t>Wiertło HSS-XL  12,5x295mm  ekstra długie</t>
  </si>
  <si>
    <t>AR.HSS-XL 12.5/375</t>
  </si>
  <si>
    <t>Wiertło HSS-XL  12,5x375mm  ekstra długie</t>
  </si>
  <si>
    <t>AR.HSS-XL 12.5/480</t>
  </si>
  <si>
    <t>Wiertło HSS-XL  12,5x480mm  ekstra długie</t>
  </si>
  <si>
    <t>AR.HSS-XL 13.0/295</t>
  </si>
  <si>
    <t>Wiertło HSS-XL  13,0x295mm  ekstra długie</t>
  </si>
  <si>
    <t>AR.HSS-XL 13.0/375</t>
  </si>
  <si>
    <t>Wiertło HSS-XL  13,0x375mm  ekstra długie</t>
  </si>
  <si>
    <t>AR.HSS-XL 13.0/480</t>
  </si>
  <si>
    <t>Wiertło HSS-XL  13,0x480mm  ekstra długie</t>
  </si>
  <si>
    <t>ALUBUTYL P_040</t>
  </si>
  <si>
    <t>ALUBUTYL P_045</t>
  </si>
  <si>
    <t>ALUBUTYL P_050</t>
  </si>
  <si>
    <t>ALUBUTYL P_070</t>
  </si>
  <si>
    <t>ALUBUTYL P_100</t>
  </si>
  <si>
    <t>ALUBUTYL P_150</t>
  </si>
  <si>
    <t>ALUBUTYL P_200</t>
  </si>
  <si>
    <t>ALUBUTYL P_250</t>
  </si>
  <si>
    <t>ALUBUTYL S_040</t>
  </si>
  <si>
    <t>ALUBUTYL S_045</t>
  </si>
  <si>
    <t>ALUBUTYL S_050</t>
  </si>
  <si>
    <t>ALUBUTYL S_070</t>
  </si>
  <si>
    <t>ALUBUTYL S_100</t>
  </si>
  <si>
    <t>ALUBUTYL S_150</t>
  </si>
  <si>
    <t>ALUBUTYL S_200</t>
  </si>
  <si>
    <t>ALUBUTYL S_250</t>
  </si>
  <si>
    <t>ALUBUTYL S_300</t>
  </si>
  <si>
    <t>Folie zewnętrzne  WTO SIATKA</t>
  </si>
  <si>
    <t>WTI ALU MINI_070</t>
  </si>
  <si>
    <t>Folie wewnętrzne  WTI ALU MINI</t>
  </si>
  <si>
    <t>WTI ALU MINI_100</t>
  </si>
  <si>
    <t>WTI ALU MINI_150</t>
  </si>
  <si>
    <t>WTI ALU MINI_200</t>
  </si>
  <si>
    <t>WTI ALU MINI_250</t>
  </si>
  <si>
    <t>WTI ALU TOTAL_070</t>
  </si>
  <si>
    <t>Folie wewnętrzne  WTI ALU TOTAL</t>
  </si>
  <si>
    <t>WTI ALU TOTAL_085</t>
  </si>
  <si>
    <t>WTI ALU TOTAL_100</t>
  </si>
  <si>
    <t>WTI ALU TOTAL_150</t>
  </si>
  <si>
    <t>WTI ALU TOTAL_200</t>
  </si>
  <si>
    <t>WTI ALU TOTAL_250</t>
  </si>
  <si>
    <t>WTI ALU_070</t>
  </si>
  <si>
    <t>Folie wewnętrzne  WTI ALU</t>
  </si>
  <si>
    <t>WTI ALU_100</t>
  </si>
  <si>
    <t>WTI ALU_150</t>
  </si>
  <si>
    <t>WTI ALU_200</t>
  </si>
  <si>
    <t>WTI ALU_250</t>
  </si>
  <si>
    <t>WTI HYD.FL.PLUS_070</t>
  </si>
  <si>
    <t>Folie wewnętrzne  WTI HYDROTECH FLEX PLUS</t>
  </si>
  <si>
    <t>WTI HYD.FL.PLUS_100</t>
  </si>
  <si>
    <t>WTI HYD.FL.PLUS_150</t>
  </si>
  <si>
    <t>WTI HYD.FLEX_070</t>
  </si>
  <si>
    <t>Folie wewnętrzne  WTI HYDROTECH</t>
  </si>
  <si>
    <t>WTI HYD.FLEX_100</t>
  </si>
  <si>
    <t>Folie wewnętrzne  WTI HYDROTECH FLEX</t>
  </si>
  <si>
    <t>WTI HYD.FLEX_150</t>
  </si>
  <si>
    <t>WTI HYD.PLUS_070</t>
  </si>
  <si>
    <t>Folie wewnętrzne  WTI HYDROTECH PLUS</t>
  </si>
  <si>
    <t>WTI HYD.PLUS_100</t>
  </si>
  <si>
    <t>WTI HYD.PLUS_150</t>
  </si>
  <si>
    <t>WTI HYDROTECH_070</t>
  </si>
  <si>
    <t>WTI HYDROTECH_100</t>
  </si>
  <si>
    <t>WTI HYDROTECH_150</t>
  </si>
  <si>
    <t>WTI MINI_070</t>
  </si>
  <si>
    <t>Folie wewnętrzne  WTI MINI</t>
  </si>
  <si>
    <t>WTI MINI_100</t>
  </si>
  <si>
    <t>WTI MINI_150</t>
  </si>
  <si>
    <t>WTI MINI_200</t>
  </si>
  <si>
    <t>WTI MINI_250</t>
  </si>
  <si>
    <t>WTI SIATKA_070</t>
  </si>
  <si>
    <t>Folie wewnętrzne  WTI SIATKA</t>
  </si>
  <si>
    <t>WTI SIATKA_100</t>
  </si>
  <si>
    <t>WTI TOTAL_070</t>
  </si>
  <si>
    <t>Folie wewnętrzne  WTI TOTAL</t>
  </si>
  <si>
    <t>WTI TOTAL_085</t>
  </si>
  <si>
    <t>WTI TOTAL_100</t>
  </si>
  <si>
    <t>WTI TOTAL_150</t>
  </si>
  <si>
    <t>WTI TOTAL_200</t>
  </si>
  <si>
    <t>WTI TOTAL_250</t>
  </si>
  <si>
    <t>WTI_070</t>
  </si>
  <si>
    <t>Folie wewnętrzne  WTI</t>
  </si>
  <si>
    <t>WTI_100</t>
  </si>
  <si>
    <t>WTI_150</t>
  </si>
  <si>
    <t>WTI_200</t>
  </si>
  <si>
    <t>WTI_250</t>
  </si>
  <si>
    <t>WTO MINI UV+_070</t>
  </si>
  <si>
    <t>Folie zewnętrzne  WTO MINI UV+</t>
  </si>
  <si>
    <t>WTO MINI UV+_100</t>
  </si>
  <si>
    <t>WTO MINI UV+_150</t>
  </si>
  <si>
    <t>WTO MINI UV+_200</t>
  </si>
  <si>
    <t>WTO MINI UV+_250</t>
  </si>
  <si>
    <t>WTO MINI_070</t>
  </si>
  <si>
    <t>Folie zewnętrzne  WTO MINI</t>
  </si>
  <si>
    <t>WTO MINI_100</t>
  </si>
  <si>
    <t>WTO MINI_150</t>
  </si>
  <si>
    <t>WTO MINI_200</t>
  </si>
  <si>
    <t>WTO MINI_250</t>
  </si>
  <si>
    <t>WTO SIATKA_070</t>
  </si>
  <si>
    <t>WTO TOTAL UV+_070</t>
  </si>
  <si>
    <t>Folie zewnętrzne  WTO TOTAL UV+</t>
  </si>
  <si>
    <t>WTO TOTAL UV+_085</t>
  </si>
  <si>
    <t>WTO TOTAL UV+_100</t>
  </si>
  <si>
    <t>WTO TOTAL UV+_150</t>
  </si>
  <si>
    <t>WTO TOTAL UV+_200</t>
  </si>
  <si>
    <t>WTO TOTAL UV+_250</t>
  </si>
  <si>
    <t>WTO TOTAL_070</t>
  </si>
  <si>
    <t>Folie zewnętrzne  WTO TOTAL</t>
  </si>
  <si>
    <t>WTO TOTAL_085</t>
  </si>
  <si>
    <t>WTO TOTAL_100</t>
  </si>
  <si>
    <t>WTO TOTAL_150</t>
  </si>
  <si>
    <t>WTO TOTAL_200</t>
  </si>
  <si>
    <t>WTO TOTAL_250</t>
  </si>
  <si>
    <t>WTO TOTAL_300</t>
  </si>
  <si>
    <t>WTO UV+_070</t>
  </si>
  <si>
    <t>Folie zewnętrzne  WTO UV+</t>
  </si>
  <si>
    <t>WTO UV+_100</t>
  </si>
  <si>
    <t>WTO UV+_150</t>
  </si>
  <si>
    <t>WTO UV+_200</t>
  </si>
  <si>
    <t>WTO UV+_250</t>
  </si>
  <si>
    <t>WTO_070</t>
  </si>
  <si>
    <t>Folie zewnętrzne  WTO</t>
  </si>
  <si>
    <t>WTO_100</t>
  </si>
  <si>
    <t>WTO_150</t>
  </si>
  <si>
    <t>WTO_200</t>
  </si>
  <si>
    <t>WTO_250</t>
  </si>
  <si>
    <t>Folie zewnętrzne paroprzepuszczalna UV</t>
  </si>
  <si>
    <t>Folie wewnętrzne paroszczelna ALU</t>
  </si>
  <si>
    <t>TR10_10</t>
  </si>
  <si>
    <t>TR10_15</t>
  </si>
  <si>
    <t>TR10_20</t>
  </si>
  <si>
    <t>TR10_30</t>
  </si>
  <si>
    <t>TR15_10</t>
  </si>
  <si>
    <t>TR15_15</t>
  </si>
  <si>
    <t>TR15_20</t>
  </si>
  <si>
    <t>TR15_30</t>
  </si>
  <si>
    <t>TR15_40</t>
  </si>
  <si>
    <t>TR15_50</t>
  </si>
  <si>
    <t>TR20_10</t>
  </si>
  <si>
    <t>TR20_15</t>
  </si>
  <si>
    <t>TR20_20</t>
  </si>
  <si>
    <t>TR20_30</t>
  </si>
  <si>
    <t>TR20_40</t>
  </si>
  <si>
    <t>TR20_50</t>
  </si>
  <si>
    <t>TR20_60</t>
  </si>
  <si>
    <t>TR25_40</t>
  </si>
  <si>
    <t>TR25_50</t>
  </si>
  <si>
    <t>TR25_60</t>
  </si>
  <si>
    <t>szt.</t>
  </si>
  <si>
    <t>!!!!!   Uzupełniamy pomarańczowe pole   !!!!!</t>
  </si>
  <si>
    <t>KURS   €</t>
  </si>
  <si>
    <t>Wszystkie podane ceny są cenami netto.</t>
  </si>
  <si>
    <t>Produkt</t>
  </si>
  <si>
    <t>Karton [szt.]</t>
  </si>
  <si>
    <t>Cena [szt.]</t>
  </si>
  <si>
    <t>Konsola EL</t>
  </si>
  <si>
    <t>Konsola EL  z płaskownika</t>
  </si>
  <si>
    <t>Kątownik łączący VBW</t>
  </si>
  <si>
    <t>Kątownik do montażu okien z płaskownika  FMW</t>
  </si>
  <si>
    <t>Kątownik do montażu okien z płaskownika i kątownika (F-U-P FMW)</t>
  </si>
  <si>
    <t>Konsola WU</t>
  </si>
  <si>
    <t>Konsola WM</t>
  </si>
  <si>
    <t>Konsola  SFK</t>
  </si>
  <si>
    <t>Konsola  W</t>
  </si>
  <si>
    <t>Konsola  WU-ST</t>
  </si>
  <si>
    <t>Szyna perforowana V</t>
  </si>
  <si>
    <t>Kątownik pomocniczy  W-SCH</t>
  </si>
  <si>
    <t>Profil  SL</t>
  </si>
  <si>
    <t>Konsola  SL</t>
  </si>
  <si>
    <t>Płytka zabezpieczająca SL</t>
  </si>
  <si>
    <t>Konsola o dużej wytrzymałości BAP-SKL</t>
  </si>
  <si>
    <t>Konsola  HTS-SL  -  konsola o dużej wytrzymałości do drzwi podnośno-przesuwnych</t>
  </si>
  <si>
    <t>Element regulujący BAP</t>
  </si>
  <si>
    <t>Kątownik o dużej wytrzymałości  BAP</t>
  </si>
  <si>
    <t>Kątownik do montażu okien ceownik  FMW</t>
  </si>
  <si>
    <t>Kątownik do montażu okien ceownik z elementem regulującym  FMW</t>
  </si>
  <si>
    <t>Płyta ISO</t>
  </si>
  <si>
    <t>Konsola montażowa  WS</t>
  </si>
  <si>
    <t>Kątownik o dużej wytrzmałości  SLW</t>
  </si>
  <si>
    <t>Kątownik  EL  do montażu okna w starym budynku</t>
  </si>
  <si>
    <t>Uchwyt "ciepłego parapetu"</t>
  </si>
  <si>
    <t>Uchwyt "ciepłego parapetu" aluminiowego</t>
  </si>
  <si>
    <t>Uchwyt "ciepłego parapetu" kamiennego</t>
  </si>
  <si>
    <t>Obciążalny punktowo uchwyt "ciepłego parapetu" aluminiowego</t>
  </si>
  <si>
    <t>Obciążalny punktowo uchwyt "ciepłego parapetu" kamiennego</t>
  </si>
  <si>
    <t>RK-Fest-F - ze stałym kątem</t>
  </si>
  <si>
    <t>RK-Fest-K - z odchylanym kątownikiem</t>
  </si>
  <si>
    <t>RK-Fest-U - Universal</t>
  </si>
  <si>
    <t>RK-Fest-RP - wkład reakcyjny</t>
  </si>
  <si>
    <t>RK-Fest-SS - wkręt dwugwintowy</t>
  </si>
  <si>
    <t>RK-Fest-DS - śruba bezpośrednia</t>
  </si>
  <si>
    <t>RK-Fest-HST - drzwi podnośno-przesuwne</t>
  </si>
  <si>
    <t>RK-Fest-RA - skrzynka rewizyjna na zewnątrz</t>
  </si>
  <si>
    <t>Uchwyt KP - uchwyt profilu łączącego</t>
  </si>
  <si>
    <t>KP-Halter-100x270x2,5 + Załącznik powyżej 5x FMW-65x95x2,5 poniżej 5xWS-Konsola-65x110</t>
  </si>
  <si>
    <t>Kątownik mocujący BAP</t>
  </si>
  <si>
    <t>Cena</t>
  </si>
  <si>
    <t>JM</t>
  </si>
  <si>
    <t>Waluta</t>
  </si>
  <si>
    <t>mb.</t>
  </si>
  <si>
    <t>€</t>
  </si>
  <si>
    <t>m2</t>
  </si>
  <si>
    <t>rolka</t>
  </si>
  <si>
    <t>Kliny montażowe   14x29x95   MAŁE   " S "</t>
  </si>
  <si>
    <t xml:space="preserve">Kliny montażowe   15x45x95   ŚREDNIE   " M " </t>
  </si>
  <si>
    <t>Kliny montażowe   20x45x150   DUŻE   " L "</t>
  </si>
  <si>
    <t>Paraprty  DEV-ECO</t>
  </si>
  <si>
    <t>1,2 mb.</t>
  </si>
  <si>
    <t>!!!!!   Uzupełniamy pomarańczowe pole   !!!!!
1 szt. = 1,2 mb.</t>
  </si>
  <si>
    <t>Wszystkie podane ceny są cenami netto</t>
  </si>
  <si>
    <t>Ilość [mb]</t>
  </si>
  <si>
    <t>TYP</t>
  </si>
  <si>
    <t>Wysokość [mm]</t>
  </si>
  <si>
    <t>XPS kPa</t>
  </si>
  <si>
    <t>Cena [mb]</t>
  </si>
  <si>
    <t>DV02XP</t>
  </si>
  <si>
    <t>300 kPa</t>
  </si>
  <si>
    <t>700 kPa</t>
  </si>
  <si>
    <t>DV00XP</t>
  </si>
  <si>
    <t>DV01XP</t>
  </si>
  <si>
    <t>DL01XP</t>
  </si>
  <si>
    <t>DN01XP</t>
  </si>
  <si>
    <t>DD01XP</t>
  </si>
  <si>
    <t>DH01XP</t>
  </si>
  <si>
    <t>DH02XP</t>
  </si>
  <si>
    <t>DT01XP</t>
  </si>
  <si>
    <t>DV02XP-S</t>
  </si>
  <si>
    <t>DV00XP-S</t>
  </si>
  <si>
    <t>DV01XP-S</t>
  </si>
  <si>
    <t>DL01XP-S</t>
  </si>
  <si>
    <t>DN01XP-S</t>
  </si>
  <si>
    <t>DD01XP-S</t>
  </si>
  <si>
    <t>DH01XP-S</t>
  </si>
  <si>
    <t>Parapety  KLINAR</t>
  </si>
  <si>
    <t>Powłoka</t>
  </si>
  <si>
    <t>PR02XT</t>
  </si>
  <si>
    <t>-</t>
  </si>
  <si>
    <t>Powlekany</t>
  </si>
  <si>
    <t>PR00XT</t>
  </si>
  <si>
    <t>PR01XT</t>
  </si>
  <si>
    <t>L01XT</t>
  </si>
  <si>
    <t>PR03XT</t>
  </si>
  <si>
    <t>PD01XT</t>
  </si>
  <si>
    <t>PO1KT</t>
  </si>
  <si>
    <t>P02KT</t>
  </si>
  <si>
    <t>PHS1KT</t>
  </si>
  <si>
    <t>PHS2KT</t>
  </si>
  <si>
    <t>NYXON GREEN</t>
  </si>
  <si>
    <t>Typ</t>
  </si>
  <si>
    <t>Grubość 
[mm]</t>
  </si>
  <si>
    <t>Wysokość 
[mm]</t>
  </si>
  <si>
    <t>Cena netto 
[mb]</t>
  </si>
  <si>
    <t>WYMIAR  [mb]</t>
  </si>
  <si>
    <t>NP60</t>
  </si>
  <si>
    <t>NP70</t>
  </si>
  <si>
    <t>NP80</t>
  </si>
  <si>
    <t>NPHS150</t>
  </si>
  <si>
    <t>NPHS170</t>
  </si>
  <si>
    <t>MO60</t>
  </si>
  <si>
    <t>MO50</t>
  </si>
  <si>
    <t>!!!!!   Uzupełniamy pomarańczowe pole   !!!!!
1 szt. = 1,2 mb. (robocza 1,15 mb.)</t>
  </si>
  <si>
    <t>Ilość robocza [mb]</t>
  </si>
  <si>
    <t>Wartość RAZEM ( szt. )</t>
  </si>
  <si>
    <t>Szerokość 
[mm]</t>
  </si>
  <si>
    <t>Cena
 [szt.]</t>
  </si>
  <si>
    <t>MTF-P</t>
  </si>
  <si>
    <t>Taśmy do montażu warstwowego</t>
  </si>
  <si>
    <t>rolka 25mb</t>
  </si>
  <si>
    <t>Rabat</t>
  </si>
  <si>
    <t>Ilość [rolka]</t>
  </si>
  <si>
    <t>Długość 
[mb]</t>
  </si>
  <si>
    <t>Cena 
[mb]</t>
  </si>
  <si>
    <t>Cena 
[rolka]</t>
  </si>
  <si>
    <t>rolka 10mb</t>
  </si>
  <si>
    <t>WTO</t>
  </si>
  <si>
    <t>WTO SIATKA</t>
  </si>
  <si>
    <t>70+50</t>
  </si>
  <si>
    <t>100+50</t>
  </si>
  <si>
    <t>WTO TOTAL</t>
  </si>
  <si>
    <t>WTO MINI</t>
  </si>
  <si>
    <t>WTO UV+</t>
  </si>
  <si>
    <t>WTO MINI 
UV+</t>
  </si>
  <si>
    <t>WTO TOTAL 
UV+</t>
  </si>
  <si>
    <t>ALUBUTYL</t>
  </si>
  <si>
    <t>ALUBUTYL STANDARD 0,6mm</t>
  </si>
  <si>
    <t>ALUBUTYL PREMIUM 0,8mm</t>
  </si>
  <si>
    <t>WTI</t>
  </si>
  <si>
    <t>WTI SIATKA</t>
  </si>
  <si>
    <t>WTI TOTAL</t>
  </si>
  <si>
    <t>WTI MINI</t>
  </si>
  <si>
    <t>WTI ALU</t>
  </si>
  <si>
    <t>WTI ALU
TOTAL</t>
  </si>
  <si>
    <t>WTI ALU 
MINI</t>
  </si>
  <si>
    <t>WTI 
HYDROTECH</t>
  </si>
  <si>
    <t>WTI 
HYDROTECH 
FLEX</t>
  </si>
  <si>
    <t>WTI 
HYDROTECH 
PLUS</t>
  </si>
  <si>
    <t>WTI 
HYDROTECH 
FLEX PLUS</t>
  </si>
  <si>
    <t>rolka 30mb</t>
  </si>
  <si>
    <t>WTW-UV</t>
  </si>
  <si>
    <t>WTW-ALU</t>
  </si>
  <si>
    <t xml:space="preserve">rolka </t>
  </si>
  <si>
    <t>mb</t>
  </si>
  <si>
    <t>Szerokość rolki 
[mm]</t>
  </si>
  <si>
    <t>Szczelina 
[mm]</t>
  </si>
  <si>
    <t>Długość 
rolki 
[mb]</t>
  </si>
  <si>
    <t>Karton 
[rolka]</t>
  </si>
  <si>
    <t>Taśma rozprężna  80 kg/m3  
300 kPa</t>
  </si>
  <si>
    <t>3-5</t>
  </si>
  <si>
    <t>5-7</t>
  </si>
  <si>
    <t>7-10</t>
  </si>
  <si>
    <t>10-15</t>
  </si>
  <si>
    <t>12-20</t>
  </si>
  <si>
    <t>16-25</t>
  </si>
  <si>
    <t>20-30</t>
  </si>
  <si>
    <t xml:space="preserve">rolka  </t>
  </si>
  <si>
    <t>Szerokość fugi 
[mm]</t>
  </si>
  <si>
    <t>Karton 
[mb]</t>
  </si>
  <si>
    <t xml:space="preserve"> 1-4</t>
  </si>
  <si>
    <t xml:space="preserve"> 2-6</t>
  </si>
  <si>
    <t xml:space="preserve"> 4-9</t>
  </si>
  <si>
    <t xml:space="preserve"> 5-12</t>
  </si>
  <si>
    <t>ME220_075</t>
  </si>
  <si>
    <t>ME220_100</t>
  </si>
  <si>
    <t>illbruck ME220 EPDM zewnętrzny</t>
  </si>
  <si>
    <t>ME220</t>
  </si>
  <si>
    <t>illbruck ME210 EPDM wewnętrzny 0,75mm</t>
  </si>
  <si>
    <t>ME210_075</t>
  </si>
  <si>
    <t>illbruck ME210 EPDM wewnętrzny</t>
  </si>
  <si>
    <t>ME210</t>
  </si>
  <si>
    <t>EPDM</t>
  </si>
  <si>
    <t>EPDMz 0,75</t>
  </si>
  <si>
    <t>EPDMw 0,75</t>
  </si>
  <si>
    <t>EPDM z taśmą</t>
  </si>
  <si>
    <t>!!!   Uzupełniamy pomarańczowe pole   !!!</t>
  </si>
  <si>
    <t>EPDMz75-A25</t>
  </si>
  <si>
    <t>EPDMz75-A25+98</t>
  </si>
  <si>
    <t>EPDMz75-A25+48</t>
  </si>
  <si>
    <t>EPDMw75-A25</t>
  </si>
  <si>
    <t>EPDMw75-A25+98</t>
  </si>
  <si>
    <t>EPDMw75-A25+148</t>
  </si>
  <si>
    <t>j.m.</t>
  </si>
  <si>
    <t>Szerokość 
[m]</t>
  </si>
  <si>
    <t>J.M.</t>
  </si>
  <si>
    <t>Cena 
[J.M.]</t>
  </si>
  <si>
    <t>Cena [rolka]</t>
  </si>
  <si>
    <t>ALUTHERMO</t>
  </si>
  <si>
    <t>Chemia budowlana</t>
  </si>
  <si>
    <t>Opakow. 
[ szt. ]</t>
  </si>
  <si>
    <t>Cena 
[ zł./j.m.]</t>
  </si>
  <si>
    <t>Kleje</t>
  </si>
  <si>
    <t>Primer Aerosol   600ml   GPMM</t>
  </si>
  <si>
    <t>Klej do EPDM w aerozolu  600ml   GPMM</t>
  </si>
  <si>
    <t>Klej do EPDM CT 113 poj. 4,7 kg.  ILLBRUCK</t>
  </si>
  <si>
    <t>szt</t>
  </si>
  <si>
    <t>Silikony</t>
  </si>
  <si>
    <t>Piany</t>
  </si>
  <si>
    <t>Szerokość
[mm]</t>
  </si>
  <si>
    <t>Ilość [100szt.]</t>
  </si>
  <si>
    <t>Opakowanie</t>
  </si>
  <si>
    <t>Jm.</t>
  </si>
  <si>
    <t>Cena 
[zł]</t>
  </si>
  <si>
    <t xml:space="preserve">Kołek szybkiego montażu </t>
  </si>
  <si>
    <t>100 szt.</t>
  </si>
  <si>
    <t>Kołek ramowy TXK / TXS</t>
  </si>
  <si>
    <t>Wkręt ościeżnicowy walcowy</t>
  </si>
  <si>
    <t>Wkręty do montażu okuć</t>
  </si>
  <si>
    <t>Wkręty do montażu okuć samowiercące</t>
  </si>
  <si>
    <t>Wkręty do montażu okuć samowiercące podkładkowe</t>
  </si>
  <si>
    <t>Wkręty do montażu okuć samowiercące łeb sześciokątny</t>
  </si>
  <si>
    <t>Wkręty hartowane do drewna</t>
  </si>
  <si>
    <t>kg</t>
  </si>
  <si>
    <t>Wiertła do metalu HSS   STALCO PERFECT</t>
  </si>
  <si>
    <t>Wiertło PHSS do metalu  3.0     STALCO   PERFECT</t>
  </si>
  <si>
    <t>Wiertło PHSS do metalu  3.3     STALCO   PERFECT</t>
  </si>
  <si>
    <t>Wiertło PHSS do metalu  3.5     STALCO   PERFECT</t>
  </si>
  <si>
    <t>Wiertło PHSS do metalu  4.0     STALCO   PERFECT</t>
  </si>
  <si>
    <t>Wiertło PHSS do metalu  4.5     STALCO   PERFECT</t>
  </si>
  <si>
    <t>Wiertło PHSS do metalu  5.0     STALCO   PERFECT</t>
  </si>
  <si>
    <t>Wiertło PHSS do metalu  6.0     STALCO   PERFECT</t>
  </si>
  <si>
    <t>Wiertło PHSS do metalu  8.0     STALCO   PERFECT</t>
  </si>
  <si>
    <t>Wiertło PHSS do metalu 10.0     STALCO   PERFECT</t>
  </si>
  <si>
    <t>Wiertło PHSS do metalu 11.0     STALCO   PERFECT</t>
  </si>
  <si>
    <t>Wiertło PHSS do metalu 12.0     STALCO   PERFECT</t>
  </si>
  <si>
    <t>Wiertła do metalu HSS przedłużane  STALCO PERFECT</t>
  </si>
  <si>
    <t>Wiertło PHSSL do metalu  3,0  długie     STALCO   PERFECT</t>
  </si>
  <si>
    <t>Wiertło PHSSL do metalu  3,5  długie     STALCO   PERFECT</t>
  </si>
  <si>
    <t>Wiertło PHSSL do metalu  4,0  długie     STALCO   PERFECT</t>
  </si>
  <si>
    <t>Wiertło PHSSL do metalu  4,5  długie     STALCO   PERFECT</t>
  </si>
  <si>
    <t>Wiertło PHSSL do metalu  5,0  długie     STALCO   PERFECT</t>
  </si>
  <si>
    <t>Wiertło PHSSL do metalu  5,5  długie     STALCO   PERFECT</t>
  </si>
  <si>
    <t>Wiertło PHSSL do metalu  6,0  długie     STALCO   PERFECT</t>
  </si>
  <si>
    <t>Wiertło PHSSL do metalu  6,5  długie     STALCO   PERFECT</t>
  </si>
  <si>
    <t>Wiertło PHSSL do metalu  8,0  długie     STALCO   PERFECT</t>
  </si>
  <si>
    <t>Wiertło PHSSL do metalu 10,0  długie     STALCO   PERFECT</t>
  </si>
  <si>
    <t>Wiertło PHSSL do metalu 12,0  długie     STALCO   PERFECT</t>
  </si>
  <si>
    <t>Wiertła do betonu SDS  V3   STALCO PERFECT</t>
  </si>
  <si>
    <t>Wiertła do betonu SDS  X5   STALCO POWERMAX</t>
  </si>
  <si>
    <t>Miary zwijane</t>
  </si>
  <si>
    <t>Końcówki  (bity)</t>
  </si>
  <si>
    <t>Końcówka Pz 1x25   STALCO PERFECT</t>
  </si>
  <si>
    <t>S-66201</t>
  </si>
  <si>
    <t>Uchwyty magnetyczne</t>
  </si>
  <si>
    <t>Noże z ostrzem łamanym</t>
  </si>
  <si>
    <t>Ostrza</t>
  </si>
  <si>
    <t>kpl.</t>
  </si>
  <si>
    <t>Młotki</t>
  </si>
  <si>
    <t>Wyciskacze</t>
  </si>
  <si>
    <t>Pistolety</t>
  </si>
  <si>
    <t>Łaty</t>
  </si>
  <si>
    <t>Okulary ochronne</t>
  </si>
  <si>
    <t>para</t>
  </si>
  <si>
    <t>Worki na śmieci</t>
  </si>
  <si>
    <t>Produkty marki STALCO</t>
  </si>
  <si>
    <t>P</t>
  </si>
  <si>
    <t>Q</t>
  </si>
  <si>
    <t>AH</t>
  </si>
  <si>
    <t>Wartość
[ netto zł. ]</t>
  </si>
  <si>
    <t>Wartość
[ netto € ]</t>
  </si>
  <si>
    <t>AG</t>
  </si>
  <si>
    <t>W</t>
  </si>
  <si>
    <t>15</t>
  </si>
  <si>
    <t>3-7</t>
  </si>
  <si>
    <t>7-12</t>
  </si>
  <si>
    <t>10-18</t>
  </si>
  <si>
    <t>System WINS</t>
  </si>
  <si>
    <t>FOLIA</t>
  </si>
  <si>
    <t>Folia Płynna Zewnętrzna 2,4 l biały</t>
  </si>
  <si>
    <t>Folia Płynna Wewnętrzna 2,4 l antracyt</t>
  </si>
  <si>
    <t>Ilość 
[ L ]</t>
  </si>
  <si>
    <t>Karton 
[szt.]</t>
  </si>
  <si>
    <t>Cena 
[szt.]</t>
  </si>
  <si>
    <t>Taśma Rozprężna BG1 600</t>
  </si>
  <si>
    <t>Piana Pistoletowa WINS Flex 750 ml</t>
  </si>
  <si>
    <t>WINS</t>
  </si>
  <si>
    <t>Piana</t>
  </si>
  <si>
    <t>Folia Płynna WINS Wewnętrzna 600 ml   antracyt</t>
  </si>
  <si>
    <t>Folia Płynna WINS Zewnętrzna 600 ml   biały</t>
  </si>
  <si>
    <t>Ilość 
[ ml ]</t>
  </si>
  <si>
    <t>Klej do EPDM   600 ml</t>
  </si>
  <si>
    <t>Systemowy Pianoklej do Parapetów 750 ml   szary</t>
  </si>
  <si>
    <t>Klej-Uszczelniacz 600 ml   biały</t>
  </si>
  <si>
    <t>BLOK Belka montażowa MTF   85x 80     GPMM</t>
  </si>
  <si>
    <t>BLOK Belka montażowa MTF   85x100     GPMM</t>
  </si>
  <si>
    <t>BLOK Belka montażowa MTF   85x120     GPMM</t>
  </si>
  <si>
    <t>BLOK Drzwiowy z XPS Prime G 30 z taśma rozprężną   H= 65mm     KLINAR</t>
  </si>
  <si>
    <t>BLOK Drzwiowy z XPS Prime G 30 z taśma rozprężną   H= 70mm     KLINAR</t>
  </si>
  <si>
    <t>BLOK Drzwiowy z XPS Prime G 30 z taśma rozprężną   H= 75mm     KLINAR</t>
  </si>
  <si>
    <t>BLOK Drzwiowy z XPS Prime G 30 z taśma rozprężną   H= 80mm     KLINAR</t>
  </si>
  <si>
    <t>BLOK Drzwiowy z XPS Prime G 30 z taśma rozprężną   H= 85mm     KLINAR</t>
  </si>
  <si>
    <t>BLOK Drzwiowy z XPS Prime G 30 z taśma rozprężną   H= 90mm     KLINAR</t>
  </si>
  <si>
    <t>BLOK Drzwiowy z XPS Prime G 30 z taśma rozprężną   H= 95mm     KLINAR</t>
  </si>
  <si>
    <t>BLOK Drzwiowy z XPS Prime G 30 z taśma rozprężną   H=100mm     KLINAR</t>
  </si>
  <si>
    <t>BLOK Drzwiowy z XPS Prime G 30 z taśma rozprężną   H=105mm     KLINAR</t>
  </si>
  <si>
    <t>BLOK Drzwiowy z XPS Prime G 30 z taśma rozprężną   H=110mm     KLINAR</t>
  </si>
  <si>
    <t>BLOK Drzwiowy z XPS Prime G 30 z taśma rozprężną   H=115mm     KLINAR</t>
  </si>
  <si>
    <t>BLOK Drzwiowy z XPS Prime G 30 z taśma rozprężną   H=120mm     KLINAR</t>
  </si>
  <si>
    <t>BLOK Drzwiowy z XPS Prime G 30 z taśma rozprężną   H=125mm     KLINAR</t>
  </si>
  <si>
    <t>BLOK Drzwiowy z XPS Prime G 30 z taśma rozprężną   H=130mm     KLINAR</t>
  </si>
  <si>
    <t>BLOK Drzwiowy z XPS Prime G 30 z taśma rozprężną   H=135mm     KLINAR</t>
  </si>
  <si>
    <t>BLOK Drzwiowy z XPS Prime G 30 z taśma rozprężną   H=140mm     KLINAR</t>
  </si>
  <si>
    <t>BLOK Drzwiowy z XPS Prime G 30 z taśma rozprężną   H=145mm     KLINAR</t>
  </si>
  <si>
    <t>BLOK Drzwiowy z XPS Prime G 30 z taśma rozprężną   H=150mm     KLINAR</t>
  </si>
  <si>
    <t>BLOK Drzwiowy z XPS Prime G 30 z taśma rozprężną   H=155mm     KLINAR</t>
  </si>
  <si>
    <t>BLOK Drzwiowy z XPS Prime G 30 z taśma rozprężną   H=160mm     KLINAR</t>
  </si>
  <si>
    <t>BLOK Drzwiowy z XPS Prime G 30 z taśma rozprężną   H=165mm     KLINAR</t>
  </si>
  <si>
    <t>BLOK Drzwiowy z XPS Prime G 30 z taśma rozprężną   H=170mm     KLINAR</t>
  </si>
  <si>
    <t>BLOK Drzwiowy z XPS Prime G 30 z taśma rozprężną   H=175mm     KLINAR</t>
  </si>
  <si>
    <t>BLOK Drzwiowy z XPS Prime G 30 z taśma rozprężną   H=180mm     KLINAR</t>
  </si>
  <si>
    <t>BLOK Drzwiowy z XPS Prime G 30 z taśma rozprężną   H=185mm     KLINAR</t>
  </si>
  <si>
    <t>BLOK Drzwiowy z XPS Prime G 30 z taśma rozprężną   H=190mm     KLINAR</t>
  </si>
  <si>
    <t>BLOK Drzwiowy z XPS Prime G 30 z taśma rozprężną   H=195mm     KLINAR</t>
  </si>
  <si>
    <t>BLOK Drzwiowy z XPS Prime G 30 z taśma rozprężną   H=200mm     KLINAR</t>
  </si>
  <si>
    <t>BLOK Drzwiowy z XPS Prime G 30 z taśma rozprężną   H=205mm     KLINAR</t>
  </si>
  <si>
    <t>BLOK Drzwiowy z XPS Prime G 30 z taśma rozprężną   H=210mm     KLINAR</t>
  </si>
  <si>
    <t>BLOK Drzwiowy z XPS Prime G 30 z taśma rozprężną   H=215mm     KLINAR</t>
  </si>
  <si>
    <t>BLOK Drzwiowy z XPS Prime G 30 z taśma rozprężną   H=220mm     KLINAR</t>
  </si>
  <si>
    <t>BLOK Drzwiowy z XPS Prime G 30 z taśma rozprężną   H=225mm     KLINAR</t>
  </si>
  <si>
    <t>BLOK Drzwiowy z XPS Prime G 30 z taśma rozprężną   H=230mm     KLINAR</t>
  </si>
  <si>
    <t>BLOK Drzwiowy z XPS Prime G 30 z taśma rozprężną   H=235mm     KLINAR</t>
  </si>
  <si>
    <t>BLOK Drzwiowy z XPS Prime G 30 z taśma rozprężną   H=240mm     KLINAR</t>
  </si>
  <si>
    <t>BLOK Drzwiowy z XPS Prime G 30 z taśma rozprężną   H=245mm     KLINAR</t>
  </si>
  <si>
    <t>BLOK Drzwiowy z XPS Prime G 30 z taśma rozprężną   H=250mm     KLINAR</t>
  </si>
  <si>
    <t>BLOK Drzwiowy z XPS Prime G 30 z taśma rozprężną   UV   H= 65mm     KLINAR</t>
  </si>
  <si>
    <t>BLOK Drzwiowy z XPS Prime G 30 z taśma rozprężną   UV   H= 70mm     KLINAR</t>
  </si>
  <si>
    <t>BLOK Drzwiowy z XPS Prime G 30 z taśma rozprężną   UV   H= 75mm     KLINAR</t>
  </si>
  <si>
    <t>BLOK Drzwiowy z XPS Prime G 30 z taśma rozprężną   UV   H= 80mm     KLINAR</t>
  </si>
  <si>
    <t>BLOK Drzwiowy z XPS Prime G 30 z taśma rozprężną   UV   H= 85mm     KLINAR</t>
  </si>
  <si>
    <t>BLOK Drzwiowy z XPS Prime G 30 z taśma rozprężną   UV   H= 90mm     KLINAR</t>
  </si>
  <si>
    <t>BLOK Drzwiowy z XPS Prime G 30 z taśma rozprężną   UV   H= 95mm     KLINAR</t>
  </si>
  <si>
    <t>BLOK Drzwiowy z XPS Prime G 30 z taśma rozprężną   UV   H=100mm     KLINAR</t>
  </si>
  <si>
    <t>BLOK Drzwiowy z XPS Prime G 30 z taśma rozprężną   UV   H=105mm     KLINAR</t>
  </si>
  <si>
    <t>BLOK Drzwiowy z XPS Prime G 30 z taśma rozprężną   UV   H=110mm     KLINAR</t>
  </si>
  <si>
    <t>BLOK Drzwiowy z XPS Prime G 30 z taśma rozprężną   UV   H=115mm     KLINAR</t>
  </si>
  <si>
    <t>BLOK Drzwiowy z XPS Prime G 30 z taśma rozprężną   UV   H=120mm     KLINAR</t>
  </si>
  <si>
    <t>BLOK Drzwiowy z XPS Prime G 30 z taśma rozprężną   UV   H=125mm     KLINAR</t>
  </si>
  <si>
    <t>BLOK Drzwiowy z XPS Prime G 30 z taśma rozprężną   UV   H=130mm     KLINAR</t>
  </si>
  <si>
    <t>BLOK Drzwiowy z XPS Prime G 30 z taśma rozprężną   UV   H=135mm     KLINAR</t>
  </si>
  <si>
    <t>BLOK Drzwiowy z XPS Prime G 30 z taśma rozprężną   UV   H=140mm     KLINAR</t>
  </si>
  <si>
    <t>BLOK Drzwiowy z XPS Prime G 30 z taśma rozprężną   UV   H=145mm     KLINAR</t>
  </si>
  <si>
    <t>BLOK Drzwiowy z XPS Prime G 30 z taśma rozprężną   UV   H=150mm     KLINAR</t>
  </si>
  <si>
    <t>BLOK Drzwiowy z XPS Prime G 30 z taśma rozprężną   UV   H=155mm     KLINAR</t>
  </si>
  <si>
    <t>BLOK Drzwiowy z XPS Prime G 30 z taśma rozprężną   UV   H=160mm     KLINAR</t>
  </si>
  <si>
    <t>BLOK Drzwiowy z XPS Prime G 30 z taśma rozprężną   UV   H=165mm     KLINAR</t>
  </si>
  <si>
    <t>BLOK Drzwiowy z XPS Prime G 30 z taśma rozprężną   UV   H=170mm     KLINAR</t>
  </si>
  <si>
    <t>BLOK Drzwiowy z XPS Prime G 30 z taśma rozprężną   UV   H=175mm     KLINAR</t>
  </si>
  <si>
    <t>BLOK Drzwiowy z XPS Prime G 30 z taśma rozprężną   UV   H=180mm     KLINAR</t>
  </si>
  <si>
    <t>BLOK Drzwiowy z XPS Prime G 30 z taśma rozprężną   UV   H=185mm     KLINAR</t>
  </si>
  <si>
    <t>BLOK Drzwiowy z XPS Prime G 30 z taśma rozprężną   UV   H=190mm     KLINAR</t>
  </si>
  <si>
    <t>BLOK Drzwiowy z XPS Prime G 30 z taśma rozprężną   UV   H=195mm     KLINAR</t>
  </si>
  <si>
    <t>BLOK Drzwiowy z XPS Prime G 30 z taśma rozprężną   UV   H=200mm     KLINAR</t>
  </si>
  <si>
    <t>BLOK Drzwiowy z XPS Prime G 30 z taśma rozprężną   UV   H=205mm     KLINAR</t>
  </si>
  <si>
    <t>BLOK Drzwiowy z XPS Prime G 30 z taśma rozprężną   UV   H=210mm     KLINAR</t>
  </si>
  <si>
    <t>BLOK Drzwiowy z XPS Prime G 30 z taśma rozprężną   UV   H=215mm     KLINAR</t>
  </si>
  <si>
    <t>BLOK Drzwiowy z XPS Prime G 30 z taśma rozprężną   UV   H=220mm     KLINAR</t>
  </si>
  <si>
    <t>BLOK Drzwiowy z XPS Prime G 30 z taśma rozprężną   UV   H=225mm     KLINAR</t>
  </si>
  <si>
    <t>BLOK Drzwiowy z XPS Prime G 30 z taśma rozprężną   UV   H=230mm     KLINAR</t>
  </si>
  <si>
    <t>BLOK Drzwiowy z XPS Prime G 30 z taśma rozprężną   UV   H=235mm     KLINAR</t>
  </si>
  <si>
    <t>BLOK Drzwiowy z XPS Prime G 30 z taśma rozprężną   UV   H=240mm     KLINAR</t>
  </si>
  <si>
    <t>BLOK Drzwiowy z XPS Prime G 30 z taśma rozprężną   UV   H=245mm     KLINAR</t>
  </si>
  <si>
    <t>BLOK Drzwiowy z XPS Prime G 30 z taśma rozprężną   UV   H=250mm     KLINAR</t>
  </si>
  <si>
    <t>BLOK Listwa MTF   67x 30     GPMM</t>
  </si>
  <si>
    <t>BLOK Listwa MTF   67x 50     GPMM</t>
  </si>
  <si>
    <t>BLOK Listwa MTF   67x100     GPMM</t>
  </si>
  <si>
    <t>BLOK NAKŁADKOWY z XPS Prime G 30 z taśmą rozprężną   H= 40     KLINAR</t>
  </si>
  <si>
    <t>BLOK NAKŁADKOWY z XPS Prime G 30 z taśmą rozprężną   UV   H= 40     KLINAR</t>
  </si>
  <si>
    <t>BLOK NYXON  Green 60mm    H= 25mm     GPMM</t>
  </si>
  <si>
    <t>BLOK NYXON  Green 60mm    H= 30mm     GPMM</t>
  </si>
  <si>
    <t>BLOK NYXON  Green 60mm    H= 35mm     GPMM</t>
  </si>
  <si>
    <t>BLOK NYXON  Green 60mm    H= 40mm     GPMM</t>
  </si>
  <si>
    <t>BLOK NYXON  Green 60mm    H= 45mm     GPMM</t>
  </si>
  <si>
    <t>BLOK NYXON  Green 60mm    H= 50mm     GPMM</t>
  </si>
  <si>
    <t>BLOK NYXON  Green 60mm    H= 55mm     GPMM</t>
  </si>
  <si>
    <t>BLOK NYXON  Green 60mm    H= 60mm     GPMM</t>
  </si>
  <si>
    <t>BLOK NYXON  Green 60mm    H= 65mm     GPMM</t>
  </si>
  <si>
    <t>BLOK NYXON  Green 60mm    H= 70mm     GPMM</t>
  </si>
  <si>
    <t>BLOK NYXON  Green 60mm    H= 75mm     GPMM</t>
  </si>
  <si>
    <t>BLOK NYXON  Green 60mm    H= 80mm     GPMM</t>
  </si>
  <si>
    <t>BLOK NYXON  Green 60mm    H= 85mm     GPMM</t>
  </si>
  <si>
    <t>BLOK NYXON  Green 60mm    H= 90mm     GPMM</t>
  </si>
  <si>
    <t>BLOK NYXON  Green 60mm    H= 95mm     GPMM</t>
  </si>
  <si>
    <t>BLOK NYXON  Green 60mm    H=100mm     GPMM</t>
  </si>
  <si>
    <t>BLOK NYXON  Green 60mm    H=105mm     GPMM</t>
  </si>
  <si>
    <t>BLOK NYXON  Green 60mm    H=110mm     GPMM</t>
  </si>
  <si>
    <t>BLOK NYXON  Green 60mm    H=115mm     GPMM</t>
  </si>
  <si>
    <t>BLOK NYXON  Green 60mm    H=120mm     GPMM</t>
  </si>
  <si>
    <t>BLOK NYXON  Green 60mm    H=125mm     GPMM</t>
  </si>
  <si>
    <t>BLOK NYXON  Green 60mm    H=130mm     GPMM</t>
  </si>
  <si>
    <t>BLOK NYXON  Green 60mm    H=135mm     GPMM</t>
  </si>
  <si>
    <t>BLOK NYXON  Green 60mm    H=140mm     GPMM</t>
  </si>
  <si>
    <t>BLOK NYXON  Green 60mm    H=145mm     GPMM</t>
  </si>
  <si>
    <t>BLOK NYXON  Green 60mm    H=150mm     GPMM</t>
  </si>
  <si>
    <t>BLOK NYXON  Green 60mm    H=155mm     GPMM</t>
  </si>
  <si>
    <t>BLOK NYXON  Green 60mm    H=160mm     GPMM</t>
  </si>
  <si>
    <t>BLOK NYXON  Green 60mm    H=165mm     GPMM</t>
  </si>
  <si>
    <t>BLOK NYXON  Green 60mm    H=170mm     GPMM</t>
  </si>
  <si>
    <t>BLOK NYXON  Green 60mm    H=175mm     GPMM</t>
  </si>
  <si>
    <t>BLOK NYXON  Green 60mm    H=180mm     GPMM</t>
  </si>
  <si>
    <t>BLOK NYXON  Green 60mm    H=185mm     GPMM</t>
  </si>
  <si>
    <t>BLOK NYXON  Green 60mm    H=190mm     GPMM</t>
  </si>
  <si>
    <t>BLOK NYXON  Green 60mm    H=195mm     GPMM</t>
  </si>
  <si>
    <t>BLOK NYXON  Green 60mm    H=200mm     GPMM</t>
  </si>
  <si>
    <t>BLOK NYXON  Green 60mm    H=205mm     GPMM</t>
  </si>
  <si>
    <t>BLOK NYXON  Green 60mm    H=210mm     GPMM</t>
  </si>
  <si>
    <t>BLOK NYXON  Green 60mm    H=215mm     GPMM</t>
  </si>
  <si>
    <t>BLOK NYXON  Green 60mm    H=220mm     GPMM</t>
  </si>
  <si>
    <t>BLOK NYXON  Green 60mm    H=225mm     GPMM</t>
  </si>
  <si>
    <t>BLOK NYXON  Green 60mm    H=230mm     GPMM</t>
  </si>
  <si>
    <t>BLOK NYXON  Green 60mm    H=235mm     GPMM</t>
  </si>
  <si>
    <t>BLOK NYXON  Green 60mm    H=240mm     GPMM</t>
  </si>
  <si>
    <t>BLOK NYXON  Green 60mm    H=245mm     GPMM</t>
  </si>
  <si>
    <t>BLOK NYXON  Green 60mm    H=250mm     GPMM</t>
  </si>
  <si>
    <t>BLOK NYXON  Green 60mm    H=255mm     GPMM</t>
  </si>
  <si>
    <t>BLOK NYXON  Green 60mm    H=260mm     GPMM</t>
  </si>
  <si>
    <t>BLOK NYXON  Green 60mm    H=265mm     GPMM</t>
  </si>
  <si>
    <t>BLOK NYXON  Green 60mm    H=270mm     GPMM</t>
  </si>
  <si>
    <t>BLOK NYXON  Green 60mm    H=275mm     GPMM</t>
  </si>
  <si>
    <t>BLOK NYXON  Green 60mm    H=280mm     GPMM</t>
  </si>
  <si>
    <t>BLOK NYXON  Green 60mm    H=285mm     GPMM</t>
  </si>
  <si>
    <t>BLOK NYXON  Green 60mm    H=290mm     GPMM</t>
  </si>
  <si>
    <t>BLOK NYXON  Green 60mm    H=295mm     GPMM</t>
  </si>
  <si>
    <t>BLOK NYXON  Green 60mm    H=300mm     GPMM</t>
  </si>
  <si>
    <t>BLOK NYXON  Green 70mm    H= 25mm     GPMM</t>
  </si>
  <si>
    <t>BLOK NYXON  Green 70mm    H= 30mm     GPMM</t>
  </si>
  <si>
    <t>BLOK NYXON  Green 70mm    H= 35mm     GPMM</t>
  </si>
  <si>
    <t>BLOK NYXON  Green 70mm    H= 40mm     GPMM</t>
  </si>
  <si>
    <t>BLOK NYXON  Green 70mm    H= 45mm     GPMM</t>
  </si>
  <si>
    <t>BLOK NYXON  Green 70mm    H= 50mm     GPMM</t>
  </si>
  <si>
    <t>BLOK NYXON  Green 70mm    H= 55mm     GPMM</t>
  </si>
  <si>
    <t>BLOK NYXON  Green 70mm    H= 60mm     GPMM</t>
  </si>
  <si>
    <t>BLOK NYXON  Green 70mm    H= 65mm     GPMM</t>
  </si>
  <si>
    <t>BLOK NYXON  Green 70mm    H= 70mm     GPMM</t>
  </si>
  <si>
    <t>BLOK NYXON  Green 70mm    H= 75mm     GPMM</t>
  </si>
  <si>
    <t>BLOK NYXON  Green 70mm    H= 80mm     GPMM</t>
  </si>
  <si>
    <t>BLOK NYXON  Green 70mm    H= 85mm     GPMM</t>
  </si>
  <si>
    <t>BLOK NYXON  Green 70mm    H= 90mm     GPMM</t>
  </si>
  <si>
    <t>BLOK NYXON  Green 70mm    H= 95mm     GPMM</t>
  </si>
  <si>
    <t>BLOK NYXON  Green 70mm    H=100mm     GPMM</t>
  </si>
  <si>
    <t>BLOK NYXON  Green 70mm    H=105mm     GPMM</t>
  </si>
  <si>
    <t>BLOK NYXON  Green 70mm    H=110mm     GPMM</t>
  </si>
  <si>
    <t>BLOK NYXON  Green 70mm    H=115mm     GPMM</t>
  </si>
  <si>
    <t>BLOK NYXON  Green 70mm    H=120mm     GPMM</t>
  </si>
  <si>
    <t>BLOK NYXON  Green 70mm    H=125mm     GPMM</t>
  </si>
  <si>
    <t>BLOK NYXON  Green 70mm    H=130mm     GPMM</t>
  </si>
  <si>
    <t>BLOK NYXON  Green 70mm    H=135mm     GPMM</t>
  </si>
  <si>
    <t>BLOK NYXON  Green 70mm    H=140mm     GPMM</t>
  </si>
  <si>
    <t>BLOK NYXON  Green 70mm    H=145mm     GPMM</t>
  </si>
  <si>
    <t>BLOK NYXON  Green 70mm    H=150mm     GPMM</t>
  </si>
  <si>
    <t>BLOK NYXON  Green 70mm    H=155mm     GPMM</t>
  </si>
  <si>
    <t>BLOK NYXON  Green 70mm    H=160mm     GPMM</t>
  </si>
  <si>
    <t>BLOK NYXON  Green 70mm    H=165mm     GPMM</t>
  </si>
  <si>
    <t>BLOK NYXON  Green 70mm    H=170mm     GPMM</t>
  </si>
  <si>
    <t>BLOK NYXON  Green 70mm    H=175mm     GPMM</t>
  </si>
  <si>
    <t>BLOK NYXON  Green 70mm    H=180mm     GPMM</t>
  </si>
  <si>
    <t>BLOK NYXON  Green 70mm    H=185mm     GPMM</t>
  </si>
  <si>
    <t>BLOK NYXON  Green 70mm    H=190mm     GPMM</t>
  </si>
  <si>
    <t>BLOK NYXON  Green 70mm    H=195mm     GPMM</t>
  </si>
  <si>
    <t>BLOK NYXON  Green 70mm    H=200mm     GPMM</t>
  </si>
  <si>
    <t>BLOK NYXON  Green 70mm    H=205mm     GPMM</t>
  </si>
  <si>
    <t>BLOK NYXON  Green 70mm    H=210mm     GPMM</t>
  </si>
  <si>
    <t>BLOK NYXON  Green 70mm    H=215mm     GPMM</t>
  </si>
  <si>
    <t>BLOK NYXON  Green 70mm    H=220mm     GPMM</t>
  </si>
  <si>
    <t>BLOK NYXON  Green 70mm    H=225mm     GPMM</t>
  </si>
  <si>
    <t>BLOK NYXON  Green 70mm    H=230mm     GPMM</t>
  </si>
  <si>
    <t>BLOK NYXON  Green 70mm    H=235mm     GPMM</t>
  </si>
  <si>
    <t>BLOK NYXON  Green 70mm    H=240mm     GPMM</t>
  </si>
  <si>
    <t>BLOK NYXON  Green 70mm    H=245mm     GPMM</t>
  </si>
  <si>
    <t>BLOK NYXON  Green 70mm    H=250mm     GPMM</t>
  </si>
  <si>
    <t>BLOK NYXON  Green 70mm    H=255mm     GPMM</t>
  </si>
  <si>
    <t>BLOK NYXON  Green 70mm    H=260mm     GPMM</t>
  </si>
  <si>
    <t>BLOK NYXON  Green 70mm    H=265mm     GPMM</t>
  </si>
  <si>
    <t>BLOK NYXON  Green 70mm    H=270mm     GPMM</t>
  </si>
  <si>
    <t>BLOK NYXON  Green 70mm    H=275mm     GPMM</t>
  </si>
  <si>
    <t>BLOK NYXON  Green 70mm    H=280mm     GPMM</t>
  </si>
  <si>
    <t>BLOK NYXON  Green 70mm    H=285mm     GPMM</t>
  </si>
  <si>
    <t>BLOK NYXON  Green 70mm    H=290mm     GPMM</t>
  </si>
  <si>
    <t>BLOK NYXON  Green 70mm    H=295mm     GPMM</t>
  </si>
  <si>
    <t>BLOK NYXON  Green 70mm    H=300mm     GPMM</t>
  </si>
  <si>
    <t>BLOK NYXON  Green 80mm    H= 25mm     GPMM</t>
  </si>
  <si>
    <t>BLOK NYXON  Green 80mm    H= 30mm     GPMM</t>
  </si>
  <si>
    <t>BLOK NYXON  Green 80mm    H= 35mm     GPMM</t>
  </si>
  <si>
    <t>BLOK NYXON  Green 80mm    H= 40mm     GPMM</t>
  </si>
  <si>
    <t>BLOK NYXON  Green 80mm    H= 45mm     GPMM</t>
  </si>
  <si>
    <t>BLOK NYXON  Green 80mm    H= 50mm     GPMM</t>
  </si>
  <si>
    <t>BLOK NYXON  Green 80mm    H= 55mm     GPMM</t>
  </si>
  <si>
    <t>BLOK NYXON  Green 80mm    H= 60mm     GPMM</t>
  </si>
  <si>
    <t>BLOK NYXON  Green 80mm    H= 65mm     GPMM</t>
  </si>
  <si>
    <t>BLOK NYXON  Green 80mm    H= 70mm     GPMM</t>
  </si>
  <si>
    <t>BLOK NYXON  Green 80mm    H= 75mm     GPMM</t>
  </si>
  <si>
    <t>BLOK NYXON  Green 80mm    H= 80mm     GPMM</t>
  </si>
  <si>
    <t>BLOK NYXON  Green 80mm    H= 85mm     GPMM</t>
  </si>
  <si>
    <t>BLOK NYXON  Green 80mm    H= 90mm     GPMM</t>
  </si>
  <si>
    <t>BLOK NYXON  Green 80mm    H= 95mm     GPMM</t>
  </si>
  <si>
    <t>BLOK NYXON  Green 80mm    H=100mm     GPMM</t>
  </si>
  <si>
    <t>BLOK NYXON  Green 80mm    H=105mm     GPMM</t>
  </si>
  <si>
    <t>BLOK NYXON  Green 80mm    H=110mm     GPMM</t>
  </si>
  <si>
    <t>BLOK NYXON  Green 80mm    H=115mm     GPMM</t>
  </si>
  <si>
    <t>BLOK NYXON  Green 80mm    H=120mm     GPMM</t>
  </si>
  <si>
    <t>BLOK NYXON  Green 80mm    H=125mm     GPMM</t>
  </si>
  <si>
    <t>BLOK NYXON  Green 80mm    H=130mm     GPMM</t>
  </si>
  <si>
    <t>BLOK NYXON  Green 80mm    H=135mm     GPMM</t>
  </si>
  <si>
    <t>BLOK NYXON  Green 80mm    H=140mm     GPMM</t>
  </si>
  <si>
    <t>BLOK NYXON  Green 80mm    H=145mm     GPMM</t>
  </si>
  <si>
    <t>BLOK NYXON  Green 80mm    H=150mm     GPMM</t>
  </si>
  <si>
    <t>BLOK NYXON  Green 80mm    H=155mm     GPMM</t>
  </si>
  <si>
    <t>BLOK NYXON  Green 80mm    H=160mm     GPMM</t>
  </si>
  <si>
    <t>BLOK NYXON  Green 80mm    H=165mm     GPMM</t>
  </si>
  <si>
    <t>BLOK NYXON  Green 80mm    H=170mm     GPMM</t>
  </si>
  <si>
    <t>BLOK NYXON  Green 80mm    H=175mm     GPMM</t>
  </si>
  <si>
    <t>BLOK NYXON  Green 80mm    H=180mm     GPMM</t>
  </si>
  <si>
    <t>BLOK NYXON  Green 80mm    H=185mm     GPMM</t>
  </si>
  <si>
    <t>BLOK NYXON  Green 80mm    H=190mm     GPMM</t>
  </si>
  <si>
    <t>BLOK NYXON  Green 80mm    H=195mm     GPMM</t>
  </si>
  <si>
    <t>BLOK NYXON  Green 80mm    H=200mm     GPMM</t>
  </si>
  <si>
    <t>BLOK NYXON  Green 80mm    H=205mm     GPMM</t>
  </si>
  <si>
    <t>BLOK NYXON  Green 80mm    H=210mm     GPMM</t>
  </si>
  <si>
    <t>BLOK NYXON  Green 80mm    H=215mm     GPMM</t>
  </si>
  <si>
    <t>BLOK NYXON  Green 80mm    H=220mm     GPMM</t>
  </si>
  <si>
    <t>BLOK NYXON  Green 80mm    H=225mm     GPMM</t>
  </si>
  <si>
    <t>BLOK NYXON  Green 80mm    H=230mm     GPMM</t>
  </si>
  <si>
    <t>BLOK NYXON  Green 80mm    H=235mm     GPMM</t>
  </si>
  <si>
    <t>BLOK NYXON  Green 80mm    H=240mm     GPMM</t>
  </si>
  <si>
    <t>BLOK NYXON  Green 80mm    H=245mm     GPMM</t>
  </si>
  <si>
    <t>BLOK NYXON  Green 80mm    H=250mm     GPMM</t>
  </si>
  <si>
    <t>BLOK NYXON  Green 80mm    H=255mm     GPMM</t>
  </si>
  <si>
    <t>BLOK NYXON  Green 80mm    H=260mm     GPMM</t>
  </si>
  <si>
    <t>BLOK NYXON  Green 80mm    H=265mm     GPMM</t>
  </si>
  <si>
    <t>BLOK NYXON  Green 80mm    H=270mm     GPMM</t>
  </si>
  <si>
    <t>BLOK NYXON  Green 80mm    H=275mm     GPMM</t>
  </si>
  <si>
    <t>BLOK NYXON  Green 80mm    H=280mm     GPMM</t>
  </si>
  <si>
    <t>BLOK NYXON  Green 80mm    H=285mm     GPMM</t>
  </si>
  <si>
    <t>BLOK NYXON  Green 80mm    H=290mm     GPMM</t>
  </si>
  <si>
    <t>BLOK NYXON  Green 80mm    H=295mm     GPMM</t>
  </si>
  <si>
    <t>BLOK NYXON  Green 80mm    H=300mm     GPMM</t>
  </si>
  <si>
    <t>BLOK NYXON  Green HST  150   H= 25mm     GPMM</t>
  </si>
  <si>
    <t>BLOK NYXON  Green HST  150   H= 30mm     GPMM</t>
  </si>
  <si>
    <t>BLOK NYXON  Green HST  150   H= 35mm     GPMM</t>
  </si>
  <si>
    <t>BLOK NYXON  Green HST  150   H= 40mm     GPMM</t>
  </si>
  <si>
    <t>BLOK NYXON  Green HST  150   H= 45mm     GPMM</t>
  </si>
  <si>
    <t>BLOK NYXON  Green HST  150   H= 50mm     GPMM</t>
  </si>
  <si>
    <t>BLOK NYXON  Green HST  150   H= 55mm     GPMM</t>
  </si>
  <si>
    <t>BLOK NYXON  Green HST  150   H= 60mm     GPMM</t>
  </si>
  <si>
    <t>BLOK NYXON  Green HST  150   H= 65mm     GPMM</t>
  </si>
  <si>
    <t>BLOK NYXON  Green HST  150   H= 70mm     GPMM</t>
  </si>
  <si>
    <t>BLOK NYXON  Green HST  150   H= 75mm     GPMM</t>
  </si>
  <si>
    <t>BLOK NYXON  Green HST  150   H= 80mm     GPMM</t>
  </si>
  <si>
    <t>BLOK NYXON  Green HST  150   H= 85mm     GPMM</t>
  </si>
  <si>
    <t>BLOK NYXON  Green HST  150   H= 90mm     GPMM</t>
  </si>
  <si>
    <t>BLOK NYXON  Green HST  150   H= 95mm     GPMM</t>
  </si>
  <si>
    <t>BLOK NYXON  Green HST  150   H=100mm     GPMM</t>
  </si>
  <si>
    <t>BLOK NYXON  Green HST  150   H=105mm     GPMM</t>
  </si>
  <si>
    <t>BLOK NYXON  Green HST  150   H=110mm     GPMM</t>
  </si>
  <si>
    <t>BLOK NYXON  Green HST  150   H=115mm     GPMM</t>
  </si>
  <si>
    <t>BLOK NYXON  Green HST  150   H=120mm     GPMM</t>
  </si>
  <si>
    <t>BLOK NYXON  Green HST  150   H=125mm     GPMM</t>
  </si>
  <si>
    <t>BLOK NYXON  Green HST  150   H=130mm     GPMM</t>
  </si>
  <si>
    <t>BLOK NYXON  Green HST  150   H=135mm     GPMM</t>
  </si>
  <si>
    <t>BLOK NYXON  Green HST  150   H=140mm     GPMM</t>
  </si>
  <si>
    <t>BLOK NYXON  Green HST  150   H=145mm     GPMM</t>
  </si>
  <si>
    <t>BLOK NYXON  Green HST  150   H=150mm     GPMM</t>
  </si>
  <si>
    <t>BLOK NYXON  Green HST  150   H=155mm     GPMM</t>
  </si>
  <si>
    <t>BLOK NYXON  Green HST  150   H=160mm     GPMM</t>
  </si>
  <si>
    <t>BLOK NYXON  Green HST  150   H=165mm     GPMM</t>
  </si>
  <si>
    <t>BLOK NYXON  Green HST  150   H=170mm     GPMM</t>
  </si>
  <si>
    <t>BLOK NYXON  Green HST  150   H=175mm     GPMM</t>
  </si>
  <si>
    <t>BLOK NYXON  Green HST  150   H=180mm     GPMM</t>
  </si>
  <si>
    <t>BLOK NYXON  Green HST  150   H=185mm     GPMM</t>
  </si>
  <si>
    <t>BLOK NYXON  Green HST  150   H=190mm     GPMM</t>
  </si>
  <si>
    <t>BLOK NYXON  Green HST  150   H=195mm     GPMM</t>
  </si>
  <si>
    <t>BLOK NYXON  Green HST  150   H=200mm     GPMM</t>
  </si>
  <si>
    <t>BLOK NYXON  Green HST  150   H=205mm     GPMM</t>
  </si>
  <si>
    <t>BLOK NYXON  Green HST  150   H=210mm     GPMM</t>
  </si>
  <si>
    <t>BLOK NYXON  Green HST  150   H=215mm     GPMM</t>
  </si>
  <si>
    <t>BLOK NYXON  Green HST  150   H=220mm     GPMM</t>
  </si>
  <si>
    <t>BLOK NYXON  Green HST  150   H=225mm     GPMM</t>
  </si>
  <si>
    <t>BLOK NYXON  Green HST  150   H=230mm     GPMM</t>
  </si>
  <si>
    <t>BLOK NYXON  Green HST  150   H=235mm     GPMM</t>
  </si>
  <si>
    <t>BLOK NYXON  Green HST  150   H=240mm     GPMM</t>
  </si>
  <si>
    <t>BLOK NYXON  Green HST  150   H=245mm     GPMM</t>
  </si>
  <si>
    <t>BLOK NYXON  Green HST  150   H=250mm     GPMM</t>
  </si>
  <si>
    <t>BLOK NYXON  Green HST  150   H=255mm     GPMM</t>
  </si>
  <si>
    <t>BLOK NYXON  Green HST  150   H=260mm     GPMM</t>
  </si>
  <si>
    <t>BLOK NYXON  Green HST  150   H=265mm     GPMM</t>
  </si>
  <si>
    <t>BLOK NYXON  Green HST  150   H=270mm     GPMM</t>
  </si>
  <si>
    <t>BLOK NYXON  Green HST  150   H=275mm     GPMM</t>
  </si>
  <si>
    <t>BLOK NYXON  Green HST  150   H=280mm     GPMM</t>
  </si>
  <si>
    <t>BLOK NYXON  Green HST  150   H=285mm     GPMM</t>
  </si>
  <si>
    <t>BLOK NYXON  Green HST  150   H=290mm     GPMM</t>
  </si>
  <si>
    <t>BLOK NYXON  Green HST  150   H=295mm     GPMM</t>
  </si>
  <si>
    <t>BLOK NYXON  Green HST  150   H=300mm     GPMM</t>
  </si>
  <si>
    <t>BLOK NYXON  Green HST  170   H= 25mm     GPMM</t>
  </si>
  <si>
    <t>BLOK NYXON  Green HST  170   H= 30mm     GPMM</t>
  </si>
  <si>
    <t>BLOK NYXON  Green HST  170   H= 35mm     GPMM</t>
  </si>
  <si>
    <t>BLOK NYXON  Green HST  170   H= 40mm     GPMM</t>
  </si>
  <si>
    <t>BLOK NYXON  Green HST  170   H= 45mm     GPMM</t>
  </si>
  <si>
    <t>BLOK NYXON  Green HST  170   H= 50mm     GPMM</t>
  </si>
  <si>
    <t>BLOK NYXON  Green HST  170   H= 55mm     GPMM</t>
  </si>
  <si>
    <t>BLOK NYXON  Green HST  170   H= 60mm     GPMM</t>
  </si>
  <si>
    <t>BLOK NYXON  Green HST  170   H= 65mm     GPMM</t>
  </si>
  <si>
    <t>BLOK NYXON  Green HST  170   H= 70mm     GPMM</t>
  </si>
  <si>
    <t>BLOK NYXON  Green HST  170   H= 75mm     GPMM</t>
  </si>
  <si>
    <t>BLOK NYXON  Green HST  170   H= 80mm     GPMM</t>
  </si>
  <si>
    <t>BLOK NYXON  Green HST  170   H= 85mm     GPMM</t>
  </si>
  <si>
    <t>BLOK NYXON  Green HST  170   H= 90mm     GPMM</t>
  </si>
  <si>
    <t>BLOK NYXON  Green HST  170   H= 95mm     GPMM</t>
  </si>
  <si>
    <t>BLOK NYXON  Green HST  170   H=100mm     GPMM</t>
  </si>
  <si>
    <t>BLOK NYXON  Green HST  170   H=105mm     GPMM</t>
  </si>
  <si>
    <t>BLOK NYXON  Green HST  170   H=110mm     GPMM</t>
  </si>
  <si>
    <t>BLOK NYXON  Green HST  170   H=115mm     GPMM</t>
  </si>
  <si>
    <t>BLOK NYXON  Green HST  170   H=120mm     GPMM</t>
  </si>
  <si>
    <t>BLOK NYXON  Green HST  170   H=125mm     GPMM</t>
  </si>
  <si>
    <t>BLOK NYXON  Green HST  170   H=130mm     GPMM</t>
  </si>
  <si>
    <t>BLOK NYXON  Green HST  170   H=135mm     GPMM</t>
  </si>
  <si>
    <t>BLOK NYXON  Green HST  170   H=140mm     GPMM</t>
  </si>
  <si>
    <t>BLOK NYXON  Green HST  170   H=145mm     GPMM</t>
  </si>
  <si>
    <t>BLOK NYXON  Green HST  170   H=150mm     GPMM</t>
  </si>
  <si>
    <t>BLOK NYXON  Green HST  170   H=155mm     GPMM</t>
  </si>
  <si>
    <t>BLOK NYXON  Green HST  170   H=160mm     GPMM</t>
  </si>
  <si>
    <t>BLOK NYXON  Green HST  170   H=165mm     GPMM</t>
  </si>
  <si>
    <t>BLOK NYXON  Green HST  170   H=170mm     GPMM</t>
  </si>
  <si>
    <t>BLOK NYXON  Green HST  170   H=175mm     GPMM</t>
  </si>
  <si>
    <t>BLOK NYXON  Green HST  170   H=180mm     GPMM</t>
  </si>
  <si>
    <t>BLOK NYXON  Green HST  170   H=185mm     GPMM</t>
  </si>
  <si>
    <t>BLOK NYXON  Green HST  170   H=190mm     GPMM</t>
  </si>
  <si>
    <t>BLOK NYXON  Green HST  170   H=195mm     GPMM</t>
  </si>
  <si>
    <t>BLOK NYXON  Green HST  170   H=200mm     GPMM</t>
  </si>
  <si>
    <t>BLOK NYXON  Green HST  170   H=205mm     GPMM</t>
  </si>
  <si>
    <t>BLOK NYXON  Green HST  170   H=210mm     GPMM</t>
  </si>
  <si>
    <t>BLOK NYXON  Green HST  170   H=215mm     GPMM</t>
  </si>
  <si>
    <t>BLOK NYXON  Green HST  170   H=220mm     GPMM</t>
  </si>
  <si>
    <t>BLOK NYXON  Green HST  170   H=225mm     GPMM</t>
  </si>
  <si>
    <t>BLOK NYXON  Green HST  170   H=230mm     GPMM</t>
  </si>
  <si>
    <t>BLOK NYXON  Green HST  170   H=235mm     GPMM</t>
  </si>
  <si>
    <t>BLOK NYXON  Green HST  170   H=240mm     GPMM</t>
  </si>
  <si>
    <t>BLOK NYXON  Green HST  170   H=245mm     GPMM</t>
  </si>
  <si>
    <t>BLOK NYXON  Green HST  170   H=250mm     GPMM</t>
  </si>
  <si>
    <t>BLOK NYXON  Green HST  170   H=255mm     GPMM</t>
  </si>
  <si>
    <t>BLOK NYXON  Green HST  170   H=260mm     GPMM</t>
  </si>
  <si>
    <t>BLOK NYXON  Green HST  170   H=265mm     GPMM</t>
  </si>
  <si>
    <t>BLOK NYXON  Green HST  170   H=270mm     GPMM</t>
  </si>
  <si>
    <t>BLOK NYXON  Green HST  170   H=275mm     GPMM</t>
  </si>
  <si>
    <t>BLOK NYXON  Green HST  170   H=280mm     GPMM</t>
  </si>
  <si>
    <t>BLOK NYXON  Green HST  170   H=285mm     GPMM</t>
  </si>
  <si>
    <t>BLOK NYXON  Green HST  170   H=290mm     GPMM</t>
  </si>
  <si>
    <t>BLOK NYXON  Green HST  170   H=295mm     GPMM</t>
  </si>
  <si>
    <t>BLOK NYXON  Green HST  170   H=300mm     GPMM</t>
  </si>
  <si>
    <t>BLOK NYXON  Green MONO   50mm    H= 30mm     GPMM</t>
  </si>
  <si>
    <t>BLOK NYXON  Green MONO   50mm    H= 50mm     GPMM</t>
  </si>
  <si>
    <t>BLOK NYXON  Green MONO   50mm    H= 70mm     GPMM</t>
  </si>
  <si>
    <t>BLOK NYXON  Green MONO   50mm    H= 80mm     GPMM</t>
  </si>
  <si>
    <t>BLOK NYXON  Green MONO   50mm    H=150mm     GPMM</t>
  </si>
  <si>
    <t>BLOK NYXON  Green MONO   60mm    H= 25mm     GPMM</t>
  </si>
  <si>
    <t>BLOK NYXON  Green MONO   60mm    H= 30mm     GPMM</t>
  </si>
  <si>
    <t>BLOK NYXON  Green MONO   60mm    H= 35mm     GPMM</t>
  </si>
  <si>
    <t>BLOK NYXON  Green MONO   60mm    H= 40mm     GPMM</t>
  </si>
  <si>
    <t>BLOK NYXON  Green MONO   60mm    H= 45mm     GPMM</t>
  </si>
  <si>
    <t>BLOK NYXON  Green MONO   60mm    H= 50mm     GPMM</t>
  </si>
  <si>
    <t>BLOK NYXON  Green MONO   60mm    H= 55mm     GPMM</t>
  </si>
  <si>
    <t>BLOK NYXON  Green MONO   60mm    H= 60mm     GPMM</t>
  </si>
  <si>
    <t>BLOK NYXON  Green MONO   60mm    H= 65mm     GPMM</t>
  </si>
  <si>
    <t>BLOK NYXON  Green MONO   60mm    H= 70mm     GPMM</t>
  </si>
  <si>
    <t>BLOK NYXON  Green MONO   60mm    H= 75mm     GPMM</t>
  </si>
  <si>
    <t>BLOK NYXON  Green MONO   60mm    H= 80mm     GPMM</t>
  </si>
  <si>
    <t>BLOK NYXON  Green MONO   60mm    H= 85mm     GPMM</t>
  </si>
  <si>
    <t>BLOK NYXON  Green MONO   60mm    H= 90mm     GPMM</t>
  </si>
  <si>
    <t>BLOK NYXON  Green MONO   60mm    H= 95mm     GPMM</t>
  </si>
  <si>
    <t>BLOK NYXON  Green MONO   60mm    H=100mm     GPMM</t>
  </si>
  <si>
    <t>BLOK NYXON  Green MONO   60mm    H=105mm     GPMM</t>
  </si>
  <si>
    <t>BLOK NYXON  Green MONO   60mm    H=110mm     GPMM</t>
  </si>
  <si>
    <t>BLOK NYXON  Green MONO   60mm    H=115mm     GPMM</t>
  </si>
  <si>
    <t>BLOK NYXON  Green MONO   60mm    H=120mm     GPMM</t>
  </si>
  <si>
    <t>BLOK NYXON  Green MONO   60mm    H=125mm     GPMM</t>
  </si>
  <si>
    <t>BLOK NYXON  Green MONO   60mm    H=130mm     GPMM</t>
  </si>
  <si>
    <t>BLOK NYXON  Green MONO   60mm    H=135mm     GPMM</t>
  </si>
  <si>
    <t>BLOK NYXON  Green MONO   60mm    H=140mm     GPMM</t>
  </si>
  <si>
    <t>BLOK NYXON  Green MONO   60mm    H=145mm     GPMM</t>
  </si>
  <si>
    <t>BLOK NYXON  Green MONO   60mm    H=150mm     GPMM</t>
  </si>
  <si>
    <t>BLOK NYXON  Green MONO   60mm    H=155mm     GPMM</t>
  </si>
  <si>
    <t>BLOK NYXON  Green MONO   60mm    H=160mm     GPMM</t>
  </si>
  <si>
    <t>BLOK NYXON  Green MONO   60mm    H=165mm     GPMM</t>
  </si>
  <si>
    <t>BLOK NYXON  Green MONO   60mm    H=170mm     GPMM</t>
  </si>
  <si>
    <t>BLOK NYXON  Green MONO   60mm    H=175mm     GPMM</t>
  </si>
  <si>
    <t>BLOK NYXON  Green MONO   60mm    H=180mm     GPMM</t>
  </si>
  <si>
    <t>BLOK NYXON  Green MONO   60mm    H=185mm     GPMM</t>
  </si>
  <si>
    <t>BLOK NYXON  Green MONO   60mm    H=190mm     GPMM</t>
  </si>
  <si>
    <t>BLOK NYXON  Green MONO   60mm    H=195mm     GPMM</t>
  </si>
  <si>
    <t>BLOK NYXON  Green MONO   60mm    H=200mm     GPMM</t>
  </si>
  <si>
    <t>BLOK NYXON  Green MONO   60mm    H=205mm     GPMM</t>
  </si>
  <si>
    <t>BLOK NYXON  Green MONO   60mm    H=210mm     GPMM</t>
  </si>
  <si>
    <t>BLOK NYXON  Green MONO   60mm    H=215mm     GPMM</t>
  </si>
  <si>
    <t>BLOK NYXON  Green MONO   60mm    H=220mm     GPMM</t>
  </si>
  <si>
    <t>BLOK NYXON  Green MONO   60mm    H=225mm     GPMM</t>
  </si>
  <si>
    <t>BLOK NYXON  Green MONO   60mm    H=230mm     GPMM</t>
  </si>
  <si>
    <t>BLOK NYXON  Green MONO   60mm    H=235mm     GPMM</t>
  </si>
  <si>
    <t>BLOK NYXON  Green MONO   60mm    H=240mm     GPMM</t>
  </si>
  <si>
    <t>BLOK NYXON  Green MONO   60mm    H=245mm     GPMM</t>
  </si>
  <si>
    <t>BLOK NYXON  Green MONO   60mm    H=250mm     GPMM</t>
  </si>
  <si>
    <t>BLOK NYXON  Green MONO   60mm    H=255mm     GPMM</t>
  </si>
  <si>
    <t>BLOK NYXON  Green MONO   60mm    H=260mm     GPMM</t>
  </si>
  <si>
    <t>BLOK NYXON  Green MONO   60mm    H=265mm     GPMM</t>
  </si>
  <si>
    <t>BLOK NYXON  Green MONO   60mm    H=270mm     GPMM</t>
  </si>
  <si>
    <t>BLOK NYXON  Green MONO   60mm    H=275mm     GPMM</t>
  </si>
  <si>
    <t>BLOK NYXON  Green MONO   60mm    H=280mm     GPMM</t>
  </si>
  <si>
    <t>BLOK NYXON  Green MONO   60mm    H=285mm     GPMM</t>
  </si>
  <si>
    <t>BLOK NYXON  Green MONO   60mm    H=290mm     GPMM</t>
  </si>
  <si>
    <t>BLOK NYXON  Green MONO   60mm    H=295mm     GPMM</t>
  </si>
  <si>
    <t>BLOK NYXON  Green MONO   60mm    H=300mm     GPMM</t>
  </si>
  <si>
    <t>BLOK pod drzwi i okna z KLINARYTU   H= 35mm     KLINAR</t>
  </si>
  <si>
    <t>BLOK pod drzwi i okna z KLINARYTU   H= 40mm     KLINAR</t>
  </si>
  <si>
    <t>BLOK pod drzwi i okna z KLINARYTU   H= 45mm     KLINAR</t>
  </si>
  <si>
    <t>BLOK pod drzwi i okna z KLINARYTU   H= 50mm     KLINAR</t>
  </si>
  <si>
    <t>BLOK pod drzwi i okna z KLINARYTU   H= 55mm     KLINAR</t>
  </si>
  <si>
    <t>BLOK pod drzwi i okna z KLINARYTU   H= 60mm     KLINAR</t>
  </si>
  <si>
    <t>BLOK pod drzwi i okna z KLINARYTU   H= 65mm     KLINAR</t>
  </si>
  <si>
    <t>BLOK pod drzwi i okna z KLINARYTU   H= 70mm     KLINAR</t>
  </si>
  <si>
    <t>BLOK pod drzwi i okna z KLINARYTU   H= 75mm     KLINAR</t>
  </si>
  <si>
    <t>BLOK pod drzwi i okna z KLINARYTU   H= 80mm     KLINAR</t>
  </si>
  <si>
    <t>BLOK pod drzwi i okna z KLINARYTU   H= 85mm     KLINAR</t>
  </si>
  <si>
    <t>BLOK pod drzwi i okna z KLINARYTU   H= 90mm     KLINAR</t>
  </si>
  <si>
    <t>BLOK pod drzwi i okna z KLINARYTU   H= 95mm     KLINAR</t>
  </si>
  <si>
    <t>BLOK pod drzwi i okna z KLINARYTU   H=100mm     KLINAR</t>
  </si>
  <si>
    <t>BLOK pod drzwi i okna z KLINARYTU   H=105mm     KLINAR</t>
  </si>
  <si>
    <t>BLOK pod drzwi i okna z KLINARYTU   H=110mm     KLINAR</t>
  </si>
  <si>
    <t>BLOK pod drzwi i okna z KLINARYTU   H=115mm     KLINAR</t>
  </si>
  <si>
    <t>BLOK pod drzwi i okna z KLINARYTU   H=120mm     KLINAR</t>
  </si>
  <si>
    <t>BLOK pod drzwi i okna z KLINARYTU   H=125mm     KLINAR</t>
  </si>
  <si>
    <t>BLOK pod drzwi i okna z KLINARYTU   H=130mm     KLINAR</t>
  </si>
  <si>
    <t>BLOK pod drzwi i okna z KLINARYTU   H=135mm     KLINAR</t>
  </si>
  <si>
    <t>BLOK pod drzwi i okna z KLINARYTU   H=140mm     KLINAR</t>
  </si>
  <si>
    <t>BLOK pod drzwi i okna z KLINARYTU   H=145mm     KLINAR</t>
  </si>
  <si>
    <t>BLOK pod drzwi i okna z KLINARYTU   H=150mm     KLINAR</t>
  </si>
  <si>
    <t>BLOK pod drzwi i okna z KLINARYTU   H=155mm     KLINAR</t>
  </si>
  <si>
    <t>BLOK pod drzwi i okna z KLINARYTU   H=160mm     KLINAR</t>
  </si>
  <si>
    <t>BLOK pod drzwi i okna z KLINARYTU   H=165mm     KLINAR</t>
  </si>
  <si>
    <t>BLOK pod drzwi i okna z KLINARYTU   H=170mm     KLINAR</t>
  </si>
  <si>
    <t>BLOK pod drzwi i okna z KLINARYTU   H=175mm     KLINAR</t>
  </si>
  <si>
    <t>BLOK pod drzwi i okna z KLINARYTU   H=180mm     KLINAR</t>
  </si>
  <si>
    <t>BLOK pod drzwi i okna z KLINARYTU   H=185mm     KLINAR</t>
  </si>
  <si>
    <t>BLOK pod drzwi i okna z KLINARYTU   H=190mm     KLINAR</t>
  </si>
  <si>
    <t>BLOK pod drzwi i okna z KLINARYTU   H=195mm     KLINAR</t>
  </si>
  <si>
    <t>BLOK pod drzwi i okna z KLINARYTU   H=200mm     KLINAR</t>
  </si>
  <si>
    <t>BLOK pod drzwi i okna z KLINARYTU   H=205mm     KLINAR</t>
  </si>
  <si>
    <t>BLOK pod drzwi i okna z KLINARYTU   H=210mm     KLINAR</t>
  </si>
  <si>
    <t>BLOK pod drzwi i okna z KLINARYTU   H=215mm     KLINAR</t>
  </si>
  <si>
    <t>BLOK pod drzwi i okna z KLINARYTU   H=220mm     KLINAR</t>
  </si>
  <si>
    <t>BLOK pod drzwi i okna z KLINARYTU   H=225mm     KLINAR</t>
  </si>
  <si>
    <t>BLOK pod drzwi i okna z KLINARYTU   H=230mm     KLINAR</t>
  </si>
  <si>
    <t>BLOK pod drzwi i okna z KLINARYTU   H=235mm     KLINAR</t>
  </si>
  <si>
    <t>BLOK pod drzwi i okna z KLINARYTU   H=240mm     KLINAR</t>
  </si>
  <si>
    <t>BLOK pod drzwi i okna z KLINARYTU   H=245mm     KLINAR</t>
  </si>
  <si>
    <t>BLOK pod drzwi i okna z KLINARYTU   H=250mm     KLINAR</t>
  </si>
  <si>
    <t>BLOK pod drzwi i okna z KLINARYTU   UV   H= 35mm     KLINAR</t>
  </si>
  <si>
    <t>BLOK pod drzwi i okna z KLINARYTU   UV   H= 40mm     KLINAR</t>
  </si>
  <si>
    <t>BLOK pod drzwi i okna z KLINARYTU   UV   H= 45mm     KLINAR</t>
  </si>
  <si>
    <t>BLOK pod drzwi i okna z KLINARYTU   UV   H= 50mm     KLINAR</t>
  </si>
  <si>
    <t>BLOK pod drzwi i okna z KLINARYTU   UV   H= 55mm     KLINAR</t>
  </si>
  <si>
    <t>BLOK pod drzwi i okna z KLINARYTU   UV   H= 60mm     KLINAR</t>
  </si>
  <si>
    <t>BLOK pod drzwi i okna z KLINARYTU   UV   H= 65mm     KLINAR</t>
  </si>
  <si>
    <t>BLOK pod drzwi i okna z KLINARYTU   UV   H= 70mm     KLINAR</t>
  </si>
  <si>
    <t>BLOK pod drzwi i okna z KLINARYTU   UV   H= 75mm     KLINAR</t>
  </si>
  <si>
    <t>BLOK pod drzwi i okna z KLINARYTU   UV   H= 80mm     KLINAR</t>
  </si>
  <si>
    <t>BLOK pod drzwi i okna z KLINARYTU   UV   H= 85mm     KLINAR</t>
  </si>
  <si>
    <t>BLOK pod drzwi i okna z KLINARYTU   UV   H= 90mm     KLINAR</t>
  </si>
  <si>
    <t>BLOK pod drzwi i okna z KLINARYTU   UV   H= 95mm     KLINAR</t>
  </si>
  <si>
    <t>BLOK pod drzwi i okna z KLINARYTU   UV   H=100mm     KLINAR</t>
  </si>
  <si>
    <t>BLOK pod drzwi i okna z KLINARYTU   UV   H=105mm     KLINAR</t>
  </si>
  <si>
    <t>BLOK pod drzwi i okna z KLINARYTU   UV   H=110mm     KLINAR</t>
  </si>
  <si>
    <t>BLOK pod drzwi i okna z KLINARYTU   UV   H=115mm     KLINAR</t>
  </si>
  <si>
    <t>BLOK pod drzwi i okna z KLINARYTU   UV   H=120mm     KLINAR</t>
  </si>
  <si>
    <t>BLOK pod drzwi i okna z KLINARYTU   UV   H=125mm     KLINAR</t>
  </si>
  <si>
    <t>BLOK pod drzwi i okna z KLINARYTU   UV   H=130mm     KLINAR</t>
  </si>
  <si>
    <t>BLOK pod drzwi i okna z KLINARYTU   UV   H=135mm     KLINAR</t>
  </si>
  <si>
    <t>BLOK pod drzwi i okna z KLINARYTU   UV   H=140mm     KLINAR</t>
  </si>
  <si>
    <t>BLOK pod drzwi i okna z KLINARYTU   UV   H=145mm     KLINAR</t>
  </si>
  <si>
    <t>BLOK pod drzwi i okna z KLINARYTU   UV   H=150mm     KLINAR</t>
  </si>
  <si>
    <t>BLOK pod drzwi i okna z KLINARYTU   UV   H=155mm     KLINAR</t>
  </si>
  <si>
    <t>BLOK pod drzwi i okna z KLINARYTU   UV   H=160mm     KLINAR</t>
  </si>
  <si>
    <t>BLOK pod drzwi i okna z KLINARYTU   UV   H=165mm     KLINAR</t>
  </si>
  <si>
    <t>BLOK pod drzwi i okna z KLINARYTU   UV   H=170mm     KLINAR</t>
  </si>
  <si>
    <t>BLOK pod drzwi i okna z KLINARYTU   UV   H=175mm     KLINAR</t>
  </si>
  <si>
    <t>BLOK pod drzwi i okna z KLINARYTU   UV   H=180mm     KLINAR</t>
  </si>
  <si>
    <t>BLOK pod drzwi i okna z KLINARYTU   UV   H=185mm     KLINAR</t>
  </si>
  <si>
    <t>BLOK pod drzwi i okna z KLINARYTU   UV   H=190mm     KLINAR</t>
  </si>
  <si>
    <t>BLOK pod drzwi i okna z KLINARYTU   UV   H=195mm     KLINAR</t>
  </si>
  <si>
    <t>BLOK pod drzwi i okna z KLINARYTU   UV   H=200mm     KLINAR</t>
  </si>
  <si>
    <t>BLOK pod drzwi i okna z KLINARYTU   UV   H=205mm     KLINAR</t>
  </si>
  <si>
    <t>BLOK pod drzwi i okna z KLINARYTU   UV   H=210mm     KLINAR</t>
  </si>
  <si>
    <t>BLOK pod drzwi i okna z KLINARYTU   UV   H=215mm     KLINAR</t>
  </si>
  <si>
    <t>BLOK pod drzwi i okna z KLINARYTU   UV   H=220mm     KLINAR</t>
  </si>
  <si>
    <t>BLOK pod drzwi i okna z KLINARYTU   UV   H=225mm     KLINAR</t>
  </si>
  <si>
    <t>BLOK pod drzwi i okna z KLINARYTU   UV   H=230mm     KLINAR</t>
  </si>
  <si>
    <t>BLOK pod drzwi i okna z KLINARYTU   UV   H=235mm     KLINAR</t>
  </si>
  <si>
    <t>BLOK pod drzwi i okna z KLINARYTU   UV   H=240mm     KLINAR</t>
  </si>
  <si>
    <t>BLOK pod drzwi i okna z KLINARYTU   UV   H=245mm     KLINAR</t>
  </si>
  <si>
    <t>BLOK pod drzwi i okna z KLINARYTU   UV   H=250mm     KLINAR</t>
  </si>
  <si>
    <t>BLOK pod HS, HST z KLINARYTU   H= 55mm     KLINAR</t>
  </si>
  <si>
    <t>BLOK pod HS, HST z KLINARYTU   H= 60mm     KLINAR</t>
  </si>
  <si>
    <t>BLOK pod HS, HST z KLINARYTU   H= 65mm     KLINAR</t>
  </si>
  <si>
    <t>BLOK pod HS, HST z KLINARYTU   H= 70mm     KLINAR</t>
  </si>
  <si>
    <t>BLOK pod HS, HST z KLINARYTU   H= 75mm     KLINAR</t>
  </si>
  <si>
    <t>BLOK pod HS, HST z KLINARYTU   H= 80mm     KLINAR</t>
  </si>
  <si>
    <t>BLOK pod HS, HST z KLINARYTU   H= 85mm     KLINAR</t>
  </si>
  <si>
    <t>BLOK pod HS, HST z KLINARYTU   H= 90mm     KLINAR</t>
  </si>
  <si>
    <t>BLOK pod HS, HST z KLINARYTU   H= 95mm     KLINAR</t>
  </si>
  <si>
    <t>BLOK pod HS, HST z KLINARYTU   H=100mm     KLINAR</t>
  </si>
  <si>
    <t>BLOK pod HS, HST z KLINARYTU   H=105mm     KLINAR</t>
  </si>
  <si>
    <t>BLOK pod HS, HST z KLINARYTU   H=110mm     KLINAR</t>
  </si>
  <si>
    <t>BLOK pod HS, HST z KLINARYTU   H=115mm     KLINAR</t>
  </si>
  <si>
    <t>BLOK pod HS, HST z KLINARYTU   H=120mm     KLINAR</t>
  </si>
  <si>
    <t>BLOK pod HS, HST z KLINARYTU   H=125mm     KLINAR</t>
  </si>
  <si>
    <t>BLOK pod HS, HST z KLINARYTU   H=130mm     KLINAR</t>
  </si>
  <si>
    <t>BLOK pod HS, HST z KLINARYTU   H=135mm     KLINAR</t>
  </si>
  <si>
    <t>BLOK pod HS, HST z KLINARYTU   H=140mm     KLINAR</t>
  </si>
  <si>
    <t>BLOK pod HS, HST z KLINARYTU   H=145mm     KLINAR</t>
  </si>
  <si>
    <t>BLOK pod HS, HST z KLINARYTU   H=150mm     KLINAR</t>
  </si>
  <si>
    <t>BLOK pod HS, HST z KLINARYTU   H=155mm     KLINAR</t>
  </si>
  <si>
    <t>BLOK pod HS, HST z KLINARYTU   H=160mm     KLINAR</t>
  </si>
  <si>
    <t>BLOK pod HS, HST z KLINARYTU   H=165mm     KLINAR</t>
  </si>
  <si>
    <t>BLOK pod HS, HST z KLINARYTU   H=170mm     KLINAR</t>
  </si>
  <si>
    <t>BLOK pod HS, HST z KLINARYTU   H=175mm     KLINAR</t>
  </si>
  <si>
    <t>BLOK pod HS, HST z KLINARYTU   H=180mm     KLINAR</t>
  </si>
  <si>
    <t>BLOK pod HS, HST z KLINARYTU   H=185mm     KLINAR</t>
  </si>
  <si>
    <t>BLOK pod HS, HST z KLINARYTU   H=190mm     KLINAR</t>
  </si>
  <si>
    <t>BLOK pod HS, HST z KLINARYTU   H=195mm     KLINAR</t>
  </si>
  <si>
    <t>BLOK pod HS, HST z KLINARYTU   H=200mm     KLINAR</t>
  </si>
  <si>
    <t>BLOK pod HS, HST z KLINARYTU   H=205mm     KLINAR</t>
  </si>
  <si>
    <t>BLOK pod HS, HST z KLINARYTU   H=210mm     KLINAR</t>
  </si>
  <si>
    <t>BLOK pod HS, HST z KLINARYTU   H=215mm     KLINAR</t>
  </si>
  <si>
    <t>BLOK pod HS, HST z KLINARYTU   H=220mm     KLINAR</t>
  </si>
  <si>
    <t>BLOK pod HS, HST z KLINARYTU   H=225mm     KLINAR</t>
  </si>
  <si>
    <t>BLOK pod HS, HST z KLINARYTU   H=230mm     KLINAR</t>
  </si>
  <si>
    <t>BLOK pod HS, HST z KLINARYTU   H=235mm     KLINAR</t>
  </si>
  <si>
    <t>BLOK pod HS, HST z KLINARYTU   H=240mm     KLINAR</t>
  </si>
  <si>
    <t>BLOK pod HS, HST z KLINARYTU   H=245mm     KLINAR</t>
  </si>
  <si>
    <t>BLOK pod HS, HST z KLINARYTU   H=250mm     KLINAR</t>
  </si>
  <si>
    <t>BLOK pod HS, HST z KLINARYTU   UV   H= 55mm     KLINAR</t>
  </si>
  <si>
    <t>BLOK pod HS, HST z KLINARYTU   UV   H= 60mm     KLINAR</t>
  </si>
  <si>
    <t>BLOK pod HS, HST z KLINARYTU   UV   H= 65mm     KLINAR</t>
  </si>
  <si>
    <t>BLOK pod HS, HST z KLINARYTU   UV   H= 70mm     KLINAR</t>
  </si>
  <si>
    <t>BLOK pod HS, HST z KLINARYTU   UV   H= 75mm     KLINAR</t>
  </si>
  <si>
    <t>BLOK pod HS, HST z KLINARYTU   UV   H= 80mm     KLINAR</t>
  </si>
  <si>
    <t>BLOK pod HS, HST z KLINARYTU   UV   H= 85mm     KLINAR</t>
  </si>
  <si>
    <t>BLOK pod HS, HST z KLINARYTU   UV   H= 90mm     KLINAR</t>
  </si>
  <si>
    <t>BLOK pod HS, HST z KLINARYTU   UV   H= 95mm     KLINAR</t>
  </si>
  <si>
    <t>BLOK pod HS, HST z KLINARYTU   UV   H=100mm     KLINAR</t>
  </si>
  <si>
    <t>BLOK pod HS, HST z KLINARYTU   UV   H=105mm     KLINAR</t>
  </si>
  <si>
    <t>BLOK pod HS, HST z KLINARYTU   UV   H=110mm     KLINAR</t>
  </si>
  <si>
    <t>BLOK pod HS, HST z KLINARYTU   UV   H=115mm     KLINAR</t>
  </si>
  <si>
    <t>BLOK pod HS, HST z KLINARYTU   UV   H=120mm     KLINAR</t>
  </si>
  <si>
    <t>BLOK pod HS, HST z KLINARYTU   UV   H=125mm     KLINAR</t>
  </si>
  <si>
    <t>BLOK pod HS, HST z KLINARYTU   UV   H=130mm     KLINAR</t>
  </si>
  <si>
    <t>BLOK pod HS, HST z KLINARYTU   UV   H=135mm     KLINAR</t>
  </si>
  <si>
    <t>BLOK pod HS, HST z KLINARYTU   UV   H=140mm     KLINAR</t>
  </si>
  <si>
    <t>BLOK pod HS, HST z KLINARYTU   UV   H=145mm     KLINAR</t>
  </si>
  <si>
    <t>BLOK pod HS, HST z KLINARYTU   UV   H=150mm     KLINAR</t>
  </si>
  <si>
    <t>BLOK pod HS, HST z KLINARYTU   UV   H=155mm     KLINAR</t>
  </si>
  <si>
    <t>BLOK pod HS, HST z KLINARYTU   UV   H=160mm     KLINAR</t>
  </si>
  <si>
    <t>BLOK pod HS, HST z KLINARYTU   UV   H=165mm     KLINAR</t>
  </si>
  <si>
    <t>BLOK pod HS, HST z KLINARYTU   UV   H=170mm     KLINAR</t>
  </si>
  <si>
    <t>BLOK pod HS, HST z KLINARYTU   UV   H=175mm     KLINAR</t>
  </si>
  <si>
    <t>BLOK pod HS, HST z KLINARYTU   UV   H=180mm     KLINAR</t>
  </si>
  <si>
    <t>BLOK pod HS, HST z KLINARYTU   UV   H=185mm     KLINAR</t>
  </si>
  <si>
    <t>BLOK pod HS, HST z KLINARYTU   UV   H=190mm     KLINAR</t>
  </si>
  <si>
    <t>BLOK pod HS, HST z KLINARYTU   UV   H=195mm     KLINAR</t>
  </si>
  <si>
    <t>BLOK pod HS, HST z KLINARYTU   UV   H=200mm     KLINAR</t>
  </si>
  <si>
    <t>BLOK pod HS, HST z KLINARYTU   UV   H=205mm     KLINAR</t>
  </si>
  <si>
    <t>BLOK pod HS, HST z KLINARYTU   UV   H=210mm     KLINAR</t>
  </si>
  <si>
    <t>BLOK pod HS, HST z KLINARYTU   UV   H=215mm     KLINAR</t>
  </si>
  <si>
    <t>BLOK pod HS, HST z KLINARYTU   UV   H=220mm     KLINAR</t>
  </si>
  <si>
    <t>BLOK pod HS, HST z KLINARYTU   UV   H=225mm     KLINAR</t>
  </si>
  <si>
    <t>BLOK pod HS, HST z KLINARYTU   UV   H=230mm     KLINAR</t>
  </si>
  <si>
    <t>BLOK pod HS, HST z KLINARYTU   UV   H=235mm     KLINAR</t>
  </si>
  <si>
    <t>BLOK pod HS, HST z KLINARYTU   UV   H=240mm     KLINAR</t>
  </si>
  <si>
    <t>BLOK pod HS, HST z KLINARYTU   UV   H=245mm     KLINAR</t>
  </si>
  <si>
    <t>BLOK pod HS, HST z KLINARYTU   UV   H=250mm     KLINAR</t>
  </si>
  <si>
    <t>BLOK pod HS, HST z KLINARYTU  (szerokość od 197mm)   H= 55mm     KLINAR</t>
  </si>
  <si>
    <t>BLOK pod HS, HST z KLINARYTU  (szerokość od 197mm)   H= 60mm     KLINAR</t>
  </si>
  <si>
    <t>BLOK pod HS, HST z KLINARYTU  (szerokość od 197mm)   H= 65mm     KLINAR</t>
  </si>
  <si>
    <t>BLOK pod HS, HST z KLINARYTU  (szerokość od 197mm)   H= 70mm     KLINAR</t>
  </si>
  <si>
    <t>BLOK pod HS, HST z KLINARYTU  (szerokość od 197mm)   H= 75mm     KLINAR</t>
  </si>
  <si>
    <t>BLOK pod HS, HST z KLINARYTU  (szerokość od 197mm)   H= 80mm     KLINAR</t>
  </si>
  <si>
    <t>BLOK pod HS, HST z KLINARYTU  (szerokość od 197mm)   H= 85mm     KLINAR</t>
  </si>
  <si>
    <t>BLOK pod HS, HST z KLINARYTU  (szerokość od 197mm)   H= 90mm     KLINAR</t>
  </si>
  <si>
    <t>BLOK pod HS, HST z KLINARYTU  (szerokość od 197mm)   H= 95mm     KLINAR</t>
  </si>
  <si>
    <t>BLOK pod HS, HST z KLINARYTU  (szerokość od 197mm)   H=100mm     KLINAR</t>
  </si>
  <si>
    <t>BLOK pod HS, HST z KLINARYTU  (szerokość od 197mm)   H=105mm     KLINAR</t>
  </si>
  <si>
    <t>BLOK pod HS, HST z KLINARYTU  (szerokość od 197mm)   H=110mm     KLINAR</t>
  </si>
  <si>
    <t>BLOK pod HS, HST z KLINARYTU  (szerokość od 197mm)   H=115mm     KLINAR</t>
  </si>
  <si>
    <t>BLOK pod HS, HST z KLINARYTU  (szerokość od 197mm)   H=120mm     KLINAR</t>
  </si>
  <si>
    <t>BLOK pod HS, HST z KLINARYTU  (szerokość od 197mm)   H=125mm     KLINAR</t>
  </si>
  <si>
    <t>BLOK pod HS, HST z KLINARYTU  (szerokość od 197mm)   H=130mm     KLINAR</t>
  </si>
  <si>
    <t>BLOK pod HS, HST z KLINARYTU  (szerokość od 197mm)   H=135mm     KLINAR</t>
  </si>
  <si>
    <t>BLOK pod HS, HST z KLINARYTU  (szerokość od 197mm)   H=140mm     KLINAR</t>
  </si>
  <si>
    <t>BLOK pod HS, HST z KLINARYTU  (szerokość od 197mm)   H=145mm     KLINAR</t>
  </si>
  <si>
    <t>BLOK pod HS, HST z KLINARYTU  (szerokość od 197mm)   H=150mm     KLINAR</t>
  </si>
  <si>
    <t>BLOK pod HS, HST z KLINARYTU  (szerokość od 197mm)   H=155mm     KLINAR</t>
  </si>
  <si>
    <t>BLOK pod HS, HST z KLINARYTU  (szerokość od 197mm)   H=160mm     KLINAR</t>
  </si>
  <si>
    <t>BLOK pod HS, HST z KLINARYTU  (szerokość od 197mm)   H=165mm     KLINAR</t>
  </si>
  <si>
    <t>BLOK pod HS, HST z KLINARYTU  (szerokość od 197mm)   H=170mm     KLINAR</t>
  </si>
  <si>
    <t>BLOK pod HS, HST z KLINARYTU  (szerokość od 197mm)   H=175mm     KLINAR</t>
  </si>
  <si>
    <t>BLOK pod HS, HST z KLINARYTU  (szerokość od 197mm)   H=180mm     KLINAR</t>
  </si>
  <si>
    <t>BLOK pod HS, HST z KLINARYTU  (szerokość od 197mm)   H=185mm     KLINAR</t>
  </si>
  <si>
    <t>BLOK pod HS, HST z KLINARYTU  (szerokość od 197mm)   H=190mm     KLINAR</t>
  </si>
  <si>
    <t>BLOK pod HS, HST z KLINARYTU  (szerokość od 197mm)   UV   H= 55mm     KLINAR</t>
  </si>
  <si>
    <t>BLOK pod HS, HST z KLINARYTU  (szerokość od 197mm)   UV   H= 60mm     KLINAR</t>
  </si>
  <si>
    <t>BLOK pod HS, HST z KLINARYTU  (szerokość od 197mm)   UV   H= 65mm     KLINAR</t>
  </si>
  <si>
    <t>BLOK pod HS, HST z KLINARYTU  (szerokość od 197mm)   UV   H= 70mm     KLINAR</t>
  </si>
  <si>
    <t>BLOK pod HS, HST z KLINARYTU  (szerokość od 197mm)   UV   H= 75mm     KLINAR</t>
  </si>
  <si>
    <t>BLOK pod HS, HST z KLINARYTU  (szerokość od 197mm)   UV   H= 80mm     KLINAR</t>
  </si>
  <si>
    <t>BLOK pod HS, HST z KLINARYTU  (szerokość od 197mm)   UV   H= 85mm     KLINAR</t>
  </si>
  <si>
    <t>BLOK pod HS, HST z KLINARYTU  (szerokość od 197mm)   UV   H= 90mm     KLINAR</t>
  </si>
  <si>
    <t>BLOK pod HS, HST z KLINARYTU  (szerokość od 197mm)   UV   H= 95mm     KLINAR</t>
  </si>
  <si>
    <t>BLOK pod HS, HST z KLINARYTU  (szerokość od 197mm)   UV   H=100mm     KLINAR</t>
  </si>
  <si>
    <t>BLOK pod HS, HST z KLINARYTU  (szerokość od 197mm)   UV   H=105mm     KLINAR</t>
  </si>
  <si>
    <t>BLOK pod HS, HST z KLINARYTU  (szerokość od 197mm)   UV   H=110mm     KLINAR</t>
  </si>
  <si>
    <t>BLOK pod HS, HST z KLINARYTU  (szerokość od 197mm)   UV   H=115mm     KLINAR</t>
  </si>
  <si>
    <t>BLOK pod HS, HST z KLINARYTU  (szerokość od 197mm)   UV   H=120mm     KLINAR</t>
  </si>
  <si>
    <t>BLOK pod HS, HST z KLINARYTU  (szerokość od 197mm)   UV   H=125mm     KLINAR</t>
  </si>
  <si>
    <t>BLOK pod HS, HST z KLINARYTU  (szerokość od 197mm)   UV   H=130mm     KLINAR</t>
  </si>
  <si>
    <t>BLOK pod HS, HST z KLINARYTU  (szerokość od 197mm)   UV   H=135mm     KLINAR</t>
  </si>
  <si>
    <t>BLOK pod HS, HST z KLINARYTU  (szerokość od 197mm)   UV   H=140mm     KLINAR</t>
  </si>
  <si>
    <t>BLOK pod HS, HST z KLINARYTU  (szerokość od 197mm)   UV   H=145mm     KLINAR</t>
  </si>
  <si>
    <t>BLOK pod HS, HST z KLINARYTU  (szerokość od 197mm)   UV   H=150mm     KLINAR</t>
  </si>
  <si>
    <t>BLOK pod HS, HST z KLINARYTU  (szerokość od 197mm)   UV   H=155mm     KLINAR</t>
  </si>
  <si>
    <t>BLOK pod HS, HST z KLINARYTU  (szerokość od 197mm)   UV   H=160mm     KLINAR</t>
  </si>
  <si>
    <t>BLOK pod HS, HST z KLINARYTU  (szerokość od 197mm)   UV   H=165mm     KLINAR</t>
  </si>
  <si>
    <t>BLOK pod HS, HST z KLINARYTU  (szerokość od 197mm)   UV   H=170mm     KLINAR</t>
  </si>
  <si>
    <t>BLOK pod HS, HST z KLINARYTU  (szerokość od 197mm)   UV   H=175mm     KLINAR</t>
  </si>
  <si>
    <t>BLOK pod HS, HST z KLINARYTU  (szerokość od 197mm)   UV   H=180mm     KLINAR</t>
  </si>
  <si>
    <t>BLOK pod HS, HST z KLINARYTU  (szerokość od 197mm)   UV   H=185mm     KLINAR</t>
  </si>
  <si>
    <t>BLOK pod HS, HST z KLINARYTU  (szerokość od 197mm)   UV   H=190mm     KLINAR</t>
  </si>
  <si>
    <t>BLOK PODOKIENNY LISTWA z XPS Prime G30 z taśmą rozprężną   H= 35mm     KLINAR</t>
  </si>
  <si>
    <t>BLOK PODOKIENNY LISTWA z XPS Prime G30 z taśmą rozprężną   H= 40mm     KLINAR</t>
  </si>
  <si>
    <t>BLOK PODOKIENNY LISTWA z XPS Prime G30 z taśmą rozprężną   H= 45mm     KLINAR</t>
  </si>
  <si>
    <t>BLOK PODOKIENNY LISTWA z XPS Prime G30 z taśmą rozprężną   H= 50mm     KLINAR</t>
  </si>
  <si>
    <t>BLOK PODOKIENNY LISTWA z XPS Prime G30 z taśmą rozprężną   H= 55mm     KLINAR</t>
  </si>
  <si>
    <t>BLOK PODOKIENNY LISTWA z XPS Prime G30 z taśmą rozprężną   H= 60mm     KLINAR</t>
  </si>
  <si>
    <t>BLOK PODOKIENNY LISTWA z XPS Prime G30 z taśmą rozprężną  UV   H= 35mm     KLINAR</t>
  </si>
  <si>
    <t>BLOK PODOKIENNY LISTWA z XPS Prime G30 z taśmą rozprężną  UV   H= 40mm     KLINAR</t>
  </si>
  <si>
    <t>BLOK PODOKIENNY LISTWA z XPS Prime G30 z taśmą rozprężną  UV   H= 45mm     KLINAR</t>
  </si>
  <si>
    <t>BLOK PODOKIENNY LISTWA z XPS Prime G30 z taśmą rozprężną  UV   H= 50mm     KLINAR</t>
  </si>
  <si>
    <t>BLOK PODOKIENNY LISTWA z XPS Prime G30 z taśmą rozprężną  UV   H= 55mm     KLINAR</t>
  </si>
  <si>
    <t>BLOK PODOKIENNY LISTWA z XPS Prime G30 z taśmą rozprężną  UV   H= 60mm     KLINAR</t>
  </si>
  <si>
    <t>BLOK podokienny obustronny z XPS Prime G 30   H= 55mm     KLINAR</t>
  </si>
  <si>
    <t>BLOK podokienny obustronny z XPS Prime G 30   H= 60mm     KLINAR</t>
  </si>
  <si>
    <t>BLOK podokienny obustronny z XPS Prime G 30   H= 65mm     KLINAR</t>
  </si>
  <si>
    <t>BLOK podokienny obustronny z XPS Prime G 30   H= 70mm     KLINAR</t>
  </si>
  <si>
    <t>BLOK podokienny obustronny z XPS Prime G 30   H= 75mm     KLINAR</t>
  </si>
  <si>
    <t>BLOK podokienny obustronny z XPS Prime G 30   H= 80mm     KLINAR</t>
  </si>
  <si>
    <t>BLOK podokienny obustronny z XPS Prime G 30   H= 85mm     KLINAR</t>
  </si>
  <si>
    <t>BLOK podokienny obustronny z XPS Prime G 30   H= 90mm     KLINAR</t>
  </si>
  <si>
    <t>BLOK podokienny obustronny z XPS Prime G 30   H= 95mm     KLINAR</t>
  </si>
  <si>
    <t>BLOK podokienny obustronny z XPS Prime G 30   H=100mm     KLINAR</t>
  </si>
  <si>
    <t>BLOK podokienny obustronny z XPS Prime G 30   H=105mm     KLINAR</t>
  </si>
  <si>
    <t>BLOK podokienny obustronny z XPS Prime G 30  UV   H= 55mm     KLINAR</t>
  </si>
  <si>
    <t>BLOK podokienny obustronny z XPS Prime G 30  UV   H= 60mm     KLINAR</t>
  </si>
  <si>
    <t>BLOK podokienny obustronny z XPS Prime G 30  UV   H= 65mm     KLINAR</t>
  </si>
  <si>
    <t>BLOK podokienny obustronny z XPS Prime G 30  UV   H= 70mm     KLINAR</t>
  </si>
  <si>
    <t>BLOK podokienny obustronny z XPS Prime G 30  UV   H= 75mm     KLINAR</t>
  </si>
  <si>
    <t>BLOK podokienny obustronny z XPS Prime G 30  UV   H= 80mm     KLINAR</t>
  </si>
  <si>
    <t>BLOK podokienny obustronny z XPS Prime G 30  UV   H= 85mm     KLINAR</t>
  </si>
  <si>
    <t>BLOK podokienny obustronny z XPS Prime G 30  UV   H= 90mm     KLINAR</t>
  </si>
  <si>
    <t>BLOK podokienny obustronny z XPS Prime G 30  UV   H= 95mm     KLINAR</t>
  </si>
  <si>
    <t>BLOK podokienny obustronny z XPS Prime G 30  UV   H=100mm     KLINAR</t>
  </si>
  <si>
    <t>BLOK podokienny obustronny z XPS Prime G 30  UV   H=105mm     KLINAR</t>
  </si>
  <si>
    <t>BLOK podokienny wewnętrzny z XPS Prime G30   H= 65mm     KLINAR</t>
  </si>
  <si>
    <t>BLOK podokienny wewnętrzny z XPS Prime G30   H= 70mm     KLINAR</t>
  </si>
  <si>
    <t>BLOK podokienny wewnętrzny z XPS Prime G30   H= 75mm     KLINAR</t>
  </si>
  <si>
    <t>BLOK podokienny wewnętrzny z XPS Prime G30   H= 80mm     KLINAR</t>
  </si>
  <si>
    <t>BLOK podokienny wewnętrzny z XPS Prime G30   H= 85mm     KLINAR</t>
  </si>
  <si>
    <t>BLOK podokienny wewnętrzny z XPS Prime G30   H= 90mm     KLINAR</t>
  </si>
  <si>
    <t>BLOK podokienny wewnętrzny z XPS Prime G30   H= 95mm     KLINAR</t>
  </si>
  <si>
    <t>BLOK podokienny wewnętrzny z XPS Prime G30   H=100mm     KLINAR</t>
  </si>
  <si>
    <t>BLOK podokienny wewnętrzny z XPS Prime G30   H=105mm     KLINAR</t>
  </si>
  <si>
    <t>BLOK podokienny wewnętrzny z XPS Prime G30   UV     H= 65mm     KLINAR</t>
  </si>
  <si>
    <t>BLOK podokienny wewnętrzny z XPS Prime G30   UV     H= 70mm     KLINAR</t>
  </si>
  <si>
    <t>BLOK podokienny wewnętrzny z XPS Prime G30   UV     H= 75mm     KLINAR</t>
  </si>
  <si>
    <t>BLOK podokienny wewnętrzny z XPS Prime G30   UV     H= 80mm     KLINAR</t>
  </si>
  <si>
    <t>BLOK podokienny wewnętrzny z XPS Prime G30   UV     H= 85mm     KLINAR</t>
  </si>
  <si>
    <t>BLOK podokienny wewnętrzny z XPS Prime G30   UV     H= 90mm     KLINAR</t>
  </si>
  <si>
    <t>BLOK podokienny wewnętrzny z XPS Prime G30   UV     H= 95mm     KLINAR</t>
  </si>
  <si>
    <t>BLOK podokienny wewnętrzny z XPS Prime G30   UV     H=100mm     KLINAR</t>
  </si>
  <si>
    <t>BLOK podokienny wewnętrzny z XPS Prime G30   UV     H=105mm     KLINAR</t>
  </si>
  <si>
    <t>BLOK podokienny zewnętrzny z XPS Prime G30    H= 65mm     KLINAR</t>
  </si>
  <si>
    <t>BLOK podokienny zewnętrzny z XPS Prime G30   H= 70mm     KLINAR</t>
  </si>
  <si>
    <t>BLOK podokienny zewnętrzny z XPS Prime G30   H= 75mm     KLINAR</t>
  </si>
  <si>
    <t>BLOK podokienny zewnętrzny z XPS Prime G30   H= 80mm     KLINAR</t>
  </si>
  <si>
    <t>BLOK podokienny zewnętrzny z XPS Prime G30   H= 85mm     KLINAR</t>
  </si>
  <si>
    <t>BLOK podokienny zewnętrzny z XPS Prime G30   H= 95mm     KLINAR</t>
  </si>
  <si>
    <t>BLOK podokienny zewnętrzny z XPS Prime G30   H=100mm     KLINAR</t>
  </si>
  <si>
    <t>BLOK podokienny zewnętrzny z XPS Prime G30   H=105mm     KLINAR</t>
  </si>
  <si>
    <t>BLOK podokienny zewnętrzny z XPS Prime G30   UV     H= 65mm     KLINAR</t>
  </si>
  <si>
    <t>BLOK podokienny zewnętrzny z XPS Prime G30   UV     H= 70mm     KLINAR</t>
  </si>
  <si>
    <t>BLOK podokienny zewnętrzny z XPS Prime G30   UV     H= 75mm     KLINAR</t>
  </si>
  <si>
    <t>BLOK podokienny zewnętrzny z XPS Prime G30   UV     H= 80mm     KLINAR</t>
  </si>
  <si>
    <t>BLOK podokienny zewnętrzny z XPS Prime G30   UV     H= 85mm     KLINAR</t>
  </si>
  <si>
    <t>BLOK podokienny zewnętrzny z XPS Prime G30   UV     H= 90mm     KLINAR</t>
  </si>
  <si>
    <t>BLOK podokienny zewnętrzny z XPS Prime G30   UV     H= 95mm     KLINAR</t>
  </si>
  <si>
    <t>BLOK podokienny zewnętrzny z XPS Prime G30   UV     H=100mm     KLINAR</t>
  </si>
  <si>
    <t>BLOK podokienny zewnętrzny z XPS Prime G30   UV     H=105mm     KLINAR</t>
  </si>
  <si>
    <t>BLOK Profil drzwiowy    300kPa   H= 70mm     DEV-ECO   UNI/D-01</t>
  </si>
  <si>
    <t>BLOK Profil drzwiowy    300kPa   H= 80mm     DEV-ECO   UNI/D-01</t>
  </si>
  <si>
    <t>BLOK Profil drzwiowy    300kPa   H= 90mm     DEV-ECO   UNI/D-01</t>
  </si>
  <si>
    <t>BLOK Profil drzwiowy    300kPa   H=100mm     DEV-ECO   UNI/D-01</t>
  </si>
  <si>
    <t>BLOK Profil drzwiowy    300kPa   H=110mm     DEV-ECO   UNI/D-01</t>
  </si>
  <si>
    <t>BLOK Profil drzwiowy    300kPa   H=120mm     DEV-ECO   UNI/D-01</t>
  </si>
  <si>
    <t>BLOK Profil drzwiowy    300kPa   H=130mm     DEV-ECO   UNI/D-01</t>
  </si>
  <si>
    <t>BLOK Profil drzwiowy    300kPa   H=140mm     DEV-ECO   UNI/D-01</t>
  </si>
  <si>
    <t>BLOK Profil drzwiowy    300kPa   H=150mm     DEV-ECO   UNI/D-01</t>
  </si>
  <si>
    <t>BLOK Profil drzwiowy    300kPa   H=160mm     DEV-ECO   UNI/D-01</t>
  </si>
  <si>
    <t>BLOK Profil drzwiowy    300kPa   H=170mm     DEV-ECO   UNI/D-01</t>
  </si>
  <si>
    <t>BLOK Profil drzwiowy    300kPa   H=180mm     DEV-ECO   UNI/D-01</t>
  </si>
  <si>
    <t>BLOK Profil drzwiowy    300kPa   H=190mm     DEV-ECO   UNI/D-01</t>
  </si>
  <si>
    <t>BLOK Profil drzwiowy    300kPa   H=200mm     DEV-ECO   UNI/D-01</t>
  </si>
  <si>
    <t>BLOK Profil drzwiowy    300kPa   H=210mm     DEV-ECO   UNI/D-01</t>
  </si>
  <si>
    <t>BLOK Profil drzwiowy    300kPa   H=220mm     DEV-ECO   UNI/D-01</t>
  </si>
  <si>
    <t>BLOK Profil drzwiowy    300kPa   H=230mm     DEV-ECO   UNI/D-01</t>
  </si>
  <si>
    <t>BLOK Profil drzwiowy    300kPa   H=240mm     DEV-ECO   UNI/D-01</t>
  </si>
  <si>
    <t>BLOK Profil drzwiowy    300kPa   H=250mm     DEV-ECO   UNI/D-01</t>
  </si>
  <si>
    <t>BLOK Profil drzwiowy   700kPa   H= 70mm     DEV-ECO   UNI/D-01</t>
  </si>
  <si>
    <t>BLOK Profil drzwiowy   700kPa   H= 80mm     DEV-ECO   UNI/D-01</t>
  </si>
  <si>
    <t>BLOK Profil drzwiowy   700kPa   H= 90mm     DEV-ECO   UNI/D-01</t>
  </si>
  <si>
    <t>BLOK Profil drzwiowy   700kPa   H=100mm     DEV-ECO   UNI/D-01</t>
  </si>
  <si>
    <t>BLOK Profil drzwiowy   700kPa   H=110mm     DEV-ECO   UNI/D-01</t>
  </si>
  <si>
    <t>BLOK Profil drzwiowy   700kPa   H=120mm     DEV-ECO   UNI/D-01</t>
  </si>
  <si>
    <t>BLOK Profil drzwiowy   700kPa   H=130mm     DEV-ECO   UNI/D-01</t>
  </si>
  <si>
    <t>BLOK Profil drzwiowy   700kPa   H=140mm     DEV-ECO   UNI/D-01</t>
  </si>
  <si>
    <t>BLOK Profil drzwiowy   700kPa   H=150mm     DEV-ECO   UNI/D-01</t>
  </si>
  <si>
    <t>BLOK Profil drzwiowy   700kPa   H=160mm     DEV-ECO   UNI/D-01</t>
  </si>
  <si>
    <t>BLOK Profil drzwiowy   700kPa   H=170mm     DEV-ECO   UNI/D-01</t>
  </si>
  <si>
    <t>BLOK Profil drzwiowy   700kPa   H=180mm     DEV-ECO   UNI/D-01</t>
  </si>
  <si>
    <t>BLOK Profil drzwiowy   700kPa   H=190mm     DEV-ECO   UNI/D-01</t>
  </si>
  <si>
    <t>BLOK Profil drzwiowy   700kPa   H=200mm     DEV-ECO   UNI/D-01</t>
  </si>
  <si>
    <t>BLOK Profil drzwiowy   700kPa   H=210mm     DEV-ECO   UNI/D-01</t>
  </si>
  <si>
    <t>BLOK Profil drzwiowy   700kPa   H=220mm     DEV-ECO   UNI/D-01</t>
  </si>
  <si>
    <t>BLOK Profil drzwiowy   700kPa   H=230mm     DEV-ECO   UNI/D-01</t>
  </si>
  <si>
    <t>BLOK Profil drzwiowy   700kPa   H=240mm     DEV-ECO   UNI/D-01</t>
  </si>
  <si>
    <t>BLOK Profil drzwiowy   700kPa   H=250mm     DEV-ECO   UNI/D-01</t>
  </si>
  <si>
    <t>BLOK Profil drzwiowy + szyna stalowa    300kPa   H=100mm     DEV-ECO   UNI/D-01</t>
  </si>
  <si>
    <t>BLOK Profil drzwiowy + szyna stalowa    300kPa   H=160mm     DEV-ECO   UNI/D-01</t>
  </si>
  <si>
    <t>BLOK Profil drzwiowy HARDSILL   HST   H= 70mm  700 kPa     DEV-ECO   UNI/H-01</t>
  </si>
  <si>
    <t>BLOK Profil drzwiowy HARDSILL   HST   H= 90mm  700 kPa     DEV-ECO   UNI/H-01</t>
  </si>
  <si>
    <t>BLOK Profil listwa  termiczna    300kPa   H= 30mm     DEV-ECO</t>
  </si>
  <si>
    <t>BLOK Profil listwa  termiczna   700kPa   H= 30mm     DEV-ECO</t>
  </si>
  <si>
    <t>BLOK Profil listwa podokienna   300kPa   H= 40mm     DEV-ECO   UNI/L-01</t>
  </si>
  <si>
    <t>BLOK Profil listwa podokienna   300kPa   H= 50mm     DEV-ECO   UNI/L-01</t>
  </si>
  <si>
    <t>BLOK Profil listwa podokienna   300kPa   H= 60mm     DEV-ECO   UNI/L-01</t>
  </si>
  <si>
    <t>BLOK Profil listwa podokienna   700kPa   H= 40mm     DEV-ECO   UNI/L-01</t>
  </si>
  <si>
    <t>BLOK Profil listwa podokienna   700kPa   H= 50mm     DEV-ECO   UNI/L-01</t>
  </si>
  <si>
    <t>BLOK Profil listwa podokienna   700kPa   H= 60mm     DEV-ECO   UNI/L-01</t>
  </si>
  <si>
    <t>BLOK Profil listwa podokienna + szyna stalowa   300kPa   H= 40mm     DEV-ECO   UNI/L-01</t>
  </si>
  <si>
    <t>BLOK Profil listwa podokienna + szyna stalowa   700kPa   H= 40mm     DEV-ECO   UNI/L-01</t>
  </si>
  <si>
    <t>BLOK Profil nakładkowy   H= 40mm     DEV-ECO   UNI/</t>
  </si>
  <si>
    <t>BLOK Profil podokienny obustronny    300kPa   H= 65mm     DEV-ECO   UNI/ZW-01</t>
  </si>
  <si>
    <t>BLOK Profil podokienny obustronny    300kPa   H= 75mm     DEV-ECO   UNI/ZW-01</t>
  </si>
  <si>
    <t>BLOK Profil podokienny obustronny    300kPa   H= 85mm     DEV-ECO   UNI/ZW-01</t>
  </si>
  <si>
    <t>BLOK Profil podokienny obustronny    300kPa   H= 95mm     DEV-ECO   UNI/ZW-01</t>
  </si>
  <si>
    <t>BLOK Profil podokienny obustronny   700kPa   H= 65mm     DEV-ECO   UNI/ZW-01</t>
  </si>
  <si>
    <t>BLOK Profil podokienny obustronny   700kPa   H= 75mm     DEV-ECO   UNI/ZW-01</t>
  </si>
  <si>
    <t>BLOK Profil podokienny obustronny   700kPa   H= 85mm     DEV-ECO   UNI/ZW-01</t>
  </si>
  <si>
    <t>BLOK Profil podokienny wewnetrzny    300kPa   H= 65mm     DEV-ECO   UNI/W-01</t>
  </si>
  <si>
    <t>BLOK Profil podokienny wewnetrzny    300kPa   H= 75mm     DEV-ECO   UNI/W-01</t>
  </si>
  <si>
    <t>BLOK Profil podokienny wewnetrzny    300kPa   H= 85mm     DEV-ECO   UNI/W-01</t>
  </si>
  <si>
    <t>BLOK Profil podokienny wewnetrzny    300kPa   H= 95mm     DEV-ECO   UNI/W-01</t>
  </si>
  <si>
    <t>BLOK Profil podokienny wewnetrzny   700kPa    H= 65mm     DEV-ECO   UNI/W-01</t>
  </si>
  <si>
    <t>BLOK Profil podokienny wewnetrzny   700kPa    H= 75mm     DEV-ECO   UNI/W-01</t>
  </si>
  <si>
    <t>BLOK Profil podokienny wewnetrzny   700kPa    H= 85mm     DEV-ECO   UNI/W-01</t>
  </si>
  <si>
    <t>BLOK Profil podokienny zewnetrzny    300kPa   H= 65mm     DEV-ECO   UNI/W-01</t>
  </si>
  <si>
    <t>BLOK Profil podokienny zewnetrzny    300kPa   H= 75mm     DEV-ECO   UNI/W-01</t>
  </si>
  <si>
    <t>BLOK Profil podokienny zewnetrzny    300kPa   H= 85mm     DEV-ECO   UNI/W-01</t>
  </si>
  <si>
    <t>BLOK Profil podokienny zewnetrzny    300kPa   H= 95mm     DEV-ECO   UNI/W-01</t>
  </si>
  <si>
    <t>BLOK Profil podokienny zewnetrzny   700kPa   H= 65mm     DEV-ECO   UNI/W-01</t>
  </si>
  <si>
    <t>BLOK Profil podokienny zewnetrzny   700kPa   H= 75mm     DEV-ECO   UNI/W-01</t>
  </si>
  <si>
    <t>BLOK Profil podokienny zewnetrzny   700kPa   H= 85mm     DEV-ECO   UNI/W-01</t>
  </si>
  <si>
    <t>Element regulujacy  WU M12x70-F     KNELSEN</t>
  </si>
  <si>
    <t>Element regulujący  BAP M12x70     KNELSEN</t>
  </si>
  <si>
    <t>Element regulujący  BAP M8x40     KNELSEN</t>
  </si>
  <si>
    <t>Element regulujący  BAP M8x60     KNELSEN</t>
  </si>
  <si>
    <t>EPDM  ME210 wewnętrzny   0,75mm   100mm     ILLBRUCK</t>
  </si>
  <si>
    <t>EPDM  ME210 wewnętrzny   0,75mm   150mm     ILLBRUCK</t>
  </si>
  <si>
    <t>EPDM  ME210 wewnętrzny   0,75mm   200mm     ILLBRUCK</t>
  </si>
  <si>
    <t>EPDM  ME210 wewnętrzny   0,75mm   250mm     ILLBRUCK</t>
  </si>
  <si>
    <t>EPDM  ME210 wewnętrzny   0,75mm   300mm     ILLBRUCK</t>
  </si>
  <si>
    <t>EPDM  ME210 wewnętrzny   0,75mm   350mm     ILLBRUCK</t>
  </si>
  <si>
    <t>EPDM  ME210 wewnętrzny   0,75mm   400mm     ILLBRUCK</t>
  </si>
  <si>
    <t>EPDM  ME210 wewnętrzny   0,75mm   450mm     ILLBRUCK</t>
  </si>
  <si>
    <t>EPDM  ME210 wewnętrzny   0,75mm   500mm     ILLBRUCK</t>
  </si>
  <si>
    <t>EPDM  ME210 wewnętrzny   0,75mm   550mm     ILLBRUCK</t>
  </si>
  <si>
    <t>EPDM  ME210 wewnętrzny   0,75mm   600mm     ILLBRUCK</t>
  </si>
  <si>
    <t>EPDM  ME210 wewnętrzny   0,75mm   650mm     ILLBRUCK</t>
  </si>
  <si>
    <t>EPDM  ME210 wewnętrzny   0,75mm   700mm     ILLBRUCK</t>
  </si>
  <si>
    <t>EPDM  ME210 wewnętrzny   0,75mm   750mm     ILLBRUCK</t>
  </si>
  <si>
    <t>EPDM  ME210 wewnętrzny   0,75mm  1300mm     ILLBRUCK</t>
  </si>
  <si>
    <t>EPDM  ME210 wewnętrzny   1,00mm  1300mm     ILLBRUCK</t>
  </si>
  <si>
    <t>EPDM  ME220 zewnętrzny   0,75mm   100mm     ILLBRUCK</t>
  </si>
  <si>
    <t>EPDM  ME220 zewnętrzny   0,75mm   150mm     ILLBRUCK</t>
  </si>
  <si>
    <t>EPDM  ME220 zewnętrzny   0,75mm   200mm     ILLBRUCK</t>
  </si>
  <si>
    <t>EPDM  ME220 zewnętrzny   0,75mm   250mm     ILLBRUCK</t>
  </si>
  <si>
    <t>EPDM  ME220 zewnętrzny   0,75mm   300mm     ILLBRUCK</t>
  </si>
  <si>
    <t>EPDM  ME220 zewnętrzny   0,75mm   350mm     ILLBRUCK</t>
  </si>
  <si>
    <t>EPDM  ME220 zewnętrzny   0,75mm   400mm     ILLBRUCK</t>
  </si>
  <si>
    <t>EPDM  ME220 zewnętrzny   0,75mm   450mm     ILLBRUCK</t>
  </si>
  <si>
    <t>EPDM  ME220 zewnętrzny   0,75mm   500mm     ILLBRUCK</t>
  </si>
  <si>
    <t>EPDM  ME220 zewnętrzny   0,75mm   550mm     ILLBRUCK</t>
  </si>
  <si>
    <t>EPDM  ME220 zewnętrzny   0,75mm   600mm     ILLBRUCK</t>
  </si>
  <si>
    <t>EPDM  ME220 zewnętrzny   0,75mm   650mm     ILLBRUCK</t>
  </si>
  <si>
    <t>EPDM  ME220 zewnętrzny   0,75mm   700mm     ILLBRUCK</t>
  </si>
  <si>
    <t>EPDM  ME220 zewnętrzny   0,75mm   750mm     ILLBRUCK</t>
  </si>
  <si>
    <t>EPDM  ME220 zewnętrzny   0,75mm  1300mm     ILLBRUCK</t>
  </si>
  <si>
    <t>EPDM  ME220 zewnętrzny   1,00mm   100mm     ILLBRUCK</t>
  </si>
  <si>
    <t>EPDM  ME220 zewnętrzny   1,00mm   150mm     ILLBRUCK</t>
  </si>
  <si>
    <t>EPDM  ME220 zewnętrzny   1,00mm   200mm     ILLBRUCK</t>
  </si>
  <si>
    <t>EPDM  ME220 zewnętrzny   1,00mm   250mm     ILLBRUCK</t>
  </si>
  <si>
    <t>EPDM  ME220 zewnętrzny   1,00mm   300mm     ILLBRUCK</t>
  </si>
  <si>
    <t>EPDM  ME220 zewnętrzny   1,00mm   350mm     ILLBRUCK</t>
  </si>
  <si>
    <t>EPDM  ME220 zewnętrzny   1,00mm   400mm     ILLBRUCK</t>
  </si>
  <si>
    <t>EPDM  ME220 zewnętrzny   1,00mm   450mm     ILLBRUCK</t>
  </si>
  <si>
    <t>EPDM  ME220 zewnętrzny   1,00mm   500mm     ILLBRUCK</t>
  </si>
  <si>
    <t>EPDM  ME220 zewnętrzny   1,00mm  1300mm     ILLBRUCK</t>
  </si>
  <si>
    <t>EPDM  ME220 zewnętrzny   2,00mm  1300mm     ILLBRUCK</t>
  </si>
  <si>
    <t>EPDM Flexilis  Membrana zew. 0,75mm x  50mm  25mb</t>
  </si>
  <si>
    <t>EPDM Flexilis  Membrana zew. 0,75mm x 100mm  25mb</t>
  </si>
  <si>
    <t>EPDM Flexilis  Membrana zew. 0,75mm x 150mm  25mb</t>
  </si>
  <si>
    <t>EPDM Flexilis  Membrana zew. 0,75mm x 200mm  25mb</t>
  </si>
  <si>
    <t>EPDM Flexilis  Membrana zew. 0,75mm x 250mm  25mb</t>
  </si>
  <si>
    <t>EPDM Flexilis  Membrana zew. 0,75mm x 300mm  25mb</t>
  </si>
  <si>
    <t>EPDM Flexilis  Membrana zew. 0,75mm x 350mm  25mb</t>
  </si>
  <si>
    <t>EPDM Flexilis  Membrana zew. 0,75mm x 500mm  25mb</t>
  </si>
  <si>
    <t>EPDM Flexilis  Membrana zew. 0,75mm x1000mm  25mb</t>
  </si>
  <si>
    <t>Kątownik  BAP-SLW-100-95x180x2,5     KNELSEN</t>
  </si>
  <si>
    <t>Kątownik  BAP-SLW-140-95x180x2,5     KNELSEN</t>
  </si>
  <si>
    <t>Kątownik  BAP-SLW-180-150x200x2,5     KNELSEN</t>
  </si>
  <si>
    <t>Kątownik  BAP-SLW-220-150x200x2,5     KNELSEN</t>
  </si>
  <si>
    <t>Kątownik  BAP-SLW-60-60x180x2,5     KNELSEN</t>
  </si>
  <si>
    <t>Kątownik  EL-FMW-65x95x2,5     KNELSEN</t>
  </si>
  <si>
    <t>Kątownik łączący  VBW-110x125x3,0     KNELSEN</t>
  </si>
  <si>
    <t>Kątownik łączący  VBW-110x150x3,0     KNELSEN</t>
  </si>
  <si>
    <t>Kątownik łączący  VBW-35x50x2,5     KNELSEN</t>
  </si>
  <si>
    <t>Kątownik łączący  VBW-65x145x2,5     KNELSEN</t>
  </si>
  <si>
    <t>Kątownik łączący  VBW-65x170x2,5     KNELSEN</t>
  </si>
  <si>
    <t>Kątownik łączący  VBW-65x95x2,5     KNELSEN</t>
  </si>
  <si>
    <t>Kątownik mocujący BAP-Winkel 110x1,5     KNELSEN</t>
  </si>
  <si>
    <t>Kątownik mocujący BAP-Winkel 200x2,0     KNELSEN</t>
  </si>
  <si>
    <t>Kątownik mocujący BAP-Winkel 400x2,5     KNELSEN</t>
  </si>
  <si>
    <t>Kątownik pomocniczy  W-SCH-140x115     KNELSEN</t>
  </si>
  <si>
    <t>Kątownik pomocniczy  W-SCH-140x250     KNELSEN</t>
  </si>
  <si>
    <t>Kątownik z ceownika  F-U-P-FMW-30x160x2,5     KNELSEN</t>
  </si>
  <si>
    <t>Kątownik z ceownika  F-U-P-FMW-30x205x2,5     KNELSEN</t>
  </si>
  <si>
    <t>Kątownik z ceownika  F-U-P-FMW-30x255x2,5     KNELSEN</t>
  </si>
  <si>
    <t>Kątownik z ceownika  F-U-P-FMW-30x280x2,5     KNELSEN</t>
  </si>
  <si>
    <t>Kątownik z ceownika  F-U-P-FMW-50x160x2,5     KNELSEN</t>
  </si>
  <si>
    <t>Kątownik z ceownika  F-U-P-FMW-50x210x2,5     KNELSEN</t>
  </si>
  <si>
    <t>Kątownik z ceownika  F-U-P-FMW-50x260x2,5     KNELSEN</t>
  </si>
  <si>
    <t>Kątownik z ceownika  F-U-P-FMW-50x285x2,5     KNELSEN</t>
  </si>
  <si>
    <t>Kątownik z ceownika  F-U-P-FMW-70x165x2,5     KNELSEN</t>
  </si>
  <si>
    <t>Kątownik z ceownika  F-U-P-FMW-70x215x2,5     KNELSEN</t>
  </si>
  <si>
    <t>Kątownik z ceownika  F-U-P-FMW-70x265x2,5     KNELSEN</t>
  </si>
  <si>
    <t>Kątownik z ceownika  F-U-P-FMW-70x290x2,5     KNELSEN</t>
  </si>
  <si>
    <t>Kątownik z łożyskiam przesuwnym  FMW-LL-65-95x1,5     KNELSEN</t>
  </si>
  <si>
    <t>Kątownik z płaskownika  FMW-30x150x2,5     KNELSEN</t>
  </si>
  <si>
    <t>Kątownik z płaskownika  FMW-40x90x2,5     KNELSEN</t>
  </si>
  <si>
    <t>Kątownik z płaskownika  FMW-50x150x2,5     KNELSEN</t>
  </si>
  <si>
    <t>Klej do EPDM CT 113    poj. 4,7 kg.     ILLBRUCK</t>
  </si>
  <si>
    <t>Klej do EPDM neutralny   600ml   czarny    /12/     BOSTIK</t>
  </si>
  <si>
    <t>Klej do EPDM w aerozolu   600ml     GPMM</t>
  </si>
  <si>
    <t>Klej POLIMER   Tekaflex MS 40   290ml.   biały   /12/     TKK</t>
  </si>
  <si>
    <t>Klej POLIMER   Tekaflex MS 40   290ml.   czarny   /12/     TKK</t>
  </si>
  <si>
    <t>Klej POLIMER   Tekaflex MS 40   290ml.   szary   /12/     TKK</t>
  </si>
  <si>
    <t>Klej POLIMER MS   biały   600ml.    /20/     GPMM</t>
  </si>
  <si>
    <t>Klej POLIMER MS   czarny   600ml.    /20/     GPMM</t>
  </si>
  <si>
    <t>Klej POLIMER MS   szary   600ml.    /20/     GPMM</t>
  </si>
  <si>
    <t>Klej POLIMER MS Bostik H550    290ml    Szary    BOSTIK</t>
  </si>
  <si>
    <t>Konsola  HTS-SL 250-80     KNELSEN</t>
  </si>
  <si>
    <t>Konsola  HTS-SL 300-125     KNELSEN</t>
  </si>
  <si>
    <t>Konsola  HTS-SL 350-175     KNELSEN</t>
  </si>
  <si>
    <t>Konsola  HTS-SL 400-225     KNELSEN</t>
  </si>
  <si>
    <t>Konsola dolna  WS-110x110-F60 łącznik płaski     KNELSEN</t>
  </si>
  <si>
    <t>Konsola dolna  WS-110x110-W60 łącznik kątowy     KNELSEN</t>
  </si>
  <si>
    <t>Konsola dolna  WS-65x110-F60 łącznik płaski     KNELSEN</t>
  </si>
  <si>
    <t>Konsola dolna  WS-65x110-W60 łącznik kątowy     KNELSEN</t>
  </si>
  <si>
    <t>Konsola dolna  WU-150x1,5-60     KNELSEN</t>
  </si>
  <si>
    <t>Konsola dolna  WU-200x1,5-60     KNELSEN</t>
  </si>
  <si>
    <t>Konsola dolna  WU-200x2,5-60     KNELSEN</t>
  </si>
  <si>
    <t>Konsola dolna  WU-250x2,5-60     KNELSEN</t>
  </si>
  <si>
    <t>Konsola dolna  WU-300x3,0-60     KNELSEN</t>
  </si>
  <si>
    <t>Konsola dolna  WU-350x3,0-60     KNELSEN</t>
  </si>
  <si>
    <t>Konsola dolna  WU-ST-250x2,5-65-F   łącznik płaski     KNELSEN</t>
  </si>
  <si>
    <t>Konsola dolna  WU-ST-250x2,5-65-W   łącznik kątowy     KNELSEN</t>
  </si>
  <si>
    <t>Konsola dolna  WU-ST-300x3,0-110-F  łącznik płaski     KNELSEN</t>
  </si>
  <si>
    <t>Konsola dolna  WU-ST-300x3,0-110-W  łącznik kątowy     KNELSEN</t>
  </si>
  <si>
    <t>Konsola dolna  WU-ST-350x3,0-155-F  łącznik płaski     KNELSEN</t>
  </si>
  <si>
    <t>Konsola dolna  WU-ST-350x3,0-155-W  łącznik kątowy     KNELSEN</t>
  </si>
  <si>
    <t>Konsola dolna podwójna  WU 110-150x220x2,5-W     KNELSEN</t>
  </si>
  <si>
    <t>Konsola dolna podwójna  WU 110-150x220x3,0-F     KNELSEN</t>
  </si>
  <si>
    <t>Konsola dolna podwójna  WU 75-115x230x2,5-F     KNELSEN</t>
  </si>
  <si>
    <t>Konsola dolna podwójna  WU 75-115x230x2,5-W     KNELSEN</t>
  </si>
  <si>
    <t>Konsola kątowa  FMW  65x145x2,5-F60  łącznik płaski     KNELSEN</t>
  </si>
  <si>
    <t>Konsola kątowa  FMW  65x145x2,5-W60  łącznik kątowy    KNELSEN</t>
  </si>
  <si>
    <t>Konsola kątowa  FMW  95x140x3,0-F60  łącznik płaski     KNELSEN</t>
  </si>
  <si>
    <t>Konsola kątowa  FMW  95x140x3,0-W60  łącznik kątowy    KNELSEN</t>
  </si>
  <si>
    <t>Konsola kątowa  FMW 65x145x3,0-BS32     KNELSEN</t>
  </si>
  <si>
    <t>Konsola kątowa  FMW 65x145x3,0-BS50     KNELSEN</t>
  </si>
  <si>
    <t>Konsola kątowa  FMW-150x160x3,0     KNELSEN</t>
  </si>
  <si>
    <t>Konsola kątowa  FMW-50x140x1,5     KNELSEN</t>
  </si>
  <si>
    <t>Konsola kątowa  FMW-65x125x1,5     KNELSEN</t>
  </si>
  <si>
    <t>Konsola kątowa  FMW-65x145x1,5     KNELSEN</t>
  </si>
  <si>
    <t>Konsola kątowa  FMW-65x145x2,5     KNELSEN</t>
  </si>
  <si>
    <t>Konsola kątowa  FMW-65x145x3,0     KNELSEN</t>
  </si>
  <si>
    <t>Konsola kątowa  FMW-65x170x2,5     KNELSEN</t>
  </si>
  <si>
    <t>Konsola kątowa  FMW-75x135x2,5     KNELSEN</t>
  </si>
  <si>
    <t>Konsola kątowa  FMW-95x140x3,0     KNELSEN</t>
  </si>
  <si>
    <t>Konsola kątowa  FMW-95x150x3,0   (łamana)     KNELSEN</t>
  </si>
  <si>
    <t>Konsola kątowa wzmocniona  SLW-120x200x2,5     KNELSEN</t>
  </si>
  <si>
    <t>Konsola kątowa wzmocniona  SLW-150x200x2,5     KNELSEN</t>
  </si>
  <si>
    <t>Konsola kątowa wzmocniona  SLW-180x200x2,5     KNELSEN</t>
  </si>
  <si>
    <t>Konsola kątowa wzmocniona  SLW-200x250x2,5     KNELSEN</t>
  </si>
  <si>
    <t>Konsola kątowa wzmocniona  SLW-200x300x2,5     KNELSEN</t>
  </si>
  <si>
    <t>Konsola kątowa wzmocniona  SLW-60x180x2,5     KNELSEN</t>
  </si>
  <si>
    <t>Konsola kątowa wzmocniona  SLW-95x180x2,5     KNELSEN</t>
  </si>
  <si>
    <t>Konsola płaska  BAP-SLK-200  U110x125     KNELSEN</t>
  </si>
  <si>
    <t>Konsola płaska  BAP-SLK-250  U110x150     KNELSEN</t>
  </si>
  <si>
    <t>Konsola płaska  BAP-SLK-300  S110x150     KNELSEN</t>
  </si>
  <si>
    <t>Konsola płaska  EL-150x1,5     KNELSEN</t>
  </si>
  <si>
    <t>Konsola płaska  EL-150x2,5     KNELSEN</t>
  </si>
  <si>
    <t>Konsola płaska  EL-200x1,5     KNELSEN</t>
  </si>
  <si>
    <t>Konsola płaska  EL-200x2,5     KNELSEN</t>
  </si>
  <si>
    <t>Konsola płaska  EL-200x2,5-F     KNELSEN</t>
  </si>
  <si>
    <t>Konsola płaska  EL-250x1,5     KNELSEN</t>
  </si>
  <si>
    <t>Konsola płaska  EL-250x2,5     KNELSEN</t>
  </si>
  <si>
    <t>Konsola płaska  EL-250x3,0     KNELSEN</t>
  </si>
  <si>
    <t>Konsola płaska  EL-300x3,0     KNELSEN</t>
  </si>
  <si>
    <t>Konsola płaska  EL-350x3,0     KNELSEN</t>
  </si>
  <si>
    <t>Konsola płaska  SFK-150x1,5-40     KNELSEN</t>
  </si>
  <si>
    <t>Konsola płaska  SFK-150x1,5-60     KNELSEN</t>
  </si>
  <si>
    <t>Konsola płaska  SFK-150x2,5-40     KNELSEN</t>
  </si>
  <si>
    <t>Konsola płaska  SFK-150x2,5-60     KNELSEN</t>
  </si>
  <si>
    <t>Konsola płaska  SFK-200x1,5-40     KNELSEN</t>
  </si>
  <si>
    <t>Konsola płaska  SFK-200x1,5-60     KNELSEN</t>
  </si>
  <si>
    <t>Konsola płaska  SFK-200x2,5-40     KNELSEN</t>
  </si>
  <si>
    <t>Konsola płaska  SFK-200x2,5-60     KNELSEN</t>
  </si>
  <si>
    <t>Konsola płaska  SFK-250x2,5-40     KNELSEN</t>
  </si>
  <si>
    <t>Konsola płaska  SFK-250x2,5-60     KNELSEN</t>
  </si>
  <si>
    <t>Konsola płaska  SFK-300x3,0-40     KNELSEN</t>
  </si>
  <si>
    <t>Konsola płaska  SFK-300x3,0-60     KNELSEN</t>
  </si>
  <si>
    <t>Konsola płaska  SFK-350x3,0-40     KNELSEN</t>
  </si>
  <si>
    <t>Konsola płaska  SFK-350x3,0-60     KNELSEN</t>
  </si>
  <si>
    <t>Konsola płaska  SL 240-100     KNELSEN</t>
  </si>
  <si>
    <t>Konsola płaska  SL 300-125     KNELSEN</t>
  </si>
  <si>
    <t>Konsola płaska  SL 350-175     KNELSEN</t>
  </si>
  <si>
    <t>Konsola płaska  SL 365-225     KNELSEN</t>
  </si>
  <si>
    <t>Konsola płaska  W-150x1,5-40-10     KNELSEN</t>
  </si>
  <si>
    <t>Konsola płaska  W-150x1,5-40-14     KNELSEN</t>
  </si>
  <si>
    <t>Konsola płaska  W-200x1,5-40-10     KNELSEN</t>
  </si>
  <si>
    <t>Konsola płaska  W-200x1,5-40-14     KNELSEN</t>
  </si>
  <si>
    <t>Konsola płaska  W-200x2,5-40-10     KNELSEN</t>
  </si>
  <si>
    <t>Konsola płaska  W-200x2,5-40-14     KNELSEN</t>
  </si>
  <si>
    <t>Konsola płaska  W-250x2,5-40-10     KNELSEN</t>
  </si>
  <si>
    <t>Konsola płaska  W-250x2,5-40-14     KNELSEN</t>
  </si>
  <si>
    <t>Konsola płaska  W-300x3,0-40-10     KNELSEN</t>
  </si>
  <si>
    <t>Konsola płaska  W-300x3,0-40-14     KNELSEN</t>
  </si>
  <si>
    <t>Konsola płaska  W-350x3,0-40-10     KNELSEN</t>
  </si>
  <si>
    <t>Konsola płaska  W-350x3,0-40-14     KNELSEN</t>
  </si>
  <si>
    <t>Konsola płaska  WM-150x1,5-40     KNELSEN</t>
  </si>
  <si>
    <t>Konsola płaska  WM-150x1,5-60     KNELSEN</t>
  </si>
  <si>
    <t>Konsola płaska  WM-200x1,5-40     KNELSEN</t>
  </si>
  <si>
    <t>Konsola płaska  WM-200x1,5-60     KNELSEN</t>
  </si>
  <si>
    <t>Konsola płaska  WM-200x2,5-40     KNELSEN</t>
  </si>
  <si>
    <t>Konsola płaska  WM-200x2,5-60     KNELSEN</t>
  </si>
  <si>
    <t>Konsola płaska  WM-250x2,5-40     KNELSEN</t>
  </si>
  <si>
    <t>Konsola płaska  WM-250x2,5-60     KNELSEN</t>
  </si>
  <si>
    <t>Konsola płaska  WM-300x3,0-40     KNELSEN</t>
  </si>
  <si>
    <t>Konsola płaska  WM-300x3,0-60     KNELSEN</t>
  </si>
  <si>
    <t>Konsola płaska  WM-350x3,0-40     KNELSEN</t>
  </si>
  <si>
    <t>Konsola płaska  WM-350x3,0-60     KNELSEN</t>
  </si>
  <si>
    <t>Konsola płaska profil  SL 350x3,0     KNELSEN</t>
  </si>
  <si>
    <t>Konsola płaska profil  SL 400x3,0     KNELSEN</t>
  </si>
  <si>
    <t>Konsola płaska profil  SL-U 400x3,0     KNELSEN</t>
  </si>
  <si>
    <t>Konsola płaska z płaskownika  EL-150x2,5-F     KNELSEN</t>
  </si>
  <si>
    <t>Konsola płaska z płaskownika  EL-250x2,5-F     KNELSEN</t>
  </si>
  <si>
    <t>Płytka  ISO-135x40x3,0     KNELSEN</t>
  </si>
  <si>
    <t>Płytka  ISO-160x40x3,0     KNELSEN</t>
  </si>
  <si>
    <t>Płytka  ISO-180x40x3,0     KNELSEN</t>
  </si>
  <si>
    <t>Płytka  ISO-210x40x3,0     KNELSEN</t>
  </si>
  <si>
    <t>Płytka  ISO-260x40x3,0     KNELSEN</t>
  </si>
  <si>
    <t>Płytka zabezpieczająca  SL     KNELSEN</t>
  </si>
  <si>
    <t>Płytka zabezpieczająca  SL HST     KNELSEN</t>
  </si>
  <si>
    <t>Podpora do konsoli kątowy  M8x40mm     KNELSEN</t>
  </si>
  <si>
    <t>Podpora do konsoli kątowy  M8x60mm     KNELSEN</t>
  </si>
  <si>
    <t>Podpora do konsoli płaska  M8x40mm     KNELSEN</t>
  </si>
  <si>
    <t>Podpora do konsoli płaska  M8x60mm     KNELSEN</t>
  </si>
  <si>
    <t>Primer Aerosol   500ml.   /12/     GPMM</t>
  </si>
  <si>
    <t>RK-Fest-DS-250  wkręt dwugwintowy     KNELSEN</t>
  </si>
  <si>
    <t>RK-Fest-DS-300  wkręt dwugwintowy     KNELSEN</t>
  </si>
  <si>
    <t>RK-Fest-F  ze stałym kątem     KNELSEN</t>
  </si>
  <si>
    <t>RK-Fest-HST-M 6  (140 do 400)  drzwi podnośno-przesuwne     KNELSEN</t>
  </si>
  <si>
    <t>RK-Fest-HST-M10  (140 do 450)  drzwi podnośno-przesuwne     KNELSEN</t>
  </si>
  <si>
    <t>RK-Fest-K  z odchylnym kątownikiem     KNELSEN</t>
  </si>
  <si>
    <t>RK-Fest-RA-16x400   skrzynka rewizyjna na zewnątrz     KNELSEN</t>
  </si>
  <si>
    <t>RK-Fest-RA-16x460   skrzynka rewizyjna na zewnątrz     KNELSEN</t>
  </si>
  <si>
    <t>RK-Fest-RP-12x350  wkład reakcyjny     KNELSEN</t>
  </si>
  <si>
    <t>RK-Fest-RP-12x400  wkład reakcyjny     KNELSEN</t>
  </si>
  <si>
    <t>RK-Fest-RP-16x400  wkład reakcyjny     KNELSEN</t>
  </si>
  <si>
    <t>RK-Fest-RP-16x450  wkład reakcyjny     KNELSEN</t>
  </si>
  <si>
    <t>RK-Fest-SS-12x320  wkręt dwugwintowy     KNELSEN</t>
  </si>
  <si>
    <t>RK-Fest-SS-12x370  wkręt dwugwintowy     KNELSEN</t>
  </si>
  <si>
    <t>RK-Fest-SS-16x350  wkręt dwugwintowy     KNELSEN</t>
  </si>
  <si>
    <t>RK-Fest-SS-16x410  wkręt dwugwintowy     KNELSEN</t>
  </si>
  <si>
    <t>RK-Fest-SS-16x510  wkręt dwugwintowy     KNELSEN</t>
  </si>
  <si>
    <t>RK-Fest-U  uniwersalna     KNELSEN</t>
  </si>
  <si>
    <t>Szyna pomocnicz   V-15x160x2     KNELSEN</t>
  </si>
  <si>
    <t>Szyna pomocnicz   V-15x200x2     KNELSEN</t>
  </si>
  <si>
    <t>Szyna rura   V-200     KNELSEN</t>
  </si>
  <si>
    <t>Taśma WTI   wewnętrzna    70mm     25mb.</t>
  </si>
  <si>
    <t>Taśma WTI   wewnętrzna   100mm     25mb.</t>
  </si>
  <si>
    <t>Taśma WTI   wewnętrzna   150mm     25mb.</t>
  </si>
  <si>
    <t>Taśma WTI   wewnętrzna   200mm     25mb.</t>
  </si>
  <si>
    <t>Taśma WTI   wewnętrzna   250mm     25mb.</t>
  </si>
  <si>
    <t>Taśma WTI  ALU TOTAL   wewnętrzna    70mm     25mb.</t>
  </si>
  <si>
    <t>Taśma WTI  ALU TOTAL   wewnętrzna    85mm     25mb.</t>
  </si>
  <si>
    <t>Taśma WTI  ALU TOTAL   wewnętrzna   100mm     25mb.</t>
  </si>
  <si>
    <t>Taśma WTI  ALU TOTAL   wewnętrzna   150mm     25mb.</t>
  </si>
  <si>
    <t>Taśma WTI  ALU TOTAL   wewnętrzna   200mm     25mb.</t>
  </si>
  <si>
    <t>Taśma WTI  ALU TOTAL   wewnętrzna   250mm     25mb.</t>
  </si>
  <si>
    <t>Taśma WTI  HYDROTECH   wewnętrzna   70mm     10mb.</t>
  </si>
  <si>
    <t>Taśma WTI  HYDROTECH   wewnętrzna  100mm     10mb.</t>
  </si>
  <si>
    <t>Taśma WTI  HYDROTECH   wewnętrzna  150mm     10mb.</t>
  </si>
  <si>
    <t>Taśma WTI  HYDROTECH FLEX   wewnętrzna   70mm     10mb.</t>
  </si>
  <si>
    <t>Taśma WTI  HYDROTECH FLEX   wewnętrzna  100mm     10mb.</t>
  </si>
  <si>
    <t>Taśma WTI  HYDROTECH FLEX   wewnętrzna  150mm     10mb.</t>
  </si>
  <si>
    <t>Taśma WTI  HYDROTECH FLEX PLUS   wewnętrzna   70mm     10mb.</t>
  </si>
  <si>
    <t>Taśma WTI  HYDROTECH FLEX PLUS   wewnętrzna  100mm     10mb.</t>
  </si>
  <si>
    <t>Taśma WTI  HYDROTECH FLEX PLUS   wewnętrzna  150mm     10mb.</t>
  </si>
  <si>
    <t>Taśma WTI  HYDROTECH PLUS   wewnętrzna   70mm     10mb.</t>
  </si>
  <si>
    <t>Taśma WTI  HYDROTECH PLUS   wewnętrzna  100mm     10mb.</t>
  </si>
  <si>
    <t>Taśma WTI  HYDROTECH PLUS   wewnętrzna  150mm     10mb.</t>
  </si>
  <si>
    <t>Taśma WTI  MINI   wewnętrzna    70mm     25mb.</t>
  </si>
  <si>
    <t>Taśma WTI  MINI   wewnętrzna   100mm     25mb.</t>
  </si>
  <si>
    <t>Taśma WTI  MINI   wewnętrzna   150mm     25mb.</t>
  </si>
  <si>
    <t>Taśma WTI  MINI   wewnętrzna   200mm     25mb.</t>
  </si>
  <si>
    <t>Taśma WTI  SIATKA  wewnętrzna    70mm     25mb.</t>
  </si>
  <si>
    <t>Taśma WTI  SIATKA  wewnętrzna   100mm     25mb.</t>
  </si>
  <si>
    <t>Taśma WTI  TOTAL   wewnętrzna    70mm     25mb.</t>
  </si>
  <si>
    <t>Taśma WTI  TOTAL   wewnętrzna    85mm     25mb.</t>
  </si>
  <si>
    <t>Taśma WTI  TOTAL   wewnętrzna   100mm     25mb.</t>
  </si>
  <si>
    <t>Taśma WTI  TOTAL   wewnętrzna   150mm     25mb.</t>
  </si>
  <si>
    <t>Taśma WTI  TOTAL   wewnętrzna   200mm     25mb.</t>
  </si>
  <si>
    <t>Taśma WTI  TOTAL   wewnętrzna   250mm     25mb.</t>
  </si>
  <si>
    <t>Taśma WTO   zewnętrzna    70mm     25mb.</t>
  </si>
  <si>
    <t>Taśma WTO   zewnętrzna   100mm     25mb.</t>
  </si>
  <si>
    <t>Taśma WTO   zewnętrzna   150mm     25mb.</t>
  </si>
  <si>
    <t>Taśma WTO   zewnętrzna   200mm     25mb.</t>
  </si>
  <si>
    <t>Taśma WTO   zewnętrzna   250mm     25mb.</t>
  </si>
  <si>
    <t>Taśma WTO  MINI   zewnętrzna    70mm     25mb.</t>
  </si>
  <si>
    <t>Taśma WTO  MINI   zewnętrzna   100mm     25mb.</t>
  </si>
  <si>
    <t>Taśma WTO  MINI   zewnętrzna   150mm     25mb.</t>
  </si>
  <si>
    <t>Taśma WTO  MINI   zewnętrzna   200mm     25mb.</t>
  </si>
  <si>
    <t>Taśma WTO  MINI   zewnętrzna   250mm     25mb.</t>
  </si>
  <si>
    <t>Taśma WTO  SIATKA  zewnętrzna    70mm     25mb.</t>
  </si>
  <si>
    <t>Taśma WTO  TOTAL   zewnętrzna    70mm     25mb.</t>
  </si>
  <si>
    <t>Taśma WTO  TOTAL   zewnętrzna    85mm     25mb.</t>
  </si>
  <si>
    <t>Taśma WTO  TOTAL   zewnętrzna   100mm     25mb.</t>
  </si>
  <si>
    <t>Taśma WTO  TOTAL   zewnętrzna   150mm     25mb.</t>
  </si>
  <si>
    <t>Taśma WTO  TOTAL   zewnętrzna   200mm     25mb.</t>
  </si>
  <si>
    <t>Taśma WTO  TOTAL   zewnętrzna   250mm     25mb.</t>
  </si>
  <si>
    <t>Taśma WTO  TOTAL   zewnętrzna   300mm     25mb.</t>
  </si>
  <si>
    <t>Taśma WTO  UV+  zewnętrzna    70mm     25mb.</t>
  </si>
  <si>
    <t>Taśma WTO  UV+  zewnętrzna   100mm     25mb.</t>
  </si>
  <si>
    <t>Taśma WTO  UV+  zewnętrzna   150mm     25mb.</t>
  </si>
  <si>
    <t>Taśma WTO  UV+  zewnętrzna   200mm     25mb.</t>
  </si>
  <si>
    <t>Taśma WTO  UV+  zewnętrzna   250mm     25mb.</t>
  </si>
  <si>
    <t>Taśma WTO  UV+ MINI   zewnętrzna    70mm     25mb.</t>
  </si>
  <si>
    <t>Taśma WTO  UV+ MINI   zewnętrzna   100mm     25mb.</t>
  </si>
  <si>
    <t>Taśma WTO  UV+ MINI   zewnętrzna   150mm     25mb.</t>
  </si>
  <si>
    <t>Taśma WTO  UV+ MINI   zewnętrzna   200mm     25mb.</t>
  </si>
  <si>
    <t>Taśma WTO  UV+ MINI   zewnętrzna   250mm     25mb.</t>
  </si>
  <si>
    <t>Taśma WTO  UV+ TOTAL   zewnętrzna    70mm     25mb.</t>
  </si>
  <si>
    <t>Taśma WTO  UV+ TOTAL   zewnętrzna    85mm     25mb.</t>
  </si>
  <si>
    <t>Taśma WTO  UV+ TOTAL   zewnętrzna   100mm     25mb.</t>
  </si>
  <si>
    <t>Taśma WTO  UV+ TOTAL   zewnętrzna   150mm     25mb.</t>
  </si>
  <si>
    <t>Taśma WTO  UV+ TOTAL   zewnętrzna   200mm     25mb.</t>
  </si>
  <si>
    <t>Taśma WTO  UV+ TOTAL   zewnętrzna   250mm     25mb.</t>
  </si>
  <si>
    <t>Uchwyt KP-Halter-00x270x2,5   uchwyt profilu łączącego     KNELSEN</t>
  </si>
  <si>
    <t>Uchwyt KP-Halter-00x270x2,5   uchwyt profilu łączącego + łącznik     KNELSEN</t>
  </si>
  <si>
    <t>Uchwyt obciążalny punktowo parapetu aluminiowego   T-AFBH 130-165     KNELSEN</t>
  </si>
  <si>
    <t>Uchwyt obciążalny punktowo parapetu aluminiowego   T-AFBH 165-200     KNELSEN</t>
  </si>
  <si>
    <t>Uchwyt obciążalny punktowo parapetu aluminiowego   T-AFBH 200-250     KNELSEN</t>
  </si>
  <si>
    <t>Uchwyt obciążalny punktowo parapetu aluminiowego   T-AFBH 250-350     KNELSEN</t>
  </si>
  <si>
    <t>Uchwyt obciążalny punktowo parapetu kamiennego   T-AFBH 130-165     KNELSEN</t>
  </si>
  <si>
    <t>Uchwyt obciążalny punktowo parapetu kamiennego   T-AFBH 165-200     KNELSEN</t>
  </si>
  <si>
    <t>Uchwyt parapetu  boczny  D-FBH     KNELSEN</t>
  </si>
  <si>
    <t>Uchwyt parapetu  doczołowy  D-FBH     KNELSEN</t>
  </si>
  <si>
    <t>Uchwyt parapetu aluminiowego   T-AFBH  80-120     KNELSEN</t>
  </si>
  <si>
    <t>Uchwyt parapetu aluminiowego   T-AFBH 120-160     KNELSEN</t>
  </si>
  <si>
    <t>Uchwyt parapetu aluminiowego   T-AFBH 160-200     KNELSEN</t>
  </si>
  <si>
    <t>Uchwyt parapetu kamiennego   T-SFBH  80-120     KNELSEN</t>
  </si>
  <si>
    <t>Uchwyt parapetu kamiennego   T-SFBH 120-160     KNELSEN</t>
  </si>
  <si>
    <t>Uchwyt parapetu kamiennego   T-SFBH 160-200     KNELSEN</t>
  </si>
  <si>
    <t>BLOK Profil drzwiowy HARDSILL   HST   H= 60mm  700 kPa     DEV-ECO   UNI/H-01</t>
  </si>
  <si>
    <t>BLOK Profil drzwiowy HARDSILL   HST   H= 80mm  700 kPa     DEV-ECO   UNI/H-01</t>
  </si>
  <si>
    <t>Konsola płaska  SL 290-150     KNELSEN</t>
  </si>
  <si>
    <t>BLOK NYXON  Green MONO   50mm    H= 40mm     GPMM</t>
  </si>
  <si>
    <t>BLOK NYXON  Green MONO   50mm    H= 60mm     GPMM</t>
  </si>
  <si>
    <t>BLOK NYXON  Green MONO   50mm    H= 90mm     GPMM</t>
  </si>
  <si>
    <t>BLOK NYXON  Green MONO   50mm    H=100mm     GPMM</t>
  </si>
  <si>
    <t>BLOK NYXON  Green MONO   50mm    H=110mm     GPMM</t>
  </si>
  <si>
    <t>BLOK NYXON  Green MONO   50mm    H=120mm     GPMM</t>
  </si>
  <si>
    <t>BLOK NYXON  Green MONO   50mm    H=130mm     GPMM</t>
  </si>
  <si>
    <t>BLOK NYXON  Green MONO   50mm    H=140mm     GPMM</t>
  </si>
  <si>
    <t>BLOK NYXON  Green MONO   50mm    H=160mm     GPMM</t>
  </si>
  <si>
    <t>BLOK NYXON  Green MONO   50mm    H=170mm     GPMM</t>
  </si>
  <si>
    <t>BLOK NYXON  Green MONO   50mm    H=180mm     GPMM</t>
  </si>
  <si>
    <t>BLOK NYXON  Green MONO   50mm    H=190mm     GPMM</t>
  </si>
  <si>
    <t>BLOK NYXON  Green MONO   50mm    H=200mm     GPMM</t>
  </si>
  <si>
    <t>BLOK NYXON  Green MONO   50mm    H=210mm     GPMM</t>
  </si>
  <si>
    <t>BLOK NYXON  Green MONO   50mm    H=220mm     GPMM</t>
  </si>
  <si>
    <t>BLOK NYXON  Green MONO   50mm    H=230mm     GPMM</t>
  </si>
  <si>
    <t>BLOK NYXON  Green MONO   50mm    H=240mm     GPMM</t>
  </si>
  <si>
    <t>BLOK NYXON  Green MONO   50mm    H=250mm     GPMM</t>
  </si>
  <si>
    <t>BLOK NYXON  Green MONO   50mm    H=260mm     GPMM</t>
  </si>
  <si>
    <t>BLOK NYXON  Green MONO   50mm    H=270mm     GPMM</t>
  </si>
  <si>
    <t>BLOK NYXON  Green MONO   50mm    H=280mm     GPMM</t>
  </si>
  <si>
    <t>BLOK NYXON  Green MONO   50mm    H=290mm     GPMM</t>
  </si>
  <si>
    <t>BLOK NYXON  Green MONO   50mm    H=300mm     GPMM</t>
  </si>
  <si>
    <t>BLOK NYXON  Green MONO   50mm    H= 25mm     GPMM</t>
  </si>
  <si>
    <t>BLOK NYXON  Green MONO   50mm    H= 35mm     GPMM</t>
  </si>
  <si>
    <t>BLOK NYXON  Green MONO   50mm    H= 45mm     GPMM</t>
  </si>
  <si>
    <t>BLOK NYXON  Green MONO   50mm    H= 55mm     GPMM</t>
  </si>
  <si>
    <t>BLOK NYXON  Green MONO   50mm    H= 65mm     GPMM</t>
  </si>
  <si>
    <t>BLOK NYXON  Green MONO   50mm    H= 75mm     GPMM</t>
  </si>
  <si>
    <t>BLOK NYXON  Green MONO   50mm    H= 85mm     GPMM</t>
  </si>
  <si>
    <t>BLOK NYXON  Green MONO   50mm    H= 95mm     GPMM</t>
  </si>
  <si>
    <t>BLOK NYXON  Green MONO   50mm    H=115mm     GPMM</t>
  </si>
  <si>
    <t>BLOK NYXON  Green MONO   50mm    H=105mm     GPMM</t>
  </si>
  <si>
    <t>BLOK NYXON  Green MONO   50mm    H=125mm     GPMM</t>
  </si>
  <si>
    <t>BLOK NYXON  Green MONO   50mm    H=135mm     GPMM</t>
  </si>
  <si>
    <t>BLOK NYXON  Green MONO   50mm    H=145mm     GPMM</t>
  </si>
  <si>
    <t>BLOK NYXON  Green MONO   50mm    H=155mm     GPMM</t>
  </si>
  <si>
    <t>BLOK NYXON  Green MONO   50mm    H=165mm     GPMM</t>
  </si>
  <si>
    <t>BLOK NYXON  Green MONO   50mm    H=175mm     GPMM</t>
  </si>
  <si>
    <t>BLOK NYXON  Green MONO   50mm    H=185mm     GPMM</t>
  </si>
  <si>
    <t>BLOK NYXON  Green MONO   50mm    H=195mm     GPMM</t>
  </si>
  <si>
    <t>BLOK NYXON  Green MONO   50mm    H=205mm     GPMM</t>
  </si>
  <si>
    <t>BLOK NYXON  Green MONO   50mm    H=215mm     GPMM</t>
  </si>
  <si>
    <t>BLOK NYXON  Green MONO   50mm    H=225mm     GPMM</t>
  </si>
  <si>
    <t>BLOK NYXON  Green MONO   50mm    H=235mm     GPMM</t>
  </si>
  <si>
    <t>BLOK NYXON  Green MONO   50mm    H=245mm     GPMM</t>
  </si>
  <si>
    <t>BLOK NYXON  Green MONO   50mm    H=255mm     GPMM</t>
  </si>
  <si>
    <t>BLOK NYXON  Green MONO   50mm    H=265mm     GPMM</t>
  </si>
  <si>
    <t>BLOK NYXON  Green MONO   50mm    H=275mm     GPMM</t>
  </si>
  <si>
    <t>BLOK NYXON  Green MONO   50mm    H=285mm     GPMM</t>
  </si>
  <si>
    <t>BLOK NYXON  Green MONO   50mm    H=295mm     GPMM</t>
  </si>
  <si>
    <t>WTO SIATKA_100</t>
  </si>
  <si>
    <t>Taśma WTO  SIATKA  zewnętrzna   100mm     25mb.</t>
  </si>
  <si>
    <t>Wartość
[netto]</t>
  </si>
  <si>
    <t>Wartość  €</t>
  </si>
  <si>
    <t>CENNIK</t>
  </si>
  <si>
    <t>K-405201-2</t>
  </si>
  <si>
    <t>Konsola kątowa wzmocniona  SLW-110x150x2,5     KNELSEN</t>
  </si>
  <si>
    <t>K-405201-28</t>
  </si>
  <si>
    <t>Konsola kątowa wzmocniona  SLW-110x250x2,5     KNELSEN</t>
  </si>
  <si>
    <t>K-40520210</t>
  </si>
  <si>
    <t>K-40520501</t>
  </si>
  <si>
    <t>Konsola kątowa wzmocniona  SLW-200x350x2,5     KNELSEN</t>
  </si>
  <si>
    <t>Konsola kątowa wzmocniona  SLW-250x400x2,5     KNELSEN</t>
  </si>
  <si>
    <t>K-405252</t>
  </si>
  <si>
    <t>K-405253</t>
  </si>
  <si>
    <t>Konsola płaska profil  SL-U 300x3,0     KNELSEN</t>
  </si>
  <si>
    <t>Konsola płaska profil  SL-U 350x3,0     KNELSEN</t>
  </si>
  <si>
    <t>K-405261</t>
  </si>
  <si>
    <t>Konsola płaska profil  SL 300x3,0     KNELSEN</t>
  </si>
  <si>
    <t>K-40527240</t>
  </si>
  <si>
    <t>Konsola płaska  SL 340-200     KNELSEN</t>
  </si>
  <si>
    <t>SL-300x3,0</t>
  </si>
  <si>
    <t>SL-U-300x3,0</t>
  </si>
  <si>
    <t>SL-U-350x3,0</t>
  </si>
  <si>
    <t>SL-340-200</t>
  </si>
  <si>
    <t>SLW-110x150x2,5</t>
  </si>
  <si>
    <t>SLW-110x250x2,5</t>
  </si>
  <si>
    <t>K-40520522</t>
  </si>
  <si>
    <t>SLW-200x350x2,5</t>
  </si>
  <si>
    <t>SLW-250x400x2,5</t>
  </si>
  <si>
    <t>LB60_030</t>
  </si>
  <si>
    <t>LB60_040</t>
  </si>
  <si>
    <t>LB60_050</t>
  </si>
  <si>
    <t>LB60_060</t>
  </si>
  <si>
    <t>LB60_070</t>
  </si>
  <si>
    <t>LB60_080</t>
  </si>
  <si>
    <t>LB60_090</t>
  </si>
  <si>
    <t>LB60_100</t>
  </si>
  <si>
    <t>LB60_110</t>
  </si>
  <si>
    <t>LB60_120</t>
  </si>
  <si>
    <t>LB60_130</t>
  </si>
  <si>
    <t>LB60_140</t>
  </si>
  <si>
    <t>LB60_150</t>
  </si>
  <si>
    <t>LB60_160</t>
  </si>
  <si>
    <t>LB60_170</t>
  </si>
  <si>
    <t>LB60_180</t>
  </si>
  <si>
    <t>LB60_190</t>
  </si>
  <si>
    <t>LB60_200</t>
  </si>
  <si>
    <t>LB60_210</t>
  </si>
  <si>
    <t>LB60_220</t>
  </si>
  <si>
    <t>LB60_230</t>
  </si>
  <si>
    <t>LB60_240</t>
  </si>
  <si>
    <t>LB60_250</t>
  </si>
  <si>
    <t>LB60_260</t>
  </si>
  <si>
    <t>LB60_270</t>
  </si>
  <si>
    <t>LB60_280</t>
  </si>
  <si>
    <t>LB60_290</t>
  </si>
  <si>
    <t>LB60_300</t>
  </si>
  <si>
    <t>LB60</t>
  </si>
  <si>
    <t>Listwa MTF BLACK</t>
  </si>
  <si>
    <t>STARTER HS</t>
  </si>
  <si>
    <t>Parapet dwustronny z trzpieniem MTF</t>
  </si>
  <si>
    <t>DV02MTF_60</t>
  </si>
  <si>
    <t>DV02MTF</t>
  </si>
  <si>
    <t>Szerokość [mm]</t>
  </si>
  <si>
    <t>LB</t>
  </si>
  <si>
    <t>Profile okienno-drzwiowe MTF</t>
  </si>
  <si>
    <t>STARTER MTF HS_150</t>
  </si>
  <si>
    <t>STARTER MTF HS_170</t>
  </si>
  <si>
    <t>S-47502</t>
  </si>
  <si>
    <t>Rękawice poliestrowe "S-LATEX R" ECO 6"   STALCO</t>
  </si>
  <si>
    <t>Rękawice poliestrowe "S-LATEX R" ECO 7"   STALCO</t>
  </si>
  <si>
    <t>S-47279</t>
  </si>
  <si>
    <t>S-47277</t>
  </si>
  <si>
    <t>Rękawice poliestrowe "S-LATEX B" ECO 6"   STALCO</t>
  </si>
  <si>
    <t>Rękawice poliestrowe "S-LATEX B" ECO 7"   STALCO</t>
  </si>
  <si>
    <t>Rękawice poliestrowe "S-LATEX B" ECO 8"   STALCO</t>
  </si>
  <si>
    <t>Rękawice poliestrowe "S-LATEX B" ECO 9"   STALCO</t>
  </si>
  <si>
    <t>Rękawice poliestrowe "S-LATEX B" ECO 10"   STALCO</t>
  </si>
  <si>
    <t>Rękawice poliestrowe "S-LATEX B" ECO 11"   STALCO</t>
  </si>
  <si>
    <t>S-47115</t>
  </si>
  <si>
    <t>S-47117</t>
  </si>
  <si>
    <t>S-47119</t>
  </si>
  <si>
    <t>S-47121</t>
  </si>
  <si>
    <t>S-47123</t>
  </si>
  <si>
    <t>S-47125</t>
  </si>
  <si>
    <t>Rękawice poliestrowe "S-POLI W" ECO 6"   STALCO</t>
  </si>
  <si>
    <t>Rękawice poliestrowe "S-POLI W" ECO 7"   STALCO</t>
  </si>
  <si>
    <t>Rękawice poliestrowe "S-POLI W" ECO 8"   STALCO</t>
  </si>
  <si>
    <t>Rękawice poliestrowe "S-POLI W" ECO 9"   STALCO</t>
  </si>
  <si>
    <t>Rękawice poliestrowe "S-POLI W" ECO 10"   STALCO</t>
  </si>
  <si>
    <t>Rękawice poliestrowe "S-POLI W" ECO 11"   STALCO</t>
  </si>
  <si>
    <t>S-47402</t>
  </si>
  <si>
    <t>S-47412</t>
  </si>
  <si>
    <t>S-47413</t>
  </si>
  <si>
    <t>S-47414</t>
  </si>
  <si>
    <t>S-47415</t>
  </si>
  <si>
    <t>S-47406</t>
  </si>
  <si>
    <t>Rękawice poliestrowe "S-POLI B" ECO 6"   STALCO</t>
  </si>
  <si>
    <t>Rękawice poliestrowe "S-POLI B" ECO 7"   STALCO</t>
  </si>
  <si>
    <t>Rękawice poliestrowe "S-POLI B" ECO 8"   STALCO</t>
  </si>
  <si>
    <t>Rękawice poliestrowe "S-POLI B" ECO 9"   STALCO</t>
  </si>
  <si>
    <t>Rękawice poliestrowe "S-POLI B" ECO 10"   STALCO</t>
  </si>
  <si>
    <t>Rękawice poliestrowe "S-POLI B" ECO 11"   STALCO</t>
  </si>
  <si>
    <t>S-47408</t>
  </si>
  <si>
    <t>S-47409</t>
  </si>
  <si>
    <t>S-47410</t>
  </si>
  <si>
    <t>S-47417</t>
  </si>
  <si>
    <t>S-47418</t>
  </si>
  <si>
    <t>S-47421</t>
  </si>
  <si>
    <t xml:space="preserve"> </t>
  </si>
  <si>
    <t>Rękawice nylonowe NITRILE FLEX "6"   STALCO POWERMAX</t>
  </si>
  <si>
    <t>S-76348</t>
  </si>
  <si>
    <t>S-47695</t>
  </si>
  <si>
    <t>Worki na śmieci 300L kpl-10   STALCO</t>
  </si>
  <si>
    <t>S-47688</t>
  </si>
  <si>
    <t>Worki na gruz  60L kpl-10   STALCO</t>
  </si>
  <si>
    <t>NARZĘDZIA</t>
  </si>
  <si>
    <t>ZAMOCOWANIA</t>
  </si>
  <si>
    <t>OSPRZĘT</t>
  </si>
  <si>
    <t>WYPOSAŻENIE</t>
  </si>
  <si>
    <t>BUDOWLANE</t>
  </si>
  <si>
    <t>MALARSKIE</t>
  </si>
  <si>
    <t>BHP</t>
  </si>
  <si>
    <t>INNE</t>
  </si>
  <si>
    <t>S_01</t>
  </si>
  <si>
    <t>S_02</t>
  </si>
  <si>
    <t>S_03</t>
  </si>
  <si>
    <t>S_04</t>
  </si>
  <si>
    <t>S_05</t>
  </si>
  <si>
    <t>S_06</t>
  </si>
  <si>
    <t>S_07</t>
  </si>
  <si>
    <t>S_08</t>
  </si>
  <si>
    <t>S_09</t>
  </si>
  <si>
    <t>K-405117-3</t>
  </si>
  <si>
    <t>Kątownik łączący  VBW-95x140x3,0     KNELSEN</t>
  </si>
  <si>
    <t>K-405079</t>
  </si>
  <si>
    <t>Konsola dolna  WS-110x150 łącznik kątowy     KNELSEN</t>
  </si>
  <si>
    <t>K-405210-01</t>
  </si>
  <si>
    <t>Konsola płaska  BAP-SLK-200  U110x150     KNELSEN</t>
  </si>
  <si>
    <t>Konsola płaska  SL 220-80     KNELSEN</t>
  </si>
  <si>
    <r>
      <t>2024</t>
    </r>
    <r>
      <rPr>
        <sz val="28"/>
        <color theme="1"/>
        <rFont val="Montserrat"/>
        <charset val="238"/>
      </rPr>
      <t>_Q3</t>
    </r>
  </si>
  <si>
    <t>S010124203</t>
  </si>
  <si>
    <t>S010124205</t>
  </si>
  <si>
    <t>S010124208</t>
  </si>
  <si>
    <t>Miara zwijana   8m x 25mm     STALCO</t>
  </si>
  <si>
    <t>Miara zwijana   5m x 19mm     STALCO</t>
  </si>
  <si>
    <t>Miara zwijana   3m x 16mm     STALCO</t>
  </si>
  <si>
    <t>S010126103</t>
  </si>
  <si>
    <t>S010126105</t>
  </si>
  <si>
    <t>S010126108</t>
  </si>
  <si>
    <t>Miara zwijana dwustronna   3m x 19mm   zaczep magnetyczny     STALCO PERFECT</t>
  </si>
  <si>
    <t>Miara zwijana dwustronna   5m x 27mm   zaczep magnetyczny     STALCO PERFECT</t>
  </si>
  <si>
    <t>Miara zwijana dwustronna   8m x 27mm   zaczep magnetyczny     STALCO PERFECT</t>
  </si>
  <si>
    <t>S010126203</t>
  </si>
  <si>
    <t>S010126205</t>
  </si>
  <si>
    <t>S010126208</t>
  </si>
  <si>
    <t>Miara zwijana dwustronna    3m x 19mm   autoblokada     STALCO PERFECT</t>
  </si>
  <si>
    <t>Miara zwijana dwustronna    5m x 27mm   autoblokada     STALCO PERFECT</t>
  </si>
  <si>
    <t>Miara zwijana dwustronna    8m x 27mm   autoblokada     STALCO PERFECT</t>
  </si>
  <si>
    <t>Silikon neutralny sanitarny   SEAL All Purpose   280 ml.   bezbarwny     TKK</t>
  </si>
  <si>
    <t>Silikon neutralny sanitarny   SEAL All Purpose   280 ml.   biały     TKK</t>
  </si>
  <si>
    <t>Silikon neutralny sanitarny   SEAL All Purpose   280 ml.   szary     TKK</t>
  </si>
  <si>
    <t>TKK159698</t>
  </si>
  <si>
    <t>TKK159710</t>
  </si>
  <si>
    <t>TKK159711</t>
  </si>
  <si>
    <t>TKK162956</t>
  </si>
  <si>
    <t>Piana montażowa pistoletowa  OGNIOCHRONNA   Tekapur FIRESTOP P   750ml     TKK</t>
  </si>
  <si>
    <t>TKK156802</t>
  </si>
  <si>
    <t>TXS08060</t>
  </si>
  <si>
    <t>TXS08080</t>
  </si>
  <si>
    <t>TXS08100</t>
  </si>
  <si>
    <t>KSM08045100</t>
  </si>
  <si>
    <t>KSM08060100</t>
  </si>
  <si>
    <t>KSM08080100</t>
  </si>
  <si>
    <t>TXK08060</t>
  </si>
  <si>
    <t>TXK08080</t>
  </si>
  <si>
    <t>TXK08100</t>
  </si>
  <si>
    <t>WO052</t>
  </si>
  <si>
    <t>WO072</t>
  </si>
  <si>
    <t>WO092</t>
  </si>
  <si>
    <t>WO132</t>
  </si>
  <si>
    <t>WO112</t>
  </si>
  <si>
    <t>WO152</t>
  </si>
  <si>
    <t>WO182</t>
  </si>
  <si>
    <t>WO202</t>
  </si>
  <si>
    <t>WSC75092</t>
  </si>
  <si>
    <t>WSC75112</t>
  </si>
  <si>
    <t>WSC75132</t>
  </si>
  <si>
    <t>WSC75152</t>
  </si>
  <si>
    <t>WSC75182</t>
  </si>
  <si>
    <t>101 szt.</t>
  </si>
  <si>
    <t>Wkręt WOW - łeb walcowy do ośc. 7.5x 92</t>
  </si>
  <si>
    <t>Wkręt WOW - łeb walcowy do ośc. 7.5x112</t>
  </si>
  <si>
    <t>Wkręt WOW - łeb walcowy do ośc. 7.5x132</t>
  </si>
  <si>
    <t>Wkręt WOW - łeb walcowy do ośc. 7.5x152</t>
  </si>
  <si>
    <t>Wkręt WOW - łeb walcowy do ośc. 7.5x182</t>
  </si>
  <si>
    <t>WOPCV4025</t>
  </si>
  <si>
    <t>WOPCV4030</t>
  </si>
  <si>
    <t>WOPCV4035</t>
  </si>
  <si>
    <t>WOPCV4040</t>
  </si>
  <si>
    <t>WTEXPCV3916</t>
  </si>
  <si>
    <t>WTEXPCV3919</t>
  </si>
  <si>
    <t>WTEXPCV3925</t>
  </si>
  <si>
    <t>WTEXPCV3932</t>
  </si>
  <si>
    <t>WTEXPCV3938</t>
  </si>
  <si>
    <t>WSP4213</t>
  </si>
  <si>
    <t>WSP4216</t>
  </si>
  <si>
    <t>WSP4219</t>
  </si>
  <si>
    <t>WSP4225</t>
  </si>
  <si>
    <t>WSP4232</t>
  </si>
  <si>
    <t>WSP4240</t>
  </si>
  <si>
    <t>WSP4250</t>
  </si>
  <si>
    <t>WSP4275</t>
  </si>
  <si>
    <t>WS348016</t>
  </si>
  <si>
    <t>WS348019</t>
  </si>
  <si>
    <t>WS348025</t>
  </si>
  <si>
    <t>WS348032</t>
  </si>
  <si>
    <t>WS348038</t>
  </si>
  <si>
    <t>WS555019</t>
  </si>
  <si>
    <t>WS555025</t>
  </si>
  <si>
    <t>WS555032</t>
  </si>
  <si>
    <t>WS555075</t>
  </si>
  <si>
    <t>WS555090</t>
  </si>
  <si>
    <t>WS563050</t>
  </si>
  <si>
    <t>WS563063</t>
  </si>
  <si>
    <t>WS563075</t>
  </si>
  <si>
    <t>WS555120</t>
  </si>
  <si>
    <t>S093247280</t>
  </si>
  <si>
    <t>S093247282</t>
  </si>
  <si>
    <t>S093247284</t>
  </si>
  <si>
    <t>S093247283</t>
  </si>
  <si>
    <t>S093276328</t>
  </si>
  <si>
    <t>S093276334</t>
  </si>
  <si>
    <t>Sealing PRO-Tape 600</t>
  </si>
  <si>
    <t>SPT6C_120206</t>
  </si>
  <si>
    <t>SPT6C_100104</t>
  </si>
  <si>
    <t>SPT6C_150206</t>
  </si>
  <si>
    <t>SPT6C_150409</t>
  </si>
  <si>
    <t>SPT6C_150512</t>
  </si>
  <si>
    <t>SPT6C_200920</t>
  </si>
  <si>
    <t xml:space="preserve"> 9-20</t>
  </si>
  <si>
    <t>SPTMC_640715</t>
  </si>
  <si>
    <t>SPTMC_641020</t>
  </si>
  <si>
    <t>SPTMC_841020</t>
  </si>
  <si>
    <t>Taśma rozprężna   KNELSEN</t>
  </si>
  <si>
    <t>000003P</t>
  </si>
  <si>
    <t>CM_CH</t>
  </si>
  <si>
    <t>Primer Aerosol 500ml.</t>
  </si>
  <si>
    <t>CM_W</t>
  </si>
  <si>
    <t>Pędzel do mas uszczelniających  20mm BOLL</t>
  </si>
  <si>
    <t>Pędzel do mas uszczelniających  30mm BOLL</t>
  </si>
  <si>
    <t>WINS  Folia Płynna wewnętrzna   2,4L   antracyt     TYTAN PROFESSIONAL</t>
  </si>
  <si>
    <t>WINS  Folia Płynna zewnętrzna   2,4L   biały     TYTAN PROFESSIONAL</t>
  </si>
  <si>
    <t>WINS TYTAN PROFESSIONAL  Piana Pistoletowa WINS Flex    750 ml</t>
  </si>
  <si>
    <t>WINS  Folia Płynna wewnętrzna   600ml   antracyt     TYTAN PROFESSIONAL</t>
  </si>
  <si>
    <t>WINS  Folia Płynna zewnętrzna   600ml   biały     TYTAN PROFESSIONAL</t>
  </si>
  <si>
    <t>10048557</t>
  </si>
  <si>
    <t>Klej do EPDM  TYTAN Professional  FA1 czarny poj. 6 kg</t>
  </si>
  <si>
    <t>WINS Klej do EPDM   600 ml</t>
  </si>
  <si>
    <t>WINS Systemowy Pianoklej do Parapetów 750 ml   szary</t>
  </si>
  <si>
    <t>WINS Klej-Uszczelniacz 600 ml   biały</t>
  </si>
  <si>
    <t>WINS  Taśma rozprężna BG1 600Pa  15/3-7mm  15mb /antracyt/    TYTAN</t>
  </si>
  <si>
    <t>Kliny montażowe   14x29x95   MAŁE   " S "     |500szt|</t>
  </si>
  <si>
    <t>Kliny montażowe   15x45x95   ŚREDNIE   " M "     |500szt|</t>
  </si>
  <si>
    <t>2720 MS biały</t>
  </si>
  <si>
    <t>Klej POLIMER MS  600ml.   biały   /20/     BOSTIK</t>
  </si>
  <si>
    <t>2720 MS czarny</t>
  </si>
  <si>
    <t>Klej POLIMER MS  600ml.   czarny   /20/     BOSTIK</t>
  </si>
  <si>
    <t>304134</t>
  </si>
  <si>
    <t>Sznur dylatacyjny PE 6mm struktura zamkniętokomórkowa /rolka 1500mb/</t>
  </si>
  <si>
    <t>Uchwyt magnetyczny udarowy   1/4"   60mm    MILWAUKEE</t>
  </si>
  <si>
    <t>Kliny montażowe   20x45x150   DUŻE   " L "     |200szt|</t>
  </si>
  <si>
    <t>Klej w areozolu 9830</t>
  </si>
  <si>
    <t>AA000088</t>
  </si>
  <si>
    <t>Pistolet do primera     GPMM</t>
  </si>
  <si>
    <t>Wiertło HSS-XL  3,5x265mm  ekstra długie     ARVEX</t>
  </si>
  <si>
    <t>Wiertło HSS-XL  4,0x175mm  ekstra długie     ARVEX</t>
  </si>
  <si>
    <t>Wiertło HSS-XL  4,0x220mm  ekstra długie     ARVEX</t>
  </si>
  <si>
    <t>Wiertło HSS-XL  4,0x280mm  ekstra długie     ARVEX</t>
  </si>
  <si>
    <t>Wiertło HSS-XL  4,5x185mm  ekstra długie     ARVEX</t>
  </si>
  <si>
    <t>Wiertło HSS-XL  4,5x235mm  ekstra długie     ARVEX</t>
  </si>
  <si>
    <t>Wiertło HSS-XL  5,0x195mm  ekstra długie     ARVEX</t>
  </si>
  <si>
    <t>Wiertło HSS-XL  5,0x245mm  ekstra długie     ARVEX</t>
  </si>
  <si>
    <t>Wiertło HSS-XL  5,0x315mm  ekstra długie     ARVEX</t>
  </si>
  <si>
    <t>Wiertło HSS-XL  6,0x205mm  ekstra długie     ARVEX</t>
  </si>
  <si>
    <t>Wiertło HSS-XL  6,0x260mm  ekstra długie     ARVEX</t>
  </si>
  <si>
    <t>Wiertło HSS-XL  6,5x215mm  ekstra długie     ARVEX</t>
  </si>
  <si>
    <t>Wiertło HSS-XL  6,5x275mm  ekstra długie     ARVEX</t>
  </si>
  <si>
    <t>Wiertło HSS-XL  6,5x350mm  ekstra długie     ARVEX</t>
  </si>
  <si>
    <t>Wiertło HSS-XL  7,0x290mm  ekstra długie     ARVEX</t>
  </si>
  <si>
    <t>Wiertło HSS-XL  8,0x240mm  ekstra długie     ARVEX</t>
  </si>
  <si>
    <t>Wiertło HSS-XL  8,0x305mm  ekstra długie     ARVEX</t>
  </si>
  <si>
    <t>Wiertło HSS-XL  8,5x390mm  ekstra długie     ARVEX</t>
  </si>
  <si>
    <t>AR.HSS-XL10.0/265</t>
  </si>
  <si>
    <t>Wiertło HSS-XL 10,0x265mm  ekstra długie     ARVEX</t>
  </si>
  <si>
    <t>AR.HSS-XL12.5/295</t>
  </si>
  <si>
    <t>Wiertło HSS-XL 12,5x295mm  ekstra długie     ARVEX</t>
  </si>
  <si>
    <t>EPDM600ML</t>
  </si>
  <si>
    <t>Klej do EPDM   TYTAN   600ml   czarny</t>
  </si>
  <si>
    <t>Czyścik do pistoletów  500ml     GPMM</t>
  </si>
  <si>
    <t>Piana montażowa  750ml.     GPMM</t>
  </si>
  <si>
    <t>CM_KO</t>
  </si>
  <si>
    <t>KDH50050</t>
  </si>
  <si>
    <t>Wkręty hartowane  oc.żółty   5.0x 50   KDH     (238/kg.)     STALCO   (S-CS)</t>
  </si>
  <si>
    <t>KDH50060</t>
  </si>
  <si>
    <t>Wkręty hartowane  oc.żółty   5.0x 60   KDH     (196/kg.)     STALCO   (S-CS)</t>
  </si>
  <si>
    <t>KDH50070</t>
  </si>
  <si>
    <t>Wkręty hartowane  oc.żółty   5.0x 70   KDH     (174/kg.)     STALCO   (S-CS)</t>
  </si>
  <si>
    <t>KDH50080</t>
  </si>
  <si>
    <t>Wkręty hartowane  oc.żółty   5.0x 80   KDH     (152/kg.)     STALCO   (S-CS)</t>
  </si>
  <si>
    <t>KDH50090</t>
  </si>
  <si>
    <t>Wkręty hartowane  oc.żółty   5.0x 90   KDH     (138/kg.)     STALCO   (S-CS)</t>
  </si>
  <si>
    <t>Kołek KSM- 8x 45   szyb.montażowy     100     STALCO</t>
  </si>
  <si>
    <t>Kołek KSM- 8x 60   szyb.montażowy     100     STALCO</t>
  </si>
  <si>
    <t>Kołek KSM- 8x 80   szyb.montażowy     100     STALCO</t>
  </si>
  <si>
    <t>CM_MTF</t>
  </si>
  <si>
    <t>MTF/AG</t>
  </si>
  <si>
    <t>BLOK Profil KSZTAŁTKA   MTF/AG  30x100mm</t>
  </si>
  <si>
    <t>MTF_G_PAP</t>
  </si>
  <si>
    <t>BLOK GARAŻ  Listwa montażowa MTF  PROFIL PAP 3,04mb    KNELSEN</t>
  </si>
  <si>
    <t>MTF_G_STA</t>
  </si>
  <si>
    <t>BLOK GARAŻ  Belka montażowa MTF  STARTER  90x 60     KNELSEN</t>
  </si>
  <si>
    <t>Uchwyt magnetyczny  1/4"   60mm     STALCO</t>
  </si>
  <si>
    <t>Nóż z ostrzem łamanym 18mm  skręcany  METALOWY     STALCO</t>
  </si>
  <si>
    <t>Nóż z ostrzem łamanym 18mm  automatyczna blokada  METALOWY     STALCO</t>
  </si>
  <si>
    <t>Ostrza łamane 18mm  (10szt)     STALCO</t>
  </si>
  <si>
    <t>Ostrza łamane 18mm  (10szt)     STALCO   PERFECT</t>
  </si>
  <si>
    <t>Młotek gumowy  BIAŁY   FI= 60mm     STALCO</t>
  </si>
  <si>
    <t>Młotek gumowy  BIAŁY   FI= 90mm     STALCO</t>
  </si>
  <si>
    <t>Młotek gumowy  BIAŁY   FI=115mm     STALCO</t>
  </si>
  <si>
    <t>Młotek plastikowo-gumowy   FI=35mm     STALCO</t>
  </si>
  <si>
    <t>Młotek gumowy  CZARNY   FI=65mm     STALCO</t>
  </si>
  <si>
    <t>Młotek gumowy  CZARNY   FI=90mm     STALCO</t>
  </si>
  <si>
    <t>S-37001</t>
  </si>
  <si>
    <t>Wyciskacz  do silikonu  szkieletowy     STALCO</t>
  </si>
  <si>
    <t>S-37007</t>
  </si>
  <si>
    <t>Wyciskacz  do silikonu  rynnowy obrotowy     STALCO</t>
  </si>
  <si>
    <t>Wyciskacz  do silikonu  tubowy   600mm     STALCO</t>
  </si>
  <si>
    <t>Wyciskacz  do silikonu  rynnowy   230mm     STALCO</t>
  </si>
  <si>
    <t>Okulary przeciwodpryskowe  "PARROT"     STALCO</t>
  </si>
  <si>
    <t>Okulary przeciwodpryskowe  "GREENY"     STALCO</t>
  </si>
  <si>
    <t>Rękawice poliestrowe  "S-LATEX B  ECO"   " 6"   niebieski     STALCO</t>
  </si>
  <si>
    <t>Rękawice poliestrowe  "S-LATEX B  ECO"   " 7"   niebieski     STALCO</t>
  </si>
  <si>
    <t>Rękawice poliestrowe  "S-LATEX B  ECO"   " 8"   niebieski     STALCO</t>
  </si>
  <si>
    <t>Rękawice poliestrowe  "S-LATEX B  ECO"   " 9"   niebieski     STALCO</t>
  </si>
  <si>
    <t>Rękawice poliestrowe  "S-LATEX B  ECO"   "10"   niebieski     STALCO</t>
  </si>
  <si>
    <t>Rękawice poliestrowe  "S-LATEX B  ECO"   "11"   niebieski     STALCO</t>
  </si>
  <si>
    <t>Rękawice poliestrowe  "S-LATEX R  ECO"   czerwony   " 6"     STALCO</t>
  </si>
  <si>
    <t>Rękawice poliestrowe  "S-LATEX R  ECO"   czerwony   " 7"     STALCO</t>
  </si>
  <si>
    <t>Rękawice poliestrowe  "S-POLI W  ECO"   " 6"   biały     STALCO</t>
  </si>
  <si>
    <t>Rękawice poliestrowe  "S-POLI W  ECO"   "11"   biały     STALCO</t>
  </si>
  <si>
    <t>Rękawice poliestrowe  "S-POLI B  ECO"   " 6"   czarny     STALCO</t>
  </si>
  <si>
    <t>Rękawice poliestrowe  "S-POLI B  ECO"   " 7"   czarny     STALCO</t>
  </si>
  <si>
    <t>Rękawice poliestrowe  "S-POLI B  ECO"   " 8"   czarny     STALCO</t>
  </si>
  <si>
    <t>Rękawice poliestrowe  "S-POLI W  ECO"   " 7"   biały     STALCO</t>
  </si>
  <si>
    <t>Rękawice poliestrowe  "S-POLI W  ECO"   " 8"   biały     STALCO</t>
  </si>
  <si>
    <t>Rękawice poliestrowe  "S-POLI W  ECO"   " 9"   biały     STALCO</t>
  </si>
  <si>
    <t>Rękawice poliestrowe  "S-POLI W  ECO"   "10"   biały     STALCO</t>
  </si>
  <si>
    <t>Rękawice poliestrowe  "S-POLI B  ECO"   " 9"   czarny     STALCO</t>
  </si>
  <si>
    <t>Rękawice poliestrowe  "S-POLI B  ECO"   "10"   czarny     STALCO</t>
  </si>
  <si>
    <t>Rękawice poliestrowe  "S-POLI B  ECO"   "11"   czarny     STALCO</t>
  </si>
  <si>
    <t>Pistolet do piany     STALCO</t>
  </si>
  <si>
    <t>Worki na śmieci  300L   kpl- 5szt.     STALCO</t>
  </si>
  <si>
    <t>Worki na śmieci  120L   kpl-20szt.     STALCO</t>
  </si>
  <si>
    <t>Worki na śmieci  160L   kpl-10szt.     STALCO</t>
  </si>
  <si>
    <t>Worki na śmieci  240L   kpl-10szt.     STALCO</t>
  </si>
  <si>
    <t>Worki na gruz   60L   kpl-10szt.     STALCO</t>
  </si>
  <si>
    <t>Worki na gruz  120L   kpl-10szt.     STALCO</t>
  </si>
  <si>
    <t>Czyścik do pian poliuretanowych     500ml   CPU41     STALCO   PERFECT</t>
  </si>
  <si>
    <t>Piana  ZIMOWA     750ml   PZI53     pistoletowa     STALCO   PERFECT      (B-PR)</t>
  </si>
  <si>
    <t>Piana  ZAPRAWA MURARSKA     750ml   ZMU62     pistoletowa     STALCO   PERFECT   (B-PR)</t>
  </si>
  <si>
    <t>Klej  hybrydowy   HEROS   290ml   biały     STALCO   PERFECT</t>
  </si>
  <si>
    <t>Poziomnica aluminiowa  CZERWONA     30cm     STALCO   PERFECT</t>
  </si>
  <si>
    <t>Poziomnica aluminiowa  CZERWONA     40cm     STALCO   PERFECT</t>
  </si>
  <si>
    <t>Poziomnica aluminiowa  CZERWONA     50cm     STALCO   PERFECT</t>
  </si>
  <si>
    <t>Poziomnica aluminiowa  CZERWONA     60cm     STALCO   PERFECT</t>
  </si>
  <si>
    <t>Poziomnica aluminiowa  CZERWONA     80cm     STALCO   PERFECT</t>
  </si>
  <si>
    <t>Poziomnica aluminiowa  CZERWONA    100cm     STALCO   PERFECT</t>
  </si>
  <si>
    <t>Łata murarska   P/P   150cm     STALCO   PERFECT</t>
  </si>
  <si>
    <t>Łata murarska   P/P   200cm     STALCO   PERFECT</t>
  </si>
  <si>
    <t>Poziomnica aluminiowa  CZERWONA    120cm     STALCO   PERFECT</t>
  </si>
  <si>
    <t>Łata murarska   P/P   250cm     STALCO   PERFECT</t>
  </si>
  <si>
    <t>Łata murarska   P/P   300cm     STALCO   PERFECT</t>
  </si>
  <si>
    <t>Poziomnica aluminiowa  CZERWONA    150cm     STALCO   PERFECT</t>
  </si>
  <si>
    <t>Poziomnica aluminiowa  CZERWONA    200cm     STALCO   PERFECT</t>
  </si>
  <si>
    <t>Łata murarska  P/P z uchwytami   150cm     STALCO   PERFECT</t>
  </si>
  <si>
    <t>Łata murarska  P/P z uchwytami   200cm     STALCO   PERFECT</t>
  </si>
  <si>
    <t>Łata murarska  P/P z uchwytami   250cm     STALCO   PERFECT</t>
  </si>
  <si>
    <t>Łata murarska  P/P z uchwytami   300cm     STALCO   PERFECT</t>
  </si>
  <si>
    <t>Poziomnica aluminiowa  profil dwuteowy   40cm     STALCO PERFECT</t>
  </si>
  <si>
    <t>Poziomnica aluminiowa  profil dwuteowy   60cm     STALCO PERFECT</t>
  </si>
  <si>
    <t>Poziomnica aluminiowa  profil dwuteowy   80cm     STALCO PERFECT</t>
  </si>
  <si>
    <t>Poziomnica aluminiowa  profil dwuteowy  100cm     STALCO PERFECT</t>
  </si>
  <si>
    <t>Poziomnica aluminiowa  profil dwuteowy  120cm     STALCO PERFECT</t>
  </si>
  <si>
    <t>Poziomnica aluminiowa  profil dwuteowy  150cm     STALCO PERFECT</t>
  </si>
  <si>
    <t>S-65792</t>
  </si>
  <si>
    <t>Poziomnica aluminiowa  profil dwuteowy  180cm     STALCO PERFECT</t>
  </si>
  <si>
    <t>Poziomnica aluminiowa  profil dwuteowy  200cm     STALCO PERFECT</t>
  </si>
  <si>
    <t>S-65794</t>
  </si>
  <si>
    <t>Poziomnica aluminiowa  profil dwuteowy  250cm     STALCO PERFECT</t>
  </si>
  <si>
    <t>S-65796</t>
  </si>
  <si>
    <t>Poziomnica aluminiowa  profil dwuteowy  300cm     STALCO PERFECT</t>
  </si>
  <si>
    <t>Końcówka Ph  2x25     STALCO   PERFECT</t>
  </si>
  <si>
    <t>Końcówka Ph  2x50     STALCO   PERFECT</t>
  </si>
  <si>
    <t>Końcówka TORX  T20x25     STALCO   PERFECT</t>
  </si>
  <si>
    <t>Końcówka TORX  T25x25     STALCO   PERFECT</t>
  </si>
  <si>
    <t>Końcówka TORX  T30x25     STALCO   PERFECT</t>
  </si>
  <si>
    <t>Końcówka TORX  T40x25     STALCO   PERFECT</t>
  </si>
  <si>
    <t>Końcówka Pz  1x25     STALCO   PERFECT</t>
  </si>
  <si>
    <t>Końcówka Pz  2x25     STALCO   PERFECT</t>
  </si>
  <si>
    <t>Końcówka Pz  1x50     STALCO   PERFECT</t>
  </si>
  <si>
    <t>Końcówka Pz  2x50     STALCO   PERFECT</t>
  </si>
  <si>
    <t>Uchwyt magnetyczny  1/4"   75mm     STALCO   PERFECT</t>
  </si>
  <si>
    <t>Nóż z ostrzem łamanym 18mm  automatyczna blokada     STALCO   PERFECT</t>
  </si>
  <si>
    <t>S-71041</t>
  </si>
  <si>
    <t>Wiertło SDS plus V3   4x110     STALCO   PERFECT</t>
  </si>
  <si>
    <t>S-71042</t>
  </si>
  <si>
    <t>Wiertło SDS plus V3   4x160     STALCO   PERFECT</t>
  </si>
  <si>
    <t>S-71053</t>
  </si>
  <si>
    <t>Wiertło SDS plus V3   5x210     STALCO   PERFECT</t>
  </si>
  <si>
    <t>S-71055</t>
  </si>
  <si>
    <t>Wiertło SDS plus V3   5.5x110     STALCO   PERFECT</t>
  </si>
  <si>
    <t>S-71056</t>
  </si>
  <si>
    <t>Wiertło SDS plus V3   5x310     STALCO   PERFECT</t>
  </si>
  <si>
    <t>S-71060</t>
  </si>
  <si>
    <t>Wiertło SDS plus V3   5.5x310     STALCO   PERFECT</t>
  </si>
  <si>
    <t>S-71065</t>
  </si>
  <si>
    <t>Wiertło SDS plus V3   6x460     STALCO   PERFECT</t>
  </si>
  <si>
    <t>S-71091</t>
  </si>
  <si>
    <t>Wiertło SDS plus V3   9x160     STALCO   PERFECT</t>
  </si>
  <si>
    <t>S-71101</t>
  </si>
  <si>
    <t>Wiertło SDS plus V3  10x110     STALCO   PERFECT</t>
  </si>
  <si>
    <t>S-71109</t>
  </si>
  <si>
    <t>Wiertło SDS plus V3  10x600     STALCO   PERFECT</t>
  </si>
  <si>
    <t>S-71127</t>
  </si>
  <si>
    <t>Wiertło SDS plus V3  12x 450     STALCO   PERFECT</t>
  </si>
  <si>
    <t>S-71129</t>
  </si>
  <si>
    <t>Wiertło SDS plus V3  12x 600     STALCO   PERFECT</t>
  </si>
  <si>
    <t>S-71131</t>
  </si>
  <si>
    <t>Wiertło SDS plus V3  12x1000     STALCO   PERFECT</t>
  </si>
  <si>
    <t>S-71142</t>
  </si>
  <si>
    <t>Wiertło SDS plus V3  14x 160     STALCO   PERFECT</t>
  </si>
  <si>
    <t>S-71143</t>
  </si>
  <si>
    <t>Wiertło SDS plus V3  14x 210     STALCO   PERFECT</t>
  </si>
  <si>
    <t>S-71144</t>
  </si>
  <si>
    <t>Wiertło SDS plus V3  14x 260     STALCO   PERFECT</t>
  </si>
  <si>
    <t>S-71145</t>
  </si>
  <si>
    <t>Wiertło SDS plus V3  14x 310     STALCO   PERFECT</t>
  </si>
  <si>
    <t>S-71146</t>
  </si>
  <si>
    <t>Wiertło SDS plus V3  14x 450     STALCO   PERFECT</t>
  </si>
  <si>
    <t>S-71147</t>
  </si>
  <si>
    <t>Wiertło SDS plus V3  14x 600     STALCO   PERFECT</t>
  </si>
  <si>
    <t>S-71162</t>
  </si>
  <si>
    <t>Wiertło SDS plus V3  16x 260     STALCO   PERFECT</t>
  </si>
  <si>
    <t>S-71163</t>
  </si>
  <si>
    <t>Wiertło SDS plus V3  16x 210     STALCO   PERFECT</t>
  </si>
  <si>
    <t>S-71164</t>
  </si>
  <si>
    <t>Wiertło SDS plus V3  16x 310     STALCO   PERFECT</t>
  </si>
  <si>
    <t>S-71165</t>
  </si>
  <si>
    <t>Wiertło SDS plus V3  16x 450     STALCO   PERFECT</t>
  </si>
  <si>
    <t>S-71167</t>
  </si>
  <si>
    <t>Wiertło SDS plus V3  16x 600     STALCO   PERFECT</t>
  </si>
  <si>
    <t>S-71168</t>
  </si>
  <si>
    <t>Wiertło SDS plus V3  16x1000     STALCO   PERFECT</t>
  </si>
  <si>
    <t>S-71182</t>
  </si>
  <si>
    <t>Wiertło SDS plus V3  18x 200     STALCO   PERFECT</t>
  </si>
  <si>
    <t>S-71184</t>
  </si>
  <si>
    <t>Wiertło SDS plus V3  18x 600     STALCO   PERFECT</t>
  </si>
  <si>
    <t>S-71185</t>
  </si>
  <si>
    <t>Wiertło SDS plus V3  18x 300     STALCO   PERFECT</t>
  </si>
  <si>
    <t>S-71187</t>
  </si>
  <si>
    <t>Wiertło SDS plus V3  18x 450     STALCO   PERFECT</t>
  </si>
  <si>
    <t>S-71202</t>
  </si>
  <si>
    <t>Wiertło SDS plus V3  20x 200     STALCO   PERFECT</t>
  </si>
  <si>
    <t>S-71203</t>
  </si>
  <si>
    <t>Wiertło SDS plus V3  20x 300     STALCO   PERFECT</t>
  </si>
  <si>
    <t>S-71204</t>
  </si>
  <si>
    <t>Wiertło SDS plus V3  20x 450     STALCO   PERFECT</t>
  </si>
  <si>
    <t>S-71205</t>
  </si>
  <si>
    <t>Wiertło SDS plus V3  20x 600     STALCO   PERFECT</t>
  </si>
  <si>
    <t>S-71206</t>
  </si>
  <si>
    <t>Wiertło SDS plus V3  22x 450     STALCO   PERFECT</t>
  </si>
  <si>
    <t>S-71207</t>
  </si>
  <si>
    <t>Wiertło SDS plus V3  24x 450     STALCO   PERFECT</t>
  </si>
  <si>
    <t>S-71208</t>
  </si>
  <si>
    <t>Wiertło SDS plus V3  25x 450     STALCO   PERFECT</t>
  </si>
  <si>
    <t>S-71209</t>
  </si>
  <si>
    <t>Wiertło SDS plus V3  26x 450     STALCO   PERFECT</t>
  </si>
  <si>
    <t>Rękawice nylonowe  "NITRILE FLEX"   " 8"     STALCO PERFECT</t>
  </si>
  <si>
    <t>Rękawice nylonowe  "NITRILE FLEX"   " 9"     STALCO PERFECT</t>
  </si>
  <si>
    <t>Rękawice nylonowe  "NITRILE FLEX"   "10"     STALCO PERFECT</t>
  </si>
  <si>
    <t>Rękawice nylonowe  "NITRILE FLEX"   " 6"     STALCO PERFECT</t>
  </si>
  <si>
    <t>Pistolet do piany     STALCO   PERFECT</t>
  </si>
  <si>
    <t>S010124202</t>
  </si>
  <si>
    <t>Miara zwijana   2m x 16mm     STALCO</t>
  </si>
  <si>
    <t>S010124210</t>
  </si>
  <si>
    <t>Miara zwijana  10m x 25mm     STALCO</t>
  </si>
  <si>
    <t>S060271502</t>
  </si>
  <si>
    <t>Wiertło SDS-plus X5 DUAL    5x115mm     STALCO PERFECT</t>
  </si>
  <si>
    <t>S060271503</t>
  </si>
  <si>
    <t>Wiertło SDS-plus X5 DUAL    5x165mm     STALCO PERFECT</t>
  </si>
  <si>
    <t>S060271505</t>
  </si>
  <si>
    <t>Wiertło SDS-plus X5 DUAL    5,5x165mm     STALCO PERFECT</t>
  </si>
  <si>
    <t>S060271506</t>
  </si>
  <si>
    <t>Wiertło SDS-plus X5 DUAL    6x165mm     STALCO PERFECT</t>
  </si>
  <si>
    <t>S060271507</t>
  </si>
  <si>
    <t>Wiertło SDS-plus X5 DUAL    6x115mm     STALCO PERFECT</t>
  </si>
  <si>
    <t>S060271509</t>
  </si>
  <si>
    <t>Wiertło SDS-plus X5 DUAL    6x215mm     STALCO PERFECT</t>
  </si>
  <si>
    <t>S060271512</t>
  </si>
  <si>
    <t>Wiertło SDS-plus X5 DUAL    6x265mm     STALCO PERFECT</t>
  </si>
  <si>
    <t>S060271513</t>
  </si>
  <si>
    <t>Wiertło SDS-plus X5 DUAL    6x315mm     STALCO PERFECT</t>
  </si>
  <si>
    <t>S060271514</t>
  </si>
  <si>
    <t>Wiertło SDS-plus X5 DUAL    6,5x165mm     STALCO PERFECT</t>
  </si>
  <si>
    <t>S060271515</t>
  </si>
  <si>
    <t>Wiertło SDS-plus X5 DUAL    7x165mm     STALCO PERFECT</t>
  </si>
  <si>
    <t>S060271516</t>
  </si>
  <si>
    <t>Wiertło SDS-plus X5 DUAL    6,5x215mm     STALCO PERFECT</t>
  </si>
  <si>
    <t>S060271517</t>
  </si>
  <si>
    <t>Wiertło SDS-plus X5 DUAL    6,5x265mm     STALCO PERFECT</t>
  </si>
  <si>
    <t>S060271518</t>
  </si>
  <si>
    <t>Wiertło SDS-plus X5 DUAL    8x165mm     STALCO PERFECT</t>
  </si>
  <si>
    <t>S060271519</t>
  </si>
  <si>
    <t>Wiertło SDS-plus X5 DUAL    6,5x315mm     STALCO PERFECT</t>
  </si>
  <si>
    <t>S060271520</t>
  </si>
  <si>
    <t>Wiertło SDS-plus X5 DUAL    7x115mm     STALCO PERFECT</t>
  </si>
  <si>
    <t>S060271521</t>
  </si>
  <si>
    <t>Wiertło SDS-plus X5 DUAL    8x215mm     STALCO PERFECT</t>
  </si>
  <si>
    <t>S060271522</t>
  </si>
  <si>
    <t>Wiertło SDS-plus X5 DUAL    8x115mm     STALCO PERFECT</t>
  </si>
  <si>
    <t>S060271524</t>
  </si>
  <si>
    <t>Wiertło SDS-plus X5 DUAL    8x265mm     STALCO PERFECT</t>
  </si>
  <si>
    <t>S060271525</t>
  </si>
  <si>
    <t>Wiertło SDS-plus X5 DUAL    8x315mm     STALCO PERFECT</t>
  </si>
  <si>
    <t>S060271526</t>
  </si>
  <si>
    <t>Wiertło SDS-plus X5 DUAL    8x465mm     STALCO PERFECT</t>
  </si>
  <si>
    <t>S060271527</t>
  </si>
  <si>
    <t>Wiertło SDS-plus X5 DUAL   10x165mm     STALCO PERFECT</t>
  </si>
  <si>
    <t>S060271528</t>
  </si>
  <si>
    <t>Wiertło SDS-plus X5 DUAL   10x115mm     STALCO PERFECT</t>
  </si>
  <si>
    <t>S060271530</t>
  </si>
  <si>
    <t>Wiertło SDS-plus X5 DUAL   10x215mm     STALCO PERFECT</t>
  </si>
  <si>
    <t>S060271533</t>
  </si>
  <si>
    <t>Wiertło SDS-plus X5 DUAL   10x265mm     STALCO PERFECT</t>
  </si>
  <si>
    <t>S060271536</t>
  </si>
  <si>
    <t>Wiertło SDS-plus X5 DUAL   10x315mm     STALCO PERFECT</t>
  </si>
  <si>
    <t>S060271539</t>
  </si>
  <si>
    <t>Wiertło SDS-plus X5 DUAL   10x465mm     STALCO PERFECT</t>
  </si>
  <si>
    <t>S060271540</t>
  </si>
  <si>
    <t>Wiertło SDS-plus X5 DUAL   12x165mm     STALCO PERFECT</t>
  </si>
  <si>
    <t>S060271541</t>
  </si>
  <si>
    <t>Wiertło SDS-plus X5 DUAL   10x600mm     STALCO PERFECT</t>
  </si>
  <si>
    <t>S060271542</t>
  </si>
  <si>
    <t>Wiertło SDS-plus X5 DUAL   12x215mm     STALCO PERFECT</t>
  </si>
  <si>
    <t>S060271545</t>
  </si>
  <si>
    <t>Wiertło SDS-plus X5 DUAL   12x265mm     STALCO PERFECT</t>
  </si>
  <si>
    <t>S060271548</t>
  </si>
  <si>
    <t>Wiertło SDS-plus X5 DUAL   12x315mm     STALCO PERFECT</t>
  </si>
  <si>
    <t>S060271551</t>
  </si>
  <si>
    <t>Wiertło SDS-plus X5 DUAL   12x465mm     STALCO PERFECT</t>
  </si>
  <si>
    <t>S060271552</t>
  </si>
  <si>
    <t>Wiertło SDS-plus X5 DUAL   12x600mm     STALCO PERFECT</t>
  </si>
  <si>
    <t>S060271553</t>
  </si>
  <si>
    <t>Wiertło SDS-plus X5 DUAL   12x1000mm     STALCO PERFECT</t>
  </si>
  <si>
    <t>S060271554</t>
  </si>
  <si>
    <t>Wiertło SDS-plus X5 DUAL   14x215mm     STALCO PERFECT</t>
  </si>
  <si>
    <t>S060271555</t>
  </si>
  <si>
    <t>Wiertło SDS-plus X5 DUAL   14x165mm     STALCO PERFECT</t>
  </si>
  <si>
    <t>S060271556</t>
  </si>
  <si>
    <t>Wiertło SDS-plus X5 DUAL   14x265mm     STALCO PERFECT</t>
  </si>
  <si>
    <t>S060271558</t>
  </si>
  <si>
    <t>Wiertło SDS-plus X5 DUAL   14x315mm     STALCO PERFECT</t>
  </si>
  <si>
    <t>S060271560</t>
  </si>
  <si>
    <t>Wiertło SDS-plus X5 DUAL   14x465mm     STALCO PERFECT</t>
  </si>
  <si>
    <t>S060271562</t>
  </si>
  <si>
    <t>Wiertło SDS-plus X5 DUAL   14x600mm     STALCO PERFECT</t>
  </si>
  <si>
    <t>S060271564</t>
  </si>
  <si>
    <t>Wiertło SDS-plus X5 DUAL   14x1000mm     STALCO PERFECT</t>
  </si>
  <si>
    <t>S060271566</t>
  </si>
  <si>
    <t>Wiertło SDS-plus X5 DUAL   15x265mm     STALCO PERFECT</t>
  </si>
  <si>
    <t>S060271568</t>
  </si>
  <si>
    <t>Wiertło SDS-plus X5 DUAL   16x215mm     STALCO PERFECT</t>
  </si>
  <si>
    <t>S060271570</t>
  </si>
  <si>
    <t>Wiertło SDS-plus X5 DUAL   16x265mm     STALCO PERFECT</t>
  </si>
  <si>
    <t>S060271572</t>
  </si>
  <si>
    <t>Wiertło SDS-plus X5 DUAL   16x315mm     STALCO PERFECT</t>
  </si>
  <si>
    <t>S060271574</t>
  </si>
  <si>
    <t>Wiertło SDS-plus X5 DUAL   16x465mm     STALCO PERFECT</t>
  </si>
  <si>
    <t>S060271576</t>
  </si>
  <si>
    <t>Wiertło SDS-plus X5 DUAL   16x600mm     STALCO PERFECT</t>
  </si>
  <si>
    <t>S060271578</t>
  </si>
  <si>
    <t>Wiertło SDS-plus X5 DUAL   16x1000mm     STALCO PERFECT</t>
  </si>
  <si>
    <t>S060271580</t>
  </si>
  <si>
    <t>Wiertło SDS-plus X5 DUAL   18x250mm     STALCO PERFECT</t>
  </si>
  <si>
    <t>S060271582</t>
  </si>
  <si>
    <t>Wiertło SDS-plus X5 DUAL   18x450mm     STALCO PERFECT</t>
  </si>
  <si>
    <t>S060271586</t>
  </si>
  <si>
    <t>Wiertło SDS-plus X5 DUAL   20x450mm     STALCO PERFECT</t>
  </si>
  <si>
    <t>S060271588</t>
  </si>
  <si>
    <t>Wiertło SDS-plus X5 DUAL   22x250mm     STALCO PERFECT</t>
  </si>
  <si>
    <t>S060271590</t>
  </si>
  <si>
    <t>Wiertło SDS-plus X5 DUAL   22x450mm     STALCO PERFECT</t>
  </si>
  <si>
    <t>S060271594</t>
  </si>
  <si>
    <t>Wiertło SDS-plus X5 DUAL   24x450mm     STALCO PERFECT</t>
  </si>
  <si>
    <t>S060271598</t>
  </si>
  <si>
    <t>Wiertło SDS-plus X5 DUAL   25x450mm     STALCO PERFECT</t>
  </si>
  <si>
    <t>Rękawice poliestrowe  "S-LATEX R  ECO"   czerwony   " 8"     STALCO</t>
  </si>
  <si>
    <t>Rękawice poliestrowe  "S-LATEX R  ECO"   czerwony   " 9"     STALCO</t>
  </si>
  <si>
    <t>Rękawice poliestrowe  "S-LATEX R  ECO"   czerwony   "11"     STALCO</t>
  </si>
  <si>
    <t>Rękawice poliestrowe  "S-LATEX R  ECO"   czerwony   "10"     STALCO</t>
  </si>
  <si>
    <t>Rękawice nylonowe  "NITRILE FLEX"   " 7"     STALCO PERFECT</t>
  </si>
  <si>
    <t>Rękawice nylonowe  "NITRILE FLEX"   "11"     STALCO PERFECT</t>
  </si>
  <si>
    <t>SP351</t>
  </si>
  <si>
    <t>Klej do EPDM hybrydowy   600ml   antracyt    /12/     ILLBRUCK</t>
  </si>
  <si>
    <t>Taśma rozprężna   Sealing PRO-Tape 600   CZARNA   10/1-4     [13 mb]     KNELSEN</t>
  </si>
  <si>
    <t>Taśma rozprężna   Sealing PRO-Tape 600   CZARNA   12/2-6     [12 mb]     KNELSEN</t>
  </si>
  <si>
    <t>Taśma rozprężna   Sealing PRO-Tape 600   CZARNA   15/2-6     [12 mb]     KNELSEN</t>
  </si>
  <si>
    <t>Taśma rozprężna   Sealing PRO-Tape 600   CZARNA   15/4-9     [8 mb]     KNELSEN</t>
  </si>
  <si>
    <t>Taśma rozprężna   Sealing PRO-Tape 600   CZARNA   15/5-12     [5,6 mb]     KNELSEN</t>
  </si>
  <si>
    <t>Taśma rozprężna   Sealing PRO-Tape 600   CZARNA   20/9-20     [6,6 mb]     KNELSEN</t>
  </si>
  <si>
    <t>Taśma rozprężna   Sealing PRO-Tape MULTI   CZARNA   64/ 7-15     [4,3 mb]     KNELSEN</t>
  </si>
  <si>
    <t>Taśma rozprężna   Sealing PRO-Tape MULTI   CZARNA   84/10-20     [3,3 mb]     KNELSEN</t>
  </si>
  <si>
    <t>TKK163214</t>
  </si>
  <si>
    <t>Kołek TXK   8x 60   ramowy klucz/torx     50     STALCO   PERFECT</t>
  </si>
  <si>
    <t>Kołek TXK   8x 80   ramowy klucz/torx     50     STALCO   PERFECT</t>
  </si>
  <si>
    <t>Kołek TXK   8x100   ramowy klucz/torx     50     STALCO   PERFECT</t>
  </si>
  <si>
    <t>Kołek TXS   8X 60   ramowy torx     50     STALCO   PERFECT</t>
  </si>
  <si>
    <t>Kołek TXS   8X 80   ramowy torx     50     STALCO   PERFECT</t>
  </si>
  <si>
    <t>Kołek TXS   8X100   ramowy torx     50     STALCO   PERFECT</t>
  </si>
  <si>
    <t>WINS BALCONY</t>
  </si>
  <si>
    <t>WINS Powłoka hydroizolacyjna   WINS BALCONY   4kg</t>
  </si>
  <si>
    <t>WKFEP400-1028</t>
  </si>
  <si>
    <t>CM_P</t>
  </si>
  <si>
    <t>Wąż ciśnieniowy   5,5m   PANDSER</t>
  </si>
  <si>
    <t>WKFEP400-1029</t>
  </si>
  <si>
    <t>Pistolet natryskowy do kleju do EPDM   PANDSER</t>
  </si>
  <si>
    <t>WKFEP400-1050</t>
  </si>
  <si>
    <t>Klej do EPDM w aerozolu  SPRAYBOND XF   750ml   PANDSER</t>
  </si>
  <si>
    <t>WKFEP400-1055</t>
  </si>
  <si>
    <t>Klej do EPDM w aerozolu  SPRAYBOND XF   zbiornik ciśnieniowy   22 L   PANDSER</t>
  </si>
  <si>
    <t>WKFEP400-1070</t>
  </si>
  <si>
    <t>WKFEP400-1071</t>
  </si>
  <si>
    <t>WKFEP400-1075</t>
  </si>
  <si>
    <t>WKFEP500-1005</t>
  </si>
  <si>
    <t>EPDM Fartuch zew. 0,5mm x   50mm   AKRYL   (20m)     PANDSER</t>
  </si>
  <si>
    <t>WKFEP500-1010</t>
  </si>
  <si>
    <t>EPDM Fartuch zew. 0,5mm x  100mm   AKRYL   (20m)     PANDSER</t>
  </si>
  <si>
    <t>WKFEP500-1015</t>
  </si>
  <si>
    <t>EPDM Fartuch zew. 0,5mm x  150mm   AKRYL   (20m)     PANDSER</t>
  </si>
  <si>
    <t>WKFEP500-1020</t>
  </si>
  <si>
    <t>EPDM Fartuch zew. 0,5mm x  200mm   AKRYL   (20m)     PANDSER</t>
  </si>
  <si>
    <t>WKFEP500-1025</t>
  </si>
  <si>
    <t>EPDM Fartuch zew. 0,5mm x  250mm   AKRYL   (20m)     PANDSER</t>
  </si>
  <si>
    <t>WKFEP500-1030</t>
  </si>
  <si>
    <t>EPDM Fartuch zew. 0,5mm x  300mm   AKRYL   (20m)     PANDSER</t>
  </si>
  <si>
    <t>WKFEP500-1040</t>
  </si>
  <si>
    <t>EPDM Fartuch zew. 0,5mm x  400mm   AKRYL   (20m)     PANDSER</t>
  </si>
  <si>
    <t>WKFEP500-1050</t>
  </si>
  <si>
    <t>EPDM Fartuch zew. 0,5mm x  500mm   AKRYL   (20m)     PANDSER</t>
  </si>
  <si>
    <t>WKFEP500-1060</t>
  </si>
  <si>
    <t>EPDM Fartuch zew. 0,5mm x  600mm   AKRYL   (20m)     PANDSER</t>
  </si>
  <si>
    <t>Wkręt WO-7.5x 52   do ościeżnic     200     STALCO</t>
  </si>
  <si>
    <t>Wkręt WO-7.5x 72   do ościeżnic     100     STALCO</t>
  </si>
  <si>
    <t>Wkręt WO-7.5x 92   do ościeżnic     100     STALCO</t>
  </si>
  <si>
    <t>Wkręt WO-7.5x112   do ościeżnic     100     STALCO</t>
  </si>
  <si>
    <t>Wkręt WO-7.5x132   do ościeżnic     100     STALCO</t>
  </si>
  <si>
    <t>Wkręt WO-7.5x152   do ościeżnic     100     STALCO</t>
  </si>
  <si>
    <t>Wkręt WO-7.5x182   do ościeżnic     100     STALCO</t>
  </si>
  <si>
    <t>Wkręt WO-7.5x202   do ościeżnic     100     STALCO</t>
  </si>
  <si>
    <t>Wkręty WOPCV- 4.0x25   oc.biały     1000     STALCO</t>
  </si>
  <si>
    <t>Wkręty WOPCV- 4.0x30   oc.biały     1000     STALCO</t>
  </si>
  <si>
    <t>Wkręty WOPCV- 4.0x35   oc.biały      500     STALCO</t>
  </si>
  <si>
    <t>Wkręty WOPCV- 4.0x40   oc.biały      500     STALCO</t>
  </si>
  <si>
    <t>Wkręt WS-3-4.8x16   samowiercący     500     STALCO</t>
  </si>
  <si>
    <t>Wkręt WS-3-4.8x19   samowiercący     500     STALCO</t>
  </si>
  <si>
    <t>Wkręt WS-3-4.8x25   samowiercący     500     STALCO</t>
  </si>
  <si>
    <t>Wkręt WS-3-4.8x32   samowiercący     500     STALCO</t>
  </si>
  <si>
    <t>Wkręt WS-3-4.8x38   samowiercący     500     STALCO</t>
  </si>
  <si>
    <t>Wkręt WS-5-5.5x 19   samowiercący     500     STALCO</t>
  </si>
  <si>
    <t>Wkręt WS-5-5.5x 25   samowiercący     500     STALCO</t>
  </si>
  <si>
    <t>Wkręt WS-5-5.5x 32   samowiercący     500     STALCO</t>
  </si>
  <si>
    <t>WS555038</t>
  </si>
  <si>
    <t>Wkręt WS-5-5.5x 38   samowiercący     250     STALCO</t>
  </si>
  <si>
    <t>WS555045</t>
  </si>
  <si>
    <t>Wkręt WS-5-5.5x 45   samowiercący     250     STALCO</t>
  </si>
  <si>
    <t>WS555050</t>
  </si>
  <si>
    <t>Wkręt WS-5-5.5x 50   samowiercący     250     STALCO</t>
  </si>
  <si>
    <t>Wkręt WS-5-5.5x 75   samowiercący     200     STALCO</t>
  </si>
  <si>
    <t>Wkręt WS-5-5.5x 90   samowiercący     100     STALCO</t>
  </si>
  <si>
    <t>Wkręt WS-5-5.5x120   samowiercący    100     STALCO</t>
  </si>
  <si>
    <t>WS563019</t>
  </si>
  <si>
    <t>Wkręt WS-5-6.3x19   samowiercący     250     STALCO</t>
  </si>
  <si>
    <t>WS563025</t>
  </si>
  <si>
    <t>Wkręt WS-5-6.3x25   samowiercący     250     STALCO</t>
  </si>
  <si>
    <t>WS563032</t>
  </si>
  <si>
    <t>Wkręt WS-5-6.3x32   samowiercący     250     STALCO</t>
  </si>
  <si>
    <t>WS563038</t>
  </si>
  <si>
    <t>Wkręt WS-5-6.3x38   samowiercący     250     STALCO</t>
  </si>
  <si>
    <t>Wkręt WS-5-6.3x50   samowiercący     200     STALCO</t>
  </si>
  <si>
    <t>Wkręt WS-5-6.3x63   samowiercący     100     STALCO</t>
  </si>
  <si>
    <t>Wkręt WS-5-6.3x75   samowiercący     100     STALCO</t>
  </si>
  <si>
    <t>Wkręt WOW - łeb walcowy do ośc. 7.5x 92   100     SMART</t>
  </si>
  <si>
    <t>Wkręt WOW - łeb walcowy do ośc. 7.5x112   100     SMART</t>
  </si>
  <si>
    <t>Wkręt WOW - łeb walcowy do ośc. 7.5x132   100     SMART</t>
  </si>
  <si>
    <t>Wkręt WOW - łeb walcowy do ośc. 7.5x152   100     SMART</t>
  </si>
  <si>
    <t>Wkręt WOW - łeb walcowy do ośc. 7.5x182   100     SMART</t>
  </si>
  <si>
    <t>Wkręt WSP-4.2x13   podkład.samow.     1000     STALCO</t>
  </si>
  <si>
    <t>Wkręt WSP-4.2x16   podkład.samow.     1000     STALCO</t>
  </si>
  <si>
    <t>Wkręt WSP-4.2x19   podkład.samow.     1000     STALCO</t>
  </si>
  <si>
    <t>Wkręt WSP-4.2x25   podkład.samow.     500     STALCO</t>
  </si>
  <si>
    <t>Wkręt WSP-4.2x32   podkład.samow.     500     STALCO</t>
  </si>
  <si>
    <t>Wkręt WSP-4.2x40   podkład.samow.     400     STALCO</t>
  </si>
  <si>
    <t>Wkręt WSP-4.2x50   podkład.samow.     300     STALCO</t>
  </si>
  <si>
    <t>Wkręt WSP-4.2x75   podkład.samow.     200     STALCO</t>
  </si>
  <si>
    <t>Wkręty WTEXPCV   3.9x16   oc.biały     1000     STALCO</t>
  </si>
  <si>
    <t>Wkręty WTEXPCV   3.9x19   oc.biały     1000     STALCO</t>
  </si>
  <si>
    <t>Wkręty WTEXPCV   3.9x25   oc.biały     1000     STALCO</t>
  </si>
  <si>
    <t>Wkręty WTEXPCV   3.9x32   oc.biały     500     STALCO</t>
  </si>
  <si>
    <t>Wkręty WTEXPCV   3.9x38   oc.biały     500     STALCO</t>
  </si>
  <si>
    <t>WTW-ALU_070_30</t>
  </si>
  <si>
    <t>WTW-ALU_085_30</t>
  </si>
  <si>
    <t>WTW-ALU_100_30</t>
  </si>
  <si>
    <t>WTW-UV_070_30</t>
  </si>
  <si>
    <t>WTW-UV_085_30</t>
  </si>
  <si>
    <t>WTW-UV_100_30</t>
  </si>
  <si>
    <t xml:space="preserve">szt.                            </t>
  </si>
  <si>
    <t xml:space="preserve">rolka                           </t>
  </si>
  <si>
    <t xml:space="preserve">mb.                             </t>
  </si>
  <si>
    <t xml:space="preserve">szt                             </t>
  </si>
  <si>
    <t xml:space="preserve">opak.                           </t>
  </si>
  <si>
    <t xml:space="preserve">kg.                             </t>
  </si>
  <si>
    <t xml:space="preserve">100szt                          </t>
  </si>
  <si>
    <t xml:space="preserve">kpl.                            </t>
  </si>
  <si>
    <t xml:space="preserve">para                            </t>
  </si>
  <si>
    <t>Silikon doszyb zespolonych   Tekasil T142   600 ml.   czarny     TKK</t>
  </si>
  <si>
    <t>TKK160963</t>
  </si>
  <si>
    <t>Nóż do zgrzewów Quartre Moon Knife    DON CARLOS</t>
  </si>
  <si>
    <t>4529-10</t>
  </si>
  <si>
    <t>Młotek z końcówką z tworzywa   35mm     MONTERO</t>
  </si>
  <si>
    <t>D031-0350</t>
  </si>
  <si>
    <t>Młotek bezodrzutowy  30mm   SUPERCRAFT     HALDER</t>
  </si>
  <si>
    <t>3366.030</t>
  </si>
  <si>
    <t>Alfa</t>
  </si>
  <si>
    <t>Końcówka Pz  3x25     STALCO   PERFECT</t>
  </si>
  <si>
    <t>Wyciskacz do silikonu  rynnowy     STALCO   PERFECT</t>
  </si>
  <si>
    <t>Wyciskacz do silikonu  szkieletowy     STALCO   PERFECT</t>
  </si>
  <si>
    <t>Klej do EPDM Bonding Adhesive  poj. 1 L    PANDSER</t>
  </si>
  <si>
    <t>Klej do EPDM Bonding Adhesive  poj. 5 L    PANDSER</t>
  </si>
  <si>
    <t>Podkład do EPDM PRIMER  poj. 1 L    PANDSER</t>
  </si>
  <si>
    <t>PANDSER</t>
  </si>
  <si>
    <t>EPDM Fartuch zew. 0,5mm   AKRYL</t>
  </si>
  <si>
    <t>EPDM Fartuch zew. 0,5mm x   50mm   AKRYL</t>
  </si>
  <si>
    <t>EPDM Fartuch zew. 0,5mm x  100mm   AKRYL</t>
  </si>
  <si>
    <t>EPDM Fartuch zew. 0,5mm x  150mm   AKRYL</t>
  </si>
  <si>
    <t>EPDM Fartuch zew. 0,5mm x  250mm   AKRYL</t>
  </si>
  <si>
    <t>EPDM Fartuch zew. 0,5mm x  200mm   AKRYL</t>
  </si>
  <si>
    <t>EPDM Fartuch zew. 0,5mm x  300mm   AKRYL</t>
  </si>
  <si>
    <t>EPDM Fartuch zew. 0,5mm x  400mm   AKRYL</t>
  </si>
  <si>
    <t>EPDM Fartuch zew. 0,5mm x  600mm   AKRYL</t>
  </si>
  <si>
    <t>EPDM Fartuch zew. 0,5mm x  500mm   AKRYL</t>
  </si>
  <si>
    <t>50</t>
  </si>
  <si>
    <t>100</t>
  </si>
  <si>
    <t>150</t>
  </si>
  <si>
    <t>200</t>
  </si>
  <si>
    <t>250</t>
  </si>
  <si>
    <t>300</t>
  </si>
  <si>
    <t>400</t>
  </si>
  <si>
    <t>500</t>
  </si>
  <si>
    <t>Klej</t>
  </si>
  <si>
    <t>KLEJ</t>
  </si>
  <si>
    <t>Klej do EPDM w aerozolu  SPRAYBOND XF   zbiornik ciśnieniowy   22 L</t>
  </si>
  <si>
    <t xml:space="preserve">Klej do EPDM w aerozolu  SPRAYBOND XF   750ml  </t>
  </si>
  <si>
    <t>Klej do EPDM Bonding Adhesive  poj. 5 L</t>
  </si>
  <si>
    <t>Podkład do EPDM PRIMER  poj. 1 L</t>
  </si>
  <si>
    <t>p</t>
  </si>
  <si>
    <t>CM_ALUT</t>
  </si>
  <si>
    <t>Aluthermo Quattro   1200mm   (m2)</t>
  </si>
  <si>
    <t xml:space="preserve">m2.                             </t>
  </si>
  <si>
    <t>Aluthermo Quattro   150mm     /25mb/</t>
  </si>
  <si>
    <t>Aluthermo Quattro   200mm     /25mb/</t>
  </si>
  <si>
    <t>Aluthermo Quattro   250mm     /25mb/</t>
  </si>
  <si>
    <t>Aluthermo Quattro   300mm     /25mb/</t>
  </si>
  <si>
    <t>Aluthermo Quattro   350mm     /25mb/</t>
  </si>
  <si>
    <t>Aluthermo Quattro oklejone   150mm     /25mb/</t>
  </si>
  <si>
    <t>Aluthermo Quattro oklejone   200mm     /25mb/</t>
  </si>
  <si>
    <t>Aluthermo Quattro oklejone   250mm     /25mb/</t>
  </si>
  <si>
    <t>Aluthermo Quattro oklejone   300mm     /25mb/</t>
  </si>
  <si>
    <t>Aluthermo Quattro oklejone   350mm     /25mb/</t>
  </si>
  <si>
    <t>003007</t>
  </si>
  <si>
    <t>003008</t>
  </si>
  <si>
    <t>Taśma WTI  ALU   wewnętrzna    70mm     25mb.</t>
  </si>
  <si>
    <t>Taśma WTI  ALU   wewnętrzna   100mm     25mb.</t>
  </si>
  <si>
    <t>Taśma WTI  ALU   wewnętrzna   150mm     25mb.</t>
  </si>
  <si>
    <t>Taśma WTI  ALU   wewnętrzna   200mm     25mb.</t>
  </si>
  <si>
    <t>Taśma WTI  ALU   wewnętrzna   250mm     25mb.</t>
  </si>
  <si>
    <t>Taśma WTI  ALU MINI   wewnętrzna    70mm     25mb.</t>
  </si>
  <si>
    <t>Taśma WTI  ALU MINI   wewnętrzna   100mm     25mb.</t>
  </si>
  <si>
    <t>Taśma WTI  ALU MINI   wewnętrzna   150mm     25mb.</t>
  </si>
  <si>
    <t>Taśma WTI  ALU MINI   wewnętrzna   200mm     25mb.</t>
  </si>
  <si>
    <t>Taśma WTI  ALU MINI   wewnętrzna   250mm     25mb.</t>
  </si>
  <si>
    <t>Taśma WTI  MINI   wewnętrzna   250mm     25mb.</t>
  </si>
  <si>
    <t>10045170</t>
  </si>
  <si>
    <t>10045214</t>
  </si>
  <si>
    <t>10045171</t>
  </si>
  <si>
    <t>10045215</t>
  </si>
  <si>
    <t>10050787</t>
  </si>
  <si>
    <t>10049514</t>
  </si>
  <si>
    <t>10048939</t>
  </si>
  <si>
    <t>10049226</t>
  </si>
  <si>
    <t>10046185</t>
  </si>
  <si>
    <t>WINS Taśma rozprężna  BG1 600   15/3-7   (8)</t>
  </si>
  <si>
    <t>10046193</t>
  </si>
  <si>
    <t>WINS Taśma rozprężna  BG1 600   15/7-12   (8)</t>
  </si>
  <si>
    <t>10046195</t>
  </si>
  <si>
    <t>WINS Taśma rozprężna  BG1 600   20/10-18   (4)</t>
  </si>
  <si>
    <t>10045190</t>
  </si>
  <si>
    <t>zł</t>
  </si>
  <si>
    <t>BLOK podokienny zewnętrzny z XPS Prime G30   H= 90mm     KLINAR</t>
  </si>
  <si>
    <t>BLOK Profil drzwiowy   700kPa   H= 70mm     DEV-ECO   UNI/D-01  + szyna stalowa wzmacniana</t>
  </si>
  <si>
    <t>BLOK Profil drzwiowy   700kPa   H= 80mm     DEV-ECO   UNI/D-01  + szyna stalowa wzmacniana</t>
  </si>
  <si>
    <t>BLOK Profil drzwiowy   700kPa   H= 90mm     DEV-ECO   UNI/D-01  + szyna stalowa wzmacniana</t>
  </si>
  <si>
    <t>BLOK Profil drzwiowy   700kPa   H=100mm     DEV-ECO   UNI/D-01  + szyna stalowa wzmacniana</t>
  </si>
  <si>
    <t>BLOK Profil drzwiowy   700kPa   H=110mm     DEV-ECO   UNI/D-01  + szyna stalowa wzmacniana</t>
  </si>
  <si>
    <t>BLOK Profil drzwiowy   700kPa   H=120mm     DEV-ECO   UNI/D-01  + szyna stalowa wzmacniana</t>
  </si>
  <si>
    <t>BLOK Profil drzwiowy   700kPa   H=130mm     DEV-ECO   UNI/D-01  + szyna stalowa wzmacniana</t>
  </si>
  <si>
    <t>BLOK Profil drzwiowy   700kPa   H=140mm     DEV-ECO   UNI/D-01  + szyna stalowa wzmacniana</t>
  </si>
  <si>
    <t>BLOK Profil drzwiowy   700kPa   H=150mm     DEV-ECO   UNI/D-01  + szyna stalowa wzmacniana</t>
  </si>
  <si>
    <t>BLOK Profil drzwiowy   700kPa   H=160mm     DEV-ECO   UNI/D-01  + szyna stalowa wzmacniana</t>
  </si>
  <si>
    <t>BLOK Profil drzwiowy   700kPa   H=170mm     DEV-ECO   UNI/D-01  + szyna stalowa wzmacniana</t>
  </si>
  <si>
    <t>BLOK Profil drzwiowy   700kPa   H=180mm     DEV-ECO   UNI/D-01  + szyna stalowa wzmacniana</t>
  </si>
  <si>
    <t>BLOK Profil drzwiowy   700kPa   H=190mm     DEV-ECO   UNI/D-01  + szyna stalowa wzmacniana</t>
  </si>
  <si>
    <t>BLOK Profil drzwiowy   700kPa   H=200mm     DEV-ECO   UNI/D-01  + szyna stalowa wzmacniana</t>
  </si>
  <si>
    <t>BLOK Profil drzwiowy   700kPa   H=210mm     DEV-ECO   UNI/D-01  + szyna stalowa wzmacniana</t>
  </si>
  <si>
    <t>BLOK Profil drzwiowy   700kPa   H=220mm     DEV-ECO   UNI/D-01  + szyna stalowa wzmacniana</t>
  </si>
  <si>
    <t>BLOK Profil drzwiowy   700kPa   H=230mm     DEV-ECO   UNI/D-01  + szyna stalowa wzmacniana</t>
  </si>
  <si>
    <t>BLOK Profil drzwiowy   700kPa   H=240mm     DEV-ECO   UNI/D-01  + szyna stalowa wzmacniana</t>
  </si>
  <si>
    <t>BLOK Profil drzwiowy   700kPa   H=250mm     DEV-ECO   UNI/D-01  + szyna stalowa wzmacniana</t>
  </si>
  <si>
    <t>BLOK Profil drzwiowy + szyna stalowa    300kPa   H= 70mm     DEV-ECO   UNI/D-01</t>
  </si>
  <si>
    <t>BLOK Profil drzwiowy + szyna stalowa    300kPa   H= 80mm     DEV-ECO   UNI/D-01</t>
  </si>
  <si>
    <t>BLOK Profil drzwiowy + szyna stalowa    300kPa   H= 90mm     DEV-ECO   UNI/D-01</t>
  </si>
  <si>
    <t>BLOK Profil drzwiowy + szyna stalowa    300kPa   H=110mm     DEV-ECO   UNI/D-01</t>
  </si>
  <si>
    <t>BLOK Profil drzwiowy + szyna stalowa    300kPa   H=120mm     DEV-ECO   UNI/D-01</t>
  </si>
  <si>
    <t>BLOK Profil drzwiowy + szyna stalowa    300kPa   H=130mm     DEV-ECO   UNI/D-01</t>
  </si>
  <si>
    <t>BLOK Profil drzwiowy + szyna stalowa    300kPa   H=140mm     DEV-ECO   UNI/D-01</t>
  </si>
  <si>
    <t>BLOK Profil drzwiowy + szyna stalowa    300kPa   H=150mm     DEV-ECO   UNI/D-01</t>
  </si>
  <si>
    <t>BLOK Profil drzwiowy + szyna stalowa    300kPa   H=170mm     DEV-ECO   UNI/D-01</t>
  </si>
  <si>
    <t>BLOK Profil drzwiowy + szyna stalowa    300kPa   H=180mm     DEV-ECO   UNI/D-01</t>
  </si>
  <si>
    <t>BLOK Profil drzwiowy + szyna stalowa    300kPa   H=190mm     DEV-ECO   UNI/D-01</t>
  </si>
  <si>
    <t>BLOK Profil drzwiowy + szyna stalowa    300kPa   H=200mm     DEV-ECO   UNI/D-01</t>
  </si>
  <si>
    <t>BLOK Profil drzwiowy + szyna stalowa    300kPa   H=210mm     DEV-ECO   UNI/D-01</t>
  </si>
  <si>
    <t>BLOK Profil drzwiowy + szyna stalowa    300kPa   H=220mm     DEV-ECO   UNI/D-01</t>
  </si>
  <si>
    <t>BLOK Profil drzwiowy + szyna stalowa    300kPa   H=230mm     DEV-ECO   UNI/D-01</t>
  </si>
  <si>
    <t>BLOK Profil drzwiowy + szyna stalowa    300kPa   H=240mm     DEV-ECO   UNI/D-01</t>
  </si>
  <si>
    <t>BLOK Profil drzwiowy + szyna stalowa    300kPa   H=250mm     DEV-ECO   UNI/D-01</t>
  </si>
  <si>
    <t>BLOK Profil drzwiowy HARDSILL   HST   H= 60mm  700 kPa     DEV-ECO   UNI/H-01 + szyna stalowa wzmacniana</t>
  </si>
  <si>
    <t>BLOK Profil drzwiowy HARDSILL   HST   H= 65mm  700 kPa     DEV-ECO   UNI/H-01</t>
  </si>
  <si>
    <t>BLOK Profil drzwiowy HARDSILL   HST   H= 65mm  700 kPa     DEV-ECO   UNI/H-01 + szyna stalowa wzmacniana</t>
  </si>
  <si>
    <t>BLOK Profil drzwiowy HARDSILL   HST   H= 70mm  700 kPa     DEV-ECO   UNI/H-01 + szyna stalowa wzmacniana</t>
  </si>
  <si>
    <t>BLOK Profil drzwiowy HARDSILL   HST   H= 75mm  700 kPa     DEV-ECO   UNI/H-01</t>
  </si>
  <si>
    <t>BLOK Profil drzwiowy HARDSILL   HST   H= 75mm  700 kPa     DEV-ECO   UNI/H-01 + szyna stalowa wzmacniana</t>
  </si>
  <si>
    <t>BLOK Profil drzwiowy HARDSILL   HST   H= 80mm  700 kPa     DEV-ECO   UNI/H-01 + szyna stalowa wzmacniana</t>
  </si>
  <si>
    <t>BLOK Profil drzwiowy HARDSILL   HST   H= 85mm  700 kPa     DEV-ECO   UNI/H-01</t>
  </si>
  <si>
    <t>BLOK Profil drzwiowy HARDSILL   HST   H= 85mm  700 kPa     DEV-ECO   UNI/H-01 + szyna stalowa wzmacniana</t>
  </si>
  <si>
    <t>BLOK Profil drzwiowy HARDSILL   HST   H= 90mm  700 kPa     DEV-ECO   UNI/H-01 + szyna stalowa wzmacniana</t>
  </si>
  <si>
    <t>BLOK Profil listwa podokienna + szyna stalowa   300kPa   H= 50mm     DEV-ECO   UNI/L-02</t>
  </si>
  <si>
    <t>BLOK Profil listwa podokienna + szyna stalowa   300kPa   H= 60mm     DEV-ECO   UNI/L-03</t>
  </si>
  <si>
    <t>BLOK Profil listwa podokienna + szyna stalowa   700kPa   H= 50mm     DEV-ECO   UNI/L-02</t>
  </si>
  <si>
    <t>BLOK Profil listwa podokienna + szyna stalowa   700kPa   H= 60mm     DEV-ECO   UNI/L-03</t>
  </si>
  <si>
    <t>BLOK Profil nakładkowy   H= 40mm     DEV-ECO   UNI/ + szyna stalowa wzmacniana</t>
  </si>
  <si>
    <t>BLOK Profil podokienny obustronny    300kPa   H= 65mm     DEV-ECO   UNI/ZW-01 + szyna stalowa wzmacniana</t>
  </si>
  <si>
    <t>BLOK Profil podokienny obustronny    300kPa   H= 75mm     DEV-ECO   UNI/ZW-01 + szyna stalowa wzmacniana</t>
  </si>
  <si>
    <t>BLOK Profil podokienny obustronny    300kPa   H= 85mm     DEV-ECO   UNI/ZW-01 + szyna stalowa wzmacniana</t>
  </si>
  <si>
    <t>BLOK Profil podokienny obustronny    300kPa   H= 95mm     DEV-ECO   UNI/ZW-01 + szyna stalowa wzmacniana</t>
  </si>
  <si>
    <t>BLOK Profil podokienny obustronny   700kPa   H= 65mm     DEV-ECO   UNI/ZW-01 + szyna stalowa wzmacniana</t>
  </si>
  <si>
    <t>BLOK Profil podokienny obustronny   700kPa   H= 75mm     DEV-ECO   UNI/ZW-01 + szyna stalowa wzmacniana</t>
  </si>
  <si>
    <t>BLOK Profil podokienny obustronny   700kPa   H= 85mm     DEV-ECO   UNI/ZW-01 + szyna stalowa wzmacniana</t>
  </si>
  <si>
    <t>BLOK Profil podokienny wewnetrzny    300kPa   H= 65mm     DEV-ECO   UNI/W-01 + szyna stalowa wzmacniana</t>
  </si>
  <si>
    <t>BLOK Profil podokienny wewnetrzny    300kPa   H= 75mm     DEV-ECO   UNI/W-01 + szyna stalowa wzmacniana</t>
  </si>
  <si>
    <t>BLOK Profil podokienny wewnetrzny    300kPa   H= 85mm     DEV-ECO   UNI/W-01 + szyna stalowa wzmacniana</t>
  </si>
  <si>
    <t>BLOK Profil podokienny wewnetrzny    300kPa   H= 95mm     DEV-ECO   UNI/W-01 + szyna stalowa wzmacniana</t>
  </si>
  <si>
    <t>BLOK Profil podokienny wewnetrzny   700kPa    H= 65mm     DEV-ECO   UNI/W-01 + szyna stalowa wzmacniana</t>
  </si>
  <si>
    <t>BLOK Profil podokienny wewnetrzny   700kPa    H= 75mm     DEV-ECO   UNI/W-01 + szyna stalowa wzmacniana</t>
  </si>
  <si>
    <t>BLOK Profil podokienny wewnetrzny   700kPa    H= 85mm     DEV-ECO   UNI/W-01 + szyna stalowa wzmacniana</t>
  </si>
  <si>
    <t>BLOK Profil podokienny zewnetrzny    300kPa   H= 65mm     DEV-ECO   UNI/W-01 + szyna stalowa wzmacniana</t>
  </si>
  <si>
    <t>BLOK Profil podokienny zewnetrzny    300kPa   H= 75mm     DEV-ECO   UNI/W-01 + szyna stalowa wzmacniana</t>
  </si>
  <si>
    <t>BLOK Profil podokienny zewnetrzny    300kPa   H= 85mm     DEV-ECO   UNI/W-01 + szyna stalowa wzmacniana</t>
  </si>
  <si>
    <t>BLOK Profil podokienny zewnetrzny    300kPa   H= 95mm     DEV-ECO   UNI/W-01 + szyna stalowa wzmacniana</t>
  </si>
  <si>
    <t>BLOK Profil podokienny zewnetrzny   700kPa   H= 65mm     DEV-ECO   UNI/W-01 + szyna stalowa wzmacniana</t>
  </si>
  <si>
    <t>BLOK Profil podokienny zewnetrzny   700kPa   H= 75mm     DEV-ECO   UNI/W-01 + szyna stalowa wzmacniana</t>
  </si>
  <si>
    <t>BLOK Profil podokienny zewnetrzny   700kPa   H= 85mm     DEV-ECO   UNI/W-01 + szyna stalowa wzmacniana</t>
  </si>
  <si>
    <t>EPDM Flexilis  Membrana wew. 0,75mm x  50mm  25mb</t>
  </si>
  <si>
    <t>EPDM Flexilis  Membrana wew. 0,75mm x 100mm  25mb</t>
  </si>
  <si>
    <t>EPDM Flexilis  Membrana wew. 0,75mm x 150mm  25mb</t>
  </si>
  <si>
    <t>EPDM Flexilis  Membrana wew. 0,75mm x 200mm  25mb</t>
  </si>
  <si>
    <t>EPDM Flexilis  Membrana wew. 0,75mm x 250mm  25mb</t>
  </si>
  <si>
    <t>EPDM Flexilis  Membrana wew. 0,75mm x 300mm  25mb</t>
  </si>
  <si>
    <t>EPDM Flexilis  Membrana wew. 0,75mm x 350mm  25mb</t>
  </si>
  <si>
    <t>EPDM Flexilis  Membrana wew. 0,75mm x 500mm  25mb</t>
  </si>
  <si>
    <t>Opaska Styropianowa   OP-100_050</t>
  </si>
  <si>
    <t>Opaska Styropianowa   OP-100_060</t>
  </si>
  <si>
    <t>Opaska Styropianowa   OP-100_070</t>
  </si>
  <si>
    <t>Opaska Styropianowa   OP-100_080</t>
  </si>
  <si>
    <t>Opaska Styropianowa   OP-100_090</t>
  </si>
  <si>
    <t>Opaska Styropianowa   OP-100_100</t>
  </si>
  <si>
    <t>Opaska Styropianowa   OP-100_110</t>
  </si>
  <si>
    <t>Opaska Styropianowa   OP-100_120</t>
  </si>
  <si>
    <t>Opaska Styropianowa   OP-100_130</t>
  </si>
  <si>
    <t>Opaska Styropianowa   OP-100_140</t>
  </si>
  <si>
    <t>Opaska Styropianowa   OP-100_150</t>
  </si>
  <si>
    <t>Opaska Styropianowa   OP-100_160</t>
  </si>
  <si>
    <t>Opaska Styropianowa   OP-100_170</t>
  </si>
  <si>
    <t>Opaska Styropianowa   OP-100_180</t>
  </si>
  <si>
    <t>Opaska Styropianowa   OP-100_190</t>
  </si>
  <si>
    <t>Opaska Styropianowa   OP-100_200</t>
  </si>
  <si>
    <t>Opaska Styropianowa   OP-110_050</t>
  </si>
  <si>
    <t>Opaska Styropianowa   OP-110_060</t>
  </si>
  <si>
    <t>Opaska Styropianowa   OP-110_070</t>
  </si>
  <si>
    <t>Opaska Styropianowa   OP-110_080</t>
  </si>
  <si>
    <t>Opaska Styropianowa   OP-110_090</t>
  </si>
  <si>
    <t>Opaska Styropianowa   OP-110_100</t>
  </si>
  <si>
    <t>Opaska Styropianowa   OP-110_110</t>
  </si>
  <si>
    <t>Opaska Styropianowa   OP-110_120</t>
  </si>
  <si>
    <t>Opaska Styropianowa   OP-110_130</t>
  </si>
  <si>
    <t>Opaska Styropianowa   OP-110_140</t>
  </si>
  <si>
    <t>Opaska Styropianowa   OP-110_150</t>
  </si>
  <si>
    <t>Opaska Styropianowa   OP-110_160</t>
  </si>
  <si>
    <t>Opaska Styropianowa   OP-110_170</t>
  </si>
  <si>
    <t>Opaska Styropianowa   OP-110_180</t>
  </si>
  <si>
    <t>Opaska Styropianowa   OP-110_190</t>
  </si>
  <si>
    <t>Opaska Styropianowa   OP-110_200</t>
  </si>
  <si>
    <t>Opaska Styropianowa   OP-120_050</t>
  </si>
  <si>
    <t>Opaska Styropianowa   OP-120_060</t>
  </si>
  <si>
    <t>Opaska Styropianowa   OP-120_070</t>
  </si>
  <si>
    <t>Opaska Styropianowa   OP-120_080</t>
  </si>
  <si>
    <t>Opaska Styropianowa   OP-120_090</t>
  </si>
  <si>
    <t>Opaska Styropianowa   OP-120_100</t>
  </si>
  <si>
    <t>Opaska Styropianowa   OP-120_110</t>
  </si>
  <si>
    <t>Opaska Styropianowa   OP-120_120</t>
  </si>
  <si>
    <t>Opaska Styropianowa   OP-120_130</t>
  </si>
  <si>
    <t>Opaska Styropianowa   OP-120_140</t>
  </si>
  <si>
    <t>Opaska Styropianowa   OP-120_150</t>
  </si>
  <si>
    <t>Opaska Styropianowa   OP-120_160</t>
  </si>
  <si>
    <t>Opaska Styropianowa   OP-120_170</t>
  </si>
  <si>
    <t>Opaska Styropianowa   OP-120_180</t>
  </si>
  <si>
    <t>Opaska Styropianowa   OP-120_190</t>
  </si>
  <si>
    <t>Opaska Styropianowa   OP-120_200</t>
  </si>
  <si>
    <t>Opaska Styropianowa   OP-130_050</t>
  </si>
  <si>
    <t>Opaska Styropianowa   OP-130_060</t>
  </si>
  <si>
    <t>Opaska Styropianowa   OP-130_070</t>
  </si>
  <si>
    <t>Opaska Styropianowa   OP-130_080</t>
  </si>
  <si>
    <t>Opaska Styropianowa   OP-130_090</t>
  </si>
  <si>
    <t>Opaska Styropianowa   OP-130_100</t>
  </si>
  <si>
    <t>Opaska Styropianowa   OP-130_110</t>
  </si>
  <si>
    <t>Opaska Styropianowa   OP-130_120</t>
  </si>
  <si>
    <t>Opaska Styropianowa   OP-130_130</t>
  </si>
  <si>
    <t>Opaska Styropianowa   OP-130_140</t>
  </si>
  <si>
    <t>Opaska Styropianowa   OP-130_150</t>
  </si>
  <si>
    <t>Opaska Styropianowa   OP-130_160</t>
  </si>
  <si>
    <t>Opaska Styropianowa   OP-130_170</t>
  </si>
  <si>
    <t>Opaska Styropianowa   OP-130_180</t>
  </si>
  <si>
    <t>Opaska Styropianowa   OP-130_190</t>
  </si>
  <si>
    <t>Opaska Styropianowa   OP-130_200</t>
  </si>
  <si>
    <t>Opaska Styropianowa   OP-140_050</t>
  </si>
  <si>
    <t>Opaska Styropianowa   OP-140_060</t>
  </si>
  <si>
    <t>Opaska Styropianowa   OP-140_070</t>
  </si>
  <si>
    <t>Opaska Styropianowa   OP-140_080</t>
  </si>
  <si>
    <t>Opaska Styropianowa   OP-140_090</t>
  </si>
  <si>
    <t>Opaska Styropianowa   OP-140_100</t>
  </si>
  <si>
    <t>Opaska Styropianowa   OP-140_110</t>
  </si>
  <si>
    <t>Opaska Styropianowa   OP-140_120</t>
  </si>
  <si>
    <t>Opaska Styropianowa   OP-140_130</t>
  </si>
  <si>
    <t>Opaska Styropianowa   OP-140_140</t>
  </si>
  <si>
    <t>Opaska Styropianowa   OP-140_150</t>
  </si>
  <si>
    <t>Opaska Styropianowa   OP-140_160</t>
  </si>
  <si>
    <t>Opaska Styropianowa   OP-140_170</t>
  </si>
  <si>
    <t>Opaska Styropianowa   OP-140_180</t>
  </si>
  <si>
    <t>Opaska Styropianowa   OP-140_190</t>
  </si>
  <si>
    <t>Opaska Styropianowa   OP-140_200</t>
  </si>
  <si>
    <t>Opaska Styropianowa   OP-150_050</t>
  </si>
  <si>
    <t>Opaska Styropianowa   OP-150_060</t>
  </si>
  <si>
    <t>Opaska Styropianowa   OP-150_070</t>
  </si>
  <si>
    <t>Opaska Styropianowa   OP-150_080</t>
  </si>
  <si>
    <t>Opaska Styropianowa   OP-150_090</t>
  </si>
  <si>
    <t>Opaska Styropianowa   OP-150_100</t>
  </si>
  <si>
    <t>Opaska Styropianowa   OP-150_110</t>
  </si>
  <si>
    <t>Opaska Styropianowa   OP-150_120</t>
  </si>
  <si>
    <t>Opaska Styropianowa   OP-150_130</t>
  </si>
  <si>
    <t>Opaska Styropianowa   OP-150_140</t>
  </si>
  <si>
    <t>Opaska Styropianowa   OP-150_150</t>
  </si>
  <si>
    <t>Opaska Styropianowa   OP-150_160</t>
  </si>
  <si>
    <t>Opaska Styropianowa   OP-150_170</t>
  </si>
  <si>
    <t>Opaska Styropianowa   OP-150_180</t>
  </si>
  <si>
    <t>Opaska Styropianowa   OP-150_190</t>
  </si>
  <si>
    <t>Opaska Styropianowa   OP-150_200</t>
  </si>
  <si>
    <t>Opaska Styropianowa   OP-160_050</t>
  </si>
  <si>
    <t>Opaska Styropianowa   OP-160_060</t>
  </si>
  <si>
    <t>Opaska Styropianowa   OP-160_070</t>
  </si>
  <si>
    <t>Opaska Styropianowa   OP-160_080</t>
  </si>
  <si>
    <t>Opaska Styropianowa   OP-160_090</t>
  </si>
  <si>
    <t>Opaska Styropianowa   OP-160_100</t>
  </si>
  <si>
    <t>Opaska Styropianowa   OP-160_110</t>
  </si>
  <si>
    <t>Opaska Styropianowa   OP-160_120</t>
  </si>
  <si>
    <t>Opaska Styropianowa   OP-160_130</t>
  </si>
  <si>
    <t>Opaska Styropianowa   OP-160_140</t>
  </si>
  <si>
    <t>Opaska Styropianowa   OP-160_150</t>
  </si>
  <si>
    <t>Opaska Styropianowa   OP-160_160</t>
  </si>
  <si>
    <t>Opaska Styropianowa   OP-160_170</t>
  </si>
  <si>
    <t>Opaska Styropianowa   OP-160_180</t>
  </si>
  <si>
    <t>Opaska Styropianowa   OP-160_190</t>
  </si>
  <si>
    <t>Opaska Styropianowa   OP-160_200</t>
  </si>
  <si>
    <t>Opaska Styropianowa   OP-170_050</t>
  </si>
  <si>
    <t>Opaska Styropianowa   OP-170_060</t>
  </si>
  <si>
    <t>Opaska Styropianowa   OP-170_070</t>
  </si>
  <si>
    <t>Opaska Styropianowa   OP-170_080</t>
  </si>
  <si>
    <t>Opaska Styropianowa   OP-170_090</t>
  </si>
  <si>
    <t>Opaska Styropianowa   OP-170_100</t>
  </si>
  <si>
    <t>Opaska Styropianowa   OP-170_110</t>
  </si>
  <si>
    <t>Opaska Styropianowa   OP-170_120</t>
  </si>
  <si>
    <t>Opaska Styropianowa   OP-170_130</t>
  </si>
  <si>
    <t>Opaska Styropianowa   OP-170_140</t>
  </si>
  <si>
    <t>Opaska Styropianowa   OP-170_150</t>
  </si>
  <si>
    <t>Opaska Styropianowa   OP-170_160</t>
  </si>
  <si>
    <t>Opaska Styropianowa   OP-170_170</t>
  </si>
  <si>
    <t>Opaska Styropianowa   OP-170_180</t>
  </si>
  <si>
    <t>Opaska Styropianowa   OP-170_190</t>
  </si>
  <si>
    <t>Opaska Styropianowa   OP-170_200</t>
  </si>
  <si>
    <t>Opaska Styropianowa   OP-180_050</t>
  </si>
  <si>
    <t>Opaska Styropianowa   OP-180_060</t>
  </si>
  <si>
    <t>Opaska Styropianowa   OP-180_070</t>
  </si>
  <si>
    <t>Opaska Styropianowa   OP-180_080</t>
  </si>
  <si>
    <t>Opaska Styropianowa   OP-180_090</t>
  </si>
  <si>
    <t>Opaska Styropianowa   OP-180_100</t>
  </si>
  <si>
    <t>Opaska Styropianowa   OP-180_110</t>
  </si>
  <si>
    <t>Opaska Styropianowa   OP-180_120</t>
  </si>
  <si>
    <t>Opaska Styropianowa   OP-180_130</t>
  </si>
  <si>
    <t>Opaska Styropianowa   OP-180_140</t>
  </si>
  <si>
    <t>Opaska Styropianowa   OP-180_150</t>
  </si>
  <si>
    <t>Opaska Styropianowa   OP-180_160</t>
  </si>
  <si>
    <t>Opaska Styropianowa   OP-180_170</t>
  </si>
  <si>
    <t>Opaska Styropianowa   OP-180_180</t>
  </si>
  <si>
    <t>Opaska Styropianowa   OP-180_190</t>
  </si>
  <si>
    <t>Opaska Styropianowa   OP-180_200</t>
  </si>
  <si>
    <t>Opaska Styropianowa   OP-190_050</t>
  </si>
  <si>
    <t>Opaska Styropianowa   OP-190_060</t>
  </si>
  <si>
    <t>Opaska Styropianowa   OP-190_070</t>
  </si>
  <si>
    <t>Opaska Styropianowa   OP-190_080</t>
  </si>
  <si>
    <t>Opaska Styropianowa   OP-190_090</t>
  </si>
  <si>
    <t>Opaska Styropianowa   OP-190_100</t>
  </si>
  <si>
    <t>Opaska Styropianowa   OP-190_110</t>
  </si>
  <si>
    <t>Opaska Styropianowa   OP-190_120</t>
  </si>
  <si>
    <t>Opaska Styropianowa   OP-190_130</t>
  </si>
  <si>
    <t>Opaska Styropianowa   OP-190_140</t>
  </si>
  <si>
    <t>Opaska Styropianowa   OP-190_150</t>
  </si>
  <si>
    <t>Opaska Styropianowa   OP-190_160</t>
  </si>
  <si>
    <t>Opaska Styropianowa   OP-190_170</t>
  </si>
  <si>
    <t>Opaska Styropianowa   OP-190_180</t>
  </si>
  <si>
    <t>Opaska Styropianowa   OP-190_190</t>
  </si>
  <si>
    <t>Opaska Styropianowa   OP-190_200</t>
  </si>
  <si>
    <t>Opaska Styropianowa   OP-200_050</t>
  </si>
  <si>
    <t>Opaska Styropianowa   OP-200_060</t>
  </si>
  <si>
    <t>Opaska Styropianowa   OP-200_070</t>
  </si>
  <si>
    <t>Opaska Styropianowa   OP-200_080</t>
  </si>
  <si>
    <t>Opaska Styropianowa   OP-200_090</t>
  </si>
  <si>
    <t>Opaska Styropianowa   OP-200_100</t>
  </si>
  <si>
    <t>Opaska Styropianowa   OP-200_110</t>
  </si>
  <si>
    <t>Opaska Styropianowa   OP-200_120</t>
  </si>
  <si>
    <t>Opaska Styropianowa   OP-200_130</t>
  </si>
  <si>
    <t>Opaska Styropianowa   OP-200_140</t>
  </si>
  <si>
    <t>Opaska Styropianowa   OP-200_150</t>
  </si>
  <si>
    <t>Opaska Styropianowa   OP-200_160</t>
  </si>
  <si>
    <t>Opaska Styropianowa   OP-200_170</t>
  </si>
  <si>
    <t>Opaska Styropianowa   OP-200_180</t>
  </si>
  <si>
    <t>Opaska Styropianowa   OP-200_190</t>
  </si>
  <si>
    <t>Opaska Styropianowa   OP-200_200</t>
  </si>
  <si>
    <t>Opaska Styropianowa   OP-50_050</t>
  </si>
  <si>
    <t>Opaska Styropianowa   OP-50_060</t>
  </si>
  <si>
    <t>Opaska Styropianowa   OP-50_070</t>
  </si>
  <si>
    <t>Opaska Styropianowa   OP-50_080</t>
  </si>
  <si>
    <t>Opaska Styropianowa   OP-50_090</t>
  </si>
  <si>
    <t>Opaska Styropianowa   OP-50_100</t>
  </si>
  <si>
    <t>Opaska Styropianowa   OP-50_110</t>
  </si>
  <si>
    <t>Opaska Styropianowa   OP-50_120</t>
  </si>
  <si>
    <t>Opaska Styropianowa   OP-50_130</t>
  </si>
  <si>
    <t>Opaska Styropianowa   OP-50_140</t>
  </si>
  <si>
    <t>Opaska Styropianowa   OP-50_150</t>
  </si>
  <si>
    <t>Opaska Styropianowa   OP-50_160</t>
  </si>
  <si>
    <t>Opaska Styropianowa   OP-50_170</t>
  </si>
  <si>
    <t>Opaska Styropianowa   OP-50_180</t>
  </si>
  <si>
    <t>Opaska Styropianowa   OP-50_190</t>
  </si>
  <si>
    <t>Opaska Styropianowa   OP-50_200</t>
  </si>
  <si>
    <t>Opaska Styropianowa   OP-60_050</t>
  </si>
  <si>
    <t>Opaska Styropianowa   OP-60_060</t>
  </si>
  <si>
    <t>Opaska Styropianowa   OP-60_070</t>
  </si>
  <si>
    <t>Opaska Styropianowa   OP-60_080</t>
  </si>
  <si>
    <t>Opaska Styropianowa   OP-60_090</t>
  </si>
  <si>
    <t>Opaska Styropianowa   OP-60_100</t>
  </si>
  <si>
    <t>Opaska Styropianowa   OP-60_110</t>
  </si>
  <si>
    <t>Opaska Styropianowa   OP-60_120</t>
  </si>
  <si>
    <t>Opaska Styropianowa   OP-60_130</t>
  </si>
  <si>
    <t>Opaska Styropianowa   OP-60_140</t>
  </si>
  <si>
    <t>Opaska Styropianowa   OP-60_150</t>
  </si>
  <si>
    <t>Opaska Styropianowa   OP-60_160</t>
  </si>
  <si>
    <t>Opaska Styropianowa   OP-60_170</t>
  </si>
  <si>
    <t>Opaska Styropianowa   OP-60_180</t>
  </si>
  <si>
    <t>Opaska Styropianowa   OP-60_190</t>
  </si>
  <si>
    <t>Opaska Styropianowa   OP-60_200</t>
  </si>
  <si>
    <t>Opaska Styropianowa   OP-70_050</t>
  </si>
  <si>
    <t>Opaska Styropianowa   OP-70_060</t>
  </si>
  <si>
    <t>Opaska Styropianowa   OP-70_070</t>
  </si>
  <si>
    <t>Opaska Styropianowa   OP-70_080</t>
  </si>
  <si>
    <t>Opaska Styropianowa   OP-70_090</t>
  </si>
  <si>
    <t>Opaska Styropianowa   OP-70_100</t>
  </si>
  <si>
    <t>Opaska Styropianowa   OP-70_110</t>
  </si>
  <si>
    <t>Opaska Styropianowa   OP-70_120</t>
  </si>
  <si>
    <t>Opaska Styropianowa   OP-70_130</t>
  </si>
  <si>
    <t>Opaska Styropianowa   OP-70_140</t>
  </si>
  <si>
    <t>Opaska Styropianowa   OP-70_150</t>
  </si>
  <si>
    <t>Opaska Styropianowa   OP-70_160</t>
  </si>
  <si>
    <t>Opaska Styropianowa   OP-70_170</t>
  </si>
  <si>
    <t>Opaska Styropianowa   OP-70_180</t>
  </si>
  <si>
    <t>Opaska Styropianowa   OP-70_190</t>
  </si>
  <si>
    <t>Opaska Styropianowa   OP-70_200</t>
  </si>
  <si>
    <t>Opaska Styropianowa   OP-80_050</t>
  </si>
  <si>
    <t>Opaska Styropianowa   OP-80_060</t>
  </si>
  <si>
    <t>Opaska Styropianowa   OP-80_070</t>
  </si>
  <si>
    <t>Opaska Styropianowa   OP-80_080</t>
  </si>
  <si>
    <t>Opaska Styropianowa   OP-80_090</t>
  </si>
  <si>
    <t>Opaska Styropianowa   OP-80_100</t>
  </si>
  <si>
    <t>Opaska Styropianowa   OP-80_110</t>
  </si>
  <si>
    <t>Opaska Styropianowa   OP-80_120</t>
  </si>
  <si>
    <t>Opaska Styropianowa   OP-80_130</t>
  </si>
  <si>
    <t>Opaska Styropianowa   OP-80_140</t>
  </si>
  <si>
    <t>Opaska Styropianowa   OP-80_150</t>
  </si>
  <si>
    <t>Opaska Styropianowa   OP-80_160</t>
  </si>
  <si>
    <t>Opaska Styropianowa   OP-80_170</t>
  </si>
  <si>
    <t>Opaska Styropianowa   OP-80_180</t>
  </si>
  <si>
    <t>Opaska Styropianowa   OP-80_190</t>
  </si>
  <si>
    <t>Opaska Styropianowa   OP-80_200</t>
  </si>
  <si>
    <t>Opaska Styropianowa   OP-90_050</t>
  </si>
  <si>
    <t>Opaska Styropianowa   OP-90_060</t>
  </si>
  <si>
    <t>Opaska Styropianowa   OP-90_070</t>
  </si>
  <si>
    <t>Opaska Styropianowa   OP-90_080</t>
  </si>
  <si>
    <t>Opaska Styropianowa   OP-90_090</t>
  </si>
  <si>
    <t>Opaska Styropianowa   OP-90_100</t>
  </si>
  <si>
    <t>Opaska Styropianowa   OP-90_110</t>
  </si>
  <si>
    <t>Opaska Styropianowa   OP-90_120</t>
  </si>
  <si>
    <t>Opaska Styropianowa   OP-90_130</t>
  </si>
  <si>
    <t>Opaska Styropianowa   OP-90_140</t>
  </si>
  <si>
    <t>Opaska Styropianowa   OP-90_150</t>
  </si>
  <si>
    <t>Opaska Styropianowa   OP-90_160</t>
  </si>
  <si>
    <t>Opaska Styropianowa   OP-90_170</t>
  </si>
  <si>
    <t>Opaska Styropianowa   OP-90_180</t>
  </si>
  <si>
    <t>Opaska Styropianowa   OP-90_190</t>
  </si>
  <si>
    <t>Opaska Styropianowa   OP-90_200</t>
  </si>
  <si>
    <t>ALUBUTYL PREMIUM 0,8mm    40mm</t>
  </si>
  <si>
    <t>ALUBUTYL PREMIUM 0,8mm    45mm</t>
  </si>
  <si>
    <t>ALUBUTYL PREMIUM 0,8mm    50mm</t>
  </si>
  <si>
    <t>ALUBUTYL PREMIUM 0,8mm    70mm</t>
  </si>
  <si>
    <t>ALUBUTYL PREMIUM 0,8mm   100mm</t>
  </si>
  <si>
    <t>ALUBUTYL PREMIUM 0,8mm   150mm</t>
  </si>
  <si>
    <t>ALUBUTYL PREMIUM 0,8mm   200mm</t>
  </si>
  <si>
    <t>ALUBUTYL PREMIUM 0,8mm   250mm</t>
  </si>
  <si>
    <t>ALUBUTYL STANDARD 0,6mm    40mm</t>
  </si>
  <si>
    <t>ALUBUTYL STANDARD 0,6mm    45mm</t>
  </si>
  <si>
    <t>ALUBUTYL STANDARD 0,6mm    50mm</t>
  </si>
  <si>
    <t>ALUBUTYL STANDARD 0,6mm    70mm</t>
  </si>
  <si>
    <t>ALUBUTYL STANDARD 0,6mm   100mm</t>
  </si>
  <si>
    <t>ALUBUTYL STANDARD 0,6mm   150mm</t>
  </si>
  <si>
    <t>ALUBUTYL STANDARD 0,6mm   200mm</t>
  </si>
  <si>
    <t>ALUBUTYL STANDARD 0,6mm   250mm</t>
  </si>
  <si>
    <t>ALUBUTYL STANDARD 0,6mm   300mm</t>
  </si>
  <si>
    <t>Folie wewnętrzne paroszczelna ALU   WTW-ALU_070</t>
  </si>
  <si>
    <t>Folie wewnętrzne paroszczelna ALU   WTW-ALU_085</t>
  </si>
  <si>
    <t>Folie wewnętrzne paroszczelna ALU   WTW-ALU_100</t>
  </si>
  <si>
    <t>Folie zewnętrzne paroprzepuszczalna UV   WTW-UV_070</t>
  </si>
  <si>
    <t>Folie zewnętrzne paroprzepuszczalna UV   WTW-UV_085</t>
  </si>
  <si>
    <t>Folie zewnętrzne paroprzepuszczalna UV   WTW-UV_100</t>
  </si>
  <si>
    <t>Taśma rozprężna  80 kg/m3  300 kPa   TR10_10</t>
  </si>
  <si>
    <t>Taśma rozprężna  80 kg/m3  300 kPa   TR10_15</t>
  </si>
  <si>
    <t>Taśma rozprężna  80 kg/m3  300 kPa   TR10_20</t>
  </si>
  <si>
    <t>Taśma rozprężna  80 kg/m3  300 kPa   TR10_30</t>
  </si>
  <si>
    <t>Taśma rozprężna  80 kg/m3  300 kPa   TR15_10</t>
  </si>
  <si>
    <t>Taśma rozprężna  80 kg/m3  300 kPa   TR15_15</t>
  </si>
  <si>
    <t>Taśma rozprężna  80 kg/m3  300 kPa   TR15_20</t>
  </si>
  <si>
    <t>Taśma rozprężna  80 kg/m3  300 kPa   TR15_30</t>
  </si>
  <si>
    <t>Taśma rozprężna  80 kg/m3  300 kPa   TR15_40</t>
  </si>
  <si>
    <t>Taśma rozprężna  80 kg/m3  300 kPa   TR15_50</t>
  </si>
  <si>
    <t>Taśma rozprężna  80 kg/m3  300 kPa   TR20_10</t>
  </si>
  <si>
    <t>Taśma rozprężna  80 kg/m3  300 kPa   TR20_15</t>
  </si>
  <si>
    <t>Taśma rozprężna  80 kg/m3  300 kPa   TR20_20</t>
  </si>
  <si>
    <t>Taśma rozprężna  80 kg/m3  300 kPa   TR20_30</t>
  </si>
  <si>
    <t>Taśma rozprężna  80 kg/m3  300 kPa   TR20_40</t>
  </si>
  <si>
    <t>Taśma rozprężna  80 kg/m3  300 kPa   TR20_50</t>
  </si>
  <si>
    <t>Taśma rozprężna  80 kg/m3  300 kPa   TR20_60</t>
  </si>
  <si>
    <t>Taśma rozprężna  80 kg/m3  300 kPa   TR25_40</t>
  </si>
  <si>
    <t>Taśma rozprężna  80 kg/m3  300 kPa   TR25_50</t>
  </si>
  <si>
    <t>Taśma rozprężna  80 kg/m3  300 kPa   TR25_60</t>
  </si>
  <si>
    <t>Listwa MTF BLACK  30 mm</t>
  </si>
  <si>
    <t>Listwa MTF BLACK  40 mm</t>
  </si>
  <si>
    <t>Listwa MTF BLACK  50 mm</t>
  </si>
  <si>
    <t>Listwa MTF BLACK  60 mm</t>
  </si>
  <si>
    <t>Listwa MTF BLACK  70 mm</t>
  </si>
  <si>
    <t>Listwa MTF BLACK  80 mm</t>
  </si>
  <si>
    <t>Listwa MTF BLACK  90 mm</t>
  </si>
  <si>
    <t>Listwa MTF BLACK  100 mm</t>
  </si>
  <si>
    <t>Listwa MTF BLACK  110 mm</t>
  </si>
  <si>
    <t>Listwa MTF BLACK  120 mm</t>
  </si>
  <si>
    <t>Listwa MTF BLACK  130 mm</t>
  </si>
  <si>
    <t>Listwa MTF BLACK  140 mm</t>
  </si>
  <si>
    <t>Listwa MTF BLACK  150 mm</t>
  </si>
  <si>
    <t>Listwa MTF BLACK  160 mm</t>
  </si>
  <si>
    <t>Listwa MTF BLACK  170 mm</t>
  </si>
  <si>
    <t>Listwa MTF BLACK  180 mm</t>
  </si>
  <si>
    <t>Listwa MTF BLACK  190 mm</t>
  </si>
  <si>
    <t>Listwa MTF BLACK  200 mm</t>
  </si>
  <si>
    <t>Listwa MTF BLACK  210 mm</t>
  </si>
  <si>
    <t>Listwa MTF BLACK  220 mm</t>
  </si>
  <si>
    <t>Listwa MTF BLACK  230 mm</t>
  </si>
  <si>
    <t>Listwa MTF BLACK  240 mm</t>
  </si>
  <si>
    <t>Listwa MTF BLACK  250 mm</t>
  </si>
  <si>
    <t>Listwa MTF BLACK  260 mm</t>
  </si>
  <si>
    <t>Listwa MTF BLACK  270 mm</t>
  </si>
  <si>
    <t>Listwa MTF BLACK  280 mm</t>
  </si>
  <si>
    <t>Listwa MTF BLACK  290 mm</t>
  </si>
  <si>
    <t>Listwa MTF BLACK  300 mm</t>
  </si>
  <si>
    <t>STARTER do montażu HS 150</t>
  </si>
  <si>
    <t>STARTER do montażu HS 170</t>
  </si>
  <si>
    <t>Parapet dwustronny z trzpieniem MTF 60mm</t>
  </si>
  <si>
    <t>GARAŻ  Belka montażowa MTF  STARTER</t>
  </si>
  <si>
    <t>GARAŻ  Listwa montażowa MTF  PROFIL PAP 3,04mb</t>
  </si>
  <si>
    <t>ALFA</t>
  </si>
  <si>
    <t>10-20</t>
  </si>
  <si>
    <t xml:space="preserve"> 7-15</t>
  </si>
  <si>
    <t>Sealing PRO-Tape MULTI</t>
  </si>
  <si>
    <t>MULTI</t>
  </si>
  <si>
    <t>Taśma rozprężna   Sealing PRO-Tape MULTI   CZARNA   74/10-20     [3,3 mb]     KNELSEN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</si>
</sst>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16">
    <numFmt numFmtId="44" formatCode="_-* #,##0.00\ &quot;zł&quot;_-;\-* #,##0.00\ &quot;zł&quot;_-;_-* &quot;-&quot;??\ &quot;zł&quot;_-;_-@_-"/>
    <numFmt numFmtId="164" formatCode="#,##0.00_ ;\-#,##0.00\ "/>
    <numFmt numFmtId="165" formatCode="[$-415]General"/>
    <numFmt numFmtId="166" formatCode="&quot; &quot;#,##0.00&quot; zł &quot;;&quot;-&quot;#,##0.00&quot; zł &quot;;&quot; -&quot;#&quot; zł &quot;;&quot; &quot;@&quot; &quot;"/>
    <numFmt numFmtId="167" formatCode="[$-415]0%"/>
    <numFmt numFmtId="168" formatCode="#,##0.00_ ;[Red]\-#,##0.00\ "/>
    <numFmt numFmtId="169" formatCode="_-[$€-2]\ * #,##0.00_-;\-[$€-2]\ * #,##0.00_-;_-[$€-2]\ * &quot;-&quot;??_-;_-@_-"/>
    <numFmt numFmtId="170" formatCode="_-* #,##0.00\ [$€-1]_-;\-* #,##0.00\ [$€-1]_-;_-* &quot;-&quot;??\ [$€-1]_-;_-@_-"/>
    <numFmt numFmtId="171" formatCode="#,##0_ ;\-#,##0\ "/>
    <numFmt numFmtId="172" formatCode="_-* #,##0.00\ _z_ł_-;\-* #,##0.00\ _z_ł_-;_-* &quot;-&quot;??\ _z_ł_-;_-@_-"/>
    <numFmt numFmtId="173" formatCode="#,##0.00\ &quot;zł&quot;"/>
    <numFmt numFmtId="174" formatCode="#,##0.000_ ;\-#,##0.000\ "/>
    <numFmt numFmtId="175" formatCode="_-* #,##0.00\ [$zł-415]_-;\-* #,##0.00\ [$zł-415]_-;_-* &quot;-&quot;??\ [$zł-415]_-;_-@_-"/>
    <numFmt numFmtId="176" formatCode="#,##0.000_ ;[Red]\-#,##0.000\ "/>
    <numFmt numFmtId="177" formatCode="0.000"/>
    <numFmt numFmtId="178" formatCode="#,##0.0_ ;\-#,##0.0\ "/>
  </numFmts>
  <fonts count="51" x14ac:knownFonts="1"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b/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scheme val="minor"/>
    </font>
    <font>
      <b/>
      <sz val="20"/>
      <color theme="1"/>
      <name val="Calibri"/>
      <family val="2"/>
      <charset val="238"/>
      <scheme val="minor"/>
    </font>
    <font>
      <b/>
      <sz val="11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1"/>
      <color rgb="FF000000"/>
      <name val="Calibri"/>
      <family val="2"/>
      <charset val="238"/>
    </font>
    <font>
      <sz val="10"/>
      <color rgb="FF000000"/>
      <name val="Calibri"/>
      <family val="2"/>
      <charset val="238"/>
    </font>
    <font>
      <b/>
      <sz val="10"/>
      <color rgb="FF000000"/>
      <name val="Calibri"/>
      <family val="2"/>
      <charset val="238"/>
    </font>
    <font>
      <sz val="14"/>
      <color theme="1"/>
      <name val="Calibri"/>
      <family val="2"/>
      <scheme val="minor"/>
    </font>
    <font>
      <sz val="8"/>
      <color theme="1"/>
      <name val="Calibri"/>
      <family val="2"/>
      <scheme val="minor"/>
    </font>
    <font>
      <b/>
      <sz val="12"/>
      <color theme="1"/>
      <name val="Calibri"/>
      <family val="2"/>
      <charset val="238"/>
      <scheme val="minor"/>
    </font>
    <font>
      <b/>
      <sz val="8"/>
      <color theme="1"/>
      <name val="Calibri"/>
      <family val="2"/>
      <charset val="238"/>
      <scheme val="minor"/>
    </font>
    <font>
      <b/>
      <sz val="10"/>
      <color theme="1"/>
      <name val="Calibri"/>
      <family val="2"/>
      <charset val="238"/>
      <scheme val="minor"/>
    </font>
    <font>
      <b/>
      <sz val="22"/>
      <color theme="1"/>
      <name val="Calibri"/>
      <family val="2"/>
      <charset val="238"/>
      <scheme val="minor"/>
    </font>
    <font>
      <sz val="10"/>
      <color theme="1"/>
      <name val="Calibri"/>
      <family val="2"/>
      <scheme val="minor"/>
    </font>
    <font>
      <b/>
      <sz val="18"/>
      <color theme="1"/>
      <name val="Calibri"/>
      <family val="2"/>
      <scheme val="minor"/>
    </font>
    <font>
      <b/>
      <sz val="14"/>
      <color theme="1"/>
      <name val="Calibri"/>
      <family val="2"/>
      <charset val="238"/>
      <scheme val="minor"/>
    </font>
    <font>
      <b/>
      <sz val="9"/>
      <color theme="1"/>
      <name val="Calibri"/>
      <family val="2"/>
      <charset val="238"/>
      <scheme val="minor"/>
    </font>
    <font>
      <b/>
      <sz val="10"/>
      <color theme="1"/>
      <name val="Calibri"/>
      <family val="2"/>
      <scheme val="minor"/>
    </font>
    <font>
      <sz val="10"/>
      <color theme="0" tint="-4.9989318521683403E-2"/>
      <name val="Calibri"/>
      <family val="2"/>
      <scheme val="minor"/>
    </font>
    <font>
      <b/>
      <sz val="14"/>
      <name val="Calibri"/>
      <family val="2"/>
      <charset val="238"/>
      <scheme val="minor"/>
    </font>
    <font>
      <b/>
      <sz val="12"/>
      <name val="Calibri"/>
      <family val="2"/>
      <charset val="238"/>
      <scheme val="minor"/>
    </font>
    <font>
      <sz val="10"/>
      <color theme="1"/>
      <name val="Calibri"/>
      <family val="2"/>
      <charset val="238"/>
      <scheme val="minor"/>
    </font>
    <font>
      <sz val="12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20"/>
      <color theme="1"/>
      <name val="Calibri"/>
      <family val="2"/>
      <scheme val="minor"/>
    </font>
    <font>
      <b/>
      <sz val="12"/>
      <color rgb="FFEAEAEA"/>
      <name val="Calibri"/>
      <family val="2"/>
      <charset val="238"/>
      <scheme val="minor"/>
    </font>
    <font>
      <b/>
      <sz val="16"/>
      <color theme="1"/>
      <name val="Calibri"/>
      <family val="2"/>
      <charset val="238"/>
      <scheme val="minor"/>
    </font>
    <font>
      <b/>
      <sz val="18"/>
      <color theme="1"/>
      <name val="Calibri"/>
      <family val="2"/>
      <charset val="238"/>
      <scheme val="minor"/>
    </font>
    <font>
      <sz val="10"/>
      <color theme="0" tint="-0.14999847407452621"/>
      <name val="Calibri"/>
      <family val="2"/>
      <scheme val="minor"/>
    </font>
    <font>
      <b/>
      <sz val="20"/>
      <color theme="0"/>
      <name val="Calibri"/>
      <family val="2"/>
      <scheme val="minor"/>
    </font>
    <font>
      <b/>
      <sz val="10"/>
      <color theme="0" tint="-4.9989318521683403E-2"/>
      <name val="Calibri"/>
      <family val="2"/>
      <charset val="238"/>
      <scheme val="minor"/>
    </font>
    <font>
      <b/>
      <sz val="12"/>
      <color theme="0" tint="-4.9989318521683403E-2"/>
      <name val="Calibri"/>
      <family val="2"/>
      <charset val="238"/>
      <scheme val="minor"/>
    </font>
    <font>
      <sz val="11"/>
      <name val="Calibri"/>
      <family val="2"/>
      <scheme val="minor"/>
    </font>
    <font>
      <sz val="10"/>
      <name val="Calibri"/>
      <family val="2"/>
      <scheme val="minor"/>
    </font>
    <font>
      <sz val="8"/>
      <name val="Calibri"/>
      <family val="2"/>
      <scheme val="minor"/>
    </font>
    <font>
      <b/>
      <sz val="20"/>
      <color theme="0"/>
      <name val="Calibri"/>
      <family val="2"/>
      <charset val="238"/>
      <scheme val="minor"/>
    </font>
    <font>
      <b/>
      <sz val="20"/>
      <name val="Calibri"/>
      <family val="2"/>
      <charset val="238"/>
      <scheme val="minor"/>
    </font>
    <font>
      <b/>
      <sz val="10"/>
      <name val="Calibri"/>
      <family val="2"/>
      <charset val="238"/>
      <scheme val="minor"/>
    </font>
    <font>
      <b/>
      <sz val="11"/>
      <name val="Calibri"/>
      <family val="2"/>
      <charset val="238"/>
      <scheme val="minor"/>
    </font>
    <font>
      <sz val="8"/>
      <name val="Calibri"/>
      <family val="2"/>
      <charset val="238"/>
      <scheme val="minor"/>
    </font>
    <font>
      <b/>
      <sz val="72"/>
      <color theme="1"/>
      <name val="Montserrat"/>
      <charset val="238"/>
    </font>
    <font>
      <sz val="12"/>
      <color theme="1"/>
      <name val="Calibri"/>
      <family val="2"/>
      <charset val="238"/>
      <scheme val="minor"/>
    </font>
    <font>
      <b/>
      <sz val="48"/>
      <color theme="1"/>
      <name val="Montserrat"/>
      <charset val="238"/>
    </font>
    <font>
      <sz val="28"/>
      <color theme="1"/>
      <name val="Montserrat"/>
      <charset val="238"/>
    </font>
    <font>
      <sz val="12"/>
      <color rgb="FF000000"/>
      <name val="Calibri"/>
      <family val="2"/>
    </font>
    <font>
      <b/>
      <sz val="12"/>
      <color rgb="FF000000"/>
      <name val="Calibri"/>
      <family val="2"/>
    </font>
    <font>
      <b/>
      <sz val="12"/>
      <color theme="0"/>
      <name val="Calibri"/>
      <family val="2"/>
    </font>
    <font>
      <b/>
      <sz val="12"/>
      <name val="Calibri"/>
      <family val="2"/>
    </font>
  </fonts>
  <fills count="45">
    <fill>
      <patternFill patternType="none"/>
    </fill>
    <fill>
      <patternFill patternType="gray125"/>
    </fill>
    <fill>
      <gradientFill degree="270">
        <stop position="0">
          <color theme="0"/>
        </stop>
        <stop position="1">
          <color theme="0" tint="-0.1490218817712943"/>
        </stop>
      </gradientFill>
    </fill>
    <fill>
      <gradientFill degree="90">
        <stop position="0">
          <color rgb="FFFFE593"/>
        </stop>
        <stop position="1">
          <color rgb="FFFFE593"/>
        </stop>
      </gradientFill>
    </fill>
    <fill>
      <patternFill patternType="solid">
        <fgColor theme="8" tint="0.79998168889431442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theme="0" tint="-0.49998474074526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EA7676"/>
        <bgColor indexed="64"/>
      </patternFill>
    </fill>
    <fill>
      <patternFill patternType="solid">
        <fgColor rgb="FFFF99CC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0" tint="-4.9989318521683403E-2"/>
        <bgColor auto="1"/>
      </patternFill>
    </fill>
    <fill>
      <gradientFill>
        <stop position="0">
          <color rgb="FFFFF4D1"/>
        </stop>
        <stop position="1">
          <color rgb="FFFFF4D1" tint="1"/>
        </stop>
      </gradientFill>
    </fill>
    <fill>
      <patternFill patternType="solid">
        <fgColor theme="6" tint="0.79998168889431442"/>
        <bgColor indexed="64"/>
      </patternFill>
    </fill>
    <fill>
      <gradientFill>
        <stop position="0">
          <color rgb="FFB0DD7F"/>
        </stop>
        <stop position="1">
          <color rgb="FFB0DD7F"/>
        </stop>
      </gradientFill>
    </fill>
    <fill>
      <gradientFill degree="270">
        <stop position="0">
          <color theme="0"/>
        </stop>
        <stop position="1">
          <color rgb="FF92D050"/>
        </stop>
      </gradientFill>
    </fill>
    <fill>
      <gradientFill>
        <stop position="0">
          <color rgb="FFC7E7A3"/>
        </stop>
        <stop position="1">
          <color auto="1"/>
        </stop>
      </gradientFill>
    </fill>
    <fill>
      <patternFill patternType="solid">
        <fgColor theme="0"/>
        <bgColor indexed="64"/>
      </patternFill>
    </fill>
    <fill>
      <gradientFill>
        <stop position="0">
          <color theme="0"/>
        </stop>
        <stop position="0.5">
          <color rgb="FFE8F5F8"/>
        </stop>
        <stop position="1">
          <color theme="0"/>
        </stop>
      </gradientFill>
    </fill>
    <fill>
      <patternFill patternType="solid">
        <fgColor theme="5" tint="0.79998168889431442"/>
        <bgColor indexed="64"/>
      </patternFill>
    </fill>
    <fill>
      <gradientFill degree="270">
        <stop position="0">
          <color theme="0"/>
        </stop>
        <stop position="1">
          <color theme="6" tint="0.59999389629810485"/>
        </stop>
      </gradientFill>
    </fill>
    <fill>
      <gradientFill>
        <stop position="0">
          <color theme="0"/>
        </stop>
        <stop position="0.5">
          <color theme="9" tint="0.80001220740379042"/>
        </stop>
        <stop position="1">
          <color theme="0"/>
        </stop>
      </gradientFill>
    </fill>
    <fill>
      <patternFill patternType="solid">
        <fgColor theme="8" tint="0.79998168889431442"/>
        <bgColor auto="1"/>
      </patternFill>
    </fill>
    <fill>
      <gradientFill degree="270">
        <stop position="0">
          <color theme="0"/>
        </stop>
        <stop position="1">
          <color rgb="FFFFFF99"/>
        </stop>
      </gradientFill>
    </fill>
    <fill>
      <gradientFill degree="270">
        <stop position="0">
          <color theme="0"/>
        </stop>
        <stop position="1">
          <color theme="1" tint="0.49803155613879818"/>
        </stop>
      </gradientFill>
    </fill>
    <fill>
      <gradientFill degree="270">
        <stop position="0">
          <color theme="0"/>
        </stop>
        <stop position="1">
          <color theme="9"/>
        </stop>
      </gradientFill>
    </fill>
    <fill>
      <patternFill patternType="solid">
        <fgColor theme="6" tint="0.59996337778862885"/>
        <bgColor auto="1"/>
      </patternFill>
    </fill>
    <fill>
      <patternFill patternType="solid">
        <fgColor theme="1" tint="0.499984740745262"/>
        <bgColor auto="1"/>
      </patternFill>
    </fill>
    <fill>
      <patternFill patternType="solid">
        <fgColor theme="1" tint="0.499984740745262"/>
        <bgColor indexed="64"/>
      </patternFill>
    </fill>
    <fill>
      <patternFill patternType="solid">
        <fgColor theme="5" tint="0.79998168889431442"/>
        <bgColor auto="1"/>
      </patternFill>
    </fill>
    <fill>
      <gradientFill degree="180">
        <stop position="0">
          <color rgb="FFFFE593"/>
        </stop>
        <stop position="1">
          <color theme="0"/>
        </stop>
      </gradientFill>
    </fill>
    <fill>
      <gradientFill>
        <stop position="0">
          <color theme="8" tint="0.80001220740379042"/>
        </stop>
        <stop position="0.5">
          <color rgb="FFDFECF7" tint="1"/>
        </stop>
        <stop position="1">
          <color theme="8" tint="0.80001220740379042"/>
        </stop>
      </gradientFill>
    </fill>
    <fill>
      <patternFill patternType="solid">
        <fgColor rgb="FFC78FFF"/>
        <bgColor indexed="64"/>
      </patternFill>
    </fill>
    <fill>
      <patternFill patternType="solid">
        <fgColor theme="0" tint="-0.34998626667073579"/>
        <bgColor auto="1"/>
      </patternFill>
    </fill>
    <fill>
      <patternFill patternType="solid">
        <fgColor theme="9" tint="0.79998168889431442"/>
        <bgColor auto="1"/>
      </patternFill>
    </fill>
    <fill>
      <patternFill patternType="solid">
        <fgColor theme="8" tint="0.39997558519241921"/>
        <bgColor auto="1"/>
      </patternFill>
    </fill>
    <fill>
      <patternFill patternType="solid">
        <fgColor rgb="FFFFFF97"/>
        <bgColor auto="1"/>
      </patternFill>
    </fill>
    <fill>
      <patternFill patternType="solid">
        <fgColor rgb="FFFFC000"/>
        <bgColor indexed="64"/>
      </patternFill>
    </fill>
    <fill>
      <patternFill patternType="solid">
        <fgColor theme="5" tint="0.39997558519241921"/>
        <bgColor indexed="64"/>
      </patternFill>
    </fill>
  </fills>
  <borders count="98">
    <border>
      <left/>
      <right/>
      <top/>
      <bottom/>
      <diagonal/>
    </border>
    <border>
      <left/>
      <right/>
      <top/>
      <bottom style="thin">
        <color theme="0" tint="-0.14996795556505021"/>
      </bottom>
      <diagonal/>
    </border>
    <border>
      <left/>
      <right/>
      <top style="thin">
        <color theme="0" tint="-0.14996795556505021"/>
      </top>
      <bottom style="thin">
        <color theme="0" tint="-0.14993743705557422"/>
      </bottom>
      <diagonal/>
    </border>
    <border>
      <left style="hair">
        <color theme="0"/>
      </left>
      <right style="hair">
        <color theme="0"/>
      </right>
      <top/>
      <bottom style="thin">
        <color theme="0"/>
      </bottom>
      <diagonal/>
    </border>
    <border>
      <left/>
      <right/>
      <top/>
      <bottom style="hair">
        <color theme="0" tint="-0.14993743705557422"/>
      </bottom>
      <diagonal/>
    </border>
    <border>
      <left/>
      <right/>
      <top style="hair">
        <color theme="0" tint="-0.14993743705557422"/>
      </top>
      <bottom style="hair">
        <color theme="0" tint="-0.14993743705557422"/>
      </bottom>
      <diagonal/>
    </border>
    <border>
      <left/>
      <right/>
      <top style="thin">
        <color theme="1" tint="0.499984740745262"/>
      </top>
      <bottom style="thin">
        <color theme="0" tint="-0.14993743705557422"/>
      </bottom>
      <diagonal/>
    </border>
    <border>
      <left/>
      <right/>
      <top/>
      <bottom style="thin">
        <color theme="0" tint="-0.499984740745262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/>
      <top/>
      <bottom style="thin">
        <color theme="0"/>
      </bottom>
      <diagonal/>
    </border>
    <border>
      <left/>
      <right/>
      <top style="thin">
        <color theme="0"/>
      </top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theme="9"/>
      </top>
      <bottom/>
      <diagonal/>
    </border>
    <border>
      <left/>
      <right/>
      <top style="thin">
        <color auto="1"/>
      </top>
      <bottom/>
      <diagonal/>
    </border>
    <border>
      <left style="hair">
        <color theme="0" tint="-0.24994659260841701"/>
      </left>
      <right/>
      <top style="thin">
        <color indexed="64"/>
      </top>
      <bottom style="hair">
        <color theme="0" tint="-0.24994659260841701"/>
      </bottom>
      <diagonal/>
    </border>
    <border>
      <left/>
      <right style="hair">
        <color theme="0" tint="-0.24994659260841701"/>
      </right>
      <top style="thin">
        <color indexed="64"/>
      </top>
      <bottom style="hair">
        <color theme="0" tint="-0.24994659260841701"/>
      </bottom>
      <diagonal/>
    </border>
    <border>
      <left style="hair">
        <color theme="0" tint="-0.24994659260841701"/>
      </left>
      <right style="hair">
        <color theme="0" tint="-0.24994659260841701"/>
      </right>
      <top style="thin">
        <color indexed="64"/>
      </top>
      <bottom style="hair">
        <color theme="0" tint="-0.24994659260841701"/>
      </bottom>
      <diagonal/>
    </border>
    <border>
      <left style="hair">
        <color theme="0" tint="-0.24994659260841701"/>
      </left>
      <right/>
      <top style="hair">
        <color theme="0" tint="-0.24994659260841701"/>
      </top>
      <bottom style="hair">
        <color theme="0" tint="-0.24994659260841701"/>
      </bottom>
      <diagonal/>
    </border>
    <border>
      <left/>
      <right style="hair">
        <color theme="0" tint="-0.24994659260841701"/>
      </right>
      <top style="hair">
        <color theme="0" tint="-0.24994659260841701"/>
      </top>
      <bottom style="hair">
        <color theme="0" tint="-0.24994659260841701"/>
      </bottom>
      <diagonal/>
    </border>
    <border>
      <left style="hair">
        <color theme="0" tint="-0.24994659260841701"/>
      </left>
      <right style="hair">
        <color theme="0" tint="-0.24994659260841701"/>
      </right>
      <top style="hair">
        <color theme="0" tint="-0.24994659260841701"/>
      </top>
      <bottom style="hair">
        <color theme="0" tint="-0.24994659260841701"/>
      </bottom>
      <diagonal/>
    </border>
    <border>
      <left style="thin">
        <color theme="0"/>
      </left>
      <right/>
      <top/>
      <bottom style="thin">
        <color theme="0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/>
      <right/>
      <top/>
      <bottom style="thin">
        <color rgb="FF92D050"/>
      </bottom>
      <diagonal/>
    </border>
    <border>
      <left/>
      <right/>
      <top style="thin">
        <color rgb="FF00B050"/>
      </top>
      <bottom/>
      <diagonal/>
    </border>
    <border>
      <left/>
      <right/>
      <top style="thin">
        <color theme="1"/>
      </top>
      <bottom/>
      <diagonal/>
    </border>
    <border>
      <left/>
      <right/>
      <top/>
      <bottom style="hair">
        <color theme="8" tint="0.79995117038483843"/>
      </bottom>
      <diagonal/>
    </border>
    <border>
      <left/>
      <right/>
      <top style="hair">
        <color theme="8" tint="0.79995117038483843"/>
      </top>
      <bottom style="hair">
        <color theme="8" tint="0.79995117038483843"/>
      </bottom>
      <diagonal/>
    </border>
    <border>
      <left/>
      <right/>
      <top/>
      <bottom style="thin">
        <color theme="8"/>
      </bottom>
      <diagonal/>
    </border>
    <border>
      <left/>
      <right/>
      <top style="thin">
        <color theme="8"/>
      </top>
      <bottom/>
      <diagonal/>
    </border>
    <border>
      <left/>
      <right/>
      <top/>
      <bottom style="medium">
        <color theme="6"/>
      </bottom>
      <diagonal/>
    </border>
    <border>
      <left/>
      <right/>
      <top style="medium">
        <color indexed="64"/>
      </top>
      <bottom/>
      <diagonal/>
    </border>
    <border>
      <left/>
      <right/>
      <top/>
      <bottom style="hair">
        <color theme="8" tint="0.79998168889431442"/>
      </bottom>
      <diagonal/>
    </border>
    <border>
      <left/>
      <right/>
      <top style="hair">
        <color theme="8" tint="0.79998168889431442"/>
      </top>
      <bottom style="hair">
        <color theme="8" tint="0.79998168889431442"/>
      </bottom>
      <diagonal/>
    </border>
    <border>
      <left/>
      <right/>
      <top style="hair">
        <color theme="8" tint="0.79998168889431442"/>
      </top>
      <bottom style="thin">
        <color theme="8"/>
      </bottom>
      <diagonal/>
    </border>
    <border>
      <left/>
      <right/>
      <top/>
      <bottom style="hair">
        <color theme="9" tint="0.79998168889431442"/>
      </bottom>
      <diagonal/>
    </border>
    <border>
      <left/>
      <right/>
      <top style="hair">
        <color theme="9" tint="0.79998168889431442"/>
      </top>
      <bottom style="hair">
        <color theme="9" tint="0.79998168889431442"/>
      </bottom>
      <diagonal/>
    </border>
    <border>
      <left/>
      <right/>
      <top style="hair">
        <color theme="9" tint="0.79998168889431442"/>
      </top>
      <bottom style="thin">
        <color theme="9"/>
      </bottom>
      <diagonal/>
    </border>
    <border>
      <left/>
      <right/>
      <top/>
      <bottom style="thin">
        <color theme="9"/>
      </bottom>
      <diagonal/>
    </border>
    <border>
      <left/>
      <right/>
      <top style="hair">
        <color theme="9" tint="0.79998168889431442"/>
      </top>
      <bottom style="hair">
        <color theme="9" tint="0.79995117038483843"/>
      </bottom>
      <diagonal/>
    </border>
    <border>
      <left/>
      <right/>
      <top/>
      <bottom style="medium">
        <color theme="0" tint="-0.499984740745262"/>
      </bottom>
      <diagonal/>
    </border>
    <border>
      <left/>
      <right/>
      <top style="hair">
        <color theme="8" tint="0.79998168889431442"/>
      </top>
      <bottom style="hair">
        <color theme="8" tint="0.79995117038483843"/>
      </bottom>
      <diagonal/>
    </border>
    <border>
      <left/>
      <right/>
      <top/>
      <bottom style="medium">
        <color rgb="FFFFFF99"/>
      </bottom>
      <diagonal/>
    </border>
    <border>
      <left style="hair">
        <color theme="0"/>
      </left>
      <right/>
      <top/>
      <bottom style="thin">
        <color theme="0"/>
      </bottom>
      <diagonal/>
    </border>
    <border>
      <left/>
      <right style="hair">
        <color theme="0"/>
      </right>
      <top/>
      <bottom style="thin">
        <color theme="0"/>
      </bottom>
      <diagonal/>
    </border>
    <border>
      <left/>
      <right/>
      <top/>
      <bottom style="medium">
        <color theme="1" tint="0.499984740745262"/>
      </bottom>
      <diagonal/>
    </border>
    <border>
      <left/>
      <right style="hair">
        <color theme="0"/>
      </right>
      <top/>
      <bottom/>
      <diagonal/>
    </border>
    <border>
      <left/>
      <right/>
      <top style="thin">
        <color rgb="FF92D050"/>
      </top>
      <bottom/>
      <diagonal/>
    </border>
    <border>
      <left/>
      <right/>
      <top style="hair">
        <color theme="8" tint="0.79995117038483843"/>
      </top>
      <bottom style="hair">
        <color theme="8" tint="0.79992065187536243"/>
      </bottom>
      <diagonal/>
    </border>
    <border>
      <left/>
      <right/>
      <top/>
      <bottom style="thin">
        <color theme="8" tint="0.39994506668294322"/>
      </bottom>
      <diagonal/>
    </border>
    <border>
      <left/>
      <right/>
      <top style="hair">
        <color theme="8" tint="0.79995117038483843"/>
      </top>
      <bottom style="thin">
        <color theme="8" tint="0.79998168889431442"/>
      </bottom>
      <diagonal/>
    </border>
    <border>
      <left/>
      <right/>
      <top style="thin">
        <color theme="0"/>
      </top>
      <bottom style="thin">
        <color rgb="FF00B050"/>
      </bottom>
      <diagonal/>
    </border>
    <border>
      <left/>
      <right/>
      <top style="thin">
        <color theme="0"/>
      </top>
      <bottom style="thin">
        <color auto="1"/>
      </bottom>
      <diagonal/>
    </border>
    <border>
      <left/>
      <right/>
      <top/>
      <bottom style="medium">
        <color theme="9"/>
      </bottom>
      <diagonal/>
    </border>
    <border>
      <left style="hair">
        <color theme="0"/>
      </left>
      <right style="hair">
        <color theme="0"/>
      </right>
      <top/>
      <bottom/>
      <diagonal/>
    </border>
    <border>
      <left/>
      <right/>
      <top style="hair">
        <color theme="8" tint="0.79992065187536243"/>
      </top>
      <bottom style="thin">
        <color theme="8" tint="0.79992065187536243"/>
      </bottom>
      <diagonal/>
    </border>
    <border>
      <left/>
      <right/>
      <top/>
      <bottom style="thin">
        <color theme="9" tint="0.79998168889431442"/>
      </bottom>
      <diagonal/>
    </border>
    <border>
      <left/>
      <right/>
      <top/>
      <bottom style="hair">
        <color theme="9" tint="0.79995117038483843"/>
      </bottom>
      <diagonal/>
    </border>
    <border>
      <left/>
      <right/>
      <top style="thin">
        <color theme="9" tint="0.79998168889431442"/>
      </top>
      <bottom style="thin">
        <color theme="9" tint="0.79998168889431442"/>
      </bottom>
      <diagonal/>
    </border>
    <border>
      <left/>
      <right/>
      <top style="hair">
        <color theme="9" tint="0.79995117038483843"/>
      </top>
      <bottom style="hair">
        <color theme="9" tint="0.79995117038483843"/>
      </bottom>
      <diagonal/>
    </border>
    <border>
      <left/>
      <right/>
      <top style="thin">
        <color theme="9" tint="0.79998168889431442"/>
      </top>
      <bottom style="thin">
        <color theme="9"/>
      </bottom>
      <diagonal/>
    </border>
    <border>
      <left/>
      <right/>
      <top style="hair">
        <color theme="8" tint="0.79995117038483843"/>
      </top>
      <bottom style="thin">
        <color theme="8"/>
      </bottom>
      <diagonal/>
    </border>
    <border>
      <left/>
      <right/>
      <top/>
      <bottom style="medium">
        <color indexed="64"/>
      </bottom>
      <diagonal/>
    </border>
    <border>
      <left style="hair">
        <color theme="0"/>
      </left>
      <right/>
      <top/>
      <bottom/>
      <diagonal/>
    </border>
    <border>
      <left/>
      <right/>
      <top/>
      <bottom style="thin">
        <color theme="8" tint="0.79998168889431442"/>
      </bottom>
      <diagonal/>
    </border>
    <border>
      <left/>
      <right/>
      <top style="thin">
        <color theme="8" tint="0.79998168889431442"/>
      </top>
      <bottom style="thin">
        <color theme="8" tint="0.79998168889431442"/>
      </bottom>
      <diagonal/>
    </border>
    <border>
      <left/>
      <right/>
      <top style="thin">
        <color theme="8" tint="0.79998168889431442"/>
      </top>
      <bottom style="thin">
        <color theme="8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/>
      <right/>
      <top/>
      <bottom style="medium">
        <color rgb="FFFFFF00"/>
      </bottom>
      <diagonal/>
    </border>
    <border>
      <left/>
      <right/>
      <top/>
      <bottom style="medium">
        <color theme="5"/>
      </bottom>
      <diagonal/>
    </border>
    <border>
      <left/>
      <right/>
      <top style="hair">
        <color theme="8" tint="0.79995117038483843"/>
      </top>
      <bottom style="thin">
        <color theme="8" tint="0.79992065187536243"/>
      </bottom>
      <diagonal/>
    </border>
    <border>
      <left/>
      <right/>
      <top style="thin">
        <color theme="8" tint="0.79998168889431442"/>
      </top>
      <bottom/>
      <diagonal/>
    </border>
    <border>
      <left/>
      <right/>
      <top style="hair">
        <color theme="8" tint="0.79995117038483843"/>
      </top>
      <bottom/>
      <diagonal/>
    </border>
    <border>
      <left/>
      <right/>
      <top style="thin">
        <color theme="8" tint="0.79992065187536243"/>
      </top>
      <bottom style="thin">
        <color theme="8" tint="0.79989013336588644"/>
      </bottom>
      <diagonal/>
    </border>
    <border>
      <left/>
      <right/>
      <top style="thin">
        <color rgb="FF92D050"/>
      </top>
      <bottom style="hair">
        <color theme="8" tint="0.79995117038483843"/>
      </bottom>
      <diagonal/>
    </border>
    <border>
      <left/>
      <right/>
      <top style="thin">
        <color theme="9" tint="-0.499984740745262"/>
      </top>
      <bottom/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 style="hair">
        <color theme="0"/>
      </left>
      <right style="hair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/>
      <top/>
      <bottom/>
      <diagonal/>
    </border>
    <border>
      <left style="hair">
        <color theme="0"/>
      </left>
      <right style="hair">
        <color theme="0"/>
      </right>
      <top style="thin">
        <color theme="0"/>
      </top>
      <bottom style="thin">
        <color theme="7"/>
      </bottom>
      <diagonal/>
    </border>
    <border>
      <left style="thin">
        <color theme="0"/>
      </left>
      <right/>
      <top style="thin">
        <color theme="0"/>
      </top>
      <bottom style="thin">
        <color theme="7"/>
      </bottom>
      <diagonal/>
    </border>
    <border diagonalUp="1">
      <left style="hair">
        <color theme="0"/>
      </left>
      <right style="hair">
        <color theme="0"/>
      </right>
      <top style="thin">
        <color theme="0"/>
      </top>
      <bottom style="thin">
        <color theme="0"/>
      </bottom>
      <diagonal style="thin">
        <color theme="0"/>
      </diagonal>
    </border>
    <border diagonalUp="1">
      <left/>
      <right/>
      <top style="thin">
        <color theme="0"/>
      </top>
      <bottom style="thin">
        <color theme="0"/>
      </bottom>
      <diagonal style="thin">
        <color theme="0"/>
      </diagonal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 style="thin">
        <color theme="0"/>
      </left>
      <right style="hair">
        <color theme="0"/>
      </right>
      <top style="thin">
        <color theme="0"/>
      </top>
      <bottom/>
      <diagonal/>
    </border>
    <border>
      <left style="thin">
        <color theme="0"/>
      </left>
      <right style="hair">
        <color theme="0"/>
      </right>
      <top/>
      <bottom style="thin">
        <color theme="9"/>
      </bottom>
      <diagonal/>
    </border>
    <border>
      <left style="hair">
        <color theme="0"/>
      </left>
      <right style="hair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hair">
        <color theme="0" tint="-0.24994659260841701"/>
      </left>
      <right/>
      <top style="hair">
        <color theme="0" tint="-0.24994659260841701"/>
      </top>
      <bottom/>
      <diagonal/>
    </border>
    <border>
      <left/>
      <right style="hair">
        <color theme="0" tint="-0.24994659260841701"/>
      </right>
      <top style="hair">
        <color theme="0" tint="-0.24994659260841701"/>
      </top>
      <bottom/>
      <diagonal/>
    </border>
    <border>
      <left style="hair">
        <color theme="0" tint="-0.24994659260841701"/>
      </left>
      <right style="hair">
        <color theme="0" tint="-0.24994659260841701"/>
      </right>
      <top style="hair">
        <color theme="0" tint="-0.24994659260841701"/>
      </top>
      <bottom/>
      <diagonal/>
    </border>
    <border>
      <left/>
      <right/>
      <top/>
      <bottom style="medium">
        <color rgb="FF7030A0"/>
      </bottom>
      <diagonal/>
    </border>
    <border>
      <left/>
      <right/>
      <top/>
      <bottom style="medium">
        <color theme="8"/>
      </bottom>
      <diagonal/>
    </border>
    <border>
      <left style="thin">
        <color theme="0"/>
      </left>
      <right/>
      <top/>
      <bottom style="medium">
        <color theme="4"/>
      </bottom>
      <diagonal/>
    </border>
    <border>
      <left style="thin">
        <color theme="0"/>
      </left>
      <right style="thin">
        <color theme="0"/>
      </right>
      <top/>
      <bottom style="medium">
        <color theme="4"/>
      </bottom>
      <diagonal/>
    </border>
    <border>
      <left/>
      <right/>
      <top/>
      <bottom style="medium">
        <color theme="9" tint="-0.499984740745262"/>
      </bottom>
      <diagonal/>
    </border>
    <border>
      <left style="thin">
        <color theme="0"/>
      </left>
      <right/>
      <top style="thin">
        <color theme="0"/>
      </top>
      <bottom style="thin">
        <color theme="8"/>
      </bottom>
      <diagonal/>
    </border>
    <border>
      <left/>
      <right/>
      <top style="hair">
        <color theme="8" tint="0.79992065187536243"/>
      </top>
      <bottom style="hair">
        <color theme="8" tint="0.79995117038483843"/>
      </bottom>
      <diagonal/>
    </border>
  </borders>
  <cellStyleXfs count="39">
    <xf numFmtId="0" fontId="0" fillId="0" borderId="0"/>
    <xf numFmtId="0" fontId="2" fillId="2" borderId="1">
      <alignment horizontal="center" vertical="center" wrapText="1"/>
    </xf>
    <xf numFmtId="0" fontId="3" fillId="0" borderId="0"/>
    <xf numFmtId="164" fontId="5" fillId="3" borderId="3">
      <alignment horizontal="center" vertical="center" wrapText="1"/>
    </xf>
    <xf numFmtId="165" fontId="7" fillId="0" borderId="0" applyBorder="0" applyProtection="0"/>
    <xf numFmtId="166" fontId="7" fillId="0" borderId="0" applyBorder="0" applyProtection="0"/>
    <xf numFmtId="167" fontId="7" fillId="0" borderId="0" applyBorder="0" applyProtection="0"/>
    <xf numFmtId="44" fontId="5" fillId="17" borderId="8">
      <alignment horizontal="center" vertical="center" wrapText="1"/>
    </xf>
    <xf numFmtId="169" fontId="16" fillId="17" borderId="8">
      <alignment horizontal="center" vertical="center" wrapText="1"/>
    </xf>
    <xf numFmtId="0" fontId="16" fillId="0" borderId="12" applyAlignment="0">
      <alignment horizontal="center" vertical="center"/>
    </xf>
    <xf numFmtId="44" fontId="3" fillId="0" borderId="0" applyFont="0" applyFill="0" applyBorder="0" applyAlignment="0" applyProtection="0"/>
    <xf numFmtId="0" fontId="5" fillId="20" borderId="9">
      <alignment horizontal="center" vertical="center" wrapText="1"/>
    </xf>
    <xf numFmtId="0" fontId="2" fillId="21" borderId="22">
      <alignment horizontal="center" vertical="center" wrapText="1"/>
    </xf>
    <xf numFmtId="9" fontId="17" fillId="22" borderId="0">
      <alignment horizontal="center" vertical="center" wrapText="1"/>
    </xf>
    <xf numFmtId="172" fontId="3" fillId="0" borderId="0" applyFont="0" applyFill="0" applyBorder="0" applyAlignment="0" applyProtection="0"/>
    <xf numFmtId="0" fontId="16" fillId="0" borderId="23" applyAlignment="0">
      <alignment horizontal="center" vertical="center"/>
    </xf>
    <xf numFmtId="0" fontId="16" fillId="0" borderId="24" applyAlignment="0">
      <alignment horizontal="center" vertical="center"/>
    </xf>
    <xf numFmtId="0" fontId="6" fillId="24" borderId="0">
      <alignment horizontal="center" vertical="center" wrapText="1"/>
    </xf>
    <xf numFmtId="169" fontId="16" fillId="22" borderId="9">
      <alignment horizontal="center" vertical="center" wrapText="1"/>
    </xf>
    <xf numFmtId="0" fontId="5" fillId="0" borderId="28" applyAlignment="0">
      <alignment horizontal="center" vertical="center"/>
    </xf>
    <xf numFmtId="9" fontId="3" fillId="0" borderId="0" applyFont="0" applyFill="0" applyBorder="0" applyAlignment="0" applyProtection="0"/>
    <xf numFmtId="0" fontId="3" fillId="0" borderId="0"/>
    <xf numFmtId="0" fontId="27" fillId="26" borderId="29" applyAlignment="0">
      <alignment horizontal="center" vertical="center"/>
    </xf>
    <xf numFmtId="171" fontId="5" fillId="37" borderId="20">
      <alignment horizontal="center" vertical="center" wrapText="1"/>
    </xf>
    <xf numFmtId="171" fontId="5" fillId="18" borderId="20">
      <alignment horizontal="center" vertical="center" wrapText="1"/>
    </xf>
    <xf numFmtId="44" fontId="16" fillId="22" borderId="9">
      <alignment horizontal="center" vertical="center" wrapText="1"/>
    </xf>
    <xf numFmtId="0" fontId="16" fillId="24" borderId="31">
      <alignment horizontal="center" vertical="center" wrapText="1"/>
    </xf>
    <xf numFmtId="0" fontId="6" fillId="27" borderId="0">
      <alignment horizontal="center" vertical="center" wrapText="1"/>
    </xf>
    <xf numFmtId="0" fontId="3" fillId="27" borderId="34">
      <alignment horizontal="center" vertical="center" wrapText="1"/>
    </xf>
    <xf numFmtId="0" fontId="27" fillId="2" borderId="39" applyAlignment="0">
      <alignment horizontal="center" vertical="center"/>
    </xf>
    <xf numFmtId="0" fontId="27" fillId="29" borderId="41" applyAlignment="0">
      <alignment horizontal="center" vertical="center"/>
    </xf>
    <xf numFmtId="0" fontId="32" fillId="30" borderId="44" applyAlignment="0">
      <alignment horizontal="center" vertical="center"/>
    </xf>
    <xf numFmtId="0" fontId="27" fillId="31" borderId="52" applyAlignment="0">
      <alignment horizontal="center" vertical="center"/>
    </xf>
    <xf numFmtId="9" fontId="3" fillId="0" borderId="0" applyFont="0" applyFill="0" applyBorder="0" applyAlignment="0" applyProtection="0"/>
    <xf numFmtId="171" fontId="5" fillId="36" borderId="20">
      <alignment horizontal="center" vertical="center" wrapText="1"/>
    </xf>
    <xf numFmtId="9" fontId="17" fillId="32" borderId="0">
      <alignment horizontal="center" vertical="center" wrapText="1"/>
    </xf>
    <xf numFmtId="0" fontId="16" fillId="0" borderId="74" applyAlignment="0">
      <alignment horizontal="center" vertical="center"/>
    </xf>
    <xf numFmtId="44" fontId="1" fillId="0" borderId="0" applyFont="0" applyFill="0" applyBorder="0" applyAlignment="0" applyProtection="0"/>
    <xf numFmtId="9" fontId="1" fillId="0" borderId="0" applyFont="0" applyFill="0" applyBorder="0" applyAlignment="0" applyProtection="0"/>
  </cellStyleXfs>
  <cellXfs count="715">
    <xf numFmtId="0" fontId="0" fillId="0" borderId="0" xfId="0"/>
    <xf numFmtId="0" fontId="2" fillId="2" borderId="1" xfId="1">
      <alignment horizontal="center" vertical="center" wrapText="1"/>
    </xf>
    <xf numFmtId="0" fontId="3" fillId="0" borderId="0" xfId="2"/>
    <xf numFmtId="0" fontId="4" fillId="0" borderId="0" xfId="2" applyFont="1" applyAlignment="1">
      <alignment horizontal="center" vertical="center"/>
    </xf>
    <xf numFmtId="164" fontId="6" fillId="3" borderId="3" xfId="3" applyFont="1">
      <alignment horizontal="center" vertical="center" wrapText="1"/>
    </xf>
    <xf numFmtId="165" fontId="8" fillId="0" borderId="0" xfId="4" applyFont="1" applyBorder="1" applyAlignment="1">
      <alignment vertical="center"/>
    </xf>
    <xf numFmtId="165" fontId="9" fillId="0" borderId="0" xfId="4" applyFont="1" applyBorder="1" applyAlignment="1">
      <alignment horizontal="center" vertical="center"/>
    </xf>
    <xf numFmtId="165" fontId="8" fillId="0" borderId="0" xfId="5" applyNumberFormat="1" applyFont="1" applyBorder="1" applyAlignment="1">
      <alignment horizontal="center" vertical="center"/>
    </xf>
    <xf numFmtId="0" fontId="11" fillId="0" borderId="0" xfId="2" applyFont="1" applyAlignment="1">
      <alignment horizontal="center"/>
    </xf>
    <xf numFmtId="0" fontId="12" fillId="0" borderId="0" xfId="2" applyFont="1" applyAlignment="1">
      <alignment vertical="center"/>
    </xf>
    <xf numFmtId="0" fontId="11" fillId="0" borderId="0" xfId="2" applyFont="1"/>
    <xf numFmtId="0" fontId="13" fillId="0" borderId="0" xfId="2" applyFont="1" applyAlignment="1">
      <alignment horizontal="center" vertical="center"/>
    </xf>
    <xf numFmtId="0" fontId="13" fillId="0" borderId="0" xfId="2" applyFont="1" applyAlignment="1">
      <alignment vertical="center"/>
    </xf>
    <xf numFmtId="0" fontId="11" fillId="0" borderId="0" xfId="2" applyFont="1" applyAlignment="1">
      <alignment horizontal="center" vertical="center"/>
    </xf>
    <xf numFmtId="0" fontId="11" fillId="0" borderId="0" xfId="2" applyFont="1" applyAlignment="1">
      <alignment wrapText="1"/>
    </xf>
    <xf numFmtId="0" fontId="11" fillId="0" borderId="7" xfId="2" applyFont="1" applyBorder="1"/>
    <xf numFmtId="0" fontId="11" fillId="0" borderId="7" xfId="2" applyFont="1" applyBorder="1" applyAlignment="1">
      <alignment horizontal="center" vertical="center"/>
    </xf>
    <xf numFmtId="0" fontId="13" fillId="0" borderId="7" xfId="2" applyFont="1" applyBorder="1" applyAlignment="1">
      <alignment horizontal="center" vertical="center"/>
    </xf>
    <xf numFmtId="0" fontId="11" fillId="0" borderId="7" xfId="2" applyFont="1" applyBorder="1" applyAlignment="1">
      <alignment wrapText="1"/>
    </xf>
    <xf numFmtId="44" fontId="5" fillId="17" borderId="9" xfId="7" applyBorder="1">
      <alignment horizontal="center" vertical="center" wrapText="1"/>
    </xf>
    <xf numFmtId="0" fontId="1" fillId="0" borderId="0" xfId="2" applyFont="1" applyAlignment="1">
      <alignment horizontal="center" vertical="center"/>
    </xf>
    <xf numFmtId="0" fontId="18" fillId="0" borderId="0" xfId="2" applyFont="1" applyAlignment="1">
      <alignment horizontal="center" vertical="center"/>
    </xf>
    <xf numFmtId="0" fontId="16" fillId="0" borderId="12" xfId="9" applyAlignment="1">
      <alignment horizontal="center" vertical="center"/>
    </xf>
    <xf numFmtId="0" fontId="13" fillId="0" borderId="13" xfId="2" applyFont="1" applyBorder="1" applyAlignment="1">
      <alignment horizontal="center" vertical="center"/>
    </xf>
    <xf numFmtId="0" fontId="14" fillId="0" borderId="13" xfId="2" applyFont="1" applyBorder="1" applyAlignment="1">
      <alignment horizontal="center" vertical="center"/>
    </xf>
    <xf numFmtId="170" fontId="19" fillId="0" borderId="13" xfId="2" applyNumberFormat="1" applyFont="1" applyBorder="1" applyAlignment="1">
      <alignment horizontal="center" vertical="center"/>
    </xf>
    <xf numFmtId="0" fontId="11" fillId="0" borderId="13" xfId="2" applyFont="1" applyBorder="1"/>
    <xf numFmtId="0" fontId="20" fillId="0" borderId="0" xfId="2" applyFont="1" applyAlignment="1">
      <alignment horizontal="center" vertical="center"/>
    </xf>
    <xf numFmtId="0" fontId="11" fillId="0" borderId="0" xfId="2" applyFont="1" applyAlignment="1">
      <alignment vertical="center"/>
    </xf>
    <xf numFmtId="0" fontId="21" fillId="0" borderId="0" xfId="2" applyFont="1" applyAlignment="1">
      <alignment horizontal="center" vertical="center"/>
    </xf>
    <xf numFmtId="0" fontId="16" fillId="0" borderId="0" xfId="2" applyFont="1" applyAlignment="1">
      <alignment vertical="center"/>
    </xf>
    <xf numFmtId="0" fontId="22" fillId="19" borderId="21" xfId="2" applyFont="1" applyFill="1" applyBorder="1" applyAlignment="1">
      <alignment horizontal="center" vertical="center"/>
    </xf>
    <xf numFmtId="44" fontId="23" fillId="19" borderId="21" xfId="10" applyFont="1" applyFill="1" applyBorder="1" applyAlignment="1">
      <alignment vertical="center"/>
    </xf>
    <xf numFmtId="0" fontId="16" fillId="0" borderId="0" xfId="2" applyFont="1" applyAlignment="1">
      <alignment horizontal="center" vertical="center"/>
    </xf>
    <xf numFmtId="0" fontId="5" fillId="20" borderId="9" xfId="11">
      <alignment horizontal="center" vertical="center" wrapText="1"/>
    </xf>
    <xf numFmtId="164" fontId="5" fillId="3" borderId="3" xfId="3">
      <alignment horizontal="center" vertical="center" wrapText="1"/>
    </xf>
    <xf numFmtId="171" fontId="12" fillId="0" borderId="0" xfId="2" applyNumberFormat="1" applyFont="1" applyAlignment="1">
      <alignment horizontal="center" vertical="center"/>
    </xf>
    <xf numFmtId="171" fontId="16" fillId="0" borderId="0" xfId="2" applyNumberFormat="1" applyFont="1" applyAlignment="1">
      <alignment horizontal="center" vertical="center"/>
    </xf>
    <xf numFmtId="0" fontId="2" fillId="21" borderId="22" xfId="12">
      <alignment horizontal="center" vertical="center" wrapText="1"/>
    </xf>
    <xf numFmtId="9" fontId="17" fillId="22" borderId="0" xfId="13">
      <alignment horizontal="center" vertical="center" wrapText="1"/>
    </xf>
    <xf numFmtId="172" fontId="2" fillId="0" borderId="0" xfId="14" applyFont="1" applyFill="1" applyBorder="1" applyAlignment="1">
      <alignment vertical="center"/>
    </xf>
    <xf numFmtId="169" fontId="16" fillId="17" borderId="8" xfId="8">
      <alignment horizontal="center" vertical="center" wrapText="1"/>
    </xf>
    <xf numFmtId="44" fontId="5" fillId="17" borderId="8" xfId="7">
      <alignment horizontal="center" vertical="center" wrapText="1"/>
    </xf>
    <xf numFmtId="0" fontId="25" fillId="0" borderId="0" xfId="2" applyFont="1" applyAlignment="1">
      <alignment horizontal="center" vertical="center"/>
    </xf>
    <xf numFmtId="169" fontId="3" fillId="0" borderId="0" xfId="2" applyNumberFormat="1"/>
    <xf numFmtId="0" fontId="16" fillId="0" borderId="23" xfId="15" applyAlignment="1">
      <alignment horizontal="center" vertical="center"/>
    </xf>
    <xf numFmtId="172" fontId="26" fillId="0" borderId="0" xfId="14" applyFont="1" applyFill="1" applyBorder="1" applyAlignment="1">
      <alignment vertical="center"/>
    </xf>
    <xf numFmtId="0" fontId="16" fillId="0" borderId="24" xfId="16" applyAlignment="1">
      <alignment vertical="center"/>
    </xf>
    <xf numFmtId="0" fontId="16" fillId="0" borderId="24" xfId="16" applyAlignment="1">
      <alignment horizontal="center" vertical="center"/>
    </xf>
    <xf numFmtId="0" fontId="16" fillId="23" borderId="0" xfId="2" applyFont="1" applyFill="1" applyAlignment="1">
      <alignment horizontal="center" vertical="center"/>
    </xf>
    <xf numFmtId="0" fontId="6" fillId="24" borderId="0" xfId="17">
      <alignment horizontal="center" vertical="center" wrapText="1"/>
    </xf>
    <xf numFmtId="0" fontId="16" fillId="0" borderId="25" xfId="2" applyFont="1" applyBorder="1" applyAlignment="1">
      <alignment horizontal="left" vertical="center"/>
    </xf>
    <xf numFmtId="0" fontId="16" fillId="0" borderId="25" xfId="10" applyNumberFormat="1" applyFont="1" applyFill="1" applyBorder="1" applyAlignment="1">
      <alignment horizontal="center" vertical="center"/>
    </xf>
    <xf numFmtId="169" fontId="14" fillId="0" borderId="25" xfId="10" applyNumberFormat="1" applyFont="1" applyFill="1" applyBorder="1" applyAlignment="1">
      <alignment horizontal="right" vertical="center"/>
    </xf>
    <xf numFmtId="169" fontId="16" fillId="22" borderId="9" xfId="18">
      <alignment horizontal="center" vertical="center" wrapText="1"/>
    </xf>
    <xf numFmtId="172" fontId="16" fillId="0" borderId="0" xfId="14" applyFont="1" applyFill="1" applyBorder="1" applyAlignment="1">
      <alignment horizontal="center" vertical="center"/>
    </xf>
    <xf numFmtId="0" fontId="16" fillId="0" borderId="26" xfId="2" applyFont="1" applyBorder="1" applyAlignment="1">
      <alignment horizontal="left" vertical="center"/>
    </xf>
    <xf numFmtId="0" fontId="16" fillId="0" borderId="26" xfId="2" applyFont="1" applyBorder="1" applyAlignment="1">
      <alignment horizontal="center" vertical="center"/>
    </xf>
    <xf numFmtId="169" fontId="14" fillId="0" borderId="26" xfId="2" applyNumberFormat="1" applyFont="1" applyBorder="1" applyAlignment="1">
      <alignment horizontal="right" vertical="center"/>
    </xf>
    <xf numFmtId="0" fontId="16" fillId="0" borderId="26" xfId="10" applyNumberFormat="1" applyFont="1" applyFill="1" applyBorder="1" applyAlignment="1">
      <alignment horizontal="center" vertical="center"/>
    </xf>
    <xf numFmtId="169" fontId="14" fillId="0" borderId="26" xfId="10" applyNumberFormat="1" applyFont="1" applyFill="1" applyBorder="1" applyAlignment="1">
      <alignment horizontal="right" vertical="center"/>
    </xf>
    <xf numFmtId="0" fontId="16" fillId="23" borderId="27" xfId="2" applyFont="1" applyFill="1" applyBorder="1" applyAlignment="1">
      <alignment horizontal="center" vertical="center"/>
    </xf>
    <xf numFmtId="0" fontId="6" fillId="24" borderId="27" xfId="17" applyBorder="1">
      <alignment horizontal="center" vertical="center" wrapText="1"/>
    </xf>
    <xf numFmtId="0" fontId="16" fillId="0" borderId="27" xfId="2" applyFont="1" applyBorder="1" applyAlignment="1">
      <alignment horizontal="left" vertical="center"/>
    </xf>
    <xf numFmtId="0" fontId="16" fillId="0" borderId="27" xfId="10" applyNumberFormat="1" applyFont="1" applyFill="1" applyBorder="1" applyAlignment="1">
      <alignment horizontal="center" vertical="center"/>
    </xf>
    <xf numFmtId="169" fontId="14" fillId="0" borderId="27" xfId="10" applyNumberFormat="1" applyFont="1" applyFill="1" applyBorder="1" applyAlignment="1">
      <alignment horizontal="right" vertical="center"/>
    </xf>
    <xf numFmtId="0" fontId="5" fillId="0" borderId="0" xfId="19" applyBorder="1" applyAlignment="1">
      <alignment vertical="center"/>
    </xf>
    <xf numFmtId="0" fontId="5" fillId="0" borderId="0" xfId="19" applyBorder="1" applyAlignment="1">
      <alignment vertical="center" wrapText="1"/>
    </xf>
    <xf numFmtId="0" fontId="5" fillId="0" borderId="0" xfId="19" applyBorder="1" applyAlignment="1">
      <alignment horizontal="left" vertical="center"/>
    </xf>
    <xf numFmtId="0" fontId="5" fillId="0" borderId="0" xfId="19" applyBorder="1" applyAlignment="1">
      <alignment horizontal="center" vertical="center"/>
    </xf>
    <xf numFmtId="0" fontId="5" fillId="0" borderId="0" xfId="19" applyBorder="1" applyAlignment="1">
      <alignment horizontal="right" vertical="center"/>
    </xf>
    <xf numFmtId="0" fontId="16" fillId="0" borderId="25" xfId="2" applyFont="1" applyBorder="1" applyAlignment="1">
      <alignment vertical="center"/>
    </xf>
    <xf numFmtId="0" fontId="16" fillId="0" borderId="26" xfId="2" applyFont="1" applyBorder="1" applyAlignment="1">
      <alignment vertical="center"/>
    </xf>
    <xf numFmtId="0" fontId="16" fillId="0" borderId="27" xfId="2" applyFont="1" applyBorder="1" applyAlignment="1">
      <alignment vertical="center"/>
    </xf>
    <xf numFmtId="0" fontId="16" fillId="0" borderId="12" xfId="9" applyAlignment="1">
      <alignment vertical="center"/>
    </xf>
    <xf numFmtId="172" fontId="16" fillId="0" borderId="0" xfId="14" applyFont="1" applyFill="1" applyBorder="1" applyAlignment="1">
      <alignment vertical="center"/>
    </xf>
    <xf numFmtId="0" fontId="16" fillId="0" borderId="24" xfId="16" applyAlignment="1">
      <alignment horizontal="center" vertical="center" wrapText="1"/>
    </xf>
    <xf numFmtId="169" fontId="14" fillId="0" borderId="27" xfId="2" applyNumberFormat="1" applyFont="1" applyBorder="1" applyAlignment="1">
      <alignment horizontal="right" vertical="center"/>
    </xf>
    <xf numFmtId="169" fontId="16" fillId="17" borderId="0" xfId="8" applyBorder="1">
      <alignment horizontal="center" vertical="center" wrapText="1"/>
    </xf>
    <xf numFmtId="0" fontId="5" fillId="0" borderId="0" xfId="19" applyBorder="1" applyAlignment="1">
      <alignment horizontal="center" vertical="center" wrapText="1"/>
    </xf>
    <xf numFmtId="169" fontId="5" fillId="0" borderId="0" xfId="19" applyNumberFormat="1" applyBorder="1" applyAlignment="1">
      <alignment horizontal="right" vertical="center"/>
    </xf>
    <xf numFmtId="0" fontId="16" fillId="0" borderId="0" xfId="2" applyFont="1" applyAlignment="1">
      <alignment horizontal="center" vertical="center" wrapText="1"/>
    </xf>
    <xf numFmtId="0" fontId="16" fillId="0" borderId="0" xfId="2" applyFont="1" applyAlignment="1">
      <alignment horizontal="left" vertical="center"/>
    </xf>
    <xf numFmtId="0" fontId="16" fillId="0" borderId="0" xfId="10" applyNumberFormat="1" applyFont="1" applyFill="1" applyBorder="1" applyAlignment="1">
      <alignment horizontal="center" vertical="center"/>
    </xf>
    <xf numFmtId="169" fontId="14" fillId="0" borderId="0" xfId="10" applyNumberFormat="1" applyFont="1" applyFill="1" applyBorder="1" applyAlignment="1">
      <alignment horizontal="right" vertical="center"/>
    </xf>
    <xf numFmtId="169" fontId="14" fillId="23" borderId="0" xfId="10" applyNumberFormat="1" applyFont="1" applyFill="1" applyBorder="1" applyAlignment="1">
      <alignment horizontal="right" vertical="center"/>
    </xf>
    <xf numFmtId="0" fontId="16" fillId="0" borderId="0" xfId="10" applyNumberFormat="1" applyFont="1" applyBorder="1" applyAlignment="1">
      <alignment horizontal="center" vertical="center"/>
    </xf>
    <xf numFmtId="0" fontId="16" fillId="0" borderId="0" xfId="2" applyFont="1" applyAlignment="1">
      <alignment vertical="center" wrapText="1"/>
    </xf>
    <xf numFmtId="0" fontId="16" fillId="23" borderId="27" xfId="2" applyFont="1" applyFill="1" applyBorder="1" applyAlignment="1">
      <alignment vertical="center"/>
    </xf>
    <xf numFmtId="0" fontId="16" fillId="23" borderId="0" xfId="2" applyFont="1" applyFill="1" applyAlignment="1">
      <alignment vertical="center"/>
    </xf>
    <xf numFmtId="0" fontId="16" fillId="0" borderId="27" xfId="2" applyFont="1" applyBorder="1" applyAlignment="1">
      <alignment horizontal="left" vertical="center" wrapText="1"/>
    </xf>
    <xf numFmtId="0" fontId="16" fillId="0" borderId="26" xfId="2" applyFont="1" applyBorder="1" applyAlignment="1">
      <alignment horizontal="left" vertical="center" wrapText="1"/>
    </xf>
    <xf numFmtId="169" fontId="14" fillId="0" borderId="0" xfId="10" applyNumberFormat="1" applyFont="1" applyAlignment="1">
      <alignment horizontal="right" vertical="center"/>
    </xf>
    <xf numFmtId="0" fontId="16" fillId="0" borderId="0" xfId="15" applyBorder="1" applyAlignment="1">
      <alignment horizontal="center" vertical="center"/>
    </xf>
    <xf numFmtId="0" fontId="3" fillId="0" borderId="0" xfId="2" applyAlignment="1">
      <alignment horizontal="center" vertical="center"/>
    </xf>
    <xf numFmtId="9" fontId="2" fillId="25" borderId="0" xfId="20" applyFont="1" applyFill="1" applyAlignment="1">
      <alignment horizontal="center" vertical="center"/>
    </xf>
    <xf numFmtId="173" fontId="3" fillId="0" borderId="0" xfId="2" applyNumberFormat="1"/>
    <xf numFmtId="0" fontId="27" fillId="26" borderId="29" xfId="22" applyAlignment="1">
      <alignment horizontal="center" vertical="center"/>
    </xf>
    <xf numFmtId="0" fontId="28" fillId="0" borderId="30" xfId="2" applyFont="1" applyBorder="1" applyAlignment="1">
      <alignment horizontal="center" vertical="center"/>
    </xf>
    <xf numFmtId="171" fontId="5" fillId="3" borderId="3" xfId="3" applyNumberFormat="1">
      <alignment horizontal="center" vertical="center" wrapText="1"/>
    </xf>
    <xf numFmtId="171" fontId="5" fillId="37" borderId="20" xfId="23">
      <alignment horizontal="center" vertical="center" wrapText="1"/>
    </xf>
    <xf numFmtId="171" fontId="5" fillId="17" borderId="8" xfId="7" applyNumberFormat="1">
      <alignment horizontal="center" vertical="center" wrapText="1"/>
    </xf>
    <xf numFmtId="171" fontId="5" fillId="0" borderId="0" xfId="24" applyFill="1" applyBorder="1" applyAlignment="1">
      <alignment vertical="center"/>
    </xf>
    <xf numFmtId="0" fontId="26" fillId="0" borderId="0" xfId="2" applyFont="1" applyAlignment="1">
      <alignment horizontal="center" vertical="center"/>
    </xf>
    <xf numFmtId="0" fontId="28" fillId="0" borderId="0" xfId="2" applyFont="1" applyAlignment="1">
      <alignment horizontal="center" vertical="center"/>
    </xf>
    <xf numFmtId="44" fontId="5" fillId="0" borderId="8" xfId="7" applyFill="1">
      <alignment horizontal="center" vertical="center" wrapText="1"/>
    </xf>
    <xf numFmtId="0" fontId="24" fillId="0" borderId="31" xfId="2" applyFont="1" applyBorder="1" applyAlignment="1">
      <alignment horizontal="left" vertical="center"/>
    </xf>
    <xf numFmtId="0" fontId="16" fillId="0" borderId="31" xfId="2" applyFont="1" applyBorder="1" applyAlignment="1">
      <alignment horizontal="center" vertical="center"/>
    </xf>
    <xf numFmtId="44" fontId="14" fillId="0" borderId="31" xfId="10" applyFont="1" applyFill="1" applyBorder="1" applyAlignment="1">
      <alignment horizontal="center" vertical="center"/>
    </xf>
    <xf numFmtId="44" fontId="16" fillId="22" borderId="9" xfId="25">
      <alignment horizontal="center" vertical="center" wrapText="1"/>
    </xf>
    <xf numFmtId="164" fontId="5" fillId="0" borderId="0" xfId="3" applyFill="1" applyBorder="1">
      <alignment horizontal="center" vertical="center" wrapText="1"/>
    </xf>
    <xf numFmtId="0" fontId="24" fillId="0" borderId="32" xfId="2" applyFont="1" applyBorder="1" applyAlignment="1">
      <alignment horizontal="left" vertical="center"/>
    </xf>
    <xf numFmtId="0" fontId="16" fillId="0" borderId="32" xfId="2" applyFont="1" applyBorder="1" applyAlignment="1">
      <alignment horizontal="center" vertical="center"/>
    </xf>
    <xf numFmtId="44" fontId="14" fillId="0" borderId="32" xfId="10" applyFont="1" applyFill="1" applyBorder="1" applyAlignment="1">
      <alignment horizontal="center" vertical="center"/>
    </xf>
    <xf numFmtId="0" fontId="16" fillId="24" borderId="31" xfId="26">
      <alignment horizontal="center" vertical="center" wrapText="1"/>
    </xf>
    <xf numFmtId="0" fontId="24" fillId="0" borderId="33" xfId="2" applyFont="1" applyBorder="1" applyAlignment="1">
      <alignment horizontal="left" vertical="center"/>
    </xf>
    <xf numFmtId="0" fontId="16" fillId="0" borderId="33" xfId="2" applyFont="1" applyBorder="1" applyAlignment="1">
      <alignment horizontal="center" vertical="center"/>
    </xf>
    <xf numFmtId="44" fontId="14" fillId="0" borderId="33" xfId="10" applyFont="1" applyFill="1" applyBorder="1" applyAlignment="1">
      <alignment horizontal="center" vertical="center"/>
    </xf>
    <xf numFmtId="0" fontId="5" fillId="0" borderId="28" xfId="19" applyAlignment="1">
      <alignment horizontal="center" vertical="center"/>
    </xf>
    <xf numFmtId="0" fontId="16" fillId="0" borderId="12" xfId="9" applyAlignment="1">
      <alignment horizontal="center" vertical="center" wrapText="1"/>
    </xf>
    <xf numFmtId="0" fontId="16" fillId="0" borderId="0" xfId="9" applyBorder="1" applyAlignment="1">
      <alignment horizontal="center" vertical="center" wrapText="1"/>
    </xf>
    <xf numFmtId="0" fontId="29" fillId="23" borderId="27" xfId="2" applyFont="1" applyFill="1" applyBorder="1" applyAlignment="1">
      <alignment horizontal="center" vertical="center"/>
    </xf>
    <xf numFmtId="0" fontId="24" fillId="23" borderId="27" xfId="2" applyFont="1" applyFill="1" applyBorder="1" applyAlignment="1">
      <alignment horizontal="left" vertical="center"/>
    </xf>
    <xf numFmtId="44" fontId="14" fillId="23" borderId="27" xfId="10" applyFont="1" applyFill="1" applyBorder="1" applyAlignment="1">
      <alignment vertical="center"/>
    </xf>
    <xf numFmtId="0" fontId="16" fillId="0" borderId="12" xfId="9" applyAlignment="1">
      <alignment horizontal="center"/>
    </xf>
    <xf numFmtId="0" fontId="16" fillId="24" borderId="27" xfId="26" applyBorder="1">
      <alignment horizontal="center" vertical="center" wrapText="1"/>
    </xf>
    <xf numFmtId="0" fontId="24" fillId="0" borderId="34" xfId="2" applyFont="1" applyBorder="1" applyAlignment="1">
      <alignment horizontal="left" vertical="center"/>
    </xf>
    <xf numFmtId="0" fontId="16" fillId="0" borderId="34" xfId="2" applyFont="1" applyBorder="1" applyAlignment="1">
      <alignment horizontal="center" vertical="center"/>
    </xf>
    <xf numFmtId="44" fontId="14" fillId="0" borderId="34" xfId="10" applyFont="1" applyFill="1" applyBorder="1" applyAlignment="1">
      <alignment horizontal="center" vertical="center"/>
    </xf>
    <xf numFmtId="0" fontId="24" fillId="0" borderId="35" xfId="2" applyFont="1" applyBorder="1" applyAlignment="1">
      <alignment horizontal="left" vertical="center"/>
    </xf>
    <xf numFmtId="0" fontId="16" fillId="0" borderId="35" xfId="2" applyFont="1" applyBorder="1" applyAlignment="1">
      <alignment horizontal="center" vertical="center"/>
    </xf>
    <xf numFmtId="44" fontId="14" fillId="0" borderId="35" xfId="10" applyFont="1" applyFill="1" applyBorder="1" applyAlignment="1">
      <alignment horizontal="center" vertical="center"/>
    </xf>
    <xf numFmtId="0" fontId="3" fillId="27" borderId="34" xfId="28">
      <alignment horizontal="center" vertical="center" wrapText="1"/>
    </xf>
    <xf numFmtId="0" fontId="24" fillId="0" borderId="36" xfId="2" applyFont="1" applyBorder="1" applyAlignment="1">
      <alignment horizontal="left" vertical="center"/>
    </xf>
    <xf numFmtId="0" fontId="16" fillId="0" borderId="36" xfId="2" applyFont="1" applyBorder="1" applyAlignment="1">
      <alignment horizontal="center" vertical="center"/>
    </xf>
    <xf numFmtId="44" fontId="14" fillId="0" borderId="36" xfId="10" applyFont="1" applyFill="1" applyBorder="1" applyAlignment="1">
      <alignment horizontal="center" vertical="center"/>
    </xf>
    <xf numFmtId="0" fontId="6" fillId="27" borderId="37" xfId="27" applyBorder="1">
      <alignment horizontal="center" vertical="center" wrapText="1"/>
    </xf>
    <xf numFmtId="0" fontId="16" fillId="23" borderId="37" xfId="2" applyFont="1" applyFill="1" applyBorder="1" applyAlignment="1">
      <alignment vertical="center"/>
    </xf>
    <xf numFmtId="0" fontId="29" fillId="23" borderId="37" xfId="2" applyFont="1" applyFill="1" applyBorder="1" applyAlignment="1">
      <alignment horizontal="center" vertical="center"/>
    </xf>
    <xf numFmtId="0" fontId="24" fillId="23" borderId="37" xfId="2" applyFont="1" applyFill="1" applyBorder="1" applyAlignment="1">
      <alignment horizontal="left" vertical="center"/>
    </xf>
    <xf numFmtId="0" fontId="16" fillId="23" borderId="37" xfId="2" applyFont="1" applyFill="1" applyBorder="1" applyAlignment="1">
      <alignment horizontal="center" vertical="center"/>
    </xf>
    <xf numFmtId="44" fontId="14" fillId="23" borderId="37" xfId="10" applyFont="1" applyFill="1" applyBorder="1" applyAlignment="1">
      <alignment horizontal="center" vertical="center"/>
    </xf>
    <xf numFmtId="0" fontId="24" fillId="0" borderId="38" xfId="2" applyFont="1" applyBorder="1" applyAlignment="1">
      <alignment horizontal="left" vertical="center"/>
    </xf>
    <xf numFmtId="0" fontId="16" fillId="0" borderId="38" xfId="2" applyFont="1" applyBorder="1" applyAlignment="1">
      <alignment horizontal="center" vertical="center"/>
    </xf>
    <xf numFmtId="44" fontId="14" fillId="0" borderId="38" xfId="10" applyFont="1" applyFill="1" applyBorder="1" applyAlignment="1">
      <alignment horizontal="center" vertical="center"/>
    </xf>
    <xf numFmtId="0" fontId="3" fillId="27" borderId="37" xfId="28" applyBorder="1">
      <alignment horizontal="center" vertical="center" wrapText="1"/>
    </xf>
    <xf numFmtId="0" fontId="16" fillId="0" borderId="0" xfId="9" applyBorder="1" applyAlignment="1">
      <alignment horizontal="center" vertical="center"/>
    </xf>
    <xf numFmtId="0" fontId="14" fillId="0" borderId="0" xfId="2" applyFont="1" applyAlignment="1">
      <alignment horizontal="center" vertical="center"/>
    </xf>
    <xf numFmtId="0" fontId="27" fillId="2" borderId="39" xfId="29" applyAlignment="1">
      <alignment horizontal="center" vertical="center"/>
    </xf>
    <xf numFmtId="171" fontId="5" fillId="0" borderId="0" xfId="23" applyFill="1" applyBorder="1">
      <alignment horizontal="center" vertical="center" wrapText="1"/>
    </xf>
    <xf numFmtId="0" fontId="6" fillId="0" borderId="0" xfId="17" applyFill="1" applyAlignment="1">
      <alignment vertical="center" wrapText="1"/>
    </xf>
    <xf numFmtId="0" fontId="26" fillId="0" borderId="0" xfId="2" applyFont="1" applyAlignment="1">
      <alignment vertical="center"/>
    </xf>
    <xf numFmtId="0" fontId="16" fillId="23" borderId="31" xfId="2" applyFont="1" applyFill="1" applyBorder="1" applyAlignment="1">
      <alignment horizontal="left" vertical="center"/>
    </xf>
    <xf numFmtId="0" fontId="16" fillId="23" borderId="31" xfId="2" applyFont="1" applyFill="1" applyBorder="1" applyAlignment="1">
      <alignment horizontal="center" vertical="center"/>
    </xf>
    <xf numFmtId="44" fontId="16" fillId="23" borderId="31" xfId="10" applyFont="1" applyFill="1" applyBorder="1" applyAlignment="1">
      <alignment horizontal="left" vertical="center"/>
    </xf>
    <xf numFmtId="0" fontId="30" fillId="0" borderId="0" xfId="2" applyFont="1" applyAlignment="1">
      <alignment vertical="center"/>
    </xf>
    <xf numFmtId="44" fontId="30" fillId="0" borderId="0" xfId="2" applyNumberFormat="1" applyFont="1" applyAlignment="1">
      <alignment vertical="center"/>
    </xf>
    <xf numFmtId="0" fontId="16" fillId="23" borderId="32" xfId="2" applyFont="1" applyFill="1" applyBorder="1" applyAlignment="1">
      <alignment horizontal="left" vertical="center"/>
    </xf>
    <xf numFmtId="0" fontId="16" fillId="23" borderId="32" xfId="2" applyFont="1" applyFill="1" applyBorder="1" applyAlignment="1">
      <alignment horizontal="center" vertical="center"/>
    </xf>
    <xf numFmtId="44" fontId="16" fillId="23" borderId="32" xfId="10" applyFont="1" applyFill="1" applyBorder="1" applyAlignment="1">
      <alignment horizontal="left" vertical="center"/>
    </xf>
    <xf numFmtId="0" fontId="16" fillId="23" borderId="40" xfId="2" applyFont="1" applyFill="1" applyBorder="1" applyAlignment="1">
      <alignment horizontal="left" vertical="center"/>
    </xf>
    <xf numFmtId="0" fontId="16" fillId="23" borderId="40" xfId="2" applyFont="1" applyFill="1" applyBorder="1" applyAlignment="1">
      <alignment horizontal="center" vertical="center"/>
    </xf>
    <xf numFmtId="44" fontId="16" fillId="23" borderId="40" xfId="10" applyFont="1" applyFill="1" applyBorder="1" applyAlignment="1">
      <alignment horizontal="left" vertical="center"/>
    </xf>
    <xf numFmtId="0" fontId="16" fillId="28" borderId="31" xfId="26" applyFill="1">
      <alignment horizontal="center" vertical="center" wrapText="1"/>
    </xf>
    <xf numFmtId="0" fontId="14" fillId="0" borderId="0" xfId="2" applyFont="1" applyAlignment="1">
      <alignment vertical="center"/>
    </xf>
    <xf numFmtId="0" fontId="16" fillId="23" borderId="33" xfId="2" applyFont="1" applyFill="1" applyBorder="1" applyAlignment="1">
      <alignment horizontal="left" vertical="center"/>
    </xf>
    <xf numFmtId="0" fontId="16" fillId="23" borderId="33" xfId="2" applyFont="1" applyFill="1" applyBorder="1" applyAlignment="1">
      <alignment horizontal="center" vertical="center"/>
    </xf>
    <xf numFmtId="44" fontId="16" fillId="23" borderId="33" xfId="10" applyFont="1" applyFill="1" applyBorder="1" applyAlignment="1">
      <alignment horizontal="left" vertical="center"/>
    </xf>
    <xf numFmtId="0" fontId="16" fillId="0" borderId="23" xfId="15" applyAlignment="1">
      <alignment horizontal="center" vertical="center" wrapText="1"/>
    </xf>
    <xf numFmtId="44" fontId="16" fillId="23" borderId="31" xfId="10" applyFont="1" applyFill="1" applyBorder="1" applyAlignment="1">
      <alignment horizontal="center" vertical="center"/>
    </xf>
    <xf numFmtId="44" fontId="16" fillId="23" borderId="32" xfId="10" applyFont="1" applyFill="1" applyBorder="1" applyAlignment="1">
      <alignment horizontal="center" vertical="center"/>
    </xf>
    <xf numFmtId="44" fontId="16" fillId="23" borderId="40" xfId="10" applyFont="1" applyFill="1" applyBorder="1" applyAlignment="1">
      <alignment horizontal="center" vertical="center"/>
    </xf>
    <xf numFmtId="44" fontId="16" fillId="23" borderId="33" xfId="10" applyFont="1" applyFill="1" applyBorder="1" applyAlignment="1">
      <alignment horizontal="center" vertical="center"/>
    </xf>
    <xf numFmtId="0" fontId="16" fillId="23" borderId="27" xfId="2" applyFont="1" applyFill="1" applyBorder="1" applyAlignment="1">
      <alignment horizontal="left" vertical="center"/>
    </xf>
    <xf numFmtId="44" fontId="16" fillId="23" borderId="27" xfId="10" applyFont="1" applyFill="1" applyBorder="1" applyAlignment="1">
      <alignment horizontal="center" vertical="center"/>
    </xf>
    <xf numFmtId="0" fontId="16" fillId="0" borderId="0" xfId="15" applyBorder="1" applyAlignment="1">
      <alignment horizontal="center" vertical="center" wrapText="1"/>
    </xf>
    <xf numFmtId="0" fontId="16" fillId="0" borderId="0" xfId="16" applyBorder="1" applyAlignment="1">
      <alignment horizontal="center" vertical="center" wrapText="1"/>
    </xf>
    <xf numFmtId="44" fontId="14" fillId="0" borderId="0" xfId="10" applyFont="1" applyFill="1" applyBorder="1" applyAlignment="1">
      <alignment horizontal="center" vertical="center"/>
    </xf>
    <xf numFmtId="0" fontId="31" fillId="0" borderId="0" xfId="2" applyFont="1" applyAlignment="1">
      <alignment horizontal="center" vertical="center"/>
    </xf>
    <xf numFmtId="164" fontId="5" fillId="0" borderId="3" xfId="3" applyFill="1" applyAlignment="1">
      <alignment vertical="center" wrapText="1"/>
    </xf>
    <xf numFmtId="0" fontId="29" fillId="19" borderId="21" xfId="2" applyFont="1" applyFill="1" applyBorder="1" applyAlignment="1">
      <alignment horizontal="center" vertical="center"/>
    </xf>
    <xf numFmtId="44" fontId="12" fillId="19" borderId="21" xfId="10" applyFont="1" applyFill="1" applyBorder="1" applyAlignment="1">
      <alignment horizontal="center" vertical="center"/>
    </xf>
    <xf numFmtId="0" fontId="16" fillId="0" borderId="25" xfId="2" applyFont="1" applyBorder="1" applyAlignment="1">
      <alignment horizontal="center" vertical="center"/>
    </xf>
    <xf numFmtId="169" fontId="14" fillId="0" borderId="25" xfId="2" applyNumberFormat="1" applyFont="1" applyBorder="1" applyAlignment="1">
      <alignment horizontal="center" vertical="center"/>
    </xf>
    <xf numFmtId="174" fontId="5" fillId="3" borderId="3" xfId="3" applyNumberFormat="1">
      <alignment horizontal="center" vertical="center" wrapText="1"/>
    </xf>
    <xf numFmtId="169" fontId="14" fillId="0" borderId="26" xfId="2" applyNumberFormat="1" applyFont="1" applyBorder="1" applyAlignment="1">
      <alignment horizontal="center" vertical="center"/>
    </xf>
    <xf numFmtId="0" fontId="16" fillId="0" borderId="27" xfId="2" applyFont="1" applyBorder="1" applyAlignment="1">
      <alignment horizontal="center" vertical="center"/>
    </xf>
    <xf numFmtId="169" fontId="14" fillId="0" borderId="27" xfId="2" applyNumberFormat="1" applyFont="1" applyBorder="1" applyAlignment="1">
      <alignment horizontal="center" vertical="center"/>
    </xf>
    <xf numFmtId="174" fontId="16" fillId="0" borderId="12" xfId="9" applyNumberFormat="1" applyAlignment="1">
      <alignment horizontal="center" vertical="center" wrapText="1"/>
    </xf>
    <xf numFmtId="174" fontId="16" fillId="0" borderId="12" xfId="9" applyNumberFormat="1" applyAlignment="1">
      <alignment horizontal="center" vertical="center"/>
    </xf>
    <xf numFmtId="169" fontId="14" fillId="0" borderId="25" xfId="10" applyNumberFormat="1" applyFont="1" applyFill="1" applyBorder="1" applyAlignment="1">
      <alignment horizontal="center" vertical="center"/>
    </xf>
    <xf numFmtId="175" fontId="16" fillId="0" borderId="0" xfId="2" applyNumberFormat="1" applyFont="1" applyAlignment="1">
      <alignment horizontal="center" vertical="center"/>
    </xf>
    <xf numFmtId="169" fontId="14" fillId="0" borderId="26" xfId="10" applyNumberFormat="1" applyFont="1" applyFill="1" applyBorder="1" applyAlignment="1">
      <alignment horizontal="center" vertical="center"/>
    </xf>
    <xf numFmtId="169" fontId="14" fillId="0" borderId="27" xfId="10" applyNumberFormat="1" applyFont="1" applyFill="1" applyBorder="1" applyAlignment="1">
      <alignment horizontal="center" vertical="center"/>
    </xf>
    <xf numFmtId="172" fontId="16" fillId="0" borderId="0" xfId="14" applyFont="1" applyAlignment="1">
      <alignment horizontal="center" vertical="center"/>
    </xf>
    <xf numFmtId="170" fontId="16" fillId="0" borderId="0" xfId="14" applyNumberFormat="1" applyFont="1" applyAlignment="1">
      <alignment horizontal="center" vertical="center"/>
    </xf>
    <xf numFmtId="44" fontId="14" fillId="0" borderId="0" xfId="10" applyFont="1" applyBorder="1" applyAlignment="1">
      <alignment horizontal="center" vertical="center"/>
    </xf>
    <xf numFmtId="44" fontId="14" fillId="0" borderId="0" xfId="10" applyFont="1" applyAlignment="1">
      <alignment horizontal="center" vertical="center"/>
    </xf>
    <xf numFmtId="0" fontId="33" fillId="0" borderId="45" xfId="2" applyFont="1" applyBorder="1" applyAlignment="1">
      <alignment horizontal="center" vertical="center"/>
    </xf>
    <xf numFmtId="0" fontId="2" fillId="0" borderId="0" xfId="2" applyFont="1" applyAlignment="1">
      <alignment horizontal="center" vertical="center" wrapText="1"/>
    </xf>
    <xf numFmtId="0" fontId="34" fillId="0" borderId="0" xfId="2" applyFont="1" applyAlignment="1">
      <alignment horizontal="center" vertical="center"/>
    </xf>
    <xf numFmtId="171" fontId="12" fillId="0" borderId="0" xfId="2" applyNumberFormat="1" applyFont="1" applyAlignment="1">
      <alignment horizontal="center" vertical="center" wrapText="1"/>
    </xf>
    <xf numFmtId="0" fontId="33" fillId="0" borderId="0" xfId="2" applyFont="1" applyAlignment="1">
      <alignment horizontal="center" vertical="center"/>
    </xf>
    <xf numFmtId="164" fontId="5" fillId="37" borderId="20" xfId="23" applyNumberFormat="1">
      <alignment horizontal="center" vertical="center" wrapText="1"/>
    </xf>
    <xf numFmtId="0" fontId="12" fillId="0" borderId="0" xfId="2" applyFont="1" applyAlignment="1">
      <alignment horizontal="center" vertical="center"/>
    </xf>
    <xf numFmtId="171" fontId="5" fillId="0" borderId="46" xfId="24" applyFill="1" applyBorder="1" applyAlignment="1">
      <alignment vertical="center"/>
    </xf>
    <xf numFmtId="0" fontId="16" fillId="0" borderId="24" xfId="16" applyAlignment="1"/>
    <xf numFmtId="0" fontId="24" fillId="0" borderId="25" xfId="2" applyFont="1" applyBorder="1" applyAlignment="1">
      <alignment horizontal="left" vertical="center"/>
    </xf>
    <xf numFmtId="169" fontId="14" fillId="0" borderId="25" xfId="10" applyNumberFormat="1" applyFont="1" applyFill="1" applyBorder="1" applyAlignment="1">
      <alignment vertical="center"/>
    </xf>
    <xf numFmtId="0" fontId="24" fillId="0" borderId="47" xfId="2" applyFont="1" applyBorder="1" applyAlignment="1">
      <alignment horizontal="left" vertical="center"/>
    </xf>
    <xf numFmtId="0" fontId="16" fillId="0" borderId="47" xfId="2" applyFont="1" applyBorder="1" applyAlignment="1">
      <alignment horizontal="center" vertical="center"/>
    </xf>
    <xf numFmtId="169" fontId="14" fillId="0" borderId="47" xfId="10" applyNumberFormat="1" applyFont="1" applyFill="1" applyBorder="1" applyAlignment="1">
      <alignment vertical="center"/>
    </xf>
    <xf numFmtId="0" fontId="24" fillId="0" borderId="48" xfId="2" applyFont="1" applyBorder="1" applyAlignment="1">
      <alignment horizontal="left" vertical="center"/>
    </xf>
    <xf numFmtId="0" fontId="16" fillId="0" borderId="48" xfId="2" applyFont="1" applyBorder="1" applyAlignment="1">
      <alignment horizontal="center" vertical="center"/>
    </xf>
    <xf numFmtId="169" fontId="14" fillId="0" borderId="48" xfId="10" applyNumberFormat="1" applyFont="1" applyFill="1" applyBorder="1" applyAlignment="1">
      <alignment vertical="center"/>
    </xf>
    <xf numFmtId="0" fontId="16" fillId="0" borderId="0" xfId="16" applyBorder="1" applyAlignment="1">
      <alignment horizontal="center" vertical="center"/>
    </xf>
    <xf numFmtId="0" fontId="16" fillId="0" borderId="0" xfId="16" applyBorder="1" applyAlignment="1"/>
    <xf numFmtId="0" fontId="24" fillId="0" borderId="49" xfId="2" applyFont="1" applyBorder="1" applyAlignment="1">
      <alignment horizontal="left" vertical="center"/>
    </xf>
    <xf numFmtId="0" fontId="16" fillId="0" borderId="49" xfId="2" applyFont="1" applyBorder="1" applyAlignment="1">
      <alignment horizontal="center" vertical="center"/>
    </xf>
    <xf numFmtId="169" fontId="14" fillId="0" borderId="49" xfId="10" applyNumberFormat="1" applyFont="1" applyFill="1" applyBorder="1" applyAlignment="1">
      <alignment vertical="center"/>
    </xf>
    <xf numFmtId="169" fontId="16" fillId="22" borderId="50" xfId="18" applyBorder="1">
      <alignment horizontal="center" vertical="center" wrapText="1"/>
    </xf>
    <xf numFmtId="169" fontId="16" fillId="17" borderId="51" xfId="8" applyBorder="1">
      <alignment horizontal="center" vertical="center" wrapText="1"/>
    </xf>
    <xf numFmtId="44" fontId="5" fillId="17" borderId="51" xfId="7" applyBorder="1">
      <alignment horizontal="center" vertical="center" wrapText="1"/>
    </xf>
    <xf numFmtId="0" fontId="21" fillId="0" borderId="0" xfId="9" applyFont="1" applyBorder="1" applyAlignment="1">
      <alignment horizontal="center" vertical="center" wrapText="1"/>
    </xf>
    <xf numFmtId="0" fontId="16" fillId="0" borderId="23" xfId="15" applyAlignment="1">
      <alignment horizontal="right" vertical="center"/>
    </xf>
    <xf numFmtId="0" fontId="6" fillId="0" borderId="0" xfId="2" applyFont="1" applyAlignment="1">
      <alignment horizontal="center" vertical="center"/>
    </xf>
    <xf numFmtId="44" fontId="14" fillId="0" borderId="25" xfId="10" applyFont="1" applyFill="1" applyBorder="1" applyAlignment="1">
      <alignment horizontal="center" vertical="center"/>
    </xf>
    <xf numFmtId="44" fontId="14" fillId="0" borderId="26" xfId="10" applyFont="1" applyFill="1" applyBorder="1" applyAlignment="1">
      <alignment horizontal="center" vertical="center"/>
    </xf>
    <xf numFmtId="44" fontId="14" fillId="0" borderId="27" xfId="10" applyFont="1" applyFill="1" applyBorder="1" applyAlignment="1">
      <alignment horizontal="center" vertical="center"/>
    </xf>
    <xf numFmtId="0" fontId="10" fillId="0" borderId="0" xfId="2" applyFont="1" applyAlignment="1">
      <alignment horizontal="center" vertical="center"/>
    </xf>
    <xf numFmtId="44" fontId="14" fillId="0" borderId="25" xfId="10" applyFont="1" applyFill="1" applyBorder="1" applyAlignment="1">
      <alignment vertical="center"/>
    </xf>
    <xf numFmtId="44" fontId="14" fillId="0" borderId="27" xfId="10" applyFont="1" applyFill="1" applyBorder="1" applyAlignment="1">
      <alignment vertical="center"/>
    </xf>
    <xf numFmtId="0" fontId="16" fillId="0" borderId="47" xfId="2" applyFont="1" applyBorder="1" applyAlignment="1">
      <alignment horizontal="left" vertical="center"/>
    </xf>
    <xf numFmtId="44" fontId="14" fillId="0" borderId="47" xfId="10" applyFont="1" applyFill="1" applyBorder="1" applyAlignment="1">
      <alignment horizontal="center" vertical="center"/>
    </xf>
    <xf numFmtId="0" fontId="16" fillId="0" borderId="54" xfId="2" applyFont="1" applyBorder="1" applyAlignment="1">
      <alignment horizontal="left" vertical="center"/>
    </xf>
    <xf numFmtId="0" fontId="16" fillId="0" borderId="54" xfId="2" applyFont="1" applyBorder="1" applyAlignment="1">
      <alignment horizontal="center" vertical="center"/>
    </xf>
    <xf numFmtId="44" fontId="14" fillId="0" borderId="54" xfId="10" applyFont="1" applyFill="1" applyBorder="1" applyAlignment="1">
      <alignment horizontal="center" vertical="center"/>
    </xf>
    <xf numFmtId="0" fontId="6" fillId="0" borderId="0" xfId="17" applyFill="1">
      <alignment horizontal="center" vertical="center" wrapText="1"/>
    </xf>
    <xf numFmtId="44" fontId="16" fillId="0" borderId="9" xfId="25" applyFill="1">
      <alignment horizontal="center" vertical="center" wrapText="1"/>
    </xf>
    <xf numFmtId="164" fontId="5" fillId="0" borderId="3" xfId="3" applyFill="1">
      <alignment horizontal="center" vertical="center" wrapText="1"/>
    </xf>
    <xf numFmtId="171" fontId="5" fillId="0" borderId="20" xfId="23" applyFill="1">
      <alignment horizontal="center" vertical="center" wrapText="1"/>
    </xf>
    <xf numFmtId="0" fontId="16" fillId="0" borderId="56" xfId="2" applyFont="1" applyBorder="1" applyAlignment="1">
      <alignment horizontal="left" vertical="center"/>
    </xf>
    <xf numFmtId="0" fontId="16" fillId="0" borderId="56" xfId="2" applyFont="1" applyBorder="1" applyAlignment="1">
      <alignment horizontal="center" vertical="center"/>
    </xf>
    <xf numFmtId="44" fontId="14" fillId="0" borderId="56" xfId="10" applyFont="1" applyFill="1" applyBorder="1" applyAlignment="1">
      <alignment horizontal="center" vertical="center"/>
    </xf>
    <xf numFmtId="0" fontId="16" fillId="0" borderId="58" xfId="2" applyFont="1" applyBorder="1" applyAlignment="1">
      <alignment horizontal="left" vertical="center"/>
    </xf>
    <xf numFmtId="0" fontId="16" fillId="0" borderId="58" xfId="2" applyFont="1" applyBorder="1" applyAlignment="1">
      <alignment horizontal="center" vertical="center"/>
    </xf>
    <xf numFmtId="44" fontId="14" fillId="0" borderId="58" xfId="10" applyFont="1" applyFill="1" applyBorder="1" applyAlignment="1">
      <alignment horizontal="center" vertical="center"/>
    </xf>
    <xf numFmtId="0" fontId="16" fillId="0" borderId="37" xfId="2" applyFont="1" applyBorder="1" applyAlignment="1">
      <alignment horizontal="left" vertical="center"/>
    </xf>
    <xf numFmtId="0" fontId="16" fillId="0" borderId="37" xfId="2" applyFont="1" applyBorder="1" applyAlignment="1">
      <alignment horizontal="center" vertical="center"/>
    </xf>
    <xf numFmtId="44" fontId="14" fillId="0" borderId="37" xfId="10" applyFont="1" applyFill="1" applyBorder="1" applyAlignment="1">
      <alignment horizontal="center" vertical="center"/>
    </xf>
    <xf numFmtId="44" fontId="14" fillId="0" borderId="56" xfId="10" applyFont="1" applyFill="1" applyBorder="1" applyAlignment="1">
      <alignment vertical="center"/>
    </xf>
    <xf numFmtId="44" fontId="14" fillId="0" borderId="37" xfId="10" applyFont="1" applyFill="1" applyBorder="1" applyAlignment="1">
      <alignment vertical="center"/>
    </xf>
    <xf numFmtId="0" fontId="16" fillId="0" borderId="24" xfId="16" applyAlignment="1">
      <alignment horizontal="right" vertical="center"/>
    </xf>
    <xf numFmtId="0" fontId="16" fillId="0" borderId="0" xfId="2" applyFont="1" applyAlignment="1">
      <alignment horizontal="right" vertical="center"/>
    </xf>
    <xf numFmtId="0" fontId="16" fillId="0" borderId="60" xfId="2" applyFont="1" applyBorder="1" applyAlignment="1">
      <alignment horizontal="left" vertical="center"/>
    </xf>
    <xf numFmtId="0" fontId="16" fillId="0" borderId="60" xfId="2" applyFont="1" applyBorder="1" applyAlignment="1">
      <alignment horizontal="center" vertical="center"/>
    </xf>
    <xf numFmtId="44" fontId="14" fillId="0" borderId="60" xfId="10" applyFont="1" applyFill="1" applyBorder="1" applyAlignment="1">
      <alignment horizontal="center" vertical="center"/>
    </xf>
    <xf numFmtId="0" fontId="35" fillId="0" borderId="14" xfId="2" applyFont="1" applyBorder="1" applyAlignment="1">
      <alignment horizontal="center" vertical="center" wrapText="1"/>
    </xf>
    <xf numFmtId="0" fontId="36" fillId="0" borderId="16" xfId="2" applyFont="1" applyBorder="1" applyAlignment="1">
      <alignment horizontal="left" vertical="center" wrapText="1"/>
    </xf>
    <xf numFmtId="0" fontId="36" fillId="0" borderId="16" xfId="2" applyFont="1" applyBorder="1" applyAlignment="1">
      <alignment vertical="center" wrapText="1"/>
    </xf>
    <xf numFmtId="0" fontId="36" fillId="0" borderId="16" xfId="2" applyFont="1" applyBorder="1" applyAlignment="1">
      <alignment horizontal="center" vertical="center" wrapText="1"/>
    </xf>
    <xf numFmtId="0" fontId="37" fillId="0" borderId="14" xfId="2" applyFont="1" applyBorder="1" applyAlignment="1">
      <alignment vertical="center" wrapText="1"/>
    </xf>
    <xf numFmtId="0" fontId="35" fillId="0" borderId="17" xfId="2" applyFont="1" applyBorder="1" applyAlignment="1">
      <alignment horizontal="center" vertical="center" wrapText="1"/>
    </xf>
    <xf numFmtId="0" fontId="36" fillId="0" borderId="19" xfId="2" applyFont="1" applyBorder="1" applyAlignment="1">
      <alignment horizontal="left" vertical="center" wrapText="1"/>
    </xf>
    <xf numFmtId="0" fontId="36" fillId="0" borderId="19" xfId="2" applyFont="1" applyBorder="1" applyAlignment="1">
      <alignment vertical="center" wrapText="1"/>
    </xf>
    <xf numFmtId="0" fontId="36" fillId="0" borderId="19" xfId="2" applyFont="1" applyBorder="1" applyAlignment="1">
      <alignment horizontal="center" vertical="center" wrapText="1"/>
    </xf>
    <xf numFmtId="0" fontId="37" fillId="0" borderId="17" xfId="2" applyFont="1" applyBorder="1" applyAlignment="1">
      <alignment vertical="center" wrapText="1"/>
    </xf>
    <xf numFmtId="0" fontId="24" fillId="0" borderId="0" xfId="2" applyFont="1" applyAlignment="1">
      <alignment horizontal="center" vertical="center"/>
    </xf>
    <xf numFmtId="0" fontId="29" fillId="23" borderId="0" xfId="2" applyFont="1" applyFill="1" applyAlignment="1">
      <alignment horizontal="center" vertical="center"/>
    </xf>
    <xf numFmtId="164" fontId="5" fillId="3" borderId="42" xfId="3" applyBorder="1">
      <alignment horizontal="center" vertical="center" wrapText="1"/>
    </xf>
    <xf numFmtId="171" fontId="5" fillId="20" borderId="9" xfId="11" applyNumberFormat="1">
      <alignment horizontal="center" vertical="center" wrapText="1"/>
    </xf>
    <xf numFmtId="0" fontId="4" fillId="17" borderId="61" xfId="2" applyFont="1" applyFill="1" applyBorder="1" applyAlignment="1">
      <alignment horizontal="center" vertical="center"/>
    </xf>
    <xf numFmtId="171" fontId="21" fillId="0" borderId="0" xfId="2" applyNumberFormat="1" applyFont="1" applyAlignment="1">
      <alignment vertical="center"/>
    </xf>
    <xf numFmtId="171" fontId="29" fillId="0" borderId="0" xfId="33" applyNumberFormat="1" applyFont="1" applyFill="1" applyBorder="1" applyAlignment="1">
      <alignment vertical="center"/>
    </xf>
    <xf numFmtId="171" fontId="5" fillId="36" borderId="20" xfId="34">
      <alignment horizontal="center" vertical="center" wrapText="1"/>
    </xf>
    <xf numFmtId="171" fontId="5" fillId="0" borderId="0" xfId="34" applyFill="1" applyBorder="1">
      <alignment horizontal="center" vertical="center" wrapText="1"/>
    </xf>
    <xf numFmtId="44" fontId="16" fillId="0" borderId="0" xfId="10" applyFont="1" applyFill="1" applyBorder="1" applyAlignment="1">
      <alignment horizontal="center" vertical="center"/>
    </xf>
    <xf numFmtId="49" fontId="16" fillId="0" borderId="25" xfId="2" applyNumberFormat="1" applyFont="1" applyBorder="1" applyAlignment="1">
      <alignment horizontal="center" vertical="center"/>
    </xf>
    <xf numFmtId="171" fontId="16" fillId="0" borderId="25" xfId="10" applyNumberFormat="1" applyFont="1" applyFill="1" applyBorder="1" applyAlignment="1">
      <alignment horizontal="center" vertical="center"/>
    </xf>
    <xf numFmtId="175" fontId="14" fillId="0" borderId="25" xfId="2" applyNumberFormat="1" applyFont="1" applyBorder="1" applyAlignment="1">
      <alignment horizontal="center" vertical="center"/>
    </xf>
    <xf numFmtId="175" fontId="14" fillId="0" borderId="25" xfId="10" applyNumberFormat="1" applyFont="1" applyFill="1" applyBorder="1" applyAlignment="1">
      <alignment horizontal="center" vertical="center"/>
    </xf>
    <xf numFmtId="44" fontId="21" fillId="0" borderId="0" xfId="10" applyFont="1" applyFill="1" applyBorder="1" applyAlignment="1">
      <alignment horizontal="center" vertical="center"/>
    </xf>
    <xf numFmtId="49" fontId="16" fillId="0" borderId="26" xfId="2" applyNumberFormat="1" applyFont="1" applyBorder="1" applyAlignment="1">
      <alignment horizontal="center" vertical="center"/>
    </xf>
    <xf numFmtId="171" fontId="16" fillId="0" borderId="26" xfId="10" applyNumberFormat="1" applyFont="1" applyFill="1" applyBorder="1" applyAlignment="1">
      <alignment horizontal="center" vertical="center"/>
    </xf>
    <xf numFmtId="175" fontId="14" fillId="0" borderId="26" xfId="2" applyNumberFormat="1" applyFont="1" applyBorder="1" applyAlignment="1">
      <alignment horizontal="center" vertical="center"/>
    </xf>
    <xf numFmtId="175" fontId="14" fillId="0" borderId="26" xfId="10" applyNumberFormat="1" applyFont="1" applyFill="1" applyBorder="1" applyAlignment="1">
      <alignment horizontal="center" vertical="center"/>
    </xf>
    <xf numFmtId="0" fontId="16" fillId="0" borderId="48" xfId="2" applyFont="1" applyBorder="1" applyAlignment="1">
      <alignment horizontal="left" vertical="center"/>
    </xf>
    <xf numFmtId="49" fontId="16" fillId="0" borderId="48" xfId="2" applyNumberFormat="1" applyFont="1" applyBorder="1" applyAlignment="1">
      <alignment horizontal="center" vertical="center"/>
    </xf>
    <xf numFmtId="171" fontId="16" fillId="0" borderId="48" xfId="10" applyNumberFormat="1" applyFont="1" applyFill="1" applyBorder="1" applyAlignment="1">
      <alignment horizontal="center" vertical="center"/>
    </xf>
    <xf numFmtId="175" fontId="14" fillId="0" borderId="48" xfId="2" applyNumberFormat="1" applyFont="1" applyBorder="1" applyAlignment="1">
      <alignment horizontal="center" vertical="center"/>
    </xf>
    <xf numFmtId="175" fontId="14" fillId="0" borderId="48" xfId="10" applyNumberFormat="1" applyFont="1" applyFill="1" applyBorder="1" applyAlignment="1">
      <alignment horizontal="center" vertical="center"/>
    </xf>
    <xf numFmtId="49" fontId="16" fillId="0" borderId="27" xfId="2" applyNumberFormat="1" applyFont="1" applyBorder="1" applyAlignment="1">
      <alignment horizontal="center" vertical="center"/>
    </xf>
    <xf numFmtId="175" fontId="14" fillId="0" borderId="27" xfId="2" applyNumberFormat="1" applyFont="1" applyBorder="1" applyAlignment="1">
      <alignment horizontal="center" vertical="center"/>
    </xf>
    <xf numFmtId="175" fontId="14" fillId="0" borderId="27" xfId="10" applyNumberFormat="1" applyFont="1" applyFill="1" applyBorder="1" applyAlignment="1">
      <alignment horizontal="center" vertical="center"/>
    </xf>
    <xf numFmtId="44" fontId="16" fillId="0" borderId="0" xfId="10" applyFont="1" applyAlignment="1">
      <alignment horizontal="center" vertical="center"/>
    </xf>
    <xf numFmtId="0" fontId="4" fillId="6" borderId="61" xfId="2" applyFont="1" applyFill="1" applyBorder="1" applyAlignment="1">
      <alignment horizontal="center" vertical="center"/>
    </xf>
    <xf numFmtId="171" fontId="18" fillId="0" borderId="0" xfId="14" applyNumberFormat="1" applyFont="1" applyFill="1" applyBorder="1" applyAlignment="1">
      <alignment vertical="center"/>
    </xf>
    <xf numFmtId="1" fontId="16" fillId="0" borderId="25" xfId="2" applyNumberFormat="1" applyFont="1" applyBorder="1" applyAlignment="1">
      <alignment horizontal="center" vertical="center"/>
    </xf>
    <xf numFmtId="169" fontId="16" fillId="0" borderId="0" xfId="2" applyNumberFormat="1" applyFont="1" applyAlignment="1">
      <alignment horizontal="center" vertical="center"/>
    </xf>
    <xf numFmtId="1" fontId="16" fillId="0" borderId="26" xfId="2" applyNumberFormat="1" applyFont="1" applyBorder="1" applyAlignment="1">
      <alignment horizontal="center" vertical="center"/>
    </xf>
    <xf numFmtId="1" fontId="16" fillId="0" borderId="27" xfId="2" applyNumberFormat="1" applyFont="1" applyBorder="1" applyAlignment="1">
      <alignment horizontal="center" vertical="center"/>
    </xf>
    <xf numFmtId="171" fontId="16" fillId="0" borderId="27" xfId="10" applyNumberFormat="1" applyFont="1" applyFill="1" applyBorder="1" applyAlignment="1">
      <alignment horizontal="center" vertical="center"/>
    </xf>
    <xf numFmtId="169" fontId="14" fillId="0" borderId="0" xfId="10" applyNumberFormat="1" applyFont="1" applyFill="1" applyBorder="1" applyAlignment="1">
      <alignment horizontal="center" vertical="center"/>
    </xf>
    <xf numFmtId="0" fontId="38" fillId="33" borderId="61" xfId="2" applyFont="1" applyFill="1" applyBorder="1" applyAlignment="1">
      <alignment horizontal="center" vertical="center"/>
    </xf>
    <xf numFmtId="171" fontId="14" fillId="0" borderId="0" xfId="2" applyNumberFormat="1" applyFont="1" applyAlignment="1">
      <alignment vertical="center"/>
    </xf>
    <xf numFmtId="9" fontId="29" fillId="0" borderId="0" xfId="33" applyFont="1" applyFill="1" applyBorder="1" applyAlignment="1">
      <alignment vertical="center"/>
    </xf>
    <xf numFmtId="171" fontId="18" fillId="0" borderId="0" xfId="14" applyNumberFormat="1" applyFont="1" applyFill="1" applyBorder="1" applyAlignment="1">
      <alignment horizontal="center" vertical="center"/>
    </xf>
    <xf numFmtId="44" fontId="14" fillId="0" borderId="25" xfId="10" applyFont="1" applyFill="1" applyBorder="1" applyAlignment="1">
      <alignment horizontal="right" vertical="center"/>
    </xf>
    <xf numFmtId="169" fontId="16" fillId="0" borderId="0" xfId="10" applyNumberFormat="1" applyFont="1" applyAlignment="1">
      <alignment horizontal="center" vertical="center"/>
    </xf>
    <xf numFmtId="44" fontId="14" fillId="0" borderId="26" xfId="10" applyFont="1" applyFill="1" applyBorder="1" applyAlignment="1">
      <alignment horizontal="right" vertical="center"/>
    </xf>
    <xf numFmtId="44" fontId="14" fillId="0" borderId="27" xfId="10" applyFont="1" applyFill="1" applyBorder="1" applyAlignment="1">
      <alignment horizontal="right" vertical="center"/>
    </xf>
    <xf numFmtId="44" fontId="14" fillId="0" borderId="0" xfId="10" applyFont="1" applyFill="1" applyBorder="1" applyAlignment="1">
      <alignment horizontal="right" vertical="center"/>
    </xf>
    <xf numFmtId="0" fontId="38" fillId="34" borderId="61" xfId="2" applyFont="1" applyFill="1" applyBorder="1" applyAlignment="1">
      <alignment horizontal="center" vertical="center"/>
    </xf>
    <xf numFmtId="169" fontId="14" fillId="0" borderId="0" xfId="2" applyNumberFormat="1" applyFont="1" applyAlignment="1">
      <alignment horizontal="center" vertical="center"/>
    </xf>
    <xf numFmtId="169" fontId="14" fillId="0" borderId="56" xfId="10" applyNumberFormat="1" applyFont="1" applyFill="1" applyBorder="1" applyAlignment="1">
      <alignment horizontal="center" vertical="center"/>
    </xf>
    <xf numFmtId="169" fontId="14" fillId="0" borderId="58" xfId="10" applyNumberFormat="1" applyFont="1" applyFill="1" applyBorder="1" applyAlignment="1">
      <alignment horizontal="center" vertical="center"/>
    </xf>
    <xf numFmtId="169" fontId="14" fillId="0" borderId="37" xfId="10" applyNumberFormat="1" applyFont="1" applyFill="1" applyBorder="1" applyAlignment="1">
      <alignment horizontal="center" vertical="center"/>
    </xf>
    <xf numFmtId="0" fontId="2" fillId="0" borderId="0" xfId="2" applyFont="1" applyAlignment="1">
      <alignment horizontal="center" vertical="center"/>
    </xf>
    <xf numFmtId="169" fontId="16" fillId="17" borderId="9" xfId="8" applyBorder="1">
      <alignment horizontal="center" vertical="center" wrapText="1"/>
    </xf>
    <xf numFmtId="173" fontId="16" fillId="0" borderId="0" xfId="2" applyNumberFormat="1" applyFont="1" applyAlignment="1">
      <alignment horizontal="center" vertical="center"/>
    </xf>
    <xf numFmtId="169" fontId="14" fillId="0" borderId="0" xfId="2" applyNumberFormat="1" applyFont="1" applyAlignment="1">
      <alignment vertical="center"/>
    </xf>
    <xf numFmtId="44" fontId="16" fillId="0" borderId="0" xfId="2" applyNumberFormat="1" applyFont="1" applyAlignment="1">
      <alignment horizontal="center" vertical="center"/>
    </xf>
    <xf numFmtId="169" fontId="16" fillId="22" borderId="9" xfId="25" applyNumberFormat="1">
      <alignment horizontal="center" vertical="center" wrapText="1"/>
    </xf>
    <xf numFmtId="0" fontId="6" fillId="0" borderId="0" xfId="27" applyFill="1" applyAlignment="1">
      <alignment vertical="center" wrapText="1"/>
    </xf>
    <xf numFmtId="0" fontId="39" fillId="7" borderId="67" xfId="2" applyFont="1" applyFill="1" applyBorder="1" applyAlignment="1">
      <alignment horizontal="center" vertical="center"/>
    </xf>
    <xf numFmtId="44" fontId="14" fillId="23" borderId="27" xfId="10" applyFont="1" applyFill="1" applyBorder="1" applyAlignment="1" applyProtection="1">
      <alignment horizontal="center" vertical="center"/>
    </xf>
    <xf numFmtId="44" fontId="14" fillId="0" borderId="0" xfId="10" applyFont="1" applyBorder="1" applyAlignment="1" applyProtection="1">
      <alignment horizontal="center" vertical="center"/>
    </xf>
    <xf numFmtId="0" fontId="16" fillId="23" borderId="31" xfId="2" applyFont="1" applyFill="1" applyBorder="1" applyAlignment="1">
      <alignment vertical="center"/>
    </xf>
    <xf numFmtId="44" fontId="14" fillId="23" borderId="31" xfId="10" applyFont="1" applyFill="1" applyBorder="1" applyAlignment="1" applyProtection="1">
      <alignment horizontal="center" vertical="center"/>
    </xf>
    <xf numFmtId="0" fontId="16" fillId="23" borderId="32" xfId="2" applyFont="1" applyFill="1" applyBorder="1" applyAlignment="1">
      <alignment vertical="center"/>
    </xf>
    <xf numFmtId="44" fontId="14" fillId="23" borderId="32" xfId="10" applyFont="1" applyFill="1" applyBorder="1" applyAlignment="1" applyProtection="1">
      <alignment horizontal="center" vertical="center"/>
    </xf>
    <xf numFmtId="0" fontId="16" fillId="23" borderId="33" xfId="2" applyFont="1" applyFill="1" applyBorder="1" applyAlignment="1">
      <alignment vertical="center"/>
    </xf>
    <xf numFmtId="44" fontId="14" fillId="23" borderId="33" xfId="10" applyFont="1" applyFill="1" applyBorder="1" applyAlignment="1" applyProtection="1">
      <alignment horizontal="center" vertical="center"/>
    </xf>
    <xf numFmtId="44" fontId="14" fillId="0" borderId="0" xfId="10" applyFont="1" applyAlignment="1" applyProtection="1">
      <alignment horizontal="center" vertical="center"/>
    </xf>
    <xf numFmtId="0" fontId="4" fillId="35" borderId="68" xfId="2" applyFont="1" applyFill="1" applyBorder="1" applyAlignment="1">
      <alignment horizontal="center" vertical="center"/>
    </xf>
    <xf numFmtId="171" fontId="5" fillId="0" borderId="0" xfId="3" applyNumberFormat="1" applyFill="1" applyBorder="1">
      <alignment horizontal="center" vertical="center" wrapText="1"/>
    </xf>
    <xf numFmtId="0" fontId="14" fillId="0" borderId="25" xfId="2" applyFont="1" applyBorder="1" applyAlignment="1">
      <alignment horizontal="center" vertical="center"/>
    </xf>
    <xf numFmtId="0" fontId="14" fillId="0" borderId="26" xfId="2" applyFont="1" applyBorder="1" applyAlignment="1">
      <alignment horizontal="center" vertical="center"/>
    </xf>
    <xf numFmtId="0" fontId="16" fillId="0" borderId="69" xfId="2" applyFont="1" applyBorder="1" applyAlignment="1">
      <alignment vertical="center"/>
    </xf>
    <xf numFmtId="0" fontId="14" fillId="0" borderId="69" xfId="2" applyFont="1" applyBorder="1" applyAlignment="1">
      <alignment horizontal="center" vertical="center"/>
    </xf>
    <xf numFmtId="0" fontId="16" fillId="0" borderId="69" xfId="10" applyNumberFormat="1" applyFont="1" applyFill="1" applyBorder="1" applyAlignment="1">
      <alignment horizontal="center" vertical="center"/>
    </xf>
    <xf numFmtId="44" fontId="14" fillId="0" borderId="69" xfId="10" applyFont="1" applyFill="1" applyBorder="1" applyAlignment="1">
      <alignment horizontal="center" vertical="center"/>
    </xf>
    <xf numFmtId="0" fontId="16" fillId="0" borderId="71" xfId="2" applyFont="1" applyBorder="1" applyAlignment="1">
      <alignment vertical="center"/>
    </xf>
    <xf numFmtId="0" fontId="14" fillId="0" borderId="71" xfId="2" applyFont="1" applyBorder="1" applyAlignment="1">
      <alignment horizontal="center" vertical="center"/>
    </xf>
    <xf numFmtId="0" fontId="16" fillId="0" borderId="71" xfId="10" applyNumberFormat="1" applyFont="1" applyFill="1" applyBorder="1" applyAlignment="1">
      <alignment horizontal="center" vertical="center"/>
    </xf>
    <xf numFmtId="0" fontId="16" fillId="0" borderId="72" xfId="2" applyFont="1" applyBorder="1" applyAlignment="1">
      <alignment vertical="center"/>
    </xf>
    <xf numFmtId="0" fontId="14" fillId="0" borderId="72" xfId="2" applyFont="1" applyBorder="1" applyAlignment="1">
      <alignment horizontal="center" vertical="center"/>
    </xf>
    <xf numFmtId="0" fontId="16" fillId="0" borderId="72" xfId="10" applyNumberFormat="1" applyFont="1" applyFill="1" applyBorder="1" applyAlignment="1">
      <alignment horizontal="center" vertical="center"/>
    </xf>
    <xf numFmtId="44" fontId="14" fillId="0" borderId="72" xfId="10" applyFont="1" applyFill="1" applyBorder="1" applyAlignment="1">
      <alignment horizontal="center" vertical="center"/>
    </xf>
    <xf numFmtId="0" fontId="14" fillId="0" borderId="27" xfId="2" applyFont="1" applyBorder="1" applyAlignment="1">
      <alignment horizontal="center" vertical="center"/>
    </xf>
    <xf numFmtId="0" fontId="16" fillId="0" borderId="25" xfId="2" applyFont="1" applyBorder="1" applyAlignment="1">
      <alignment vertical="center" wrapText="1"/>
    </xf>
    <xf numFmtId="0" fontId="16" fillId="0" borderId="27" xfId="2" applyFont="1" applyBorder="1" applyAlignment="1">
      <alignment vertical="center" wrapText="1"/>
    </xf>
    <xf numFmtId="0" fontId="16" fillId="0" borderId="28" xfId="2" applyFont="1" applyBorder="1" applyAlignment="1">
      <alignment horizontal="center" vertical="center"/>
    </xf>
    <xf numFmtId="171" fontId="5" fillId="0" borderId="3" xfId="3" applyNumberFormat="1" applyFill="1">
      <alignment horizontal="center" vertical="center" wrapText="1"/>
    </xf>
    <xf numFmtId="0" fontId="2" fillId="0" borderId="22" xfId="12" applyFill="1">
      <alignment horizontal="center" vertical="center" wrapText="1"/>
    </xf>
    <xf numFmtId="9" fontId="17" fillId="0" borderId="0" xfId="13" applyFill="1">
      <alignment horizontal="center" vertical="center" wrapText="1"/>
    </xf>
    <xf numFmtId="0" fontId="16" fillId="0" borderId="73" xfId="2" applyFont="1" applyBorder="1" applyAlignment="1">
      <alignment horizontal="left" vertical="center"/>
    </xf>
    <xf numFmtId="0" fontId="16" fillId="0" borderId="73" xfId="2" applyFont="1" applyBorder="1" applyAlignment="1">
      <alignment horizontal="center" vertical="center"/>
    </xf>
    <xf numFmtId="171" fontId="16" fillId="0" borderId="73" xfId="10" applyNumberFormat="1" applyFont="1" applyFill="1" applyBorder="1" applyAlignment="1">
      <alignment horizontal="center" vertical="center"/>
    </xf>
    <xf numFmtId="175" fontId="14" fillId="0" borderId="73" xfId="10" applyNumberFormat="1" applyFont="1" applyFill="1" applyBorder="1" applyAlignment="1">
      <alignment horizontal="center" vertical="center"/>
    </xf>
    <xf numFmtId="0" fontId="16" fillId="0" borderId="25" xfId="2" applyFont="1" applyBorder="1" applyAlignment="1">
      <alignment horizontal="left" vertical="center" wrapText="1"/>
    </xf>
    <xf numFmtId="0" fontId="40" fillId="0" borderId="25" xfId="2" applyFont="1" applyBorder="1" applyAlignment="1">
      <alignment horizontal="center" vertical="center"/>
    </xf>
    <xf numFmtId="0" fontId="24" fillId="0" borderId="25" xfId="10" applyNumberFormat="1" applyFont="1" applyFill="1" applyBorder="1" applyAlignment="1">
      <alignment horizontal="center" vertical="center"/>
    </xf>
    <xf numFmtId="0" fontId="40" fillId="0" borderId="26" xfId="2" applyFont="1" applyBorder="1" applyAlignment="1">
      <alignment horizontal="center" vertical="center"/>
    </xf>
    <xf numFmtId="0" fontId="24" fillId="0" borderId="26" xfId="10" applyNumberFormat="1" applyFont="1" applyFill="1" applyBorder="1" applyAlignment="1">
      <alignment horizontal="center" vertical="center"/>
    </xf>
    <xf numFmtId="0" fontId="40" fillId="0" borderId="27" xfId="2" applyFont="1" applyBorder="1" applyAlignment="1">
      <alignment horizontal="center" vertical="center"/>
    </xf>
    <xf numFmtId="0" fontId="24" fillId="0" borderId="27" xfId="10" applyNumberFormat="1" applyFont="1" applyFill="1" applyBorder="1" applyAlignment="1">
      <alignment horizontal="center" vertical="center"/>
    </xf>
    <xf numFmtId="0" fontId="16" fillId="0" borderId="0" xfId="2" applyFont="1" applyAlignment="1">
      <alignment horizontal="left" vertical="center" wrapText="1"/>
    </xf>
    <xf numFmtId="0" fontId="40" fillId="0" borderId="0" xfId="2" applyFont="1" applyAlignment="1">
      <alignment horizontal="center" vertical="center"/>
    </xf>
    <xf numFmtId="0" fontId="24" fillId="0" borderId="0" xfId="10" applyNumberFormat="1" applyFont="1" applyFill="1" applyBorder="1" applyAlignment="1">
      <alignment horizontal="center" vertical="center"/>
    </xf>
    <xf numFmtId="44" fontId="16" fillId="22" borderId="0" xfId="25" applyBorder="1">
      <alignment horizontal="center" vertical="center" wrapText="1"/>
    </xf>
    <xf numFmtId="44" fontId="5" fillId="17" borderId="10" xfId="7" applyBorder="1">
      <alignment horizontal="center" vertical="center" wrapText="1"/>
    </xf>
    <xf numFmtId="44" fontId="14" fillId="0" borderId="0" xfId="10" applyFont="1" applyFill="1" applyAlignment="1">
      <alignment horizontal="center" vertical="center"/>
    </xf>
    <xf numFmtId="164" fontId="16" fillId="0" borderId="12" xfId="9" applyNumberFormat="1" applyAlignment="1">
      <alignment horizontal="center" vertical="center"/>
    </xf>
    <xf numFmtId="164" fontId="16" fillId="0" borderId="12" xfId="9" applyNumberFormat="1" applyAlignment="1">
      <alignment horizontal="center" vertical="center" wrapText="1"/>
    </xf>
    <xf numFmtId="0" fontId="14" fillId="0" borderId="48" xfId="2" applyFont="1" applyBorder="1" applyAlignment="1">
      <alignment horizontal="center" vertical="center"/>
    </xf>
    <xf numFmtId="0" fontId="24" fillId="0" borderId="48" xfId="10" applyNumberFormat="1" applyFont="1" applyFill="1" applyBorder="1" applyAlignment="1">
      <alignment horizontal="center" vertical="center"/>
    </xf>
    <xf numFmtId="0" fontId="24" fillId="0" borderId="27" xfId="2" applyFont="1" applyBorder="1" applyAlignment="1">
      <alignment horizontal="center" vertical="center"/>
    </xf>
    <xf numFmtId="0" fontId="24" fillId="0" borderId="26" xfId="2" applyFont="1" applyBorder="1" applyAlignment="1">
      <alignment horizontal="center" vertical="center"/>
    </xf>
    <xf numFmtId="0" fontId="16" fillId="0" borderId="74" xfId="36" applyAlignment="1">
      <alignment horizontal="center" vertical="center" wrapText="1"/>
    </xf>
    <xf numFmtId="44" fontId="14" fillId="0" borderId="0" xfId="10" applyFont="1" applyBorder="1" applyAlignment="1">
      <alignment horizontal="right" vertical="center"/>
    </xf>
    <xf numFmtId="0" fontId="16" fillId="0" borderId="74" xfId="36" applyAlignment="1">
      <alignment horizontal="center" vertical="center"/>
    </xf>
    <xf numFmtId="44" fontId="14" fillId="0" borderId="48" xfId="10" applyFont="1" applyFill="1" applyBorder="1" applyAlignment="1">
      <alignment horizontal="center" vertical="center"/>
    </xf>
    <xf numFmtId="0" fontId="16" fillId="0" borderId="26" xfId="2" applyFont="1" applyBorder="1" applyAlignment="1">
      <alignment vertical="center" wrapText="1"/>
    </xf>
    <xf numFmtId="0" fontId="14" fillId="0" borderId="31" xfId="2" applyFont="1" applyBorder="1" applyAlignment="1">
      <alignment horizontal="center" vertical="center"/>
    </xf>
    <xf numFmtId="0" fontId="14" fillId="0" borderId="32" xfId="2" applyFont="1" applyBorder="1" applyAlignment="1">
      <alignment horizontal="center" vertical="center"/>
    </xf>
    <xf numFmtId="0" fontId="14" fillId="0" borderId="28" xfId="2" applyFont="1" applyBorder="1" applyAlignment="1">
      <alignment horizontal="center" vertical="center"/>
    </xf>
    <xf numFmtId="0" fontId="20" fillId="0" borderId="28" xfId="2" applyFont="1" applyBorder="1" applyAlignment="1">
      <alignment horizontal="center" vertical="center"/>
    </xf>
    <xf numFmtId="44" fontId="14" fillId="0" borderId="28" xfId="10" applyFont="1" applyFill="1" applyBorder="1" applyAlignment="1">
      <alignment horizontal="center" vertical="center"/>
    </xf>
    <xf numFmtId="0" fontId="24" fillId="0" borderId="32" xfId="2" applyFont="1" applyBorder="1" applyAlignment="1">
      <alignment horizontal="center" vertical="center"/>
    </xf>
    <xf numFmtId="0" fontId="24" fillId="0" borderId="31" xfId="2" applyFont="1" applyBorder="1" applyAlignment="1">
      <alignment horizontal="center" vertical="center"/>
    </xf>
    <xf numFmtId="0" fontId="24" fillId="0" borderId="0" xfId="2" applyFont="1" applyAlignment="1">
      <alignment horizontal="left" vertical="center"/>
    </xf>
    <xf numFmtId="168" fontId="5" fillId="17" borderId="0" xfId="7" applyNumberFormat="1" applyBorder="1">
      <alignment horizontal="center" vertical="center" wrapText="1"/>
    </xf>
    <xf numFmtId="171" fontId="5" fillId="0" borderId="75" xfId="34" applyFill="1" applyBorder="1">
      <alignment horizontal="center" vertical="center" wrapText="1"/>
    </xf>
    <xf numFmtId="164" fontId="5" fillId="0" borderId="76" xfId="3" applyFill="1" applyBorder="1">
      <alignment horizontal="center" vertical="center" wrapText="1"/>
    </xf>
    <xf numFmtId="0" fontId="26" fillId="0" borderId="8" xfId="2" applyFont="1" applyBorder="1" applyAlignment="1">
      <alignment horizontal="center" vertical="center"/>
    </xf>
    <xf numFmtId="0" fontId="16" fillId="0" borderId="8" xfId="9" applyBorder="1" applyAlignment="1">
      <alignment horizontal="center" vertical="center"/>
    </xf>
    <xf numFmtId="0" fontId="16" fillId="0" borderId="8" xfId="9" applyBorder="1" applyAlignment="1">
      <alignment horizontal="center"/>
    </xf>
    <xf numFmtId="0" fontId="16" fillId="0" borderId="10" xfId="9" applyBorder="1" applyAlignment="1">
      <alignment horizontal="center" vertical="center"/>
    </xf>
    <xf numFmtId="171" fontId="5" fillId="0" borderId="76" xfId="3" applyNumberFormat="1" applyFill="1" applyBorder="1">
      <alignment horizontal="center" vertical="center" wrapText="1"/>
    </xf>
    <xf numFmtId="0" fontId="16" fillId="0" borderId="8" xfId="9" applyBorder="1" applyAlignment="1">
      <alignment horizontal="center" vertical="center" wrapText="1"/>
    </xf>
    <xf numFmtId="0" fontId="16" fillId="0" borderId="8" xfId="2" applyFont="1" applyBorder="1" applyAlignment="1">
      <alignment horizontal="center" vertical="center"/>
    </xf>
    <xf numFmtId="0" fontId="16" fillId="0" borderId="10" xfId="2" applyFont="1" applyBorder="1" applyAlignment="1">
      <alignment horizontal="center" vertical="center"/>
    </xf>
    <xf numFmtId="44" fontId="14" fillId="0" borderId="32" xfId="37" applyFont="1" applyFill="1" applyBorder="1" applyAlignment="1">
      <alignment horizontal="center" vertical="center"/>
    </xf>
    <xf numFmtId="164" fontId="5" fillId="0" borderId="53" xfId="3" applyFill="1" applyBorder="1" applyAlignment="1">
      <alignment vertical="center" wrapText="1"/>
    </xf>
    <xf numFmtId="171" fontId="5" fillId="0" borderId="77" xfId="34" applyFill="1" applyBorder="1">
      <alignment horizontal="center" vertical="center" wrapText="1"/>
    </xf>
    <xf numFmtId="174" fontId="5" fillId="0" borderId="77" xfId="23" applyNumberFormat="1" applyFill="1" applyBorder="1">
      <alignment horizontal="center" vertical="center" wrapText="1"/>
    </xf>
    <xf numFmtId="174" fontId="16" fillId="0" borderId="0" xfId="9" applyNumberFormat="1" applyBorder="1" applyAlignment="1">
      <alignment horizontal="center" vertical="center" wrapText="1"/>
    </xf>
    <xf numFmtId="171" fontId="5" fillId="0" borderId="9" xfId="3" applyNumberFormat="1" applyFill="1" applyBorder="1">
      <alignment horizontal="center" vertical="center" wrapText="1"/>
    </xf>
    <xf numFmtId="164" fontId="5" fillId="0" borderId="9" xfId="3" applyFill="1" applyBorder="1">
      <alignment horizontal="center" vertical="center" wrapText="1"/>
    </xf>
    <xf numFmtId="171" fontId="5" fillId="0" borderId="20" xfId="34" applyFill="1">
      <alignment horizontal="center" vertical="center" wrapText="1"/>
    </xf>
    <xf numFmtId="0" fontId="16" fillId="0" borderId="0" xfId="9" applyBorder="1" applyAlignment="1">
      <alignment horizontal="center"/>
    </xf>
    <xf numFmtId="170" fontId="5" fillId="17" borderId="9" xfId="7" applyNumberFormat="1" applyBorder="1">
      <alignment horizontal="center" vertical="center" wrapText="1"/>
    </xf>
    <xf numFmtId="169" fontId="16" fillId="0" borderId="8" xfId="8" applyFill="1">
      <alignment horizontal="center" vertical="center" wrapText="1"/>
    </xf>
    <xf numFmtId="0" fontId="16" fillId="0" borderId="8" xfId="16" applyBorder="1" applyAlignment="1">
      <alignment horizontal="center" vertical="center"/>
    </xf>
    <xf numFmtId="0" fontId="16" fillId="0" borderId="8" xfId="16" applyBorder="1" applyAlignment="1">
      <alignment horizontal="center" vertical="center" wrapText="1"/>
    </xf>
    <xf numFmtId="0" fontId="16" fillId="0" borderId="8" xfId="16" applyBorder="1" applyAlignment="1">
      <alignment vertical="center"/>
    </xf>
    <xf numFmtId="170" fontId="41" fillId="0" borderId="16" xfId="2" applyNumberFormat="1" applyFont="1" applyBorder="1" applyAlignment="1">
      <alignment horizontal="center" vertical="center" wrapText="1"/>
    </xf>
    <xf numFmtId="44" fontId="41" fillId="0" borderId="16" xfId="2" applyNumberFormat="1" applyFont="1" applyBorder="1" applyAlignment="1">
      <alignment horizontal="center" vertical="center" wrapText="1"/>
    </xf>
    <xf numFmtId="170" fontId="41" fillId="0" borderId="19" xfId="2" applyNumberFormat="1" applyFont="1" applyBorder="1" applyAlignment="1">
      <alignment horizontal="center" vertical="center" wrapText="1"/>
    </xf>
    <xf numFmtId="164" fontId="5" fillId="0" borderId="8" xfId="3" applyFill="1" applyBorder="1">
      <alignment horizontal="center" vertical="center" wrapText="1"/>
    </xf>
    <xf numFmtId="164" fontId="5" fillId="3" borderId="78" xfId="3" applyBorder="1">
      <alignment horizontal="center" vertical="center" wrapText="1"/>
    </xf>
    <xf numFmtId="171" fontId="5" fillId="36" borderId="79" xfId="34" applyBorder="1">
      <alignment horizontal="center" vertical="center" wrapText="1"/>
    </xf>
    <xf numFmtId="171" fontId="5" fillId="18" borderId="20" xfId="24">
      <alignment horizontal="center" vertical="center" wrapText="1"/>
    </xf>
    <xf numFmtId="174" fontId="5" fillId="18" borderId="20" xfId="24" applyNumberFormat="1">
      <alignment horizontal="center" vertical="center" wrapText="1"/>
    </xf>
    <xf numFmtId="171" fontId="5" fillId="0" borderId="80" xfId="3" applyNumberFormat="1" applyFill="1" applyBorder="1">
      <alignment horizontal="center" vertical="center" wrapText="1"/>
    </xf>
    <xf numFmtId="164" fontId="5" fillId="0" borderId="80" xfId="3" applyFill="1" applyBorder="1">
      <alignment horizontal="center" vertical="center" wrapText="1"/>
    </xf>
    <xf numFmtId="0" fontId="16" fillId="0" borderId="81" xfId="9" applyBorder="1" applyAlignment="1">
      <alignment horizontal="center" vertical="center" wrapText="1"/>
    </xf>
    <xf numFmtId="0" fontId="16" fillId="0" borderId="10" xfId="9" applyBorder="1" applyAlignment="1">
      <alignment horizontal="center" vertical="center" wrapText="1"/>
    </xf>
    <xf numFmtId="169" fontId="16" fillId="0" borderId="0" xfId="8" applyFill="1" applyBorder="1">
      <alignment horizontal="center" vertical="center" wrapText="1"/>
    </xf>
    <xf numFmtId="0" fontId="29" fillId="19" borderId="82" xfId="2" applyFont="1" applyFill="1" applyBorder="1" applyAlignment="1">
      <alignment horizontal="center" vertical="center"/>
    </xf>
    <xf numFmtId="0" fontId="29" fillId="19" borderId="83" xfId="2" applyFont="1" applyFill="1" applyBorder="1" applyAlignment="1">
      <alignment horizontal="center" vertical="center"/>
    </xf>
    <xf numFmtId="44" fontId="12" fillId="19" borderId="66" xfId="10" applyFont="1" applyFill="1" applyBorder="1" applyAlignment="1">
      <alignment horizontal="center" vertical="center"/>
    </xf>
    <xf numFmtId="169" fontId="16" fillId="0" borderId="10" xfId="8" applyFill="1" applyBorder="1">
      <alignment horizontal="center" vertical="center" wrapText="1"/>
    </xf>
    <xf numFmtId="1" fontId="6" fillId="0" borderId="0" xfId="17" applyNumberFormat="1" applyFill="1" applyAlignment="1">
      <alignment vertical="center" wrapText="1"/>
    </xf>
    <xf numFmtId="1" fontId="16" fillId="0" borderId="25" xfId="10" applyNumberFormat="1" applyFont="1" applyFill="1" applyBorder="1" applyAlignment="1">
      <alignment horizontal="center" vertical="center"/>
    </xf>
    <xf numFmtId="1" fontId="16" fillId="0" borderId="26" xfId="10" applyNumberFormat="1" applyFont="1" applyFill="1" applyBorder="1" applyAlignment="1">
      <alignment horizontal="center" vertical="center"/>
    </xf>
    <xf numFmtId="171" fontId="5" fillId="0" borderId="75" xfId="23" applyFill="1" applyBorder="1">
      <alignment horizontal="center" vertical="center" wrapText="1"/>
    </xf>
    <xf numFmtId="164" fontId="5" fillId="3" borderId="53" xfId="3" applyBorder="1">
      <alignment horizontal="center" vertical="center" wrapText="1"/>
    </xf>
    <xf numFmtId="0" fontId="16" fillId="0" borderId="9" xfId="9" applyBorder="1" applyAlignment="1">
      <alignment horizontal="center" vertical="center"/>
    </xf>
    <xf numFmtId="171" fontId="5" fillId="36" borderId="77" xfId="34" applyBorder="1">
      <alignment horizontal="center" vertical="center" wrapText="1"/>
    </xf>
    <xf numFmtId="164" fontId="5" fillId="0" borderId="86" xfId="3" applyFill="1" applyBorder="1">
      <alignment horizontal="center" vertical="center" wrapText="1"/>
    </xf>
    <xf numFmtId="171" fontId="5" fillId="0" borderId="87" xfId="23" applyFill="1" applyBorder="1">
      <alignment horizontal="center" vertical="center" wrapText="1"/>
    </xf>
    <xf numFmtId="0" fontId="16" fillId="23" borderId="46" xfId="2" applyFont="1" applyFill="1" applyBorder="1" applyAlignment="1">
      <alignment vertical="center"/>
    </xf>
    <xf numFmtId="0" fontId="2" fillId="0" borderId="46" xfId="12" applyFill="1" applyBorder="1" applyAlignment="1">
      <alignment vertical="center" wrapText="1"/>
    </xf>
    <xf numFmtId="0" fontId="2" fillId="0" borderId="0" xfId="12" applyFill="1" applyBorder="1" applyAlignment="1">
      <alignment vertical="center" wrapText="1"/>
    </xf>
    <xf numFmtId="0" fontId="2" fillId="0" borderId="27" xfId="12" applyFill="1" applyBorder="1" applyAlignment="1">
      <alignment vertical="center" wrapText="1"/>
    </xf>
    <xf numFmtId="44" fontId="41" fillId="0" borderId="19" xfId="2" applyNumberFormat="1" applyFont="1" applyBorder="1" applyAlignment="1">
      <alignment vertical="center" wrapText="1"/>
    </xf>
    <xf numFmtId="0" fontId="36" fillId="0" borderId="90" xfId="2" applyFont="1" applyBorder="1" applyAlignment="1">
      <alignment horizontal="left" vertical="center" wrapText="1"/>
    </xf>
    <xf numFmtId="0" fontId="36" fillId="0" borderId="90" xfId="2" applyFont="1" applyBorder="1" applyAlignment="1">
      <alignment horizontal="center" vertical="center" wrapText="1"/>
    </xf>
    <xf numFmtId="170" fontId="41" fillId="0" borderId="90" xfId="2" applyNumberFormat="1" applyFont="1" applyBorder="1" applyAlignment="1">
      <alignment horizontal="center" vertical="center" wrapText="1"/>
    </xf>
    <xf numFmtId="0" fontId="37" fillId="0" borderId="88" xfId="2" applyFont="1" applyBorder="1" applyAlignment="1">
      <alignment vertical="center" wrapText="1"/>
    </xf>
    <xf numFmtId="171" fontId="16" fillId="0" borderId="12" xfId="9" applyNumberFormat="1" applyAlignment="1">
      <alignment horizontal="center" vertical="center"/>
    </xf>
    <xf numFmtId="171" fontId="16" fillId="0" borderId="12" xfId="9" applyNumberFormat="1" applyAlignment="1">
      <alignment horizontal="center"/>
    </xf>
    <xf numFmtId="0" fontId="4" fillId="14" borderId="91" xfId="2" applyFont="1" applyFill="1" applyBorder="1" applyAlignment="1">
      <alignment horizontal="center" vertical="center"/>
    </xf>
    <xf numFmtId="0" fontId="4" fillId="4" borderId="92" xfId="0" applyFont="1" applyFill="1" applyBorder="1" applyAlignment="1">
      <alignment horizontal="center" vertical="center"/>
    </xf>
    <xf numFmtId="0" fontId="32" fillId="39" borderId="44" xfId="31" applyFill="1" applyAlignment="1">
      <alignment horizontal="center" vertical="center"/>
    </xf>
    <xf numFmtId="0" fontId="27" fillId="40" borderId="52" xfId="32" applyFill="1" applyAlignment="1">
      <alignment horizontal="center" vertical="center"/>
    </xf>
    <xf numFmtId="171" fontId="27" fillId="41" borderId="93" xfId="24" applyFont="1" applyFill="1" applyBorder="1" applyAlignment="1">
      <alignment horizontal="center" vertical="center"/>
    </xf>
    <xf numFmtId="0" fontId="4" fillId="38" borderId="91" xfId="2" applyFont="1" applyFill="1" applyBorder="1" applyAlignment="1">
      <alignment horizontal="center" vertical="center"/>
    </xf>
    <xf numFmtId="0" fontId="4" fillId="15" borderId="95" xfId="2" applyFont="1" applyFill="1" applyBorder="1" applyAlignment="1">
      <alignment horizontal="center" vertical="center" wrapText="1"/>
    </xf>
    <xf numFmtId="0" fontId="3" fillId="0" borderId="17" xfId="2" applyBorder="1" applyAlignment="1">
      <alignment horizontal="center" vertical="center" wrapText="1"/>
    </xf>
    <xf numFmtId="0" fontId="11" fillId="0" borderId="17" xfId="2" applyFont="1" applyBorder="1" applyAlignment="1">
      <alignment vertical="center" wrapText="1"/>
    </xf>
    <xf numFmtId="0" fontId="40" fillId="7" borderId="89" xfId="2" applyFont="1" applyFill="1" applyBorder="1" applyAlignment="1">
      <alignment horizontal="center" vertical="center" wrapText="1"/>
    </xf>
    <xf numFmtId="0" fontId="16" fillId="0" borderId="90" xfId="2" applyFont="1" applyBorder="1" applyAlignment="1">
      <alignment horizontal="left" vertical="center" wrapText="1"/>
    </xf>
    <xf numFmtId="0" fontId="16" fillId="0" borderId="90" xfId="2" applyFont="1" applyBorder="1" applyAlignment="1">
      <alignment vertical="center" wrapText="1"/>
    </xf>
    <xf numFmtId="0" fontId="16" fillId="0" borderId="90" xfId="2" applyFont="1" applyBorder="1" applyAlignment="1">
      <alignment horizontal="center" vertical="center" wrapText="1"/>
    </xf>
    <xf numFmtId="0" fontId="11" fillId="0" borderId="88" xfId="2" applyFont="1" applyBorder="1" applyAlignment="1">
      <alignment vertical="center" wrapText="1"/>
    </xf>
    <xf numFmtId="0" fontId="13" fillId="0" borderId="0" xfId="2" applyFont="1" applyAlignment="1">
      <alignment horizontal="center" vertical="center" wrapText="1"/>
    </xf>
    <xf numFmtId="0" fontId="13" fillId="0" borderId="0" xfId="2" applyFont="1" applyAlignment="1">
      <alignment vertical="center" wrapText="1"/>
    </xf>
    <xf numFmtId="0" fontId="11" fillId="0" borderId="0" xfId="2" applyFont="1" applyAlignment="1">
      <alignment horizontal="center" wrapText="1"/>
    </xf>
    <xf numFmtId="0" fontId="11" fillId="0" borderId="0" xfId="2" applyFont="1" applyAlignment="1">
      <alignment horizontal="center" vertical="center" wrapText="1"/>
    </xf>
    <xf numFmtId="164" fontId="5" fillId="17" borderId="3" xfId="3" applyFill="1">
      <alignment horizontal="center" vertical="center" wrapText="1"/>
    </xf>
    <xf numFmtId="170" fontId="5" fillId="17" borderId="3" xfId="3" applyNumberFormat="1" applyFill="1">
      <alignment horizontal="center" vertical="center" wrapText="1"/>
    </xf>
    <xf numFmtId="170" fontId="16" fillId="0" borderId="12" xfId="9" applyNumberFormat="1" applyAlignment="1">
      <alignment horizontal="center" vertical="center"/>
    </xf>
    <xf numFmtId="170" fontId="16" fillId="0" borderId="12" xfId="9" applyNumberFormat="1" applyAlignment="1">
      <alignment horizontal="center" vertical="center" wrapText="1"/>
    </xf>
    <xf numFmtId="169" fontId="16" fillId="0" borderId="90" xfId="10" applyNumberFormat="1" applyFont="1" applyBorder="1" applyAlignment="1">
      <alignment vertical="center" wrapText="1"/>
    </xf>
    <xf numFmtId="177" fontId="16" fillId="0" borderId="90" xfId="2" applyNumberFormat="1" applyFont="1" applyBorder="1" applyAlignment="1">
      <alignment horizontal="center" vertical="center" wrapText="1"/>
    </xf>
    <xf numFmtId="0" fontId="27" fillId="42" borderId="41" xfId="30" applyFill="1" applyAlignment="1">
      <alignment horizontal="center" vertical="center"/>
    </xf>
    <xf numFmtId="44" fontId="16" fillId="0" borderId="23" xfId="37" applyFont="1" applyBorder="1" applyAlignment="1">
      <alignment horizontal="center" vertical="center"/>
    </xf>
    <xf numFmtId="0" fontId="0" fillId="0" borderId="0" xfId="0" applyAlignment="1">
      <alignment horizontal="left"/>
    </xf>
    <xf numFmtId="0" fontId="44" fillId="0" borderId="0" xfId="0" applyFont="1"/>
    <xf numFmtId="0" fontId="6" fillId="24" borderId="48" xfId="17" applyBorder="1">
      <alignment horizontal="center" vertical="center" wrapText="1"/>
    </xf>
    <xf numFmtId="0" fontId="29" fillId="0" borderId="48" xfId="2" applyFont="1" applyBorder="1" applyAlignment="1">
      <alignment horizontal="center" vertical="center"/>
    </xf>
    <xf numFmtId="164" fontId="5" fillId="37" borderId="96" xfId="23" applyNumberFormat="1" applyBorder="1">
      <alignment horizontal="center" vertical="center" wrapText="1"/>
    </xf>
    <xf numFmtId="44" fontId="14" fillId="0" borderId="25" xfId="37" applyFont="1" applyFill="1" applyBorder="1" applyAlignment="1">
      <alignment vertical="center"/>
    </xf>
    <xf numFmtId="44" fontId="14" fillId="0" borderId="49" xfId="37" applyFont="1" applyFill="1" applyBorder="1" applyAlignment="1">
      <alignment vertical="center"/>
    </xf>
    <xf numFmtId="44" fontId="14" fillId="0" borderId="48" xfId="37" applyFont="1" applyFill="1" applyBorder="1" applyAlignment="1">
      <alignment vertical="center"/>
    </xf>
    <xf numFmtId="0" fontId="0" fillId="0" borderId="28" xfId="0" applyBorder="1"/>
    <xf numFmtId="44" fontId="14" fillId="0" borderId="0" xfId="37" applyFont="1" applyFill="1" applyBorder="1" applyAlignment="1">
      <alignment vertical="center"/>
    </xf>
    <xf numFmtId="44" fontId="41" fillId="0" borderId="90" xfId="2" applyNumberFormat="1" applyFont="1" applyBorder="1" applyAlignment="1">
      <alignment vertical="center" wrapText="1"/>
    </xf>
    <xf numFmtId="178" fontId="5" fillId="37" borderId="20" xfId="23" applyNumberFormat="1">
      <alignment horizontal="center" vertical="center" wrapText="1"/>
    </xf>
    <xf numFmtId="178" fontId="16" fillId="0" borderId="12" xfId="9" applyNumberFormat="1" applyAlignment="1">
      <alignment horizontal="center" vertical="center" wrapText="1"/>
    </xf>
    <xf numFmtId="178" fontId="16" fillId="0" borderId="0" xfId="9" applyNumberFormat="1" applyBorder="1" applyAlignment="1">
      <alignment horizontal="center" vertical="center" wrapText="1"/>
    </xf>
    <xf numFmtId="178" fontId="25" fillId="0" borderId="0" xfId="2" applyNumberFormat="1" applyFont="1" applyAlignment="1">
      <alignment horizontal="center" vertical="center"/>
    </xf>
    <xf numFmtId="165" fontId="47" fillId="0" borderId="4" xfId="4" applyFont="1" applyBorder="1" applyAlignment="1">
      <alignment vertical="center"/>
    </xf>
    <xf numFmtId="165" fontId="48" fillId="4" borderId="4" xfId="4" applyFont="1" applyFill="1" applyBorder="1" applyAlignment="1">
      <alignment horizontal="center" vertical="center"/>
    </xf>
    <xf numFmtId="167" fontId="48" fillId="0" borderId="4" xfId="6" applyFont="1" applyBorder="1" applyAlignment="1">
      <alignment horizontal="center" vertical="center"/>
    </xf>
    <xf numFmtId="0" fontId="25" fillId="0" borderId="0" xfId="2" applyFont="1"/>
    <xf numFmtId="165" fontId="47" fillId="0" borderId="5" xfId="4" applyFont="1" applyBorder="1" applyAlignment="1">
      <alignment vertical="center"/>
    </xf>
    <xf numFmtId="165" fontId="48" fillId="5" borderId="5" xfId="4" applyFont="1" applyFill="1" applyBorder="1" applyAlignment="1">
      <alignment horizontal="center" vertical="center"/>
    </xf>
    <xf numFmtId="167" fontId="48" fillId="0" borderId="5" xfId="6" applyFont="1" applyBorder="1" applyAlignment="1">
      <alignment horizontal="center" vertical="center"/>
    </xf>
    <xf numFmtId="165" fontId="48" fillId="6" borderId="5" xfId="4" applyFont="1" applyFill="1" applyBorder="1" applyAlignment="1">
      <alignment horizontal="center" vertical="center"/>
    </xf>
    <xf numFmtId="49" fontId="48" fillId="7" borderId="5" xfId="4" applyNumberFormat="1" applyFont="1" applyFill="1" applyBorder="1" applyAlignment="1">
      <alignment horizontal="center" vertical="center"/>
    </xf>
    <xf numFmtId="49" fontId="48" fillId="8" borderId="5" xfId="4" applyNumberFormat="1" applyFont="1" applyFill="1" applyBorder="1" applyAlignment="1">
      <alignment horizontal="center" vertical="center"/>
    </xf>
    <xf numFmtId="165" fontId="48" fillId="8" borderId="5" xfId="4" applyFont="1" applyFill="1" applyBorder="1" applyAlignment="1">
      <alignment horizontal="center" vertical="center"/>
    </xf>
    <xf numFmtId="165" fontId="47" fillId="0" borderId="5" xfId="4" applyFont="1" applyBorder="1" applyAlignment="1">
      <alignment horizontal="left" vertical="center"/>
    </xf>
    <xf numFmtId="165" fontId="48" fillId="9" borderId="5" xfId="4" applyFont="1" applyFill="1" applyBorder="1" applyAlignment="1">
      <alignment horizontal="center" vertical="center"/>
    </xf>
    <xf numFmtId="165" fontId="48" fillId="10" borderId="5" xfId="4" applyFont="1" applyFill="1" applyBorder="1" applyAlignment="1">
      <alignment horizontal="center" vertical="center"/>
    </xf>
    <xf numFmtId="165" fontId="48" fillId="0" borderId="5" xfId="4" applyFont="1" applyBorder="1" applyAlignment="1">
      <alignment horizontal="center" vertical="center"/>
    </xf>
    <xf numFmtId="165" fontId="49" fillId="11" borderId="5" xfId="4" applyFont="1" applyFill="1" applyBorder="1" applyAlignment="1">
      <alignment horizontal="center" vertical="center"/>
    </xf>
    <xf numFmtId="165" fontId="50" fillId="38" borderId="5" xfId="4" applyFont="1" applyFill="1" applyBorder="1" applyAlignment="1">
      <alignment horizontal="center" vertical="center"/>
    </xf>
    <xf numFmtId="165" fontId="48" fillId="12" borderId="5" xfId="4" applyFont="1" applyFill="1" applyBorder="1" applyAlignment="1">
      <alignment horizontal="center" vertical="center"/>
    </xf>
    <xf numFmtId="165" fontId="48" fillId="13" borderId="5" xfId="4" applyFont="1" applyFill="1" applyBorder="1" applyAlignment="1">
      <alignment horizontal="center" vertical="center"/>
    </xf>
    <xf numFmtId="165" fontId="48" fillId="14" borderId="5" xfId="4" applyFont="1" applyFill="1" applyBorder="1" applyAlignment="1">
      <alignment horizontal="center" vertical="center"/>
    </xf>
    <xf numFmtId="0" fontId="25" fillId="0" borderId="5" xfId="2" applyFont="1" applyBorder="1"/>
    <xf numFmtId="165" fontId="48" fillId="15" borderId="5" xfId="4" applyFont="1" applyFill="1" applyBorder="1" applyAlignment="1">
      <alignment horizontal="center" vertical="center"/>
    </xf>
    <xf numFmtId="167" fontId="48" fillId="16" borderId="5" xfId="6" applyFont="1" applyFill="1" applyBorder="1" applyAlignment="1">
      <alignment horizontal="center" vertical="center"/>
    </xf>
    <xf numFmtId="0" fontId="16" fillId="9" borderId="0" xfId="2" applyFont="1" applyFill="1" applyAlignment="1">
      <alignment horizontal="center" vertical="center"/>
    </xf>
    <xf numFmtId="44" fontId="16" fillId="22" borderId="37" xfId="25" applyBorder="1">
      <alignment horizontal="center" vertical="center" wrapText="1"/>
    </xf>
    <xf numFmtId="9" fontId="14" fillId="9" borderId="0" xfId="38" applyFont="1" applyFill="1" applyBorder="1" applyAlignment="1">
      <alignment horizontal="center" vertical="center"/>
    </xf>
    <xf numFmtId="9" fontId="14" fillId="9" borderId="37" xfId="38" applyFont="1" applyFill="1" applyBorder="1" applyAlignment="1">
      <alignment horizontal="center" vertical="center"/>
    </xf>
    <xf numFmtId="9" fontId="14" fillId="0" borderId="0" xfId="38" applyFont="1" applyFill="1" applyAlignment="1">
      <alignment horizontal="center" vertical="center"/>
    </xf>
    <xf numFmtId="0" fontId="16" fillId="0" borderId="60" xfId="2" applyFont="1" applyBorder="1" applyAlignment="1">
      <alignment horizontal="left" vertical="center" wrapText="1"/>
    </xf>
    <xf numFmtId="0" fontId="40" fillId="0" borderId="60" xfId="2" applyFont="1" applyBorder="1" applyAlignment="1">
      <alignment horizontal="center" vertical="center"/>
    </xf>
    <xf numFmtId="0" fontId="24" fillId="0" borderId="60" xfId="10" applyNumberFormat="1" applyFont="1" applyFill="1" applyBorder="1" applyAlignment="1">
      <alignment horizontal="center" vertical="center"/>
    </xf>
    <xf numFmtId="0" fontId="36" fillId="0" borderId="90" xfId="2" applyFont="1" applyBorder="1" applyAlignment="1">
      <alignment vertical="center" wrapText="1"/>
    </xf>
    <xf numFmtId="0" fontId="16" fillId="43" borderId="0" xfId="2" applyFont="1" applyFill="1" applyAlignment="1">
      <alignment horizontal="center" vertical="center"/>
    </xf>
    <xf numFmtId="0" fontId="16" fillId="0" borderId="48" xfId="2" applyFont="1" applyBorder="1" applyAlignment="1">
      <alignment horizontal="left" vertical="center" wrapText="1"/>
    </xf>
    <xf numFmtId="0" fontId="24" fillId="0" borderId="26" xfId="2" applyFont="1" applyBorder="1" applyAlignment="1">
      <alignment horizontal="left" vertical="center" wrapText="1"/>
    </xf>
    <xf numFmtId="0" fontId="24" fillId="0" borderId="27" xfId="2" applyFont="1" applyBorder="1" applyAlignment="1">
      <alignment horizontal="left" vertical="center" wrapText="1"/>
    </xf>
    <xf numFmtId="0" fontId="24" fillId="0" borderId="25" xfId="2" applyFont="1" applyBorder="1" applyAlignment="1">
      <alignment horizontal="left" vertical="center" wrapText="1"/>
    </xf>
    <xf numFmtId="0" fontId="24" fillId="0" borderId="0" xfId="2" applyFont="1" applyAlignment="1">
      <alignment horizontal="left" vertical="center" wrapText="1"/>
    </xf>
    <xf numFmtId="0" fontId="16" fillId="0" borderId="48" xfId="2" applyFont="1" applyBorder="1" applyAlignment="1">
      <alignment vertical="center" wrapText="1"/>
    </xf>
    <xf numFmtId="0" fontId="16" fillId="0" borderId="31" xfId="2" applyFont="1" applyBorder="1" applyAlignment="1">
      <alignment vertical="center" wrapText="1"/>
    </xf>
    <xf numFmtId="0" fontId="16" fillId="0" borderId="32" xfId="2" applyFont="1" applyBorder="1" applyAlignment="1">
      <alignment vertical="center" wrapText="1"/>
    </xf>
    <xf numFmtId="0" fontId="16" fillId="0" borderId="28" xfId="2" applyFont="1" applyBorder="1" applyAlignment="1">
      <alignment horizontal="left" vertical="center" wrapText="1"/>
    </xf>
    <xf numFmtId="0" fontId="16" fillId="0" borderId="32" xfId="2" applyFont="1" applyBorder="1" applyAlignment="1">
      <alignment horizontal="left" vertical="center" wrapText="1"/>
    </xf>
    <xf numFmtId="0" fontId="16" fillId="0" borderId="31" xfId="2" applyFont="1" applyBorder="1" applyAlignment="1">
      <alignment horizontal="left" vertical="center" wrapText="1"/>
    </xf>
    <xf numFmtId="171" fontId="1" fillId="36" borderId="20" xfId="34" applyFont="1">
      <alignment horizontal="center" vertical="center" wrapText="1"/>
    </xf>
    <xf numFmtId="0" fontId="24" fillId="0" borderId="12" xfId="9" applyFont="1" applyAlignment="1">
      <alignment horizontal="center" vertical="center" wrapText="1"/>
    </xf>
    <xf numFmtId="171" fontId="24" fillId="36" borderId="20" xfId="34" applyFont="1">
      <alignment horizontal="center" vertical="center" wrapText="1"/>
    </xf>
    <xf numFmtId="0" fontId="4" fillId="44" borderId="91" xfId="2" applyFont="1" applyFill="1" applyBorder="1" applyAlignment="1">
      <alignment horizontal="center" vertical="center"/>
    </xf>
    <xf numFmtId="0" fontId="16" fillId="0" borderId="47" xfId="2" applyFont="1" applyBorder="1" applyAlignment="1">
      <alignment horizontal="left" vertical="center" wrapText="1"/>
    </xf>
    <xf numFmtId="49" fontId="16" fillId="0" borderId="47" xfId="2" applyNumberFormat="1" applyFont="1" applyBorder="1" applyAlignment="1">
      <alignment horizontal="center" vertical="center"/>
    </xf>
    <xf numFmtId="1" fontId="16" fillId="0" borderId="47" xfId="2" applyNumberFormat="1" applyFont="1" applyBorder="1" applyAlignment="1">
      <alignment horizontal="center" vertical="center"/>
    </xf>
    <xf numFmtId="175" fontId="14" fillId="0" borderId="47" xfId="2" applyNumberFormat="1" applyFont="1" applyBorder="1" applyAlignment="1">
      <alignment horizontal="center" vertical="center"/>
    </xf>
    <xf numFmtId="175" fontId="14" fillId="0" borderId="47" xfId="10" applyNumberFormat="1" applyFont="1" applyFill="1" applyBorder="1" applyAlignment="1">
      <alignment horizontal="center" vertical="center"/>
    </xf>
    <xf numFmtId="0" fontId="16" fillId="0" borderId="97" xfId="2" applyFont="1" applyBorder="1" applyAlignment="1">
      <alignment horizontal="left" vertical="center"/>
    </xf>
    <xf numFmtId="0" fontId="16" fillId="0" borderId="97" xfId="2" applyFont="1" applyBorder="1" applyAlignment="1">
      <alignment horizontal="left" vertical="center" wrapText="1"/>
    </xf>
    <xf numFmtId="49" fontId="16" fillId="0" borderId="97" xfId="2" applyNumberFormat="1" applyFont="1" applyBorder="1" applyAlignment="1">
      <alignment horizontal="center" vertical="center"/>
    </xf>
    <xf numFmtId="0" fontId="16" fillId="0" borderId="97" xfId="2" applyFont="1" applyBorder="1" applyAlignment="1">
      <alignment horizontal="center" vertical="center"/>
    </xf>
    <xf numFmtId="1" fontId="16" fillId="0" borderId="97" xfId="10" applyNumberFormat="1" applyFont="1" applyFill="1" applyBorder="1" applyAlignment="1">
      <alignment horizontal="center" vertical="center"/>
    </xf>
    <xf numFmtId="175" fontId="14" fillId="0" borderId="97" xfId="2" applyNumberFormat="1" applyFont="1" applyBorder="1" applyAlignment="1">
      <alignment horizontal="center" vertical="center"/>
    </xf>
    <xf numFmtId="175" fontId="14" fillId="0" borderId="97" xfId="10" applyNumberFormat="1" applyFont="1" applyFill="1" applyBorder="1" applyAlignment="1">
      <alignment horizontal="center" vertical="center"/>
    </xf>
    <xf numFmtId="0" fontId="3" fillId="0" borderId="0" xfId="2" applyAlignment="1">
      <alignment horizontal="center"/>
    </xf>
    <xf numFmtId="169" fontId="14" fillId="0" borderId="25" xfId="37" applyNumberFormat="1" applyFont="1" applyFill="1" applyBorder="1" applyAlignment="1">
      <alignment horizontal="center" vertical="center"/>
    </xf>
    <xf numFmtId="169" fontId="21" fillId="0" borderId="0" xfId="10" applyNumberFormat="1" applyFont="1" applyFill="1" applyBorder="1" applyAlignment="1">
      <alignment horizontal="center" vertical="center"/>
    </xf>
    <xf numFmtId="169" fontId="16" fillId="22" borderId="9" xfId="37" applyNumberFormat="1" applyFont="1" applyFill="1" applyBorder="1" applyAlignment="1">
      <alignment horizontal="center" vertical="center" wrapText="1"/>
    </xf>
    <xf numFmtId="169" fontId="14" fillId="0" borderId="26" xfId="37" applyNumberFormat="1" applyFont="1" applyFill="1" applyBorder="1" applyAlignment="1">
      <alignment horizontal="center" vertical="center"/>
    </xf>
    <xf numFmtId="169" fontId="14" fillId="0" borderId="27" xfId="37" applyNumberFormat="1" applyFont="1" applyFill="1" applyBorder="1" applyAlignment="1">
      <alignment horizontal="center" vertical="center"/>
    </xf>
    <xf numFmtId="169" fontId="16" fillId="0" borderId="0" xfId="37" applyNumberFormat="1" applyFont="1" applyFill="1" applyBorder="1" applyAlignment="1">
      <alignment horizontal="center" vertical="center"/>
    </xf>
    <xf numFmtId="169" fontId="16" fillId="0" borderId="23" xfId="37" applyNumberFormat="1" applyFont="1" applyBorder="1" applyAlignment="1">
      <alignment horizontal="center" vertical="center"/>
    </xf>
    <xf numFmtId="9" fontId="17" fillId="0" borderId="0" xfId="35" applyFill="1">
      <alignment horizontal="center" vertical="center" wrapText="1"/>
    </xf>
    <xf numFmtId="165" fontId="48" fillId="44" borderId="5" xfId="4" applyFont="1" applyFill="1" applyBorder="1" applyAlignment="1">
      <alignment horizontal="center" vertical="center"/>
    </xf>
    <xf numFmtId="0" fontId="43" fillId="0" borderId="0" xfId="0" applyFont="1" applyAlignment="1">
      <alignment horizontal="center" vertical="center"/>
    </xf>
    <xf numFmtId="0" fontId="45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2" fillId="2" borderId="1" xfId="1">
      <alignment horizontal="center" vertical="center" wrapText="1"/>
    </xf>
    <xf numFmtId="0" fontId="4" fillId="0" borderId="2" xfId="2" applyFont="1" applyBorder="1" applyAlignment="1">
      <alignment horizontal="center" vertical="center"/>
    </xf>
    <xf numFmtId="164" fontId="6" fillId="3" borderId="3" xfId="3" applyFont="1">
      <alignment horizontal="center" vertical="center" wrapText="1"/>
    </xf>
    <xf numFmtId="165" fontId="47" fillId="0" borderId="5" xfId="4" applyFont="1" applyBorder="1" applyAlignment="1">
      <alignment horizontal="left" vertical="center"/>
    </xf>
    <xf numFmtId="0" fontId="2" fillId="2" borderId="0" xfId="1" applyBorder="1">
      <alignment horizontal="center" vertical="center" wrapText="1"/>
    </xf>
    <xf numFmtId="0" fontId="4" fillId="0" borderId="6" xfId="2" applyFont="1" applyBorder="1" applyAlignment="1">
      <alignment horizontal="center" vertical="center" wrapText="1"/>
    </xf>
    <xf numFmtId="14" fontId="14" fillId="0" borderId="6" xfId="2" applyNumberFormat="1" applyFont="1" applyBorder="1" applyAlignment="1">
      <alignment horizontal="center" vertical="center" wrapText="1"/>
    </xf>
    <xf numFmtId="49" fontId="15" fillId="0" borderId="6" xfId="2" applyNumberFormat="1" applyFont="1" applyBorder="1" applyAlignment="1">
      <alignment horizontal="center" vertical="center" wrapText="1"/>
    </xf>
    <xf numFmtId="0" fontId="16" fillId="0" borderId="6" xfId="2" applyFont="1" applyBorder="1" applyAlignment="1">
      <alignment horizontal="center" vertical="center" wrapText="1"/>
    </xf>
    <xf numFmtId="164" fontId="5" fillId="3" borderId="0" xfId="3" applyBorder="1">
      <alignment horizontal="center" vertical="center" wrapText="1"/>
    </xf>
    <xf numFmtId="44" fontId="5" fillId="17" borderId="9" xfId="7" applyBorder="1">
      <alignment horizontal="center" vertical="center" wrapText="1"/>
    </xf>
    <xf numFmtId="44" fontId="5" fillId="17" borderId="0" xfId="7" applyBorder="1">
      <alignment horizontal="center" vertical="center" wrapText="1"/>
    </xf>
    <xf numFmtId="168" fontId="0" fillId="17" borderId="0" xfId="7" applyNumberFormat="1" applyFont="1" applyBorder="1">
      <alignment horizontal="center" vertical="center" wrapText="1"/>
    </xf>
    <xf numFmtId="168" fontId="5" fillId="17" borderId="0" xfId="7" applyNumberFormat="1" applyBorder="1">
      <alignment horizontal="center" vertical="center" wrapText="1"/>
    </xf>
    <xf numFmtId="44" fontId="17" fillId="17" borderId="0" xfId="7" applyFont="1" applyBorder="1">
      <alignment horizontal="center" vertical="center" wrapText="1"/>
    </xf>
    <xf numFmtId="44" fontId="17" fillId="17" borderId="11" xfId="7" applyFont="1" applyBorder="1">
      <alignment horizontal="center" vertical="center" wrapText="1"/>
    </xf>
    <xf numFmtId="49" fontId="15" fillId="0" borderId="6" xfId="2" applyNumberFormat="1" applyFont="1" applyBorder="1" applyAlignment="1">
      <alignment horizontal="center" vertical="center"/>
    </xf>
    <xf numFmtId="0" fontId="16" fillId="0" borderId="6" xfId="2" applyFont="1" applyBorder="1" applyAlignment="1">
      <alignment horizontal="center" vertical="center"/>
    </xf>
    <xf numFmtId="176" fontId="18" fillId="17" borderId="0" xfId="7" applyNumberFormat="1" applyFont="1" applyBorder="1">
      <alignment horizontal="center" vertical="center" wrapText="1"/>
    </xf>
    <xf numFmtId="170" fontId="17" fillId="17" borderId="0" xfId="7" applyNumberFormat="1" applyFont="1" applyBorder="1">
      <alignment horizontal="center" vertical="center" wrapText="1"/>
    </xf>
    <xf numFmtId="170" fontId="17" fillId="17" borderId="11" xfId="7" applyNumberFormat="1" applyFont="1" applyBorder="1">
      <alignment horizontal="center" vertical="center" wrapText="1"/>
    </xf>
    <xf numFmtId="14" fontId="14" fillId="0" borderId="6" xfId="2" applyNumberFormat="1" applyFont="1" applyBorder="1" applyAlignment="1">
      <alignment horizontal="center" vertical="center"/>
    </xf>
    <xf numFmtId="0" fontId="6" fillId="24" borderId="0" xfId="17">
      <alignment horizontal="center" vertical="center" wrapText="1"/>
    </xf>
    <xf numFmtId="0" fontId="6" fillId="24" borderId="27" xfId="17" applyBorder="1">
      <alignment horizontal="center" vertical="center" wrapText="1"/>
    </xf>
    <xf numFmtId="0" fontId="16" fillId="23" borderId="0" xfId="2" applyFont="1" applyFill="1" applyAlignment="1">
      <alignment horizontal="center" vertical="center"/>
    </xf>
    <xf numFmtId="0" fontId="16" fillId="23" borderId="27" xfId="2" applyFont="1" applyFill="1" applyBorder="1" applyAlignment="1">
      <alignment horizontal="center" vertical="center"/>
    </xf>
    <xf numFmtId="0" fontId="4" fillId="4" borderId="92" xfId="0" applyFont="1" applyFill="1" applyBorder="1" applyAlignment="1">
      <alignment horizontal="center" vertical="center"/>
    </xf>
    <xf numFmtId="164" fontId="2" fillId="3" borderId="3" xfId="3" applyFont="1">
      <alignment horizontal="center" vertical="center" wrapText="1"/>
    </xf>
    <xf numFmtId="0" fontId="24" fillId="0" borderId="0" xfId="2" applyFont="1" applyAlignment="1">
      <alignment horizontal="center" vertical="center"/>
    </xf>
    <xf numFmtId="171" fontId="5" fillId="17" borderId="9" xfId="7" applyNumberFormat="1" applyBorder="1">
      <alignment horizontal="center" vertical="center" wrapText="1"/>
    </xf>
    <xf numFmtId="0" fontId="27" fillId="26" borderId="29" xfId="22" applyAlignment="1">
      <alignment horizontal="center" vertical="center"/>
    </xf>
    <xf numFmtId="164" fontId="2" fillId="3" borderId="0" xfId="3" applyFont="1" applyBorder="1">
      <alignment horizontal="center" vertical="center" wrapText="1"/>
    </xf>
    <xf numFmtId="0" fontId="16" fillId="0" borderId="0" xfId="2" applyFont="1" applyAlignment="1">
      <alignment horizontal="center" vertical="center"/>
    </xf>
    <xf numFmtId="0" fontId="29" fillId="23" borderId="0" xfId="2" applyFont="1" applyFill="1" applyAlignment="1">
      <alignment horizontal="center" vertical="center"/>
    </xf>
    <xf numFmtId="0" fontId="29" fillId="0" borderId="0" xfId="2" applyFont="1" applyAlignment="1">
      <alignment horizontal="center" vertical="center"/>
    </xf>
    <xf numFmtId="0" fontId="29" fillId="0" borderId="27" xfId="2" applyFont="1" applyBorder="1" applyAlignment="1">
      <alignment horizontal="center" vertical="center"/>
    </xf>
    <xf numFmtId="0" fontId="29" fillId="23" borderId="27" xfId="2" applyFont="1" applyFill="1" applyBorder="1" applyAlignment="1">
      <alignment horizontal="center" vertical="center"/>
    </xf>
    <xf numFmtId="0" fontId="6" fillId="27" borderId="0" xfId="27">
      <alignment horizontal="center" vertical="center" wrapText="1"/>
    </xf>
    <xf numFmtId="0" fontId="6" fillId="27" borderId="37" xfId="27" applyBorder="1">
      <alignment horizontal="center" vertical="center" wrapText="1"/>
    </xf>
    <xf numFmtId="0" fontId="16" fillId="23" borderId="37" xfId="2" applyFont="1" applyFill="1" applyBorder="1" applyAlignment="1">
      <alignment horizontal="center" vertical="center"/>
    </xf>
    <xf numFmtId="0" fontId="29" fillId="23" borderId="37" xfId="2" applyFont="1" applyFill="1" applyBorder="1" applyAlignment="1">
      <alignment horizontal="center" vertical="center"/>
    </xf>
    <xf numFmtId="0" fontId="29" fillId="0" borderId="37" xfId="2" applyFont="1" applyBorder="1" applyAlignment="1">
      <alignment horizontal="center" vertical="center"/>
    </xf>
    <xf numFmtId="44" fontId="6" fillId="24" borderId="0" xfId="10" applyFont="1" applyFill="1" applyAlignment="1">
      <alignment horizontal="center" vertical="center" wrapText="1"/>
    </xf>
    <xf numFmtId="0" fontId="27" fillId="2" borderId="39" xfId="29" applyAlignment="1">
      <alignment horizontal="center" vertical="center"/>
    </xf>
    <xf numFmtId="164" fontId="5" fillId="3" borderId="3" xfId="3">
      <alignment horizontal="center" vertical="center" wrapText="1"/>
    </xf>
    <xf numFmtId="164" fontId="5" fillId="0" borderId="42" xfId="3" applyFill="1" applyBorder="1">
      <alignment horizontal="center" vertical="center" wrapText="1"/>
    </xf>
    <xf numFmtId="164" fontId="5" fillId="0" borderId="9" xfId="3" applyFill="1" applyBorder="1">
      <alignment horizontal="center" vertical="center" wrapText="1"/>
    </xf>
    <xf numFmtId="164" fontId="5" fillId="0" borderId="43" xfId="3" applyFill="1" applyBorder="1">
      <alignment horizontal="center" vertical="center" wrapText="1"/>
    </xf>
    <xf numFmtId="164" fontId="5" fillId="17" borderId="3" xfId="3" applyFill="1">
      <alignment horizontal="center" vertical="center" wrapText="1"/>
    </xf>
    <xf numFmtId="0" fontId="27" fillId="42" borderId="41" xfId="30" applyFill="1" applyAlignment="1">
      <alignment horizontal="center" vertical="center"/>
    </xf>
    <xf numFmtId="164" fontId="5" fillId="3" borderId="42" xfId="3" applyBorder="1">
      <alignment horizontal="center" vertical="center" wrapText="1"/>
    </xf>
    <xf numFmtId="164" fontId="5" fillId="3" borderId="9" xfId="3" applyBorder="1">
      <alignment horizontal="center" vertical="center" wrapText="1"/>
    </xf>
    <xf numFmtId="164" fontId="5" fillId="3" borderId="43" xfId="3" applyBorder="1">
      <alignment horizontal="center" vertical="center" wrapText="1"/>
    </xf>
    <xf numFmtId="0" fontId="16" fillId="0" borderId="48" xfId="2" applyFont="1" applyBorder="1" applyAlignment="1">
      <alignment horizontal="center" vertical="center"/>
    </xf>
    <xf numFmtId="0" fontId="6" fillId="24" borderId="48" xfId="17" applyBorder="1">
      <alignment horizontal="center" vertical="center" wrapText="1"/>
    </xf>
    <xf numFmtId="0" fontId="29" fillId="0" borderId="48" xfId="2" applyFont="1" applyBorder="1" applyAlignment="1">
      <alignment horizontal="center" vertical="center"/>
    </xf>
    <xf numFmtId="0" fontId="32" fillId="39" borderId="44" xfId="31" applyFill="1" applyAlignment="1">
      <alignment horizontal="center" vertical="center"/>
    </xf>
    <xf numFmtId="0" fontId="16" fillId="23" borderId="48" xfId="2" applyFont="1" applyFill="1" applyBorder="1" applyAlignment="1">
      <alignment horizontal="center" vertical="center"/>
    </xf>
    <xf numFmtId="0" fontId="29" fillId="23" borderId="48" xfId="2" applyFont="1" applyFill="1" applyBorder="1" applyAlignment="1">
      <alignment horizontal="center" vertical="center"/>
    </xf>
    <xf numFmtId="0" fontId="16" fillId="0" borderId="27" xfId="2" applyFont="1" applyBorder="1" applyAlignment="1">
      <alignment horizontal="center" vertical="center"/>
    </xf>
    <xf numFmtId="0" fontId="6" fillId="0" borderId="0" xfId="2" applyFont="1" applyAlignment="1">
      <alignment horizontal="center" vertical="center"/>
    </xf>
    <xf numFmtId="0" fontId="6" fillId="0" borderId="27" xfId="2" applyFont="1" applyBorder="1" applyAlignment="1">
      <alignment horizontal="center" vertical="center"/>
    </xf>
    <xf numFmtId="0" fontId="27" fillId="40" borderId="52" xfId="32" applyFill="1" applyAlignment="1">
      <alignment horizontal="center" vertical="center"/>
    </xf>
    <xf numFmtId="164" fontId="5" fillId="3" borderId="53" xfId="3" applyBorder="1">
      <alignment horizontal="center" vertical="center" wrapText="1"/>
    </xf>
    <xf numFmtId="0" fontId="5" fillId="20" borderId="9" xfId="11">
      <alignment horizontal="center" vertical="center" wrapText="1"/>
    </xf>
    <xf numFmtId="171" fontId="5" fillId="20" borderId="9" xfId="11" applyNumberFormat="1">
      <alignment horizontal="center" vertical="center" wrapText="1"/>
    </xf>
    <xf numFmtId="9" fontId="17" fillId="22" borderId="0" xfId="13">
      <alignment horizontal="center" vertical="center" wrapText="1"/>
    </xf>
    <xf numFmtId="0" fontId="6" fillId="0" borderId="0" xfId="2" applyFont="1" applyAlignment="1">
      <alignment horizontal="center" vertical="center" wrapText="1"/>
    </xf>
    <xf numFmtId="0" fontId="16" fillId="0" borderId="55" xfId="2" applyFont="1" applyBorder="1" applyAlignment="1">
      <alignment horizontal="center" vertical="center"/>
    </xf>
    <xf numFmtId="0" fontId="16" fillId="0" borderId="57" xfId="2" applyFont="1" applyBorder="1" applyAlignment="1">
      <alignment horizontal="center" vertical="center"/>
    </xf>
    <xf numFmtId="0" fontId="16" fillId="0" borderId="59" xfId="2" applyFont="1" applyBorder="1" applyAlignment="1">
      <alignment horizontal="center" vertical="center"/>
    </xf>
    <xf numFmtId="0" fontId="6" fillId="27" borderId="55" xfId="27" applyBorder="1">
      <alignment horizontal="center" vertical="center" wrapText="1"/>
    </xf>
    <xf numFmtId="0" fontId="6" fillId="27" borderId="57" xfId="27" applyBorder="1">
      <alignment horizontal="center" vertical="center" wrapText="1"/>
    </xf>
    <xf numFmtId="0" fontId="6" fillId="27" borderId="59" xfId="27" applyBorder="1">
      <alignment horizontal="center" vertical="center" wrapText="1"/>
    </xf>
    <xf numFmtId="0" fontId="6" fillId="23" borderId="55" xfId="2" applyFont="1" applyFill="1" applyBorder="1" applyAlignment="1">
      <alignment horizontal="center" vertical="center"/>
    </xf>
    <xf numFmtId="0" fontId="6" fillId="23" borderId="57" xfId="2" applyFont="1" applyFill="1" applyBorder="1" applyAlignment="1">
      <alignment horizontal="center" vertical="center"/>
    </xf>
    <xf numFmtId="0" fontId="6" fillId="23" borderId="59" xfId="2" applyFont="1" applyFill="1" applyBorder="1" applyAlignment="1">
      <alignment horizontal="center" vertical="center"/>
    </xf>
    <xf numFmtId="0" fontId="16" fillId="0" borderId="37" xfId="2" applyFont="1" applyBorder="1" applyAlignment="1">
      <alignment horizontal="center" vertical="center"/>
    </xf>
    <xf numFmtId="0" fontId="6" fillId="23" borderId="55" xfId="2" applyFont="1" applyFill="1" applyBorder="1" applyAlignment="1">
      <alignment horizontal="center" vertical="center" wrapText="1"/>
    </xf>
    <xf numFmtId="0" fontId="6" fillId="23" borderId="57" xfId="2" applyFont="1" applyFill="1" applyBorder="1" applyAlignment="1">
      <alignment horizontal="center" vertical="center" wrapText="1"/>
    </xf>
    <xf numFmtId="171" fontId="27" fillId="41" borderId="94" xfId="24" applyFont="1" applyFill="1" applyBorder="1" applyAlignment="1">
      <alignment horizontal="center" vertical="center"/>
    </xf>
    <xf numFmtId="0" fontId="4" fillId="17" borderId="61" xfId="2" applyFont="1" applyFill="1" applyBorder="1" applyAlignment="1">
      <alignment horizontal="center" vertical="center"/>
    </xf>
    <xf numFmtId="171" fontId="16" fillId="0" borderId="0" xfId="2" applyNumberFormat="1" applyFont="1" applyAlignment="1">
      <alignment horizontal="center" vertical="center"/>
    </xf>
    <xf numFmtId="0" fontId="4" fillId="6" borderId="61" xfId="2" applyFont="1" applyFill="1" applyBorder="1" applyAlignment="1">
      <alignment horizontal="center" vertical="center"/>
    </xf>
    <xf numFmtId="164" fontId="5" fillId="3" borderId="62" xfId="3" applyBorder="1">
      <alignment horizontal="center" vertical="center" wrapText="1"/>
    </xf>
    <xf numFmtId="0" fontId="12" fillId="23" borderId="0" xfId="2" applyFont="1" applyFill="1" applyAlignment="1">
      <alignment horizontal="center" vertical="center" wrapText="1"/>
    </xf>
    <xf numFmtId="0" fontId="12" fillId="23" borderId="0" xfId="2" applyFont="1" applyFill="1" applyAlignment="1">
      <alignment horizontal="center" vertical="center"/>
    </xf>
    <xf numFmtId="0" fontId="12" fillId="23" borderId="27" xfId="2" applyFont="1" applyFill="1" applyBorder="1" applyAlignment="1">
      <alignment horizontal="center" vertical="center"/>
    </xf>
    <xf numFmtId="0" fontId="38" fillId="33" borderId="61" xfId="2" applyFont="1" applyFill="1" applyBorder="1" applyAlignment="1">
      <alignment horizontal="center" vertical="center"/>
    </xf>
    <xf numFmtId="0" fontId="6" fillId="24" borderId="63" xfId="17" applyBorder="1">
      <alignment horizontal="center" vertical="center" wrapText="1"/>
    </xf>
    <xf numFmtId="0" fontId="6" fillId="24" borderId="64" xfId="17" applyBorder="1">
      <alignment horizontal="center" vertical="center" wrapText="1"/>
    </xf>
    <xf numFmtId="0" fontId="6" fillId="24" borderId="65" xfId="17" applyBorder="1">
      <alignment horizontal="center" vertical="center" wrapText="1"/>
    </xf>
    <xf numFmtId="0" fontId="29" fillId="23" borderId="63" xfId="2" applyFont="1" applyFill="1" applyBorder="1" applyAlignment="1">
      <alignment horizontal="center" vertical="center"/>
    </xf>
    <xf numFmtId="0" fontId="29" fillId="23" borderId="64" xfId="2" applyFont="1" applyFill="1" applyBorder="1" applyAlignment="1">
      <alignment horizontal="center" vertical="center"/>
    </xf>
    <xf numFmtId="0" fontId="29" fillId="23" borderId="65" xfId="2" applyFont="1" applyFill="1" applyBorder="1" applyAlignment="1">
      <alignment horizontal="center" vertical="center"/>
    </xf>
    <xf numFmtId="0" fontId="29" fillId="23" borderId="55" xfId="2" applyFont="1" applyFill="1" applyBorder="1" applyAlignment="1">
      <alignment horizontal="center" vertical="center"/>
    </xf>
    <xf numFmtId="0" fontId="29" fillId="23" borderId="57" xfId="2" applyFont="1" applyFill="1" applyBorder="1" applyAlignment="1">
      <alignment horizontal="center" vertical="center"/>
    </xf>
    <xf numFmtId="0" fontId="29" fillId="23" borderId="59" xfId="2" applyFont="1" applyFill="1" applyBorder="1" applyAlignment="1">
      <alignment horizontal="center" vertical="center"/>
    </xf>
    <xf numFmtId="0" fontId="4" fillId="44" borderId="91" xfId="2" applyFont="1" applyFill="1" applyBorder="1" applyAlignment="1">
      <alignment horizontal="center" vertical="center"/>
    </xf>
    <xf numFmtId="0" fontId="18" fillId="23" borderId="0" xfId="2" applyFont="1" applyFill="1" applyAlignment="1">
      <alignment horizontal="center" vertical="center" wrapText="1"/>
    </xf>
    <xf numFmtId="0" fontId="18" fillId="23" borderId="27" xfId="2" applyFont="1" applyFill="1" applyBorder="1" applyAlignment="1">
      <alignment horizontal="center" vertical="center" wrapText="1"/>
    </xf>
    <xf numFmtId="0" fontId="16" fillId="23" borderId="46" xfId="2" applyFont="1" applyFill="1" applyBorder="1" applyAlignment="1">
      <alignment horizontal="center" vertical="center"/>
    </xf>
    <xf numFmtId="0" fontId="6" fillId="24" borderId="46" xfId="17" applyBorder="1">
      <alignment horizontal="center" vertical="center" wrapText="1"/>
    </xf>
    <xf numFmtId="0" fontId="18" fillId="23" borderId="46" xfId="2" applyFont="1" applyFill="1" applyBorder="1" applyAlignment="1">
      <alignment horizontal="center" vertical="center" wrapText="1"/>
    </xf>
    <xf numFmtId="0" fontId="38" fillId="34" borderId="61" xfId="2" applyFont="1" applyFill="1" applyBorder="1" applyAlignment="1">
      <alignment horizontal="center" vertical="center"/>
    </xf>
    <xf numFmtId="0" fontId="12" fillId="23" borderId="63" xfId="2" applyFont="1" applyFill="1" applyBorder="1" applyAlignment="1">
      <alignment horizontal="center" vertical="center"/>
    </xf>
    <xf numFmtId="0" fontId="12" fillId="23" borderId="64" xfId="2" applyFont="1" applyFill="1" applyBorder="1" applyAlignment="1">
      <alignment horizontal="center" vertical="center"/>
    </xf>
    <xf numFmtId="0" fontId="12" fillId="23" borderId="65" xfId="2" applyFont="1" applyFill="1" applyBorder="1" applyAlignment="1">
      <alignment horizontal="center" vertical="center"/>
    </xf>
    <xf numFmtId="0" fontId="12" fillId="23" borderId="55" xfId="2" applyFont="1" applyFill="1" applyBorder="1" applyAlignment="1">
      <alignment horizontal="center" vertical="center"/>
    </xf>
    <xf numFmtId="0" fontId="12" fillId="23" borderId="57" xfId="2" applyFont="1" applyFill="1" applyBorder="1" applyAlignment="1">
      <alignment horizontal="center" vertical="center"/>
    </xf>
    <xf numFmtId="0" fontId="12" fillId="23" borderId="59" xfId="2" applyFont="1" applyFill="1" applyBorder="1" applyAlignment="1">
      <alignment horizontal="center" vertical="center"/>
    </xf>
    <xf numFmtId="0" fontId="18" fillId="0" borderId="46" xfId="12" applyFont="1" applyFill="1" applyBorder="1">
      <alignment horizontal="center" vertical="center" wrapText="1"/>
    </xf>
    <xf numFmtId="0" fontId="18" fillId="0" borderId="0" xfId="12" applyFont="1" applyFill="1" applyBorder="1">
      <alignment horizontal="center" vertical="center" wrapText="1"/>
    </xf>
    <xf numFmtId="0" fontId="18" fillId="0" borderId="27" xfId="12" applyFont="1" applyFill="1" applyBorder="1">
      <alignment horizontal="center" vertical="center" wrapText="1"/>
    </xf>
    <xf numFmtId="0" fontId="4" fillId="38" borderId="91" xfId="2" applyFont="1" applyFill="1" applyBorder="1" applyAlignment="1">
      <alignment horizontal="center" vertical="center"/>
    </xf>
    <xf numFmtId="0" fontId="16" fillId="23" borderId="31" xfId="2" applyFont="1" applyFill="1" applyBorder="1" applyAlignment="1">
      <alignment horizontal="center" vertical="center"/>
    </xf>
    <xf numFmtId="0" fontId="16" fillId="23" borderId="32" xfId="2" applyFont="1" applyFill="1" applyBorder="1" applyAlignment="1">
      <alignment horizontal="center" vertical="center"/>
    </xf>
    <xf numFmtId="0" fontId="16" fillId="23" borderId="33" xfId="2" applyFont="1" applyFill="1" applyBorder="1" applyAlignment="1">
      <alignment horizontal="center" vertical="center"/>
    </xf>
    <xf numFmtId="0" fontId="6" fillId="24" borderId="31" xfId="17" applyBorder="1">
      <alignment horizontal="center" vertical="center" wrapText="1"/>
    </xf>
    <xf numFmtId="0" fontId="6" fillId="24" borderId="32" xfId="17" applyBorder="1">
      <alignment horizontal="center" vertical="center" wrapText="1"/>
    </xf>
    <xf numFmtId="0" fontId="6" fillId="24" borderId="33" xfId="17" applyBorder="1">
      <alignment horizontal="center" vertical="center" wrapText="1"/>
    </xf>
    <xf numFmtId="0" fontId="29" fillId="23" borderId="31" xfId="2" applyFont="1" applyFill="1" applyBorder="1" applyAlignment="1">
      <alignment horizontal="center" vertical="center"/>
    </xf>
    <xf numFmtId="0" fontId="29" fillId="23" borderId="32" xfId="2" applyFont="1" applyFill="1" applyBorder="1" applyAlignment="1">
      <alignment horizontal="center" vertical="center"/>
    </xf>
    <xf numFmtId="0" fontId="29" fillId="23" borderId="33" xfId="2" applyFont="1" applyFill="1" applyBorder="1" applyAlignment="1">
      <alignment horizontal="center" vertical="center"/>
    </xf>
    <xf numFmtId="0" fontId="39" fillId="7" borderId="67" xfId="2" applyFont="1" applyFill="1" applyBorder="1" applyAlignment="1">
      <alignment horizontal="center" vertical="center"/>
    </xf>
    <xf numFmtId="171" fontId="5" fillId="36" borderId="20" xfId="34">
      <alignment horizontal="center" vertical="center" wrapText="1"/>
    </xf>
    <xf numFmtId="0" fontId="16" fillId="0" borderId="63" xfId="2" applyFont="1" applyBorder="1" applyAlignment="1">
      <alignment horizontal="center" vertical="center"/>
    </xf>
    <xf numFmtId="0" fontId="16" fillId="0" borderId="65" xfId="2" applyFont="1" applyBorder="1" applyAlignment="1">
      <alignment horizontal="center" vertical="center"/>
    </xf>
    <xf numFmtId="0" fontId="4" fillId="35" borderId="68" xfId="2" applyFont="1" applyFill="1" applyBorder="1" applyAlignment="1">
      <alignment horizontal="center" vertical="center"/>
    </xf>
    <xf numFmtId="0" fontId="16" fillId="0" borderId="64" xfId="2" applyFont="1" applyBorder="1" applyAlignment="1">
      <alignment horizontal="center" vertical="center"/>
    </xf>
    <xf numFmtId="0" fontId="16" fillId="0" borderId="70" xfId="2" applyFont="1" applyBorder="1" applyAlignment="1">
      <alignment horizontal="center" vertical="center"/>
    </xf>
    <xf numFmtId="0" fontId="4" fillId="14" borderId="91" xfId="2" applyFont="1" applyFill="1" applyBorder="1" applyAlignment="1">
      <alignment horizontal="center" vertical="center"/>
    </xf>
    <xf numFmtId="0" fontId="29" fillId="0" borderId="46" xfId="2" applyFont="1" applyBorder="1" applyAlignment="1">
      <alignment horizontal="center" vertical="center"/>
    </xf>
    <xf numFmtId="0" fontId="4" fillId="15" borderId="95" xfId="2" applyFont="1" applyFill="1" applyBorder="1" applyAlignment="1">
      <alignment horizontal="center" vertical="center" wrapText="1"/>
    </xf>
    <xf numFmtId="171" fontId="5" fillId="36" borderId="84" xfId="34" applyBorder="1">
      <alignment horizontal="center" vertical="center" wrapText="1"/>
    </xf>
    <xf numFmtId="171" fontId="5" fillId="36" borderId="85" xfId="34" applyBorder="1">
      <alignment horizontal="center" vertical="center" wrapText="1"/>
    </xf>
    <xf numFmtId="0" fontId="5" fillId="20" borderId="0" xfId="11" applyBorder="1">
      <alignment horizontal="center" vertical="center" wrapText="1"/>
    </xf>
    <xf numFmtId="0" fontId="6" fillId="24" borderId="70" xfId="17" applyBorder="1">
      <alignment horizontal="center" vertical="center" wrapText="1"/>
    </xf>
    <xf numFmtId="0" fontId="36" fillId="0" borderId="19" xfId="2" applyNumberFormat="1" applyFont="1" applyBorder="1" applyAlignment="1">
      <alignment horizontal="center" vertical="center" wrapText="1"/>
    </xf>
    <xf numFmtId="170" fontId="41" fillId="0" borderId="19" xfId="2" applyNumberFormat="1" applyFont="1" applyFill="1" applyBorder="1" applyAlignment="1">
      <alignment horizontal="center" vertical="center" wrapText="1"/>
    </xf>
    <xf numFmtId="0" fontId="36" fillId="0" borderId="90" xfId="2" applyNumberFormat="1" applyFont="1" applyBorder="1" applyAlignment="1">
      <alignment horizontal="center" vertical="center" wrapText="1"/>
    </xf>
    <xf numFmtId="170" fontId="41" fillId="0" borderId="90" xfId="2" applyNumberFormat="1" applyFont="1" applyFill="1" applyBorder="1" applyAlignment="1">
      <alignment horizontal="center" vertical="center" wrapText="1"/>
    </xf>
    <xf numFmtId="0" fontId="40" fillId="0" borderId="15" xfId="2" applyFont="1" applyBorder="1" applyAlignment="1">
      <alignment horizontal="center" vertical="center" wrapText="1"/>
    </xf>
    <xf numFmtId="0" fontId="40" fillId="0" borderId="18" xfId="2" applyFont="1" applyBorder="1" applyAlignment="1">
      <alignment horizontal="center" vertical="center" wrapText="1"/>
    </xf>
    <xf numFmtId="0" fontId="40" fillId="0" borderId="89" xfId="2" applyFont="1" applyBorder="1" applyAlignment="1">
      <alignment horizontal="center" vertical="center" wrapText="1"/>
    </xf>
    <xf numFmtId="0" fontId="40" fillId="0" borderId="18" xfId="2" applyFont="1" applyFill="1" applyBorder="1" applyAlignment="1">
      <alignment horizontal="center" vertical="center" wrapText="1"/>
    </xf>
    <xf numFmtId="0" fontId="40" fillId="0" borderId="89" xfId="2" applyFont="1" applyFill="1" applyBorder="1" applyAlignment="1">
      <alignment horizontal="center" vertical="center" wrapText="1"/>
    </xf>
  </cellXfs>
  <cellStyles count="39">
    <cellStyle name="CM_001" xfId="17" xr:uid="{839262F9-9F7A-429E-89E4-C088026FF768}"/>
    <cellStyle name="CM_001_01" xfId="19" xr:uid="{D947B9B2-137A-4F6A-AE3F-DE1ACF5C28C5}"/>
    <cellStyle name="CM_001_02" xfId="26" xr:uid="{BAA32405-315D-436F-9A0C-0D5D9C85E1D9}"/>
    <cellStyle name="CM_002" xfId="27" xr:uid="{3ED1F4B8-6C37-4D08-B992-E3667F526569}"/>
    <cellStyle name="CM_002_01" xfId="9" xr:uid="{66A6B995-9FFC-4A52-8566-27610BEC4211}"/>
    <cellStyle name="CM_002_02" xfId="28" xr:uid="{FEE09601-070B-4B22-823D-9D758C5F758F}"/>
    <cellStyle name="CM_003_01" xfId="16" xr:uid="{1EB274C7-0341-4552-BC0E-4AE2539E6B86}"/>
    <cellStyle name="CM_004_€" xfId="18" xr:uid="{4D675EE2-35C5-4C71-B021-7FBCB36448D3}"/>
    <cellStyle name="CM_004_01" xfId="15" xr:uid="{21C7A1B5-35FD-43F4-A8F6-1B5CE300724A}"/>
    <cellStyle name="CM_004_zł" xfId="25" xr:uid="{4DCCC936-9504-48D1-912E-A2DB3B9B52A6}"/>
    <cellStyle name="CM_005_01" xfId="36" xr:uid="{1506D2F3-33A6-477F-B71B-7070CAA8B4E9}"/>
    <cellStyle name="CM_1" xfId="12" xr:uid="{FF58ECD4-78D3-482B-85CD-C4DFCD46FFDD}"/>
    <cellStyle name="CM_2" xfId="1" xr:uid="{C7F46E7D-4841-40E0-A235-E408BA37F4ED}"/>
    <cellStyle name="CM_BL" xfId="31" xr:uid="{C56D9B9A-8EA0-43DF-9AD4-7CB38A421387}"/>
    <cellStyle name="CM_CP" xfId="29" xr:uid="{6402E700-84A9-4E4E-9897-B3434AEBE2FE}"/>
    <cellStyle name="CM_DV" xfId="22" xr:uid="{6677AC33-A0B6-46AA-AC23-5439CA2E7033}"/>
    <cellStyle name="CM_I_2" xfId="23" xr:uid="{B600645E-4FBE-4EC6-B13D-AD5308EF622B}"/>
    <cellStyle name="CM_I_2 2" xfId="34" xr:uid="{4787460D-D7AA-4380-AAEE-05F6EEB0DB57}"/>
    <cellStyle name="CM_K" xfId="24" xr:uid="{5BDCEE28-7BFA-404D-8C55-A737D540426F}"/>
    <cellStyle name="CM_K_€" xfId="3" xr:uid="{88FB3CA0-13D8-4AAF-BAEA-331F75967F08}"/>
    <cellStyle name="CM_NP" xfId="30" xr:uid="{64CFCF33-02FA-4FA4-8A25-CC89BB3407A7}"/>
    <cellStyle name="CM_R" xfId="11" xr:uid="{6DFAA52E-C4DB-4FA3-8A5E-F137F3893CF5}"/>
    <cellStyle name="CM_R_%" xfId="13" xr:uid="{BD75FA5A-A9B8-4A0E-8BE1-19EBA31F65CC}"/>
    <cellStyle name="CM_R_%_2" xfId="35" xr:uid="{CEAD06A9-6A0F-424C-BEEF-FE0D70B71BEE}"/>
    <cellStyle name="CM_T" xfId="32" xr:uid="{E5A3F1D5-C00D-4F0C-9CDA-B7FEF0C6DDB9}"/>
    <cellStyle name="CM_W_€" xfId="8" xr:uid="{9FE119A3-3468-4697-BE5F-5E9E53844B0D}"/>
    <cellStyle name="CM_W_zł" xfId="7" xr:uid="{1E3E2210-BA54-4F0F-ACB1-24A94DAB6FCA}"/>
    <cellStyle name="Dziesiętny 2" xfId="14" xr:uid="{1BAD8868-BC61-4087-AB7C-5EB9ED1D43C7}"/>
    <cellStyle name="Excel Built-in Currency" xfId="5" xr:uid="{ADB45581-88E4-45A2-A423-98F3B30454AF}"/>
    <cellStyle name="Excel Built-in Normal" xfId="4" xr:uid="{B4575605-C630-42D6-9926-0FACD78565F4}"/>
    <cellStyle name="Excel Built-in Percent" xfId="6" xr:uid="{10452177-1081-4C78-BF62-2BE7723BB784}"/>
    <cellStyle name="GPMM_1" xfId="33" xr:uid="{2DB5002D-FEE1-40EC-B6D5-603AF1F9F2C5}"/>
    <cellStyle name="Normalny" xfId="0" builtinId="0"/>
    <cellStyle name="Normalny 2" xfId="2" xr:uid="{38351A1B-4CB6-4092-BFFC-E758E30BDDCF}"/>
    <cellStyle name="Normalny 6" xfId="21" xr:uid="{E301F704-6553-416F-ACD3-B0B93AC00CFA}"/>
    <cellStyle name="Procentowy" xfId="38" builtinId="5"/>
    <cellStyle name="Procentowy 2" xfId="20" xr:uid="{6044A2E9-F0D5-4E20-BD1E-345451DA3110}"/>
    <cellStyle name="Walutowy" xfId="37" builtinId="4"/>
    <cellStyle name="Walutowy 2" xfId="10" xr:uid="{D58F166D-F982-43BA-B5DA-F7C69BD6DD12}"/>
  </cellStyles>
  <dxfs count="36"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Calibri"/>
        <family val="2"/>
        <charset val="238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  <border diagonalUp="0" diagonalDown="0" outline="0">
        <left/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Calibri"/>
        <family val="2"/>
        <scheme val="minor"/>
      </font>
      <alignment horizontal="left" vertical="center" textRotation="0" wrapText="1" indent="0" justifyLastLine="0" shrinkToFit="0" readingOrder="0"/>
      <border diagonalUp="0" diagonalDown="0" outline="0">
        <left/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Calibri"/>
        <family val="2"/>
        <scheme val="minor"/>
      </font>
      <alignment horizontal="center" vertical="center" textRotation="0" wrapText="1" indent="0" justifyLastLine="0" shrinkToFit="0" readingOrder="0"/>
      <border diagonalUp="0" diagonalDown="0" outline="0">
        <left style="hair">
          <color theme="0" tint="-0.24994659260841701"/>
        </left>
        <right/>
        <top style="hair">
          <color theme="0" tint="-0.24994659260841701"/>
        </top>
        <bottom style="hair">
          <color theme="0" tint="-0.24994659260841701"/>
        </bottom>
      </border>
    </dxf>
    <dxf>
      <font>
        <color rgb="FF9C0006"/>
      </font>
      <fill>
        <patternFill>
          <bgColor rgb="FFFFC7CE"/>
        </patternFill>
      </fill>
    </dxf>
    <dxf>
      <fill>
        <patternFill patternType="none">
          <fgColor indexed="64"/>
          <bgColor auto="1"/>
        </patternFill>
      </fill>
    </dxf>
    <dxf>
      <fill>
        <patternFill patternType="none">
          <fgColor indexed="64"/>
          <bgColor auto="1"/>
        </patternFill>
      </fill>
    </dxf>
    <dxf>
      <numFmt numFmtId="0" formatCode="General"/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numFmt numFmtId="173" formatCode="#,##0.00\ &quot;zł&quot;"/>
      <fill>
        <patternFill patternType="none">
          <fgColor indexed="64"/>
          <bgColor auto="1"/>
        </patternFill>
      </fill>
    </dxf>
    <dxf>
      <numFmt numFmtId="0" formatCode="General"/>
      <fill>
        <patternFill patternType="none">
          <fgColor indexed="64"/>
          <bgColor auto="1"/>
        </patternFill>
      </fill>
      <alignment horizontal="general" vertical="bottom" textRotation="0" wrapText="0" indent="0" justifyLastLine="0" shrinkToFit="0" readingOrder="0"/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</dxf>
    <dxf>
      <fill>
        <patternFill patternType="none">
          <fgColor indexed="64"/>
          <bgColor auto="1"/>
        </patternFill>
      </fill>
    </dxf>
    <dxf>
      <alignment horizontal="center" vertical="center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family val="2"/>
        <scheme val="minor"/>
      </font>
      <alignment horizontal="general" vertical="center" textRotation="0" wrapText="1" indent="0" justifyLastLine="0" shrinkToFit="0" readingOrder="0"/>
      <border diagonalUp="0" diagonalDown="0">
        <left style="hair">
          <color theme="0" tint="-0.24994659260841701"/>
        </left>
        <right/>
        <top style="hair">
          <color theme="0" tint="-0.24994659260841701"/>
        </top>
        <bottom style="hair">
          <color theme="0" tint="-0.24994659260841701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1"/>
        <name val="Calibri"/>
        <family val="2"/>
        <scheme val="minor"/>
      </font>
      <alignment horizontal="general" vertical="center" textRotation="0" wrapText="1" indent="0" justifyLastLine="0" shrinkToFit="0" readingOrder="0"/>
      <border diagonalUp="0" diagonalDown="0" outline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1"/>
        <name val="Calibri"/>
        <family val="2"/>
        <scheme val="minor"/>
      </font>
      <numFmt numFmtId="177" formatCode="0.000"/>
      <alignment horizontal="center" vertical="center" textRotation="0" wrapText="1" indent="0" justifyLastLine="0" shrinkToFit="0" readingOrder="0"/>
      <border diagonalUp="0" diagonalDown="0" outline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1"/>
        <name val="Calibri"/>
        <family val="2"/>
        <scheme val="minor"/>
      </font>
      <numFmt numFmtId="0" formatCode="General"/>
      <alignment horizontal="center" vertical="center" textRotation="0" wrapText="1" indent="0" justifyLastLine="0" shrinkToFit="0" readingOrder="0"/>
      <border diagonalUp="0" diagonalDown="0" outline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1"/>
        <name val="Calibri"/>
        <family val="2"/>
        <scheme val="minor"/>
      </font>
      <alignment horizontal="center" vertical="center" textRotation="0" wrapText="1" indent="0" justifyLastLine="0" shrinkToFit="0" readingOrder="0"/>
      <border diagonalUp="0" diagonalDown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1"/>
        <name val="Calibri"/>
        <family val="2"/>
        <scheme val="minor"/>
      </font>
      <alignment horizontal="center" vertical="center" textRotation="0" wrapText="1" indent="0" justifyLastLine="0" shrinkToFit="0" readingOrder="0"/>
      <border diagonalUp="0" diagonalDown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1"/>
        <name val="Calibri"/>
        <family val="2"/>
        <scheme val="minor"/>
      </font>
      <alignment horizontal="general" vertical="center" textRotation="0" wrapText="1" indent="0" justifyLastLine="0" shrinkToFit="0" readingOrder="0"/>
      <border diagonalUp="0" diagonalDown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1"/>
        <name val="Calibri"/>
        <family val="2"/>
        <scheme val="minor"/>
      </font>
      <alignment horizontal="left" vertical="center" textRotation="0" wrapText="1" indent="0" justifyLastLine="0" shrinkToFit="0" readingOrder="0"/>
      <border diagonalUp="0" diagonalDown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Calibri"/>
        <family val="2"/>
        <scheme val="minor"/>
      </font>
      <fill>
        <patternFill patternType="solid">
          <fgColor indexed="64"/>
          <bgColor theme="1"/>
        </patternFill>
      </fill>
      <alignment horizontal="center" vertical="center" textRotation="0" wrapText="1" indent="0" justifyLastLine="0" shrinkToFit="0" readingOrder="0"/>
      <border diagonalUp="0" diagonalDown="0">
        <left/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alignment horizontal="center" vertical="center" textRotation="0" wrapText="1" indent="0" justifyLastLine="0" shrinkToFit="0" readingOrder="0"/>
      <border diagonalUp="0" diagonalDown="0">
        <left style="hair">
          <color theme="0" tint="-0.24994659260841701"/>
        </left>
        <right/>
        <top style="hair">
          <color theme="0" tint="-0.24994659260841701"/>
        </top>
        <bottom style="hair">
          <color theme="0" tint="-0.24994659260841701"/>
        </bottom>
        <vertical/>
        <horizontal/>
      </border>
    </dxf>
    <dxf>
      <border outline="0">
        <bottom style="hair">
          <color theme="0" tint="-0.24994659260841701"/>
        </bottom>
      </border>
    </dxf>
    <dxf>
      <border outline="0">
        <bottom style="thin">
          <color theme="0" tint="-0.1499679555650502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auto="1"/>
        <name val="Calibri"/>
        <family val="2"/>
        <scheme val="minor"/>
      </font>
      <alignment horizontal="general" vertical="center" textRotation="0" wrapText="1" indent="0" justifyLastLine="0" shrinkToFit="0" readingOrder="0"/>
      <border diagonalUp="0" diagonalDown="0" outline="0">
        <left style="hair">
          <color theme="0" tint="-0.24994659260841701"/>
        </left>
        <right/>
        <top style="hair">
          <color theme="0" tint="-0.24994659260841701"/>
        </top>
        <bottom style="hair">
          <color theme="0" tint="-0.24994659260841701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Calibri"/>
        <family val="2"/>
        <charset val="238"/>
        <scheme val="minor"/>
      </font>
      <numFmt numFmtId="34" formatCode="_-* #,##0.00\ &quot;zł&quot;_-;\-* #,##0.00\ &quot;zł&quot;_-;_-* &quot;-&quot;??\ &quot;zł&quot;_-;_-@_-"/>
      <alignment horizontal="general" vertical="center" textRotation="0" wrapText="1" indent="0" justifyLastLine="0" shrinkToFit="0" readingOrder="0"/>
      <border diagonalUp="0" diagonalDown="0" outline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Calibri"/>
        <family val="2"/>
        <charset val="238"/>
        <scheme val="minor"/>
      </font>
      <numFmt numFmtId="170" formatCode="_-* #,##0.00\ [$€-1]_-;\-* #,##0.00\ [$€-1]_-;_-* &quot;-&quot;??\ [$€-1]_-;_-@_-"/>
      <alignment horizontal="center" vertical="center" textRotation="0" wrapText="1" indent="0" justifyLastLine="0" shrinkToFit="0" readingOrder="0"/>
      <border diagonalUp="0" diagonalDown="0" outline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Calibri"/>
        <family val="2"/>
        <scheme val="minor"/>
      </font>
      <numFmt numFmtId="0" formatCode="General"/>
      <alignment horizontal="center" vertical="center" textRotation="0" wrapText="1" indent="0" justifyLastLine="0" shrinkToFit="0" readingOrder="0"/>
      <border diagonalUp="0" diagonalDown="0" outline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Calibri"/>
        <family val="2"/>
        <scheme val="minor"/>
      </font>
      <numFmt numFmtId="0" formatCode="General"/>
      <alignment horizontal="center" vertical="center" textRotation="0" wrapText="1" indent="0" justifyLastLine="0" shrinkToFit="0" readingOrder="0"/>
      <border diagonalUp="0" diagonalDown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Calibri"/>
        <family val="2"/>
        <scheme val="minor"/>
      </font>
      <alignment horizontal="center" vertical="center" textRotation="0" wrapText="1" indent="0" justifyLastLine="0" shrinkToFit="0" readingOrder="0"/>
      <border diagonalUp="0" diagonalDown="0" outline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Calibri"/>
        <family val="2"/>
        <scheme val="minor"/>
      </font>
      <alignment horizontal="center" vertical="center" textRotation="0" wrapText="1" indent="0" justifyLastLine="0" shrinkToFit="0" readingOrder="0"/>
      <border diagonalUp="0" diagonalDown="0" outline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Calibri"/>
        <family val="2"/>
        <scheme val="minor"/>
      </font>
      <alignment horizontal="general" vertical="center" textRotation="0" wrapText="1" indent="0" justifyLastLine="0" shrinkToFit="0" readingOrder="0"/>
      <border diagonalUp="0" diagonalDown="0" outline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</border>
    </dxf>
    <dxf>
      <border outline="0">
        <bottom style="hair">
          <color rgb="FFBFBFBF"/>
        </bottom>
      </border>
    </dxf>
    <dxf>
      <font>
        <strike val="0"/>
        <outline val="0"/>
        <shadow val="0"/>
        <u val="none"/>
        <vertAlign val="baseline"/>
        <color auto="1"/>
        <name val="Calibri"/>
        <family val="2"/>
        <scheme val="none"/>
      </font>
    </dxf>
    <dxf>
      <border outline="0">
        <bottom style="thin">
          <color rgb="FFD9D9D9"/>
        </bottom>
      </border>
    </dxf>
  </dxfs>
  <tableStyles count="1" defaultTableStyle="TableStyleMedium2" defaultPivotStyle="PivotStyleLight16">
    <tableStyle name="Invisible" pivot="0" table="0" count="0" xr9:uid="{DE8438BB-B54B-4251-A4F0-4076072358CA}"/>
  </tableStyles>
  <colors>
    <mruColors>
      <color rgb="FFFFFF97"/>
      <color rgb="FFFF99CC"/>
      <color rgb="FFC78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microsoft.com/office/2007/relationships/slicerCache" Target="slicerCaches/slicerCache2.xml"/><Relationship Id="rId39" Type="http://schemas.openxmlformats.org/officeDocument/2006/relationships/calcChain" Target="calcChain.xml"/><Relationship Id="rId21" Type="http://schemas.openxmlformats.org/officeDocument/2006/relationships/worksheet" Target="worksheets/sheet21.xml"/><Relationship Id="rId34" Type="http://schemas.openxmlformats.org/officeDocument/2006/relationships/sheetMetadata" Target="metadata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microsoft.com/office/2007/relationships/slicerCache" Target="slicerCaches/slicerCache1.xml"/><Relationship Id="rId33" Type="http://schemas.openxmlformats.org/officeDocument/2006/relationships/sharedStrings" Target="sharedStrings.xml"/><Relationship Id="rId38" Type="http://schemas.microsoft.com/office/2017/06/relationships/rdRichValueTypes" Target="richData/rdRichValueType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microsoft.com/office/2007/relationships/slicerCache" Target="slicerCaches/slicerCache5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styles" Target="styles.xml"/><Relationship Id="rId37" Type="http://schemas.microsoft.com/office/2017/06/relationships/rdRichValueStructure" Target="richData/rdrichvaluestructure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microsoft.com/office/2007/relationships/slicerCache" Target="slicerCaches/slicerCache4.xml"/><Relationship Id="rId36" Type="http://schemas.microsoft.com/office/2017/06/relationships/rdRichValue" Target="richData/rdrichvalue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microsoft.com/office/2007/relationships/slicerCache" Target="slicerCaches/slicerCache3.xml"/><Relationship Id="rId30" Type="http://schemas.microsoft.com/office/2007/relationships/slicerCache" Target="slicerCaches/slicerCache6.xml"/><Relationship Id="rId35" Type="http://schemas.microsoft.com/office/2022/10/relationships/richValueRel" Target="richData/richValueRel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jpe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2.png"/><Relationship Id="rId18" Type="http://schemas.openxmlformats.org/officeDocument/2006/relationships/image" Target="../media/image27.png"/><Relationship Id="rId26" Type="http://schemas.openxmlformats.org/officeDocument/2006/relationships/image" Target="../media/image35.png"/><Relationship Id="rId39" Type="http://schemas.openxmlformats.org/officeDocument/2006/relationships/image" Target="../media/image48.png"/><Relationship Id="rId21" Type="http://schemas.openxmlformats.org/officeDocument/2006/relationships/image" Target="../media/image30.png"/><Relationship Id="rId34" Type="http://schemas.openxmlformats.org/officeDocument/2006/relationships/image" Target="../media/image43.png"/><Relationship Id="rId42" Type="http://schemas.openxmlformats.org/officeDocument/2006/relationships/image" Target="../media/image51.png"/><Relationship Id="rId47" Type="http://schemas.openxmlformats.org/officeDocument/2006/relationships/image" Target="../media/image56.png"/><Relationship Id="rId7" Type="http://schemas.openxmlformats.org/officeDocument/2006/relationships/image" Target="../media/image16.png"/><Relationship Id="rId2" Type="http://schemas.openxmlformats.org/officeDocument/2006/relationships/image" Target="../media/image11.emf"/><Relationship Id="rId16" Type="http://schemas.openxmlformats.org/officeDocument/2006/relationships/image" Target="../media/image25.png"/><Relationship Id="rId29" Type="http://schemas.openxmlformats.org/officeDocument/2006/relationships/image" Target="../media/image38.png"/><Relationship Id="rId11" Type="http://schemas.openxmlformats.org/officeDocument/2006/relationships/image" Target="../media/image20.png"/><Relationship Id="rId24" Type="http://schemas.openxmlformats.org/officeDocument/2006/relationships/image" Target="../media/image33.png"/><Relationship Id="rId32" Type="http://schemas.openxmlformats.org/officeDocument/2006/relationships/image" Target="../media/image41.png"/><Relationship Id="rId37" Type="http://schemas.openxmlformats.org/officeDocument/2006/relationships/image" Target="../media/image46.png"/><Relationship Id="rId40" Type="http://schemas.openxmlformats.org/officeDocument/2006/relationships/image" Target="../media/image49.png"/><Relationship Id="rId45" Type="http://schemas.openxmlformats.org/officeDocument/2006/relationships/image" Target="../media/image54.png"/><Relationship Id="rId5" Type="http://schemas.openxmlformats.org/officeDocument/2006/relationships/image" Target="../media/image14.png"/><Relationship Id="rId15" Type="http://schemas.openxmlformats.org/officeDocument/2006/relationships/image" Target="../media/image24.png"/><Relationship Id="rId23" Type="http://schemas.openxmlformats.org/officeDocument/2006/relationships/image" Target="../media/image32.png"/><Relationship Id="rId28" Type="http://schemas.openxmlformats.org/officeDocument/2006/relationships/image" Target="../media/image37.png"/><Relationship Id="rId36" Type="http://schemas.openxmlformats.org/officeDocument/2006/relationships/image" Target="../media/image45.png"/><Relationship Id="rId49" Type="http://schemas.openxmlformats.org/officeDocument/2006/relationships/image" Target="../media/image58.png"/><Relationship Id="rId10" Type="http://schemas.openxmlformats.org/officeDocument/2006/relationships/image" Target="../media/image19.png"/><Relationship Id="rId19" Type="http://schemas.openxmlformats.org/officeDocument/2006/relationships/image" Target="../media/image28.png"/><Relationship Id="rId31" Type="http://schemas.openxmlformats.org/officeDocument/2006/relationships/image" Target="../media/image40.png"/><Relationship Id="rId44" Type="http://schemas.openxmlformats.org/officeDocument/2006/relationships/image" Target="../media/image53.png"/><Relationship Id="rId4" Type="http://schemas.openxmlformats.org/officeDocument/2006/relationships/image" Target="../media/image13.png"/><Relationship Id="rId9" Type="http://schemas.openxmlformats.org/officeDocument/2006/relationships/image" Target="../media/image18.png"/><Relationship Id="rId14" Type="http://schemas.openxmlformats.org/officeDocument/2006/relationships/image" Target="../media/image23.png"/><Relationship Id="rId22" Type="http://schemas.openxmlformats.org/officeDocument/2006/relationships/image" Target="../media/image31.png"/><Relationship Id="rId27" Type="http://schemas.openxmlformats.org/officeDocument/2006/relationships/image" Target="../media/image36.png"/><Relationship Id="rId30" Type="http://schemas.openxmlformats.org/officeDocument/2006/relationships/image" Target="../media/image39.png"/><Relationship Id="rId35" Type="http://schemas.openxmlformats.org/officeDocument/2006/relationships/image" Target="../media/image44.png"/><Relationship Id="rId43" Type="http://schemas.openxmlformats.org/officeDocument/2006/relationships/image" Target="../media/image52.png"/><Relationship Id="rId48" Type="http://schemas.openxmlformats.org/officeDocument/2006/relationships/image" Target="../media/image57.png"/><Relationship Id="rId8" Type="http://schemas.openxmlformats.org/officeDocument/2006/relationships/image" Target="../media/image17.png"/><Relationship Id="rId3" Type="http://schemas.openxmlformats.org/officeDocument/2006/relationships/image" Target="../media/image12.png"/><Relationship Id="rId12" Type="http://schemas.openxmlformats.org/officeDocument/2006/relationships/image" Target="../media/image21.png"/><Relationship Id="rId17" Type="http://schemas.openxmlformats.org/officeDocument/2006/relationships/image" Target="../media/image26.png"/><Relationship Id="rId25" Type="http://schemas.openxmlformats.org/officeDocument/2006/relationships/image" Target="../media/image34.png"/><Relationship Id="rId33" Type="http://schemas.openxmlformats.org/officeDocument/2006/relationships/image" Target="../media/image42.png"/><Relationship Id="rId38" Type="http://schemas.openxmlformats.org/officeDocument/2006/relationships/image" Target="../media/image47.png"/><Relationship Id="rId46" Type="http://schemas.openxmlformats.org/officeDocument/2006/relationships/image" Target="../media/image55.png"/><Relationship Id="rId20" Type="http://schemas.openxmlformats.org/officeDocument/2006/relationships/image" Target="../media/image29.png"/><Relationship Id="rId41" Type="http://schemas.openxmlformats.org/officeDocument/2006/relationships/image" Target="../media/image50.png"/><Relationship Id="rId1" Type="http://schemas.openxmlformats.org/officeDocument/2006/relationships/image" Target="../media/image10.emf"/><Relationship Id="rId6" Type="http://schemas.openxmlformats.org/officeDocument/2006/relationships/image" Target="../media/image15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66.png"/><Relationship Id="rId3" Type="http://schemas.openxmlformats.org/officeDocument/2006/relationships/image" Target="../media/image61.png"/><Relationship Id="rId7" Type="http://schemas.openxmlformats.org/officeDocument/2006/relationships/image" Target="../media/image65.png"/><Relationship Id="rId2" Type="http://schemas.openxmlformats.org/officeDocument/2006/relationships/image" Target="../media/image60.png"/><Relationship Id="rId1" Type="http://schemas.openxmlformats.org/officeDocument/2006/relationships/image" Target="../media/image59.png"/><Relationship Id="rId6" Type="http://schemas.openxmlformats.org/officeDocument/2006/relationships/image" Target="../media/image64.png"/><Relationship Id="rId5" Type="http://schemas.openxmlformats.org/officeDocument/2006/relationships/image" Target="../media/image63.png"/><Relationship Id="rId4" Type="http://schemas.openxmlformats.org/officeDocument/2006/relationships/image" Target="../media/image62.png"/><Relationship Id="rId9" Type="http://schemas.openxmlformats.org/officeDocument/2006/relationships/image" Target="../media/image67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75.png"/><Relationship Id="rId3" Type="http://schemas.openxmlformats.org/officeDocument/2006/relationships/image" Target="../media/image70.png"/><Relationship Id="rId7" Type="http://schemas.openxmlformats.org/officeDocument/2006/relationships/image" Target="../media/image74.png"/><Relationship Id="rId2" Type="http://schemas.openxmlformats.org/officeDocument/2006/relationships/image" Target="../media/image69.png"/><Relationship Id="rId1" Type="http://schemas.openxmlformats.org/officeDocument/2006/relationships/image" Target="../media/image68.png"/><Relationship Id="rId6" Type="http://schemas.openxmlformats.org/officeDocument/2006/relationships/image" Target="../media/image73.png"/><Relationship Id="rId5" Type="http://schemas.openxmlformats.org/officeDocument/2006/relationships/image" Target="../media/image72.png"/><Relationship Id="rId10" Type="http://schemas.openxmlformats.org/officeDocument/2006/relationships/image" Target="../media/image77.emf"/><Relationship Id="rId4" Type="http://schemas.openxmlformats.org/officeDocument/2006/relationships/image" Target="../media/image71.png"/><Relationship Id="rId9" Type="http://schemas.openxmlformats.org/officeDocument/2006/relationships/image" Target="../media/image76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7" Type="http://schemas.openxmlformats.org/officeDocument/2006/relationships/image" Target="../media/image84.png"/><Relationship Id="rId2" Type="http://schemas.openxmlformats.org/officeDocument/2006/relationships/image" Target="../media/image79.png"/><Relationship Id="rId1" Type="http://schemas.openxmlformats.org/officeDocument/2006/relationships/image" Target="../media/image78.png"/><Relationship Id="rId6" Type="http://schemas.openxmlformats.org/officeDocument/2006/relationships/image" Target="../media/image83.png"/><Relationship Id="rId5" Type="http://schemas.openxmlformats.org/officeDocument/2006/relationships/image" Target="../media/image82.png"/><Relationship Id="rId4" Type="http://schemas.openxmlformats.org/officeDocument/2006/relationships/image" Target="../media/image81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87.png"/><Relationship Id="rId2" Type="http://schemas.openxmlformats.org/officeDocument/2006/relationships/image" Target="../media/image86.png"/><Relationship Id="rId1" Type="http://schemas.openxmlformats.org/officeDocument/2006/relationships/image" Target="../media/image85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89.png"/><Relationship Id="rId1" Type="http://schemas.openxmlformats.org/officeDocument/2006/relationships/image" Target="../media/image88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97.png"/><Relationship Id="rId13" Type="http://schemas.openxmlformats.org/officeDocument/2006/relationships/image" Target="../media/image102.png"/><Relationship Id="rId3" Type="http://schemas.openxmlformats.org/officeDocument/2006/relationships/image" Target="../media/image92.png"/><Relationship Id="rId7" Type="http://schemas.openxmlformats.org/officeDocument/2006/relationships/image" Target="../media/image96.png"/><Relationship Id="rId12" Type="http://schemas.openxmlformats.org/officeDocument/2006/relationships/image" Target="../media/image101.png"/><Relationship Id="rId17" Type="http://schemas.openxmlformats.org/officeDocument/2006/relationships/image" Target="../media/image106.png"/><Relationship Id="rId2" Type="http://schemas.openxmlformats.org/officeDocument/2006/relationships/image" Target="../media/image91.jpeg"/><Relationship Id="rId16" Type="http://schemas.openxmlformats.org/officeDocument/2006/relationships/image" Target="../media/image105.png"/><Relationship Id="rId1" Type="http://schemas.openxmlformats.org/officeDocument/2006/relationships/image" Target="../media/image90.jpeg"/><Relationship Id="rId6" Type="http://schemas.openxmlformats.org/officeDocument/2006/relationships/image" Target="../media/image95.png"/><Relationship Id="rId11" Type="http://schemas.openxmlformats.org/officeDocument/2006/relationships/image" Target="../media/image100.png"/><Relationship Id="rId5" Type="http://schemas.openxmlformats.org/officeDocument/2006/relationships/image" Target="../media/image94.png"/><Relationship Id="rId15" Type="http://schemas.openxmlformats.org/officeDocument/2006/relationships/image" Target="../media/image104.png"/><Relationship Id="rId10" Type="http://schemas.openxmlformats.org/officeDocument/2006/relationships/image" Target="../media/image99.png"/><Relationship Id="rId4" Type="http://schemas.openxmlformats.org/officeDocument/2006/relationships/image" Target="../media/image93.png"/><Relationship Id="rId9" Type="http://schemas.openxmlformats.org/officeDocument/2006/relationships/image" Target="../media/image98.png"/><Relationship Id="rId14" Type="http://schemas.openxmlformats.org/officeDocument/2006/relationships/image" Target="../media/image103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7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8.jp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9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2.png"/><Relationship Id="rId2" Type="http://schemas.openxmlformats.org/officeDocument/2006/relationships/image" Target="../media/image111.png"/><Relationship Id="rId1" Type="http://schemas.openxmlformats.org/officeDocument/2006/relationships/image" Target="../media/image110.png"/><Relationship Id="rId4" Type="http://schemas.openxmlformats.org/officeDocument/2006/relationships/image" Target="../media/image113.pn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6.png"/><Relationship Id="rId7" Type="http://schemas.openxmlformats.org/officeDocument/2006/relationships/image" Target="../media/image120.png"/><Relationship Id="rId2" Type="http://schemas.openxmlformats.org/officeDocument/2006/relationships/image" Target="../media/image115.png"/><Relationship Id="rId1" Type="http://schemas.openxmlformats.org/officeDocument/2006/relationships/image" Target="../media/image114.png"/><Relationship Id="rId6" Type="http://schemas.openxmlformats.org/officeDocument/2006/relationships/image" Target="../media/image119.png"/><Relationship Id="rId5" Type="http://schemas.openxmlformats.org/officeDocument/2006/relationships/image" Target="../media/image118.png"/><Relationship Id="rId4" Type="http://schemas.openxmlformats.org/officeDocument/2006/relationships/image" Target="../media/image117.pn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3.jpeg"/><Relationship Id="rId2" Type="http://schemas.openxmlformats.org/officeDocument/2006/relationships/image" Target="../media/image122.jpeg"/><Relationship Id="rId1" Type="http://schemas.openxmlformats.org/officeDocument/2006/relationships/image" Target="../media/image121.jp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6.png"/><Relationship Id="rId7" Type="http://schemas.openxmlformats.org/officeDocument/2006/relationships/image" Target="../media/image130.jpg"/><Relationship Id="rId2" Type="http://schemas.openxmlformats.org/officeDocument/2006/relationships/image" Target="../media/image125.png"/><Relationship Id="rId1" Type="http://schemas.openxmlformats.org/officeDocument/2006/relationships/image" Target="../media/image124.png"/><Relationship Id="rId6" Type="http://schemas.openxmlformats.org/officeDocument/2006/relationships/image" Target="../media/image129.png"/><Relationship Id="rId5" Type="http://schemas.openxmlformats.org/officeDocument/2006/relationships/image" Target="../media/image128.png"/><Relationship Id="rId4" Type="http://schemas.openxmlformats.org/officeDocument/2006/relationships/image" Target="../media/image127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1.png"/></Relationships>
</file>

<file path=xl/drawings/_rels/drawing1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4.png"/><Relationship Id="rId18" Type="http://schemas.openxmlformats.org/officeDocument/2006/relationships/image" Target="../media/image149.png"/><Relationship Id="rId26" Type="http://schemas.openxmlformats.org/officeDocument/2006/relationships/image" Target="../media/image157.jpeg"/><Relationship Id="rId39" Type="http://schemas.openxmlformats.org/officeDocument/2006/relationships/image" Target="../media/image170.jpeg"/><Relationship Id="rId21" Type="http://schemas.openxmlformats.org/officeDocument/2006/relationships/image" Target="../media/image152.jpeg"/><Relationship Id="rId34" Type="http://schemas.openxmlformats.org/officeDocument/2006/relationships/image" Target="../media/image165.jpeg"/><Relationship Id="rId42" Type="http://schemas.openxmlformats.org/officeDocument/2006/relationships/image" Target="../media/image173.jpeg"/><Relationship Id="rId47" Type="http://schemas.openxmlformats.org/officeDocument/2006/relationships/image" Target="../media/image178.png"/><Relationship Id="rId50" Type="http://schemas.microsoft.com/office/2007/relationships/hdphoto" Target="../media/hdphoto1.wdp"/><Relationship Id="rId55" Type="http://schemas.openxmlformats.org/officeDocument/2006/relationships/image" Target="../media/image185.jpeg"/><Relationship Id="rId7" Type="http://schemas.openxmlformats.org/officeDocument/2006/relationships/image" Target="../media/image138.png"/><Relationship Id="rId2" Type="http://schemas.openxmlformats.org/officeDocument/2006/relationships/image" Target="../media/image133.jpeg"/><Relationship Id="rId16" Type="http://schemas.openxmlformats.org/officeDocument/2006/relationships/image" Target="../media/image147.png"/><Relationship Id="rId29" Type="http://schemas.openxmlformats.org/officeDocument/2006/relationships/image" Target="../media/image160.jpeg"/><Relationship Id="rId11" Type="http://schemas.openxmlformats.org/officeDocument/2006/relationships/image" Target="../media/image142.png"/><Relationship Id="rId24" Type="http://schemas.openxmlformats.org/officeDocument/2006/relationships/image" Target="../media/image155.jpeg"/><Relationship Id="rId32" Type="http://schemas.openxmlformats.org/officeDocument/2006/relationships/image" Target="../media/image163.jpeg"/><Relationship Id="rId37" Type="http://schemas.openxmlformats.org/officeDocument/2006/relationships/image" Target="../media/image168.jpeg"/><Relationship Id="rId40" Type="http://schemas.openxmlformats.org/officeDocument/2006/relationships/image" Target="../media/image171.jpeg"/><Relationship Id="rId45" Type="http://schemas.openxmlformats.org/officeDocument/2006/relationships/image" Target="../media/image176.jpeg"/><Relationship Id="rId53" Type="http://schemas.openxmlformats.org/officeDocument/2006/relationships/image" Target="../media/image183.jpeg"/><Relationship Id="rId5" Type="http://schemas.openxmlformats.org/officeDocument/2006/relationships/image" Target="../media/image136.jpeg"/><Relationship Id="rId10" Type="http://schemas.openxmlformats.org/officeDocument/2006/relationships/image" Target="../media/image141.png"/><Relationship Id="rId19" Type="http://schemas.openxmlformats.org/officeDocument/2006/relationships/image" Target="../media/image150.png"/><Relationship Id="rId31" Type="http://schemas.openxmlformats.org/officeDocument/2006/relationships/image" Target="../media/image162.jpeg"/><Relationship Id="rId44" Type="http://schemas.openxmlformats.org/officeDocument/2006/relationships/image" Target="../media/image175.jpeg"/><Relationship Id="rId52" Type="http://schemas.openxmlformats.org/officeDocument/2006/relationships/image" Target="../media/image182.png"/><Relationship Id="rId4" Type="http://schemas.openxmlformats.org/officeDocument/2006/relationships/image" Target="../media/image135.jpeg"/><Relationship Id="rId9" Type="http://schemas.openxmlformats.org/officeDocument/2006/relationships/image" Target="../media/image140.png"/><Relationship Id="rId14" Type="http://schemas.openxmlformats.org/officeDocument/2006/relationships/image" Target="../media/image145.png"/><Relationship Id="rId22" Type="http://schemas.openxmlformats.org/officeDocument/2006/relationships/image" Target="../media/image153.jpeg"/><Relationship Id="rId27" Type="http://schemas.openxmlformats.org/officeDocument/2006/relationships/image" Target="../media/image158.jpeg"/><Relationship Id="rId30" Type="http://schemas.openxmlformats.org/officeDocument/2006/relationships/image" Target="../media/image161.jpeg"/><Relationship Id="rId35" Type="http://schemas.openxmlformats.org/officeDocument/2006/relationships/image" Target="../media/image166.jpeg"/><Relationship Id="rId43" Type="http://schemas.openxmlformats.org/officeDocument/2006/relationships/image" Target="../media/image174.jpeg"/><Relationship Id="rId48" Type="http://schemas.openxmlformats.org/officeDocument/2006/relationships/image" Target="../media/image179.png"/><Relationship Id="rId8" Type="http://schemas.openxmlformats.org/officeDocument/2006/relationships/image" Target="../media/image139.png"/><Relationship Id="rId51" Type="http://schemas.openxmlformats.org/officeDocument/2006/relationships/image" Target="../media/image181.jpeg"/><Relationship Id="rId3" Type="http://schemas.openxmlformats.org/officeDocument/2006/relationships/image" Target="../media/image134.jpeg"/><Relationship Id="rId12" Type="http://schemas.openxmlformats.org/officeDocument/2006/relationships/image" Target="../media/image143.png"/><Relationship Id="rId17" Type="http://schemas.openxmlformats.org/officeDocument/2006/relationships/image" Target="../media/image148.png"/><Relationship Id="rId25" Type="http://schemas.openxmlformats.org/officeDocument/2006/relationships/image" Target="../media/image156.jpeg"/><Relationship Id="rId33" Type="http://schemas.openxmlformats.org/officeDocument/2006/relationships/image" Target="../media/image164.jpeg"/><Relationship Id="rId38" Type="http://schemas.openxmlformats.org/officeDocument/2006/relationships/image" Target="../media/image169.jpeg"/><Relationship Id="rId46" Type="http://schemas.openxmlformats.org/officeDocument/2006/relationships/image" Target="../media/image177.jpeg"/><Relationship Id="rId20" Type="http://schemas.openxmlformats.org/officeDocument/2006/relationships/image" Target="../media/image151.jpeg"/><Relationship Id="rId41" Type="http://schemas.openxmlformats.org/officeDocument/2006/relationships/image" Target="../media/image172.jpeg"/><Relationship Id="rId54" Type="http://schemas.openxmlformats.org/officeDocument/2006/relationships/image" Target="../media/image184.jpeg"/><Relationship Id="rId1" Type="http://schemas.openxmlformats.org/officeDocument/2006/relationships/image" Target="../media/image132.jpeg"/><Relationship Id="rId6" Type="http://schemas.openxmlformats.org/officeDocument/2006/relationships/image" Target="../media/image137.jpeg"/><Relationship Id="rId15" Type="http://schemas.openxmlformats.org/officeDocument/2006/relationships/image" Target="../media/image146.png"/><Relationship Id="rId23" Type="http://schemas.openxmlformats.org/officeDocument/2006/relationships/image" Target="../media/image154.jpeg"/><Relationship Id="rId28" Type="http://schemas.openxmlformats.org/officeDocument/2006/relationships/image" Target="../media/image159.jpeg"/><Relationship Id="rId36" Type="http://schemas.openxmlformats.org/officeDocument/2006/relationships/image" Target="../media/image167.jpeg"/><Relationship Id="rId49" Type="http://schemas.openxmlformats.org/officeDocument/2006/relationships/image" Target="../media/image180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vmlDrawing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vmlDrawing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vmlDrawing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367393</xdr:colOff>
      <xdr:row>1</xdr:row>
      <xdr:rowOff>122464</xdr:rowOff>
    </xdr:from>
    <xdr:to>
      <xdr:col>5</xdr:col>
      <xdr:colOff>462642</xdr:colOff>
      <xdr:row>8</xdr:row>
      <xdr:rowOff>10276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CB6C7276-C803-04E3-1D51-CDC22FF9FF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9214" y="312964"/>
          <a:ext cx="5633357" cy="122131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absolute">
    <xdr:from>
      <xdr:col>11</xdr:col>
      <xdr:colOff>73623</xdr:colOff>
      <xdr:row>0</xdr:row>
      <xdr:rowOff>56029</xdr:rowOff>
    </xdr:from>
    <xdr:to>
      <xdr:col>17</xdr:col>
      <xdr:colOff>212913</xdr:colOff>
      <xdr:row>10</xdr:row>
      <xdr:rowOff>313765</xdr:rowOff>
    </xdr:to>
    <mc:AlternateContent xmlns:mc="http://schemas.openxmlformats.org/markup-compatibility/2006" xmlns:sle15="http://schemas.microsoft.com/office/drawing/2012/slicer">
      <mc:Choice Requires="sle15">
        <xdr:graphicFrame macro="">
          <xdr:nvGraphicFramePr>
            <xdr:cNvPr id="2" name="INDEX 2">
              <a:extLst>
                <a:ext uri="{FF2B5EF4-FFF2-40B4-BE49-F238E27FC236}">
                  <a16:creationId xmlns:a16="http://schemas.microsoft.com/office/drawing/2014/main" id="{9DFF7416-7F7B-49BD-82AC-A2539A7EA27F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INDEX 2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3599123" y="56029"/>
              <a:ext cx="3636326" cy="2870307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pl-PL" sz="1100"/>
                <a:t>Ten kształt reprezentuje fragmentator tabeli. Fragmentatory tabel nie są obsługiwane w tej wersji programu Excel.
Jeśli kształt został zmodyfikowany w starszej wersji programu Excel albo skoroszyt został zapisany w programie Excel 2007 lub w starszej wersji, nie można używać fragmentatora.</a:t>
              </a:r>
            </a:p>
          </xdr:txBody>
        </xdr:sp>
      </mc:Fallback>
    </mc:AlternateContent>
    <xdr:clientData/>
  </xdr:twoCellAnchor>
  <xdr:twoCellAnchor editAs="absolute">
    <xdr:from>
      <xdr:col>17</xdr:col>
      <xdr:colOff>249010</xdr:colOff>
      <xdr:row>0</xdr:row>
      <xdr:rowOff>62593</xdr:rowOff>
    </xdr:from>
    <xdr:to>
      <xdr:col>20</xdr:col>
      <xdr:colOff>149679</xdr:colOff>
      <xdr:row>10</xdr:row>
      <xdr:rowOff>299358</xdr:rowOff>
    </xdr:to>
    <mc:AlternateContent xmlns:mc="http://schemas.openxmlformats.org/markup-compatibility/2006" xmlns:sle15="http://schemas.microsoft.com/office/drawing/2012/slicer">
      <mc:Choice Requires="sle15">
        <xdr:graphicFrame macro="">
          <xdr:nvGraphicFramePr>
            <xdr:cNvPr id="3" name="Ilość">
              <a:extLst>
                <a:ext uri="{FF2B5EF4-FFF2-40B4-BE49-F238E27FC236}">
                  <a16:creationId xmlns:a16="http://schemas.microsoft.com/office/drawing/2014/main" id="{6CB480D8-6230-49D1-3F49-DE60C52CAFA3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Ilość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7271546" y="62593"/>
              <a:ext cx="1737633" cy="2849336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pl-PL" sz="1100"/>
                <a:t>Ten kształt reprezentuje fragmentator tabeli. Fragmentatory tabel nie są obsługiwane w tej wersji programu Excel.
Jeśli kształt został zmodyfikowany w starszej wersji programu Excel albo skoroszyt został zapisany w programie Excel 2007 lub w starszej wersji, nie można używać fragmentatora.</a:t>
              </a:r>
            </a:p>
          </xdr:txBody>
        </xdr:sp>
      </mc:Fallback>
    </mc:AlternateContent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absolute">
    <xdr:from>
      <xdr:col>16383</xdr:col>
      <xdr:colOff>144236</xdr:colOff>
      <xdr:row>0</xdr:row>
      <xdr:rowOff>40821</xdr:rowOff>
    </xdr:from>
    <xdr:to>
      <xdr:col>16383</xdr:col>
      <xdr:colOff>1973036</xdr:colOff>
      <xdr:row>10</xdr:row>
      <xdr:rowOff>258534</xdr:rowOff>
    </xdr:to>
    <mc:AlternateContent xmlns:mc="http://schemas.openxmlformats.org/markup-compatibility/2006">
      <mc:Choice xmlns:sle15="http://schemas.microsoft.com/office/drawing/2012/slicer" Requires="sle15">
        <xdr:graphicFrame macro="">
          <xdr:nvGraphicFramePr>
            <xdr:cNvPr id="3" name="Ilość 1">
              <a:extLst>
                <a:ext uri="{FF2B5EF4-FFF2-40B4-BE49-F238E27FC236}">
                  <a16:creationId xmlns:a16="http://schemas.microsoft.com/office/drawing/2014/main" id="{EC7980D2-3D3E-4F69-DFD9-89DA783A208B}"/>
                </a:ext>
              </a:extLst>
            </xdr:cNvPr>
            <xdr:cNvGraphicFramePr>
              <a:graphicFrameLocks noMove="1" noResize="1"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Ilość 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3329557" y="40821"/>
              <a:ext cx="1828800" cy="2952749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pl-PL" sz="1100"/>
                <a:t>Ten kształt reprezentuje fragmentator tabeli. Fragmentatory tabel nie są obsługiwane w tej wersji programu Excel.
Jeśli kształt został zmodyfikowany w starszej wersji programu Excel albo skoroszyt został zapisany w programie Excel 2007 lub w starszej wersji, nie można używać fragmentatora.</a:t>
              </a:r>
            </a:p>
          </xdr:txBody>
        </xdr:sp>
      </mc:Fallback>
    </mc:AlternateContent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399037</xdr:colOff>
      <xdr:row>110</xdr:row>
      <xdr:rowOff>22399</xdr:rowOff>
    </xdr:from>
    <xdr:to>
      <xdr:col>0</xdr:col>
      <xdr:colOff>821654</xdr:colOff>
      <xdr:row>110</xdr:row>
      <xdr:rowOff>225535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E8A3CDCE-4E32-415B-8C22-C24924503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9037" y="36542370"/>
          <a:ext cx="422617" cy="2031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998951</xdr:colOff>
      <xdr:row>113</xdr:row>
      <xdr:rowOff>448654</xdr:rowOff>
    </xdr:from>
    <xdr:to>
      <xdr:col>0</xdr:col>
      <xdr:colOff>1345743</xdr:colOff>
      <xdr:row>113</xdr:row>
      <xdr:rowOff>596730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03C5132D-452B-41E2-BCBB-0F960BC0D8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951" y="39254625"/>
          <a:ext cx="346792" cy="1480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101413</xdr:colOff>
      <xdr:row>97</xdr:row>
      <xdr:rowOff>134470</xdr:rowOff>
    </xdr:from>
    <xdr:to>
      <xdr:col>0</xdr:col>
      <xdr:colOff>1525314</xdr:colOff>
      <xdr:row>99</xdr:row>
      <xdr:rowOff>283820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08600C06-6135-4B0B-9066-8F701ACE8A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603" y="30896410"/>
          <a:ext cx="1423901" cy="1147570"/>
        </a:xfrm>
        <a:prstGeom prst="rect">
          <a:avLst/>
        </a:prstGeom>
      </xdr:spPr>
    </xdr:pic>
    <xdr:clientData/>
  </xdr:twoCellAnchor>
  <xdr:twoCellAnchor editAs="oneCell">
    <xdr:from>
      <xdr:col>0</xdr:col>
      <xdr:colOff>404072</xdr:colOff>
      <xdr:row>97</xdr:row>
      <xdr:rowOff>501692</xdr:rowOff>
    </xdr:from>
    <xdr:to>
      <xdr:col>0</xdr:col>
      <xdr:colOff>1618037</xdr:colOff>
      <xdr:row>100</xdr:row>
      <xdr:rowOff>21044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47BC7773-7DC3-4D69-A917-5BAA156AA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262" y="31269347"/>
          <a:ext cx="1217775" cy="1031922"/>
        </a:xfrm>
        <a:prstGeom prst="rect">
          <a:avLst/>
        </a:prstGeom>
      </xdr:spPr>
    </xdr:pic>
    <xdr:clientData/>
  </xdr:twoCellAnchor>
  <xdr:twoCellAnchor editAs="oneCell">
    <xdr:from>
      <xdr:col>0</xdr:col>
      <xdr:colOff>54089</xdr:colOff>
      <xdr:row>32</xdr:row>
      <xdr:rowOff>73819</xdr:rowOff>
    </xdr:from>
    <xdr:to>
      <xdr:col>0</xdr:col>
      <xdr:colOff>1845011</xdr:colOff>
      <xdr:row>37</xdr:row>
      <xdr:rowOff>20956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C55A4759-DF91-4FE1-9B12-68C8A4151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899" y="11237119"/>
          <a:ext cx="1787112" cy="1513047"/>
        </a:xfrm>
        <a:prstGeom prst="rect">
          <a:avLst/>
        </a:prstGeom>
      </xdr:spPr>
    </xdr:pic>
    <xdr:clientData/>
  </xdr:twoCellAnchor>
  <xdr:twoCellAnchor editAs="oneCell">
    <xdr:from>
      <xdr:col>0</xdr:col>
      <xdr:colOff>110330</xdr:colOff>
      <xdr:row>6</xdr:row>
      <xdr:rowOff>19700</xdr:rowOff>
    </xdr:from>
    <xdr:to>
      <xdr:col>0</xdr:col>
      <xdr:colOff>1794485</xdr:colOff>
      <xdr:row>10</xdr:row>
      <xdr:rowOff>170065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CE318031-3C36-44D1-8E10-22179BA8F2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5" y="2397140"/>
          <a:ext cx="1684155" cy="1413380"/>
        </a:xfrm>
        <a:prstGeom prst="rect">
          <a:avLst/>
        </a:prstGeom>
      </xdr:spPr>
    </xdr:pic>
    <xdr:clientData/>
  </xdr:twoCellAnchor>
  <xdr:twoCellAnchor editAs="oneCell">
    <xdr:from>
      <xdr:col>0</xdr:col>
      <xdr:colOff>95926</xdr:colOff>
      <xdr:row>14</xdr:row>
      <xdr:rowOff>203692</xdr:rowOff>
    </xdr:from>
    <xdr:to>
      <xdr:col>0</xdr:col>
      <xdr:colOff>1810794</xdr:colOff>
      <xdr:row>16</xdr:row>
      <xdr:rowOff>284912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F2D095F3-AF6B-4E1C-9D91-EEABA0C57A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500" b="11875"/>
        <a:stretch/>
      </xdr:blipFill>
      <xdr:spPr>
        <a:xfrm>
          <a:off x="92116" y="4970002"/>
          <a:ext cx="1718678" cy="1090870"/>
        </a:xfrm>
        <a:prstGeom prst="rect">
          <a:avLst/>
        </a:prstGeom>
      </xdr:spPr>
    </xdr:pic>
    <xdr:clientData/>
  </xdr:twoCellAnchor>
  <xdr:twoCellAnchor editAs="oneCell">
    <xdr:from>
      <xdr:col>0</xdr:col>
      <xdr:colOff>155902</xdr:colOff>
      <xdr:row>18</xdr:row>
      <xdr:rowOff>252196</xdr:rowOff>
    </xdr:from>
    <xdr:to>
      <xdr:col>0</xdr:col>
      <xdr:colOff>1731769</xdr:colOff>
      <xdr:row>23</xdr:row>
      <xdr:rowOff>21673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1ABC11EE-49E5-4A76-A235-FC74C0A5C4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902" y="6706336"/>
          <a:ext cx="1579677" cy="1343007"/>
        </a:xfrm>
        <a:prstGeom prst="rect">
          <a:avLst/>
        </a:prstGeom>
      </xdr:spPr>
    </xdr:pic>
    <xdr:clientData/>
  </xdr:twoCellAnchor>
  <xdr:twoCellAnchor editAs="oneCell">
    <xdr:from>
      <xdr:col>0</xdr:col>
      <xdr:colOff>151767</xdr:colOff>
      <xdr:row>25</xdr:row>
      <xdr:rowOff>220042</xdr:rowOff>
    </xdr:from>
    <xdr:to>
      <xdr:col>0</xdr:col>
      <xdr:colOff>1751143</xdr:colOff>
      <xdr:row>27</xdr:row>
      <xdr:rowOff>209550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660D426A-0D30-491B-A25F-FE803CBAB6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37" t="15860" r="-694" b="10427"/>
        <a:stretch/>
      </xdr:blipFill>
      <xdr:spPr>
        <a:xfrm>
          <a:off x="151767" y="8743012"/>
          <a:ext cx="1599376" cy="982013"/>
        </a:xfrm>
        <a:prstGeom prst="rect">
          <a:avLst/>
        </a:prstGeom>
      </xdr:spPr>
    </xdr:pic>
    <xdr:clientData/>
  </xdr:twoCellAnchor>
  <xdr:twoCellAnchor editAs="oneCell">
    <xdr:from>
      <xdr:col>0</xdr:col>
      <xdr:colOff>129762</xdr:colOff>
      <xdr:row>53</xdr:row>
      <xdr:rowOff>152602</xdr:rowOff>
    </xdr:from>
    <xdr:to>
      <xdr:col>0</xdr:col>
      <xdr:colOff>1769338</xdr:colOff>
      <xdr:row>57</xdr:row>
      <xdr:rowOff>170411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0CDD2627-17CC-4D2C-9881-F743013737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252" t="10264" r="5865" b="12387"/>
        <a:stretch/>
      </xdr:blipFill>
      <xdr:spPr>
        <a:xfrm>
          <a:off x="133572" y="17650027"/>
          <a:ext cx="1635766" cy="1277014"/>
        </a:xfrm>
        <a:prstGeom prst="rect">
          <a:avLst/>
        </a:prstGeom>
      </xdr:spPr>
    </xdr:pic>
    <xdr:clientData/>
  </xdr:twoCellAnchor>
  <xdr:twoCellAnchor editAs="oneCell">
    <xdr:from>
      <xdr:col>0</xdr:col>
      <xdr:colOff>75969</xdr:colOff>
      <xdr:row>65</xdr:row>
      <xdr:rowOff>254795</xdr:rowOff>
    </xdr:from>
    <xdr:to>
      <xdr:col>0</xdr:col>
      <xdr:colOff>1826941</xdr:colOff>
      <xdr:row>70</xdr:row>
      <xdr:rowOff>173356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8B8347E1-92CC-4969-A53F-63B45350DE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969" y="21386960"/>
          <a:ext cx="1750972" cy="1488281"/>
        </a:xfrm>
        <a:prstGeom prst="rect">
          <a:avLst/>
        </a:prstGeom>
      </xdr:spPr>
    </xdr:pic>
    <xdr:clientData/>
  </xdr:twoCellAnchor>
  <xdr:twoCellAnchor editAs="oneCell">
    <xdr:from>
      <xdr:col>0</xdr:col>
      <xdr:colOff>92365</xdr:colOff>
      <xdr:row>80</xdr:row>
      <xdr:rowOff>110836</xdr:rowOff>
    </xdr:from>
    <xdr:to>
      <xdr:col>0</xdr:col>
      <xdr:colOff>1806735</xdr:colOff>
      <xdr:row>85</xdr:row>
      <xdr:rowOff>19183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39F48141-9519-473A-8FBB-B3738BE3B9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175" y="25818811"/>
          <a:ext cx="1710560" cy="1460922"/>
        </a:xfrm>
        <a:prstGeom prst="rect">
          <a:avLst/>
        </a:prstGeom>
      </xdr:spPr>
    </xdr:pic>
    <xdr:clientData/>
  </xdr:twoCellAnchor>
  <xdr:twoCellAnchor editAs="oneCell">
    <xdr:from>
      <xdr:col>0</xdr:col>
      <xdr:colOff>111523</xdr:colOff>
      <xdr:row>101</xdr:row>
      <xdr:rowOff>306837</xdr:rowOff>
    </xdr:from>
    <xdr:to>
      <xdr:col>0</xdr:col>
      <xdr:colOff>1791387</xdr:colOff>
      <xdr:row>102</xdr:row>
      <xdr:rowOff>440359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91B8217C-AB49-4B0D-8EE3-1F2664DD6B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86" t="19185" r="2326" b="18606"/>
        <a:stretch/>
      </xdr:blipFill>
      <xdr:spPr>
        <a:xfrm>
          <a:off x="111523" y="32758512"/>
          <a:ext cx="1679864" cy="891712"/>
        </a:xfrm>
        <a:prstGeom prst="rect">
          <a:avLst/>
        </a:prstGeom>
      </xdr:spPr>
    </xdr:pic>
    <xdr:clientData/>
  </xdr:twoCellAnchor>
  <xdr:twoCellAnchor editAs="oneCell">
    <xdr:from>
      <xdr:col>0</xdr:col>
      <xdr:colOff>142644</xdr:colOff>
      <xdr:row>90</xdr:row>
      <xdr:rowOff>226220</xdr:rowOff>
    </xdr:from>
    <xdr:to>
      <xdr:col>0</xdr:col>
      <xdr:colOff>1773602</xdr:colOff>
      <xdr:row>95</xdr:row>
      <xdr:rowOff>18011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8CFF9BE8-95ED-4526-AB87-2A0AA9A51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739" y="28934570"/>
          <a:ext cx="1627148" cy="1367226"/>
        </a:xfrm>
        <a:prstGeom prst="rect">
          <a:avLst/>
        </a:prstGeom>
      </xdr:spPr>
    </xdr:pic>
    <xdr:clientData/>
  </xdr:twoCellAnchor>
  <xdr:twoCellAnchor editAs="oneCell">
    <xdr:from>
      <xdr:col>0</xdr:col>
      <xdr:colOff>217132</xdr:colOff>
      <xdr:row>112</xdr:row>
      <xdr:rowOff>513831</xdr:rowOff>
    </xdr:from>
    <xdr:to>
      <xdr:col>0</xdr:col>
      <xdr:colOff>1441899</xdr:colOff>
      <xdr:row>113</xdr:row>
      <xdr:rowOff>754440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C596A27C-F837-4638-A67A-687D84218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132" y="38557802"/>
          <a:ext cx="1224767" cy="1002609"/>
        </a:xfrm>
        <a:prstGeom prst="rect">
          <a:avLst/>
        </a:prstGeom>
      </xdr:spPr>
    </xdr:pic>
    <xdr:clientData/>
  </xdr:twoCellAnchor>
  <xdr:twoCellAnchor editAs="oneCell">
    <xdr:from>
      <xdr:col>0</xdr:col>
      <xdr:colOff>374306</xdr:colOff>
      <xdr:row>110</xdr:row>
      <xdr:rowOff>64092</xdr:rowOff>
    </xdr:from>
    <xdr:to>
      <xdr:col>0</xdr:col>
      <xdr:colOff>1549106</xdr:colOff>
      <xdr:row>111</xdr:row>
      <xdr:rowOff>68239</xdr:rowOff>
    </xdr:to>
    <xdr:pic>
      <xdr:nvPicPr>
        <xdr:cNvPr id="17" name="Obraz 16">
          <a:extLst>
            <a:ext uri="{FF2B5EF4-FFF2-40B4-BE49-F238E27FC236}">
              <a16:creationId xmlns:a16="http://schemas.microsoft.com/office/drawing/2014/main" id="{A109DBBD-178A-4264-89B6-9F4815656D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1" t="15786" r="4533" b="8658"/>
        <a:stretch/>
      </xdr:blipFill>
      <xdr:spPr>
        <a:xfrm>
          <a:off x="374306" y="36584063"/>
          <a:ext cx="1174800" cy="766147"/>
        </a:xfrm>
        <a:prstGeom prst="rect">
          <a:avLst/>
        </a:prstGeom>
      </xdr:spPr>
    </xdr:pic>
    <xdr:clientData/>
  </xdr:twoCellAnchor>
  <xdr:twoCellAnchor editAs="oneCell">
    <xdr:from>
      <xdr:col>0</xdr:col>
      <xdr:colOff>152342</xdr:colOff>
      <xdr:row>117</xdr:row>
      <xdr:rowOff>323827</xdr:rowOff>
    </xdr:from>
    <xdr:to>
      <xdr:col>0</xdr:col>
      <xdr:colOff>1750568</xdr:colOff>
      <xdr:row>121</xdr:row>
      <xdr:rowOff>15694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67D24877-F1D3-4212-9678-203159EBC4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198"/>
        <a:stretch/>
      </xdr:blipFill>
      <xdr:spPr>
        <a:xfrm>
          <a:off x="152342" y="39008662"/>
          <a:ext cx="1598226" cy="1212057"/>
        </a:xfrm>
        <a:prstGeom prst="rect">
          <a:avLst/>
        </a:prstGeom>
      </xdr:spPr>
    </xdr:pic>
    <xdr:clientData/>
  </xdr:twoCellAnchor>
  <xdr:twoCellAnchor editAs="oneCell">
    <xdr:from>
      <xdr:col>0</xdr:col>
      <xdr:colOff>466124</xdr:colOff>
      <xdr:row>124</xdr:row>
      <xdr:rowOff>141948</xdr:rowOff>
    </xdr:from>
    <xdr:to>
      <xdr:col>0</xdr:col>
      <xdr:colOff>1429166</xdr:colOff>
      <xdr:row>125</xdr:row>
      <xdr:rowOff>608975</xdr:rowOff>
    </xdr:to>
    <xdr:pic>
      <xdr:nvPicPr>
        <xdr:cNvPr id="19" name="Obraz 18">
          <a:extLst>
            <a:ext uri="{FF2B5EF4-FFF2-40B4-BE49-F238E27FC236}">
              <a16:creationId xmlns:a16="http://schemas.microsoft.com/office/drawing/2014/main" id="{94B6A2EF-5D84-4A54-9C1E-38FE36C2AB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516" t="14522" r="23559" b="18760"/>
        <a:stretch/>
      </xdr:blipFill>
      <xdr:spPr>
        <a:xfrm>
          <a:off x="468029" y="40897518"/>
          <a:ext cx="959232" cy="1229027"/>
        </a:xfrm>
        <a:prstGeom prst="rect">
          <a:avLst/>
        </a:prstGeom>
      </xdr:spPr>
    </xdr:pic>
    <xdr:clientData/>
  </xdr:twoCellAnchor>
  <xdr:twoCellAnchor editAs="oneCell">
    <xdr:from>
      <xdr:col>0</xdr:col>
      <xdr:colOff>161276</xdr:colOff>
      <xdr:row>127</xdr:row>
      <xdr:rowOff>97836</xdr:rowOff>
    </xdr:from>
    <xdr:to>
      <xdr:col>0</xdr:col>
      <xdr:colOff>1734014</xdr:colOff>
      <xdr:row>129</xdr:row>
      <xdr:rowOff>398146</xdr:rowOff>
    </xdr:to>
    <xdr:pic>
      <xdr:nvPicPr>
        <xdr:cNvPr id="20" name="Obraz 19">
          <a:extLst>
            <a:ext uri="{FF2B5EF4-FFF2-40B4-BE49-F238E27FC236}">
              <a16:creationId xmlns:a16="http://schemas.microsoft.com/office/drawing/2014/main" id="{AC4A862B-1EA8-4CA9-B337-D1FDD97583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181" y="42546951"/>
          <a:ext cx="1568928" cy="1315675"/>
        </a:xfrm>
        <a:prstGeom prst="rect">
          <a:avLst/>
        </a:prstGeom>
      </xdr:spPr>
    </xdr:pic>
    <xdr:clientData/>
  </xdr:twoCellAnchor>
  <xdr:twoCellAnchor editAs="oneCell">
    <xdr:from>
      <xdr:col>0</xdr:col>
      <xdr:colOff>222115</xdr:colOff>
      <xdr:row>131</xdr:row>
      <xdr:rowOff>161668</xdr:rowOff>
    </xdr:from>
    <xdr:to>
      <xdr:col>0</xdr:col>
      <xdr:colOff>1697941</xdr:colOff>
      <xdr:row>134</xdr:row>
      <xdr:rowOff>244706</xdr:rowOff>
    </xdr:to>
    <xdr:pic>
      <xdr:nvPicPr>
        <xdr:cNvPr id="21" name="Obraz 20">
          <a:extLst>
            <a:ext uri="{FF2B5EF4-FFF2-40B4-BE49-F238E27FC236}">
              <a16:creationId xmlns:a16="http://schemas.microsoft.com/office/drawing/2014/main" id="{5152F86B-0E9F-454E-AB30-AF30493AC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210" y="44302423"/>
          <a:ext cx="1472016" cy="1229848"/>
        </a:xfrm>
        <a:prstGeom prst="rect">
          <a:avLst/>
        </a:prstGeom>
      </xdr:spPr>
    </xdr:pic>
    <xdr:clientData/>
  </xdr:twoCellAnchor>
  <xdr:twoCellAnchor editAs="oneCell">
    <xdr:from>
      <xdr:col>0</xdr:col>
      <xdr:colOff>106172</xdr:colOff>
      <xdr:row>136</xdr:row>
      <xdr:rowOff>66164</xdr:rowOff>
    </xdr:from>
    <xdr:to>
      <xdr:col>0</xdr:col>
      <xdr:colOff>1808169</xdr:colOff>
      <xdr:row>138</xdr:row>
      <xdr:rowOff>398980</xdr:rowOff>
    </xdr:to>
    <xdr:pic>
      <xdr:nvPicPr>
        <xdr:cNvPr id="22" name="Obraz 21">
          <a:extLst>
            <a:ext uri="{FF2B5EF4-FFF2-40B4-BE49-F238E27FC236}">
              <a16:creationId xmlns:a16="http://schemas.microsoft.com/office/drawing/2014/main" id="{6538A4F9-6E85-4DA1-9F23-2BE05DD55B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267" y="45898559"/>
          <a:ext cx="1705807" cy="1348181"/>
        </a:xfrm>
        <a:prstGeom prst="rect">
          <a:avLst/>
        </a:prstGeom>
      </xdr:spPr>
    </xdr:pic>
    <xdr:clientData/>
  </xdr:twoCellAnchor>
  <xdr:twoCellAnchor editAs="oneCell">
    <xdr:from>
      <xdr:col>0</xdr:col>
      <xdr:colOff>222582</xdr:colOff>
      <xdr:row>140</xdr:row>
      <xdr:rowOff>156097</xdr:rowOff>
    </xdr:from>
    <xdr:to>
      <xdr:col>0</xdr:col>
      <xdr:colOff>1697474</xdr:colOff>
      <xdr:row>140</xdr:row>
      <xdr:rowOff>1316579</xdr:rowOff>
    </xdr:to>
    <xdr:pic>
      <xdr:nvPicPr>
        <xdr:cNvPr id="23" name="Obraz 22">
          <a:extLst>
            <a:ext uri="{FF2B5EF4-FFF2-40B4-BE49-F238E27FC236}">
              <a16:creationId xmlns:a16="http://schemas.microsoft.com/office/drawing/2014/main" id="{CE4EF3D8-C6BD-4166-BF68-0E6BC84F5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677" y="47676322"/>
          <a:ext cx="1471082" cy="1156672"/>
        </a:xfrm>
        <a:prstGeom prst="rect">
          <a:avLst/>
        </a:prstGeom>
      </xdr:spPr>
    </xdr:pic>
    <xdr:clientData/>
  </xdr:twoCellAnchor>
  <xdr:twoCellAnchor editAs="oneCell">
    <xdr:from>
      <xdr:col>0</xdr:col>
      <xdr:colOff>226013</xdr:colOff>
      <xdr:row>147</xdr:row>
      <xdr:rowOff>242692</xdr:rowOff>
    </xdr:from>
    <xdr:to>
      <xdr:col>0</xdr:col>
      <xdr:colOff>1676897</xdr:colOff>
      <xdr:row>150</xdr:row>
      <xdr:rowOff>246438</xdr:rowOff>
    </xdr:to>
    <xdr:pic>
      <xdr:nvPicPr>
        <xdr:cNvPr id="24" name="Obraz 23">
          <a:extLst>
            <a:ext uri="{FF2B5EF4-FFF2-40B4-BE49-F238E27FC236}">
              <a16:creationId xmlns:a16="http://schemas.microsoft.com/office/drawing/2014/main" id="{3E8E9073-8278-4683-B733-673C6BE372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013" y="52681627"/>
          <a:ext cx="1450884" cy="1142936"/>
        </a:xfrm>
        <a:prstGeom prst="rect">
          <a:avLst/>
        </a:prstGeom>
      </xdr:spPr>
    </xdr:pic>
    <xdr:clientData/>
  </xdr:twoCellAnchor>
  <xdr:twoCellAnchor editAs="oneCell">
    <xdr:from>
      <xdr:col>0</xdr:col>
      <xdr:colOff>112067</xdr:colOff>
      <xdr:row>156</xdr:row>
      <xdr:rowOff>166408</xdr:rowOff>
    </xdr:from>
    <xdr:to>
      <xdr:col>0</xdr:col>
      <xdr:colOff>1790843</xdr:colOff>
      <xdr:row>160</xdr:row>
      <xdr:rowOff>98194</xdr:rowOff>
    </xdr:to>
    <xdr:pic>
      <xdr:nvPicPr>
        <xdr:cNvPr id="25" name="Obraz 24">
          <a:extLst>
            <a:ext uri="{FF2B5EF4-FFF2-40B4-BE49-F238E27FC236}">
              <a16:creationId xmlns:a16="http://schemas.microsoft.com/office/drawing/2014/main" id="{F41019BB-B49C-4E6F-8D56-8EF1B59270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78" t="5688" r="9931" b="8117"/>
        <a:stretch/>
      </xdr:blipFill>
      <xdr:spPr>
        <a:xfrm>
          <a:off x="112067" y="55824793"/>
          <a:ext cx="1678776" cy="1467216"/>
        </a:xfrm>
        <a:prstGeom prst="rect">
          <a:avLst/>
        </a:prstGeom>
      </xdr:spPr>
    </xdr:pic>
    <xdr:clientData/>
  </xdr:twoCellAnchor>
  <xdr:twoCellAnchor editAs="oneCell">
    <xdr:from>
      <xdr:col>0</xdr:col>
      <xdr:colOff>336180</xdr:colOff>
      <xdr:row>166</xdr:row>
      <xdr:rowOff>118592</xdr:rowOff>
    </xdr:from>
    <xdr:to>
      <xdr:col>0</xdr:col>
      <xdr:colOff>1583875</xdr:colOff>
      <xdr:row>169</xdr:row>
      <xdr:rowOff>325591</xdr:rowOff>
    </xdr:to>
    <xdr:pic>
      <xdr:nvPicPr>
        <xdr:cNvPr id="26" name="Obraz 25">
          <a:extLst>
            <a:ext uri="{FF2B5EF4-FFF2-40B4-BE49-F238E27FC236}">
              <a16:creationId xmlns:a16="http://schemas.microsoft.com/office/drawing/2014/main" id="{DF54B389-5969-401F-BBC1-8E7F887179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875" t="6108" r="14915" b="7243"/>
        <a:stretch/>
      </xdr:blipFill>
      <xdr:spPr>
        <a:xfrm>
          <a:off x="334275" y="59375522"/>
          <a:ext cx="1243885" cy="1346189"/>
        </a:xfrm>
        <a:prstGeom prst="rect">
          <a:avLst/>
        </a:prstGeom>
      </xdr:spPr>
    </xdr:pic>
    <xdr:clientData/>
  </xdr:twoCellAnchor>
  <xdr:twoCellAnchor editAs="oneCell">
    <xdr:from>
      <xdr:col>0</xdr:col>
      <xdr:colOff>163999</xdr:colOff>
      <xdr:row>172</xdr:row>
      <xdr:rowOff>52247</xdr:rowOff>
    </xdr:from>
    <xdr:to>
      <xdr:col>0</xdr:col>
      <xdr:colOff>1735102</xdr:colOff>
      <xdr:row>174</xdr:row>
      <xdr:rowOff>226522</xdr:rowOff>
    </xdr:to>
    <xdr:pic>
      <xdr:nvPicPr>
        <xdr:cNvPr id="27" name="Obraz 26">
          <a:extLst>
            <a:ext uri="{FF2B5EF4-FFF2-40B4-BE49-F238E27FC236}">
              <a16:creationId xmlns:a16="http://schemas.microsoft.com/office/drawing/2014/main" id="{37984D69-2DC6-4329-A15E-AF71E548F0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868" b="15901"/>
        <a:stretch/>
      </xdr:blipFill>
      <xdr:spPr>
        <a:xfrm>
          <a:off x="167809" y="61387532"/>
          <a:ext cx="1567293" cy="936275"/>
        </a:xfrm>
        <a:prstGeom prst="rect">
          <a:avLst/>
        </a:prstGeom>
      </xdr:spPr>
    </xdr:pic>
    <xdr:clientData/>
  </xdr:twoCellAnchor>
  <xdr:twoCellAnchor editAs="oneCell">
    <xdr:from>
      <xdr:col>0</xdr:col>
      <xdr:colOff>106436</xdr:colOff>
      <xdr:row>177</xdr:row>
      <xdr:rowOff>87439</xdr:rowOff>
    </xdr:from>
    <xdr:to>
      <xdr:col>0</xdr:col>
      <xdr:colOff>1807904</xdr:colOff>
      <xdr:row>180</xdr:row>
      <xdr:rowOff>249358</xdr:rowOff>
    </xdr:to>
    <xdr:pic>
      <xdr:nvPicPr>
        <xdr:cNvPr id="28" name="Obraz 27">
          <a:extLst>
            <a:ext uri="{FF2B5EF4-FFF2-40B4-BE49-F238E27FC236}">
              <a16:creationId xmlns:a16="http://schemas.microsoft.com/office/drawing/2014/main" id="{859E313E-4890-4B9D-B91C-311F329D9D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531" y="63116269"/>
          <a:ext cx="1705278" cy="1301109"/>
        </a:xfrm>
        <a:prstGeom prst="rect">
          <a:avLst/>
        </a:prstGeom>
      </xdr:spPr>
    </xdr:pic>
    <xdr:clientData/>
  </xdr:twoCellAnchor>
  <xdr:twoCellAnchor editAs="oneCell">
    <xdr:from>
      <xdr:col>0</xdr:col>
      <xdr:colOff>151602</xdr:colOff>
      <xdr:row>183</xdr:row>
      <xdr:rowOff>137831</xdr:rowOff>
    </xdr:from>
    <xdr:to>
      <xdr:col>0</xdr:col>
      <xdr:colOff>1751309</xdr:colOff>
      <xdr:row>186</xdr:row>
      <xdr:rowOff>359872</xdr:rowOff>
    </xdr:to>
    <xdr:pic>
      <xdr:nvPicPr>
        <xdr:cNvPr id="29" name="Obraz 28">
          <a:extLst>
            <a:ext uri="{FF2B5EF4-FFF2-40B4-BE49-F238E27FC236}">
              <a16:creationId xmlns:a16="http://schemas.microsoft.com/office/drawing/2014/main" id="{C25E4E61-E4E9-4389-91C2-E7BE8E97A4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602" y="65237396"/>
          <a:ext cx="1599707" cy="1353611"/>
        </a:xfrm>
        <a:prstGeom prst="rect">
          <a:avLst/>
        </a:prstGeom>
      </xdr:spPr>
    </xdr:pic>
    <xdr:clientData/>
  </xdr:twoCellAnchor>
  <xdr:twoCellAnchor editAs="oneCell">
    <xdr:from>
      <xdr:col>0</xdr:col>
      <xdr:colOff>193706</xdr:colOff>
      <xdr:row>197</xdr:row>
      <xdr:rowOff>49036</xdr:rowOff>
    </xdr:from>
    <xdr:to>
      <xdr:col>0</xdr:col>
      <xdr:colOff>1693965</xdr:colOff>
      <xdr:row>197</xdr:row>
      <xdr:rowOff>1274770</xdr:rowOff>
    </xdr:to>
    <xdr:pic>
      <xdr:nvPicPr>
        <xdr:cNvPr id="30" name="Obraz 29">
          <a:extLst>
            <a:ext uri="{FF2B5EF4-FFF2-40B4-BE49-F238E27FC236}">
              <a16:creationId xmlns:a16="http://schemas.microsoft.com/office/drawing/2014/main" id="{E4C11708-9ED7-4CDE-82CD-92691238E8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3706" y="69307216"/>
          <a:ext cx="1504069" cy="1221924"/>
        </a:xfrm>
        <a:prstGeom prst="rect">
          <a:avLst/>
        </a:prstGeom>
      </xdr:spPr>
    </xdr:pic>
    <xdr:clientData/>
  </xdr:twoCellAnchor>
  <xdr:twoCellAnchor editAs="oneCell">
    <xdr:from>
      <xdr:col>0</xdr:col>
      <xdr:colOff>201433</xdr:colOff>
      <xdr:row>195</xdr:row>
      <xdr:rowOff>75317</xdr:rowOff>
    </xdr:from>
    <xdr:to>
      <xdr:col>0</xdr:col>
      <xdr:colOff>1691953</xdr:colOff>
      <xdr:row>195</xdr:row>
      <xdr:rowOff>1275353</xdr:rowOff>
    </xdr:to>
    <xdr:pic>
      <xdr:nvPicPr>
        <xdr:cNvPr id="31" name="Obraz 30">
          <a:extLst>
            <a:ext uri="{FF2B5EF4-FFF2-40B4-BE49-F238E27FC236}">
              <a16:creationId xmlns:a16="http://schemas.microsoft.com/office/drawing/2014/main" id="{68EEA225-B7C1-4605-8C07-864C8E408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338" y="67636142"/>
          <a:ext cx="1494330" cy="1203846"/>
        </a:xfrm>
        <a:prstGeom prst="rect">
          <a:avLst/>
        </a:prstGeom>
      </xdr:spPr>
    </xdr:pic>
    <xdr:clientData/>
  </xdr:twoCellAnchor>
  <xdr:twoCellAnchor editAs="oneCell">
    <xdr:from>
      <xdr:col>0</xdr:col>
      <xdr:colOff>164224</xdr:colOff>
      <xdr:row>199</xdr:row>
      <xdr:rowOff>61639</xdr:rowOff>
    </xdr:from>
    <xdr:to>
      <xdr:col>0</xdr:col>
      <xdr:colOff>1734876</xdr:colOff>
      <xdr:row>200</xdr:row>
      <xdr:rowOff>586740</xdr:rowOff>
    </xdr:to>
    <xdr:pic>
      <xdr:nvPicPr>
        <xdr:cNvPr id="32" name="Obraz 31">
          <a:extLst>
            <a:ext uri="{FF2B5EF4-FFF2-40B4-BE49-F238E27FC236}">
              <a16:creationId xmlns:a16="http://schemas.microsoft.com/office/drawing/2014/main" id="{728B831B-F922-4041-B0C2-32B0D801C5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034" y="71009554"/>
          <a:ext cx="1566842" cy="1275671"/>
        </a:xfrm>
        <a:prstGeom prst="rect">
          <a:avLst/>
        </a:prstGeom>
      </xdr:spPr>
    </xdr:pic>
    <xdr:clientData/>
  </xdr:twoCellAnchor>
  <xdr:twoCellAnchor editAs="oneCell">
    <xdr:from>
      <xdr:col>0</xdr:col>
      <xdr:colOff>85645</xdr:colOff>
      <xdr:row>202</xdr:row>
      <xdr:rowOff>0</xdr:rowOff>
    </xdr:from>
    <xdr:to>
      <xdr:col>0</xdr:col>
      <xdr:colOff>1807741</xdr:colOff>
      <xdr:row>204</xdr:row>
      <xdr:rowOff>439844</xdr:rowOff>
    </xdr:to>
    <xdr:pic>
      <xdr:nvPicPr>
        <xdr:cNvPr id="33" name="Obraz 32">
          <a:extLst>
            <a:ext uri="{FF2B5EF4-FFF2-40B4-BE49-F238E27FC236}">
              <a16:creationId xmlns:a16="http://schemas.microsoft.com/office/drawing/2014/main" id="{9238409D-3FAB-43BE-B7AF-1930DB882F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550" y="72647175"/>
          <a:ext cx="1725906" cy="1449494"/>
        </a:xfrm>
        <a:prstGeom prst="rect">
          <a:avLst/>
        </a:prstGeom>
      </xdr:spPr>
    </xdr:pic>
    <xdr:clientData/>
  </xdr:twoCellAnchor>
  <xdr:twoCellAnchor editAs="oneCell">
    <xdr:from>
      <xdr:col>0</xdr:col>
      <xdr:colOff>122900</xdr:colOff>
      <xdr:row>206</xdr:row>
      <xdr:rowOff>0</xdr:rowOff>
    </xdr:from>
    <xdr:to>
      <xdr:col>0</xdr:col>
      <xdr:colOff>1772390</xdr:colOff>
      <xdr:row>208</xdr:row>
      <xdr:rowOff>435006</xdr:rowOff>
    </xdr:to>
    <xdr:pic>
      <xdr:nvPicPr>
        <xdr:cNvPr id="34" name="Obraz 33">
          <a:extLst>
            <a:ext uri="{FF2B5EF4-FFF2-40B4-BE49-F238E27FC236}">
              <a16:creationId xmlns:a16="http://schemas.microsoft.com/office/drawing/2014/main" id="{4ED03EA7-26D0-4688-BCFF-7756B4F291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805" y="74333100"/>
          <a:ext cx="1645680" cy="1444656"/>
        </a:xfrm>
        <a:prstGeom prst="rect">
          <a:avLst/>
        </a:prstGeom>
      </xdr:spPr>
    </xdr:pic>
    <xdr:clientData/>
  </xdr:twoCellAnchor>
  <xdr:twoCellAnchor editAs="oneCell">
    <xdr:from>
      <xdr:col>0</xdr:col>
      <xdr:colOff>57807</xdr:colOff>
      <xdr:row>210</xdr:row>
      <xdr:rowOff>103367</xdr:rowOff>
    </xdr:from>
    <xdr:to>
      <xdr:col>0</xdr:col>
      <xdr:colOff>1848913</xdr:colOff>
      <xdr:row>213</xdr:row>
      <xdr:rowOff>98936</xdr:rowOff>
    </xdr:to>
    <xdr:pic>
      <xdr:nvPicPr>
        <xdr:cNvPr id="35" name="Obraz 34">
          <a:extLst>
            <a:ext uri="{FF2B5EF4-FFF2-40B4-BE49-F238E27FC236}">
              <a16:creationId xmlns:a16="http://schemas.microsoft.com/office/drawing/2014/main" id="{EFD53509-6A6C-44D9-915F-8135749D2D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527" b="13394"/>
        <a:stretch/>
      </xdr:blipFill>
      <xdr:spPr>
        <a:xfrm>
          <a:off x="53997" y="76120487"/>
          <a:ext cx="1794916" cy="1134759"/>
        </a:xfrm>
        <a:prstGeom prst="rect">
          <a:avLst/>
        </a:prstGeom>
      </xdr:spPr>
    </xdr:pic>
    <xdr:clientData/>
  </xdr:twoCellAnchor>
  <xdr:twoCellAnchor editAs="oneCell">
    <xdr:from>
      <xdr:col>0</xdr:col>
      <xdr:colOff>114111</xdr:colOff>
      <xdr:row>215</xdr:row>
      <xdr:rowOff>148973</xdr:rowOff>
    </xdr:from>
    <xdr:to>
      <xdr:col>0</xdr:col>
      <xdr:colOff>1788799</xdr:colOff>
      <xdr:row>216</xdr:row>
      <xdr:rowOff>437247</xdr:rowOff>
    </xdr:to>
    <xdr:pic>
      <xdr:nvPicPr>
        <xdr:cNvPr id="36" name="Obraz 35">
          <a:extLst>
            <a:ext uri="{FF2B5EF4-FFF2-40B4-BE49-F238E27FC236}">
              <a16:creationId xmlns:a16="http://schemas.microsoft.com/office/drawing/2014/main" id="{0227CC7E-DADF-414C-8F13-79109E0BB7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116" b="8039"/>
        <a:stretch/>
      </xdr:blipFill>
      <xdr:spPr>
        <a:xfrm>
          <a:off x="114111" y="77863448"/>
          <a:ext cx="1674688" cy="1054084"/>
        </a:xfrm>
        <a:prstGeom prst="rect">
          <a:avLst/>
        </a:prstGeom>
      </xdr:spPr>
    </xdr:pic>
    <xdr:clientData/>
  </xdr:twoCellAnchor>
  <xdr:twoCellAnchor editAs="oneCell">
    <xdr:from>
      <xdr:col>0</xdr:col>
      <xdr:colOff>312720</xdr:colOff>
      <xdr:row>142</xdr:row>
      <xdr:rowOff>286236</xdr:rowOff>
    </xdr:from>
    <xdr:to>
      <xdr:col>0</xdr:col>
      <xdr:colOff>1582570</xdr:colOff>
      <xdr:row>143</xdr:row>
      <xdr:rowOff>611119</xdr:rowOff>
    </xdr:to>
    <xdr:pic>
      <xdr:nvPicPr>
        <xdr:cNvPr id="37" name="Obraz 36">
          <a:extLst>
            <a:ext uri="{FF2B5EF4-FFF2-40B4-BE49-F238E27FC236}">
              <a16:creationId xmlns:a16="http://schemas.microsoft.com/office/drawing/2014/main" id="{4AF224C4-8A3A-4D64-81E2-CB2B8B5C02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53" t="8257" r="10674" b="7729"/>
        <a:stretch/>
      </xdr:blipFill>
      <xdr:spPr>
        <a:xfrm>
          <a:off x="314625" y="49498101"/>
          <a:ext cx="1266040" cy="1086883"/>
        </a:xfrm>
        <a:prstGeom prst="rect">
          <a:avLst/>
        </a:prstGeom>
      </xdr:spPr>
    </xdr:pic>
    <xdr:clientData/>
  </xdr:twoCellAnchor>
  <xdr:twoCellAnchor editAs="oneCell">
    <xdr:from>
      <xdr:col>0</xdr:col>
      <xdr:colOff>564852</xdr:colOff>
      <xdr:row>144</xdr:row>
      <xdr:rowOff>119683</xdr:rowOff>
    </xdr:from>
    <xdr:to>
      <xdr:col>0</xdr:col>
      <xdr:colOff>1355204</xdr:colOff>
      <xdr:row>145</xdr:row>
      <xdr:rowOff>477835</xdr:rowOff>
    </xdr:to>
    <xdr:pic>
      <xdr:nvPicPr>
        <xdr:cNvPr id="38" name="Obraz 37">
          <a:extLst>
            <a:ext uri="{FF2B5EF4-FFF2-40B4-BE49-F238E27FC236}">
              <a16:creationId xmlns:a16="http://schemas.microsoft.com/office/drawing/2014/main" id="{975C3E16-3100-4564-AFA6-715325F509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584" t="2513" r="18429" b="2703"/>
        <a:stretch/>
      </xdr:blipFill>
      <xdr:spPr>
        <a:xfrm>
          <a:off x="562947" y="50861263"/>
          <a:ext cx="786542" cy="1116342"/>
        </a:xfrm>
        <a:prstGeom prst="rect">
          <a:avLst/>
        </a:prstGeom>
      </xdr:spPr>
    </xdr:pic>
    <xdr:clientData/>
  </xdr:twoCellAnchor>
  <xdr:twoCellAnchor editAs="oneCell">
    <xdr:from>
      <xdr:col>0</xdr:col>
      <xdr:colOff>91673</xdr:colOff>
      <xdr:row>104</xdr:row>
      <xdr:rowOff>281928</xdr:rowOff>
    </xdr:from>
    <xdr:to>
      <xdr:col>0</xdr:col>
      <xdr:colOff>1807428</xdr:colOff>
      <xdr:row>107</xdr:row>
      <xdr:rowOff>286269</xdr:rowOff>
    </xdr:to>
    <xdr:pic>
      <xdr:nvPicPr>
        <xdr:cNvPr id="39" name="Obraz 38">
          <a:extLst>
            <a:ext uri="{FF2B5EF4-FFF2-40B4-BE49-F238E27FC236}">
              <a16:creationId xmlns:a16="http://schemas.microsoft.com/office/drawing/2014/main" id="{7935B9F8-AAFD-4648-9876-B82674CDD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483" y="34432863"/>
          <a:ext cx="1711945" cy="1143531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218</xdr:row>
      <xdr:rowOff>124464</xdr:rowOff>
    </xdr:from>
    <xdr:to>
      <xdr:col>0</xdr:col>
      <xdr:colOff>1655180</xdr:colOff>
      <xdr:row>219</xdr:row>
      <xdr:rowOff>15635</xdr:rowOff>
    </xdr:to>
    <xdr:pic>
      <xdr:nvPicPr>
        <xdr:cNvPr id="40" name="Obraz 39">
          <a:extLst>
            <a:ext uri="{FF2B5EF4-FFF2-40B4-BE49-F238E27FC236}">
              <a16:creationId xmlns:a16="http://schemas.microsoft.com/office/drawing/2014/main" id="{FA07E69D-E697-4952-B227-C65CD574DE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" y="79536294"/>
          <a:ext cx="1649465" cy="1418981"/>
        </a:xfrm>
        <a:prstGeom prst="rect">
          <a:avLst/>
        </a:prstGeom>
      </xdr:spPr>
    </xdr:pic>
    <xdr:clientData/>
  </xdr:twoCellAnchor>
  <xdr:twoCellAnchor editAs="oneCell">
    <xdr:from>
      <xdr:col>0</xdr:col>
      <xdr:colOff>42251</xdr:colOff>
      <xdr:row>220</xdr:row>
      <xdr:rowOff>90796</xdr:rowOff>
    </xdr:from>
    <xdr:to>
      <xdr:col>0</xdr:col>
      <xdr:colOff>1811130</xdr:colOff>
      <xdr:row>220</xdr:row>
      <xdr:rowOff>1501995</xdr:rowOff>
    </xdr:to>
    <xdr:pic>
      <xdr:nvPicPr>
        <xdr:cNvPr id="41" name="Obraz 40">
          <a:extLst>
            <a:ext uri="{FF2B5EF4-FFF2-40B4-BE49-F238E27FC236}">
              <a16:creationId xmlns:a16="http://schemas.microsoft.com/office/drawing/2014/main" id="{36D39DD6-AD55-429D-BA5A-37D9ACB76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56" y="81199981"/>
          <a:ext cx="1765069" cy="1407389"/>
        </a:xfrm>
        <a:prstGeom prst="rect">
          <a:avLst/>
        </a:prstGeom>
      </xdr:spPr>
    </xdr:pic>
    <xdr:clientData/>
  </xdr:twoCellAnchor>
  <xdr:twoCellAnchor editAs="oneCell">
    <xdr:from>
      <xdr:col>0</xdr:col>
      <xdr:colOff>400838</xdr:colOff>
      <xdr:row>222</xdr:row>
      <xdr:rowOff>86523</xdr:rowOff>
    </xdr:from>
    <xdr:to>
      <xdr:col>0</xdr:col>
      <xdr:colOff>1466325</xdr:colOff>
      <xdr:row>222</xdr:row>
      <xdr:rowOff>1392415</xdr:rowOff>
    </xdr:to>
    <xdr:pic>
      <xdr:nvPicPr>
        <xdr:cNvPr id="42" name="Obraz 41">
          <a:extLst>
            <a:ext uri="{FF2B5EF4-FFF2-40B4-BE49-F238E27FC236}">
              <a16:creationId xmlns:a16="http://schemas.microsoft.com/office/drawing/2014/main" id="{EA7CBFF4-1124-4500-BF48-7F499C0681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776" t="6147" r="16940" b="7786"/>
        <a:stretch/>
      </xdr:blipFill>
      <xdr:spPr>
        <a:xfrm>
          <a:off x="397028" y="82889253"/>
          <a:ext cx="1069297" cy="1302082"/>
        </a:xfrm>
        <a:prstGeom prst="rect">
          <a:avLst/>
        </a:prstGeom>
      </xdr:spPr>
    </xdr:pic>
    <xdr:clientData/>
  </xdr:twoCellAnchor>
  <xdr:twoCellAnchor editAs="oneCell">
    <xdr:from>
      <xdr:col>0</xdr:col>
      <xdr:colOff>390652</xdr:colOff>
      <xdr:row>224</xdr:row>
      <xdr:rowOff>48826</xdr:rowOff>
    </xdr:from>
    <xdr:to>
      <xdr:col>0</xdr:col>
      <xdr:colOff>1502733</xdr:colOff>
      <xdr:row>227</xdr:row>
      <xdr:rowOff>93741</xdr:rowOff>
    </xdr:to>
    <xdr:pic>
      <xdr:nvPicPr>
        <xdr:cNvPr id="43" name="Obraz 42">
          <a:extLst>
            <a:ext uri="{FF2B5EF4-FFF2-40B4-BE49-F238E27FC236}">
              <a16:creationId xmlns:a16="http://schemas.microsoft.com/office/drawing/2014/main" id="{5498639B-215C-4F75-83D1-3C494143ED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108" t="10135" r="17838" b="676"/>
        <a:stretch/>
      </xdr:blipFill>
      <xdr:spPr>
        <a:xfrm>
          <a:off x="392557" y="84547006"/>
          <a:ext cx="1115891" cy="1184105"/>
        </a:xfrm>
        <a:prstGeom prst="rect">
          <a:avLst/>
        </a:prstGeom>
      </xdr:spPr>
    </xdr:pic>
    <xdr:clientData/>
  </xdr:twoCellAnchor>
  <xdr:twoCellAnchor editAs="oneCell">
    <xdr:from>
      <xdr:col>0</xdr:col>
      <xdr:colOff>196586</xdr:colOff>
      <xdr:row>229</xdr:row>
      <xdr:rowOff>71238</xdr:rowOff>
    </xdr:from>
    <xdr:to>
      <xdr:col>0</xdr:col>
      <xdr:colOff>1659595</xdr:colOff>
      <xdr:row>233</xdr:row>
      <xdr:rowOff>249787</xdr:rowOff>
    </xdr:to>
    <xdr:pic>
      <xdr:nvPicPr>
        <xdr:cNvPr id="44" name="Obraz 43">
          <a:extLst>
            <a:ext uri="{FF2B5EF4-FFF2-40B4-BE49-F238E27FC236}">
              <a16:creationId xmlns:a16="http://schemas.microsoft.com/office/drawing/2014/main" id="{79EB816F-724E-4D9E-B71E-9895988C84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59" t="7540" r="28482" b="4857"/>
        <a:stretch/>
      </xdr:blipFill>
      <xdr:spPr>
        <a:xfrm>
          <a:off x="198491" y="86261058"/>
          <a:ext cx="1459199" cy="1698739"/>
        </a:xfrm>
        <a:prstGeom prst="rect">
          <a:avLst/>
        </a:prstGeom>
      </xdr:spPr>
    </xdr:pic>
    <xdr:clientData/>
  </xdr:twoCellAnchor>
  <xdr:twoCellAnchor editAs="oneCell">
    <xdr:from>
      <xdr:col>0</xdr:col>
      <xdr:colOff>448214</xdr:colOff>
      <xdr:row>235</xdr:row>
      <xdr:rowOff>39300</xdr:rowOff>
    </xdr:from>
    <xdr:to>
      <xdr:col>0</xdr:col>
      <xdr:colOff>1466126</xdr:colOff>
      <xdr:row>236</xdr:row>
      <xdr:rowOff>667318</xdr:rowOff>
    </xdr:to>
    <xdr:pic>
      <xdr:nvPicPr>
        <xdr:cNvPr id="45" name="Obraz 44">
          <a:extLst>
            <a:ext uri="{FF2B5EF4-FFF2-40B4-BE49-F238E27FC236}">
              <a16:creationId xmlns:a16="http://schemas.microsoft.com/office/drawing/2014/main" id="{A5DE6796-3017-4AC2-82E3-1BF33BAD69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275" t="4084" r="35471" b="1281"/>
        <a:stretch/>
      </xdr:blipFill>
      <xdr:spPr>
        <a:xfrm>
          <a:off x="446309" y="88307475"/>
          <a:ext cx="1021722" cy="1386208"/>
        </a:xfrm>
        <a:prstGeom prst="rect">
          <a:avLst/>
        </a:prstGeom>
      </xdr:spPr>
    </xdr:pic>
    <xdr:clientData/>
  </xdr:twoCellAnchor>
  <xdr:twoCellAnchor editAs="oneCell">
    <xdr:from>
      <xdr:col>0</xdr:col>
      <xdr:colOff>139395</xdr:colOff>
      <xdr:row>238</xdr:row>
      <xdr:rowOff>263111</xdr:rowOff>
    </xdr:from>
    <xdr:to>
      <xdr:col>0</xdr:col>
      <xdr:colOff>1773041</xdr:colOff>
      <xdr:row>239</xdr:row>
      <xdr:rowOff>533072</xdr:rowOff>
    </xdr:to>
    <xdr:pic>
      <xdr:nvPicPr>
        <xdr:cNvPr id="46" name="Obraz 45">
          <a:extLst>
            <a:ext uri="{FF2B5EF4-FFF2-40B4-BE49-F238E27FC236}">
              <a16:creationId xmlns:a16="http://schemas.microsoft.com/office/drawing/2014/main" id="{F8C6756A-FD6C-40B9-91AA-2327B66B78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68" t="23696" r="8088" b="9525"/>
        <a:stretch/>
      </xdr:blipFill>
      <xdr:spPr>
        <a:xfrm>
          <a:off x="135585" y="90226736"/>
          <a:ext cx="1637456" cy="1031961"/>
        </a:xfrm>
        <a:prstGeom prst="rect">
          <a:avLst/>
        </a:prstGeom>
      </xdr:spPr>
    </xdr:pic>
    <xdr:clientData/>
  </xdr:twoCellAnchor>
  <xdr:twoCellAnchor editAs="oneCell">
    <xdr:from>
      <xdr:col>0</xdr:col>
      <xdr:colOff>167103</xdr:colOff>
      <xdr:row>241</xdr:row>
      <xdr:rowOff>69966</xdr:rowOff>
    </xdr:from>
    <xdr:to>
      <xdr:col>0</xdr:col>
      <xdr:colOff>1731997</xdr:colOff>
      <xdr:row>242</xdr:row>
      <xdr:rowOff>511110</xdr:rowOff>
    </xdr:to>
    <xdr:pic>
      <xdr:nvPicPr>
        <xdr:cNvPr id="47" name="Obraz 46">
          <a:extLst>
            <a:ext uri="{FF2B5EF4-FFF2-40B4-BE49-F238E27FC236}">
              <a16:creationId xmlns:a16="http://schemas.microsoft.com/office/drawing/2014/main" id="{4D9BCCD7-2CE4-4548-A473-0010EF3B7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913" y="91727136"/>
          <a:ext cx="1561084" cy="1206954"/>
        </a:xfrm>
        <a:prstGeom prst="rect">
          <a:avLst/>
        </a:prstGeom>
      </xdr:spPr>
    </xdr:pic>
    <xdr:clientData/>
  </xdr:twoCellAnchor>
  <xdr:twoCellAnchor editAs="oneCell">
    <xdr:from>
      <xdr:col>0</xdr:col>
      <xdr:colOff>92286</xdr:colOff>
      <xdr:row>244</xdr:row>
      <xdr:rowOff>81484</xdr:rowOff>
    </xdr:from>
    <xdr:to>
      <xdr:col>0</xdr:col>
      <xdr:colOff>1810499</xdr:colOff>
      <xdr:row>245</xdr:row>
      <xdr:rowOff>704291</xdr:rowOff>
    </xdr:to>
    <xdr:pic>
      <xdr:nvPicPr>
        <xdr:cNvPr id="48" name="Obraz 47">
          <a:extLst>
            <a:ext uri="{FF2B5EF4-FFF2-40B4-BE49-F238E27FC236}">
              <a16:creationId xmlns:a16="http://schemas.microsoft.com/office/drawing/2014/main" id="{7651B47F-8D05-41D8-9244-5D4B107F9A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096" y="93437914"/>
          <a:ext cx="1714403" cy="1380997"/>
        </a:xfrm>
        <a:prstGeom prst="rect">
          <a:avLst/>
        </a:prstGeom>
      </xdr:spPr>
    </xdr:pic>
    <xdr:clientData/>
  </xdr:twoCellAnchor>
  <xdr:twoCellAnchor editAs="oneCell">
    <xdr:from>
      <xdr:col>0</xdr:col>
      <xdr:colOff>311835</xdr:colOff>
      <xdr:row>247</xdr:row>
      <xdr:rowOff>197302</xdr:rowOff>
    </xdr:from>
    <xdr:to>
      <xdr:col>0</xdr:col>
      <xdr:colOff>1577741</xdr:colOff>
      <xdr:row>249</xdr:row>
      <xdr:rowOff>227781</xdr:rowOff>
    </xdr:to>
    <xdr:pic>
      <xdr:nvPicPr>
        <xdr:cNvPr id="49" name="Obraz 48">
          <a:extLst>
            <a:ext uri="{FF2B5EF4-FFF2-40B4-BE49-F238E27FC236}">
              <a16:creationId xmlns:a16="http://schemas.microsoft.com/office/drawing/2014/main" id="{20DAA2C4-E4AC-436C-8B38-155FAC9F78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86" t="6250" r="10155" b="6250"/>
        <a:stretch/>
      </xdr:blipFill>
      <xdr:spPr>
        <a:xfrm>
          <a:off x="313740" y="95249182"/>
          <a:ext cx="1269716" cy="1036319"/>
        </a:xfrm>
        <a:prstGeom prst="rect">
          <a:avLst/>
        </a:prstGeom>
      </xdr:spPr>
    </xdr:pic>
    <xdr:clientData/>
  </xdr:twoCellAnchor>
  <xdr:twoCellAnchor editAs="oneCell">
    <xdr:from>
      <xdr:col>0</xdr:col>
      <xdr:colOff>154336</xdr:colOff>
      <xdr:row>43</xdr:row>
      <xdr:rowOff>152400</xdr:rowOff>
    </xdr:from>
    <xdr:to>
      <xdr:col>0</xdr:col>
      <xdr:colOff>1733334</xdr:colOff>
      <xdr:row>47</xdr:row>
      <xdr:rowOff>20957</xdr:rowOff>
    </xdr:to>
    <xdr:pic>
      <xdr:nvPicPr>
        <xdr:cNvPr id="50" name="Obraz 49">
          <a:extLst>
            <a:ext uri="{FF2B5EF4-FFF2-40B4-BE49-F238E27FC236}">
              <a16:creationId xmlns:a16="http://schemas.microsoft.com/office/drawing/2014/main" id="{692C650D-42CC-4A7A-BED9-3049F20B61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568" t="11291" r="7959" b="13635"/>
        <a:stretch/>
      </xdr:blipFill>
      <xdr:spPr>
        <a:xfrm>
          <a:off x="154336" y="14639925"/>
          <a:ext cx="1582808" cy="1125857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170547</xdr:colOff>
      <xdr:row>5</xdr:row>
      <xdr:rowOff>1425</xdr:rowOff>
    </xdr:from>
    <xdr:to>
      <xdr:col>0</xdr:col>
      <xdr:colOff>1883731</xdr:colOff>
      <xdr:row>8</xdr:row>
      <xdr:rowOff>145677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DB2DD632-106E-4B82-A13C-9D868BCD8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0547" y="2001675"/>
          <a:ext cx="1713184" cy="887202"/>
        </a:xfrm>
        <a:prstGeom prst="rect">
          <a:avLst/>
        </a:prstGeom>
      </xdr:spPr>
    </xdr:pic>
    <xdr:clientData/>
  </xdr:twoCellAnchor>
  <xdr:twoCellAnchor>
    <xdr:from>
      <xdr:col>0</xdr:col>
      <xdr:colOff>243511</xdr:colOff>
      <xdr:row>12</xdr:row>
      <xdr:rowOff>244186</xdr:rowOff>
    </xdr:from>
    <xdr:to>
      <xdr:col>0</xdr:col>
      <xdr:colOff>1810768</xdr:colOff>
      <xdr:row>16</xdr:row>
      <xdr:rowOff>123265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D6BB7AE4-B1BD-4997-AA29-14A9771FA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3511" y="3920836"/>
          <a:ext cx="1567257" cy="869679"/>
        </a:xfrm>
        <a:prstGeom prst="rect">
          <a:avLst/>
        </a:prstGeom>
      </xdr:spPr>
    </xdr:pic>
    <xdr:clientData/>
  </xdr:twoCellAnchor>
  <xdr:twoCellAnchor>
    <xdr:from>
      <xdr:col>0</xdr:col>
      <xdr:colOff>224973</xdr:colOff>
      <xdr:row>20</xdr:row>
      <xdr:rowOff>109308</xdr:rowOff>
    </xdr:from>
    <xdr:to>
      <xdr:col>0</xdr:col>
      <xdr:colOff>1829306</xdr:colOff>
      <xdr:row>24</xdr:row>
      <xdr:rowOff>78442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69413FBD-0BA9-4947-8318-471C7EBD2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4973" y="5710008"/>
          <a:ext cx="1604333" cy="959734"/>
        </a:xfrm>
        <a:prstGeom prst="rect">
          <a:avLst/>
        </a:prstGeom>
      </xdr:spPr>
    </xdr:pic>
    <xdr:clientData/>
  </xdr:twoCellAnchor>
  <xdr:twoCellAnchor>
    <xdr:from>
      <xdr:col>0</xdr:col>
      <xdr:colOff>187416</xdr:colOff>
      <xdr:row>28</xdr:row>
      <xdr:rowOff>96510</xdr:rowOff>
    </xdr:from>
    <xdr:to>
      <xdr:col>0</xdr:col>
      <xdr:colOff>1866862</xdr:colOff>
      <xdr:row>32</xdr:row>
      <xdr:rowOff>11206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47A09279-65CD-47B8-9644-13FD426D60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7416" y="7621260"/>
          <a:ext cx="1679446" cy="905296"/>
        </a:xfrm>
        <a:prstGeom prst="rect">
          <a:avLst/>
        </a:prstGeom>
      </xdr:spPr>
    </xdr:pic>
    <xdr:clientData/>
  </xdr:twoCellAnchor>
  <xdr:twoCellAnchor>
    <xdr:from>
      <xdr:col>0</xdr:col>
      <xdr:colOff>383124</xdr:colOff>
      <xdr:row>35</xdr:row>
      <xdr:rowOff>79649</xdr:rowOff>
    </xdr:from>
    <xdr:to>
      <xdr:col>0</xdr:col>
      <xdr:colOff>1671155</xdr:colOff>
      <xdr:row>35</xdr:row>
      <xdr:rowOff>801891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FADF40C1-8FB3-44C5-B4A5-3D17FAC46C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83124" y="9280799"/>
          <a:ext cx="1288031" cy="722242"/>
        </a:xfrm>
        <a:prstGeom prst="rect">
          <a:avLst/>
        </a:prstGeom>
      </xdr:spPr>
    </xdr:pic>
    <xdr:clientData/>
  </xdr:twoCellAnchor>
  <xdr:twoCellAnchor>
    <xdr:from>
      <xdr:col>0</xdr:col>
      <xdr:colOff>99392</xdr:colOff>
      <xdr:row>41</xdr:row>
      <xdr:rowOff>49492</xdr:rowOff>
    </xdr:from>
    <xdr:to>
      <xdr:col>0</xdr:col>
      <xdr:colOff>1954886</xdr:colOff>
      <xdr:row>46</xdr:row>
      <xdr:rowOff>11206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59332E22-3D65-4C83-924B-A1499D1E37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9392" y="11317567"/>
          <a:ext cx="1855494" cy="1199964"/>
        </a:xfrm>
        <a:prstGeom prst="rect">
          <a:avLst/>
        </a:prstGeom>
      </xdr:spPr>
    </xdr:pic>
    <xdr:clientData/>
  </xdr:twoCellAnchor>
  <xdr:twoCellAnchor>
    <xdr:from>
      <xdr:col>0</xdr:col>
      <xdr:colOff>184143</xdr:colOff>
      <xdr:row>78</xdr:row>
      <xdr:rowOff>61584</xdr:rowOff>
    </xdr:from>
    <xdr:to>
      <xdr:col>0</xdr:col>
      <xdr:colOff>1870136</xdr:colOff>
      <xdr:row>81</xdr:row>
      <xdr:rowOff>95250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65637521-2ED1-4B5A-9051-A6799A8376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84143" y="20568909"/>
          <a:ext cx="1685993" cy="976641"/>
        </a:xfrm>
        <a:prstGeom prst="rect">
          <a:avLst/>
        </a:prstGeom>
      </xdr:spPr>
    </xdr:pic>
    <xdr:clientData/>
  </xdr:twoCellAnchor>
  <xdr:twoCellAnchor>
    <xdr:from>
      <xdr:col>0</xdr:col>
      <xdr:colOff>97324</xdr:colOff>
      <xdr:row>61</xdr:row>
      <xdr:rowOff>166042</xdr:rowOff>
    </xdr:from>
    <xdr:to>
      <xdr:col>0</xdr:col>
      <xdr:colOff>1956954</xdr:colOff>
      <xdr:row>66</xdr:row>
      <xdr:rowOff>190500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A8ED02A8-B75A-4098-96D5-6A6564738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7324" y="16387117"/>
          <a:ext cx="1859630" cy="1262708"/>
        </a:xfrm>
        <a:prstGeom prst="rect">
          <a:avLst/>
        </a:prstGeom>
      </xdr:spPr>
    </xdr:pic>
    <xdr:clientData/>
  </xdr:twoCellAnchor>
  <xdr:twoCellAnchor>
    <xdr:from>
      <xdr:col>0</xdr:col>
      <xdr:colOff>102170</xdr:colOff>
      <xdr:row>88</xdr:row>
      <xdr:rowOff>185427</xdr:rowOff>
    </xdr:from>
    <xdr:to>
      <xdr:col>0</xdr:col>
      <xdr:colOff>1952108</xdr:colOff>
      <xdr:row>92</xdr:row>
      <xdr:rowOff>116609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C26A07B4-AC36-4EB7-AF04-EC220F8F60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170" y="24150327"/>
          <a:ext cx="1849938" cy="921782"/>
        </a:xfrm>
        <a:prstGeom prst="rect">
          <a:avLst/>
        </a:prstGeom>
      </xdr:spPr>
    </xdr:pic>
    <xdr:clientData/>
  </xdr:twoCellAnchor>
  <xdr:twoCellAnchor>
    <xdr:from>
      <xdr:col>0</xdr:col>
      <xdr:colOff>157812</xdr:colOff>
      <xdr:row>96</xdr:row>
      <xdr:rowOff>236765</xdr:rowOff>
    </xdr:from>
    <xdr:to>
      <xdr:col>0</xdr:col>
      <xdr:colOff>1896466</xdr:colOff>
      <xdr:row>100</xdr:row>
      <xdr:rowOff>241547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08B5AF47-14F2-4698-B8DB-4311C1A7C2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7812" y="26125715"/>
          <a:ext cx="1738654" cy="995382"/>
        </a:xfrm>
        <a:prstGeom prst="rect">
          <a:avLst/>
        </a:prstGeom>
      </xdr:spPr>
    </xdr:pic>
    <xdr:clientData/>
  </xdr:twoCellAnchor>
  <xdr:twoCellAnchor>
    <xdr:from>
      <xdr:col>0</xdr:col>
      <xdr:colOff>204370</xdr:colOff>
      <xdr:row>105</xdr:row>
      <xdr:rowOff>18115</xdr:rowOff>
    </xdr:from>
    <xdr:to>
      <xdr:col>0</xdr:col>
      <xdr:colOff>1849908</xdr:colOff>
      <xdr:row>108</xdr:row>
      <xdr:rowOff>235324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93FDD435-3FDD-438C-B92A-36D4FEE77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04370" y="28078765"/>
          <a:ext cx="1645538" cy="960159"/>
        </a:xfrm>
        <a:prstGeom prst="rect">
          <a:avLst/>
        </a:prstGeom>
      </xdr:spPr>
    </xdr:pic>
    <xdr:clientData/>
  </xdr:twoCellAnchor>
  <xdr:twoCellAnchor>
    <xdr:from>
      <xdr:col>0</xdr:col>
      <xdr:colOff>126205</xdr:colOff>
      <xdr:row>111</xdr:row>
      <xdr:rowOff>135925</xdr:rowOff>
    </xdr:from>
    <xdr:to>
      <xdr:col>0</xdr:col>
      <xdr:colOff>1928073</xdr:colOff>
      <xdr:row>116</xdr:row>
      <xdr:rowOff>105384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8EB7FDD2-2DA4-4A26-A5E7-AAC8E93B9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26205" y="29625325"/>
          <a:ext cx="1801868" cy="1207709"/>
        </a:xfrm>
        <a:prstGeom prst="rect">
          <a:avLst/>
        </a:prstGeom>
      </xdr:spPr>
    </xdr:pic>
    <xdr:clientData/>
  </xdr:twoCellAnchor>
  <xdr:twoCellAnchor>
    <xdr:from>
      <xdr:col>0</xdr:col>
      <xdr:colOff>448813</xdr:colOff>
      <xdr:row>118</xdr:row>
      <xdr:rowOff>145338</xdr:rowOff>
    </xdr:from>
    <xdr:to>
      <xdr:col>0</xdr:col>
      <xdr:colOff>1605465</xdr:colOff>
      <xdr:row>118</xdr:row>
      <xdr:rowOff>793911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EFA7368B-6F92-4E18-891F-979A42FAFF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48813" y="31311138"/>
          <a:ext cx="1156652" cy="648573"/>
        </a:xfrm>
        <a:prstGeom prst="rect">
          <a:avLst/>
        </a:prstGeom>
      </xdr:spPr>
    </xdr:pic>
    <xdr:clientData/>
  </xdr:twoCellAnchor>
  <xdr:twoCellAnchor>
    <xdr:from>
      <xdr:col>0</xdr:col>
      <xdr:colOff>185550</xdr:colOff>
      <xdr:row>126</xdr:row>
      <xdr:rowOff>144741</xdr:rowOff>
    </xdr:from>
    <xdr:to>
      <xdr:col>0</xdr:col>
      <xdr:colOff>1868728</xdr:colOff>
      <xdr:row>131</xdr:row>
      <xdr:rowOff>22412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F085697B-2AFD-4A43-BEE4-B1364C6A0D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85550" y="33872766"/>
          <a:ext cx="1683178" cy="1115921"/>
        </a:xfrm>
        <a:prstGeom prst="rect">
          <a:avLst/>
        </a:prstGeom>
      </xdr:spPr>
    </xdr:pic>
    <xdr:clientData/>
  </xdr:twoCellAnchor>
  <xdr:twoCellAnchor>
    <xdr:from>
      <xdr:col>0</xdr:col>
      <xdr:colOff>194078</xdr:colOff>
      <xdr:row>161</xdr:row>
      <xdr:rowOff>4996</xdr:rowOff>
    </xdr:from>
    <xdr:to>
      <xdr:col>0</xdr:col>
      <xdr:colOff>1860201</xdr:colOff>
      <xdr:row>163</xdr:row>
      <xdr:rowOff>301499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4D12D013-8E74-4A61-8D3D-48959C086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94078" y="42476971"/>
          <a:ext cx="1666123" cy="925153"/>
        </a:xfrm>
        <a:prstGeom prst="rect">
          <a:avLst/>
        </a:prstGeom>
      </xdr:spPr>
    </xdr:pic>
    <xdr:clientData/>
  </xdr:twoCellAnchor>
  <xdr:twoCellAnchor>
    <xdr:from>
      <xdr:col>0</xdr:col>
      <xdr:colOff>72593</xdr:colOff>
      <xdr:row>144</xdr:row>
      <xdr:rowOff>166042</xdr:rowOff>
    </xdr:from>
    <xdr:to>
      <xdr:col>0</xdr:col>
      <xdr:colOff>1981685</xdr:colOff>
      <xdr:row>150</xdr:row>
      <xdr:rowOff>67235</xdr:rowOff>
    </xdr:to>
    <xdr:pic>
      <xdr:nvPicPr>
        <xdr:cNvPr id="17" name="Obraz 16">
          <a:extLst>
            <a:ext uri="{FF2B5EF4-FFF2-40B4-BE49-F238E27FC236}">
              <a16:creationId xmlns:a16="http://schemas.microsoft.com/office/drawing/2014/main" id="{767B9E2C-5755-4509-B5EB-5977BB02BD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2593" y="38351767"/>
          <a:ext cx="1909092" cy="1387093"/>
        </a:xfrm>
        <a:prstGeom prst="rect">
          <a:avLst/>
        </a:prstGeom>
      </xdr:spPr>
    </xdr:pic>
    <xdr:clientData/>
  </xdr:twoCellAnchor>
  <xdr:twoCellAnchor>
    <xdr:from>
      <xdr:col>0</xdr:col>
      <xdr:colOff>219585</xdr:colOff>
      <xdr:row>84</xdr:row>
      <xdr:rowOff>41413</xdr:rowOff>
    </xdr:from>
    <xdr:to>
      <xdr:col>0</xdr:col>
      <xdr:colOff>1834694</xdr:colOff>
      <xdr:row>85</xdr:row>
      <xdr:rowOff>549088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CFCAFF1E-AAA2-4432-904A-82A04A604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585" y="22310863"/>
          <a:ext cx="1615109" cy="113632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387405</xdr:colOff>
      <xdr:row>67</xdr:row>
      <xdr:rowOff>150541</xdr:rowOff>
    </xdr:from>
    <xdr:to>
      <xdr:col>0</xdr:col>
      <xdr:colOff>1739544</xdr:colOff>
      <xdr:row>73</xdr:row>
      <xdr:rowOff>133432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4FE6BE01-1EA7-47D2-9C16-704CB626ED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897" t="13818" r="21997" b="3757"/>
        <a:stretch/>
      </xdr:blipFill>
      <xdr:spPr>
        <a:xfrm>
          <a:off x="389310" y="11866291"/>
          <a:ext cx="1346424" cy="950631"/>
        </a:xfrm>
        <a:prstGeom prst="rect">
          <a:avLst/>
        </a:prstGeom>
      </xdr:spPr>
    </xdr:pic>
    <xdr:clientData/>
  </xdr:twoCellAnchor>
  <xdr:twoCellAnchor>
    <xdr:from>
      <xdr:col>0</xdr:col>
      <xdr:colOff>47957</xdr:colOff>
      <xdr:row>32</xdr:row>
      <xdr:rowOff>31972</xdr:rowOff>
    </xdr:from>
    <xdr:to>
      <xdr:col>0</xdr:col>
      <xdr:colOff>1917238</xdr:colOff>
      <xdr:row>38</xdr:row>
      <xdr:rowOff>113322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124D688B-9B35-4AEE-962C-6ABEB7A85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49862" y="6154642"/>
          <a:ext cx="1871186" cy="1054805"/>
        </a:xfrm>
        <a:prstGeom prst="rect">
          <a:avLst/>
        </a:prstGeom>
      </xdr:spPr>
    </xdr:pic>
    <xdr:clientData/>
  </xdr:twoCellAnchor>
  <xdr:twoCellAnchor>
    <xdr:from>
      <xdr:col>0</xdr:col>
      <xdr:colOff>50286</xdr:colOff>
      <xdr:row>10</xdr:row>
      <xdr:rowOff>127281</xdr:rowOff>
    </xdr:from>
    <xdr:to>
      <xdr:col>0</xdr:col>
      <xdr:colOff>1931473</xdr:colOff>
      <xdr:row>16</xdr:row>
      <xdr:rowOff>140778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4AFB4615-D363-4EE6-9E7D-E1D47DCE3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096" y="2731416"/>
          <a:ext cx="1873567" cy="977427"/>
        </a:xfrm>
        <a:prstGeom prst="rect">
          <a:avLst/>
        </a:prstGeom>
      </xdr:spPr>
    </xdr:pic>
    <xdr:clientData/>
  </xdr:twoCellAnchor>
  <xdr:twoCellAnchor>
    <xdr:from>
      <xdr:col>0</xdr:col>
      <xdr:colOff>157304</xdr:colOff>
      <xdr:row>51</xdr:row>
      <xdr:rowOff>49077</xdr:rowOff>
    </xdr:from>
    <xdr:to>
      <xdr:col>0</xdr:col>
      <xdr:colOff>1992057</xdr:colOff>
      <xdr:row>57</xdr:row>
      <xdr:rowOff>60307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DE4251C8-3719-4912-9A75-F26905DA2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209" y="9214032"/>
          <a:ext cx="1834753" cy="977065"/>
        </a:xfrm>
        <a:prstGeom prst="rect">
          <a:avLst/>
        </a:prstGeom>
      </xdr:spPr>
    </xdr:pic>
    <xdr:clientData/>
  </xdr:twoCellAnchor>
  <xdr:twoCellAnchor>
    <xdr:from>
      <xdr:col>0</xdr:col>
      <xdr:colOff>218920</xdr:colOff>
      <xdr:row>78</xdr:row>
      <xdr:rowOff>20036</xdr:rowOff>
    </xdr:from>
    <xdr:to>
      <xdr:col>0</xdr:col>
      <xdr:colOff>1738340</xdr:colOff>
      <xdr:row>79</xdr:row>
      <xdr:rowOff>435950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BD9C7531-1450-40C4-8E70-1814B17A96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69" r="10113" b="8736"/>
        <a:stretch/>
      </xdr:blipFill>
      <xdr:spPr>
        <a:xfrm>
          <a:off x="217015" y="13475051"/>
          <a:ext cx="1517515" cy="928359"/>
        </a:xfrm>
        <a:prstGeom prst="rect">
          <a:avLst/>
        </a:prstGeom>
      </xdr:spPr>
    </xdr:pic>
    <xdr:clientData/>
  </xdr:twoCellAnchor>
  <xdr:twoCellAnchor>
    <xdr:from>
      <xdr:col>0</xdr:col>
      <xdr:colOff>86591</xdr:colOff>
      <xdr:row>114</xdr:row>
      <xdr:rowOff>1658</xdr:rowOff>
    </xdr:from>
    <xdr:to>
      <xdr:col>0</xdr:col>
      <xdr:colOff>1992168</xdr:colOff>
      <xdr:row>123</xdr:row>
      <xdr:rowOff>32834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9D5EF749-6410-4EB2-A9A4-6789B87326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132" r="15763"/>
        <a:stretch/>
      </xdr:blipFill>
      <xdr:spPr>
        <a:xfrm>
          <a:off x="88496" y="19937483"/>
          <a:ext cx="1905577" cy="1486596"/>
        </a:xfrm>
        <a:prstGeom prst="rect">
          <a:avLst/>
        </a:prstGeom>
      </xdr:spPr>
    </xdr:pic>
    <xdr:clientData/>
  </xdr:twoCellAnchor>
  <xdr:twoCellAnchor>
    <xdr:from>
      <xdr:col>0</xdr:col>
      <xdr:colOff>34636</xdr:colOff>
      <xdr:row>335</xdr:row>
      <xdr:rowOff>133599</xdr:rowOff>
    </xdr:from>
    <xdr:to>
      <xdr:col>0</xdr:col>
      <xdr:colOff>1935649</xdr:colOff>
      <xdr:row>346</xdr:row>
      <xdr:rowOff>111755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24B74C0D-F15B-48AD-8A85-F2B4976D09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7200"/>
        <a:stretch/>
      </xdr:blipFill>
      <xdr:spPr>
        <a:xfrm>
          <a:off x="34636" y="55660539"/>
          <a:ext cx="1899108" cy="1763141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404</xdr:row>
      <xdr:rowOff>142875</xdr:rowOff>
    </xdr:from>
    <xdr:to>
      <xdr:col>0</xdr:col>
      <xdr:colOff>1901013</xdr:colOff>
      <xdr:row>415</xdr:row>
      <xdr:rowOff>39388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F1EBC9C2-D5AC-4120-B582-BA9D35A28A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7200"/>
        <a:stretch/>
      </xdr:blipFill>
      <xdr:spPr>
        <a:xfrm>
          <a:off x="0" y="66806445"/>
          <a:ext cx="1899108" cy="1679593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190</xdr:row>
      <xdr:rowOff>75994</xdr:rowOff>
    </xdr:from>
    <xdr:to>
      <xdr:col>0</xdr:col>
      <xdr:colOff>1878724</xdr:colOff>
      <xdr:row>200</xdr:row>
      <xdr:rowOff>89648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A63F3C06-7252-4B28-B410-3B2BCED9C6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280019"/>
          <a:ext cx="1882534" cy="1636714"/>
        </a:xfrm>
        <a:prstGeom prst="rect">
          <a:avLst/>
        </a:prstGeom>
      </xdr:spPr>
    </xdr:pic>
    <xdr:clientData/>
  </xdr:twoCellAnchor>
  <xdr:twoCellAnchor editAs="oneCell">
    <xdr:from>
      <xdr:col>0</xdr:col>
      <xdr:colOff>138545</xdr:colOff>
      <xdr:row>262</xdr:row>
      <xdr:rowOff>2</xdr:rowOff>
    </xdr:from>
    <xdr:to>
      <xdr:col>0</xdr:col>
      <xdr:colOff>1808267</xdr:colOff>
      <xdr:row>272</xdr:row>
      <xdr:rowOff>19050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A0D28462-C82F-4CB8-98F6-BB7299ACA4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735" y="43786427"/>
          <a:ext cx="1677342" cy="16192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24765</xdr:colOff>
      <xdr:row>26</xdr:row>
      <xdr:rowOff>217713</xdr:rowOff>
    </xdr:from>
    <xdr:to>
      <xdr:col>0</xdr:col>
      <xdr:colOff>1972863</xdr:colOff>
      <xdr:row>34</xdr:row>
      <xdr:rowOff>149677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218D6C81-78F8-40E6-BF60-356631ADAA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41" t="7748" r="13791" b="11607"/>
        <a:stretch/>
      </xdr:blipFill>
      <xdr:spPr>
        <a:xfrm>
          <a:off x="24765" y="6608988"/>
          <a:ext cx="1948098" cy="1760764"/>
        </a:xfrm>
        <a:prstGeom prst="rect">
          <a:avLst/>
        </a:prstGeom>
        <a:noFill/>
      </xdr:spPr>
    </xdr:pic>
    <xdr:clientData/>
  </xdr:twoCellAnchor>
  <xdr:twoCellAnchor>
    <xdr:from>
      <xdr:col>0</xdr:col>
      <xdr:colOff>24764</xdr:colOff>
      <xdr:row>84</xdr:row>
      <xdr:rowOff>94999</xdr:rowOff>
    </xdr:from>
    <xdr:to>
      <xdr:col>0</xdr:col>
      <xdr:colOff>1972864</xdr:colOff>
      <xdr:row>92</xdr:row>
      <xdr:rowOff>81643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B1908780-120F-4C70-A8B0-FC750BADBD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41" t="7748" r="13791" b="11607"/>
        <a:stretch/>
      </xdr:blipFill>
      <xdr:spPr>
        <a:xfrm>
          <a:off x="24764" y="19640299"/>
          <a:ext cx="1948100" cy="181544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141</xdr:row>
      <xdr:rowOff>89404</xdr:rowOff>
    </xdr:from>
    <xdr:to>
      <xdr:col>0</xdr:col>
      <xdr:colOff>1997629</xdr:colOff>
      <xdr:row>149</xdr:row>
      <xdr:rowOff>108857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64FBCC61-7612-4C0D-B28F-CB55ED73D0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41" t="7748" r="13791" b="11607"/>
        <a:stretch/>
      </xdr:blipFill>
      <xdr:spPr>
        <a:xfrm>
          <a:off x="0" y="32560129"/>
          <a:ext cx="1997629" cy="1848253"/>
        </a:xfrm>
        <a:prstGeom prst="rect">
          <a:avLst/>
        </a:prstGeom>
      </xdr:spPr>
    </xdr:pic>
    <xdr:clientData/>
  </xdr:twoCellAnchor>
  <xdr:twoCellAnchor>
    <xdr:from>
      <xdr:col>0</xdr:col>
      <xdr:colOff>81944</xdr:colOff>
      <xdr:row>200</xdr:row>
      <xdr:rowOff>41069</xdr:rowOff>
    </xdr:from>
    <xdr:to>
      <xdr:col>0</xdr:col>
      <xdr:colOff>1915684</xdr:colOff>
      <xdr:row>207</xdr:row>
      <xdr:rowOff>149678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5B0661CA-68E0-4AD8-A0E3-19AFC6B00B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34" t="3897" r="7507" b="8418"/>
        <a:stretch/>
      </xdr:blipFill>
      <xdr:spPr>
        <a:xfrm>
          <a:off x="81944" y="45894419"/>
          <a:ext cx="1833740" cy="1708809"/>
        </a:xfrm>
        <a:prstGeom prst="rect">
          <a:avLst/>
        </a:prstGeom>
      </xdr:spPr>
    </xdr:pic>
    <xdr:clientData/>
  </xdr:twoCellAnchor>
  <xdr:twoCellAnchor>
    <xdr:from>
      <xdr:col>0</xdr:col>
      <xdr:colOff>87136</xdr:colOff>
      <xdr:row>256</xdr:row>
      <xdr:rowOff>189040</xdr:rowOff>
    </xdr:from>
    <xdr:to>
      <xdr:col>0</xdr:col>
      <xdr:colOff>1910493</xdr:colOff>
      <xdr:row>264</xdr:row>
      <xdr:rowOff>59331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5F58C0FA-E766-47D6-A4FC-6110911E68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34" t="3897" r="7507" b="8418"/>
        <a:stretch/>
      </xdr:blipFill>
      <xdr:spPr>
        <a:xfrm>
          <a:off x="87136" y="58739215"/>
          <a:ext cx="1823357" cy="1699091"/>
        </a:xfrm>
        <a:prstGeom prst="rect">
          <a:avLst/>
        </a:prstGeom>
      </xdr:spPr>
    </xdr:pic>
    <xdr:clientData/>
  </xdr:twoCellAnchor>
  <xdr:twoCellAnchor>
    <xdr:from>
      <xdr:col>0</xdr:col>
      <xdr:colOff>25904</xdr:colOff>
      <xdr:row>312</xdr:row>
      <xdr:rowOff>172892</xdr:rowOff>
    </xdr:from>
    <xdr:to>
      <xdr:col>0</xdr:col>
      <xdr:colOff>1971724</xdr:colOff>
      <xdr:row>321</xdr:row>
      <xdr:rowOff>135685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C5BC4B5A-A2B0-4325-A8E6-90DCF1EC49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05" t="8972" r="17893" b="12465"/>
        <a:stretch/>
      </xdr:blipFill>
      <xdr:spPr>
        <a:xfrm>
          <a:off x="25904" y="71486567"/>
          <a:ext cx="1945820" cy="2020193"/>
        </a:xfrm>
        <a:prstGeom prst="rect">
          <a:avLst/>
        </a:prstGeom>
      </xdr:spPr>
    </xdr:pic>
    <xdr:clientData/>
  </xdr:twoCellAnchor>
  <xdr:twoCellAnchor>
    <xdr:from>
      <xdr:col>0</xdr:col>
      <xdr:colOff>59921</xdr:colOff>
      <xdr:row>369</xdr:row>
      <xdr:rowOff>16047</xdr:rowOff>
    </xdr:from>
    <xdr:to>
      <xdr:col>0</xdr:col>
      <xdr:colOff>1937707</xdr:colOff>
      <xdr:row>377</xdr:row>
      <xdr:rowOff>13712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5F563ED4-CBF1-4C30-98E7-0C93E50616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05" t="8972" r="17893" b="12465"/>
        <a:stretch/>
      </xdr:blipFill>
      <xdr:spPr>
        <a:xfrm>
          <a:off x="59921" y="84255147"/>
          <a:ext cx="1877786" cy="1826465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100853</xdr:colOff>
      <xdr:row>13</xdr:row>
      <xdr:rowOff>33617</xdr:rowOff>
    </xdr:from>
    <xdr:to>
      <xdr:col>0</xdr:col>
      <xdr:colOff>1879771</xdr:colOff>
      <xdr:row>23</xdr:row>
      <xdr:rowOff>17762</xdr:rowOff>
    </xdr:to>
    <xdr:pic>
      <xdr:nvPicPr>
        <xdr:cNvPr id="19" name="Obraz 18">
          <a:extLst>
            <a:ext uri="{FF2B5EF4-FFF2-40B4-BE49-F238E27FC236}">
              <a16:creationId xmlns:a16="http://schemas.microsoft.com/office/drawing/2014/main" id="{367947A1-A63D-4778-83AD-41B1EB6108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025" r="14514"/>
        <a:stretch/>
      </xdr:blipFill>
      <xdr:spPr>
        <a:xfrm>
          <a:off x="100853" y="3529852"/>
          <a:ext cx="1778918" cy="1889145"/>
        </a:xfrm>
        <a:prstGeom prst="rect">
          <a:avLst/>
        </a:prstGeom>
      </xdr:spPr>
    </xdr:pic>
    <xdr:clientData/>
  </xdr:twoCellAnchor>
  <xdr:twoCellAnchor editAs="oneCell">
    <xdr:from>
      <xdr:col>0</xdr:col>
      <xdr:colOff>179296</xdr:colOff>
      <xdr:row>33</xdr:row>
      <xdr:rowOff>156883</xdr:rowOff>
    </xdr:from>
    <xdr:to>
      <xdr:col>0</xdr:col>
      <xdr:colOff>1748120</xdr:colOff>
      <xdr:row>34</xdr:row>
      <xdr:rowOff>710454</xdr:rowOff>
    </xdr:to>
    <xdr:pic>
      <xdr:nvPicPr>
        <xdr:cNvPr id="20" name="Obraz 19">
          <a:extLst>
            <a:ext uri="{FF2B5EF4-FFF2-40B4-BE49-F238E27FC236}">
              <a16:creationId xmlns:a16="http://schemas.microsoft.com/office/drawing/2014/main" id="{53BF690C-2403-4681-8929-92F83F9F47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471" r="8166"/>
        <a:stretch/>
      </xdr:blipFill>
      <xdr:spPr>
        <a:xfrm>
          <a:off x="179296" y="7463118"/>
          <a:ext cx="1568824" cy="1472454"/>
        </a:xfrm>
        <a:prstGeom prst="rect">
          <a:avLst/>
        </a:prstGeom>
      </xdr:spPr>
    </xdr:pic>
    <xdr:clientData/>
  </xdr:twoCellAnchor>
  <xdr:twoCellAnchor editAs="oneCell">
    <xdr:from>
      <xdr:col>0</xdr:col>
      <xdr:colOff>145116</xdr:colOff>
      <xdr:row>36</xdr:row>
      <xdr:rowOff>23531</xdr:rowOff>
    </xdr:from>
    <xdr:to>
      <xdr:col>0</xdr:col>
      <xdr:colOff>1803587</xdr:colOff>
      <xdr:row>36</xdr:row>
      <xdr:rowOff>1694631</xdr:rowOff>
    </xdr:to>
    <xdr:pic>
      <xdr:nvPicPr>
        <xdr:cNvPr id="22" name="Obraz 21">
          <a:extLst>
            <a:ext uri="{FF2B5EF4-FFF2-40B4-BE49-F238E27FC236}">
              <a16:creationId xmlns:a16="http://schemas.microsoft.com/office/drawing/2014/main" id="{0B030D00-3CFB-48E7-8149-4890FAB26E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80" r="5911"/>
        <a:stretch/>
      </xdr:blipFill>
      <xdr:spPr>
        <a:xfrm>
          <a:off x="145116" y="9367556"/>
          <a:ext cx="1658471" cy="167110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226499</xdr:colOff>
      <xdr:row>4</xdr:row>
      <xdr:rowOff>542624</xdr:rowOff>
    </xdr:from>
    <xdr:to>
      <xdr:col>0</xdr:col>
      <xdr:colOff>1806321</xdr:colOff>
      <xdr:row>6</xdr:row>
      <xdr:rowOff>381306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6B243CE2-2B74-4E97-80AA-C9AC82E62B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46" t="14064" r="6165" b="11101"/>
        <a:stretch/>
      </xdr:blipFill>
      <xdr:spPr>
        <a:xfrm>
          <a:off x="226499" y="2114249"/>
          <a:ext cx="1579822" cy="103883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</xdr:row>
      <xdr:rowOff>302557</xdr:rowOff>
    </xdr:from>
    <xdr:to>
      <xdr:col>0</xdr:col>
      <xdr:colOff>1862978</xdr:colOff>
      <xdr:row>11</xdr:row>
      <xdr:rowOff>582704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34C5242C-46CF-4A0E-E6D8-4F5F37D818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493" t="65493"/>
        <a:stretch/>
      </xdr:blipFill>
      <xdr:spPr>
        <a:xfrm>
          <a:off x="0" y="4280645"/>
          <a:ext cx="1862978" cy="149038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370634</xdr:colOff>
      <xdr:row>66</xdr:row>
      <xdr:rowOff>32497</xdr:rowOff>
    </xdr:from>
    <xdr:to>
      <xdr:col>0</xdr:col>
      <xdr:colOff>1334340</xdr:colOff>
      <xdr:row>69</xdr:row>
      <xdr:rowOff>126930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5F845804-2D14-4DF3-BFDD-9A669198EC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634" y="15548722"/>
          <a:ext cx="963706" cy="780233"/>
        </a:xfrm>
        <a:prstGeom prst="rect">
          <a:avLst/>
        </a:prstGeom>
      </xdr:spPr>
    </xdr:pic>
    <xdr:clientData/>
  </xdr:twoCellAnchor>
  <xdr:twoCellAnchor>
    <xdr:from>
      <xdr:col>0</xdr:col>
      <xdr:colOff>331854</xdr:colOff>
      <xdr:row>4</xdr:row>
      <xdr:rowOff>162403</xdr:rowOff>
    </xdr:from>
    <xdr:to>
      <xdr:col>0</xdr:col>
      <xdr:colOff>1373121</xdr:colOff>
      <xdr:row>8</xdr:row>
      <xdr:rowOff>110954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C2902A49-5295-43D5-8989-8DC32F5DCC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1854" y="1791178"/>
          <a:ext cx="1041267" cy="862951"/>
        </a:xfrm>
        <a:prstGeom prst="rect">
          <a:avLst/>
        </a:prstGeom>
      </xdr:spPr>
    </xdr:pic>
    <xdr:clientData/>
  </xdr:twoCellAnchor>
  <xdr:twoCellAnchor>
    <xdr:from>
      <xdr:col>0</xdr:col>
      <xdr:colOff>409942</xdr:colOff>
      <xdr:row>100</xdr:row>
      <xdr:rowOff>37551</xdr:rowOff>
    </xdr:from>
    <xdr:to>
      <xdr:col>0</xdr:col>
      <xdr:colOff>1295033</xdr:colOff>
      <xdr:row>104</xdr:row>
      <xdr:rowOff>159315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FBE2C5D4-C138-44B5-9CB5-5FA1B6750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942" y="23249976"/>
          <a:ext cx="885091" cy="1036164"/>
        </a:xfrm>
        <a:prstGeom prst="rect">
          <a:avLst/>
        </a:prstGeom>
      </xdr:spPr>
    </xdr:pic>
    <xdr:clientData/>
  </xdr:twoCellAnchor>
  <xdr:twoCellAnchor>
    <xdr:from>
      <xdr:col>0</xdr:col>
      <xdr:colOff>447675</xdr:colOff>
      <xdr:row>71</xdr:row>
      <xdr:rowOff>76200</xdr:rowOff>
    </xdr:from>
    <xdr:to>
      <xdr:col>0</xdr:col>
      <xdr:colOff>1257299</xdr:colOff>
      <xdr:row>72</xdr:row>
      <xdr:rowOff>420333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E371095E-7FDF-480C-A656-C9AD8F5A11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5" y="16630650"/>
          <a:ext cx="809624" cy="848958"/>
        </a:xfrm>
        <a:prstGeom prst="rect">
          <a:avLst/>
        </a:prstGeom>
      </xdr:spPr>
    </xdr:pic>
    <xdr:clientData/>
  </xdr:twoCellAnchor>
  <xdr:twoCellAnchor>
    <xdr:from>
      <xdr:col>0</xdr:col>
      <xdr:colOff>342900</xdr:colOff>
      <xdr:row>10</xdr:row>
      <xdr:rowOff>31057</xdr:rowOff>
    </xdr:from>
    <xdr:to>
      <xdr:col>0</xdr:col>
      <xdr:colOff>1362075</xdr:colOff>
      <xdr:row>11</xdr:row>
      <xdr:rowOff>485212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6AA9076B-1CFC-4922-AF00-92F0967FF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2926657"/>
          <a:ext cx="1019175" cy="958980"/>
        </a:xfrm>
        <a:prstGeom prst="rect">
          <a:avLst/>
        </a:prstGeom>
      </xdr:spPr>
    </xdr:pic>
    <xdr:clientData/>
  </xdr:twoCellAnchor>
  <xdr:twoCellAnchor>
    <xdr:from>
      <xdr:col>0</xdr:col>
      <xdr:colOff>411256</xdr:colOff>
      <xdr:row>74</xdr:row>
      <xdr:rowOff>175372</xdr:rowOff>
    </xdr:from>
    <xdr:to>
      <xdr:col>0</xdr:col>
      <xdr:colOff>1316131</xdr:colOff>
      <xdr:row>79</xdr:row>
      <xdr:rowOff>11205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49955F1E-B327-4294-832F-16D1613E22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1256" y="17863297"/>
          <a:ext cx="904875" cy="978833"/>
        </a:xfrm>
        <a:prstGeom prst="rect">
          <a:avLst/>
        </a:prstGeom>
      </xdr:spPr>
    </xdr:pic>
    <xdr:clientData/>
  </xdr:twoCellAnchor>
  <xdr:twoCellAnchor>
    <xdr:from>
      <xdr:col>0</xdr:col>
      <xdr:colOff>327252</xdr:colOff>
      <xdr:row>14</xdr:row>
      <xdr:rowOff>0</xdr:rowOff>
    </xdr:from>
    <xdr:to>
      <xdr:col>0</xdr:col>
      <xdr:colOff>1377723</xdr:colOff>
      <xdr:row>19</xdr:row>
      <xdr:rowOff>89144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7AD2782E-FA44-44CE-BE18-DEBDF8B4B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7252" y="4257675"/>
          <a:ext cx="1050471" cy="1232144"/>
        </a:xfrm>
        <a:prstGeom prst="rect">
          <a:avLst/>
        </a:prstGeom>
      </xdr:spPr>
    </xdr:pic>
    <xdr:clientData/>
  </xdr:twoCellAnchor>
  <xdr:twoCellAnchor>
    <xdr:from>
      <xdr:col>0</xdr:col>
      <xdr:colOff>438150</xdr:colOff>
      <xdr:row>87</xdr:row>
      <xdr:rowOff>34176</xdr:rowOff>
    </xdr:from>
    <xdr:to>
      <xdr:col>0</xdr:col>
      <xdr:colOff>1266825</xdr:colOff>
      <xdr:row>91</xdr:row>
      <xdr:rowOff>107652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CAC4C58E-7485-4CD5-A72F-D06A9CC46E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50" y="20484351"/>
          <a:ext cx="828675" cy="987876"/>
        </a:xfrm>
        <a:prstGeom prst="rect">
          <a:avLst/>
        </a:prstGeom>
      </xdr:spPr>
    </xdr:pic>
    <xdr:clientData/>
  </xdr:twoCellAnchor>
  <xdr:twoCellAnchor>
    <xdr:from>
      <xdr:col>0</xdr:col>
      <xdr:colOff>387803</xdr:colOff>
      <xdr:row>27</xdr:row>
      <xdr:rowOff>15447</xdr:rowOff>
    </xdr:from>
    <xdr:to>
      <xdr:col>0</xdr:col>
      <xdr:colOff>1317172</xdr:colOff>
      <xdr:row>31</xdr:row>
      <xdr:rowOff>155397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B72FBE45-DD37-44BA-B75F-C9C4149E6B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7803" y="7035372"/>
          <a:ext cx="929369" cy="1054350"/>
        </a:xfrm>
        <a:prstGeom prst="rect">
          <a:avLst/>
        </a:prstGeom>
      </xdr:spPr>
    </xdr:pic>
    <xdr:clientData/>
  </xdr:twoCellAnchor>
  <xdr:twoCellAnchor>
    <xdr:from>
      <xdr:col>0</xdr:col>
      <xdr:colOff>392566</xdr:colOff>
      <xdr:row>33</xdr:row>
      <xdr:rowOff>114220</xdr:rowOff>
    </xdr:from>
    <xdr:to>
      <xdr:col>0</xdr:col>
      <xdr:colOff>1312408</xdr:colOff>
      <xdr:row>37</xdr:row>
      <xdr:rowOff>190500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9E520B62-C3F7-45B8-8985-DEC5212FB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2566" y="8400970"/>
          <a:ext cx="919842" cy="990680"/>
        </a:xfrm>
        <a:prstGeom prst="rect">
          <a:avLst/>
        </a:prstGeom>
      </xdr:spPr>
    </xdr:pic>
    <xdr:clientData/>
  </xdr:twoCellAnchor>
  <xdr:twoCellAnchor>
    <xdr:from>
      <xdr:col>0</xdr:col>
      <xdr:colOff>361950</xdr:colOff>
      <xdr:row>39</xdr:row>
      <xdr:rowOff>166580</xdr:rowOff>
    </xdr:from>
    <xdr:to>
      <xdr:col>0</xdr:col>
      <xdr:colOff>1287687</xdr:colOff>
      <xdr:row>44</xdr:row>
      <xdr:rowOff>78441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51E85DBA-8400-4715-AA74-D8FDB06EB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9720155"/>
          <a:ext cx="925737" cy="1054861"/>
        </a:xfrm>
        <a:prstGeom prst="rect">
          <a:avLst/>
        </a:prstGeom>
      </xdr:spPr>
    </xdr:pic>
    <xdr:clientData/>
  </xdr:twoCellAnchor>
  <xdr:twoCellAnchor>
    <xdr:from>
      <xdr:col>0</xdr:col>
      <xdr:colOff>313083</xdr:colOff>
      <xdr:row>106</xdr:row>
      <xdr:rowOff>35858</xdr:rowOff>
    </xdr:from>
    <xdr:to>
      <xdr:col>0</xdr:col>
      <xdr:colOff>1391892</xdr:colOff>
      <xdr:row>108</xdr:row>
      <xdr:rowOff>370594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478CF965-1754-4D29-A25A-FAC7B0E468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083" y="24515108"/>
          <a:ext cx="1078809" cy="1096736"/>
        </a:xfrm>
        <a:prstGeom prst="rect">
          <a:avLst/>
        </a:prstGeom>
      </xdr:spPr>
    </xdr:pic>
    <xdr:clientData/>
  </xdr:twoCellAnchor>
  <xdr:twoCellAnchor>
    <xdr:from>
      <xdr:col>0</xdr:col>
      <xdr:colOff>337361</xdr:colOff>
      <xdr:row>110</xdr:row>
      <xdr:rowOff>23212</xdr:rowOff>
    </xdr:from>
    <xdr:to>
      <xdr:col>0</xdr:col>
      <xdr:colOff>1367614</xdr:colOff>
      <xdr:row>112</xdr:row>
      <xdr:rowOff>308962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211AA9F1-C7E4-4FB4-B3E5-465515313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7361" y="25769287"/>
          <a:ext cx="1030253" cy="1047750"/>
        </a:xfrm>
        <a:prstGeom prst="rect">
          <a:avLst/>
        </a:prstGeom>
      </xdr:spPr>
    </xdr:pic>
    <xdr:clientData/>
  </xdr:twoCellAnchor>
  <xdr:twoCellAnchor>
    <xdr:from>
      <xdr:col>0</xdr:col>
      <xdr:colOff>385253</xdr:colOff>
      <xdr:row>118</xdr:row>
      <xdr:rowOff>1</xdr:rowOff>
    </xdr:from>
    <xdr:to>
      <xdr:col>0</xdr:col>
      <xdr:colOff>1331936</xdr:colOff>
      <xdr:row>120</xdr:row>
      <xdr:rowOff>201707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42EFA89C-8644-4D7D-AC8C-878290B7C0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5253" y="28279726"/>
          <a:ext cx="946683" cy="963706"/>
        </a:xfrm>
        <a:prstGeom prst="rect">
          <a:avLst/>
        </a:prstGeom>
      </xdr:spPr>
    </xdr:pic>
    <xdr:clientData/>
  </xdr:twoCellAnchor>
  <xdr:twoCellAnchor>
    <xdr:from>
      <xdr:col>0</xdr:col>
      <xdr:colOff>386244</xdr:colOff>
      <xdr:row>114</xdr:row>
      <xdr:rowOff>0</xdr:rowOff>
    </xdr:from>
    <xdr:to>
      <xdr:col>0</xdr:col>
      <xdr:colOff>1388016</xdr:colOff>
      <xdr:row>116</xdr:row>
      <xdr:rowOff>246529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D3EC45C8-241B-45FA-A8A5-D9BC3B3D7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244" y="27012900"/>
          <a:ext cx="1001772" cy="1008529"/>
        </a:xfrm>
        <a:prstGeom prst="rect">
          <a:avLst/>
        </a:prstGeom>
      </xdr:spPr>
    </xdr:pic>
    <xdr:clientData/>
  </xdr:twoCellAnchor>
  <xdr:twoCellAnchor>
    <xdr:from>
      <xdr:col>0</xdr:col>
      <xdr:colOff>400050</xdr:colOff>
      <xdr:row>81</xdr:row>
      <xdr:rowOff>19050</xdr:rowOff>
    </xdr:from>
    <xdr:to>
      <xdr:col>0</xdr:col>
      <xdr:colOff>1304925</xdr:colOff>
      <xdr:row>85</xdr:row>
      <xdr:rowOff>33618</xdr:rowOff>
    </xdr:to>
    <xdr:pic>
      <xdr:nvPicPr>
        <xdr:cNvPr id="17" name="Obraz 16">
          <a:extLst>
            <a:ext uri="{FF2B5EF4-FFF2-40B4-BE49-F238E27FC236}">
              <a16:creationId xmlns:a16="http://schemas.microsoft.com/office/drawing/2014/main" id="{D096B9DF-308A-4E9E-BE07-8A600B1256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19202400"/>
          <a:ext cx="904875" cy="928968"/>
        </a:xfrm>
        <a:prstGeom prst="rect">
          <a:avLst/>
        </a:prstGeom>
      </xdr:spPr>
    </xdr:pic>
    <xdr:clientData/>
  </xdr:twoCellAnchor>
  <xdr:twoCellAnchor>
    <xdr:from>
      <xdr:col>0</xdr:col>
      <xdr:colOff>377598</xdr:colOff>
      <xdr:row>21</xdr:row>
      <xdr:rowOff>5525</xdr:rowOff>
    </xdr:from>
    <xdr:to>
      <xdr:col>0</xdr:col>
      <xdr:colOff>1327376</xdr:colOff>
      <xdr:row>25</xdr:row>
      <xdr:rowOff>184641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CE76484C-FE5F-4135-95BF-72644048B9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598" y="5758625"/>
          <a:ext cx="949778" cy="1093516"/>
        </a:xfrm>
        <a:prstGeom prst="rect">
          <a:avLst/>
        </a:prstGeom>
      </xdr:spPr>
    </xdr:pic>
    <xdr:clientData/>
  </xdr:twoCellAnchor>
  <xdr:twoCellAnchor>
    <xdr:from>
      <xdr:col>0</xdr:col>
      <xdr:colOff>4482</xdr:colOff>
      <xdr:row>51</xdr:row>
      <xdr:rowOff>16808</xdr:rowOff>
    </xdr:from>
    <xdr:to>
      <xdr:col>0</xdr:col>
      <xdr:colOff>1636058</xdr:colOff>
      <xdr:row>57</xdr:row>
      <xdr:rowOff>179293</xdr:rowOff>
    </xdr:to>
    <xdr:pic>
      <xdr:nvPicPr>
        <xdr:cNvPr id="19" name="Obraz 18">
          <a:extLst>
            <a:ext uri="{FF2B5EF4-FFF2-40B4-BE49-F238E27FC236}">
              <a16:creationId xmlns:a16="http://schemas.microsoft.com/office/drawing/2014/main" id="{800303B3-20F8-424C-86CD-C2D92C1E38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2" y="12208808"/>
          <a:ext cx="1631576" cy="1534085"/>
        </a:xfrm>
        <a:prstGeom prst="rect">
          <a:avLst/>
        </a:prstGeom>
      </xdr:spPr>
    </xdr:pic>
    <xdr:clientData/>
  </xdr:twoCellAnchor>
  <xdr:twoCellAnchor>
    <xdr:from>
      <xdr:col>0</xdr:col>
      <xdr:colOff>438150</xdr:colOff>
      <xdr:row>93</xdr:row>
      <xdr:rowOff>123824</xdr:rowOff>
    </xdr:from>
    <xdr:to>
      <xdr:col>0</xdr:col>
      <xdr:colOff>1266825</xdr:colOff>
      <xdr:row>98</xdr:row>
      <xdr:rowOff>6800</xdr:rowOff>
    </xdr:to>
    <xdr:pic>
      <xdr:nvPicPr>
        <xdr:cNvPr id="20" name="Obraz 19">
          <a:extLst>
            <a:ext uri="{FF2B5EF4-FFF2-40B4-BE49-F238E27FC236}">
              <a16:creationId xmlns:a16="http://schemas.microsoft.com/office/drawing/2014/main" id="{D274813F-CB4C-41D0-B515-B4FD9FD8E7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50" y="21840824"/>
          <a:ext cx="828675" cy="1025976"/>
        </a:xfrm>
        <a:prstGeom prst="rect">
          <a:avLst/>
        </a:prstGeom>
      </xdr:spPr>
    </xdr:pic>
    <xdr:clientData/>
  </xdr:twoCellAnchor>
  <xdr:twoCellAnchor>
    <xdr:from>
      <xdr:col>0</xdr:col>
      <xdr:colOff>370634</xdr:colOff>
      <xdr:row>66</xdr:row>
      <xdr:rowOff>32497</xdr:rowOff>
    </xdr:from>
    <xdr:to>
      <xdr:col>0</xdr:col>
      <xdr:colOff>1334340</xdr:colOff>
      <xdr:row>69</xdr:row>
      <xdr:rowOff>126930</xdr:rowOff>
    </xdr:to>
    <xdr:pic>
      <xdr:nvPicPr>
        <xdr:cNvPr id="21" name="Obraz 20">
          <a:extLst>
            <a:ext uri="{FF2B5EF4-FFF2-40B4-BE49-F238E27FC236}">
              <a16:creationId xmlns:a16="http://schemas.microsoft.com/office/drawing/2014/main" id="{677D98BA-CBD7-4177-8996-74DB6A4014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634" y="15548722"/>
          <a:ext cx="963706" cy="780233"/>
        </a:xfrm>
        <a:prstGeom prst="rect">
          <a:avLst/>
        </a:prstGeom>
      </xdr:spPr>
    </xdr:pic>
    <xdr:clientData/>
  </xdr:twoCellAnchor>
  <xdr:twoCellAnchor>
    <xdr:from>
      <xdr:col>0</xdr:col>
      <xdr:colOff>331854</xdr:colOff>
      <xdr:row>4</xdr:row>
      <xdr:rowOff>162403</xdr:rowOff>
    </xdr:from>
    <xdr:to>
      <xdr:col>0</xdr:col>
      <xdr:colOff>1373121</xdr:colOff>
      <xdr:row>8</xdr:row>
      <xdr:rowOff>110954</xdr:rowOff>
    </xdr:to>
    <xdr:pic>
      <xdr:nvPicPr>
        <xdr:cNvPr id="22" name="Obraz 21">
          <a:extLst>
            <a:ext uri="{FF2B5EF4-FFF2-40B4-BE49-F238E27FC236}">
              <a16:creationId xmlns:a16="http://schemas.microsoft.com/office/drawing/2014/main" id="{55BBCFCB-CC22-4D79-95C6-AFDE061EE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1854" y="1791178"/>
          <a:ext cx="1041267" cy="862951"/>
        </a:xfrm>
        <a:prstGeom prst="rect">
          <a:avLst/>
        </a:prstGeom>
      </xdr:spPr>
    </xdr:pic>
    <xdr:clientData/>
  </xdr:twoCellAnchor>
  <xdr:twoCellAnchor>
    <xdr:from>
      <xdr:col>0</xdr:col>
      <xdr:colOff>409942</xdr:colOff>
      <xdr:row>100</xdr:row>
      <xdr:rowOff>37551</xdr:rowOff>
    </xdr:from>
    <xdr:to>
      <xdr:col>0</xdr:col>
      <xdr:colOff>1295033</xdr:colOff>
      <xdr:row>104</xdr:row>
      <xdr:rowOff>159315</xdr:rowOff>
    </xdr:to>
    <xdr:pic>
      <xdr:nvPicPr>
        <xdr:cNvPr id="23" name="Obraz 22">
          <a:extLst>
            <a:ext uri="{FF2B5EF4-FFF2-40B4-BE49-F238E27FC236}">
              <a16:creationId xmlns:a16="http://schemas.microsoft.com/office/drawing/2014/main" id="{B10FC709-B3E7-450E-8952-661AC2509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942" y="23249976"/>
          <a:ext cx="885091" cy="1036164"/>
        </a:xfrm>
        <a:prstGeom prst="rect">
          <a:avLst/>
        </a:prstGeom>
      </xdr:spPr>
    </xdr:pic>
    <xdr:clientData/>
  </xdr:twoCellAnchor>
  <xdr:twoCellAnchor>
    <xdr:from>
      <xdr:col>0</xdr:col>
      <xdr:colOff>447675</xdr:colOff>
      <xdr:row>71</xdr:row>
      <xdr:rowOff>76200</xdr:rowOff>
    </xdr:from>
    <xdr:to>
      <xdr:col>0</xdr:col>
      <xdr:colOff>1257299</xdr:colOff>
      <xdr:row>72</xdr:row>
      <xdr:rowOff>420333</xdr:rowOff>
    </xdr:to>
    <xdr:pic>
      <xdr:nvPicPr>
        <xdr:cNvPr id="24" name="Obraz 23">
          <a:extLst>
            <a:ext uri="{FF2B5EF4-FFF2-40B4-BE49-F238E27FC236}">
              <a16:creationId xmlns:a16="http://schemas.microsoft.com/office/drawing/2014/main" id="{66F18EC8-6161-470D-831D-87B50CA0C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5" y="16630650"/>
          <a:ext cx="809624" cy="848958"/>
        </a:xfrm>
        <a:prstGeom prst="rect">
          <a:avLst/>
        </a:prstGeom>
      </xdr:spPr>
    </xdr:pic>
    <xdr:clientData/>
  </xdr:twoCellAnchor>
  <xdr:twoCellAnchor>
    <xdr:from>
      <xdr:col>0</xdr:col>
      <xdr:colOff>342900</xdr:colOff>
      <xdr:row>10</xdr:row>
      <xdr:rowOff>31057</xdr:rowOff>
    </xdr:from>
    <xdr:to>
      <xdr:col>0</xdr:col>
      <xdr:colOff>1362075</xdr:colOff>
      <xdr:row>11</xdr:row>
      <xdr:rowOff>485212</xdr:rowOff>
    </xdr:to>
    <xdr:pic>
      <xdr:nvPicPr>
        <xdr:cNvPr id="25" name="Obraz 24">
          <a:extLst>
            <a:ext uri="{FF2B5EF4-FFF2-40B4-BE49-F238E27FC236}">
              <a16:creationId xmlns:a16="http://schemas.microsoft.com/office/drawing/2014/main" id="{160714BD-C398-4DDD-8A6B-B2C4AA2042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2926657"/>
          <a:ext cx="1019175" cy="958980"/>
        </a:xfrm>
        <a:prstGeom prst="rect">
          <a:avLst/>
        </a:prstGeom>
      </xdr:spPr>
    </xdr:pic>
    <xdr:clientData/>
  </xdr:twoCellAnchor>
  <xdr:twoCellAnchor>
    <xdr:from>
      <xdr:col>0</xdr:col>
      <xdr:colOff>411256</xdr:colOff>
      <xdr:row>74</xdr:row>
      <xdr:rowOff>175372</xdr:rowOff>
    </xdr:from>
    <xdr:to>
      <xdr:col>0</xdr:col>
      <xdr:colOff>1316131</xdr:colOff>
      <xdr:row>79</xdr:row>
      <xdr:rowOff>11205</xdr:rowOff>
    </xdr:to>
    <xdr:pic>
      <xdr:nvPicPr>
        <xdr:cNvPr id="26" name="Obraz 25">
          <a:extLst>
            <a:ext uri="{FF2B5EF4-FFF2-40B4-BE49-F238E27FC236}">
              <a16:creationId xmlns:a16="http://schemas.microsoft.com/office/drawing/2014/main" id="{96208B57-86E3-4D93-87B5-1E24E201ED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1256" y="17863297"/>
          <a:ext cx="904875" cy="978833"/>
        </a:xfrm>
        <a:prstGeom prst="rect">
          <a:avLst/>
        </a:prstGeom>
      </xdr:spPr>
    </xdr:pic>
    <xdr:clientData/>
  </xdr:twoCellAnchor>
  <xdr:twoCellAnchor>
    <xdr:from>
      <xdr:col>0</xdr:col>
      <xdr:colOff>327252</xdr:colOff>
      <xdr:row>14</xdr:row>
      <xdr:rowOff>0</xdr:rowOff>
    </xdr:from>
    <xdr:to>
      <xdr:col>0</xdr:col>
      <xdr:colOff>1377723</xdr:colOff>
      <xdr:row>19</xdr:row>
      <xdr:rowOff>89144</xdr:rowOff>
    </xdr:to>
    <xdr:pic>
      <xdr:nvPicPr>
        <xdr:cNvPr id="27" name="Obraz 26">
          <a:extLst>
            <a:ext uri="{FF2B5EF4-FFF2-40B4-BE49-F238E27FC236}">
              <a16:creationId xmlns:a16="http://schemas.microsoft.com/office/drawing/2014/main" id="{427042EE-88B3-4476-B30F-75B5FBAF6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7252" y="4257675"/>
          <a:ext cx="1050471" cy="1232144"/>
        </a:xfrm>
        <a:prstGeom prst="rect">
          <a:avLst/>
        </a:prstGeom>
      </xdr:spPr>
    </xdr:pic>
    <xdr:clientData/>
  </xdr:twoCellAnchor>
  <xdr:twoCellAnchor>
    <xdr:from>
      <xdr:col>0</xdr:col>
      <xdr:colOff>438150</xdr:colOff>
      <xdr:row>87</xdr:row>
      <xdr:rowOff>34176</xdr:rowOff>
    </xdr:from>
    <xdr:to>
      <xdr:col>0</xdr:col>
      <xdr:colOff>1266825</xdr:colOff>
      <xdr:row>91</xdr:row>
      <xdr:rowOff>107652</xdr:rowOff>
    </xdr:to>
    <xdr:pic>
      <xdr:nvPicPr>
        <xdr:cNvPr id="28" name="Obraz 27">
          <a:extLst>
            <a:ext uri="{FF2B5EF4-FFF2-40B4-BE49-F238E27FC236}">
              <a16:creationId xmlns:a16="http://schemas.microsoft.com/office/drawing/2014/main" id="{43B4CE15-CA81-45A8-AB63-C06304307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50" y="20484351"/>
          <a:ext cx="828675" cy="987876"/>
        </a:xfrm>
        <a:prstGeom prst="rect">
          <a:avLst/>
        </a:prstGeom>
      </xdr:spPr>
    </xdr:pic>
    <xdr:clientData/>
  </xdr:twoCellAnchor>
  <xdr:twoCellAnchor>
    <xdr:from>
      <xdr:col>0</xdr:col>
      <xdr:colOff>387803</xdr:colOff>
      <xdr:row>27</xdr:row>
      <xdr:rowOff>15447</xdr:rowOff>
    </xdr:from>
    <xdr:to>
      <xdr:col>0</xdr:col>
      <xdr:colOff>1317172</xdr:colOff>
      <xdr:row>31</xdr:row>
      <xdr:rowOff>155397</xdr:rowOff>
    </xdr:to>
    <xdr:pic>
      <xdr:nvPicPr>
        <xdr:cNvPr id="29" name="Obraz 28">
          <a:extLst>
            <a:ext uri="{FF2B5EF4-FFF2-40B4-BE49-F238E27FC236}">
              <a16:creationId xmlns:a16="http://schemas.microsoft.com/office/drawing/2014/main" id="{8BA32710-55A6-499A-B15B-888E6268F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7803" y="7035372"/>
          <a:ext cx="929369" cy="1054350"/>
        </a:xfrm>
        <a:prstGeom prst="rect">
          <a:avLst/>
        </a:prstGeom>
      </xdr:spPr>
    </xdr:pic>
    <xdr:clientData/>
  </xdr:twoCellAnchor>
  <xdr:twoCellAnchor>
    <xdr:from>
      <xdr:col>0</xdr:col>
      <xdr:colOff>392566</xdr:colOff>
      <xdr:row>33</xdr:row>
      <xdr:rowOff>114220</xdr:rowOff>
    </xdr:from>
    <xdr:to>
      <xdr:col>0</xdr:col>
      <xdr:colOff>1312408</xdr:colOff>
      <xdr:row>37</xdr:row>
      <xdr:rowOff>190500</xdr:rowOff>
    </xdr:to>
    <xdr:pic>
      <xdr:nvPicPr>
        <xdr:cNvPr id="30" name="Obraz 29">
          <a:extLst>
            <a:ext uri="{FF2B5EF4-FFF2-40B4-BE49-F238E27FC236}">
              <a16:creationId xmlns:a16="http://schemas.microsoft.com/office/drawing/2014/main" id="{403CFA42-29DA-4F3C-9692-12FFAB5EEB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2566" y="8400970"/>
          <a:ext cx="919842" cy="990680"/>
        </a:xfrm>
        <a:prstGeom prst="rect">
          <a:avLst/>
        </a:prstGeom>
      </xdr:spPr>
    </xdr:pic>
    <xdr:clientData/>
  </xdr:twoCellAnchor>
  <xdr:twoCellAnchor>
    <xdr:from>
      <xdr:col>0</xdr:col>
      <xdr:colOff>361950</xdr:colOff>
      <xdr:row>39</xdr:row>
      <xdr:rowOff>166580</xdr:rowOff>
    </xdr:from>
    <xdr:to>
      <xdr:col>0</xdr:col>
      <xdr:colOff>1287687</xdr:colOff>
      <xdr:row>44</xdr:row>
      <xdr:rowOff>78441</xdr:rowOff>
    </xdr:to>
    <xdr:pic>
      <xdr:nvPicPr>
        <xdr:cNvPr id="31" name="Obraz 30">
          <a:extLst>
            <a:ext uri="{FF2B5EF4-FFF2-40B4-BE49-F238E27FC236}">
              <a16:creationId xmlns:a16="http://schemas.microsoft.com/office/drawing/2014/main" id="{3909FF1F-9133-4762-BB6B-46C2DF6FB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9720155"/>
          <a:ext cx="925737" cy="1054861"/>
        </a:xfrm>
        <a:prstGeom prst="rect">
          <a:avLst/>
        </a:prstGeom>
      </xdr:spPr>
    </xdr:pic>
    <xdr:clientData/>
  </xdr:twoCellAnchor>
  <xdr:twoCellAnchor>
    <xdr:from>
      <xdr:col>0</xdr:col>
      <xdr:colOff>313083</xdr:colOff>
      <xdr:row>106</xdr:row>
      <xdr:rowOff>35858</xdr:rowOff>
    </xdr:from>
    <xdr:to>
      <xdr:col>0</xdr:col>
      <xdr:colOff>1391892</xdr:colOff>
      <xdr:row>108</xdr:row>
      <xdr:rowOff>370594</xdr:rowOff>
    </xdr:to>
    <xdr:pic>
      <xdr:nvPicPr>
        <xdr:cNvPr id="32" name="Obraz 31">
          <a:extLst>
            <a:ext uri="{FF2B5EF4-FFF2-40B4-BE49-F238E27FC236}">
              <a16:creationId xmlns:a16="http://schemas.microsoft.com/office/drawing/2014/main" id="{56E289A6-244B-46EA-B126-6035CFA355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083" y="24515108"/>
          <a:ext cx="1078809" cy="1096736"/>
        </a:xfrm>
        <a:prstGeom prst="rect">
          <a:avLst/>
        </a:prstGeom>
      </xdr:spPr>
    </xdr:pic>
    <xdr:clientData/>
  </xdr:twoCellAnchor>
  <xdr:twoCellAnchor>
    <xdr:from>
      <xdr:col>0</xdr:col>
      <xdr:colOff>337361</xdr:colOff>
      <xdr:row>110</xdr:row>
      <xdr:rowOff>23212</xdr:rowOff>
    </xdr:from>
    <xdr:to>
      <xdr:col>0</xdr:col>
      <xdr:colOff>1367614</xdr:colOff>
      <xdr:row>112</xdr:row>
      <xdr:rowOff>308962</xdr:rowOff>
    </xdr:to>
    <xdr:pic>
      <xdr:nvPicPr>
        <xdr:cNvPr id="33" name="Obraz 32">
          <a:extLst>
            <a:ext uri="{FF2B5EF4-FFF2-40B4-BE49-F238E27FC236}">
              <a16:creationId xmlns:a16="http://schemas.microsoft.com/office/drawing/2014/main" id="{01CBB8A4-E3C6-4255-B07E-12DCC9A61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7361" y="25769287"/>
          <a:ext cx="1030253" cy="1047750"/>
        </a:xfrm>
        <a:prstGeom prst="rect">
          <a:avLst/>
        </a:prstGeom>
      </xdr:spPr>
    </xdr:pic>
    <xdr:clientData/>
  </xdr:twoCellAnchor>
  <xdr:twoCellAnchor>
    <xdr:from>
      <xdr:col>0</xdr:col>
      <xdr:colOff>385253</xdr:colOff>
      <xdr:row>118</xdr:row>
      <xdr:rowOff>1</xdr:rowOff>
    </xdr:from>
    <xdr:to>
      <xdr:col>0</xdr:col>
      <xdr:colOff>1331936</xdr:colOff>
      <xdr:row>120</xdr:row>
      <xdr:rowOff>201707</xdr:rowOff>
    </xdr:to>
    <xdr:pic>
      <xdr:nvPicPr>
        <xdr:cNvPr id="34" name="Obraz 33">
          <a:extLst>
            <a:ext uri="{FF2B5EF4-FFF2-40B4-BE49-F238E27FC236}">
              <a16:creationId xmlns:a16="http://schemas.microsoft.com/office/drawing/2014/main" id="{63365E71-6453-4562-9CF0-F9146093D8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5253" y="28279726"/>
          <a:ext cx="946683" cy="963706"/>
        </a:xfrm>
        <a:prstGeom prst="rect">
          <a:avLst/>
        </a:prstGeom>
      </xdr:spPr>
    </xdr:pic>
    <xdr:clientData/>
  </xdr:twoCellAnchor>
  <xdr:twoCellAnchor>
    <xdr:from>
      <xdr:col>0</xdr:col>
      <xdr:colOff>386244</xdr:colOff>
      <xdr:row>114</xdr:row>
      <xdr:rowOff>0</xdr:rowOff>
    </xdr:from>
    <xdr:to>
      <xdr:col>0</xdr:col>
      <xdr:colOff>1388016</xdr:colOff>
      <xdr:row>116</xdr:row>
      <xdr:rowOff>246529</xdr:rowOff>
    </xdr:to>
    <xdr:pic>
      <xdr:nvPicPr>
        <xdr:cNvPr id="35" name="Obraz 34">
          <a:extLst>
            <a:ext uri="{FF2B5EF4-FFF2-40B4-BE49-F238E27FC236}">
              <a16:creationId xmlns:a16="http://schemas.microsoft.com/office/drawing/2014/main" id="{5785B728-59AC-4EE7-AA2F-BDC7839385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244" y="27012900"/>
          <a:ext cx="1001772" cy="1008529"/>
        </a:xfrm>
        <a:prstGeom prst="rect">
          <a:avLst/>
        </a:prstGeom>
      </xdr:spPr>
    </xdr:pic>
    <xdr:clientData/>
  </xdr:twoCellAnchor>
  <xdr:twoCellAnchor>
    <xdr:from>
      <xdr:col>0</xdr:col>
      <xdr:colOff>400050</xdr:colOff>
      <xdr:row>81</xdr:row>
      <xdr:rowOff>19050</xdr:rowOff>
    </xdr:from>
    <xdr:to>
      <xdr:col>0</xdr:col>
      <xdr:colOff>1304925</xdr:colOff>
      <xdr:row>85</xdr:row>
      <xdr:rowOff>33618</xdr:rowOff>
    </xdr:to>
    <xdr:pic>
      <xdr:nvPicPr>
        <xdr:cNvPr id="36" name="Obraz 35">
          <a:extLst>
            <a:ext uri="{FF2B5EF4-FFF2-40B4-BE49-F238E27FC236}">
              <a16:creationId xmlns:a16="http://schemas.microsoft.com/office/drawing/2014/main" id="{DB80A116-A34B-4162-801F-6A6998C713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19202400"/>
          <a:ext cx="904875" cy="928968"/>
        </a:xfrm>
        <a:prstGeom prst="rect">
          <a:avLst/>
        </a:prstGeom>
      </xdr:spPr>
    </xdr:pic>
    <xdr:clientData/>
  </xdr:twoCellAnchor>
  <xdr:twoCellAnchor>
    <xdr:from>
      <xdr:col>0</xdr:col>
      <xdr:colOff>377598</xdr:colOff>
      <xdr:row>21</xdr:row>
      <xdr:rowOff>5525</xdr:rowOff>
    </xdr:from>
    <xdr:to>
      <xdr:col>0</xdr:col>
      <xdr:colOff>1327376</xdr:colOff>
      <xdr:row>25</xdr:row>
      <xdr:rowOff>184641</xdr:rowOff>
    </xdr:to>
    <xdr:pic>
      <xdr:nvPicPr>
        <xdr:cNvPr id="37" name="Obraz 36">
          <a:extLst>
            <a:ext uri="{FF2B5EF4-FFF2-40B4-BE49-F238E27FC236}">
              <a16:creationId xmlns:a16="http://schemas.microsoft.com/office/drawing/2014/main" id="{4F1E48C9-8BF6-451B-ADBC-D7F1253BC8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598" y="5758625"/>
          <a:ext cx="949778" cy="1093516"/>
        </a:xfrm>
        <a:prstGeom prst="rect">
          <a:avLst/>
        </a:prstGeom>
      </xdr:spPr>
    </xdr:pic>
    <xdr:clientData/>
  </xdr:twoCellAnchor>
  <xdr:twoCellAnchor>
    <xdr:from>
      <xdr:col>0</xdr:col>
      <xdr:colOff>4482</xdr:colOff>
      <xdr:row>51</xdr:row>
      <xdr:rowOff>16808</xdr:rowOff>
    </xdr:from>
    <xdr:to>
      <xdr:col>0</xdr:col>
      <xdr:colOff>1636058</xdr:colOff>
      <xdr:row>57</xdr:row>
      <xdr:rowOff>179293</xdr:rowOff>
    </xdr:to>
    <xdr:pic>
      <xdr:nvPicPr>
        <xdr:cNvPr id="38" name="Obraz 37">
          <a:extLst>
            <a:ext uri="{FF2B5EF4-FFF2-40B4-BE49-F238E27FC236}">
              <a16:creationId xmlns:a16="http://schemas.microsoft.com/office/drawing/2014/main" id="{F7F1B249-3E4C-4357-9C02-FA1B0C805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2" y="12208808"/>
          <a:ext cx="1631576" cy="1534085"/>
        </a:xfrm>
        <a:prstGeom prst="rect">
          <a:avLst/>
        </a:prstGeom>
      </xdr:spPr>
    </xdr:pic>
    <xdr:clientData/>
  </xdr:twoCellAnchor>
  <xdr:twoCellAnchor>
    <xdr:from>
      <xdr:col>0</xdr:col>
      <xdr:colOff>438150</xdr:colOff>
      <xdr:row>93</xdr:row>
      <xdr:rowOff>123824</xdr:rowOff>
    </xdr:from>
    <xdr:to>
      <xdr:col>0</xdr:col>
      <xdr:colOff>1266825</xdr:colOff>
      <xdr:row>98</xdr:row>
      <xdr:rowOff>6800</xdr:rowOff>
    </xdr:to>
    <xdr:pic>
      <xdr:nvPicPr>
        <xdr:cNvPr id="39" name="Obraz 38">
          <a:extLst>
            <a:ext uri="{FF2B5EF4-FFF2-40B4-BE49-F238E27FC236}">
              <a16:creationId xmlns:a16="http://schemas.microsoft.com/office/drawing/2014/main" id="{261E524D-D64E-483E-A6AA-6A290F2466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50" y="21840824"/>
          <a:ext cx="828675" cy="1025976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49267</xdr:colOff>
      <xdr:row>10</xdr:row>
      <xdr:rowOff>125147</xdr:rowOff>
    </xdr:from>
    <xdr:to>
      <xdr:col>1</xdr:col>
      <xdr:colOff>3452</xdr:colOff>
      <xdr:row>16</xdr:row>
      <xdr:rowOff>170778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1D852ED8-E668-4840-8144-73F8B29B93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267" y="3408471"/>
          <a:ext cx="1805285" cy="1520997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280147</xdr:colOff>
      <xdr:row>7</xdr:row>
      <xdr:rowOff>89648</xdr:rowOff>
    </xdr:from>
    <xdr:to>
      <xdr:col>0</xdr:col>
      <xdr:colOff>1389528</xdr:colOff>
      <xdr:row>13</xdr:row>
      <xdr:rowOff>40788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00A3B7E1-707A-40F6-8CCC-E516DBE277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3957" y="2265158"/>
          <a:ext cx="1105571" cy="1048420"/>
        </a:xfrm>
        <a:prstGeom prst="rect">
          <a:avLst/>
        </a:prstGeom>
      </xdr:spPr>
    </xdr:pic>
    <xdr:clientData/>
  </xdr:twoCellAnchor>
  <xdr:twoCellAnchor editAs="oneCell">
    <xdr:from>
      <xdr:col>0</xdr:col>
      <xdr:colOff>280147</xdr:colOff>
      <xdr:row>20</xdr:row>
      <xdr:rowOff>11205</xdr:rowOff>
    </xdr:from>
    <xdr:to>
      <xdr:col>0</xdr:col>
      <xdr:colOff>1389528</xdr:colOff>
      <xdr:row>25</xdr:row>
      <xdr:rowOff>162370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2CB8DBB8-2D12-4DA9-9518-B5B0B0CFB6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3957" y="4480335"/>
          <a:ext cx="1105571" cy="1059850"/>
        </a:xfrm>
        <a:prstGeom prst="rect">
          <a:avLst/>
        </a:prstGeom>
      </xdr:spPr>
    </xdr:pic>
    <xdr:clientData/>
  </xdr:twoCellAnchor>
  <xdr:twoCellAnchor editAs="oneCell">
    <xdr:from>
      <xdr:col>0</xdr:col>
      <xdr:colOff>266540</xdr:colOff>
      <xdr:row>29</xdr:row>
      <xdr:rowOff>120063</xdr:rowOff>
    </xdr:from>
    <xdr:to>
      <xdr:col>0</xdr:col>
      <xdr:colOff>1387351</xdr:colOff>
      <xdr:row>31</xdr:row>
      <xdr:rowOff>277168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B7D616F3-2DC6-462A-92EE-026ADD2D70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540" y="6160818"/>
          <a:ext cx="1124621" cy="1096270"/>
        </a:xfrm>
        <a:prstGeom prst="rect">
          <a:avLst/>
        </a:prstGeom>
      </xdr:spPr>
    </xdr:pic>
    <xdr:clientData/>
  </xdr:twoCellAnchor>
  <xdr:twoCellAnchor editAs="oneCell">
    <xdr:from>
      <xdr:col>0</xdr:col>
      <xdr:colOff>280147</xdr:colOff>
      <xdr:row>36</xdr:row>
      <xdr:rowOff>100852</xdr:rowOff>
    </xdr:from>
    <xdr:to>
      <xdr:col>0</xdr:col>
      <xdr:colOff>1389528</xdr:colOff>
      <xdr:row>42</xdr:row>
      <xdr:rowOff>55802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1103979A-FF47-48E9-A09C-6BB4A2487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3957" y="8259967"/>
          <a:ext cx="1105571" cy="1101760"/>
        </a:xfrm>
        <a:prstGeom prst="rect">
          <a:avLst/>
        </a:prstGeom>
      </xdr:spPr>
    </xdr:pic>
    <xdr:clientData/>
  </xdr:twoCellAnchor>
  <xdr:twoCellAnchor editAs="oneCell">
    <xdr:from>
      <xdr:col>0</xdr:col>
      <xdr:colOff>280147</xdr:colOff>
      <xdr:row>48</xdr:row>
      <xdr:rowOff>56029</xdr:rowOff>
    </xdr:from>
    <xdr:to>
      <xdr:col>0</xdr:col>
      <xdr:colOff>1389528</xdr:colOff>
      <xdr:row>49</xdr:row>
      <xdr:rowOff>549008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B35AD239-C1D5-4092-A997-B4E75FAB44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3957" y="10442089"/>
          <a:ext cx="1105571" cy="1117819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178594</xdr:colOff>
      <xdr:row>14</xdr:row>
      <xdr:rowOff>83344</xdr:rowOff>
    </xdr:from>
    <xdr:to>
      <xdr:col>0</xdr:col>
      <xdr:colOff>1544210</xdr:colOff>
      <xdr:row>21</xdr:row>
      <xdr:rowOff>17762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1FAFF697-328B-4D8D-92D0-5416FE0B17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733" t="5722" r="20654" b="11117"/>
        <a:stretch/>
      </xdr:blipFill>
      <xdr:spPr>
        <a:xfrm>
          <a:off x="178594" y="3836194"/>
          <a:ext cx="1365616" cy="1267918"/>
        </a:xfrm>
        <a:prstGeom prst="rect">
          <a:avLst/>
        </a:prstGeom>
      </xdr:spPr>
    </xdr:pic>
    <xdr:clientData/>
  </xdr:twoCellAnchor>
  <xdr:twoCellAnchor editAs="oneCell">
    <xdr:from>
      <xdr:col>0</xdr:col>
      <xdr:colOff>178594</xdr:colOff>
      <xdr:row>4</xdr:row>
      <xdr:rowOff>83343</xdr:rowOff>
    </xdr:from>
    <xdr:to>
      <xdr:col>0</xdr:col>
      <xdr:colOff>1544210</xdr:colOff>
      <xdr:row>11</xdr:row>
      <xdr:rowOff>17761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6E2CF61B-A7A8-4DE2-B0FA-048FF6F5CE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733" t="5722" r="20654" b="11117"/>
        <a:stretch/>
      </xdr:blipFill>
      <xdr:spPr>
        <a:xfrm>
          <a:off x="178594" y="1702593"/>
          <a:ext cx="1365616" cy="1267918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277173</xdr:colOff>
      <xdr:row>14</xdr:row>
      <xdr:rowOff>12426</xdr:rowOff>
    </xdr:from>
    <xdr:to>
      <xdr:col>0</xdr:col>
      <xdr:colOff>1583184</xdr:colOff>
      <xdr:row>18</xdr:row>
      <xdr:rowOff>36373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2B594C0D-D2C0-4EDC-8C43-5481C6CBB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9078" y="3911961"/>
          <a:ext cx="1302201" cy="1029787"/>
        </a:xfrm>
        <a:prstGeom prst="rect">
          <a:avLst/>
        </a:prstGeom>
      </xdr:spPr>
    </xdr:pic>
    <xdr:clientData/>
  </xdr:twoCellAnchor>
  <xdr:twoCellAnchor editAs="oneCell">
    <xdr:from>
      <xdr:col>0</xdr:col>
      <xdr:colOff>445677</xdr:colOff>
      <xdr:row>5</xdr:row>
      <xdr:rowOff>233641</xdr:rowOff>
    </xdr:from>
    <xdr:to>
      <xdr:col>0</xdr:col>
      <xdr:colOff>1389915</xdr:colOff>
      <xdr:row>9</xdr:row>
      <xdr:rowOff>188761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C229E8F3-9CE5-4EBE-AA4B-FAE305248A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160" t="7411" r="19434" b="5395"/>
        <a:stretch/>
      </xdr:blipFill>
      <xdr:spPr>
        <a:xfrm>
          <a:off x="441867" y="2111971"/>
          <a:ext cx="948048" cy="960960"/>
        </a:xfrm>
        <a:prstGeom prst="rect">
          <a:avLst/>
        </a:prstGeom>
      </xdr:spPr>
    </xdr:pic>
    <xdr:clientData/>
  </xdr:twoCellAnchor>
  <xdr:twoCellAnchor editAs="oneCell">
    <xdr:from>
      <xdr:col>0</xdr:col>
      <xdr:colOff>298248</xdr:colOff>
      <xdr:row>21</xdr:row>
      <xdr:rowOff>67232</xdr:rowOff>
    </xdr:from>
    <xdr:to>
      <xdr:col>0</xdr:col>
      <xdr:colOff>1539249</xdr:colOff>
      <xdr:row>25</xdr:row>
      <xdr:rowOff>207091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1590317B-B7EF-4565-A02F-8DB5CA015B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6343" y="5608877"/>
          <a:ext cx="1244811" cy="1008539"/>
        </a:xfrm>
        <a:prstGeom prst="rect">
          <a:avLst/>
        </a:prstGeom>
      </xdr:spPr>
    </xdr:pic>
    <xdr:clientData/>
  </xdr:twoCellAnchor>
  <xdr:twoCellAnchor editAs="oneCell">
    <xdr:from>
      <xdr:col>0</xdr:col>
      <xdr:colOff>277173</xdr:colOff>
      <xdr:row>35</xdr:row>
      <xdr:rowOff>31426</xdr:rowOff>
    </xdr:from>
    <xdr:to>
      <xdr:col>0</xdr:col>
      <xdr:colOff>1583184</xdr:colOff>
      <xdr:row>39</xdr:row>
      <xdr:rowOff>78231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519A0125-B0F9-4317-A22B-51EE75AF31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9078" y="8792521"/>
          <a:ext cx="1302201" cy="1052645"/>
        </a:xfrm>
        <a:prstGeom prst="rect">
          <a:avLst/>
        </a:prstGeom>
      </xdr:spPr>
    </xdr:pic>
    <xdr:clientData/>
  </xdr:twoCellAnchor>
  <xdr:twoCellAnchor editAs="oneCell">
    <xdr:from>
      <xdr:col>0</xdr:col>
      <xdr:colOff>445677</xdr:colOff>
      <xdr:row>28</xdr:row>
      <xdr:rowOff>100853</xdr:rowOff>
    </xdr:from>
    <xdr:to>
      <xdr:col>0</xdr:col>
      <xdr:colOff>1389915</xdr:colOff>
      <xdr:row>32</xdr:row>
      <xdr:rowOff>92167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84154647-A400-434D-B282-9EE1711673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160" t="7411" r="19434" b="5395"/>
        <a:stretch/>
      </xdr:blipFill>
      <xdr:spPr>
        <a:xfrm>
          <a:off x="441867" y="7250318"/>
          <a:ext cx="948048" cy="989534"/>
        </a:xfrm>
        <a:prstGeom prst="rect">
          <a:avLst/>
        </a:prstGeom>
      </xdr:spPr>
    </xdr:pic>
    <xdr:clientData/>
  </xdr:twoCellAnchor>
  <xdr:twoCellAnchor editAs="oneCell">
    <xdr:from>
      <xdr:col>0</xdr:col>
      <xdr:colOff>298248</xdr:colOff>
      <xdr:row>41</xdr:row>
      <xdr:rowOff>2749</xdr:rowOff>
    </xdr:from>
    <xdr:to>
      <xdr:col>0</xdr:col>
      <xdr:colOff>1539249</xdr:colOff>
      <xdr:row>45</xdr:row>
      <xdr:rowOff>16878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48BAB595-600D-4E6F-9506-77D9674E6B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6343" y="10127824"/>
          <a:ext cx="1244811" cy="1008539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196104</xdr:colOff>
      <xdr:row>4</xdr:row>
      <xdr:rowOff>515472</xdr:rowOff>
    </xdr:from>
    <xdr:to>
      <xdr:col>0</xdr:col>
      <xdr:colOff>1276104</xdr:colOff>
      <xdr:row>6</xdr:row>
      <xdr:rowOff>71472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B982CAB2-CE12-F088-595F-A87AACAE9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104" y="1961031"/>
          <a:ext cx="1080000" cy="10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196104</xdr:colOff>
      <xdr:row>9</xdr:row>
      <xdr:rowOff>156882</xdr:rowOff>
    </xdr:from>
    <xdr:to>
      <xdr:col>0</xdr:col>
      <xdr:colOff>1276104</xdr:colOff>
      <xdr:row>10</xdr:row>
      <xdr:rowOff>564529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ED7377ED-C730-7F08-2D38-DECAFDC13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104" y="4560794"/>
          <a:ext cx="1080000" cy="10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196104</xdr:colOff>
      <xdr:row>11</xdr:row>
      <xdr:rowOff>212912</xdr:rowOff>
    </xdr:from>
    <xdr:to>
      <xdr:col>0</xdr:col>
      <xdr:colOff>1276104</xdr:colOff>
      <xdr:row>12</xdr:row>
      <xdr:rowOff>530912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586B2A7B-A471-E104-ACD5-9820ECF4A9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104" y="5961530"/>
          <a:ext cx="1080000" cy="10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196104</xdr:colOff>
      <xdr:row>15</xdr:row>
      <xdr:rowOff>156883</xdr:rowOff>
    </xdr:from>
    <xdr:to>
      <xdr:col>0</xdr:col>
      <xdr:colOff>1276104</xdr:colOff>
      <xdr:row>15</xdr:row>
      <xdr:rowOff>1236883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A6DD95EB-1614-E67D-8305-31E87A040A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104" y="8113059"/>
          <a:ext cx="1080000" cy="10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196104</xdr:colOff>
      <xdr:row>16</xdr:row>
      <xdr:rowOff>369795</xdr:rowOff>
    </xdr:from>
    <xdr:to>
      <xdr:col>0</xdr:col>
      <xdr:colOff>1276104</xdr:colOff>
      <xdr:row>16</xdr:row>
      <xdr:rowOff>952995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E4DD5313-6E1A-F035-1F88-6E2DAECC63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104" y="9625854"/>
          <a:ext cx="1080000" cy="583200"/>
        </a:xfrm>
        <a:prstGeom prst="rect">
          <a:avLst/>
        </a:prstGeom>
      </xdr:spPr>
    </xdr:pic>
    <xdr:clientData/>
  </xdr:twoCellAnchor>
  <xdr:twoCellAnchor editAs="oneCell">
    <xdr:from>
      <xdr:col>0</xdr:col>
      <xdr:colOff>196104</xdr:colOff>
      <xdr:row>17</xdr:row>
      <xdr:rowOff>145676</xdr:rowOff>
    </xdr:from>
    <xdr:to>
      <xdr:col>0</xdr:col>
      <xdr:colOff>1276104</xdr:colOff>
      <xdr:row>17</xdr:row>
      <xdr:rowOff>1225676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F51E640A-EE50-94A9-9125-018EFCC46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104" y="10701617"/>
          <a:ext cx="1080000" cy="10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196104</xdr:colOff>
      <xdr:row>18</xdr:row>
      <xdr:rowOff>145676</xdr:rowOff>
    </xdr:from>
    <xdr:to>
      <xdr:col>0</xdr:col>
      <xdr:colOff>1276104</xdr:colOff>
      <xdr:row>18</xdr:row>
      <xdr:rowOff>1225676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78FDEAFD-5BD4-E7D5-983A-81185CB461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104" y="12001500"/>
          <a:ext cx="1080000" cy="1080000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59429</xdr:colOff>
      <xdr:row>4</xdr:row>
      <xdr:rowOff>80756</xdr:rowOff>
    </xdr:from>
    <xdr:to>
      <xdr:col>0</xdr:col>
      <xdr:colOff>1884998</xdr:colOff>
      <xdr:row>4</xdr:row>
      <xdr:rowOff>1577609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E37FC8D3-5B15-45CC-A1D9-E22A4B110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429" y="1833356"/>
          <a:ext cx="1825569" cy="1420653"/>
        </a:xfrm>
        <a:prstGeom prst="rect">
          <a:avLst/>
        </a:prstGeom>
      </xdr:spPr>
    </xdr:pic>
    <xdr:clientData/>
  </xdr:twoCellAnchor>
  <xdr:twoCellAnchor editAs="oneCell">
    <xdr:from>
      <xdr:col>0</xdr:col>
      <xdr:colOff>44823</xdr:colOff>
      <xdr:row>6</xdr:row>
      <xdr:rowOff>168088</xdr:rowOff>
    </xdr:from>
    <xdr:to>
      <xdr:col>0</xdr:col>
      <xdr:colOff>1616337</xdr:colOff>
      <xdr:row>10</xdr:row>
      <xdr:rowOff>64434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3DFECECD-6769-45DA-9371-E654D0931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23" y="3616138"/>
          <a:ext cx="1571514" cy="1039346"/>
        </a:xfrm>
        <a:prstGeom prst="rect">
          <a:avLst/>
        </a:prstGeom>
      </xdr:spPr>
    </xdr:pic>
    <xdr:clientData/>
  </xdr:twoCellAnchor>
  <xdr:twoCellAnchor editAs="oneCell">
    <xdr:from>
      <xdr:col>0</xdr:col>
      <xdr:colOff>78441</xdr:colOff>
      <xdr:row>12</xdr:row>
      <xdr:rowOff>168089</xdr:rowOff>
    </xdr:from>
    <xdr:to>
      <xdr:col>0</xdr:col>
      <xdr:colOff>1655670</xdr:colOff>
      <xdr:row>16</xdr:row>
      <xdr:rowOff>64435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ABDD1ADE-AA17-4182-8E4E-7942017B4E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441" y="5111564"/>
          <a:ext cx="1577229" cy="1039346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88975</xdr:colOff>
      <xdr:row>12</xdr:row>
      <xdr:rowOff>210812</xdr:rowOff>
    </xdr:from>
    <xdr:to>
      <xdr:col>0</xdr:col>
      <xdr:colOff>1316599</xdr:colOff>
      <xdr:row>12</xdr:row>
      <xdr:rowOff>1425248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F6481060-B169-42E1-A76B-E99D40729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785" y="9322427"/>
          <a:ext cx="1220004" cy="1222056"/>
        </a:xfrm>
        <a:prstGeom prst="rect">
          <a:avLst/>
        </a:prstGeom>
      </xdr:spPr>
    </xdr:pic>
    <xdr:clientData/>
  </xdr:twoCellAnchor>
  <xdr:twoCellAnchor editAs="oneCell">
    <xdr:from>
      <xdr:col>0</xdr:col>
      <xdr:colOff>299586</xdr:colOff>
      <xdr:row>10</xdr:row>
      <xdr:rowOff>51828</xdr:rowOff>
    </xdr:from>
    <xdr:to>
      <xdr:col>0</xdr:col>
      <xdr:colOff>1408772</xdr:colOff>
      <xdr:row>10</xdr:row>
      <xdr:rowOff>1313890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94B7F2A8-CB1B-48D2-85AC-98CFBDCE79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39" r="15472"/>
        <a:stretch/>
      </xdr:blipFill>
      <xdr:spPr>
        <a:xfrm>
          <a:off x="297681" y="4541913"/>
          <a:ext cx="1109186" cy="1262062"/>
        </a:xfrm>
        <a:prstGeom prst="rect">
          <a:avLst/>
        </a:prstGeom>
      </xdr:spPr>
    </xdr:pic>
    <xdr:clientData/>
  </xdr:twoCellAnchor>
  <xdr:twoCellAnchor editAs="oneCell">
    <xdr:from>
      <xdr:col>0</xdr:col>
      <xdr:colOff>569021</xdr:colOff>
      <xdr:row>11</xdr:row>
      <xdr:rowOff>126742</xdr:rowOff>
    </xdr:from>
    <xdr:to>
      <xdr:col>0</xdr:col>
      <xdr:colOff>894710</xdr:colOff>
      <xdr:row>11</xdr:row>
      <xdr:rowOff>1354593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F81F301A-402B-4DF7-97BC-9549D531C3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695" t="14547" r="42951" b="2893"/>
        <a:stretch/>
      </xdr:blipFill>
      <xdr:spPr>
        <a:xfrm>
          <a:off x="569021" y="6159877"/>
          <a:ext cx="325689" cy="1220231"/>
        </a:xfrm>
        <a:prstGeom prst="rect">
          <a:avLst/>
        </a:prstGeom>
      </xdr:spPr>
    </xdr:pic>
    <xdr:clientData/>
  </xdr:twoCellAnchor>
  <xdr:twoCellAnchor editAs="oneCell">
    <xdr:from>
      <xdr:col>0</xdr:col>
      <xdr:colOff>166319</xdr:colOff>
      <xdr:row>7</xdr:row>
      <xdr:rowOff>174977</xdr:rowOff>
    </xdr:from>
    <xdr:to>
      <xdr:col>0</xdr:col>
      <xdr:colOff>1506737</xdr:colOff>
      <xdr:row>9</xdr:row>
      <xdr:rowOff>363110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9DB8242A-C87C-4AE8-8D18-B62B1B68B3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04" t="10780" r="14535" b="-236"/>
        <a:stretch/>
      </xdr:blipFill>
      <xdr:spPr>
        <a:xfrm>
          <a:off x="170129" y="3228692"/>
          <a:ext cx="1332798" cy="1140633"/>
        </a:xfrm>
        <a:prstGeom prst="rect">
          <a:avLst/>
        </a:prstGeom>
      </xdr:spPr>
    </xdr:pic>
    <xdr:clientData/>
  </xdr:twoCellAnchor>
  <xdr:twoCellAnchor editAs="oneCell">
    <xdr:from>
      <xdr:col>0</xdr:col>
      <xdr:colOff>156882</xdr:colOff>
      <xdr:row>4</xdr:row>
      <xdr:rowOff>100853</xdr:rowOff>
    </xdr:from>
    <xdr:to>
      <xdr:col>0</xdr:col>
      <xdr:colOff>1507526</xdr:colOff>
      <xdr:row>7</xdr:row>
      <xdr:rowOff>2016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EB062B78-B83C-43BA-AC04-86F698F03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787" y="1725818"/>
          <a:ext cx="1343024" cy="1333723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16</xdr:row>
      <xdr:rowOff>728742</xdr:rowOff>
    </xdr:from>
    <xdr:to>
      <xdr:col>1</xdr:col>
      <xdr:colOff>182608</xdr:colOff>
      <xdr:row>17</xdr:row>
      <xdr:rowOff>884408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CE06EDA6-54B7-44A7-8BC5-68D6CCF32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11749167"/>
          <a:ext cx="1706608" cy="1679666"/>
        </a:xfrm>
        <a:prstGeom prst="rect">
          <a:avLst/>
        </a:prstGeom>
      </xdr:spPr>
    </xdr:pic>
    <xdr:clientData/>
  </xdr:twoCellAnchor>
  <xdr:twoCellAnchor editAs="oneCell">
    <xdr:from>
      <xdr:col>0</xdr:col>
      <xdr:colOff>81643</xdr:colOff>
      <xdr:row>21</xdr:row>
      <xdr:rowOff>163285</xdr:rowOff>
    </xdr:from>
    <xdr:to>
      <xdr:col>0</xdr:col>
      <xdr:colOff>1539513</xdr:colOff>
      <xdr:row>21</xdr:row>
      <xdr:rowOff>1621155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24631F26-B8AB-4E52-9A0C-910A70E9A9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548" y="20377240"/>
          <a:ext cx="1457870" cy="1450250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13607</xdr:colOff>
      <xdr:row>6</xdr:row>
      <xdr:rowOff>104669</xdr:rowOff>
    </xdr:from>
    <xdr:to>
      <xdr:col>0</xdr:col>
      <xdr:colOff>1787797</xdr:colOff>
      <xdr:row>14</xdr:row>
      <xdr:rowOff>150828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7CAAFBFB-0931-4F1F-889D-1987C1673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17" y="2064914"/>
          <a:ext cx="1774190" cy="1333939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240988</xdr:colOff>
      <xdr:row>5</xdr:row>
      <xdr:rowOff>39079</xdr:rowOff>
    </xdr:from>
    <xdr:to>
      <xdr:col>0</xdr:col>
      <xdr:colOff>1881772</xdr:colOff>
      <xdr:row>6</xdr:row>
      <xdr:rowOff>44822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FF6B79BF-6114-4DB7-AB27-93C1899D31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988" y="1888050"/>
          <a:ext cx="1640784" cy="386743"/>
        </a:xfrm>
        <a:prstGeom prst="rect">
          <a:avLst/>
        </a:prstGeom>
      </xdr:spPr>
    </xdr:pic>
    <xdr:clientData/>
  </xdr:twoCellAnchor>
  <xdr:twoCellAnchor editAs="oneCell">
    <xdr:from>
      <xdr:col>0</xdr:col>
      <xdr:colOff>63311</xdr:colOff>
      <xdr:row>17</xdr:row>
      <xdr:rowOff>95664</xdr:rowOff>
    </xdr:from>
    <xdr:to>
      <xdr:col>0</xdr:col>
      <xdr:colOff>2037711</xdr:colOff>
      <xdr:row>20</xdr:row>
      <xdr:rowOff>17859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99D643A7-BC6F-4FBE-A983-9EE546793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311" y="6792930"/>
          <a:ext cx="1974400" cy="404398"/>
        </a:xfrm>
        <a:prstGeom prst="rect">
          <a:avLst/>
        </a:prstGeom>
      </xdr:spPr>
    </xdr:pic>
    <xdr:clientData/>
  </xdr:twoCellAnchor>
  <xdr:twoCellAnchor editAs="oneCell">
    <xdr:from>
      <xdr:col>0</xdr:col>
      <xdr:colOff>178260</xdr:colOff>
      <xdr:row>30</xdr:row>
      <xdr:rowOff>123825</xdr:rowOff>
    </xdr:from>
    <xdr:to>
      <xdr:col>0</xdr:col>
      <xdr:colOff>1922763</xdr:colOff>
      <xdr:row>31</xdr:row>
      <xdr:rowOff>130436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75246A97-DC1D-45D2-A56D-19DA00747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450" y="9098280"/>
          <a:ext cx="1752123" cy="351416"/>
        </a:xfrm>
        <a:prstGeom prst="rect">
          <a:avLst/>
        </a:prstGeom>
      </xdr:spPr>
    </xdr:pic>
    <xdr:clientData/>
  </xdr:twoCellAnchor>
  <xdr:twoCellAnchor editAs="oneCell">
    <xdr:from>
      <xdr:col>0</xdr:col>
      <xdr:colOff>291578</xdr:colOff>
      <xdr:row>36</xdr:row>
      <xdr:rowOff>65961</xdr:rowOff>
    </xdr:from>
    <xdr:to>
      <xdr:col>0</xdr:col>
      <xdr:colOff>1922734</xdr:colOff>
      <xdr:row>37</xdr:row>
      <xdr:rowOff>53930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B6F8EAFD-B70D-47D5-9142-9F8B13E0AA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7768" y="10122456"/>
          <a:ext cx="1638776" cy="429928"/>
        </a:xfrm>
        <a:prstGeom prst="rect">
          <a:avLst/>
        </a:prstGeom>
      </xdr:spPr>
    </xdr:pic>
    <xdr:clientData/>
  </xdr:twoCellAnchor>
  <xdr:twoCellAnchor editAs="oneCell">
    <xdr:from>
      <xdr:col>0</xdr:col>
      <xdr:colOff>267765</xdr:colOff>
      <xdr:row>43</xdr:row>
      <xdr:rowOff>22206</xdr:rowOff>
    </xdr:from>
    <xdr:to>
      <xdr:col>0</xdr:col>
      <xdr:colOff>1959882</xdr:colOff>
      <xdr:row>46</xdr:row>
      <xdr:rowOff>15240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DA983EE8-A8CF-4B67-94EA-A9EFF7F967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6266"/>
        <a:stretch/>
      </xdr:blipFill>
      <xdr:spPr>
        <a:xfrm>
          <a:off x="267765" y="12661881"/>
          <a:ext cx="1692117" cy="758844"/>
        </a:xfrm>
        <a:prstGeom prst="rect">
          <a:avLst/>
        </a:prstGeom>
      </xdr:spPr>
    </xdr:pic>
    <xdr:clientData/>
  </xdr:twoCellAnchor>
  <xdr:twoCellAnchor editAs="oneCell">
    <xdr:from>
      <xdr:col>0</xdr:col>
      <xdr:colOff>77282</xdr:colOff>
      <xdr:row>56</xdr:row>
      <xdr:rowOff>95362</xdr:rowOff>
    </xdr:from>
    <xdr:to>
      <xdr:col>0</xdr:col>
      <xdr:colOff>2150365</xdr:colOff>
      <xdr:row>59</xdr:row>
      <xdr:rowOff>173354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1FD85769-E452-45EB-942F-C7C92D0F45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1146"/>
        <a:stretch/>
      </xdr:blipFill>
      <xdr:spPr>
        <a:xfrm>
          <a:off x="77282" y="16078312"/>
          <a:ext cx="2073083" cy="838087"/>
        </a:xfrm>
        <a:prstGeom prst="rect">
          <a:avLst/>
        </a:prstGeom>
      </xdr:spPr>
    </xdr:pic>
    <xdr:clientData/>
  </xdr:twoCellAnchor>
  <xdr:twoCellAnchor editAs="oneCell">
    <xdr:from>
      <xdr:col>0</xdr:col>
      <xdr:colOff>377340</xdr:colOff>
      <xdr:row>11</xdr:row>
      <xdr:rowOff>338448</xdr:rowOff>
    </xdr:from>
    <xdr:to>
      <xdr:col>0</xdr:col>
      <xdr:colOff>2079448</xdr:colOff>
      <xdr:row>13</xdr:row>
      <xdr:rowOff>210054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5A0C3C50-9860-4AE4-98FA-538794949C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403" t="26473" r="16572" b="20297"/>
        <a:stretch/>
      </xdr:blipFill>
      <xdr:spPr>
        <a:xfrm rot="20233748">
          <a:off x="377340" y="4348473"/>
          <a:ext cx="1713538" cy="885066"/>
        </a:xfrm>
        <a:prstGeom prst="rect">
          <a:avLst/>
        </a:prstGeom>
      </xdr:spPr>
    </xdr:pic>
    <xdr:clientData/>
  </xdr:twoCellAnchor>
  <xdr:twoCellAnchor editAs="oneCell">
    <xdr:from>
      <xdr:col>0</xdr:col>
      <xdr:colOff>237088</xdr:colOff>
      <xdr:row>8</xdr:row>
      <xdr:rowOff>180313</xdr:rowOff>
    </xdr:from>
    <xdr:to>
      <xdr:col>0</xdr:col>
      <xdr:colOff>2000084</xdr:colOff>
      <xdr:row>10</xdr:row>
      <xdr:rowOff>396239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A19CF4D0-C23B-4B26-8CD2-C415AF9E9C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50" t="19428" r="9805" b="3417"/>
        <a:stretch/>
      </xdr:blipFill>
      <xdr:spPr>
        <a:xfrm>
          <a:off x="237088" y="2675863"/>
          <a:ext cx="1766806" cy="1229387"/>
        </a:xfrm>
        <a:prstGeom prst="rect">
          <a:avLst/>
        </a:prstGeom>
      </xdr:spPr>
    </xdr:pic>
    <xdr:clientData/>
  </xdr:twoCellAnchor>
  <xdr:twoCellAnchor editAs="oneCell">
    <xdr:from>
      <xdr:col>0</xdr:col>
      <xdr:colOff>106225</xdr:colOff>
      <xdr:row>72</xdr:row>
      <xdr:rowOff>144633</xdr:rowOff>
    </xdr:from>
    <xdr:to>
      <xdr:col>0</xdr:col>
      <xdr:colOff>2113802</xdr:colOff>
      <xdr:row>74</xdr:row>
      <xdr:rowOff>175259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6DC86486-44EE-475D-94C7-0086004EB8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74" t="15908" r="14128" b="20460"/>
        <a:stretch/>
      </xdr:blipFill>
      <xdr:spPr>
        <a:xfrm>
          <a:off x="106225" y="20242383"/>
          <a:ext cx="2007577" cy="550691"/>
        </a:xfrm>
        <a:prstGeom prst="rect">
          <a:avLst/>
        </a:prstGeom>
      </xdr:spPr>
    </xdr:pic>
    <xdr:clientData/>
  </xdr:twoCellAnchor>
  <xdr:twoCellAnchor editAs="oneCell">
    <xdr:from>
      <xdr:col>0</xdr:col>
      <xdr:colOff>123283</xdr:colOff>
      <xdr:row>25</xdr:row>
      <xdr:rowOff>0</xdr:rowOff>
    </xdr:from>
    <xdr:to>
      <xdr:col>0</xdr:col>
      <xdr:colOff>2001109</xdr:colOff>
      <xdr:row>26</xdr:row>
      <xdr:rowOff>46436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34B17E85-612F-4C05-B5C4-66A889D24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188" y="8362950"/>
          <a:ext cx="1877826" cy="291465"/>
        </a:xfrm>
        <a:prstGeom prst="rect">
          <a:avLst/>
        </a:prstGeom>
      </xdr:spPr>
    </xdr:pic>
    <xdr:clientData/>
  </xdr:twoCellAnchor>
  <xdr:twoCellAnchor editAs="oneCell">
    <xdr:from>
      <xdr:col>0</xdr:col>
      <xdr:colOff>661146</xdr:colOff>
      <xdr:row>78</xdr:row>
      <xdr:rowOff>257735</xdr:rowOff>
    </xdr:from>
    <xdr:to>
      <xdr:col>0</xdr:col>
      <xdr:colOff>1243853</xdr:colOff>
      <xdr:row>78</xdr:row>
      <xdr:rowOff>1067839</xdr:rowOff>
    </xdr:to>
    <xdr:pic>
      <xdr:nvPicPr>
        <xdr:cNvPr id="270" name="Obraz 269">
          <a:extLst>
            <a:ext uri="{FF2B5EF4-FFF2-40B4-BE49-F238E27FC236}">
              <a16:creationId xmlns:a16="http://schemas.microsoft.com/office/drawing/2014/main" id="{8FD13C38-9C7D-4CD1-898A-654680C31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1146" y="22075588"/>
          <a:ext cx="582707" cy="810104"/>
        </a:xfrm>
        <a:prstGeom prst="rect">
          <a:avLst/>
        </a:prstGeom>
      </xdr:spPr>
    </xdr:pic>
    <xdr:clientData/>
  </xdr:twoCellAnchor>
  <xdr:twoCellAnchor editAs="oneCell">
    <xdr:from>
      <xdr:col>0</xdr:col>
      <xdr:colOff>565897</xdr:colOff>
      <xdr:row>79</xdr:row>
      <xdr:rowOff>88046</xdr:rowOff>
    </xdr:from>
    <xdr:to>
      <xdr:col>0</xdr:col>
      <xdr:colOff>1312372</xdr:colOff>
      <xdr:row>79</xdr:row>
      <xdr:rowOff>1086521</xdr:rowOff>
    </xdr:to>
    <xdr:pic>
      <xdr:nvPicPr>
        <xdr:cNvPr id="271" name="Obraz 270">
          <a:extLst>
            <a:ext uri="{FF2B5EF4-FFF2-40B4-BE49-F238E27FC236}">
              <a16:creationId xmlns:a16="http://schemas.microsoft.com/office/drawing/2014/main" id="{21BF163D-E448-4B40-9107-AFC7284E29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992" y="3111281"/>
          <a:ext cx="752190" cy="996570"/>
        </a:xfrm>
        <a:prstGeom prst="rect">
          <a:avLst/>
        </a:prstGeom>
      </xdr:spPr>
    </xdr:pic>
    <xdr:clientData/>
  </xdr:twoCellAnchor>
  <xdr:twoCellAnchor editAs="oneCell">
    <xdr:from>
      <xdr:col>0</xdr:col>
      <xdr:colOff>565898</xdr:colOff>
      <xdr:row>80</xdr:row>
      <xdr:rowOff>86445</xdr:rowOff>
    </xdr:from>
    <xdr:to>
      <xdr:col>0</xdr:col>
      <xdr:colOff>1312372</xdr:colOff>
      <xdr:row>80</xdr:row>
      <xdr:rowOff>1084920</xdr:rowOff>
    </xdr:to>
    <xdr:pic>
      <xdr:nvPicPr>
        <xdr:cNvPr id="272" name="Obraz 271">
          <a:extLst>
            <a:ext uri="{FF2B5EF4-FFF2-40B4-BE49-F238E27FC236}">
              <a16:creationId xmlns:a16="http://schemas.microsoft.com/office/drawing/2014/main" id="{96AFA920-549C-446D-8485-DA659778A6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993" y="4374600"/>
          <a:ext cx="752189" cy="998475"/>
        </a:xfrm>
        <a:prstGeom prst="rect">
          <a:avLst/>
        </a:prstGeom>
      </xdr:spPr>
    </xdr:pic>
    <xdr:clientData/>
  </xdr:twoCellAnchor>
  <xdr:twoCellAnchor editAs="oneCell">
    <xdr:from>
      <xdr:col>0</xdr:col>
      <xdr:colOff>565897</xdr:colOff>
      <xdr:row>81</xdr:row>
      <xdr:rowOff>84844</xdr:rowOff>
    </xdr:from>
    <xdr:to>
      <xdr:col>0</xdr:col>
      <xdr:colOff>1312373</xdr:colOff>
      <xdr:row>81</xdr:row>
      <xdr:rowOff>1087129</xdr:rowOff>
    </xdr:to>
    <xdr:pic>
      <xdr:nvPicPr>
        <xdr:cNvPr id="273" name="Obraz 272">
          <a:extLst>
            <a:ext uri="{FF2B5EF4-FFF2-40B4-BE49-F238E27FC236}">
              <a16:creationId xmlns:a16="http://schemas.microsoft.com/office/drawing/2014/main" id="{7135EBEB-B5B2-474F-81DA-98F5A848D9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992" y="5639824"/>
          <a:ext cx="752191" cy="996570"/>
        </a:xfrm>
        <a:prstGeom prst="rect">
          <a:avLst/>
        </a:prstGeom>
      </xdr:spPr>
    </xdr:pic>
    <xdr:clientData/>
  </xdr:twoCellAnchor>
  <xdr:twoCellAnchor editAs="oneCell">
    <xdr:from>
      <xdr:col>0</xdr:col>
      <xdr:colOff>565897</xdr:colOff>
      <xdr:row>82</xdr:row>
      <xdr:rowOff>83244</xdr:rowOff>
    </xdr:from>
    <xdr:to>
      <xdr:col>0</xdr:col>
      <xdr:colOff>1312372</xdr:colOff>
      <xdr:row>82</xdr:row>
      <xdr:rowOff>1087434</xdr:rowOff>
    </xdr:to>
    <xdr:pic>
      <xdr:nvPicPr>
        <xdr:cNvPr id="274" name="Obraz 273">
          <a:extLst>
            <a:ext uri="{FF2B5EF4-FFF2-40B4-BE49-F238E27FC236}">
              <a16:creationId xmlns:a16="http://schemas.microsoft.com/office/drawing/2014/main" id="{FFF17423-F122-47B4-92BF-608BE2CD92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992" y="6905049"/>
          <a:ext cx="752190" cy="1004190"/>
        </a:xfrm>
        <a:prstGeom prst="rect">
          <a:avLst/>
        </a:prstGeom>
      </xdr:spPr>
    </xdr:pic>
    <xdr:clientData/>
  </xdr:twoCellAnchor>
  <xdr:twoCellAnchor editAs="oneCell">
    <xdr:from>
      <xdr:col>0</xdr:col>
      <xdr:colOff>565897</xdr:colOff>
      <xdr:row>83</xdr:row>
      <xdr:rowOff>81643</xdr:rowOff>
    </xdr:from>
    <xdr:to>
      <xdr:col>0</xdr:col>
      <xdr:colOff>1312372</xdr:colOff>
      <xdr:row>83</xdr:row>
      <xdr:rowOff>1085833</xdr:rowOff>
    </xdr:to>
    <xdr:pic>
      <xdr:nvPicPr>
        <xdr:cNvPr id="275" name="Obraz 274">
          <a:extLst>
            <a:ext uri="{FF2B5EF4-FFF2-40B4-BE49-F238E27FC236}">
              <a16:creationId xmlns:a16="http://schemas.microsoft.com/office/drawing/2014/main" id="{777652B6-DA81-4DD8-8E1A-0DC80E8CDB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992" y="8170273"/>
          <a:ext cx="752190" cy="1004190"/>
        </a:xfrm>
        <a:prstGeom prst="rect">
          <a:avLst/>
        </a:prstGeom>
      </xdr:spPr>
    </xdr:pic>
    <xdr:clientData/>
  </xdr:twoCellAnchor>
  <xdr:twoCellAnchor editAs="oneCell">
    <xdr:from>
      <xdr:col>0</xdr:col>
      <xdr:colOff>565897</xdr:colOff>
      <xdr:row>84</xdr:row>
      <xdr:rowOff>80042</xdr:rowOff>
    </xdr:from>
    <xdr:to>
      <xdr:col>0</xdr:col>
      <xdr:colOff>1312372</xdr:colOff>
      <xdr:row>84</xdr:row>
      <xdr:rowOff>1084232</xdr:rowOff>
    </xdr:to>
    <xdr:pic>
      <xdr:nvPicPr>
        <xdr:cNvPr id="276" name="Obraz 275">
          <a:extLst>
            <a:ext uri="{FF2B5EF4-FFF2-40B4-BE49-F238E27FC236}">
              <a16:creationId xmlns:a16="http://schemas.microsoft.com/office/drawing/2014/main" id="{0F71F7FC-FA77-4BE6-81FC-1086EA490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992" y="9435497"/>
          <a:ext cx="752190" cy="1004190"/>
        </a:xfrm>
        <a:prstGeom prst="rect">
          <a:avLst/>
        </a:prstGeom>
      </xdr:spPr>
    </xdr:pic>
    <xdr:clientData/>
  </xdr:twoCellAnchor>
  <xdr:twoCellAnchor editAs="oneCell">
    <xdr:from>
      <xdr:col>0</xdr:col>
      <xdr:colOff>565897</xdr:colOff>
      <xdr:row>85</xdr:row>
      <xdr:rowOff>78441</xdr:rowOff>
    </xdr:from>
    <xdr:to>
      <xdr:col>0</xdr:col>
      <xdr:colOff>1312372</xdr:colOff>
      <xdr:row>85</xdr:row>
      <xdr:rowOff>1084536</xdr:rowOff>
    </xdr:to>
    <xdr:pic>
      <xdr:nvPicPr>
        <xdr:cNvPr id="277" name="Obraz 276">
          <a:extLst>
            <a:ext uri="{FF2B5EF4-FFF2-40B4-BE49-F238E27FC236}">
              <a16:creationId xmlns:a16="http://schemas.microsoft.com/office/drawing/2014/main" id="{1B2EAF25-FC14-4EC1-9C96-E8BFA717B0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992" y="10698816"/>
          <a:ext cx="752190" cy="1008000"/>
        </a:xfrm>
        <a:prstGeom prst="rect">
          <a:avLst/>
        </a:prstGeom>
      </xdr:spPr>
    </xdr:pic>
    <xdr:clientData/>
  </xdr:twoCellAnchor>
  <xdr:twoCellAnchor>
    <xdr:from>
      <xdr:col>0</xdr:col>
      <xdr:colOff>581482</xdr:colOff>
      <xdr:row>87</xdr:row>
      <xdr:rowOff>92140</xdr:rowOff>
    </xdr:from>
    <xdr:to>
      <xdr:col>0</xdr:col>
      <xdr:colOff>1391482</xdr:colOff>
      <xdr:row>87</xdr:row>
      <xdr:rowOff>1172140</xdr:rowOff>
    </xdr:to>
    <xdr:pic>
      <xdr:nvPicPr>
        <xdr:cNvPr id="294" name="Obraz 293">
          <a:extLst>
            <a:ext uri="{FF2B5EF4-FFF2-40B4-BE49-F238E27FC236}">
              <a16:creationId xmlns:a16="http://schemas.microsoft.com/office/drawing/2014/main" id="{E1ACED80-B1F8-46E0-8A4B-83A685F712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3387" y="32547625"/>
          <a:ext cx="804285" cy="1074285"/>
        </a:xfrm>
        <a:prstGeom prst="rect">
          <a:avLst/>
        </a:prstGeom>
      </xdr:spPr>
    </xdr:pic>
    <xdr:clientData/>
  </xdr:twoCellAnchor>
  <xdr:twoCellAnchor editAs="oneCell">
    <xdr:from>
      <xdr:col>0</xdr:col>
      <xdr:colOff>507030</xdr:colOff>
      <xdr:row>89</xdr:row>
      <xdr:rowOff>112360</xdr:rowOff>
    </xdr:from>
    <xdr:to>
      <xdr:col>0</xdr:col>
      <xdr:colOff>1158537</xdr:colOff>
      <xdr:row>98</xdr:row>
      <xdr:rowOff>133622</xdr:rowOff>
    </xdr:to>
    <xdr:pic>
      <xdr:nvPicPr>
        <xdr:cNvPr id="302" name="Obraz 301">
          <a:extLst>
            <a:ext uri="{FF2B5EF4-FFF2-40B4-BE49-F238E27FC236}">
              <a16:creationId xmlns:a16="http://schemas.microsoft.com/office/drawing/2014/main" id="{410B6308-2682-451A-9FE5-A4C7A300C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6424635">
          <a:off x="56343" y="2319457"/>
          <a:ext cx="1556692" cy="647697"/>
        </a:xfrm>
        <a:prstGeom prst="rect">
          <a:avLst/>
        </a:prstGeom>
      </xdr:spPr>
    </xdr:pic>
    <xdr:clientData/>
  </xdr:twoCellAnchor>
  <xdr:twoCellAnchor editAs="oneCell">
    <xdr:from>
      <xdr:col>0</xdr:col>
      <xdr:colOff>618180</xdr:colOff>
      <xdr:row>101</xdr:row>
      <xdr:rowOff>155590</xdr:rowOff>
    </xdr:from>
    <xdr:to>
      <xdr:col>0</xdr:col>
      <xdr:colOff>1196703</xdr:colOff>
      <xdr:row>106</xdr:row>
      <xdr:rowOff>121321</xdr:rowOff>
    </xdr:to>
    <xdr:pic>
      <xdr:nvPicPr>
        <xdr:cNvPr id="303" name="Obraz 302">
          <a:extLst>
            <a:ext uri="{FF2B5EF4-FFF2-40B4-BE49-F238E27FC236}">
              <a16:creationId xmlns:a16="http://schemas.microsoft.com/office/drawing/2014/main" id="{FDB94126-BB49-4E03-80B3-3AD761CCAA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6399073">
          <a:off x="203699" y="4496276"/>
          <a:ext cx="1409389" cy="576618"/>
        </a:xfrm>
        <a:prstGeom prst="rect">
          <a:avLst/>
        </a:prstGeom>
      </xdr:spPr>
    </xdr:pic>
    <xdr:clientData/>
  </xdr:twoCellAnchor>
  <xdr:twoCellAnchor editAs="oneCell">
    <xdr:from>
      <xdr:col>0</xdr:col>
      <xdr:colOff>742293</xdr:colOff>
      <xdr:row>210</xdr:row>
      <xdr:rowOff>65690</xdr:rowOff>
    </xdr:from>
    <xdr:to>
      <xdr:col>0</xdr:col>
      <xdr:colOff>1139190</xdr:colOff>
      <xdr:row>224</xdr:row>
      <xdr:rowOff>203185</xdr:rowOff>
    </xdr:to>
    <xdr:pic>
      <xdr:nvPicPr>
        <xdr:cNvPr id="304" name="Obraz 303">
          <a:extLst>
            <a:ext uri="{FF2B5EF4-FFF2-40B4-BE49-F238E27FC236}">
              <a16:creationId xmlns:a16="http://schemas.microsoft.com/office/drawing/2014/main" id="{60F58AAA-EF7B-46C6-91EE-4B2B632CDF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90" t="9628" b="62527"/>
        <a:stretch/>
      </xdr:blipFill>
      <xdr:spPr>
        <a:xfrm rot="5400000">
          <a:off x="-465036" y="23134799"/>
          <a:ext cx="2815365" cy="393087"/>
        </a:xfrm>
        <a:prstGeom prst="rect">
          <a:avLst/>
        </a:prstGeom>
      </xdr:spPr>
    </xdr:pic>
    <xdr:clientData/>
  </xdr:twoCellAnchor>
  <xdr:twoCellAnchor editAs="oneCell">
    <xdr:from>
      <xdr:col>0</xdr:col>
      <xdr:colOff>769031</xdr:colOff>
      <xdr:row>180</xdr:row>
      <xdr:rowOff>10799</xdr:rowOff>
    </xdr:from>
    <xdr:to>
      <xdr:col>0</xdr:col>
      <xdr:colOff>1123880</xdr:colOff>
      <xdr:row>202</xdr:row>
      <xdr:rowOff>92312</xdr:rowOff>
    </xdr:to>
    <xdr:pic>
      <xdr:nvPicPr>
        <xdr:cNvPr id="305" name="Obraz 304">
          <a:extLst>
            <a:ext uri="{FF2B5EF4-FFF2-40B4-BE49-F238E27FC236}">
              <a16:creationId xmlns:a16="http://schemas.microsoft.com/office/drawing/2014/main" id="{A287A51E-3578-448B-948A-D16549A067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-973584" y="18721249"/>
          <a:ext cx="3841983" cy="352944"/>
        </a:xfrm>
        <a:prstGeom prst="rect">
          <a:avLst/>
        </a:prstGeom>
      </xdr:spPr>
    </xdr:pic>
    <xdr:clientData/>
  </xdr:twoCellAnchor>
  <xdr:twoCellAnchor editAs="oneCell">
    <xdr:from>
      <xdr:col>0</xdr:col>
      <xdr:colOff>240418</xdr:colOff>
      <xdr:row>252</xdr:row>
      <xdr:rowOff>574664</xdr:rowOff>
    </xdr:from>
    <xdr:to>
      <xdr:col>0</xdr:col>
      <xdr:colOff>1697294</xdr:colOff>
      <xdr:row>253</xdr:row>
      <xdr:rowOff>647223</xdr:rowOff>
    </xdr:to>
    <xdr:pic>
      <xdr:nvPicPr>
        <xdr:cNvPr id="309" name="Obraz 308">
          <a:extLst>
            <a:ext uri="{FF2B5EF4-FFF2-40B4-BE49-F238E27FC236}">
              <a16:creationId xmlns:a16="http://schemas.microsoft.com/office/drawing/2014/main" id="{75099228-8EB4-4380-9F4F-AF8B9AE141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4228" y="32664389"/>
          <a:ext cx="1453066" cy="604054"/>
        </a:xfrm>
        <a:prstGeom prst="rect">
          <a:avLst/>
        </a:prstGeom>
      </xdr:spPr>
    </xdr:pic>
    <xdr:clientData/>
  </xdr:twoCellAnchor>
  <xdr:twoCellAnchor editAs="oneCell">
    <xdr:from>
      <xdr:col>0</xdr:col>
      <xdr:colOff>200134</xdr:colOff>
      <xdr:row>255</xdr:row>
      <xdr:rowOff>194267</xdr:rowOff>
    </xdr:from>
    <xdr:to>
      <xdr:col>0</xdr:col>
      <xdr:colOff>1735674</xdr:colOff>
      <xdr:row>256</xdr:row>
      <xdr:rowOff>365283</xdr:rowOff>
    </xdr:to>
    <xdr:pic>
      <xdr:nvPicPr>
        <xdr:cNvPr id="310" name="Obraz 309">
          <a:extLst>
            <a:ext uri="{FF2B5EF4-FFF2-40B4-BE49-F238E27FC236}">
              <a16:creationId xmlns:a16="http://schemas.microsoft.com/office/drawing/2014/main" id="{90F56193-691E-44AF-A71F-4F13B6C76D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2039" y="34084217"/>
          <a:ext cx="1533635" cy="588211"/>
        </a:xfrm>
        <a:prstGeom prst="rect">
          <a:avLst/>
        </a:prstGeom>
      </xdr:spPr>
    </xdr:pic>
    <xdr:clientData/>
  </xdr:twoCellAnchor>
  <xdr:twoCellAnchor editAs="oneCell">
    <xdr:from>
      <xdr:col>0</xdr:col>
      <xdr:colOff>194548</xdr:colOff>
      <xdr:row>260</xdr:row>
      <xdr:rowOff>85000</xdr:rowOff>
    </xdr:from>
    <xdr:to>
      <xdr:col>0</xdr:col>
      <xdr:colOff>1729830</xdr:colOff>
      <xdr:row>261</xdr:row>
      <xdr:rowOff>168120</xdr:rowOff>
    </xdr:to>
    <xdr:pic>
      <xdr:nvPicPr>
        <xdr:cNvPr id="311" name="Obraz 310">
          <a:extLst>
            <a:ext uri="{FF2B5EF4-FFF2-40B4-BE49-F238E27FC236}">
              <a16:creationId xmlns:a16="http://schemas.microsoft.com/office/drawing/2014/main" id="{343A255E-C34B-403F-9550-33ABA25BB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453" y="35462755"/>
          <a:ext cx="1533377" cy="506026"/>
        </a:xfrm>
        <a:prstGeom prst="rect">
          <a:avLst/>
        </a:prstGeom>
      </xdr:spPr>
    </xdr:pic>
    <xdr:clientData/>
  </xdr:twoCellAnchor>
  <xdr:twoCellAnchor editAs="oneCell">
    <xdr:from>
      <xdr:col>0</xdr:col>
      <xdr:colOff>64299</xdr:colOff>
      <xdr:row>264</xdr:row>
      <xdr:rowOff>201582</xdr:rowOff>
    </xdr:from>
    <xdr:to>
      <xdr:col>0</xdr:col>
      <xdr:colOff>1731174</xdr:colOff>
      <xdr:row>264</xdr:row>
      <xdr:rowOff>1142840</xdr:rowOff>
    </xdr:to>
    <xdr:pic>
      <xdr:nvPicPr>
        <xdr:cNvPr id="312" name="Obraz 311">
          <a:extLst>
            <a:ext uri="{FF2B5EF4-FFF2-40B4-BE49-F238E27FC236}">
              <a16:creationId xmlns:a16="http://schemas.microsoft.com/office/drawing/2014/main" id="{8C71D9C7-818C-4344-94E1-CC7E4C66EF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489" y="37932012"/>
          <a:ext cx="1670685" cy="731708"/>
        </a:xfrm>
        <a:prstGeom prst="rect">
          <a:avLst/>
        </a:prstGeom>
      </xdr:spPr>
    </xdr:pic>
    <xdr:clientData/>
  </xdr:twoCellAnchor>
  <xdr:twoCellAnchor editAs="oneCell">
    <xdr:from>
      <xdr:col>0</xdr:col>
      <xdr:colOff>152477</xdr:colOff>
      <xdr:row>265</xdr:row>
      <xdr:rowOff>171808</xdr:rowOff>
    </xdr:from>
    <xdr:to>
      <xdr:col>0</xdr:col>
      <xdr:colOff>1905000</xdr:colOff>
      <xdr:row>265</xdr:row>
      <xdr:rowOff>1278414</xdr:rowOff>
    </xdr:to>
    <xdr:pic>
      <xdr:nvPicPr>
        <xdr:cNvPr id="313" name="Obraz 312">
          <a:extLst>
            <a:ext uri="{FF2B5EF4-FFF2-40B4-BE49-F238E27FC236}">
              <a16:creationId xmlns:a16="http://schemas.microsoft.com/office/drawing/2014/main" id="{D0A0DC7F-1B2D-45F5-B562-37AFA5BA61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77" y="107623333"/>
          <a:ext cx="1752523" cy="1116131"/>
        </a:xfrm>
        <a:prstGeom prst="rect">
          <a:avLst/>
        </a:prstGeom>
      </xdr:spPr>
    </xdr:pic>
    <xdr:clientData/>
  </xdr:twoCellAnchor>
  <xdr:twoCellAnchor editAs="oneCell">
    <xdr:from>
      <xdr:col>0</xdr:col>
      <xdr:colOff>349541</xdr:colOff>
      <xdr:row>268</xdr:row>
      <xdr:rowOff>262053</xdr:rowOff>
    </xdr:from>
    <xdr:to>
      <xdr:col>0</xdr:col>
      <xdr:colOff>1531469</xdr:colOff>
      <xdr:row>268</xdr:row>
      <xdr:rowOff>851648</xdr:rowOff>
    </xdr:to>
    <xdr:pic>
      <xdr:nvPicPr>
        <xdr:cNvPr id="314" name="Obraz 313">
          <a:extLst>
            <a:ext uri="{FF2B5EF4-FFF2-40B4-BE49-F238E27FC236}">
              <a16:creationId xmlns:a16="http://schemas.microsoft.com/office/drawing/2014/main" id="{B4E8ADA4-DEDD-47E2-A33D-EDB9E2AE6A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9541" y="106426582"/>
          <a:ext cx="1181928" cy="589595"/>
        </a:xfrm>
        <a:prstGeom prst="rect">
          <a:avLst/>
        </a:prstGeom>
      </xdr:spPr>
    </xdr:pic>
    <xdr:clientData/>
  </xdr:twoCellAnchor>
  <xdr:twoCellAnchor editAs="oneCell">
    <xdr:from>
      <xdr:col>0</xdr:col>
      <xdr:colOff>414739</xdr:colOff>
      <xdr:row>269</xdr:row>
      <xdr:rowOff>726100</xdr:rowOff>
    </xdr:from>
    <xdr:to>
      <xdr:col>0</xdr:col>
      <xdr:colOff>1578777</xdr:colOff>
      <xdr:row>270</xdr:row>
      <xdr:rowOff>392937</xdr:rowOff>
    </xdr:to>
    <xdr:pic>
      <xdr:nvPicPr>
        <xdr:cNvPr id="315" name="Obraz 314">
          <a:extLst>
            <a:ext uri="{FF2B5EF4-FFF2-40B4-BE49-F238E27FC236}">
              <a16:creationId xmlns:a16="http://schemas.microsoft.com/office/drawing/2014/main" id="{6D0FC9AB-FCB4-410C-9BF5-39CB5C12E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4739" y="107787100"/>
          <a:ext cx="1164038" cy="563306"/>
        </a:xfrm>
        <a:prstGeom prst="rect">
          <a:avLst/>
        </a:prstGeom>
      </xdr:spPr>
    </xdr:pic>
    <xdr:clientData/>
  </xdr:twoCellAnchor>
  <xdr:twoCellAnchor editAs="oneCell">
    <xdr:from>
      <xdr:col>0</xdr:col>
      <xdr:colOff>222004</xdr:colOff>
      <xdr:row>273</xdr:row>
      <xdr:rowOff>598936</xdr:rowOff>
    </xdr:from>
    <xdr:to>
      <xdr:col>0</xdr:col>
      <xdr:colOff>1698563</xdr:colOff>
      <xdr:row>274</xdr:row>
      <xdr:rowOff>380014</xdr:rowOff>
    </xdr:to>
    <xdr:pic>
      <xdr:nvPicPr>
        <xdr:cNvPr id="316" name="Obraz 315">
          <a:extLst>
            <a:ext uri="{FF2B5EF4-FFF2-40B4-BE49-F238E27FC236}">
              <a16:creationId xmlns:a16="http://schemas.microsoft.com/office/drawing/2014/main" id="{614245B1-41C4-4221-A230-61E22A978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099" y="44231056"/>
          <a:ext cx="1478464" cy="642138"/>
        </a:xfrm>
        <a:prstGeom prst="rect">
          <a:avLst/>
        </a:prstGeom>
      </xdr:spPr>
    </xdr:pic>
    <xdr:clientData/>
  </xdr:twoCellAnchor>
  <xdr:twoCellAnchor editAs="oneCell">
    <xdr:from>
      <xdr:col>0</xdr:col>
      <xdr:colOff>419678</xdr:colOff>
      <xdr:row>276</xdr:row>
      <xdr:rowOff>181284</xdr:rowOff>
    </xdr:from>
    <xdr:to>
      <xdr:col>0</xdr:col>
      <xdr:colOff>1506604</xdr:colOff>
      <xdr:row>276</xdr:row>
      <xdr:rowOff>739227</xdr:rowOff>
    </xdr:to>
    <xdr:pic>
      <xdr:nvPicPr>
        <xdr:cNvPr id="317" name="Obraz 316">
          <a:extLst>
            <a:ext uri="{FF2B5EF4-FFF2-40B4-BE49-F238E27FC236}">
              <a16:creationId xmlns:a16="http://schemas.microsoft.com/office/drawing/2014/main" id="{485E727C-3976-4619-9721-E8FEBDCEF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678" y="45518379"/>
          <a:ext cx="1086926" cy="523653"/>
        </a:xfrm>
        <a:prstGeom prst="rect">
          <a:avLst/>
        </a:prstGeom>
      </xdr:spPr>
    </xdr:pic>
    <xdr:clientData/>
  </xdr:twoCellAnchor>
  <xdr:twoCellAnchor editAs="oneCell">
    <xdr:from>
      <xdr:col>0</xdr:col>
      <xdr:colOff>281975</xdr:colOff>
      <xdr:row>278</xdr:row>
      <xdr:rowOff>79311</xdr:rowOff>
    </xdr:from>
    <xdr:to>
      <xdr:col>0</xdr:col>
      <xdr:colOff>1464566</xdr:colOff>
      <xdr:row>279</xdr:row>
      <xdr:rowOff>12010</xdr:rowOff>
    </xdr:to>
    <xdr:pic>
      <xdr:nvPicPr>
        <xdr:cNvPr id="318" name="Obraz 317">
          <a:extLst>
            <a:ext uri="{FF2B5EF4-FFF2-40B4-BE49-F238E27FC236}">
              <a16:creationId xmlns:a16="http://schemas.microsoft.com/office/drawing/2014/main" id="{B4DD9247-08A7-4651-85B6-854B99B93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1975" y="116710135"/>
          <a:ext cx="1182591" cy="526608"/>
        </a:xfrm>
        <a:prstGeom prst="rect">
          <a:avLst/>
        </a:prstGeom>
      </xdr:spPr>
    </xdr:pic>
    <xdr:clientData/>
  </xdr:twoCellAnchor>
  <xdr:twoCellAnchor editAs="oneCell">
    <xdr:from>
      <xdr:col>0</xdr:col>
      <xdr:colOff>369451</xdr:colOff>
      <xdr:row>280</xdr:row>
      <xdr:rowOff>402650</xdr:rowOff>
    </xdr:from>
    <xdr:to>
      <xdr:col>0</xdr:col>
      <xdr:colOff>1534420</xdr:colOff>
      <xdr:row>281</xdr:row>
      <xdr:rowOff>349892</xdr:rowOff>
    </xdr:to>
    <xdr:pic>
      <xdr:nvPicPr>
        <xdr:cNvPr id="319" name="Obraz 318">
          <a:extLst>
            <a:ext uri="{FF2B5EF4-FFF2-40B4-BE49-F238E27FC236}">
              <a16:creationId xmlns:a16="http://schemas.microsoft.com/office/drawing/2014/main" id="{7EC6C811-82C0-4021-9E95-4FEA234C04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9451" y="118434209"/>
          <a:ext cx="1164969" cy="597181"/>
        </a:xfrm>
        <a:prstGeom prst="rect">
          <a:avLst/>
        </a:prstGeom>
      </xdr:spPr>
    </xdr:pic>
    <xdr:clientData/>
  </xdr:twoCellAnchor>
  <xdr:twoCellAnchor editAs="oneCell">
    <xdr:from>
      <xdr:col>0</xdr:col>
      <xdr:colOff>251539</xdr:colOff>
      <xdr:row>285</xdr:row>
      <xdr:rowOff>213796</xdr:rowOff>
    </xdr:from>
    <xdr:to>
      <xdr:col>0</xdr:col>
      <xdr:colOff>1655693</xdr:colOff>
      <xdr:row>285</xdr:row>
      <xdr:rowOff>1292066</xdr:rowOff>
    </xdr:to>
    <xdr:pic>
      <xdr:nvPicPr>
        <xdr:cNvPr id="320" name="Obraz 319">
          <a:extLst>
            <a:ext uri="{FF2B5EF4-FFF2-40B4-BE49-F238E27FC236}">
              <a16:creationId xmlns:a16="http://schemas.microsoft.com/office/drawing/2014/main" id="{873FC85C-A9C7-4BD3-86C0-0E46516E65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729" y="47996911"/>
          <a:ext cx="1407964" cy="1030645"/>
        </a:xfrm>
        <a:prstGeom prst="rect">
          <a:avLst/>
        </a:prstGeom>
      </xdr:spPr>
    </xdr:pic>
    <xdr:clientData/>
  </xdr:twoCellAnchor>
  <xdr:twoCellAnchor editAs="oneCell">
    <xdr:from>
      <xdr:col>0</xdr:col>
      <xdr:colOff>244833</xdr:colOff>
      <xdr:row>286</xdr:row>
      <xdr:rowOff>238749</xdr:rowOff>
    </xdr:from>
    <xdr:to>
      <xdr:col>0</xdr:col>
      <xdr:colOff>1673829</xdr:colOff>
      <xdr:row>286</xdr:row>
      <xdr:rowOff>1272540</xdr:rowOff>
    </xdr:to>
    <xdr:pic>
      <xdr:nvPicPr>
        <xdr:cNvPr id="321" name="Obraz 320">
          <a:extLst>
            <a:ext uri="{FF2B5EF4-FFF2-40B4-BE49-F238E27FC236}">
              <a16:creationId xmlns:a16="http://schemas.microsoft.com/office/drawing/2014/main" id="{977C1B5A-7BC0-4884-ABBD-0561FE76A1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8643" y="49551579"/>
          <a:ext cx="1425186" cy="999501"/>
        </a:xfrm>
        <a:prstGeom prst="rect">
          <a:avLst/>
        </a:prstGeom>
      </xdr:spPr>
    </xdr:pic>
    <xdr:clientData/>
  </xdr:twoCellAnchor>
  <xdr:twoCellAnchor editAs="oneCell">
    <xdr:from>
      <xdr:col>0</xdr:col>
      <xdr:colOff>150625</xdr:colOff>
      <xdr:row>287</xdr:row>
      <xdr:rowOff>226737</xdr:rowOff>
    </xdr:from>
    <xdr:to>
      <xdr:col>0</xdr:col>
      <xdr:colOff>1768037</xdr:colOff>
      <xdr:row>287</xdr:row>
      <xdr:rowOff>1218724</xdr:rowOff>
    </xdr:to>
    <xdr:pic>
      <xdr:nvPicPr>
        <xdr:cNvPr id="322" name="Obraz 321">
          <a:extLst>
            <a:ext uri="{FF2B5EF4-FFF2-40B4-BE49-F238E27FC236}">
              <a16:creationId xmlns:a16="http://schemas.microsoft.com/office/drawing/2014/main" id="{DF8E73C9-D17A-46D3-9193-8DD8A58ED8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625" y="51061662"/>
          <a:ext cx="1617412" cy="951982"/>
        </a:xfrm>
        <a:prstGeom prst="rect">
          <a:avLst/>
        </a:prstGeom>
      </xdr:spPr>
    </xdr:pic>
    <xdr:clientData/>
  </xdr:twoCellAnchor>
  <xdr:twoCellAnchor editAs="oneCell">
    <xdr:from>
      <xdr:col>0</xdr:col>
      <xdr:colOff>214510</xdr:colOff>
      <xdr:row>288</xdr:row>
      <xdr:rowOff>348386</xdr:rowOff>
    </xdr:from>
    <xdr:to>
      <xdr:col>0</xdr:col>
      <xdr:colOff>1698437</xdr:colOff>
      <xdr:row>288</xdr:row>
      <xdr:rowOff>1200627</xdr:rowOff>
    </xdr:to>
    <xdr:pic>
      <xdr:nvPicPr>
        <xdr:cNvPr id="323" name="Obraz 322">
          <a:extLst>
            <a:ext uri="{FF2B5EF4-FFF2-40B4-BE49-F238E27FC236}">
              <a16:creationId xmlns:a16="http://schemas.microsoft.com/office/drawing/2014/main" id="{3C9CD60C-C60D-476E-AB85-77EAA9125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700" y="52709216"/>
          <a:ext cx="1487737" cy="814141"/>
        </a:xfrm>
        <a:prstGeom prst="rect">
          <a:avLst/>
        </a:prstGeom>
      </xdr:spPr>
    </xdr:pic>
    <xdr:clientData/>
  </xdr:twoCellAnchor>
  <xdr:twoCellAnchor editAs="oneCell">
    <xdr:from>
      <xdr:col>0</xdr:col>
      <xdr:colOff>128074</xdr:colOff>
      <xdr:row>290</xdr:row>
      <xdr:rowOff>183837</xdr:rowOff>
    </xdr:from>
    <xdr:to>
      <xdr:col>0</xdr:col>
      <xdr:colOff>1745766</xdr:colOff>
      <xdr:row>290</xdr:row>
      <xdr:rowOff>1231189</xdr:rowOff>
    </xdr:to>
    <xdr:pic>
      <xdr:nvPicPr>
        <xdr:cNvPr id="324" name="Obraz 323">
          <a:extLst>
            <a:ext uri="{FF2B5EF4-FFF2-40B4-BE49-F238E27FC236}">
              <a16:creationId xmlns:a16="http://schemas.microsoft.com/office/drawing/2014/main" id="{1C8D0DC8-DA4D-4227-96C0-ABD3F8C7EA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8074" y="121465102"/>
          <a:ext cx="1617692" cy="1047352"/>
        </a:xfrm>
        <a:prstGeom prst="rect">
          <a:avLst/>
        </a:prstGeom>
      </xdr:spPr>
    </xdr:pic>
    <xdr:clientData/>
  </xdr:twoCellAnchor>
  <xdr:twoCellAnchor editAs="oneCell">
    <xdr:from>
      <xdr:col>0</xdr:col>
      <xdr:colOff>165324</xdr:colOff>
      <xdr:row>292</xdr:row>
      <xdr:rowOff>422102</xdr:rowOff>
    </xdr:from>
    <xdr:to>
      <xdr:col>0</xdr:col>
      <xdr:colOff>1772388</xdr:colOff>
      <xdr:row>292</xdr:row>
      <xdr:rowOff>1198721</xdr:rowOff>
    </xdr:to>
    <xdr:pic>
      <xdr:nvPicPr>
        <xdr:cNvPr id="325" name="Obraz 324">
          <a:extLst>
            <a:ext uri="{FF2B5EF4-FFF2-40B4-BE49-F238E27FC236}">
              <a16:creationId xmlns:a16="http://schemas.microsoft.com/office/drawing/2014/main" id="{A825BE3F-A4F5-424B-81B4-24372E812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134" y="56010002"/>
          <a:ext cx="1603254" cy="736614"/>
        </a:xfrm>
        <a:prstGeom prst="rect">
          <a:avLst/>
        </a:prstGeom>
      </xdr:spPr>
    </xdr:pic>
    <xdr:clientData/>
  </xdr:twoCellAnchor>
  <xdr:twoCellAnchor editAs="oneCell">
    <xdr:from>
      <xdr:col>0</xdr:col>
      <xdr:colOff>160794</xdr:colOff>
      <xdr:row>298</xdr:row>
      <xdr:rowOff>21010</xdr:rowOff>
    </xdr:from>
    <xdr:to>
      <xdr:col>0</xdr:col>
      <xdr:colOff>1696347</xdr:colOff>
      <xdr:row>299</xdr:row>
      <xdr:rowOff>89453</xdr:rowOff>
    </xdr:to>
    <xdr:pic>
      <xdr:nvPicPr>
        <xdr:cNvPr id="326" name="Obraz 325">
          <a:extLst>
            <a:ext uri="{FF2B5EF4-FFF2-40B4-BE49-F238E27FC236}">
              <a16:creationId xmlns:a16="http://schemas.microsoft.com/office/drawing/2014/main" id="{E0269D99-1ED5-4387-B8AD-D54212E1D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0794" y="127924951"/>
          <a:ext cx="1535553" cy="292559"/>
        </a:xfrm>
        <a:prstGeom prst="rect">
          <a:avLst/>
        </a:prstGeom>
      </xdr:spPr>
    </xdr:pic>
    <xdr:clientData/>
  </xdr:twoCellAnchor>
  <xdr:twoCellAnchor editAs="oneCell">
    <xdr:from>
      <xdr:col>0</xdr:col>
      <xdr:colOff>188028</xdr:colOff>
      <xdr:row>304</xdr:row>
      <xdr:rowOff>190499</xdr:rowOff>
    </xdr:from>
    <xdr:to>
      <xdr:col>0</xdr:col>
      <xdr:colOff>1730635</xdr:colOff>
      <xdr:row>306</xdr:row>
      <xdr:rowOff>28870</xdr:rowOff>
    </xdr:to>
    <xdr:pic>
      <xdr:nvPicPr>
        <xdr:cNvPr id="327" name="Obraz 326">
          <a:extLst>
            <a:ext uri="{FF2B5EF4-FFF2-40B4-BE49-F238E27FC236}">
              <a16:creationId xmlns:a16="http://schemas.microsoft.com/office/drawing/2014/main" id="{62BF2C17-8FE6-432C-B30B-25C2B5539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028" y="59959874"/>
          <a:ext cx="1542607" cy="439007"/>
        </a:xfrm>
        <a:prstGeom prst="rect">
          <a:avLst/>
        </a:prstGeom>
      </xdr:spPr>
    </xdr:pic>
    <xdr:clientData/>
  </xdr:twoCellAnchor>
  <xdr:twoCellAnchor editAs="oneCell">
    <xdr:from>
      <xdr:col>0</xdr:col>
      <xdr:colOff>220480</xdr:colOff>
      <xdr:row>320</xdr:row>
      <xdr:rowOff>263803</xdr:rowOff>
    </xdr:from>
    <xdr:to>
      <xdr:col>0</xdr:col>
      <xdr:colOff>1692468</xdr:colOff>
      <xdr:row>320</xdr:row>
      <xdr:rowOff>1200627</xdr:rowOff>
    </xdr:to>
    <xdr:pic>
      <xdr:nvPicPr>
        <xdr:cNvPr id="328" name="Obraz 327">
          <a:extLst>
            <a:ext uri="{FF2B5EF4-FFF2-40B4-BE49-F238E27FC236}">
              <a16:creationId xmlns:a16="http://schemas.microsoft.com/office/drawing/2014/main" id="{8C143ECA-4186-4688-885B-014CC87CA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8575" y="63862228"/>
          <a:ext cx="1473893" cy="894914"/>
        </a:xfrm>
        <a:prstGeom prst="rect">
          <a:avLst/>
        </a:prstGeom>
      </xdr:spPr>
    </xdr:pic>
    <xdr:clientData/>
  </xdr:twoCellAnchor>
  <xdr:twoCellAnchor editAs="oneCell">
    <xdr:from>
      <xdr:col>0</xdr:col>
      <xdr:colOff>209701</xdr:colOff>
      <xdr:row>321</xdr:row>
      <xdr:rowOff>202924</xdr:rowOff>
    </xdr:from>
    <xdr:to>
      <xdr:col>0</xdr:col>
      <xdr:colOff>1716582</xdr:colOff>
      <xdr:row>321</xdr:row>
      <xdr:rowOff>1122998</xdr:rowOff>
    </xdr:to>
    <xdr:pic>
      <xdr:nvPicPr>
        <xdr:cNvPr id="329" name="Obraz 328">
          <a:extLst>
            <a:ext uri="{FF2B5EF4-FFF2-40B4-BE49-F238E27FC236}">
              <a16:creationId xmlns:a16="http://schemas.microsoft.com/office/drawing/2014/main" id="{1B30B773-5F48-49FD-8CB6-88EF620E0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5891" y="65329159"/>
          <a:ext cx="1510691" cy="880069"/>
        </a:xfrm>
        <a:prstGeom prst="rect">
          <a:avLst/>
        </a:prstGeom>
      </xdr:spPr>
    </xdr:pic>
    <xdr:clientData/>
  </xdr:twoCellAnchor>
  <xdr:twoCellAnchor editAs="oneCell">
    <xdr:from>
      <xdr:col>0</xdr:col>
      <xdr:colOff>394935</xdr:colOff>
      <xdr:row>324</xdr:row>
      <xdr:rowOff>231987</xdr:rowOff>
    </xdr:from>
    <xdr:to>
      <xdr:col>0</xdr:col>
      <xdr:colOff>1395695</xdr:colOff>
      <xdr:row>328</xdr:row>
      <xdr:rowOff>147987</xdr:rowOff>
    </xdr:to>
    <xdr:pic>
      <xdr:nvPicPr>
        <xdr:cNvPr id="331" name="Obraz 330">
          <a:extLst>
            <a:ext uri="{FF2B5EF4-FFF2-40B4-BE49-F238E27FC236}">
              <a16:creationId xmlns:a16="http://schemas.microsoft.com/office/drawing/2014/main" id="{8158F42C-D3BB-4015-BC8E-9B094B7B2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4935" y="137691344"/>
          <a:ext cx="1000760" cy="144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459906</xdr:colOff>
      <xdr:row>347</xdr:row>
      <xdr:rowOff>343651</xdr:rowOff>
    </xdr:from>
    <xdr:to>
      <xdr:col>0</xdr:col>
      <xdr:colOff>1374474</xdr:colOff>
      <xdr:row>352</xdr:row>
      <xdr:rowOff>41937</xdr:rowOff>
    </xdr:to>
    <xdr:pic>
      <xdr:nvPicPr>
        <xdr:cNvPr id="332" name="Obraz 331">
          <a:extLst>
            <a:ext uri="{FF2B5EF4-FFF2-40B4-BE49-F238E27FC236}">
              <a16:creationId xmlns:a16="http://schemas.microsoft.com/office/drawing/2014/main" id="{B90AC3AE-79C5-4B0F-95FB-001B8AAA6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9906" y="146566008"/>
          <a:ext cx="914568" cy="1440000"/>
        </a:xfrm>
        <a:prstGeom prst="rect">
          <a:avLst/>
        </a:prstGeom>
      </xdr:spPr>
    </xdr:pic>
    <xdr:clientData/>
  </xdr:twoCellAnchor>
  <xdr:twoCellAnchor editAs="oneCell">
    <xdr:from>
      <xdr:col>0</xdr:col>
      <xdr:colOff>9545</xdr:colOff>
      <xdr:row>313</xdr:row>
      <xdr:rowOff>198782</xdr:rowOff>
    </xdr:from>
    <xdr:to>
      <xdr:col>0</xdr:col>
      <xdr:colOff>1979603</xdr:colOff>
      <xdr:row>316</xdr:row>
      <xdr:rowOff>132834</xdr:rowOff>
    </xdr:to>
    <xdr:pic>
      <xdr:nvPicPr>
        <xdr:cNvPr id="336" name="Obraz 335">
          <a:extLst>
            <a:ext uri="{FF2B5EF4-FFF2-40B4-BE49-F238E27FC236}">
              <a16:creationId xmlns:a16="http://schemas.microsoft.com/office/drawing/2014/main" id="{3E3B9751-1BCA-4CF0-A673-206019CC06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533" t="27432" r="-1004" b="33623"/>
        <a:stretch/>
      </xdr:blipFill>
      <xdr:spPr>
        <a:xfrm>
          <a:off x="11450" y="62132237"/>
          <a:ext cx="1968153" cy="593183"/>
        </a:xfrm>
        <a:prstGeom prst="rect">
          <a:avLst/>
        </a:prstGeom>
      </xdr:spPr>
    </xdr:pic>
    <xdr:clientData/>
  </xdr:twoCellAnchor>
  <xdr:twoCellAnchor editAs="oneCell">
    <xdr:from>
      <xdr:col>0</xdr:col>
      <xdr:colOff>22503</xdr:colOff>
      <xdr:row>266</xdr:row>
      <xdr:rowOff>337031</xdr:rowOff>
    </xdr:from>
    <xdr:to>
      <xdr:col>0</xdr:col>
      <xdr:colOff>1907956</xdr:colOff>
      <xdr:row>266</xdr:row>
      <xdr:rowOff>904850</xdr:rowOff>
    </xdr:to>
    <xdr:pic>
      <xdr:nvPicPr>
        <xdr:cNvPr id="337" name="Obraz 336">
          <a:extLst>
            <a:ext uri="{FF2B5EF4-FFF2-40B4-BE49-F238E27FC236}">
              <a16:creationId xmlns:a16="http://schemas.microsoft.com/office/drawing/2014/main" id="{2D771A19-0796-428E-A614-C25A6504BD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961" t="41630" r="35815" b="42643"/>
        <a:stretch/>
      </xdr:blipFill>
      <xdr:spPr>
        <a:xfrm rot="19999662">
          <a:off x="22503" y="109146149"/>
          <a:ext cx="1885453" cy="567819"/>
        </a:xfrm>
        <a:prstGeom prst="rect">
          <a:avLst/>
        </a:prstGeom>
      </xdr:spPr>
    </xdr:pic>
    <xdr:clientData/>
  </xdr:twoCellAnchor>
  <xdr:twoCellAnchor editAs="oneCell">
    <xdr:from>
      <xdr:col>0</xdr:col>
      <xdr:colOff>400381</xdr:colOff>
      <xdr:row>122</xdr:row>
      <xdr:rowOff>31049</xdr:rowOff>
    </xdr:from>
    <xdr:to>
      <xdr:col>0</xdr:col>
      <xdr:colOff>1314750</xdr:colOff>
      <xdr:row>137</xdr:row>
      <xdr:rowOff>55583</xdr:rowOff>
    </xdr:to>
    <xdr:pic>
      <xdr:nvPicPr>
        <xdr:cNvPr id="338" name="Obraz 337">
          <a:extLst>
            <a:ext uri="{FF2B5EF4-FFF2-40B4-BE49-F238E27FC236}">
              <a16:creationId xmlns:a16="http://schemas.microsoft.com/office/drawing/2014/main" id="{549C9141-9AC2-430E-BED7-ACA17CE58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BEBA8EAE-BF5A-486C-A8C5-ECC9F3942E4B}">
              <a14:imgProps xmlns:a14="http://schemas.microsoft.com/office/drawing/2010/main">
                <a14:imgLayer r:embed="rId50">
                  <a14:imgEffect>
                    <a14:backgroundRemoval t="6011" b="93443" l="2045" r="99442">
                      <a14:foregroundMark x1="10967" y1="78689" x2="10037" y2="89617"/>
                      <a14:foregroundMark x1="5762" y1="90164" x2="2045" y2="90710"/>
                      <a14:foregroundMark x1="13197" y1="84153" x2="19331" y2="78142"/>
                      <a14:foregroundMark x1="8736" y1="88525" x2="10595" y2="81967"/>
                      <a14:foregroundMark x1="90149" y1="13661" x2="95725" y2="6011"/>
                      <a14:foregroundMark x1="93680" y1="10383" x2="99628" y2="7650"/>
                      <a14:foregroundMark x1="3717" y1="93443" x2="9294" y2="90164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6417363">
          <a:off x="-583451" y="52761608"/>
          <a:ext cx="2882034" cy="914369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361</xdr:row>
      <xdr:rowOff>581024</xdr:rowOff>
    </xdr:from>
    <xdr:to>
      <xdr:col>0</xdr:col>
      <xdr:colOff>1524000</xdr:colOff>
      <xdr:row>362</xdr:row>
      <xdr:rowOff>701040</xdr:rowOff>
    </xdr:to>
    <xdr:pic>
      <xdr:nvPicPr>
        <xdr:cNvPr id="341" name="Obraz 340">
          <a:extLst>
            <a:ext uri="{FF2B5EF4-FFF2-40B4-BE49-F238E27FC236}">
              <a16:creationId xmlns:a16="http://schemas.microsoft.com/office/drawing/2014/main" id="{40FD886A-BE22-446D-B563-E2112F7B58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57" t="11429" r="16429" b="15714"/>
        <a:stretch/>
      </xdr:blipFill>
      <xdr:spPr>
        <a:xfrm>
          <a:off x="266700" y="76754354"/>
          <a:ext cx="1257300" cy="981076"/>
        </a:xfrm>
        <a:prstGeom prst="rect">
          <a:avLst/>
        </a:prstGeom>
      </xdr:spPr>
    </xdr:pic>
    <xdr:clientData/>
  </xdr:twoCellAnchor>
  <xdr:twoCellAnchor editAs="oneCell">
    <xdr:from>
      <xdr:col>0</xdr:col>
      <xdr:colOff>67235</xdr:colOff>
      <xdr:row>291</xdr:row>
      <xdr:rowOff>212913</xdr:rowOff>
    </xdr:from>
    <xdr:to>
      <xdr:col>0</xdr:col>
      <xdr:colOff>1706613</xdr:colOff>
      <xdr:row>291</xdr:row>
      <xdr:rowOff>1098177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0DEA898A-15C4-3506-51F3-7EE67F9B97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235" y="122816472"/>
          <a:ext cx="1639378" cy="885264"/>
        </a:xfrm>
        <a:prstGeom prst="rect">
          <a:avLst/>
        </a:prstGeom>
      </xdr:spPr>
    </xdr:pic>
    <xdr:clientData/>
  </xdr:twoCellAnchor>
  <xdr:twoCellAnchor editAs="oneCell">
    <xdr:from>
      <xdr:col>0</xdr:col>
      <xdr:colOff>421075</xdr:colOff>
      <xdr:row>330</xdr:row>
      <xdr:rowOff>140052</xdr:rowOff>
    </xdr:from>
    <xdr:to>
      <xdr:col>0</xdr:col>
      <xdr:colOff>1369555</xdr:colOff>
      <xdr:row>334</xdr:row>
      <xdr:rowOff>56052</xdr:rowOff>
    </xdr:to>
    <xdr:pic>
      <xdr:nvPicPr>
        <xdr:cNvPr id="19" name="Obraz 18">
          <a:extLst>
            <a:ext uri="{FF2B5EF4-FFF2-40B4-BE49-F238E27FC236}">
              <a16:creationId xmlns:a16="http://schemas.microsoft.com/office/drawing/2014/main" id="{B01FBF87-447F-A85C-6FDE-E128F401F3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1075" y="139885409"/>
          <a:ext cx="948480" cy="144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470515</xdr:colOff>
      <xdr:row>341</xdr:row>
      <xdr:rowOff>337181</xdr:rowOff>
    </xdr:from>
    <xdr:to>
      <xdr:col>0</xdr:col>
      <xdr:colOff>1320115</xdr:colOff>
      <xdr:row>345</xdr:row>
      <xdr:rowOff>253181</xdr:rowOff>
    </xdr:to>
    <xdr:pic>
      <xdr:nvPicPr>
        <xdr:cNvPr id="21" name="Obraz 20">
          <a:extLst>
            <a:ext uri="{FF2B5EF4-FFF2-40B4-BE49-F238E27FC236}">
              <a16:creationId xmlns:a16="http://schemas.microsoft.com/office/drawing/2014/main" id="{35B47886-3526-D97E-53B1-B5EA3ED5C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0515" y="144273538"/>
          <a:ext cx="849600" cy="144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367915</xdr:colOff>
      <xdr:row>336</xdr:row>
      <xdr:rowOff>48117</xdr:rowOff>
    </xdr:from>
    <xdr:to>
      <xdr:col>0</xdr:col>
      <xdr:colOff>1422715</xdr:colOff>
      <xdr:row>339</xdr:row>
      <xdr:rowOff>345117</xdr:rowOff>
    </xdr:to>
    <xdr:pic>
      <xdr:nvPicPr>
        <xdr:cNvPr id="23" name="Obraz 22">
          <a:extLst>
            <a:ext uri="{FF2B5EF4-FFF2-40B4-BE49-F238E27FC236}">
              <a16:creationId xmlns:a16="http://schemas.microsoft.com/office/drawing/2014/main" id="{6E53B727-C9CD-AC62-EF9E-674B246BC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7915" y="142079474"/>
          <a:ext cx="1054800" cy="1440000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absolute">
    <xdr:from>
      <xdr:col>11</xdr:col>
      <xdr:colOff>437030</xdr:colOff>
      <xdr:row>0</xdr:row>
      <xdr:rowOff>76761</xdr:rowOff>
    </xdr:from>
    <xdr:to>
      <xdr:col>20</xdr:col>
      <xdr:colOff>78442</xdr:colOff>
      <xdr:row>0</xdr:row>
      <xdr:rowOff>1445558</xdr:rowOff>
    </xdr:to>
    <mc:AlternateContent xmlns:mc="http://schemas.openxmlformats.org/markup-compatibility/2006" xmlns:sle15="http://schemas.microsoft.com/office/drawing/2012/slicer">
      <mc:Choice Requires="sle15">
        <xdr:graphicFrame macro="">
          <xdr:nvGraphicFramePr>
            <xdr:cNvPr id="2" name="INDEX 1">
              <a:extLst>
                <a:ext uri="{FF2B5EF4-FFF2-40B4-BE49-F238E27FC236}">
                  <a16:creationId xmlns:a16="http://schemas.microsoft.com/office/drawing/2014/main" id="{F191AA49-EAC3-3DF3-E81B-2E01EF1FE89B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INDEX 1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6176812" y="76762"/>
              <a:ext cx="4509247" cy="133518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pl-PL" sz="1100"/>
                <a:t>Ten kształt reprezentuje fragmentator tabeli. Fragmentatory tabel nie są obsługiwane w tej wersji programu Excel.
Jeśli kształt został zmodyfikowany w starszej wersji programu Excel albo skoroszyt został zapisany w programie Excel 2007 lub w starszej wersji, nie można używać fragmentatora.</a:t>
              </a:r>
            </a:p>
          </xdr:txBody>
        </xdr:sp>
      </mc:Fallback>
    </mc:AlternateContent>
    <xdr:clientData/>
  </xdr:twoCellAnchor>
  <xdr:twoCellAnchor editAs="absolute">
    <xdr:from>
      <xdr:col>10</xdr:col>
      <xdr:colOff>344580</xdr:colOff>
      <xdr:row>0</xdr:row>
      <xdr:rowOff>78441</xdr:rowOff>
    </xdr:from>
    <xdr:to>
      <xdr:col>11</xdr:col>
      <xdr:colOff>381000</xdr:colOff>
      <xdr:row>0</xdr:row>
      <xdr:rowOff>1445559</xdr:rowOff>
    </xdr:to>
    <mc:AlternateContent xmlns:mc="http://schemas.openxmlformats.org/markup-compatibility/2006" xmlns:sle15="http://schemas.microsoft.com/office/drawing/2012/slicer">
      <mc:Choice Requires="sle15">
        <xdr:graphicFrame macro="">
          <xdr:nvGraphicFramePr>
            <xdr:cNvPr id="3" name="Waluta">
              <a:extLst>
                <a:ext uri="{FF2B5EF4-FFF2-40B4-BE49-F238E27FC236}">
                  <a16:creationId xmlns:a16="http://schemas.microsoft.com/office/drawing/2014/main" id="{A826DE0B-B785-078A-9C35-0FCBB9988D86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Waluta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4822580" y="78441"/>
              <a:ext cx="1325096" cy="1367118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pl-PL" sz="1100"/>
                <a:t>Ten kształt reprezentuje fragmentator tabeli. Fragmentatory tabel nie są obsługiwane w tej wersji programu Excel.
Jeśli kształt został zmodyfikowany w starszej wersji programu Excel albo skoroszyt został zapisany w programie Excel 2007 lub w starszej wersji, nie można używać fragmentatora.</a:t>
              </a:r>
            </a:p>
          </xdr:txBody>
        </xdr:sp>
      </mc:Fallback>
    </mc:AlternateContent>
    <xdr:clientData/>
  </xdr:twoCellAnchor>
  <xdr:twoCellAnchor editAs="absolute">
    <xdr:from>
      <xdr:col>9</xdr:col>
      <xdr:colOff>47625</xdr:colOff>
      <xdr:row>0</xdr:row>
      <xdr:rowOff>56030</xdr:rowOff>
    </xdr:from>
    <xdr:to>
      <xdr:col>10</xdr:col>
      <xdr:colOff>302559</xdr:colOff>
      <xdr:row>0</xdr:row>
      <xdr:rowOff>1456765</xdr:rowOff>
    </xdr:to>
    <mc:AlternateContent xmlns:mc="http://schemas.openxmlformats.org/markup-compatibility/2006" xmlns:sle15="http://schemas.microsoft.com/office/drawing/2012/slicer">
      <mc:Choice Requires="sle15">
        <xdr:graphicFrame macro="">
          <xdr:nvGraphicFramePr>
            <xdr:cNvPr id="4" name="Alfa">
              <a:extLst>
                <a:ext uri="{FF2B5EF4-FFF2-40B4-BE49-F238E27FC236}">
                  <a16:creationId xmlns:a16="http://schemas.microsoft.com/office/drawing/2014/main" id="{076C483D-0A76-A278-A1CC-EF192CBFBAFC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Alfa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3853272" y="56030"/>
              <a:ext cx="927287" cy="140073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pl-PL" sz="1100"/>
                <a:t>Ten kształt reprezentuje fragmentator tabeli. Fragmentatory tabel nie są obsługiwane w tej wersji programu Excel.
Jeśli kształt został zmodyfikowany w starszej wersji programu Excel albo skoroszyt został zapisany w programie Excel 2007 lub w starszej wersji, nie można używać fragmentatora.</a:t>
              </a:r>
            </a:p>
          </xdr:txBody>
        </xdr:sp>
      </mc:Fallback>
    </mc:AlternateContent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7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</richValueRels>
</file>

<file path=xl/slicerCaches/slicerCache1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Fragmentator_INDEX1" xr10:uid="{9EC8D2D1-BCB7-4593-9E73-C06ED5C15E09}" sourceName="INDEX">
  <extLst>
    <x:ext xmlns:x15="http://schemas.microsoft.com/office/spreadsheetml/2010/11/main" uri="{2F2917AC-EB37-4324-AD4E-5DD8C200BD13}">
      <x15:tableSlicerCache tableId="2" column="1"/>
    </x:ext>
  </extLst>
</slicerCacheDefinition>
</file>

<file path=xl/slicerCaches/slicerCache2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Fragmentator_INDEX2" xr10:uid="{6372C8B0-55EE-4973-AC49-968299CDE272}" sourceName="INDEX">
  <extLst>
    <x:ext xmlns:x15="http://schemas.microsoft.com/office/spreadsheetml/2010/11/main" uri="{2F2917AC-EB37-4324-AD4E-5DD8C200BD13}">
      <x15:tableSlicerCache tableId="3" column="2"/>
    </x:ext>
  </extLst>
</slicerCacheDefinition>
</file>

<file path=xl/slicerCaches/slicerCache3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Fragmentator_Ilość" xr10:uid="{D5B5C2E6-72E8-4EF9-B208-9611EB88F175}" sourceName="Ilość">
  <extLst>
    <x:ext xmlns:x15="http://schemas.microsoft.com/office/spreadsheetml/2010/11/main" uri="{2F2917AC-EB37-4324-AD4E-5DD8C200BD13}">
      <x15:tableSlicerCache tableId="3" column="8"/>
    </x:ext>
  </extLst>
</slicerCacheDefinition>
</file>

<file path=xl/slicerCaches/slicerCache4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Fragmentator_Waluta" xr10:uid="{01AE1890-F680-408B-BA4F-8C39F66285E7}" sourceName="Waluta">
  <extLst>
    <x:ext xmlns:x15="http://schemas.microsoft.com/office/spreadsheetml/2010/11/main" uri="{2F2917AC-EB37-4324-AD4E-5DD8C200BD13}">
      <x15:tableSlicerCache tableId="2" column="6"/>
    </x:ext>
  </extLst>
</slicerCacheDefinition>
</file>

<file path=xl/slicerCaches/slicerCache5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Fragmentator_Alfa" xr10:uid="{791AD0D2-CDCE-41E0-AFE9-A1B446E83AA0}" sourceName="Alfa">
  <extLst>
    <x:ext xmlns:x15="http://schemas.microsoft.com/office/spreadsheetml/2010/11/main" uri="{2F2917AC-EB37-4324-AD4E-5DD8C200BD13}">
      <x15:tableSlicerCache tableId="2" column="7"/>
    </x:ext>
  </extLst>
</slicerCacheDefinition>
</file>

<file path=xl/slicerCaches/slicerCache6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Fragmentator_Ilość1" xr10:uid="{FAFDBE11-3312-47D2-B8A8-FCEAD1FA9B5A}" sourceName="Ilość">
  <extLst>
    <x:ext xmlns:x15="http://schemas.microsoft.com/office/spreadsheetml/2010/11/main" uri="{2F2917AC-EB37-4324-AD4E-5DD8C200BD13}">
      <x15:tableSlicerCache tableId="4" column="8"/>
    </x:ext>
  </extLst>
</slicerCacheDefinition>
</file>

<file path=xl/slicers/slicer1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INDEX 2" xr10:uid="{9B34F7C8-66E3-4D70-8A76-75A8A29DC347}" cache="Fragmentator_INDEX2" caption="INDEX" columnCount="3" rowHeight="360000"/>
  <slicer name="Ilość" xr10:uid="{D12D9FD6-78F2-48F3-B28D-1D8FE1973641}" cache="Fragmentator_Ilość" caption="Ilość" rowHeight="241300"/>
</slicers>
</file>

<file path=xl/slicers/slicer2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Ilość 1" xr10:uid="{A49AA927-2897-4F40-8F71-8D49DCC811C1}" cache="Fragmentator_Ilość1" caption="Ilość" columnCount="2" lockedPosition="1" rowHeight="241300"/>
</slicers>
</file>

<file path=xl/slicers/slicer3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INDEX 1" xr10:uid="{762FBBAD-1201-4867-B983-2E55F41341EC}" cache="Fragmentator_INDEX1" caption="INDEX" columnCount="6" rowHeight="216000"/>
  <slicer name="Waluta" xr10:uid="{091C5C69-266E-4ACA-9FB1-F726231388D0}" cache="Fragmentator_Waluta" caption="Waluta" rowHeight="396000"/>
  <slicer name="Alfa" xr10:uid="{7800EAAA-7BFE-4775-8667-6247B9E4D75E}" cache="Fragmentator_Alfa" caption="Alfa" rowHeight="396000"/>
</slicers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" xr:uid="{A39B51E6-6DD9-4A05-8B30-A0EB94C1073B}" name="Tabela24" displayName="Tabela24" ref="A11:K2037" totalsRowShown="0" dataDxfId="34" headerRowBorderDxfId="35" tableBorderDxfId="33" headerRowCellStyle="CM_2">
  <autoFilter ref="A11:K2037" xr:uid="{FED4F55E-0524-4FDD-B0A5-7FF06CC467FD}"/>
  <tableColumns count="11">
    <tableColumn id="1" xr3:uid="{64355C35-97A0-4393-ADA9-C7F591C9B5A7}" name="LP" dataDxfId="2"/>
    <tableColumn id="2" xr3:uid="{363647C9-7446-4497-84A4-0ED81E92CCB8}" name="INDEX" dataDxfId="0"/>
    <tableColumn id="3" xr3:uid="{B3F38870-A3EC-4FAB-A767-207699B6C0D7}" name="Symbol" dataDxfId="1"/>
    <tableColumn id="4" xr3:uid="{566CE52A-DC07-4407-ADE0-76F8A223F7ED}" name="Nazwa" dataDxfId="32">
      <calculatedColumnFormula>VLOOKUP(Tabela24[[#This Row],[Symbol]],Baza_cen[],3,0)</calculatedColumnFormula>
    </tableColumn>
    <tableColumn id="5" xr3:uid="{BFFBC731-6DFF-4DFA-9862-2F4497C9B52B}" name="Wymiar" dataDxfId="31"/>
    <tableColumn id="6" xr3:uid="{FF110C56-7E2F-4A6F-B038-08F7C868EB92}" name="Wymiar/_x000a_Inne" dataDxfId="30"/>
    <tableColumn id="8" xr3:uid="{8C36CDE6-119A-4F18-B79B-80EE7ACCD647}" name="Ilość" dataDxfId="29">
      <calculatedColumnFormula>IFERROR(VLOOKUP(Tabela24[[#This Row],[Symbol]],INDIRECT("'"&amp;Tabela24[[#This Row],[INDEX]]&amp;"'!$D$5:$BB$3000"),13,0),0)</calculatedColumnFormula>
    </tableColumn>
    <tableColumn id="7" xr3:uid="{D2316315-1954-4D6C-BB25-F9E5AE9189FF}" name="J.m." dataDxfId="28">
      <calculatedColumnFormula>IFERROR(VLOOKUP(Tabela24[[#This Row],[Symbol]],INDIRECT("'"&amp;Tabela24[[#This Row],[INDEX]]&amp;"'!$D$4:$BB$3000"),14,0),0)</calculatedColumnFormula>
    </tableColumn>
    <tableColumn id="11" xr3:uid="{056FCA5A-E499-47B9-A10F-44AB67824C70}" name="Wartość_x000a_[ netto € ]" dataDxfId="27" dataCellStyle="Normalny 2">
      <calculatedColumnFormula>IFERROR(VLOOKUP(Tabela24[[#This Row],[Symbol]],INDIRECT("'"&amp;Tabela24[[#This Row],[INDEX]]&amp;"'!$D$4:$BB$3000"),30,0),0)</calculatedColumnFormula>
    </tableColumn>
    <tableColumn id="9" xr3:uid="{E027F19A-F9E9-4C53-ABB2-FF1378979EFE}" name="Wartość_x000a_[ netto zł. ]" dataDxfId="26">
      <calculatedColumnFormula>IFERROR(VLOOKUP(Tabela24[[#This Row],[Symbol]],INDIRECT("'"&amp;Tabela24[[#This Row],[INDEX]]&amp;"'!$D$4:$BB$3000"),31,0),0)</calculatedColumnFormula>
    </tableColumn>
    <tableColumn id="10" xr3:uid="{16351676-9516-4929-AAD0-4D2DE03332B4}" name="Uwagi" dataDxfId="25"/>
  </tableColumns>
  <tableStyleInfo showFirstColumn="0" showLastColumn="0" showRowStripes="1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4" xr:uid="{06326036-4E9A-42B8-9E78-ED1DB8A67A0A}" name="Tabela25" displayName="Tabela25" ref="A11:J4715" totalsRowShown="0" headerRowBorderDxfId="24" tableBorderDxfId="23" headerRowCellStyle="CM_2">
  <autoFilter ref="A11:J4715" xr:uid="{FED4F55E-0524-4FDD-B0A5-7FF06CC467FD}"/>
  <sortState xmlns:xlrd2="http://schemas.microsoft.com/office/spreadsheetml/2017/richdata2" ref="A12:J4715">
    <sortCondition ref="C12:C4715"/>
  </sortState>
  <tableColumns count="10">
    <tableColumn id="1" xr3:uid="{B7A54A3B-879B-43F4-8A20-B86B437A8411}" name="LP" dataDxfId="22"/>
    <tableColumn id="2" xr3:uid="{5CBC67AA-A959-41EA-86FF-1923DEA8F323}" name="INDEX" dataDxfId="21">
      <calculatedColumnFormula>#REF!</calculatedColumnFormula>
    </tableColumn>
    <tableColumn id="3" xr3:uid="{43A216EF-9DAF-4C6A-9265-3EFCA77EC908}" name="Symbol" dataDxfId="20"/>
    <tableColumn id="4" xr3:uid="{A2566E0C-C3B0-4C47-BEAF-BB175FD79C9A}" name="Nazwa" dataDxfId="19">
      <calculatedColumnFormula>VLOOKUP(Tabela25[[#This Row],[Symbol]],Baza_cen[],3,0)</calculatedColumnFormula>
    </tableColumn>
    <tableColumn id="5" xr3:uid="{8A952368-2851-4B34-8597-344136CA47BC}" name="Wymiar" dataDxfId="18"/>
    <tableColumn id="6" xr3:uid="{9633EF0A-9ADA-4069-B52B-B123EE413F32}" name="Wymiar/_x000a_Inne" dataDxfId="17"/>
    <tableColumn id="7" xr3:uid="{A4353FCD-5E23-4EA1-B7EF-429DC752B424}" name="J.m." dataDxfId="16" dataCellStyle="Normalny 2"/>
    <tableColumn id="8" xr3:uid="{A60E14FA-E2D4-47E2-A46F-66B00F89B332}" name="Ilość" dataDxfId="15"/>
    <tableColumn id="9" xr3:uid="{656EEA6F-3AD6-4E33-87BA-BEC05DF51F00}" name="Wartość_x000a_[netto]" dataDxfId="14" dataCellStyle="Walutowy"/>
    <tableColumn id="10" xr3:uid="{88318A5D-39FE-40AE-BBF0-F03231322F10}" name="Uwagi" dataDxfId="13"/>
  </tableColumns>
  <tableStyleInfo showFirstColumn="0" showLastColumn="0" showRowStripes="1" showColumnStripes="0"/>
</table>
</file>

<file path=xl/tables/table3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" xr:uid="{62903708-D744-4F6E-AE5C-28A7C3614194}" name="Baza_cen" displayName="Baza_cen" ref="A1:G2102" totalsRowShown="0" headerRowDxfId="12" dataDxfId="11">
  <autoFilter ref="A1:G2102" xr:uid="{FEDDADE4-24FD-4E8E-A8F9-F69A14DE889B}">
    <filterColumn colId="1">
      <filters>
        <filter val="TR"/>
      </filters>
    </filterColumn>
  </autoFilter>
  <sortState xmlns:xlrd2="http://schemas.microsoft.com/office/spreadsheetml/2017/richdata2" ref="A1672:G2102">
    <sortCondition ref="C1773:C2102"/>
  </sortState>
  <tableColumns count="7">
    <tableColumn id="2" xr3:uid="{4657DBCE-4978-48C1-ABB1-3B22F236AB46}" name="Symbol" dataDxfId="10" dataCellStyle="Normalny 2"/>
    <tableColumn id="1" xr3:uid="{EE66B694-BF78-45F1-A39F-C8DCE979ADB7}" name="INDEX" dataDxfId="9"/>
    <tableColumn id="5" xr3:uid="{91EA7D4C-D276-43AC-8417-322D7B99F591}" name=" " dataDxfId="8"/>
    <tableColumn id="3" xr3:uid="{635C8E3A-679F-45D7-B842-E48986648437}" name="Cena" dataDxfId="7"/>
    <tableColumn id="4" xr3:uid="{1F3F6AAC-CBC9-4162-AB0F-2DA159FE25EF}" name="JM" dataDxfId="6"/>
    <tableColumn id="6" xr3:uid="{3AD4C588-BA03-41D7-9390-9321D864A065}" name="Waluta" dataDxfId="5"/>
    <tableColumn id="7" xr3:uid="{188F0DDE-C0CA-433F-97F9-09BABA80D6AA}" name="Alfa" dataDxfId="4"/>
  </tableColumns>
  <tableStyleInfo name="TableStyleLight13" showFirstColumn="0" showLastColumn="0" showRowStripes="1" showColumnStripes="0"/>
</table>
</file>

<file path=xl/theme/theme1.xml><?xml version="1.0" encoding="utf-8"?>
<a:theme xmlns:a="http://schemas.openxmlformats.org/drawingml/2006/main" name="Motyw pakietu Office 2013–2022">
  <a:themeElements>
    <a:clrScheme name="Pakiet Office 2013–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Pakiet Office 2013–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Pakiet Office 2013–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2.v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Relationship Id="rId5" Type="http://schemas.microsoft.com/office/2007/relationships/slicer" Target="../slicers/slicer1.xml"/><Relationship Id="rId4" Type="http://schemas.openxmlformats.org/officeDocument/2006/relationships/table" Target="../tables/table1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Relationship Id="rId5" Type="http://schemas.microsoft.com/office/2007/relationships/slicer" Target="../slicers/slicer2.xml"/><Relationship Id="rId4" Type="http://schemas.openxmlformats.org/officeDocument/2006/relationships/table" Target="../tables/table2.xm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7.v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9.v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1.v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4.vml"/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5.vml"/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6.vml"/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3" Type="http://schemas.openxmlformats.org/officeDocument/2006/relationships/table" Target="../tables/table3.xml"/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4.bin"/><Relationship Id="rId4" Type="http://schemas.microsoft.com/office/2007/relationships/slicer" Target="../slicers/slicer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55CA91-2B4B-45DA-A688-C2403331D833}">
  <dimension ref="A1:F37"/>
  <sheetViews>
    <sheetView showGridLines="0" view="pageLayout" zoomScale="70" zoomScaleNormal="100" zoomScalePageLayoutView="70" workbookViewId="0">
      <selection activeCell="F12" sqref="F12"/>
    </sheetView>
  </sheetViews>
  <sheetFormatPr defaultRowHeight="15" x14ac:dyDescent="0.25"/>
  <cols>
    <col min="1" max="1" width="5.85546875" customWidth="1"/>
    <col min="2" max="2" width="49.85546875" customWidth="1"/>
    <col min="6" max="6" width="14.140625" customWidth="1"/>
  </cols>
  <sheetData>
    <row r="1" spans="1:6" x14ac:dyDescent="0.25">
      <c r="A1" s="567"/>
      <c r="B1" s="567"/>
      <c r="C1" s="567"/>
      <c r="D1" s="567"/>
      <c r="E1" s="567"/>
      <c r="F1" s="567"/>
    </row>
    <row r="2" spans="1:6" x14ac:dyDescent="0.25">
      <c r="A2" s="567"/>
      <c r="B2" s="567"/>
      <c r="C2" s="567"/>
      <c r="D2" s="567"/>
      <c r="E2" s="567"/>
      <c r="F2" s="567"/>
    </row>
    <row r="3" spans="1:6" x14ac:dyDescent="0.25">
      <c r="A3" s="567"/>
      <c r="B3" s="567"/>
      <c r="C3" s="567"/>
      <c r="D3" s="567"/>
      <c r="E3" s="567"/>
      <c r="F3" s="567"/>
    </row>
    <row r="4" spans="1:6" x14ac:dyDescent="0.25">
      <c r="A4" s="567"/>
      <c r="B4" s="567"/>
      <c r="C4" s="567"/>
      <c r="D4" s="567"/>
      <c r="E4" s="567"/>
      <c r="F4" s="567"/>
    </row>
    <row r="5" spans="1:6" ht="15" customHeight="1" x14ac:dyDescent="0.25">
      <c r="A5" s="567"/>
      <c r="B5" s="567"/>
      <c r="C5" s="567"/>
      <c r="D5" s="567"/>
      <c r="E5" s="567"/>
      <c r="F5" s="567"/>
    </row>
    <row r="6" spans="1:6" ht="15" customHeight="1" x14ac:dyDescent="0.25">
      <c r="A6" s="567"/>
      <c r="B6" s="567"/>
      <c r="C6" s="567"/>
      <c r="D6" s="567"/>
      <c r="E6" s="567"/>
      <c r="F6" s="567"/>
    </row>
    <row r="7" spans="1:6" ht="15" customHeight="1" x14ac:dyDescent="0.25">
      <c r="A7" s="567"/>
      <c r="B7" s="567"/>
      <c r="C7" s="567"/>
      <c r="D7" s="567"/>
      <c r="E7" s="567"/>
      <c r="F7" s="567"/>
    </row>
    <row r="8" spans="1:6" ht="15" customHeight="1" x14ac:dyDescent="0.25">
      <c r="A8" s="567"/>
      <c r="B8" s="567"/>
      <c r="C8" s="567"/>
      <c r="D8" s="567"/>
      <c r="E8" s="567"/>
      <c r="F8" s="567"/>
    </row>
    <row r="9" spans="1:6" ht="15" customHeight="1" x14ac:dyDescent="0.25">
      <c r="A9" s="567"/>
      <c r="B9" s="567"/>
      <c r="C9" s="567"/>
      <c r="D9" s="567"/>
      <c r="E9" s="567"/>
      <c r="F9" s="567"/>
    </row>
    <row r="10" spans="1:6" ht="15" customHeight="1" x14ac:dyDescent="0.25"/>
    <row r="15" spans="1:6" x14ac:dyDescent="0.25">
      <c r="A15" s="565" t="s">
        <v>3868</v>
      </c>
      <c r="B15" s="565"/>
      <c r="C15" s="565"/>
      <c r="D15" s="565"/>
      <c r="E15" s="565"/>
      <c r="F15" s="565"/>
    </row>
    <row r="16" spans="1:6" x14ac:dyDescent="0.25">
      <c r="A16" s="565"/>
      <c r="B16" s="565"/>
      <c r="C16" s="565"/>
      <c r="D16" s="565"/>
      <c r="E16" s="565"/>
      <c r="F16" s="565"/>
    </row>
    <row r="17" spans="1:6" x14ac:dyDescent="0.25">
      <c r="A17" s="565"/>
      <c r="B17" s="565"/>
      <c r="C17" s="565"/>
      <c r="D17" s="565"/>
      <c r="E17" s="565"/>
      <c r="F17" s="565"/>
    </row>
    <row r="18" spans="1:6" x14ac:dyDescent="0.25">
      <c r="A18" s="565"/>
      <c r="B18" s="565"/>
      <c r="C18" s="565"/>
      <c r="D18" s="565"/>
      <c r="E18" s="565"/>
      <c r="F18" s="565"/>
    </row>
    <row r="19" spans="1:6" x14ac:dyDescent="0.25">
      <c r="A19" s="565"/>
      <c r="B19" s="565"/>
      <c r="C19" s="565"/>
      <c r="D19" s="565"/>
      <c r="E19" s="565"/>
      <c r="F19" s="565"/>
    </row>
    <row r="20" spans="1:6" x14ac:dyDescent="0.25">
      <c r="A20" s="565"/>
      <c r="B20" s="565"/>
      <c r="C20" s="565"/>
      <c r="D20" s="565"/>
      <c r="E20" s="565"/>
      <c r="F20" s="565"/>
    </row>
    <row r="27" spans="1:6" x14ac:dyDescent="0.25">
      <c r="B27" s="480"/>
    </row>
    <row r="36" spans="1:6" s="481" customFormat="1" ht="89.25" customHeight="1" x14ac:dyDescent="0.25"/>
    <row r="37" spans="1:6" s="481" customFormat="1" ht="59.25" customHeight="1" x14ac:dyDescent="1.25">
      <c r="A37" s="566" t="s">
        <v>4005</v>
      </c>
      <c r="B37" s="566"/>
      <c r="C37" s="566"/>
      <c r="D37" s="566"/>
      <c r="E37" s="566"/>
      <c r="F37" s="566"/>
    </row>
  </sheetData>
  <mergeCells count="3">
    <mergeCell ref="A15:F20"/>
    <mergeCell ref="A37:F37"/>
    <mergeCell ref="A1:F9"/>
  </mergeCells>
  <pageMargins left="0.23622047244094491" right="0.23622047244094491" top="0.74803149606299213" bottom="0.74803149606299213" header="0.31496062992125984" footer="0.31496062992125984"/>
  <pageSetup paperSize="9" orientation="portrait" r:id="rId1"/>
  <headerFooter>
    <oddFooter>&amp;C&amp;G</oddFooter>
  </headerFooter>
  <drawing r:id="rId2"/>
  <legacyDrawingHF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00617F-D813-4BF2-9F3A-9253F582E8CD}">
  <sheetPr>
    <tabColor theme="7"/>
    <pageSetUpPr fitToPage="1"/>
  </sheetPr>
  <dimension ref="A1:C38"/>
  <sheetViews>
    <sheetView showGridLines="0" tabSelected="1" zoomScale="115" zoomScaleNormal="115" zoomScalePageLayoutView="70" workbookViewId="0">
      <selection activeCell="B17" sqref="B17"/>
    </sheetView>
  </sheetViews>
  <sheetFormatPr defaultColWidth="0" defaultRowHeight="15" zeroHeight="1" x14ac:dyDescent="0.25"/>
  <cols>
    <col min="1" max="1" width="60.7109375" style="2" customWidth="1"/>
    <col min="2" max="2" width="12.7109375" style="2" customWidth="1"/>
    <col min="3" max="3" width="24.7109375" style="2" customWidth="1"/>
    <col min="4" max="16384" width="8.85546875" style="2" hidden="1"/>
  </cols>
  <sheetData>
    <row r="1" spans="1:3" x14ac:dyDescent="0.25">
      <c r="A1" s="568" t="s">
        <v>0</v>
      </c>
      <c r="B1" s="568"/>
      <c r="C1" s="568"/>
    </row>
    <row r="2" spans="1:3" ht="48" customHeight="1" x14ac:dyDescent="0.25">
      <c r="A2" s="569"/>
      <c r="B2" s="569"/>
      <c r="C2" s="569"/>
    </row>
    <row r="3" spans="1:3" ht="6.95" customHeight="1" x14ac:dyDescent="0.25">
      <c r="A3" s="3"/>
      <c r="B3" s="3"/>
      <c r="C3" s="3"/>
    </row>
    <row r="4" spans="1:3" ht="24.75" customHeight="1" x14ac:dyDescent="0.25">
      <c r="A4" s="570" t="s">
        <v>1</v>
      </c>
      <c r="B4" s="570"/>
      <c r="C4" s="4">
        <v>4.4000000000000004</v>
      </c>
    </row>
    <row r="5" spans="1:3" ht="35.1" customHeight="1" x14ac:dyDescent="0.25">
      <c r="A5" s="1" t="s">
        <v>2</v>
      </c>
      <c r="B5" s="1" t="s">
        <v>3</v>
      </c>
      <c r="C5" s="1" t="s">
        <v>4</v>
      </c>
    </row>
    <row r="6" spans="1:3" ht="6.95" customHeight="1" x14ac:dyDescent="0.25">
      <c r="A6" s="5"/>
      <c r="B6" s="6"/>
      <c r="C6" s="7"/>
    </row>
    <row r="7" spans="1:3" s="498" customFormat="1" ht="15.75" x14ac:dyDescent="0.25">
      <c r="A7" s="495" t="s">
        <v>5</v>
      </c>
      <c r="B7" s="496" t="s">
        <v>6</v>
      </c>
      <c r="C7" s="497"/>
    </row>
    <row r="8" spans="1:3" s="498" customFormat="1" ht="15.75" x14ac:dyDescent="0.25">
      <c r="A8" s="499" t="s">
        <v>7</v>
      </c>
      <c r="B8" s="500" t="s">
        <v>8</v>
      </c>
      <c r="C8" s="501"/>
    </row>
    <row r="9" spans="1:3" s="498" customFormat="1" ht="15.75" x14ac:dyDescent="0.25">
      <c r="A9" s="499" t="s">
        <v>9</v>
      </c>
      <c r="B9" s="502" t="s">
        <v>10</v>
      </c>
      <c r="C9" s="501"/>
    </row>
    <row r="10" spans="1:3" s="498" customFormat="1" ht="15.75" x14ac:dyDescent="0.25">
      <c r="A10" s="499" t="s">
        <v>11</v>
      </c>
      <c r="B10" s="503" t="s">
        <v>12</v>
      </c>
      <c r="C10" s="501"/>
    </row>
    <row r="11" spans="1:3" s="498" customFormat="1" ht="15.75" x14ac:dyDescent="0.25">
      <c r="A11" s="499" t="s">
        <v>13</v>
      </c>
      <c r="B11" s="504" t="s">
        <v>14</v>
      </c>
      <c r="C11" s="501"/>
    </row>
    <row r="12" spans="1:3" s="498" customFormat="1" ht="15.75" x14ac:dyDescent="0.25">
      <c r="A12" s="499" t="s">
        <v>3930</v>
      </c>
      <c r="B12" s="505" t="s">
        <v>3929</v>
      </c>
      <c r="C12" s="501"/>
    </row>
    <row r="13" spans="1:3" s="498" customFormat="1" ht="15.75" x14ac:dyDescent="0.25">
      <c r="A13" s="506" t="s">
        <v>15</v>
      </c>
      <c r="B13" s="507" t="s">
        <v>16</v>
      </c>
      <c r="C13" s="501"/>
    </row>
    <row r="14" spans="1:3" s="498" customFormat="1" ht="15.75" x14ac:dyDescent="0.25">
      <c r="A14" s="506" t="s">
        <v>17</v>
      </c>
      <c r="B14" s="508" t="s">
        <v>18</v>
      </c>
      <c r="C14" s="501"/>
    </row>
    <row r="15" spans="1:3" s="498" customFormat="1" ht="15.75" x14ac:dyDescent="0.25">
      <c r="A15" s="499" t="s">
        <v>19</v>
      </c>
      <c r="B15" s="509" t="s">
        <v>20</v>
      </c>
      <c r="C15" s="501"/>
    </row>
    <row r="16" spans="1:3" s="498" customFormat="1" ht="15.75" x14ac:dyDescent="0.25">
      <c r="A16" s="499" t="s">
        <v>4109</v>
      </c>
      <c r="B16" s="509" t="s">
        <v>1135</v>
      </c>
      <c r="C16" s="501"/>
    </row>
    <row r="17" spans="1:3" s="498" customFormat="1" ht="15.75" x14ac:dyDescent="0.25">
      <c r="A17" s="499" t="s">
        <v>4615</v>
      </c>
      <c r="B17" s="564" t="s">
        <v>2667</v>
      </c>
      <c r="C17" s="501"/>
    </row>
    <row r="18" spans="1:3" s="498" customFormat="1" ht="15.75" x14ac:dyDescent="0.25">
      <c r="A18" s="499" t="s">
        <v>21</v>
      </c>
      <c r="B18" s="510" t="s">
        <v>22</v>
      </c>
      <c r="C18" s="501"/>
    </row>
    <row r="19" spans="1:3" s="498" customFormat="1" ht="15.75" x14ac:dyDescent="0.25">
      <c r="A19" s="499" t="s">
        <v>23</v>
      </c>
      <c r="B19" s="510" t="s">
        <v>24</v>
      </c>
      <c r="C19" s="501"/>
    </row>
    <row r="20" spans="1:3" s="498" customFormat="1" ht="15.75" x14ac:dyDescent="0.25">
      <c r="A20" s="499" t="s">
        <v>25</v>
      </c>
      <c r="B20" s="510" t="s">
        <v>26</v>
      </c>
      <c r="C20" s="501"/>
    </row>
    <row r="21" spans="1:3" s="498" customFormat="1" ht="15.75" x14ac:dyDescent="0.25">
      <c r="A21" s="499" t="s">
        <v>2678</v>
      </c>
      <c r="B21" s="511" t="s">
        <v>2673</v>
      </c>
      <c r="C21" s="501"/>
    </row>
    <row r="22" spans="1:3" s="498" customFormat="1" ht="15.75" x14ac:dyDescent="0.25">
      <c r="A22" s="499" t="s">
        <v>27</v>
      </c>
      <c r="B22" s="512" t="s">
        <v>28</v>
      </c>
      <c r="C22" s="501"/>
    </row>
    <row r="23" spans="1:3" s="498" customFormat="1" ht="15.75" x14ac:dyDescent="0.25">
      <c r="A23" s="499" t="s">
        <v>29</v>
      </c>
      <c r="B23" s="513" t="s">
        <v>30</v>
      </c>
      <c r="C23" s="501"/>
    </row>
    <row r="24" spans="1:3" s="498" customFormat="1" ht="15.75" x14ac:dyDescent="0.25">
      <c r="A24" s="499" t="s">
        <v>31</v>
      </c>
      <c r="B24" s="514" t="s">
        <v>32</v>
      </c>
      <c r="C24" s="501"/>
    </row>
    <row r="25" spans="1:3" s="498" customFormat="1" ht="7.5" customHeight="1" x14ac:dyDescent="0.25">
      <c r="A25" s="515"/>
      <c r="B25" s="515"/>
      <c r="C25" s="515"/>
    </row>
    <row r="26" spans="1:3" s="498" customFormat="1" ht="15.75" x14ac:dyDescent="0.25">
      <c r="A26" s="499" t="s">
        <v>2666</v>
      </c>
      <c r="B26" s="516" t="s">
        <v>1843</v>
      </c>
      <c r="C26" s="501"/>
    </row>
    <row r="27" spans="1:3" s="498" customFormat="1" ht="15.75" x14ac:dyDescent="0.25">
      <c r="A27" s="499" t="s">
        <v>3987</v>
      </c>
      <c r="B27" s="516" t="s">
        <v>3989</v>
      </c>
      <c r="C27" s="501"/>
    </row>
    <row r="28" spans="1:3" ht="15.75" x14ac:dyDescent="0.25">
      <c r="A28" s="499" t="s">
        <v>3985</v>
      </c>
      <c r="B28" s="516" t="s">
        <v>3990</v>
      </c>
      <c r="C28" s="501"/>
    </row>
    <row r="29" spans="1:3" ht="15.75" x14ac:dyDescent="0.25">
      <c r="A29" s="499" t="s">
        <v>29</v>
      </c>
      <c r="B29" s="516" t="s">
        <v>3991</v>
      </c>
      <c r="C29" s="501"/>
    </row>
    <row r="30" spans="1:3" ht="15.75" x14ac:dyDescent="0.25">
      <c r="A30" s="499" t="s">
        <v>3986</v>
      </c>
      <c r="B30" s="516" t="s">
        <v>3992</v>
      </c>
      <c r="C30" s="501"/>
    </row>
    <row r="31" spans="1:3" ht="15.75" x14ac:dyDescent="0.25">
      <c r="A31" s="499" t="s">
        <v>3981</v>
      </c>
      <c r="B31" s="516" t="s">
        <v>3993</v>
      </c>
      <c r="C31" s="501"/>
    </row>
    <row r="32" spans="1:3" ht="15.75" x14ac:dyDescent="0.25">
      <c r="A32" s="499" t="s">
        <v>3983</v>
      </c>
      <c r="B32" s="516" t="s">
        <v>3994</v>
      </c>
      <c r="C32" s="501"/>
    </row>
    <row r="33" spans="1:3" ht="15.75" x14ac:dyDescent="0.25">
      <c r="A33" s="499" t="s">
        <v>3984</v>
      </c>
      <c r="B33" s="516" t="s">
        <v>3995</v>
      </c>
      <c r="C33" s="501"/>
    </row>
    <row r="34" spans="1:3" ht="15.75" x14ac:dyDescent="0.25">
      <c r="A34" s="499" t="s">
        <v>3982</v>
      </c>
      <c r="B34" s="516" t="s">
        <v>3996</v>
      </c>
      <c r="C34" s="501"/>
    </row>
    <row r="35" spans="1:3" ht="15.75" x14ac:dyDescent="0.25">
      <c r="A35" s="499" t="s">
        <v>3988</v>
      </c>
      <c r="B35" s="516" t="s">
        <v>3997</v>
      </c>
      <c r="C35" s="501"/>
    </row>
    <row r="36" spans="1:3" ht="7.5" customHeight="1" x14ac:dyDescent="0.25">
      <c r="A36" s="499"/>
      <c r="B36" s="509"/>
      <c r="C36" s="501"/>
    </row>
    <row r="37" spans="1:3" s="498" customFormat="1" ht="15.75" x14ac:dyDescent="0.25">
      <c r="A37" s="571" t="s">
        <v>34</v>
      </c>
      <c r="B37" s="571"/>
      <c r="C37" s="517"/>
    </row>
    <row r="38" spans="1:3" x14ac:dyDescent="0.25"/>
  </sheetData>
  <protectedRanges>
    <protectedRange sqref="A2 C4" name="Rozstęp1"/>
  </protectedRanges>
  <sortState xmlns:xlrd2="http://schemas.microsoft.com/office/spreadsheetml/2017/richdata2" ref="A27:A35">
    <sortCondition ref="A27:A35"/>
  </sortState>
  <mergeCells count="4">
    <mergeCell ref="A1:C1"/>
    <mergeCell ref="A2:C2"/>
    <mergeCell ref="A4:B4"/>
    <mergeCell ref="A37:B37"/>
  </mergeCells>
  <phoneticPr fontId="42" type="noConversion"/>
  <pageMargins left="0.23622047244094491" right="0.23622047244094491" top="1.3385826771653544" bottom="0.74803149606299213" header="0.31496062992125984" footer="0.31496062992125984"/>
  <pageSetup paperSize="9" fitToHeight="0" orientation="portrait" r:id="rId1"/>
  <headerFooter>
    <oddHeader>&amp;L&amp;G&amp;R&amp;"-,Pogrubiony"&amp;24Karta 
RABATOWA</oddHeader>
    <oddFooter>&amp;R&amp;K00-021&amp;D</oddFooter>
  </headerFooter>
  <legacyDrawingHF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FF7325-9561-4C79-939A-CAE0B25574D1}">
  <sheetPr>
    <tabColor rgb="FFFF0000"/>
    <pageSetUpPr fitToPage="1"/>
  </sheetPr>
  <dimension ref="A1:K2037"/>
  <sheetViews>
    <sheetView showGridLines="0" zoomScale="70" zoomScaleNormal="70" zoomScaleSheetLayoutView="55" zoomScalePageLayoutView="85" workbookViewId="0">
      <pane ySplit="11" topLeftCell="A12" activePane="bottomLeft" state="frozen"/>
      <selection activeCell="C1539" sqref="C1539"/>
      <selection pane="bottomLeft" activeCell="Q19" sqref="Q19"/>
    </sheetView>
  </sheetViews>
  <sheetFormatPr defaultColWidth="9.140625" defaultRowHeight="30" customHeight="1" x14ac:dyDescent="0.2"/>
  <cols>
    <col min="1" max="1" width="7.5703125" style="8" bestFit="1" customWidth="1"/>
    <col min="2" max="2" width="8.5703125" style="10" customWidth="1"/>
    <col min="3" max="3" width="20.42578125" style="10" bestFit="1" customWidth="1"/>
    <col min="4" max="4" width="63" style="10" customWidth="1"/>
    <col min="5" max="5" width="11.7109375" style="13" bestFit="1" customWidth="1"/>
    <col min="6" max="6" width="12.5703125" style="13" bestFit="1" customWidth="1"/>
    <col min="7" max="7" width="12" style="13" customWidth="1"/>
    <col min="8" max="8" width="9.5703125" style="10" bestFit="1" customWidth="1"/>
    <col min="9" max="9" width="14.28515625" style="10" bestFit="1" customWidth="1"/>
    <col min="10" max="10" width="15.140625" style="10" bestFit="1" customWidth="1"/>
    <col min="11" max="11" width="27.85546875" style="14" customWidth="1"/>
    <col min="12" max="12" width="6.42578125" style="10" customWidth="1"/>
    <col min="13" max="16384" width="9.140625" style="10"/>
  </cols>
  <sheetData>
    <row r="1" spans="1:11" ht="17.100000000000001" customHeight="1" x14ac:dyDescent="0.2">
      <c r="B1" s="572" t="s">
        <v>35</v>
      </c>
      <c r="C1" s="572"/>
      <c r="D1" s="572"/>
      <c r="E1" s="9"/>
      <c r="F1" s="572" t="s">
        <v>36</v>
      </c>
      <c r="G1" s="572"/>
      <c r="H1" s="572"/>
      <c r="I1" s="572"/>
      <c r="J1" s="572"/>
      <c r="K1" s="572"/>
    </row>
    <row r="2" spans="1:11" s="468" customFormat="1" ht="42" customHeight="1" x14ac:dyDescent="0.25">
      <c r="B2" s="573">
        <f>RABATY!A2</f>
        <v>0</v>
      </c>
      <c r="C2" s="573"/>
      <c r="D2" s="573"/>
      <c r="E2" s="469"/>
      <c r="F2" s="574"/>
      <c r="G2" s="574"/>
      <c r="H2" s="574"/>
      <c r="I2" s="574"/>
      <c r="J2" s="574"/>
      <c r="K2" s="574"/>
    </row>
    <row r="3" spans="1:11" ht="9.9499999999999993" customHeight="1" x14ac:dyDescent="0.2"/>
    <row r="4" spans="1:11" ht="17.100000000000001" customHeight="1" x14ac:dyDescent="0.2">
      <c r="B4" s="572" t="s">
        <v>37</v>
      </c>
      <c r="C4" s="572"/>
      <c r="D4" s="572"/>
      <c r="F4" s="572" t="s">
        <v>38</v>
      </c>
      <c r="G4" s="572"/>
      <c r="H4" s="572"/>
      <c r="I4" s="572"/>
      <c r="J4" s="572"/>
      <c r="K4" s="572"/>
    </row>
    <row r="5" spans="1:11" s="14" customFormat="1" ht="42" customHeight="1" x14ac:dyDescent="0.2">
      <c r="A5" s="470"/>
      <c r="B5" s="575"/>
      <c r="C5" s="575"/>
      <c r="D5" s="575"/>
      <c r="E5" s="471"/>
      <c r="F5" s="576"/>
      <c r="G5" s="576"/>
      <c r="H5" s="576"/>
      <c r="I5" s="576"/>
      <c r="J5" s="576"/>
      <c r="K5" s="576"/>
    </row>
    <row r="6" spans="1:11" ht="11.25" x14ac:dyDescent="0.2">
      <c r="B6" s="15"/>
      <c r="C6" s="15"/>
      <c r="D6" s="15"/>
      <c r="E6" s="16"/>
      <c r="F6" s="16"/>
      <c r="G6" s="17"/>
      <c r="H6" s="15"/>
      <c r="I6" s="15"/>
      <c r="J6" s="15"/>
      <c r="K6" s="18"/>
    </row>
    <row r="7" spans="1:11" ht="11.25" x14ac:dyDescent="0.2">
      <c r="G7" s="11"/>
    </row>
    <row r="8" spans="1:11" ht="20.100000000000001" customHeight="1" x14ac:dyDescent="0.2">
      <c r="B8" s="577" t="s">
        <v>1</v>
      </c>
      <c r="C8" s="577"/>
      <c r="F8" s="578" t="s">
        <v>39</v>
      </c>
      <c r="G8" s="580">
        <f ca="1">SUBTOTAL(9,Tabela24[Ilość])</f>
        <v>0</v>
      </c>
      <c r="H8" s="581"/>
      <c r="I8" s="392"/>
      <c r="J8" s="19">
        <f ca="1">SUBTOTAL(9,Tabela24[Wartość
'[ netto zł. ']])</f>
        <v>0</v>
      </c>
      <c r="K8" s="582">
        <f ca="1">J8+(J9*B9)</f>
        <v>0</v>
      </c>
    </row>
    <row r="9" spans="1:11" ht="20.100000000000001" customHeight="1" x14ac:dyDescent="0.2">
      <c r="A9" s="20"/>
      <c r="B9" s="577">
        <f>RABATY!C4</f>
        <v>4.4000000000000004</v>
      </c>
      <c r="C9" s="577"/>
      <c r="F9" s="579"/>
      <c r="G9" s="581"/>
      <c r="H9" s="581"/>
      <c r="I9" s="392"/>
      <c r="J9" s="412">
        <f ca="1">SUBTOTAL(9,Tabela24[Wartość
'[ netto € ']])</f>
        <v>0</v>
      </c>
      <c r="K9" s="583"/>
    </row>
    <row r="10" spans="1:11" ht="18.600000000000001" customHeight="1" x14ac:dyDescent="0.2">
      <c r="A10" s="21"/>
      <c r="B10" s="22"/>
      <c r="C10" s="22"/>
      <c r="D10" s="11"/>
      <c r="E10" s="11"/>
      <c r="F10" s="23"/>
      <c r="G10" s="23" t="s">
        <v>2667</v>
      </c>
      <c r="H10" s="24" t="s">
        <v>2668</v>
      </c>
      <c r="I10" s="25" t="s">
        <v>2672</v>
      </c>
      <c r="J10" s="25" t="s">
        <v>2669</v>
      </c>
      <c r="K10" s="26"/>
    </row>
    <row r="11" spans="1:11" s="27" customFormat="1" x14ac:dyDescent="0.25">
      <c r="A11" s="1" t="s">
        <v>40</v>
      </c>
      <c r="B11" s="1" t="s">
        <v>41</v>
      </c>
      <c r="C11" s="1" t="s">
        <v>42</v>
      </c>
      <c r="D11" s="1" t="s">
        <v>43</v>
      </c>
      <c r="E11" s="1" t="s">
        <v>44</v>
      </c>
      <c r="F11" s="1" t="s">
        <v>45</v>
      </c>
      <c r="G11" s="1" t="s">
        <v>46</v>
      </c>
      <c r="H11" s="1" t="s">
        <v>47</v>
      </c>
      <c r="I11" s="1" t="s">
        <v>2671</v>
      </c>
      <c r="J11" s="1" t="s">
        <v>2670</v>
      </c>
      <c r="K11" s="1" t="s">
        <v>48</v>
      </c>
    </row>
    <row r="12" spans="1:11" s="28" customFormat="1" ht="30" customHeight="1" x14ac:dyDescent="0.25">
      <c r="A12" s="257">
        <v>1</v>
      </c>
      <c r="B12" s="710" t="s">
        <v>6</v>
      </c>
      <c r="C12" s="258" t="s">
        <v>920</v>
      </c>
      <c r="D12" s="259" t="str">
        <f>VLOOKUP(Tabela24[[#This Row],[Symbol]],Baza_cen[],3,0)</f>
        <v>Konsola płaska  EL-150x1,5     KNELSEN</v>
      </c>
      <c r="E12" s="260"/>
      <c r="F12" s="260"/>
      <c r="G12" s="260">
        <f ca="1">IFERROR(VLOOKUP(Tabela24[[#This Row],[Symbol]],INDIRECT("'"&amp;Tabela24[[#This Row],[INDEX]]&amp;"'!$D$5:$BB$3000"),13,0),0)</f>
        <v>0</v>
      </c>
      <c r="H12" s="260" t="str">
        <f ca="1">IFERROR(VLOOKUP(Tabela24[[#This Row],[Symbol]],INDIRECT("'"&amp;Tabela24[[#This Row],[INDEX]]&amp;"'!$D$4:$BB$3000"),14,0),0)</f>
        <v>szt.</v>
      </c>
      <c r="I12" s="417">
        <f ca="1">IFERROR(VLOOKUP(Tabela24[[#This Row],[Symbol]],INDIRECT("'"&amp;Tabela24[[#This Row],[INDEX]]&amp;"'!$D$4:$BB$3000"),30,0),0)</f>
        <v>0</v>
      </c>
      <c r="J12" s="418">
        <f ca="1">IFERROR(VLOOKUP(Tabela24[[#This Row],[Symbol]],INDIRECT("'"&amp;Tabela24[[#This Row],[INDEX]]&amp;"'!$D$4:$BB$3000"),31,0),0)</f>
        <v>0</v>
      </c>
      <c r="K12" s="261"/>
    </row>
    <row r="13" spans="1:11" ht="30" customHeight="1" x14ac:dyDescent="0.2">
      <c r="A13" s="262">
        <v>2</v>
      </c>
      <c r="B13" s="711" t="s">
        <v>6</v>
      </c>
      <c r="C13" s="263" t="s">
        <v>922</v>
      </c>
      <c r="D13" s="264" t="str">
        <f>VLOOKUP(Tabela24[[#This Row],[Symbol]],Baza_cen[],3,0)</f>
        <v>Konsola płaska  EL-150x2,5     KNELSEN</v>
      </c>
      <c r="E13" s="265"/>
      <c r="F13" s="265"/>
      <c r="G13" s="265">
        <f ca="1">IFERROR(VLOOKUP(Tabela24[[#This Row],[Symbol]],INDIRECT("'"&amp;Tabela24[[#This Row],[INDEX]]&amp;"'!$D$5:$BB$3000"),13,0),0)</f>
        <v>0</v>
      </c>
      <c r="H13" s="265" t="str">
        <f ca="1">IFERROR(VLOOKUP(Tabela24[[#This Row],[Symbol]],INDIRECT("'"&amp;Tabela24[[#This Row],[INDEX]]&amp;"'!$D$4:$BB$3000"),14,0),0)</f>
        <v>szt.</v>
      </c>
      <c r="I13" s="419">
        <f ca="1">IFERROR(VLOOKUP(Tabela24[[#This Row],[Symbol]],INDIRECT("'"&amp;Tabela24[[#This Row],[INDEX]]&amp;"'!$D$4:$BB$3000"),30,0),0)</f>
        <v>0</v>
      </c>
      <c r="J13" s="447">
        <f ca="1">IFERROR(VLOOKUP(Tabela24[[#This Row],[Symbol]],INDIRECT("'"&amp;Tabela24[[#This Row],[INDEX]]&amp;"'!$D$4:$BB$3000"),31,0),0)</f>
        <v>0</v>
      </c>
      <c r="K13" s="266"/>
    </row>
    <row r="14" spans="1:11" ht="30" customHeight="1" x14ac:dyDescent="0.2">
      <c r="A14" s="262">
        <v>3</v>
      </c>
      <c r="B14" s="711" t="s">
        <v>6</v>
      </c>
      <c r="C14" s="263" t="s">
        <v>926</v>
      </c>
      <c r="D14" s="264" t="str">
        <f>VLOOKUP(Tabela24[[#This Row],[Symbol]],Baza_cen[],3,0)</f>
        <v>Konsola płaska  EL-200x1,5     KNELSEN</v>
      </c>
      <c r="E14" s="265"/>
      <c r="F14" s="265"/>
      <c r="G14" s="265">
        <f ca="1">IFERROR(VLOOKUP(Tabela24[[#This Row],[Symbol]],INDIRECT("'"&amp;Tabela24[[#This Row],[INDEX]]&amp;"'!$D$5:$BB$3000"),13,0),0)</f>
        <v>0</v>
      </c>
      <c r="H14" s="265" t="str">
        <f ca="1">IFERROR(VLOOKUP(Tabela24[[#This Row],[Symbol]],INDIRECT("'"&amp;Tabela24[[#This Row],[INDEX]]&amp;"'!$D$4:$BB$3000"),14,0),0)</f>
        <v>szt.</v>
      </c>
      <c r="I14" s="419">
        <f ca="1">IFERROR(VLOOKUP(Tabela24[[#This Row],[Symbol]],INDIRECT("'"&amp;Tabela24[[#This Row],[INDEX]]&amp;"'!$D$4:$BB$3000"),30,0),0)</f>
        <v>0</v>
      </c>
      <c r="J14" s="447">
        <f ca="1">IFERROR(VLOOKUP(Tabela24[[#This Row],[Symbol]],INDIRECT("'"&amp;Tabela24[[#This Row],[INDEX]]&amp;"'!$D$4:$BB$3000"),31,0),0)</f>
        <v>0</v>
      </c>
      <c r="K14" s="266"/>
    </row>
    <row r="15" spans="1:11" ht="30" customHeight="1" x14ac:dyDescent="0.2">
      <c r="A15" s="262">
        <v>4</v>
      </c>
      <c r="B15" s="711" t="s">
        <v>6</v>
      </c>
      <c r="C15" s="263" t="s">
        <v>928</v>
      </c>
      <c r="D15" s="264" t="str">
        <f>VLOOKUP(Tabela24[[#This Row],[Symbol]],Baza_cen[],3,0)</f>
        <v>Konsola płaska  EL-200x2,5     KNELSEN</v>
      </c>
      <c r="E15" s="265"/>
      <c r="F15" s="265"/>
      <c r="G15" s="265">
        <f ca="1">IFERROR(VLOOKUP(Tabela24[[#This Row],[Symbol]],INDIRECT("'"&amp;Tabela24[[#This Row],[INDEX]]&amp;"'!$D$5:$BB$3000"),13,0),0)</f>
        <v>0</v>
      </c>
      <c r="H15" s="265" t="str">
        <f ca="1">IFERROR(VLOOKUP(Tabela24[[#This Row],[Symbol]],INDIRECT("'"&amp;Tabela24[[#This Row],[INDEX]]&amp;"'!$D$4:$BB$3000"),14,0),0)</f>
        <v>szt.</v>
      </c>
      <c r="I15" s="419">
        <f ca="1">IFERROR(VLOOKUP(Tabela24[[#This Row],[Symbol]],INDIRECT("'"&amp;Tabela24[[#This Row],[INDEX]]&amp;"'!$D$4:$BB$3000"),30,0),0)</f>
        <v>0</v>
      </c>
      <c r="J15" s="447">
        <f ca="1">IFERROR(VLOOKUP(Tabela24[[#This Row],[Symbol]],INDIRECT("'"&amp;Tabela24[[#This Row],[INDEX]]&amp;"'!$D$4:$BB$3000"),31,0),0)</f>
        <v>0</v>
      </c>
      <c r="K15" s="266"/>
    </row>
    <row r="16" spans="1:11" ht="30" customHeight="1" x14ac:dyDescent="0.2">
      <c r="A16" s="262">
        <v>5</v>
      </c>
      <c r="B16" s="711" t="s">
        <v>6</v>
      </c>
      <c r="C16" s="263" t="s">
        <v>932</v>
      </c>
      <c r="D16" s="264" t="str">
        <f>VLOOKUP(Tabela24[[#This Row],[Symbol]],Baza_cen[],3,0)</f>
        <v>Konsola płaska  EL-250x1,5     KNELSEN</v>
      </c>
      <c r="E16" s="265"/>
      <c r="F16" s="265"/>
      <c r="G16" s="265">
        <f ca="1">IFERROR(VLOOKUP(Tabela24[[#This Row],[Symbol]],INDIRECT("'"&amp;Tabela24[[#This Row],[INDEX]]&amp;"'!$D$5:$BB$3000"),13,0),0)</f>
        <v>0</v>
      </c>
      <c r="H16" s="265" t="str">
        <f ca="1">IFERROR(VLOOKUP(Tabela24[[#This Row],[Symbol]],INDIRECT("'"&amp;Tabela24[[#This Row],[INDEX]]&amp;"'!$D$4:$BB$3000"),14,0),0)</f>
        <v>szt.</v>
      </c>
      <c r="I16" s="419">
        <f ca="1">IFERROR(VLOOKUP(Tabela24[[#This Row],[Symbol]],INDIRECT("'"&amp;Tabela24[[#This Row],[INDEX]]&amp;"'!$D$4:$BB$3000"),30,0),0)</f>
        <v>0</v>
      </c>
      <c r="J16" s="447">
        <f ca="1">IFERROR(VLOOKUP(Tabela24[[#This Row],[Symbol]],INDIRECT("'"&amp;Tabela24[[#This Row],[INDEX]]&amp;"'!$D$4:$BB$3000"),31,0),0)</f>
        <v>0</v>
      </c>
      <c r="K16" s="266"/>
    </row>
    <row r="17" spans="1:11" ht="30" customHeight="1" x14ac:dyDescent="0.2">
      <c r="A17" s="262">
        <v>6</v>
      </c>
      <c r="B17" s="711" t="s">
        <v>6</v>
      </c>
      <c r="C17" s="263" t="s">
        <v>934</v>
      </c>
      <c r="D17" s="264" t="str">
        <f>VLOOKUP(Tabela24[[#This Row],[Symbol]],Baza_cen[],3,0)</f>
        <v>Konsola płaska  EL-250x2,5     KNELSEN</v>
      </c>
      <c r="E17" s="265"/>
      <c r="F17" s="265"/>
      <c r="G17" s="265">
        <f ca="1">IFERROR(VLOOKUP(Tabela24[[#This Row],[Symbol]],INDIRECT("'"&amp;Tabela24[[#This Row],[INDEX]]&amp;"'!$D$5:$BB$3000"),13,0),0)</f>
        <v>0</v>
      </c>
      <c r="H17" s="265" t="str">
        <f ca="1">IFERROR(VLOOKUP(Tabela24[[#This Row],[Symbol]],INDIRECT("'"&amp;Tabela24[[#This Row],[INDEX]]&amp;"'!$D$4:$BB$3000"),14,0),0)</f>
        <v>szt.</v>
      </c>
      <c r="I17" s="419">
        <f ca="1">IFERROR(VLOOKUP(Tabela24[[#This Row],[Symbol]],INDIRECT("'"&amp;Tabela24[[#This Row],[INDEX]]&amp;"'!$D$4:$BB$3000"),30,0),0)</f>
        <v>0</v>
      </c>
      <c r="J17" s="447">
        <f ca="1">IFERROR(VLOOKUP(Tabela24[[#This Row],[Symbol]],INDIRECT("'"&amp;Tabela24[[#This Row],[INDEX]]&amp;"'!$D$4:$BB$3000"),31,0),0)</f>
        <v>0</v>
      </c>
      <c r="K17" s="266"/>
    </row>
    <row r="18" spans="1:11" ht="30" customHeight="1" x14ac:dyDescent="0.2">
      <c r="A18" s="262">
        <v>7</v>
      </c>
      <c r="B18" s="711" t="s">
        <v>6</v>
      </c>
      <c r="C18" s="263" t="s">
        <v>936</v>
      </c>
      <c r="D18" s="264" t="str">
        <f>VLOOKUP(Tabela24[[#This Row],[Symbol]],Baza_cen[],3,0)</f>
        <v>Konsola płaska  EL-250x3,0     KNELSEN</v>
      </c>
      <c r="E18" s="265"/>
      <c r="F18" s="265"/>
      <c r="G18" s="265">
        <f ca="1">IFERROR(VLOOKUP(Tabela24[[#This Row],[Symbol]],INDIRECT("'"&amp;Tabela24[[#This Row],[INDEX]]&amp;"'!$D$5:$BB$3000"),13,0),0)</f>
        <v>0</v>
      </c>
      <c r="H18" s="265" t="str">
        <f ca="1">IFERROR(VLOOKUP(Tabela24[[#This Row],[Symbol]],INDIRECT("'"&amp;Tabela24[[#This Row],[INDEX]]&amp;"'!$D$4:$BB$3000"),14,0),0)</f>
        <v>szt.</v>
      </c>
      <c r="I18" s="419">
        <f ca="1">IFERROR(VLOOKUP(Tabela24[[#This Row],[Symbol]],INDIRECT("'"&amp;Tabela24[[#This Row],[INDEX]]&amp;"'!$D$4:$BB$3000"),30,0),0)</f>
        <v>0</v>
      </c>
      <c r="J18" s="447">
        <f ca="1">IFERROR(VLOOKUP(Tabela24[[#This Row],[Symbol]],INDIRECT("'"&amp;Tabela24[[#This Row],[INDEX]]&amp;"'!$D$4:$BB$3000"),31,0),0)</f>
        <v>0</v>
      </c>
      <c r="K18" s="266"/>
    </row>
    <row r="19" spans="1:11" ht="30" customHeight="1" x14ac:dyDescent="0.2">
      <c r="A19" s="262">
        <v>8</v>
      </c>
      <c r="B19" s="711" t="s">
        <v>6</v>
      </c>
      <c r="C19" s="263" t="s">
        <v>940</v>
      </c>
      <c r="D19" s="264" t="str">
        <f>VLOOKUP(Tabela24[[#This Row],[Symbol]],Baza_cen[],3,0)</f>
        <v>Konsola płaska  EL-300x3,0     KNELSEN</v>
      </c>
      <c r="E19" s="265"/>
      <c r="F19" s="265"/>
      <c r="G19" s="265">
        <f ca="1">IFERROR(VLOOKUP(Tabela24[[#This Row],[Symbol]],INDIRECT("'"&amp;Tabela24[[#This Row],[INDEX]]&amp;"'!$D$5:$BB$3000"),13,0),0)</f>
        <v>0</v>
      </c>
      <c r="H19" s="265" t="str">
        <f ca="1">IFERROR(VLOOKUP(Tabela24[[#This Row],[Symbol]],INDIRECT("'"&amp;Tabela24[[#This Row],[INDEX]]&amp;"'!$D$4:$BB$3000"),14,0),0)</f>
        <v>szt.</v>
      </c>
      <c r="I19" s="419">
        <f ca="1">IFERROR(VLOOKUP(Tabela24[[#This Row],[Symbol]],INDIRECT("'"&amp;Tabela24[[#This Row],[INDEX]]&amp;"'!$D$4:$BB$3000"),30,0),0)</f>
        <v>0</v>
      </c>
      <c r="J19" s="447">
        <f ca="1">IFERROR(VLOOKUP(Tabela24[[#This Row],[Symbol]],INDIRECT("'"&amp;Tabela24[[#This Row],[INDEX]]&amp;"'!$D$4:$BB$3000"),31,0),0)</f>
        <v>0</v>
      </c>
      <c r="K19" s="266"/>
    </row>
    <row r="20" spans="1:11" ht="30" customHeight="1" x14ac:dyDescent="0.2">
      <c r="A20" s="262">
        <v>9</v>
      </c>
      <c r="B20" s="711" t="s">
        <v>6</v>
      </c>
      <c r="C20" s="263" t="s">
        <v>942</v>
      </c>
      <c r="D20" s="264" t="str">
        <f>VLOOKUP(Tabela24[[#This Row],[Symbol]],Baza_cen[],3,0)</f>
        <v>Konsola płaska  EL-350x3,0     KNELSEN</v>
      </c>
      <c r="E20" s="265"/>
      <c r="F20" s="265"/>
      <c r="G20" s="265">
        <f ca="1">IFERROR(VLOOKUP(Tabela24[[#This Row],[Symbol]],INDIRECT("'"&amp;Tabela24[[#This Row],[INDEX]]&amp;"'!$D$5:$BB$3000"),13,0),0)</f>
        <v>0</v>
      </c>
      <c r="H20" s="265" t="str">
        <f ca="1">IFERROR(VLOOKUP(Tabela24[[#This Row],[Symbol]],INDIRECT("'"&amp;Tabela24[[#This Row],[INDEX]]&amp;"'!$D$4:$BB$3000"),14,0),0)</f>
        <v>szt.</v>
      </c>
      <c r="I20" s="419">
        <f ca="1">IFERROR(VLOOKUP(Tabela24[[#This Row],[Symbol]],INDIRECT("'"&amp;Tabela24[[#This Row],[INDEX]]&amp;"'!$D$4:$BB$3000"),30,0),0)</f>
        <v>0</v>
      </c>
      <c r="J20" s="447">
        <f ca="1">IFERROR(VLOOKUP(Tabela24[[#This Row],[Symbol]],INDIRECT("'"&amp;Tabela24[[#This Row],[INDEX]]&amp;"'!$D$4:$BB$3000"),31,0),0)</f>
        <v>0</v>
      </c>
      <c r="K20" s="266"/>
    </row>
    <row r="21" spans="1:11" ht="30" customHeight="1" x14ac:dyDescent="0.2">
      <c r="A21" s="262">
        <v>10</v>
      </c>
      <c r="B21" s="711" t="s">
        <v>6</v>
      </c>
      <c r="C21" s="263" t="s">
        <v>924</v>
      </c>
      <c r="D21" s="264" t="str">
        <f>VLOOKUP(Tabela24[[#This Row],[Symbol]],Baza_cen[],3,0)</f>
        <v>Konsola płaska z płaskownika  EL-150x2,5-F     KNELSEN</v>
      </c>
      <c r="E21" s="265"/>
      <c r="F21" s="265"/>
      <c r="G21" s="265">
        <f ca="1">IFERROR(VLOOKUP(Tabela24[[#This Row],[Symbol]],INDIRECT("'"&amp;Tabela24[[#This Row],[INDEX]]&amp;"'!$D$5:$BB$3000"),13,0),0)</f>
        <v>0</v>
      </c>
      <c r="H21" s="265" t="str">
        <f ca="1">IFERROR(VLOOKUP(Tabela24[[#This Row],[Symbol]],INDIRECT("'"&amp;Tabela24[[#This Row],[INDEX]]&amp;"'!$D$4:$BB$3000"),14,0),0)</f>
        <v>szt.</v>
      </c>
      <c r="I21" s="419">
        <f ca="1">IFERROR(VLOOKUP(Tabela24[[#This Row],[Symbol]],INDIRECT("'"&amp;Tabela24[[#This Row],[INDEX]]&amp;"'!$D$4:$BB$3000"),30,0),0)</f>
        <v>0</v>
      </c>
      <c r="J21" s="447">
        <f ca="1">IFERROR(VLOOKUP(Tabela24[[#This Row],[Symbol]],INDIRECT("'"&amp;Tabela24[[#This Row],[INDEX]]&amp;"'!$D$4:$BB$3000"),31,0),0)</f>
        <v>0</v>
      </c>
      <c r="K21" s="266"/>
    </row>
    <row r="22" spans="1:11" ht="30" customHeight="1" x14ac:dyDescent="0.2">
      <c r="A22" s="262">
        <v>11</v>
      </c>
      <c r="B22" s="711" t="s">
        <v>6</v>
      </c>
      <c r="C22" s="263" t="s">
        <v>930</v>
      </c>
      <c r="D22" s="264" t="str">
        <f>VLOOKUP(Tabela24[[#This Row],[Symbol]],Baza_cen[],3,0)</f>
        <v>Konsola płaska  EL-200x2,5-F     KNELSEN</v>
      </c>
      <c r="E22" s="265"/>
      <c r="F22" s="265"/>
      <c r="G22" s="265">
        <f ca="1">IFERROR(VLOOKUP(Tabela24[[#This Row],[Symbol]],INDIRECT("'"&amp;Tabela24[[#This Row],[INDEX]]&amp;"'!$D$5:$BB$3000"),13,0),0)</f>
        <v>0</v>
      </c>
      <c r="H22" s="265" t="str">
        <f ca="1">IFERROR(VLOOKUP(Tabela24[[#This Row],[Symbol]],INDIRECT("'"&amp;Tabela24[[#This Row],[INDEX]]&amp;"'!$D$4:$BB$3000"),14,0),0)</f>
        <v>szt.</v>
      </c>
      <c r="I22" s="419">
        <f ca="1">IFERROR(VLOOKUP(Tabela24[[#This Row],[Symbol]],INDIRECT("'"&amp;Tabela24[[#This Row],[INDEX]]&amp;"'!$D$4:$BB$3000"),30,0),0)</f>
        <v>0</v>
      </c>
      <c r="J22" s="447">
        <f ca="1">IFERROR(VLOOKUP(Tabela24[[#This Row],[Symbol]],INDIRECT("'"&amp;Tabela24[[#This Row],[INDEX]]&amp;"'!$D$4:$BB$3000"),31,0),0)</f>
        <v>0</v>
      </c>
      <c r="K22" s="266"/>
    </row>
    <row r="23" spans="1:11" ht="30" customHeight="1" x14ac:dyDescent="0.2">
      <c r="A23" s="262">
        <v>12</v>
      </c>
      <c r="B23" s="711" t="s">
        <v>6</v>
      </c>
      <c r="C23" s="263" t="s">
        <v>938</v>
      </c>
      <c r="D23" s="264" t="str">
        <f>VLOOKUP(Tabela24[[#This Row],[Symbol]],Baza_cen[],3,0)</f>
        <v>Konsola płaska z płaskownika  EL-250x2,5-F     KNELSEN</v>
      </c>
      <c r="E23" s="265"/>
      <c r="F23" s="265"/>
      <c r="G23" s="265">
        <f ca="1">IFERROR(VLOOKUP(Tabela24[[#This Row],[Symbol]],INDIRECT("'"&amp;Tabela24[[#This Row],[INDEX]]&amp;"'!$D$5:$BB$3000"),13,0),0)</f>
        <v>0</v>
      </c>
      <c r="H23" s="265" t="str">
        <f ca="1">IFERROR(VLOOKUP(Tabela24[[#This Row],[Symbol]],INDIRECT("'"&amp;Tabela24[[#This Row],[INDEX]]&amp;"'!$D$4:$BB$3000"),14,0),0)</f>
        <v>szt.</v>
      </c>
      <c r="I23" s="419">
        <f ca="1">IFERROR(VLOOKUP(Tabela24[[#This Row],[Symbol]],INDIRECT("'"&amp;Tabela24[[#This Row],[INDEX]]&amp;"'!$D$4:$BB$3000"),30,0),0)</f>
        <v>0</v>
      </c>
      <c r="J23" s="447">
        <f ca="1">IFERROR(VLOOKUP(Tabela24[[#This Row],[Symbol]],INDIRECT("'"&amp;Tabela24[[#This Row],[INDEX]]&amp;"'!$D$4:$BB$3000"),31,0),0)</f>
        <v>0</v>
      </c>
      <c r="K23" s="266"/>
    </row>
    <row r="24" spans="1:11" ht="30" customHeight="1" x14ac:dyDescent="0.2">
      <c r="A24" s="262">
        <v>13</v>
      </c>
      <c r="B24" s="711" t="s">
        <v>6</v>
      </c>
      <c r="C24" s="263" t="s">
        <v>950</v>
      </c>
      <c r="D24" s="264" t="str">
        <f>VLOOKUP(Tabela24[[#This Row],[Symbol]],Baza_cen[],3,0)</f>
        <v>Kątownik łączący  VBW-35x50x2,5     KNELSEN</v>
      </c>
      <c r="E24" s="265"/>
      <c r="F24" s="265"/>
      <c r="G24" s="265">
        <f ca="1">IFERROR(VLOOKUP(Tabela24[[#This Row],[Symbol]],INDIRECT("'"&amp;Tabela24[[#This Row],[INDEX]]&amp;"'!$D$5:$BB$3000"),13,0),0)</f>
        <v>0</v>
      </c>
      <c r="H24" s="265" t="str">
        <f ca="1">IFERROR(VLOOKUP(Tabela24[[#This Row],[Symbol]],INDIRECT("'"&amp;Tabela24[[#This Row],[INDEX]]&amp;"'!$D$4:$BB$3000"),14,0),0)</f>
        <v>szt.</v>
      </c>
      <c r="I24" s="419">
        <f ca="1">IFERROR(VLOOKUP(Tabela24[[#This Row],[Symbol]],INDIRECT("'"&amp;Tabela24[[#This Row],[INDEX]]&amp;"'!$D$4:$BB$3000"),30,0),0)</f>
        <v>0</v>
      </c>
      <c r="J24" s="447">
        <f ca="1">IFERROR(VLOOKUP(Tabela24[[#This Row],[Symbol]],INDIRECT("'"&amp;Tabela24[[#This Row],[INDEX]]&amp;"'!$D$4:$BB$3000"),31,0),0)</f>
        <v>0</v>
      </c>
      <c r="K24" s="266"/>
    </row>
    <row r="25" spans="1:11" ht="30" customHeight="1" x14ac:dyDescent="0.2">
      <c r="A25" s="262">
        <v>14</v>
      </c>
      <c r="B25" s="711" t="s">
        <v>6</v>
      </c>
      <c r="C25" s="263" t="s">
        <v>952</v>
      </c>
      <c r="D25" s="264" t="str">
        <f>VLOOKUP(Tabela24[[#This Row],[Symbol]],Baza_cen[],3,0)</f>
        <v>Kątownik łączący  VBW-65x95x2,5     KNELSEN</v>
      </c>
      <c r="E25" s="265"/>
      <c r="F25" s="265"/>
      <c r="G25" s="265">
        <f ca="1">IFERROR(VLOOKUP(Tabela24[[#This Row],[Symbol]],INDIRECT("'"&amp;Tabela24[[#This Row],[INDEX]]&amp;"'!$D$5:$BB$3000"),13,0),0)</f>
        <v>0</v>
      </c>
      <c r="H25" s="265" t="str">
        <f ca="1">IFERROR(VLOOKUP(Tabela24[[#This Row],[Symbol]],INDIRECT("'"&amp;Tabela24[[#This Row],[INDEX]]&amp;"'!$D$4:$BB$3000"),14,0),0)</f>
        <v>szt.</v>
      </c>
      <c r="I25" s="419">
        <f ca="1">IFERROR(VLOOKUP(Tabela24[[#This Row],[Symbol]],INDIRECT("'"&amp;Tabela24[[#This Row],[INDEX]]&amp;"'!$D$4:$BB$3000"),30,0),0)</f>
        <v>0</v>
      </c>
      <c r="J25" s="447">
        <f ca="1">IFERROR(VLOOKUP(Tabela24[[#This Row],[Symbol]],INDIRECT("'"&amp;Tabela24[[#This Row],[INDEX]]&amp;"'!$D$4:$BB$3000"),31,0),0)</f>
        <v>0</v>
      </c>
      <c r="K25" s="266"/>
    </row>
    <row r="26" spans="1:11" ht="30" customHeight="1" x14ac:dyDescent="0.2">
      <c r="A26" s="262">
        <v>15</v>
      </c>
      <c r="B26" s="711" t="s">
        <v>6</v>
      </c>
      <c r="C26" s="263" t="s">
        <v>954</v>
      </c>
      <c r="D26" s="264" t="str">
        <f>VLOOKUP(Tabela24[[#This Row],[Symbol]],Baza_cen[],3,0)</f>
        <v>Kątownik łączący  VBW-65x145x2,5     KNELSEN</v>
      </c>
      <c r="E26" s="265"/>
      <c r="F26" s="265"/>
      <c r="G26" s="265">
        <f ca="1">IFERROR(VLOOKUP(Tabela24[[#This Row],[Symbol]],INDIRECT("'"&amp;Tabela24[[#This Row],[INDEX]]&amp;"'!$D$5:$BB$3000"),13,0),0)</f>
        <v>0</v>
      </c>
      <c r="H26" s="265" t="str">
        <f ca="1">IFERROR(VLOOKUP(Tabela24[[#This Row],[Symbol]],INDIRECT("'"&amp;Tabela24[[#This Row],[INDEX]]&amp;"'!$D$4:$BB$3000"),14,0),0)</f>
        <v>szt.</v>
      </c>
      <c r="I26" s="419">
        <f ca="1">IFERROR(VLOOKUP(Tabela24[[#This Row],[Symbol]],INDIRECT("'"&amp;Tabela24[[#This Row],[INDEX]]&amp;"'!$D$4:$BB$3000"),30,0),0)</f>
        <v>0</v>
      </c>
      <c r="J26" s="447">
        <f ca="1">IFERROR(VLOOKUP(Tabela24[[#This Row],[Symbol]],INDIRECT("'"&amp;Tabela24[[#This Row],[INDEX]]&amp;"'!$D$4:$BB$3000"),31,0),0)</f>
        <v>0</v>
      </c>
      <c r="K26" s="266"/>
    </row>
    <row r="27" spans="1:11" ht="30" customHeight="1" x14ac:dyDescent="0.2">
      <c r="A27" s="262">
        <v>16</v>
      </c>
      <c r="B27" s="711" t="s">
        <v>6</v>
      </c>
      <c r="C27" s="263" t="s">
        <v>956</v>
      </c>
      <c r="D27" s="264" t="str">
        <f>VLOOKUP(Tabela24[[#This Row],[Symbol]],Baza_cen[],3,0)</f>
        <v>Kątownik łączący  VBW-65x170x2,5     KNELSEN</v>
      </c>
      <c r="E27" s="265"/>
      <c r="F27" s="265"/>
      <c r="G27" s="265">
        <f ca="1">IFERROR(VLOOKUP(Tabela24[[#This Row],[Symbol]],INDIRECT("'"&amp;Tabela24[[#This Row],[INDEX]]&amp;"'!$D$5:$BB$3000"),13,0),0)</f>
        <v>0</v>
      </c>
      <c r="H27" s="265" t="str">
        <f ca="1">IFERROR(VLOOKUP(Tabela24[[#This Row],[Symbol]],INDIRECT("'"&amp;Tabela24[[#This Row],[INDEX]]&amp;"'!$D$4:$BB$3000"),14,0),0)</f>
        <v>szt.</v>
      </c>
      <c r="I27" s="419">
        <f ca="1">IFERROR(VLOOKUP(Tabela24[[#This Row],[Symbol]],INDIRECT("'"&amp;Tabela24[[#This Row],[INDEX]]&amp;"'!$D$4:$BB$3000"),30,0),0)</f>
        <v>0</v>
      </c>
      <c r="J27" s="447">
        <f ca="1">IFERROR(VLOOKUP(Tabela24[[#This Row],[Symbol]],INDIRECT("'"&amp;Tabela24[[#This Row],[INDEX]]&amp;"'!$D$4:$BB$3000"),31,0),0)</f>
        <v>0</v>
      </c>
      <c r="K27" s="266"/>
    </row>
    <row r="28" spans="1:11" ht="30" customHeight="1" x14ac:dyDescent="0.2">
      <c r="A28" s="262">
        <v>17</v>
      </c>
      <c r="B28" s="711" t="s">
        <v>6</v>
      </c>
      <c r="C28" s="263" t="s">
        <v>958</v>
      </c>
      <c r="D28" s="264" t="str">
        <f>VLOOKUP(Tabela24[[#This Row],[Symbol]],Baza_cen[],3,0)</f>
        <v>Kątownik łączący  VBW-110x125x3,0     KNELSEN</v>
      </c>
      <c r="E28" s="265"/>
      <c r="F28" s="265"/>
      <c r="G28" s="265">
        <f ca="1">IFERROR(VLOOKUP(Tabela24[[#This Row],[Symbol]],INDIRECT("'"&amp;Tabela24[[#This Row],[INDEX]]&amp;"'!$D$5:$BB$3000"),13,0),0)</f>
        <v>0</v>
      </c>
      <c r="H28" s="265" t="str">
        <f ca="1">IFERROR(VLOOKUP(Tabela24[[#This Row],[Symbol]],INDIRECT("'"&amp;Tabela24[[#This Row],[INDEX]]&amp;"'!$D$4:$BB$3000"),14,0),0)</f>
        <v>szt.</v>
      </c>
      <c r="I28" s="419">
        <f ca="1">IFERROR(VLOOKUP(Tabela24[[#This Row],[Symbol]],INDIRECT("'"&amp;Tabela24[[#This Row],[INDEX]]&amp;"'!$D$4:$BB$3000"),30,0),0)</f>
        <v>0</v>
      </c>
      <c r="J28" s="447">
        <f ca="1">IFERROR(VLOOKUP(Tabela24[[#This Row],[Symbol]],INDIRECT("'"&amp;Tabela24[[#This Row],[INDEX]]&amp;"'!$D$4:$BB$3000"),31,0),0)</f>
        <v>0</v>
      </c>
      <c r="K28" s="266"/>
    </row>
    <row r="29" spans="1:11" ht="30" customHeight="1" x14ac:dyDescent="0.2">
      <c r="A29" s="262">
        <v>18</v>
      </c>
      <c r="B29" s="711" t="s">
        <v>6</v>
      </c>
      <c r="C29" s="263" t="s">
        <v>960</v>
      </c>
      <c r="D29" s="264" t="str">
        <f>VLOOKUP(Tabela24[[#This Row],[Symbol]],Baza_cen[],3,0)</f>
        <v>Kątownik łączący  VBW-110x150x3,0     KNELSEN</v>
      </c>
      <c r="E29" s="265"/>
      <c r="F29" s="265"/>
      <c r="G29" s="265">
        <f ca="1">IFERROR(VLOOKUP(Tabela24[[#This Row],[Symbol]],INDIRECT("'"&amp;Tabela24[[#This Row],[INDEX]]&amp;"'!$D$5:$BB$3000"),13,0),0)</f>
        <v>0</v>
      </c>
      <c r="H29" s="265" t="str">
        <f ca="1">IFERROR(VLOOKUP(Tabela24[[#This Row],[Symbol]],INDIRECT("'"&amp;Tabela24[[#This Row],[INDEX]]&amp;"'!$D$4:$BB$3000"),14,0),0)</f>
        <v>szt.</v>
      </c>
      <c r="I29" s="419">
        <f ca="1">IFERROR(VLOOKUP(Tabela24[[#This Row],[Symbol]],INDIRECT("'"&amp;Tabela24[[#This Row],[INDEX]]&amp;"'!$D$4:$BB$3000"),30,0),0)</f>
        <v>0</v>
      </c>
      <c r="J29" s="447">
        <f ca="1">IFERROR(VLOOKUP(Tabela24[[#This Row],[Symbol]],INDIRECT("'"&amp;Tabela24[[#This Row],[INDEX]]&amp;"'!$D$4:$BB$3000"),31,0),0)</f>
        <v>0</v>
      </c>
      <c r="K29" s="266"/>
    </row>
    <row r="30" spans="1:11" ht="30" customHeight="1" x14ac:dyDescent="0.2">
      <c r="A30" s="262">
        <v>19</v>
      </c>
      <c r="B30" s="711" t="s">
        <v>6</v>
      </c>
      <c r="C30" s="263" t="s">
        <v>944</v>
      </c>
      <c r="D30" s="264" t="str">
        <f>VLOOKUP(Tabela24[[#This Row],[Symbol]],Baza_cen[],3,0)</f>
        <v>Kątownik z płaskownika  FMW-30x150x2,5     KNELSEN</v>
      </c>
      <c r="E30" s="265"/>
      <c r="F30" s="265"/>
      <c r="G30" s="265">
        <f ca="1">IFERROR(VLOOKUP(Tabela24[[#This Row],[Symbol]],INDIRECT("'"&amp;Tabela24[[#This Row],[INDEX]]&amp;"'!$D$5:$BB$3000"),13,0),0)</f>
        <v>0</v>
      </c>
      <c r="H30" s="265" t="str">
        <f ca="1">IFERROR(VLOOKUP(Tabela24[[#This Row],[Symbol]],INDIRECT("'"&amp;Tabela24[[#This Row],[INDEX]]&amp;"'!$D$4:$BB$3000"),14,0),0)</f>
        <v>szt.</v>
      </c>
      <c r="I30" s="419">
        <f ca="1">IFERROR(VLOOKUP(Tabela24[[#This Row],[Symbol]],INDIRECT("'"&amp;Tabela24[[#This Row],[INDEX]]&amp;"'!$D$4:$BB$3000"),30,0),0)</f>
        <v>0</v>
      </c>
      <c r="J30" s="447">
        <f ca="1">IFERROR(VLOOKUP(Tabela24[[#This Row],[Symbol]],INDIRECT("'"&amp;Tabela24[[#This Row],[INDEX]]&amp;"'!$D$4:$BB$3000"),31,0),0)</f>
        <v>0</v>
      </c>
      <c r="K30" s="266"/>
    </row>
    <row r="31" spans="1:11" ht="30" customHeight="1" x14ac:dyDescent="0.2">
      <c r="A31" s="262">
        <v>20</v>
      </c>
      <c r="B31" s="711" t="s">
        <v>6</v>
      </c>
      <c r="C31" s="263" t="s">
        <v>946</v>
      </c>
      <c r="D31" s="264" t="str">
        <f>VLOOKUP(Tabela24[[#This Row],[Symbol]],Baza_cen[],3,0)</f>
        <v>Kątownik z płaskownika  FMW-40x90x2,5     KNELSEN</v>
      </c>
      <c r="E31" s="265"/>
      <c r="F31" s="265"/>
      <c r="G31" s="265">
        <f ca="1">IFERROR(VLOOKUP(Tabela24[[#This Row],[Symbol]],INDIRECT("'"&amp;Tabela24[[#This Row],[INDEX]]&amp;"'!$D$5:$BB$3000"),13,0),0)</f>
        <v>0</v>
      </c>
      <c r="H31" s="265" t="str">
        <f ca="1">IFERROR(VLOOKUP(Tabela24[[#This Row],[Symbol]],INDIRECT("'"&amp;Tabela24[[#This Row],[INDEX]]&amp;"'!$D$4:$BB$3000"),14,0),0)</f>
        <v>szt.</v>
      </c>
      <c r="I31" s="419">
        <f ca="1">IFERROR(VLOOKUP(Tabela24[[#This Row],[Symbol]],INDIRECT("'"&amp;Tabela24[[#This Row],[INDEX]]&amp;"'!$D$4:$BB$3000"),30,0),0)</f>
        <v>0</v>
      </c>
      <c r="J31" s="447">
        <f ca="1">IFERROR(VLOOKUP(Tabela24[[#This Row],[Symbol]],INDIRECT("'"&amp;Tabela24[[#This Row],[INDEX]]&amp;"'!$D$4:$BB$3000"),31,0),0)</f>
        <v>0</v>
      </c>
      <c r="K31" s="266"/>
    </row>
    <row r="32" spans="1:11" ht="30" customHeight="1" x14ac:dyDescent="0.2">
      <c r="A32" s="262">
        <v>21</v>
      </c>
      <c r="B32" s="711" t="s">
        <v>6</v>
      </c>
      <c r="C32" s="263" t="s">
        <v>948</v>
      </c>
      <c r="D32" s="264" t="str">
        <f>VLOOKUP(Tabela24[[#This Row],[Symbol]],Baza_cen[],3,0)</f>
        <v>Kątownik z płaskownika  FMW-50x150x2,5     KNELSEN</v>
      </c>
      <c r="E32" s="265"/>
      <c r="F32" s="265"/>
      <c r="G32" s="265">
        <f ca="1">IFERROR(VLOOKUP(Tabela24[[#This Row],[Symbol]],INDIRECT("'"&amp;Tabela24[[#This Row],[INDEX]]&amp;"'!$D$5:$BB$3000"),13,0),0)</f>
        <v>0</v>
      </c>
      <c r="H32" s="265" t="str">
        <f ca="1">IFERROR(VLOOKUP(Tabela24[[#This Row],[Symbol]],INDIRECT("'"&amp;Tabela24[[#This Row],[INDEX]]&amp;"'!$D$4:$BB$3000"),14,0),0)</f>
        <v>szt.</v>
      </c>
      <c r="I32" s="419">
        <f ca="1">IFERROR(VLOOKUP(Tabela24[[#This Row],[Symbol]],INDIRECT("'"&amp;Tabela24[[#This Row],[INDEX]]&amp;"'!$D$4:$BB$3000"),30,0),0)</f>
        <v>0</v>
      </c>
      <c r="J32" s="447">
        <f ca="1">IFERROR(VLOOKUP(Tabela24[[#This Row],[Symbol]],INDIRECT("'"&amp;Tabela24[[#This Row],[INDEX]]&amp;"'!$D$4:$BB$3000"),31,0),0)</f>
        <v>0</v>
      </c>
      <c r="K32" s="266"/>
    </row>
    <row r="33" spans="1:11" ht="30" customHeight="1" x14ac:dyDescent="0.2">
      <c r="A33" s="262">
        <v>22</v>
      </c>
      <c r="B33" s="711" t="s">
        <v>6</v>
      </c>
      <c r="C33" s="263" t="s">
        <v>1073</v>
      </c>
      <c r="D33" s="264" t="str">
        <f>VLOOKUP(Tabela24[[#This Row],[Symbol]],Baza_cen[],3,0)</f>
        <v>Kątownik z ceownika  F-U-P-FMW-30x160x2,5     KNELSEN</v>
      </c>
      <c r="E33" s="265"/>
      <c r="F33" s="265"/>
      <c r="G33" s="265">
        <f ca="1">IFERROR(VLOOKUP(Tabela24[[#This Row],[Symbol]],INDIRECT("'"&amp;Tabela24[[#This Row],[INDEX]]&amp;"'!$D$5:$BB$3000"),13,0),0)</f>
        <v>0</v>
      </c>
      <c r="H33" s="265" t="str">
        <f ca="1">IFERROR(VLOOKUP(Tabela24[[#This Row],[Symbol]],INDIRECT("'"&amp;Tabela24[[#This Row],[INDEX]]&amp;"'!$D$4:$BB$3000"),14,0),0)</f>
        <v>szt.</v>
      </c>
      <c r="I33" s="419">
        <f ca="1">IFERROR(VLOOKUP(Tabela24[[#This Row],[Symbol]],INDIRECT("'"&amp;Tabela24[[#This Row],[INDEX]]&amp;"'!$D$4:$BB$3000"),30,0),0)</f>
        <v>0</v>
      </c>
      <c r="J33" s="447">
        <f ca="1">IFERROR(VLOOKUP(Tabela24[[#This Row],[Symbol]],INDIRECT("'"&amp;Tabela24[[#This Row],[INDEX]]&amp;"'!$D$4:$BB$3000"),31,0),0)</f>
        <v>0</v>
      </c>
      <c r="K33" s="266"/>
    </row>
    <row r="34" spans="1:11" ht="30" customHeight="1" x14ac:dyDescent="0.2">
      <c r="A34" s="262">
        <v>23</v>
      </c>
      <c r="B34" s="711" t="s">
        <v>6</v>
      </c>
      <c r="C34" s="263" t="s">
        <v>1075</v>
      </c>
      <c r="D34" s="264" t="str">
        <f>VLOOKUP(Tabela24[[#This Row],[Symbol]],Baza_cen[],3,0)</f>
        <v>Kątownik z ceownika  F-U-P-FMW-50x160x2,5     KNELSEN</v>
      </c>
      <c r="E34" s="265"/>
      <c r="F34" s="265"/>
      <c r="G34" s="265">
        <f ca="1">IFERROR(VLOOKUP(Tabela24[[#This Row],[Symbol]],INDIRECT("'"&amp;Tabela24[[#This Row],[INDEX]]&amp;"'!$D$5:$BB$3000"),13,0),0)</f>
        <v>0</v>
      </c>
      <c r="H34" s="265" t="str">
        <f ca="1">IFERROR(VLOOKUP(Tabela24[[#This Row],[Symbol]],INDIRECT("'"&amp;Tabela24[[#This Row],[INDEX]]&amp;"'!$D$4:$BB$3000"),14,0),0)</f>
        <v>szt.</v>
      </c>
      <c r="I34" s="419">
        <f ca="1">IFERROR(VLOOKUP(Tabela24[[#This Row],[Symbol]],INDIRECT("'"&amp;Tabela24[[#This Row],[INDEX]]&amp;"'!$D$4:$BB$3000"),30,0),0)</f>
        <v>0</v>
      </c>
      <c r="J34" s="447">
        <f ca="1">IFERROR(VLOOKUP(Tabela24[[#This Row],[Symbol]],INDIRECT("'"&amp;Tabela24[[#This Row],[INDEX]]&amp;"'!$D$4:$BB$3000"),31,0),0)</f>
        <v>0</v>
      </c>
      <c r="K34" s="266"/>
    </row>
    <row r="35" spans="1:11" ht="30" customHeight="1" x14ac:dyDescent="0.2">
      <c r="A35" s="262">
        <v>24</v>
      </c>
      <c r="B35" s="711" t="s">
        <v>6</v>
      </c>
      <c r="C35" s="263" t="s">
        <v>1077</v>
      </c>
      <c r="D35" s="264" t="str">
        <f>VLOOKUP(Tabela24[[#This Row],[Symbol]],Baza_cen[],3,0)</f>
        <v>Kątownik z ceownika  F-U-P-FMW-70x165x2,5     KNELSEN</v>
      </c>
      <c r="E35" s="265"/>
      <c r="F35" s="265"/>
      <c r="G35" s="265">
        <f ca="1">IFERROR(VLOOKUP(Tabela24[[#This Row],[Symbol]],INDIRECT("'"&amp;Tabela24[[#This Row],[INDEX]]&amp;"'!$D$5:$BB$3000"),13,0),0)</f>
        <v>0</v>
      </c>
      <c r="H35" s="265" t="str">
        <f ca="1">IFERROR(VLOOKUP(Tabela24[[#This Row],[Symbol]],INDIRECT("'"&amp;Tabela24[[#This Row],[INDEX]]&amp;"'!$D$4:$BB$3000"),14,0),0)</f>
        <v>szt.</v>
      </c>
      <c r="I35" s="419">
        <f ca="1">IFERROR(VLOOKUP(Tabela24[[#This Row],[Symbol]],INDIRECT("'"&amp;Tabela24[[#This Row],[INDEX]]&amp;"'!$D$4:$BB$3000"),30,0),0)</f>
        <v>0</v>
      </c>
      <c r="J35" s="447">
        <f ca="1">IFERROR(VLOOKUP(Tabela24[[#This Row],[Symbol]],INDIRECT("'"&amp;Tabela24[[#This Row],[INDEX]]&amp;"'!$D$4:$BB$3000"),31,0),0)</f>
        <v>0</v>
      </c>
      <c r="K35" s="266"/>
    </row>
    <row r="36" spans="1:11" ht="30" customHeight="1" x14ac:dyDescent="0.2">
      <c r="A36" s="262">
        <v>25</v>
      </c>
      <c r="B36" s="711" t="s">
        <v>6</v>
      </c>
      <c r="C36" s="263" t="s">
        <v>1079</v>
      </c>
      <c r="D36" s="264" t="str">
        <f>VLOOKUP(Tabela24[[#This Row],[Symbol]],Baza_cen[],3,0)</f>
        <v>Kątownik z ceownika  F-U-P-FMW-30x205x2,5     KNELSEN</v>
      </c>
      <c r="E36" s="265"/>
      <c r="F36" s="265"/>
      <c r="G36" s="265">
        <f ca="1">IFERROR(VLOOKUP(Tabela24[[#This Row],[Symbol]],INDIRECT("'"&amp;Tabela24[[#This Row],[INDEX]]&amp;"'!$D$5:$BB$3000"),13,0),0)</f>
        <v>0</v>
      </c>
      <c r="H36" s="265" t="str">
        <f ca="1">IFERROR(VLOOKUP(Tabela24[[#This Row],[Symbol]],INDIRECT("'"&amp;Tabela24[[#This Row],[INDEX]]&amp;"'!$D$4:$BB$3000"),14,0),0)</f>
        <v>szt.</v>
      </c>
      <c r="I36" s="419">
        <f ca="1">IFERROR(VLOOKUP(Tabela24[[#This Row],[Symbol]],INDIRECT("'"&amp;Tabela24[[#This Row],[INDEX]]&amp;"'!$D$4:$BB$3000"),30,0),0)</f>
        <v>0</v>
      </c>
      <c r="J36" s="447">
        <f ca="1">IFERROR(VLOOKUP(Tabela24[[#This Row],[Symbol]],INDIRECT("'"&amp;Tabela24[[#This Row],[INDEX]]&amp;"'!$D$4:$BB$3000"),31,0),0)</f>
        <v>0</v>
      </c>
      <c r="K36" s="266"/>
    </row>
    <row r="37" spans="1:11" ht="30" customHeight="1" x14ac:dyDescent="0.2">
      <c r="A37" s="262">
        <v>26</v>
      </c>
      <c r="B37" s="711" t="s">
        <v>6</v>
      </c>
      <c r="C37" s="263" t="s">
        <v>1081</v>
      </c>
      <c r="D37" s="264" t="str">
        <f>VLOOKUP(Tabela24[[#This Row],[Symbol]],Baza_cen[],3,0)</f>
        <v>Kątownik z ceownika  F-U-P-FMW-50x210x2,5     KNELSEN</v>
      </c>
      <c r="E37" s="265"/>
      <c r="F37" s="265"/>
      <c r="G37" s="265">
        <f ca="1">IFERROR(VLOOKUP(Tabela24[[#This Row],[Symbol]],INDIRECT("'"&amp;Tabela24[[#This Row],[INDEX]]&amp;"'!$D$5:$BB$3000"),13,0),0)</f>
        <v>0</v>
      </c>
      <c r="H37" s="265" t="str">
        <f ca="1">IFERROR(VLOOKUP(Tabela24[[#This Row],[Symbol]],INDIRECT("'"&amp;Tabela24[[#This Row],[INDEX]]&amp;"'!$D$4:$BB$3000"),14,0),0)</f>
        <v>szt.</v>
      </c>
      <c r="I37" s="419">
        <f ca="1">IFERROR(VLOOKUP(Tabela24[[#This Row],[Symbol]],INDIRECT("'"&amp;Tabela24[[#This Row],[INDEX]]&amp;"'!$D$4:$BB$3000"),30,0),0)</f>
        <v>0</v>
      </c>
      <c r="J37" s="447">
        <f ca="1">IFERROR(VLOOKUP(Tabela24[[#This Row],[Symbol]],INDIRECT("'"&amp;Tabela24[[#This Row],[INDEX]]&amp;"'!$D$4:$BB$3000"),31,0),0)</f>
        <v>0</v>
      </c>
      <c r="K37" s="266"/>
    </row>
    <row r="38" spans="1:11" ht="30" customHeight="1" x14ac:dyDescent="0.2">
      <c r="A38" s="262">
        <v>27</v>
      </c>
      <c r="B38" s="711" t="s">
        <v>6</v>
      </c>
      <c r="C38" s="263" t="s">
        <v>1083</v>
      </c>
      <c r="D38" s="264" t="str">
        <f>VLOOKUP(Tabela24[[#This Row],[Symbol]],Baza_cen[],3,0)</f>
        <v>Kątownik z ceownika  F-U-P-FMW-70x215x2,5     KNELSEN</v>
      </c>
      <c r="E38" s="265"/>
      <c r="F38" s="265"/>
      <c r="G38" s="265">
        <f ca="1">IFERROR(VLOOKUP(Tabela24[[#This Row],[Symbol]],INDIRECT("'"&amp;Tabela24[[#This Row],[INDEX]]&amp;"'!$D$5:$BB$3000"),13,0),0)</f>
        <v>0</v>
      </c>
      <c r="H38" s="265" t="str">
        <f ca="1">IFERROR(VLOOKUP(Tabela24[[#This Row],[Symbol]],INDIRECT("'"&amp;Tabela24[[#This Row],[INDEX]]&amp;"'!$D$4:$BB$3000"),14,0),0)</f>
        <v>szt.</v>
      </c>
      <c r="I38" s="419">
        <f ca="1">IFERROR(VLOOKUP(Tabela24[[#This Row],[Symbol]],INDIRECT("'"&amp;Tabela24[[#This Row],[INDEX]]&amp;"'!$D$4:$BB$3000"),30,0),0)</f>
        <v>0</v>
      </c>
      <c r="J38" s="447">
        <f ca="1">IFERROR(VLOOKUP(Tabela24[[#This Row],[Symbol]],INDIRECT("'"&amp;Tabela24[[#This Row],[INDEX]]&amp;"'!$D$4:$BB$3000"),31,0),0)</f>
        <v>0</v>
      </c>
      <c r="K38" s="266"/>
    </row>
    <row r="39" spans="1:11" ht="30" customHeight="1" x14ac:dyDescent="0.2">
      <c r="A39" s="262">
        <v>28</v>
      </c>
      <c r="B39" s="711" t="s">
        <v>6</v>
      </c>
      <c r="C39" s="263" t="s">
        <v>1085</v>
      </c>
      <c r="D39" s="264" t="str">
        <f>VLOOKUP(Tabela24[[#This Row],[Symbol]],Baza_cen[],3,0)</f>
        <v>Kątownik z ceownika  F-U-P-FMW-30x255x2,5     KNELSEN</v>
      </c>
      <c r="E39" s="265"/>
      <c r="F39" s="265"/>
      <c r="G39" s="265">
        <f ca="1">IFERROR(VLOOKUP(Tabela24[[#This Row],[Symbol]],INDIRECT("'"&amp;Tabela24[[#This Row],[INDEX]]&amp;"'!$D$5:$BB$3000"),13,0),0)</f>
        <v>0</v>
      </c>
      <c r="H39" s="265" t="str">
        <f ca="1">IFERROR(VLOOKUP(Tabela24[[#This Row],[Symbol]],INDIRECT("'"&amp;Tabela24[[#This Row],[INDEX]]&amp;"'!$D$4:$BB$3000"),14,0),0)</f>
        <v>szt.</v>
      </c>
      <c r="I39" s="419">
        <f ca="1">IFERROR(VLOOKUP(Tabela24[[#This Row],[Symbol]],INDIRECT("'"&amp;Tabela24[[#This Row],[INDEX]]&amp;"'!$D$4:$BB$3000"),30,0),0)</f>
        <v>0</v>
      </c>
      <c r="J39" s="447">
        <f ca="1">IFERROR(VLOOKUP(Tabela24[[#This Row],[Symbol]],INDIRECT("'"&amp;Tabela24[[#This Row],[INDEX]]&amp;"'!$D$4:$BB$3000"),31,0),0)</f>
        <v>0</v>
      </c>
      <c r="K39" s="266"/>
    </row>
    <row r="40" spans="1:11" ht="30" customHeight="1" x14ac:dyDescent="0.2">
      <c r="A40" s="262">
        <v>29</v>
      </c>
      <c r="B40" s="711" t="s">
        <v>6</v>
      </c>
      <c r="C40" s="263" t="s">
        <v>1087</v>
      </c>
      <c r="D40" s="264" t="str">
        <f>VLOOKUP(Tabela24[[#This Row],[Symbol]],Baza_cen[],3,0)</f>
        <v>Kątownik z ceownika  F-U-P-FMW-50x260x2,5     KNELSEN</v>
      </c>
      <c r="E40" s="265"/>
      <c r="F40" s="265"/>
      <c r="G40" s="265">
        <f ca="1">IFERROR(VLOOKUP(Tabela24[[#This Row],[Symbol]],INDIRECT("'"&amp;Tabela24[[#This Row],[INDEX]]&amp;"'!$D$5:$BB$3000"),13,0),0)</f>
        <v>0</v>
      </c>
      <c r="H40" s="265" t="str">
        <f ca="1">IFERROR(VLOOKUP(Tabela24[[#This Row],[Symbol]],INDIRECT("'"&amp;Tabela24[[#This Row],[INDEX]]&amp;"'!$D$4:$BB$3000"),14,0),0)</f>
        <v>szt.</v>
      </c>
      <c r="I40" s="419">
        <f ca="1">IFERROR(VLOOKUP(Tabela24[[#This Row],[Symbol]],INDIRECT("'"&amp;Tabela24[[#This Row],[INDEX]]&amp;"'!$D$4:$BB$3000"),30,0),0)</f>
        <v>0</v>
      </c>
      <c r="J40" s="447">
        <f ca="1">IFERROR(VLOOKUP(Tabela24[[#This Row],[Symbol]],INDIRECT("'"&amp;Tabela24[[#This Row],[INDEX]]&amp;"'!$D$4:$BB$3000"),31,0),0)</f>
        <v>0</v>
      </c>
      <c r="K40" s="266"/>
    </row>
    <row r="41" spans="1:11" ht="30" customHeight="1" x14ac:dyDescent="0.2">
      <c r="A41" s="262">
        <v>30</v>
      </c>
      <c r="B41" s="711" t="s">
        <v>6</v>
      </c>
      <c r="C41" s="263" t="s">
        <v>1089</v>
      </c>
      <c r="D41" s="264" t="str">
        <f>VLOOKUP(Tabela24[[#This Row],[Symbol]],Baza_cen[],3,0)</f>
        <v>Kątownik z ceownika  F-U-P-FMW-70x265x2,5     KNELSEN</v>
      </c>
      <c r="E41" s="265"/>
      <c r="F41" s="265"/>
      <c r="G41" s="265">
        <f ca="1">IFERROR(VLOOKUP(Tabela24[[#This Row],[Symbol]],INDIRECT("'"&amp;Tabela24[[#This Row],[INDEX]]&amp;"'!$D$5:$BB$3000"),13,0),0)</f>
        <v>0</v>
      </c>
      <c r="H41" s="265" t="str">
        <f ca="1">IFERROR(VLOOKUP(Tabela24[[#This Row],[Symbol]],INDIRECT("'"&amp;Tabela24[[#This Row],[INDEX]]&amp;"'!$D$4:$BB$3000"),14,0),0)</f>
        <v>szt.</v>
      </c>
      <c r="I41" s="419">
        <f ca="1">IFERROR(VLOOKUP(Tabela24[[#This Row],[Symbol]],INDIRECT("'"&amp;Tabela24[[#This Row],[INDEX]]&amp;"'!$D$4:$BB$3000"),30,0),0)</f>
        <v>0</v>
      </c>
      <c r="J41" s="447">
        <f ca="1">IFERROR(VLOOKUP(Tabela24[[#This Row],[Symbol]],INDIRECT("'"&amp;Tabela24[[#This Row],[INDEX]]&amp;"'!$D$4:$BB$3000"),31,0),0)</f>
        <v>0</v>
      </c>
      <c r="K41" s="266"/>
    </row>
    <row r="42" spans="1:11" ht="30" customHeight="1" x14ac:dyDescent="0.2">
      <c r="A42" s="262">
        <v>31</v>
      </c>
      <c r="B42" s="711" t="s">
        <v>6</v>
      </c>
      <c r="C42" s="263" t="s">
        <v>1091</v>
      </c>
      <c r="D42" s="264" t="str">
        <f>VLOOKUP(Tabela24[[#This Row],[Symbol]],Baza_cen[],3,0)</f>
        <v>Kątownik z ceownika  F-U-P-FMW-30x280x2,5     KNELSEN</v>
      </c>
      <c r="E42" s="265"/>
      <c r="F42" s="265"/>
      <c r="G42" s="265">
        <f ca="1">IFERROR(VLOOKUP(Tabela24[[#This Row],[Symbol]],INDIRECT("'"&amp;Tabela24[[#This Row],[INDEX]]&amp;"'!$D$5:$BB$3000"),13,0),0)</f>
        <v>0</v>
      </c>
      <c r="H42" s="265" t="str">
        <f ca="1">IFERROR(VLOOKUP(Tabela24[[#This Row],[Symbol]],INDIRECT("'"&amp;Tabela24[[#This Row],[INDEX]]&amp;"'!$D$4:$BB$3000"),14,0),0)</f>
        <v>szt.</v>
      </c>
      <c r="I42" s="419">
        <f ca="1">IFERROR(VLOOKUP(Tabela24[[#This Row],[Symbol]],INDIRECT("'"&amp;Tabela24[[#This Row],[INDEX]]&amp;"'!$D$4:$BB$3000"),30,0),0)</f>
        <v>0</v>
      </c>
      <c r="J42" s="447">
        <f ca="1">IFERROR(VLOOKUP(Tabela24[[#This Row],[Symbol]],INDIRECT("'"&amp;Tabela24[[#This Row],[INDEX]]&amp;"'!$D$4:$BB$3000"),31,0),0)</f>
        <v>0</v>
      </c>
      <c r="K42" s="266"/>
    </row>
    <row r="43" spans="1:11" ht="30" customHeight="1" x14ac:dyDescent="0.2">
      <c r="A43" s="262">
        <v>32</v>
      </c>
      <c r="B43" s="711" t="s">
        <v>6</v>
      </c>
      <c r="C43" s="263" t="s">
        <v>1093</v>
      </c>
      <c r="D43" s="264" t="str">
        <f>VLOOKUP(Tabela24[[#This Row],[Symbol]],Baza_cen[],3,0)</f>
        <v>Kątownik z ceownika  F-U-P-FMW-50x285x2,5     KNELSEN</v>
      </c>
      <c r="E43" s="265"/>
      <c r="F43" s="265"/>
      <c r="G43" s="265">
        <f ca="1">IFERROR(VLOOKUP(Tabela24[[#This Row],[Symbol]],INDIRECT("'"&amp;Tabela24[[#This Row],[INDEX]]&amp;"'!$D$5:$BB$3000"),13,0),0)</f>
        <v>0</v>
      </c>
      <c r="H43" s="265" t="str">
        <f ca="1">IFERROR(VLOOKUP(Tabela24[[#This Row],[Symbol]],INDIRECT("'"&amp;Tabela24[[#This Row],[INDEX]]&amp;"'!$D$4:$BB$3000"),14,0),0)</f>
        <v>szt.</v>
      </c>
      <c r="I43" s="419">
        <f ca="1">IFERROR(VLOOKUP(Tabela24[[#This Row],[Symbol]],INDIRECT("'"&amp;Tabela24[[#This Row],[INDEX]]&amp;"'!$D$4:$BB$3000"),30,0),0)</f>
        <v>0</v>
      </c>
      <c r="J43" s="447">
        <f ca="1">IFERROR(VLOOKUP(Tabela24[[#This Row],[Symbol]],INDIRECT("'"&amp;Tabela24[[#This Row],[INDEX]]&amp;"'!$D$4:$BB$3000"),31,0),0)</f>
        <v>0</v>
      </c>
      <c r="K43" s="266"/>
    </row>
    <row r="44" spans="1:11" ht="30" customHeight="1" x14ac:dyDescent="0.2">
      <c r="A44" s="262">
        <v>33</v>
      </c>
      <c r="B44" s="711" t="s">
        <v>6</v>
      </c>
      <c r="C44" s="263" t="s">
        <v>1095</v>
      </c>
      <c r="D44" s="264" t="str">
        <f>VLOOKUP(Tabela24[[#This Row],[Symbol]],Baza_cen[],3,0)</f>
        <v>Kątownik z ceownika  F-U-P-FMW-70x290x2,5     KNELSEN</v>
      </c>
      <c r="E44" s="265"/>
      <c r="F44" s="265"/>
      <c r="G44" s="265">
        <f ca="1">IFERROR(VLOOKUP(Tabela24[[#This Row],[Symbol]],INDIRECT("'"&amp;Tabela24[[#This Row],[INDEX]]&amp;"'!$D$5:$BB$3000"),13,0),0)</f>
        <v>0</v>
      </c>
      <c r="H44" s="265" t="str">
        <f ca="1">IFERROR(VLOOKUP(Tabela24[[#This Row],[Symbol]],INDIRECT("'"&amp;Tabela24[[#This Row],[INDEX]]&amp;"'!$D$4:$BB$3000"),14,0),0)</f>
        <v>szt.</v>
      </c>
      <c r="I44" s="419">
        <f ca="1">IFERROR(VLOOKUP(Tabela24[[#This Row],[Symbol]],INDIRECT("'"&amp;Tabela24[[#This Row],[INDEX]]&amp;"'!$D$4:$BB$3000"),30,0),0)</f>
        <v>0</v>
      </c>
      <c r="J44" s="447">
        <f ca="1">IFERROR(VLOOKUP(Tabela24[[#This Row],[Symbol]],INDIRECT("'"&amp;Tabela24[[#This Row],[INDEX]]&amp;"'!$D$4:$BB$3000"),31,0),0)</f>
        <v>0</v>
      </c>
      <c r="K44" s="266"/>
    </row>
    <row r="45" spans="1:11" ht="30" customHeight="1" x14ac:dyDescent="0.2">
      <c r="A45" s="262">
        <v>34</v>
      </c>
      <c r="B45" s="711" t="s">
        <v>6</v>
      </c>
      <c r="C45" s="263" t="s">
        <v>994</v>
      </c>
      <c r="D45" s="264" t="str">
        <f>VLOOKUP(Tabela24[[#This Row],[Symbol]],Baza_cen[],3,0)</f>
        <v>Konsola dolna  WU-150x1,5-60     KNELSEN</v>
      </c>
      <c r="E45" s="265"/>
      <c r="F45" s="265"/>
      <c r="G45" s="265">
        <f ca="1">IFERROR(VLOOKUP(Tabela24[[#This Row],[Symbol]],INDIRECT("'"&amp;Tabela24[[#This Row],[INDEX]]&amp;"'!$D$5:$BB$3000"),13,0),0)</f>
        <v>0</v>
      </c>
      <c r="H45" s="265" t="str">
        <f ca="1">IFERROR(VLOOKUP(Tabela24[[#This Row],[Symbol]],INDIRECT("'"&amp;Tabela24[[#This Row],[INDEX]]&amp;"'!$D$4:$BB$3000"),14,0),0)</f>
        <v>szt.</v>
      </c>
      <c r="I45" s="419">
        <f ca="1">IFERROR(VLOOKUP(Tabela24[[#This Row],[Symbol]],INDIRECT("'"&amp;Tabela24[[#This Row],[INDEX]]&amp;"'!$D$4:$BB$3000"),30,0),0)</f>
        <v>0</v>
      </c>
      <c r="J45" s="447">
        <f ca="1">IFERROR(VLOOKUP(Tabela24[[#This Row],[Symbol]],INDIRECT("'"&amp;Tabela24[[#This Row],[INDEX]]&amp;"'!$D$4:$BB$3000"),31,0),0)</f>
        <v>0</v>
      </c>
      <c r="K45" s="266"/>
    </row>
    <row r="46" spans="1:11" ht="30" customHeight="1" x14ac:dyDescent="0.2">
      <c r="A46" s="262">
        <v>35</v>
      </c>
      <c r="B46" s="711" t="s">
        <v>6</v>
      </c>
      <c r="C46" s="263" t="s">
        <v>996</v>
      </c>
      <c r="D46" s="264" t="str">
        <f>VLOOKUP(Tabela24[[#This Row],[Symbol]],Baza_cen[],3,0)</f>
        <v>Konsola dolna  WU-200x1,5-60     KNELSEN</v>
      </c>
      <c r="E46" s="265"/>
      <c r="F46" s="265"/>
      <c r="G46" s="265">
        <f ca="1">IFERROR(VLOOKUP(Tabela24[[#This Row],[Symbol]],INDIRECT("'"&amp;Tabela24[[#This Row],[INDEX]]&amp;"'!$D$5:$BB$3000"),13,0),0)</f>
        <v>0</v>
      </c>
      <c r="H46" s="265" t="str">
        <f ca="1">IFERROR(VLOOKUP(Tabela24[[#This Row],[Symbol]],INDIRECT("'"&amp;Tabela24[[#This Row],[INDEX]]&amp;"'!$D$4:$BB$3000"),14,0),0)</f>
        <v>szt.</v>
      </c>
      <c r="I46" s="419">
        <f ca="1">IFERROR(VLOOKUP(Tabela24[[#This Row],[Symbol]],INDIRECT("'"&amp;Tabela24[[#This Row],[INDEX]]&amp;"'!$D$4:$BB$3000"),30,0),0)</f>
        <v>0</v>
      </c>
      <c r="J46" s="447">
        <f ca="1">IFERROR(VLOOKUP(Tabela24[[#This Row],[Symbol]],INDIRECT("'"&amp;Tabela24[[#This Row],[INDEX]]&amp;"'!$D$4:$BB$3000"),31,0),0)</f>
        <v>0</v>
      </c>
      <c r="K46" s="266"/>
    </row>
    <row r="47" spans="1:11" ht="30" customHeight="1" x14ac:dyDescent="0.2">
      <c r="A47" s="262">
        <v>36</v>
      </c>
      <c r="B47" s="711" t="s">
        <v>6</v>
      </c>
      <c r="C47" s="263" t="s">
        <v>998</v>
      </c>
      <c r="D47" s="264" t="str">
        <f>VLOOKUP(Tabela24[[#This Row],[Symbol]],Baza_cen[],3,0)</f>
        <v>Konsola dolna  WU-200x2,5-60     KNELSEN</v>
      </c>
      <c r="E47" s="265"/>
      <c r="F47" s="265"/>
      <c r="G47" s="265">
        <f ca="1">IFERROR(VLOOKUP(Tabela24[[#This Row],[Symbol]],INDIRECT("'"&amp;Tabela24[[#This Row],[INDEX]]&amp;"'!$D$5:$BB$3000"),13,0),0)</f>
        <v>0</v>
      </c>
      <c r="H47" s="265" t="str">
        <f ca="1">IFERROR(VLOOKUP(Tabela24[[#This Row],[Symbol]],INDIRECT("'"&amp;Tabela24[[#This Row],[INDEX]]&amp;"'!$D$4:$BB$3000"),14,0),0)</f>
        <v>szt.</v>
      </c>
      <c r="I47" s="419">
        <f ca="1">IFERROR(VLOOKUP(Tabela24[[#This Row],[Symbol]],INDIRECT("'"&amp;Tabela24[[#This Row],[INDEX]]&amp;"'!$D$4:$BB$3000"),30,0),0)</f>
        <v>0</v>
      </c>
      <c r="J47" s="447">
        <f ca="1">IFERROR(VLOOKUP(Tabela24[[#This Row],[Symbol]],INDIRECT("'"&amp;Tabela24[[#This Row],[INDEX]]&amp;"'!$D$4:$BB$3000"),31,0),0)</f>
        <v>0</v>
      </c>
      <c r="K47" s="266"/>
    </row>
    <row r="48" spans="1:11" ht="30" customHeight="1" x14ac:dyDescent="0.2">
      <c r="A48" s="262">
        <v>37</v>
      </c>
      <c r="B48" s="711" t="s">
        <v>6</v>
      </c>
      <c r="C48" s="263" t="s">
        <v>1000</v>
      </c>
      <c r="D48" s="264" t="str">
        <f>VLOOKUP(Tabela24[[#This Row],[Symbol]],Baza_cen[],3,0)</f>
        <v>Konsola dolna  WU-250x2,5-60     KNELSEN</v>
      </c>
      <c r="E48" s="265"/>
      <c r="F48" s="265"/>
      <c r="G48" s="265">
        <f ca="1">IFERROR(VLOOKUP(Tabela24[[#This Row],[Symbol]],INDIRECT("'"&amp;Tabela24[[#This Row],[INDEX]]&amp;"'!$D$5:$BB$3000"),13,0),0)</f>
        <v>0</v>
      </c>
      <c r="H48" s="265" t="str">
        <f ca="1">IFERROR(VLOOKUP(Tabela24[[#This Row],[Symbol]],INDIRECT("'"&amp;Tabela24[[#This Row],[INDEX]]&amp;"'!$D$4:$BB$3000"),14,0),0)</f>
        <v>szt.</v>
      </c>
      <c r="I48" s="419">
        <f ca="1">IFERROR(VLOOKUP(Tabela24[[#This Row],[Symbol]],INDIRECT("'"&amp;Tabela24[[#This Row],[INDEX]]&amp;"'!$D$4:$BB$3000"),30,0),0)</f>
        <v>0</v>
      </c>
      <c r="J48" s="447">
        <f ca="1">IFERROR(VLOOKUP(Tabela24[[#This Row],[Symbol]],INDIRECT("'"&amp;Tabela24[[#This Row],[INDEX]]&amp;"'!$D$4:$BB$3000"),31,0),0)</f>
        <v>0</v>
      </c>
      <c r="K48" s="266"/>
    </row>
    <row r="49" spans="1:11" ht="30" customHeight="1" x14ac:dyDescent="0.2">
      <c r="A49" s="262">
        <v>38</v>
      </c>
      <c r="B49" s="711" t="s">
        <v>6</v>
      </c>
      <c r="C49" s="263" t="s">
        <v>1002</v>
      </c>
      <c r="D49" s="264" t="str">
        <f>VLOOKUP(Tabela24[[#This Row],[Symbol]],Baza_cen[],3,0)</f>
        <v>Konsola dolna  WU-300x3,0-60     KNELSEN</v>
      </c>
      <c r="E49" s="265"/>
      <c r="F49" s="265"/>
      <c r="G49" s="265">
        <f ca="1">IFERROR(VLOOKUP(Tabela24[[#This Row],[Symbol]],INDIRECT("'"&amp;Tabela24[[#This Row],[INDEX]]&amp;"'!$D$5:$BB$3000"),13,0),0)</f>
        <v>0</v>
      </c>
      <c r="H49" s="265" t="str">
        <f ca="1">IFERROR(VLOOKUP(Tabela24[[#This Row],[Symbol]],INDIRECT("'"&amp;Tabela24[[#This Row],[INDEX]]&amp;"'!$D$4:$BB$3000"),14,0),0)</f>
        <v>szt.</v>
      </c>
      <c r="I49" s="419">
        <f ca="1">IFERROR(VLOOKUP(Tabela24[[#This Row],[Symbol]],INDIRECT("'"&amp;Tabela24[[#This Row],[INDEX]]&amp;"'!$D$4:$BB$3000"),30,0),0)</f>
        <v>0</v>
      </c>
      <c r="J49" s="447">
        <f ca="1">IFERROR(VLOOKUP(Tabela24[[#This Row],[Symbol]],INDIRECT("'"&amp;Tabela24[[#This Row],[INDEX]]&amp;"'!$D$4:$BB$3000"),31,0),0)</f>
        <v>0</v>
      </c>
      <c r="K49" s="266"/>
    </row>
    <row r="50" spans="1:11" ht="30" customHeight="1" x14ac:dyDescent="0.2">
      <c r="A50" s="262">
        <v>39</v>
      </c>
      <c r="B50" s="711" t="s">
        <v>6</v>
      </c>
      <c r="C50" s="263" t="s">
        <v>1004</v>
      </c>
      <c r="D50" s="264" t="str">
        <f>VLOOKUP(Tabela24[[#This Row],[Symbol]],Baza_cen[],3,0)</f>
        <v>Konsola dolna  WU-350x3,0-60     KNELSEN</v>
      </c>
      <c r="E50" s="265"/>
      <c r="F50" s="265"/>
      <c r="G50" s="265">
        <f ca="1">IFERROR(VLOOKUP(Tabela24[[#This Row],[Symbol]],INDIRECT("'"&amp;Tabela24[[#This Row],[INDEX]]&amp;"'!$D$5:$BB$3000"),13,0),0)</f>
        <v>0</v>
      </c>
      <c r="H50" s="265" t="str">
        <f ca="1">IFERROR(VLOOKUP(Tabela24[[#This Row],[Symbol]],INDIRECT("'"&amp;Tabela24[[#This Row],[INDEX]]&amp;"'!$D$4:$BB$3000"),14,0),0)</f>
        <v>szt.</v>
      </c>
      <c r="I50" s="419">
        <f ca="1">IFERROR(VLOOKUP(Tabela24[[#This Row],[Symbol]],INDIRECT("'"&amp;Tabela24[[#This Row],[INDEX]]&amp;"'!$D$4:$BB$3000"),30,0),0)</f>
        <v>0</v>
      </c>
      <c r="J50" s="447">
        <f ca="1">IFERROR(VLOOKUP(Tabela24[[#This Row],[Symbol]],INDIRECT("'"&amp;Tabela24[[#This Row],[INDEX]]&amp;"'!$D$4:$BB$3000"),31,0),0)</f>
        <v>0</v>
      </c>
      <c r="K50" s="266"/>
    </row>
    <row r="51" spans="1:11" ht="30" customHeight="1" x14ac:dyDescent="0.2">
      <c r="A51" s="262">
        <v>40</v>
      </c>
      <c r="B51" s="711" t="s">
        <v>6</v>
      </c>
      <c r="C51" s="263" t="s">
        <v>896</v>
      </c>
      <c r="D51" s="264" t="str">
        <f>VLOOKUP(Tabela24[[#This Row],[Symbol]],Baza_cen[],3,0)</f>
        <v>Konsola płaska  WM-150x1,5-40     KNELSEN</v>
      </c>
      <c r="E51" s="265"/>
      <c r="F51" s="265"/>
      <c r="G51" s="265">
        <f ca="1">IFERROR(VLOOKUP(Tabela24[[#This Row],[Symbol]],INDIRECT("'"&amp;Tabela24[[#This Row],[INDEX]]&amp;"'!$D$5:$BB$3000"),13,0),0)</f>
        <v>0</v>
      </c>
      <c r="H51" s="265" t="str">
        <f ca="1">IFERROR(VLOOKUP(Tabela24[[#This Row],[Symbol]],INDIRECT("'"&amp;Tabela24[[#This Row],[INDEX]]&amp;"'!$D$4:$BB$3000"),14,0),0)</f>
        <v>szt.</v>
      </c>
      <c r="I51" s="419">
        <f ca="1">IFERROR(VLOOKUP(Tabela24[[#This Row],[Symbol]],INDIRECT("'"&amp;Tabela24[[#This Row],[INDEX]]&amp;"'!$D$4:$BB$3000"),30,0),0)</f>
        <v>0</v>
      </c>
      <c r="J51" s="447">
        <f ca="1">IFERROR(VLOOKUP(Tabela24[[#This Row],[Symbol]],INDIRECT("'"&amp;Tabela24[[#This Row],[INDEX]]&amp;"'!$D$4:$BB$3000"),31,0),0)</f>
        <v>0</v>
      </c>
      <c r="K51" s="266"/>
    </row>
    <row r="52" spans="1:11" ht="30" customHeight="1" x14ac:dyDescent="0.2">
      <c r="A52" s="262">
        <v>41</v>
      </c>
      <c r="B52" s="711" t="s">
        <v>6</v>
      </c>
      <c r="C52" s="263" t="s">
        <v>898</v>
      </c>
      <c r="D52" s="264" t="str">
        <f>VLOOKUP(Tabela24[[#This Row],[Symbol]],Baza_cen[],3,0)</f>
        <v>Konsola płaska  WM-150x1,5-60     KNELSEN</v>
      </c>
      <c r="E52" s="265"/>
      <c r="F52" s="265"/>
      <c r="G52" s="265">
        <f ca="1">IFERROR(VLOOKUP(Tabela24[[#This Row],[Symbol]],INDIRECT("'"&amp;Tabela24[[#This Row],[INDEX]]&amp;"'!$D$5:$BB$3000"),13,0),0)</f>
        <v>0</v>
      </c>
      <c r="H52" s="265" t="str">
        <f ca="1">IFERROR(VLOOKUP(Tabela24[[#This Row],[Symbol]],INDIRECT("'"&amp;Tabela24[[#This Row],[INDEX]]&amp;"'!$D$4:$BB$3000"),14,0),0)</f>
        <v>szt.</v>
      </c>
      <c r="I52" s="419">
        <f ca="1">IFERROR(VLOOKUP(Tabela24[[#This Row],[Symbol]],INDIRECT("'"&amp;Tabela24[[#This Row],[INDEX]]&amp;"'!$D$4:$BB$3000"),30,0),0)</f>
        <v>0</v>
      </c>
      <c r="J52" s="447">
        <f ca="1">IFERROR(VLOOKUP(Tabela24[[#This Row],[Symbol]],INDIRECT("'"&amp;Tabela24[[#This Row],[INDEX]]&amp;"'!$D$4:$BB$3000"),31,0),0)</f>
        <v>0</v>
      </c>
      <c r="K52" s="266"/>
    </row>
    <row r="53" spans="1:11" ht="30" customHeight="1" x14ac:dyDescent="0.2">
      <c r="A53" s="262">
        <v>42</v>
      </c>
      <c r="B53" s="711" t="s">
        <v>6</v>
      </c>
      <c r="C53" s="263" t="s">
        <v>900</v>
      </c>
      <c r="D53" s="264" t="str">
        <f>VLOOKUP(Tabela24[[#This Row],[Symbol]],Baza_cen[],3,0)</f>
        <v>Konsola płaska  WM-200x1,5-40     KNELSEN</v>
      </c>
      <c r="E53" s="265"/>
      <c r="F53" s="265"/>
      <c r="G53" s="265">
        <f ca="1">IFERROR(VLOOKUP(Tabela24[[#This Row],[Symbol]],INDIRECT("'"&amp;Tabela24[[#This Row],[INDEX]]&amp;"'!$D$5:$BB$3000"),13,0),0)</f>
        <v>0</v>
      </c>
      <c r="H53" s="265" t="str">
        <f ca="1">IFERROR(VLOOKUP(Tabela24[[#This Row],[Symbol]],INDIRECT("'"&amp;Tabela24[[#This Row],[INDEX]]&amp;"'!$D$4:$BB$3000"),14,0),0)</f>
        <v>szt.</v>
      </c>
      <c r="I53" s="419">
        <f ca="1">IFERROR(VLOOKUP(Tabela24[[#This Row],[Symbol]],INDIRECT("'"&amp;Tabela24[[#This Row],[INDEX]]&amp;"'!$D$4:$BB$3000"),30,0),0)</f>
        <v>0</v>
      </c>
      <c r="J53" s="447">
        <f ca="1">IFERROR(VLOOKUP(Tabela24[[#This Row],[Symbol]],INDIRECT("'"&amp;Tabela24[[#This Row],[INDEX]]&amp;"'!$D$4:$BB$3000"),31,0),0)</f>
        <v>0</v>
      </c>
      <c r="K53" s="266"/>
    </row>
    <row r="54" spans="1:11" ht="30" customHeight="1" x14ac:dyDescent="0.2">
      <c r="A54" s="262">
        <v>43</v>
      </c>
      <c r="B54" s="711" t="s">
        <v>6</v>
      </c>
      <c r="C54" s="263" t="s">
        <v>902</v>
      </c>
      <c r="D54" s="264" t="str">
        <f>VLOOKUP(Tabela24[[#This Row],[Symbol]],Baza_cen[],3,0)</f>
        <v>Konsola płaska  WM-200x1,5-60     KNELSEN</v>
      </c>
      <c r="E54" s="265"/>
      <c r="F54" s="265"/>
      <c r="G54" s="265">
        <f ca="1">IFERROR(VLOOKUP(Tabela24[[#This Row],[Symbol]],INDIRECT("'"&amp;Tabela24[[#This Row],[INDEX]]&amp;"'!$D$5:$BB$3000"),13,0),0)</f>
        <v>0</v>
      </c>
      <c r="H54" s="265" t="str">
        <f ca="1">IFERROR(VLOOKUP(Tabela24[[#This Row],[Symbol]],INDIRECT("'"&amp;Tabela24[[#This Row],[INDEX]]&amp;"'!$D$4:$BB$3000"),14,0),0)</f>
        <v>szt.</v>
      </c>
      <c r="I54" s="419">
        <f ca="1">IFERROR(VLOOKUP(Tabela24[[#This Row],[Symbol]],INDIRECT("'"&amp;Tabela24[[#This Row],[INDEX]]&amp;"'!$D$4:$BB$3000"),30,0),0)</f>
        <v>0</v>
      </c>
      <c r="J54" s="447">
        <f ca="1">IFERROR(VLOOKUP(Tabela24[[#This Row],[Symbol]],INDIRECT("'"&amp;Tabela24[[#This Row],[INDEX]]&amp;"'!$D$4:$BB$3000"),31,0),0)</f>
        <v>0</v>
      </c>
      <c r="K54" s="266"/>
    </row>
    <row r="55" spans="1:11" ht="30" customHeight="1" x14ac:dyDescent="0.2">
      <c r="A55" s="262">
        <v>44</v>
      </c>
      <c r="B55" s="711" t="s">
        <v>6</v>
      </c>
      <c r="C55" s="263" t="s">
        <v>904</v>
      </c>
      <c r="D55" s="264" t="str">
        <f>VLOOKUP(Tabela24[[#This Row],[Symbol]],Baza_cen[],3,0)</f>
        <v>Konsola płaska  WM-200x2,5-40     KNELSEN</v>
      </c>
      <c r="E55" s="265"/>
      <c r="F55" s="265"/>
      <c r="G55" s="265">
        <f ca="1">IFERROR(VLOOKUP(Tabela24[[#This Row],[Symbol]],INDIRECT("'"&amp;Tabela24[[#This Row],[INDEX]]&amp;"'!$D$5:$BB$3000"),13,0),0)</f>
        <v>0</v>
      </c>
      <c r="H55" s="265" t="str">
        <f ca="1">IFERROR(VLOOKUP(Tabela24[[#This Row],[Symbol]],INDIRECT("'"&amp;Tabela24[[#This Row],[INDEX]]&amp;"'!$D$4:$BB$3000"),14,0),0)</f>
        <v>szt.</v>
      </c>
      <c r="I55" s="419">
        <f ca="1">IFERROR(VLOOKUP(Tabela24[[#This Row],[Symbol]],INDIRECT("'"&amp;Tabela24[[#This Row],[INDEX]]&amp;"'!$D$4:$BB$3000"),30,0),0)</f>
        <v>0</v>
      </c>
      <c r="J55" s="447">
        <f ca="1">IFERROR(VLOOKUP(Tabela24[[#This Row],[Symbol]],INDIRECT("'"&amp;Tabela24[[#This Row],[INDEX]]&amp;"'!$D$4:$BB$3000"),31,0),0)</f>
        <v>0</v>
      </c>
      <c r="K55" s="266"/>
    </row>
    <row r="56" spans="1:11" ht="30" customHeight="1" x14ac:dyDescent="0.2">
      <c r="A56" s="262">
        <v>45</v>
      </c>
      <c r="B56" s="711" t="s">
        <v>6</v>
      </c>
      <c r="C56" s="263" t="s">
        <v>906</v>
      </c>
      <c r="D56" s="264" t="str">
        <f>VLOOKUP(Tabela24[[#This Row],[Symbol]],Baza_cen[],3,0)</f>
        <v>Konsola płaska  WM-200x2,5-60     KNELSEN</v>
      </c>
      <c r="E56" s="265"/>
      <c r="F56" s="265"/>
      <c r="G56" s="265">
        <f ca="1">IFERROR(VLOOKUP(Tabela24[[#This Row],[Symbol]],INDIRECT("'"&amp;Tabela24[[#This Row],[INDEX]]&amp;"'!$D$5:$BB$3000"),13,0),0)</f>
        <v>0</v>
      </c>
      <c r="H56" s="265" t="str">
        <f ca="1">IFERROR(VLOOKUP(Tabela24[[#This Row],[Symbol]],INDIRECT("'"&amp;Tabela24[[#This Row],[INDEX]]&amp;"'!$D$4:$BB$3000"),14,0),0)</f>
        <v>szt.</v>
      </c>
      <c r="I56" s="419">
        <f ca="1">IFERROR(VLOOKUP(Tabela24[[#This Row],[Symbol]],INDIRECT("'"&amp;Tabela24[[#This Row],[INDEX]]&amp;"'!$D$4:$BB$3000"),30,0),0)</f>
        <v>0</v>
      </c>
      <c r="J56" s="447">
        <f ca="1">IFERROR(VLOOKUP(Tabela24[[#This Row],[Symbol]],INDIRECT("'"&amp;Tabela24[[#This Row],[INDEX]]&amp;"'!$D$4:$BB$3000"),31,0),0)</f>
        <v>0</v>
      </c>
      <c r="K56" s="266"/>
    </row>
    <row r="57" spans="1:11" ht="30" customHeight="1" x14ac:dyDescent="0.2">
      <c r="A57" s="262">
        <v>46</v>
      </c>
      <c r="B57" s="711" t="s">
        <v>6</v>
      </c>
      <c r="C57" s="263" t="s">
        <v>908</v>
      </c>
      <c r="D57" s="264" t="str">
        <f>VLOOKUP(Tabela24[[#This Row],[Symbol]],Baza_cen[],3,0)</f>
        <v>Konsola płaska  WM-250x2,5-40     KNELSEN</v>
      </c>
      <c r="E57" s="265"/>
      <c r="F57" s="265"/>
      <c r="G57" s="265">
        <f ca="1">IFERROR(VLOOKUP(Tabela24[[#This Row],[Symbol]],INDIRECT("'"&amp;Tabela24[[#This Row],[INDEX]]&amp;"'!$D$5:$BB$3000"),13,0),0)</f>
        <v>0</v>
      </c>
      <c r="H57" s="265" t="str">
        <f ca="1">IFERROR(VLOOKUP(Tabela24[[#This Row],[Symbol]],INDIRECT("'"&amp;Tabela24[[#This Row],[INDEX]]&amp;"'!$D$4:$BB$3000"),14,0),0)</f>
        <v>szt.</v>
      </c>
      <c r="I57" s="419">
        <f ca="1">IFERROR(VLOOKUP(Tabela24[[#This Row],[Symbol]],INDIRECT("'"&amp;Tabela24[[#This Row],[INDEX]]&amp;"'!$D$4:$BB$3000"),30,0),0)</f>
        <v>0</v>
      </c>
      <c r="J57" s="447">
        <f ca="1">IFERROR(VLOOKUP(Tabela24[[#This Row],[Symbol]],INDIRECT("'"&amp;Tabela24[[#This Row],[INDEX]]&amp;"'!$D$4:$BB$3000"),31,0),0)</f>
        <v>0</v>
      </c>
      <c r="K57" s="266"/>
    </row>
    <row r="58" spans="1:11" ht="30" customHeight="1" x14ac:dyDescent="0.2">
      <c r="A58" s="262">
        <v>47</v>
      </c>
      <c r="B58" s="711" t="s">
        <v>6</v>
      </c>
      <c r="C58" s="263" t="s">
        <v>910</v>
      </c>
      <c r="D58" s="264" t="str">
        <f>VLOOKUP(Tabela24[[#This Row],[Symbol]],Baza_cen[],3,0)</f>
        <v>Konsola płaska  WM-250x2,5-60     KNELSEN</v>
      </c>
      <c r="E58" s="265"/>
      <c r="F58" s="265"/>
      <c r="G58" s="265">
        <f ca="1">IFERROR(VLOOKUP(Tabela24[[#This Row],[Symbol]],INDIRECT("'"&amp;Tabela24[[#This Row],[INDEX]]&amp;"'!$D$5:$BB$3000"),13,0),0)</f>
        <v>0</v>
      </c>
      <c r="H58" s="265" t="str">
        <f ca="1">IFERROR(VLOOKUP(Tabela24[[#This Row],[Symbol]],INDIRECT("'"&amp;Tabela24[[#This Row],[INDEX]]&amp;"'!$D$4:$BB$3000"),14,0),0)</f>
        <v>szt.</v>
      </c>
      <c r="I58" s="419">
        <f ca="1">IFERROR(VLOOKUP(Tabela24[[#This Row],[Symbol]],INDIRECT("'"&amp;Tabela24[[#This Row],[INDEX]]&amp;"'!$D$4:$BB$3000"),30,0),0)</f>
        <v>0</v>
      </c>
      <c r="J58" s="447">
        <f ca="1">IFERROR(VLOOKUP(Tabela24[[#This Row],[Symbol]],INDIRECT("'"&amp;Tabela24[[#This Row],[INDEX]]&amp;"'!$D$4:$BB$3000"),31,0),0)</f>
        <v>0</v>
      </c>
      <c r="K58" s="266"/>
    </row>
    <row r="59" spans="1:11" ht="30" customHeight="1" x14ac:dyDescent="0.2">
      <c r="A59" s="262">
        <v>48</v>
      </c>
      <c r="B59" s="711" t="s">
        <v>6</v>
      </c>
      <c r="C59" s="263" t="s">
        <v>912</v>
      </c>
      <c r="D59" s="264" t="str">
        <f>VLOOKUP(Tabela24[[#This Row],[Symbol]],Baza_cen[],3,0)</f>
        <v>Konsola płaska  WM-300x3,0-40     KNELSEN</v>
      </c>
      <c r="E59" s="265"/>
      <c r="F59" s="265"/>
      <c r="G59" s="265">
        <f ca="1">IFERROR(VLOOKUP(Tabela24[[#This Row],[Symbol]],INDIRECT("'"&amp;Tabela24[[#This Row],[INDEX]]&amp;"'!$D$5:$BB$3000"),13,0),0)</f>
        <v>0</v>
      </c>
      <c r="H59" s="265" t="str">
        <f ca="1">IFERROR(VLOOKUP(Tabela24[[#This Row],[Symbol]],INDIRECT("'"&amp;Tabela24[[#This Row],[INDEX]]&amp;"'!$D$4:$BB$3000"),14,0),0)</f>
        <v>szt.</v>
      </c>
      <c r="I59" s="419">
        <f ca="1">IFERROR(VLOOKUP(Tabela24[[#This Row],[Symbol]],INDIRECT("'"&amp;Tabela24[[#This Row],[INDEX]]&amp;"'!$D$4:$BB$3000"),30,0),0)</f>
        <v>0</v>
      </c>
      <c r="J59" s="447">
        <f ca="1">IFERROR(VLOOKUP(Tabela24[[#This Row],[Symbol]],INDIRECT("'"&amp;Tabela24[[#This Row],[INDEX]]&amp;"'!$D$4:$BB$3000"),31,0),0)</f>
        <v>0</v>
      </c>
      <c r="K59" s="266"/>
    </row>
    <row r="60" spans="1:11" ht="30" customHeight="1" x14ac:dyDescent="0.2">
      <c r="A60" s="262">
        <v>49</v>
      </c>
      <c r="B60" s="711" t="s">
        <v>6</v>
      </c>
      <c r="C60" s="263" t="s">
        <v>914</v>
      </c>
      <c r="D60" s="264" t="str">
        <f>VLOOKUP(Tabela24[[#This Row],[Symbol]],Baza_cen[],3,0)</f>
        <v>Konsola płaska  WM-300x3,0-60     KNELSEN</v>
      </c>
      <c r="E60" s="265"/>
      <c r="F60" s="265"/>
      <c r="G60" s="265">
        <f ca="1">IFERROR(VLOOKUP(Tabela24[[#This Row],[Symbol]],INDIRECT("'"&amp;Tabela24[[#This Row],[INDEX]]&amp;"'!$D$5:$BB$3000"),13,0),0)</f>
        <v>0</v>
      </c>
      <c r="H60" s="265" t="str">
        <f ca="1">IFERROR(VLOOKUP(Tabela24[[#This Row],[Symbol]],INDIRECT("'"&amp;Tabela24[[#This Row],[INDEX]]&amp;"'!$D$4:$BB$3000"),14,0),0)</f>
        <v>szt.</v>
      </c>
      <c r="I60" s="419">
        <f ca="1">IFERROR(VLOOKUP(Tabela24[[#This Row],[Symbol]],INDIRECT("'"&amp;Tabela24[[#This Row],[INDEX]]&amp;"'!$D$4:$BB$3000"),30,0),0)</f>
        <v>0</v>
      </c>
      <c r="J60" s="447">
        <f ca="1">IFERROR(VLOOKUP(Tabela24[[#This Row],[Symbol]],INDIRECT("'"&amp;Tabela24[[#This Row],[INDEX]]&amp;"'!$D$4:$BB$3000"),31,0),0)</f>
        <v>0</v>
      </c>
      <c r="K60" s="266"/>
    </row>
    <row r="61" spans="1:11" ht="30" customHeight="1" x14ac:dyDescent="0.2">
      <c r="A61" s="262">
        <v>50</v>
      </c>
      <c r="B61" s="711" t="s">
        <v>6</v>
      </c>
      <c r="C61" s="263" t="s">
        <v>916</v>
      </c>
      <c r="D61" s="264" t="str">
        <f>VLOOKUP(Tabela24[[#This Row],[Symbol]],Baza_cen[],3,0)</f>
        <v>Konsola płaska  WM-350x3,0-40     KNELSEN</v>
      </c>
      <c r="E61" s="265"/>
      <c r="F61" s="265"/>
      <c r="G61" s="265">
        <f ca="1">IFERROR(VLOOKUP(Tabela24[[#This Row],[Symbol]],INDIRECT("'"&amp;Tabela24[[#This Row],[INDEX]]&amp;"'!$D$5:$BB$3000"),13,0),0)</f>
        <v>0</v>
      </c>
      <c r="H61" s="265" t="str">
        <f ca="1">IFERROR(VLOOKUP(Tabela24[[#This Row],[Symbol]],INDIRECT("'"&amp;Tabela24[[#This Row],[INDEX]]&amp;"'!$D$4:$BB$3000"),14,0),0)</f>
        <v>szt.</v>
      </c>
      <c r="I61" s="419">
        <f ca="1">IFERROR(VLOOKUP(Tabela24[[#This Row],[Symbol]],INDIRECT("'"&amp;Tabela24[[#This Row],[INDEX]]&amp;"'!$D$4:$BB$3000"),30,0),0)</f>
        <v>0</v>
      </c>
      <c r="J61" s="447">
        <f ca="1">IFERROR(VLOOKUP(Tabela24[[#This Row],[Symbol]],INDIRECT("'"&amp;Tabela24[[#This Row],[INDEX]]&amp;"'!$D$4:$BB$3000"),31,0),0)</f>
        <v>0</v>
      </c>
      <c r="K61" s="266"/>
    </row>
    <row r="62" spans="1:11" ht="30" customHeight="1" x14ac:dyDescent="0.2">
      <c r="A62" s="262">
        <v>51</v>
      </c>
      <c r="B62" s="711" t="s">
        <v>6</v>
      </c>
      <c r="C62" s="263" t="s">
        <v>918</v>
      </c>
      <c r="D62" s="264" t="str">
        <f>VLOOKUP(Tabela24[[#This Row],[Symbol]],Baza_cen[],3,0)</f>
        <v>Konsola płaska  WM-350x3,0-60     KNELSEN</v>
      </c>
      <c r="E62" s="265"/>
      <c r="F62" s="265"/>
      <c r="G62" s="265">
        <f ca="1">IFERROR(VLOOKUP(Tabela24[[#This Row],[Symbol]],INDIRECT("'"&amp;Tabela24[[#This Row],[INDEX]]&amp;"'!$D$5:$BB$3000"),13,0),0)</f>
        <v>0</v>
      </c>
      <c r="H62" s="265" t="str">
        <f ca="1">IFERROR(VLOOKUP(Tabela24[[#This Row],[Symbol]],INDIRECT("'"&amp;Tabela24[[#This Row],[INDEX]]&amp;"'!$D$4:$BB$3000"),14,0),0)</f>
        <v>szt.</v>
      </c>
      <c r="I62" s="419">
        <f ca="1">IFERROR(VLOOKUP(Tabela24[[#This Row],[Symbol]],INDIRECT("'"&amp;Tabela24[[#This Row],[INDEX]]&amp;"'!$D$4:$BB$3000"),30,0),0)</f>
        <v>0</v>
      </c>
      <c r="J62" s="447">
        <f ca="1">IFERROR(VLOOKUP(Tabela24[[#This Row],[Symbol]],INDIRECT("'"&amp;Tabela24[[#This Row],[INDEX]]&amp;"'!$D$4:$BB$3000"),31,0),0)</f>
        <v>0</v>
      </c>
      <c r="K62" s="266"/>
    </row>
    <row r="63" spans="1:11" ht="30" customHeight="1" x14ac:dyDescent="0.2">
      <c r="A63" s="262">
        <v>52</v>
      </c>
      <c r="B63" s="711" t="s">
        <v>6</v>
      </c>
      <c r="C63" s="263" t="s">
        <v>777</v>
      </c>
      <c r="D63" s="264" t="str">
        <f>VLOOKUP(Tabela24[[#This Row],[Symbol]],Baza_cen[],3,0)</f>
        <v>Konsola płaska  SFK-150x1,5-40     KNELSEN</v>
      </c>
      <c r="E63" s="265"/>
      <c r="F63" s="265"/>
      <c r="G63" s="265">
        <f ca="1">IFERROR(VLOOKUP(Tabela24[[#This Row],[Symbol]],INDIRECT("'"&amp;Tabela24[[#This Row],[INDEX]]&amp;"'!$D$5:$BB$3000"),13,0),0)</f>
        <v>0</v>
      </c>
      <c r="H63" s="265" t="str">
        <f ca="1">IFERROR(VLOOKUP(Tabela24[[#This Row],[Symbol]],INDIRECT("'"&amp;Tabela24[[#This Row],[INDEX]]&amp;"'!$D$4:$BB$3000"),14,0),0)</f>
        <v>szt.</v>
      </c>
      <c r="I63" s="419">
        <f ca="1">IFERROR(VLOOKUP(Tabela24[[#This Row],[Symbol]],INDIRECT("'"&amp;Tabela24[[#This Row],[INDEX]]&amp;"'!$D$4:$BB$3000"),30,0),0)</f>
        <v>0</v>
      </c>
      <c r="J63" s="447">
        <f ca="1">IFERROR(VLOOKUP(Tabela24[[#This Row],[Symbol]],INDIRECT("'"&amp;Tabela24[[#This Row],[INDEX]]&amp;"'!$D$4:$BB$3000"),31,0),0)</f>
        <v>0</v>
      </c>
      <c r="K63" s="266"/>
    </row>
    <row r="64" spans="1:11" ht="30" customHeight="1" x14ac:dyDescent="0.2">
      <c r="A64" s="262">
        <v>53</v>
      </c>
      <c r="B64" s="711" t="s">
        <v>6</v>
      </c>
      <c r="C64" s="263" t="s">
        <v>789</v>
      </c>
      <c r="D64" s="264" t="str">
        <f>VLOOKUP(Tabela24[[#This Row],[Symbol]],Baza_cen[],3,0)</f>
        <v>Konsola płaska  SFK-150x1,5-60     KNELSEN</v>
      </c>
      <c r="E64" s="265"/>
      <c r="F64" s="265"/>
      <c r="G64" s="265">
        <f ca="1">IFERROR(VLOOKUP(Tabela24[[#This Row],[Symbol]],INDIRECT("'"&amp;Tabela24[[#This Row],[INDEX]]&amp;"'!$D$5:$BB$3000"),13,0),0)</f>
        <v>0</v>
      </c>
      <c r="H64" s="265" t="str">
        <f ca="1">IFERROR(VLOOKUP(Tabela24[[#This Row],[Symbol]],INDIRECT("'"&amp;Tabela24[[#This Row],[INDEX]]&amp;"'!$D$4:$BB$3000"),14,0),0)</f>
        <v>szt.</v>
      </c>
      <c r="I64" s="419">
        <f ca="1">IFERROR(VLOOKUP(Tabela24[[#This Row],[Symbol]],INDIRECT("'"&amp;Tabela24[[#This Row],[INDEX]]&amp;"'!$D$4:$BB$3000"),30,0),0)</f>
        <v>0</v>
      </c>
      <c r="J64" s="447">
        <f ca="1">IFERROR(VLOOKUP(Tabela24[[#This Row],[Symbol]],INDIRECT("'"&amp;Tabela24[[#This Row],[INDEX]]&amp;"'!$D$4:$BB$3000"),31,0),0)</f>
        <v>0</v>
      </c>
      <c r="K64" s="266"/>
    </row>
    <row r="65" spans="1:11" ht="30" customHeight="1" x14ac:dyDescent="0.2">
      <c r="A65" s="262">
        <v>54</v>
      </c>
      <c r="B65" s="711" t="s">
        <v>6</v>
      </c>
      <c r="C65" s="263" t="s">
        <v>775</v>
      </c>
      <c r="D65" s="264" t="str">
        <f>VLOOKUP(Tabela24[[#This Row],[Symbol]],Baza_cen[],3,0)</f>
        <v>Konsola płaska  SFK-150x2,5-40     KNELSEN</v>
      </c>
      <c r="E65" s="265"/>
      <c r="F65" s="265"/>
      <c r="G65" s="265">
        <f ca="1">IFERROR(VLOOKUP(Tabela24[[#This Row],[Symbol]],INDIRECT("'"&amp;Tabela24[[#This Row],[INDEX]]&amp;"'!$D$5:$BB$3000"),13,0),0)</f>
        <v>0</v>
      </c>
      <c r="H65" s="265" t="str">
        <f ca="1">IFERROR(VLOOKUP(Tabela24[[#This Row],[Symbol]],INDIRECT("'"&amp;Tabela24[[#This Row],[INDEX]]&amp;"'!$D$4:$BB$3000"),14,0),0)</f>
        <v>szt.</v>
      </c>
      <c r="I65" s="419">
        <f ca="1">IFERROR(VLOOKUP(Tabela24[[#This Row],[Symbol]],INDIRECT("'"&amp;Tabela24[[#This Row],[INDEX]]&amp;"'!$D$4:$BB$3000"),30,0),0)</f>
        <v>0</v>
      </c>
      <c r="J65" s="447">
        <f ca="1">IFERROR(VLOOKUP(Tabela24[[#This Row],[Symbol]],INDIRECT("'"&amp;Tabela24[[#This Row],[INDEX]]&amp;"'!$D$4:$BB$3000"),31,0),0)</f>
        <v>0</v>
      </c>
      <c r="K65" s="266"/>
    </row>
    <row r="66" spans="1:11" ht="30" customHeight="1" x14ac:dyDescent="0.2">
      <c r="A66" s="262">
        <v>55</v>
      </c>
      <c r="B66" s="711" t="s">
        <v>6</v>
      </c>
      <c r="C66" s="263" t="s">
        <v>791</v>
      </c>
      <c r="D66" s="264" t="str">
        <f>VLOOKUP(Tabela24[[#This Row],[Symbol]],Baza_cen[],3,0)</f>
        <v>Konsola płaska  SFK-150x2,5-60     KNELSEN</v>
      </c>
      <c r="E66" s="265"/>
      <c r="F66" s="265"/>
      <c r="G66" s="265">
        <f ca="1">IFERROR(VLOOKUP(Tabela24[[#This Row],[Symbol]],INDIRECT("'"&amp;Tabela24[[#This Row],[INDEX]]&amp;"'!$D$5:$BB$3000"),13,0),0)</f>
        <v>0</v>
      </c>
      <c r="H66" s="265" t="str">
        <f ca="1">IFERROR(VLOOKUP(Tabela24[[#This Row],[Symbol]],INDIRECT("'"&amp;Tabela24[[#This Row],[INDEX]]&amp;"'!$D$4:$BB$3000"),14,0),0)</f>
        <v>szt.</v>
      </c>
      <c r="I66" s="419">
        <f ca="1">IFERROR(VLOOKUP(Tabela24[[#This Row],[Symbol]],INDIRECT("'"&amp;Tabela24[[#This Row],[INDEX]]&amp;"'!$D$4:$BB$3000"),30,0),0)</f>
        <v>0</v>
      </c>
      <c r="J66" s="447">
        <f ca="1">IFERROR(VLOOKUP(Tabela24[[#This Row],[Symbol]],INDIRECT("'"&amp;Tabela24[[#This Row],[INDEX]]&amp;"'!$D$4:$BB$3000"),31,0),0)</f>
        <v>0</v>
      </c>
      <c r="K66" s="266"/>
    </row>
    <row r="67" spans="1:11" ht="30" customHeight="1" x14ac:dyDescent="0.2">
      <c r="A67" s="262">
        <v>56</v>
      </c>
      <c r="B67" s="711" t="s">
        <v>6</v>
      </c>
      <c r="C67" s="263" t="s">
        <v>779</v>
      </c>
      <c r="D67" s="264" t="str">
        <f>VLOOKUP(Tabela24[[#This Row],[Symbol]],Baza_cen[],3,0)</f>
        <v>Konsola płaska  SFK-200x1,5-40     KNELSEN</v>
      </c>
      <c r="E67" s="265"/>
      <c r="F67" s="265"/>
      <c r="G67" s="265">
        <f ca="1">IFERROR(VLOOKUP(Tabela24[[#This Row],[Symbol]],INDIRECT("'"&amp;Tabela24[[#This Row],[INDEX]]&amp;"'!$D$5:$BB$3000"),13,0),0)</f>
        <v>0</v>
      </c>
      <c r="H67" s="265" t="str">
        <f ca="1">IFERROR(VLOOKUP(Tabela24[[#This Row],[Symbol]],INDIRECT("'"&amp;Tabela24[[#This Row],[INDEX]]&amp;"'!$D$4:$BB$3000"),14,0),0)</f>
        <v>szt.</v>
      </c>
      <c r="I67" s="419">
        <f ca="1">IFERROR(VLOOKUP(Tabela24[[#This Row],[Symbol]],INDIRECT("'"&amp;Tabela24[[#This Row],[INDEX]]&amp;"'!$D$4:$BB$3000"),30,0),0)</f>
        <v>0</v>
      </c>
      <c r="J67" s="447">
        <f ca="1">IFERROR(VLOOKUP(Tabela24[[#This Row],[Symbol]],INDIRECT("'"&amp;Tabela24[[#This Row],[INDEX]]&amp;"'!$D$4:$BB$3000"),31,0),0)</f>
        <v>0</v>
      </c>
      <c r="K67" s="266"/>
    </row>
    <row r="68" spans="1:11" ht="30" customHeight="1" x14ac:dyDescent="0.2">
      <c r="A68" s="262">
        <v>57</v>
      </c>
      <c r="B68" s="711" t="s">
        <v>6</v>
      </c>
      <c r="C68" s="263" t="s">
        <v>793</v>
      </c>
      <c r="D68" s="264" t="str">
        <f>VLOOKUP(Tabela24[[#This Row],[Symbol]],Baza_cen[],3,0)</f>
        <v>Konsola płaska  SFK-200x1,5-60     KNELSEN</v>
      </c>
      <c r="E68" s="265"/>
      <c r="F68" s="265"/>
      <c r="G68" s="265">
        <f ca="1">IFERROR(VLOOKUP(Tabela24[[#This Row],[Symbol]],INDIRECT("'"&amp;Tabela24[[#This Row],[INDEX]]&amp;"'!$D$5:$BB$3000"),13,0),0)</f>
        <v>0</v>
      </c>
      <c r="H68" s="265" t="str">
        <f ca="1">IFERROR(VLOOKUP(Tabela24[[#This Row],[Symbol]],INDIRECT("'"&amp;Tabela24[[#This Row],[INDEX]]&amp;"'!$D$4:$BB$3000"),14,0),0)</f>
        <v>szt.</v>
      </c>
      <c r="I68" s="419">
        <f ca="1">IFERROR(VLOOKUP(Tabela24[[#This Row],[Symbol]],INDIRECT("'"&amp;Tabela24[[#This Row],[INDEX]]&amp;"'!$D$4:$BB$3000"),30,0),0)</f>
        <v>0</v>
      </c>
      <c r="J68" s="447">
        <f ca="1">IFERROR(VLOOKUP(Tabela24[[#This Row],[Symbol]],INDIRECT("'"&amp;Tabela24[[#This Row],[INDEX]]&amp;"'!$D$4:$BB$3000"),31,0),0)</f>
        <v>0</v>
      </c>
      <c r="K68" s="266"/>
    </row>
    <row r="69" spans="1:11" ht="30" customHeight="1" x14ac:dyDescent="0.2">
      <c r="A69" s="262">
        <v>58</v>
      </c>
      <c r="B69" s="711" t="s">
        <v>6</v>
      </c>
      <c r="C69" s="263" t="s">
        <v>781</v>
      </c>
      <c r="D69" s="264" t="str">
        <f>VLOOKUP(Tabela24[[#This Row],[Symbol]],Baza_cen[],3,0)</f>
        <v>Konsola płaska  SFK-200x2,5-40     KNELSEN</v>
      </c>
      <c r="E69" s="265"/>
      <c r="F69" s="265"/>
      <c r="G69" s="265">
        <f ca="1">IFERROR(VLOOKUP(Tabela24[[#This Row],[Symbol]],INDIRECT("'"&amp;Tabela24[[#This Row],[INDEX]]&amp;"'!$D$5:$BB$3000"),13,0),0)</f>
        <v>0</v>
      </c>
      <c r="H69" s="265" t="str">
        <f ca="1">IFERROR(VLOOKUP(Tabela24[[#This Row],[Symbol]],INDIRECT("'"&amp;Tabela24[[#This Row],[INDEX]]&amp;"'!$D$4:$BB$3000"),14,0),0)</f>
        <v>szt.</v>
      </c>
      <c r="I69" s="419">
        <f ca="1">IFERROR(VLOOKUP(Tabela24[[#This Row],[Symbol]],INDIRECT("'"&amp;Tabela24[[#This Row],[INDEX]]&amp;"'!$D$4:$BB$3000"),30,0),0)</f>
        <v>0</v>
      </c>
      <c r="J69" s="447">
        <f ca="1">IFERROR(VLOOKUP(Tabela24[[#This Row],[Symbol]],INDIRECT("'"&amp;Tabela24[[#This Row],[INDEX]]&amp;"'!$D$4:$BB$3000"),31,0),0)</f>
        <v>0</v>
      </c>
      <c r="K69" s="266"/>
    </row>
    <row r="70" spans="1:11" ht="30" customHeight="1" x14ac:dyDescent="0.2">
      <c r="A70" s="262">
        <v>59</v>
      </c>
      <c r="B70" s="711" t="s">
        <v>6</v>
      </c>
      <c r="C70" s="263" t="s">
        <v>795</v>
      </c>
      <c r="D70" s="264" t="str">
        <f>VLOOKUP(Tabela24[[#This Row],[Symbol]],Baza_cen[],3,0)</f>
        <v>Konsola płaska  SFK-200x2,5-60     KNELSEN</v>
      </c>
      <c r="E70" s="265"/>
      <c r="F70" s="265"/>
      <c r="G70" s="265">
        <f ca="1">IFERROR(VLOOKUP(Tabela24[[#This Row],[Symbol]],INDIRECT("'"&amp;Tabela24[[#This Row],[INDEX]]&amp;"'!$D$5:$BB$3000"),13,0),0)</f>
        <v>0</v>
      </c>
      <c r="H70" s="265" t="str">
        <f ca="1">IFERROR(VLOOKUP(Tabela24[[#This Row],[Symbol]],INDIRECT("'"&amp;Tabela24[[#This Row],[INDEX]]&amp;"'!$D$4:$BB$3000"),14,0),0)</f>
        <v>szt.</v>
      </c>
      <c r="I70" s="419">
        <f ca="1">IFERROR(VLOOKUP(Tabela24[[#This Row],[Symbol]],INDIRECT("'"&amp;Tabela24[[#This Row],[INDEX]]&amp;"'!$D$4:$BB$3000"),30,0),0)</f>
        <v>0</v>
      </c>
      <c r="J70" s="447">
        <f ca="1">IFERROR(VLOOKUP(Tabela24[[#This Row],[Symbol]],INDIRECT("'"&amp;Tabela24[[#This Row],[INDEX]]&amp;"'!$D$4:$BB$3000"),31,0),0)</f>
        <v>0</v>
      </c>
      <c r="K70" s="266"/>
    </row>
    <row r="71" spans="1:11" ht="30" customHeight="1" x14ac:dyDescent="0.2">
      <c r="A71" s="262">
        <v>60</v>
      </c>
      <c r="B71" s="711" t="s">
        <v>6</v>
      </c>
      <c r="C71" s="263" t="s">
        <v>783</v>
      </c>
      <c r="D71" s="264" t="str">
        <f>VLOOKUP(Tabela24[[#This Row],[Symbol]],Baza_cen[],3,0)</f>
        <v>Konsola płaska  SFK-250x2,5-40     KNELSEN</v>
      </c>
      <c r="E71" s="265"/>
      <c r="F71" s="265"/>
      <c r="G71" s="265">
        <f ca="1">IFERROR(VLOOKUP(Tabela24[[#This Row],[Symbol]],INDIRECT("'"&amp;Tabela24[[#This Row],[INDEX]]&amp;"'!$D$5:$BB$3000"),13,0),0)</f>
        <v>0</v>
      </c>
      <c r="H71" s="265" t="str">
        <f ca="1">IFERROR(VLOOKUP(Tabela24[[#This Row],[Symbol]],INDIRECT("'"&amp;Tabela24[[#This Row],[INDEX]]&amp;"'!$D$4:$BB$3000"),14,0),0)</f>
        <v>szt.</v>
      </c>
      <c r="I71" s="419">
        <f ca="1">IFERROR(VLOOKUP(Tabela24[[#This Row],[Symbol]],INDIRECT("'"&amp;Tabela24[[#This Row],[INDEX]]&amp;"'!$D$4:$BB$3000"),30,0),0)</f>
        <v>0</v>
      </c>
      <c r="J71" s="447">
        <f ca="1">IFERROR(VLOOKUP(Tabela24[[#This Row],[Symbol]],INDIRECT("'"&amp;Tabela24[[#This Row],[INDEX]]&amp;"'!$D$4:$BB$3000"),31,0),0)</f>
        <v>0</v>
      </c>
      <c r="K71" s="266"/>
    </row>
    <row r="72" spans="1:11" ht="30" customHeight="1" x14ac:dyDescent="0.2">
      <c r="A72" s="262">
        <v>61</v>
      </c>
      <c r="B72" s="711" t="s">
        <v>6</v>
      </c>
      <c r="C72" s="263" t="s">
        <v>797</v>
      </c>
      <c r="D72" s="264" t="str">
        <f>VLOOKUP(Tabela24[[#This Row],[Symbol]],Baza_cen[],3,0)</f>
        <v>Konsola płaska  SFK-250x2,5-60     KNELSEN</v>
      </c>
      <c r="E72" s="265"/>
      <c r="F72" s="265"/>
      <c r="G72" s="265">
        <f ca="1">IFERROR(VLOOKUP(Tabela24[[#This Row],[Symbol]],INDIRECT("'"&amp;Tabela24[[#This Row],[INDEX]]&amp;"'!$D$5:$BB$3000"),13,0),0)</f>
        <v>0</v>
      </c>
      <c r="H72" s="265" t="str">
        <f ca="1">IFERROR(VLOOKUP(Tabela24[[#This Row],[Symbol]],INDIRECT("'"&amp;Tabela24[[#This Row],[INDEX]]&amp;"'!$D$4:$BB$3000"),14,0),0)</f>
        <v>szt.</v>
      </c>
      <c r="I72" s="419">
        <f ca="1">IFERROR(VLOOKUP(Tabela24[[#This Row],[Symbol]],INDIRECT("'"&amp;Tabela24[[#This Row],[INDEX]]&amp;"'!$D$4:$BB$3000"),30,0),0)</f>
        <v>0</v>
      </c>
      <c r="J72" s="447">
        <f ca="1">IFERROR(VLOOKUP(Tabela24[[#This Row],[Symbol]],INDIRECT("'"&amp;Tabela24[[#This Row],[INDEX]]&amp;"'!$D$4:$BB$3000"),31,0),0)</f>
        <v>0</v>
      </c>
      <c r="K72" s="266"/>
    </row>
    <row r="73" spans="1:11" ht="30" customHeight="1" x14ac:dyDescent="0.2">
      <c r="A73" s="262">
        <v>62</v>
      </c>
      <c r="B73" s="711" t="s">
        <v>6</v>
      </c>
      <c r="C73" s="263" t="s">
        <v>785</v>
      </c>
      <c r="D73" s="264" t="str">
        <f>VLOOKUP(Tabela24[[#This Row],[Symbol]],Baza_cen[],3,0)</f>
        <v>Konsola płaska  SFK-300x3,0-40     KNELSEN</v>
      </c>
      <c r="E73" s="265"/>
      <c r="F73" s="265"/>
      <c r="G73" s="265">
        <f ca="1">IFERROR(VLOOKUP(Tabela24[[#This Row],[Symbol]],INDIRECT("'"&amp;Tabela24[[#This Row],[INDEX]]&amp;"'!$D$5:$BB$3000"),13,0),0)</f>
        <v>0</v>
      </c>
      <c r="H73" s="265" t="str">
        <f ca="1">IFERROR(VLOOKUP(Tabela24[[#This Row],[Symbol]],INDIRECT("'"&amp;Tabela24[[#This Row],[INDEX]]&amp;"'!$D$4:$BB$3000"),14,0),0)</f>
        <v>szt.</v>
      </c>
      <c r="I73" s="419">
        <f ca="1">IFERROR(VLOOKUP(Tabela24[[#This Row],[Symbol]],INDIRECT("'"&amp;Tabela24[[#This Row],[INDEX]]&amp;"'!$D$4:$BB$3000"),30,0),0)</f>
        <v>0</v>
      </c>
      <c r="J73" s="447">
        <f ca="1">IFERROR(VLOOKUP(Tabela24[[#This Row],[Symbol]],INDIRECT("'"&amp;Tabela24[[#This Row],[INDEX]]&amp;"'!$D$4:$BB$3000"),31,0),0)</f>
        <v>0</v>
      </c>
      <c r="K73" s="266"/>
    </row>
    <row r="74" spans="1:11" ht="30" customHeight="1" x14ac:dyDescent="0.2">
      <c r="A74" s="262">
        <v>63</v>
      </c>
      <c r="B74" s="711" t="s">
        <v>6</v>
      </c>
      <c r="C74" s="263" t="s">
        <v>799</v>
      </c>
      <c r="D74" s="264" t="str">
        <f>VLOOKUP(Tabela24[[#This Row],[Symbol]],Baza_cen[],3,0)</f>
        <v>Konsola płaska  SFK-300x3,0-60     KNELSEN</v>
      </c>
      <c r="E74" s="265"/>
      <c r="F74" s="265"/>
      <c r="G74" s="265">
        <f ca="1">IFERROR(VLOOKUP(Tabela24[[#This Row],[Symbol]],INDIRECT("'"&amp;Tabela24[[#This Row],[INDEX]]&amp;"'!$D$5:$BB$3000"),13,0),0)</f>
        <v>0</v>
      </c>
      <c r="H74" s="265" t="str">
        <f ca="1">IFERROR(VLOOKUP(Tabela24[[#This Row],[Symbol]],INDIRECT("'"&amp;Tabela24[[#This Row],[INDEX]]&amp;"'!$D$4:$BB$3000"),14,0),0)</f>
        <v>szt.</v>
      </c>
      <c r="I74" s="419">
        <f ca="1">IFERROR(VLOOKUP(Tabela24[[#This Row],[Symbol]],INDIRECT("'"&amp;Tabela24[[#This Row],[INDEX]]&amp;"'!$D$4:$BB$3000"),30,0),0)</f>
        <v>0</v>
      </c>
      <c r="J74" s="447">
        <f ca="1">IFERROR(VLOOKUP(Tabela24[[#This Row],[Symbol]],INDIRECT("'"&amp;Tabela24[[#This Row],[INDEX]]&amp;"'!$D$4:$BB$3000"),31,0),0)</f>
        <v>0</v>
      </c>
      <c r="K74" s="266"/>
    </row>
    <row r="75" spans="1:11" ht="30" customHeight="1" x14ac:dyDescent="0.2">
      <c r="A75" s="262">
        <v>64</v>
      </c>
      <c r="B75" s="711" t="s">
        <v>6</v>
      </c>
      <c r="C75" s="263" t="s">
        <v>787</v>
      </c>
      <c r="D75" s="264" t="str">
        <f>VLOOKUP(Tabela24[[#This Row],[Symbol]],Baza_cen[],3,0)</f>
        <v>Konsola płaska  SFK-350x3,0-40     KNELSEN</v>
      </c>
      <c r="E75" s="265"/>
      <c r="F75" s="265"/>
      <c r="G75" s="265">
        <f ca="1">IFERROR(VLOOKUP(Tabela24[[#This Row],[Symbol]],INDIRECT("'"&amp;Tabela24[[#This Row],[INDEX]]&amp;"'!$D$5:$BB$3000"),13,0),0)</f>
        <v>0</v>
      </c>
      <c r="H75" s="265" t="str">
        <f ca="1">IFERROR(VLOOKUP(Tabela24[[#This Row],[Symbol]],INDIRECT("'"&amp;Tabela24[[#This Row],[INDEX]]&amp;"'!$D$4:$BB$3000"),14,0),0)</f>
        <v>szt.</v>
      </c>
      <c r="I75" s="419">
        <f ca="1">IFERROR(VLOOKUP(Tabela24[[#This Row],[Symbol]],INDIRECT("'"&amp;Tabela24[[#This Row],[INDEX]]&amp;"'!$D$4:$BB$3000"),30,0),0)</f>
        <v>0</v>
      </c>
      <c r="J75" s="447">
        <f ca="1">IFERROR(VLOOKUP(Tabela24[[#This Row],[Symbol]],INDIRECT("'"&amp;Tabela24[[#This Row],[INDEX]]&amp;"'!$D$4:$BB$3000"),31,0),0)</f>
        <v>0</v>
      </c>
      <c r="K75" s="266"/>
    </row>
    <row r="76" spans="1:11" ht="30" customHeight="1" x14ac:dyDescent="0.2">
      <c r="A76" s="262">
        <v>65</v>
      </c>
      <c r="B76" s="711" t="s">
        <v>6</v>
      </c>
      <c r="C76" s="263" t="s">
        <v>801</v>
      </c>
      <c r="D76" s="264" t="str">
        <f>VLOOKUP(Tabela24[[#This Row],[Symbol]],Baza_cen[],3,0)</f>
        <v>Konsola płaska  SFK-350x3,0-60     KNELSEN</v>
      </c>
      <c r="E76" s="265"/>
      <c r="F76" s="265"/>
      <c r="G76" s="265">
        <f ca="1">IFERROR(VLOOKUP(Tabela24[[#This Row],[Symbol]],INDIRECT("'"&amp;Tabela24[[#This Row],[INDEX]]&amp;"'!$D$5:$BB$3000"),13,0),0)</f>
        <v>0</v>
      </c>
      <c r="H76" s="265" t="str">
        <f ca="1">IFERROR(VLOOKUP(Tabela24[[#This Row],[Symbol]],INDIRECT("'"&amp;Tabela24[[#This Row],[INDEX]]&amp;"'!$D$4:$BB$3000"),14,0),0)</f>
        <v>szt.</v>
      </c>
      <c r="I76" s="419">
        <f ca="1">IFERROR(VLOOKUP(Tabela24[[#This Row],[Symbol]],INDIRECT("'"&amp;Tabela24[[#This Row],[INDEX]]&amp;"'!$D$4:$BB$3000"),30,0),0)</f>
        <v>0</v>
      </c>
      <c r="J76" s="447">
        <f ca="1">IFERROR(VLOOKUP(Tabela24[[#This Row],[Symbol]],INDIRECT("'"&amp;Tabela24[[#This Row],[INDEX]]&amp;"'!$D$4:$BB$3000"),31,0),0)</f>
        <v>0</v>
      </c>
      <c r="K76" s="266"/>
    </row>
    <row r="77" spans="1:11" ht="30" customHeight="1" x14ac:dyDescent="0.2">
      <c r="A77" s="262">
        <v>66</v>
      </c>
      <c r="B77" s="711" t="s">
        <v>6</v>
      </c>
      <c r="C77" s="263" t="s">
        <v>831</v>
      </c>
      <c r="D77" s="264" t="str">
        <f>VLOOKUP(Tabela24[[#This Row],[Symbol]],Baza_cen[],3,0)</f>
        <v>Konsola płaska  W-150x1,5-40-10     KNELSEN</v>
      </c>
      <c r="E77" s="265"/>
      <c r="F77" s="265"/>
      <c r="G77" s="265">
        <f ca="1">IFERROR(VLOOKUP(Tabela24[[#This Row],[Symbol]],INDIRECT("'"&amp;Tabela24[[#This Row],[INDEX]]&amp;"'!$D$5:$BB$3000"),13,0),0)</f>
        <v>0</v>
      </c>
      <c r="H77" s="265" t="str">
        <f ca="1">IFERROR(VLOOKUP(Tabela24[[#This Row],[Symbol]],INDIRECT("'"&amp;Tabela24[[#This Row],[INDEX]]&amp;"'!$D$4:$BB$3000"),14,0),0)</f>
        <v>szt.</v>
      </c>
      <c r="I77" s="419">
        <f ca="1">IFERROR(VLOOKUP(Tabela24[[#This Row],[Symbol]],INDIRECT("'"&amp;Tabela24[[#This Row],[INDEX]]&amp;"'!$D$4:$BB$3000"),30,0),0)</f>
        <v>0</v>
      </c>
      <c r="J77" s="447">
        <f ca="1">IFERROR(VLOOKUP(Tabela24[[#This Row],[Symbol]],INDIRECT("'"&amp;Tabela24[[#This Row],[INDEX]]&amp;"'!$D$4:$BB$3000"),31,0),0)</f>
        <v>0</v>
      </c>
      <c r="K77" s="266"/>
    </row>
    <row r="78" spans="1:11" ht="30" customHeight="1" x14ac:dyDescent="0.2">
      <c r="A78" s="262">
        <v>67</v>
      </c>
      <c r="B78" s="711" t="s">
        <v>6</v>
      </c>
      <c r="C78" s="263" t="s">
        <v>829</v>
      </c>
      <c r="D78" s="264" t="str">
        <f>VLOOKUP(Tabela24[[#This Row],[Symbol]],Baza_cen[],3,0)</f>
        <v>Konsola płaska  W-150x1,5-40-14     KNELSEN</v>
      </c>
      <c r="E78" s="265"/>
      <c r="F78" s="265"/>
      <c r="G78" s="265">
        <f ca="1">IFERROR(VLOOKUP(Tabela24[[#This Row],[Symbol]],INDIRECT("'"&amp;Tabela24[[#This Row],[INDEX]]&amp;"'!$D$5:$BB$3000"),13,0),0)</f>
        <v>0</v>
      </c>
      <c r="H78" s="265" t="str">
        <f ca="1">IFERROR(VLOOKUP(Tabela24[[#This Row],[Symbol]],INDIRECT("'"&amp;Tabela24[[#This Row],[INDEX]]&amp;"'!$D$4:$BB$3000"),14,0),0)</f>
        <v>szt.</v>
      </c>
      <c r="I78" s="419">
        <f ca="1">IFERROR(VLOOKUP(Tabela24[[#This Row],[Symbol]],INDIRECT("'"&amp;Tabela24[[#This Row],[INDEX]]&amp;"'!$D$4:$BB$3000"),30,0),0)</f>
        <v>0</v>
      </c>
      <c r="J78" s="447">
        <f ca="1">IFERROR(VLOOKUP(Tabela24[[#This Row],[Symbol]],INDIRECT("'"&amp;Tabela24[[#This Row],[INDEX]]&amp;"'!$D$4:$BB$3000"),31,0),0)</f>
        <v>0</v>
      </c>
      <c r="K78" s="266"/>
    </row>
    <row r="79" spans="1:11" ht="30" customHeight="1" x14ac:dyDescent="0.2">
      <c r="A79" s="262">
        <v>68</v>
      </c>
      <c r="B79" s="711" t="s">
        <v>6</v>
      </c>
      <c r="C79" s="263" t="s">
        <v>835</v>
      </c>
      <c r="D79" s="264" t="str">
        <f>VLOOKUP(Tabela24[[#This Row],[Symbol]],Baza_cen[],3,0)</f>
        <v>Konsola płaska  W-200x1,5-40-10     KNELSEN</v>
      </c>
      <c r="E79" s="265"/>
      <c r="F79" s="265"/>
      <c r="G79" s="265">
        <f ca="1">IFERROR(VLOOKUP(Tabela24[[#This Row],[Symbol]],INDIRECT("'"&amp;Tabela24[[#This Row],[INDEX]]&amp;"'!$D$5:$BB$3000"),13,0),0)</f>
        <v>0</v>
      </c>
      <c r="H79" s="265" t="str">
        <f ca="1">IFERROR(VLOOKUP(Tabela24[[#This Row],[Symbol]],INDIRECT("'"&amp;Tabela24[[#This Row],[INDEX]]&amp;"'!$D$4:$BB$3000"),14,0),0)</f>
        <v>szt.</v>
      </c>
      <c r="I79" s="419">
        <f ca="1">IFERROR(VLOOKUP(Tabela24[[#This Row],[Symbol]],INDIRECT("'"&amp;Tabela24[[#This Row],[INDEX]]&amp;"'!$D$4:$BB$3000"),30,0),0)</f>
        <v>0</v>
      </c>
      <c r="J79" s="447">
        <f ca="1">IFERROR(VLOOKUP(Tabela24[[#This Row],[Symbol]],INDIRECT("'"&amp;Tabela24[[#This Row],[INDEX]]&amp;"'!$D$4:$BB$3000"),31,0),0)</f>
        <v>0</v>
      </c>
      <c r="K79" s="266"/>
    </row>
    <row r="80" spans="1:11" ht="30" customHeight="1" x14ac:dyDescent="0.2">
      <c r="A80" s="262">
        <v>69</v>
      </c>
      <c r="B80" s="711" t="s">
        <v>6</v>
      </c>
      <c r="C80" s="263" t="s">
        <v>833</v>
      </c>
      <c r="D80" s="264" t="str">
        <f>VLOOKUP(Tabela24[[#This Row],[Symbol]],Baza_cen[],3,0)</f>
        <v>Konsola płaska  W-200x1,5-40-14     KNELSEN</v>
      </c>
      <c r="E80" s="265"/>
      <c r="F80" s="265"/>
      <c r="G80" s="265">
        <f ca="1">IFERROR(VLOOKUP(Tabela24[[#This Row],[Symbol]],INDIRECT("'"&amp;Tabela24[[#This Row],[INDEX]]&amp;"'!$D$5:$BB$3000"),13,0),0)</f>
        <v>0</v>
      </c>
      <c r="H80" s="265" t="str">
        <f ca="1">IFERROR(VLOOKUP(Tabela24[[#This Row],[Symbol]],INDIRECT("'"&amp;Tabela24[[#This Row],[INDEX]]&amp;"'!$D$4:$BB$3000"),14,0),0)</f>
        <v>szt.</v>
      </c>
      <c r="I80" s="419">
        <f ca="1">IFERROR(VLOOKUP(Tabela24[[#This Row],[Symbol]],INDIRECT("'"&amp;Tabela24[[#This Row],[INDEX]]&amp;"'!$D$4:$BB$3000"),30,0),0)</f>
        <v>0</v>
      </c>
      <c r="J80" s="447">
        <f ca="1">IFERROR(VLOOKUP(Tabela24[[#This Row],[Symbol]],INDIRECT("'"&amp;Tabela24[[#This Row],[INDEX]]&amp;"'!$D$4:$BB$3000"),31,0),0)</f>
        <v>0</v>
      </c>
      <c r="K80" s="266"/>
    </row>
    <row r="81" spans="1:11" ht="30" customHeight="1" x14ac:dyDescent="0.2">
      <c r="A81" s="262">
        <v>70</v>
      </c>
      <c r="B81" s="711" t="s">
        <v>6</v>
      </c>
      <c r="C81" s="263" t="s">
        <v>839</v>
      </c>
      <c r="D81" s="264" t="str">
        <f>VLOOKUP(Tabela24[[#This Row],[Symbol]],Baza_cen[],3,0)</f>
        <v>Konsola płaska  W-200x2,5-40-10     KNELSEN</v>
      </c>
      <c r="E81" s="265"/>
      <c r="F81" s="265"/>
      <c r="G81" s="265">
        <f ca="1">IFERROR(VLOOKUP(Tabela24[[#This Row],[Symbol]],INDIRECT("'"&amp;Tabela24[[#This Row],[INDEX]]&amp;"'!$D$5:$BB$3000"),13,0),0)</f>
        <v>0</v>
      </c>
      <c r="H81" s="265" t="str">
        <f ca="1">IFERROR(VLOOKUP(Tabela24[[#This Row],[Symbol]],INDIRECT("'"&amp;Tabela24[[#This Row],[INDEX]]&amp;"'!$D$4:$BB$3000"),14,0),0)</f>
        <v>szt.</v>
      </c>
      <c r="I81" s="419">
        <f ca="1">IFERROR(VLOOKUP(Tabela24[[#This Row],[Symbol]],INDIRECT("'"&amp;Tabela24[[#This Row],[INDEX]]&amp;"'!$D$4:$BB$3000"),30,0),0)</f>
        <v>0</v>
      </c>
      <c r="J81" s="447">
        <f ca="1">IFERROR(VLOOKUP(Tabela24[[#This Row],[Symbol]],INDIRECT("'"&amp;Tabela24[[#This Row],[INDEX]]&amp;"'!$D$4:$BB$3000"),31,0),0)</f>
        <v>0</v>
      </c>
      <c r="K81" s="266"/>
    </row>
    <row r="82" spans="1:11" ht="30" customHeight="1" x14ac:dyDescent="0.2">
      <c r="A82" s="262">
        <v>71</v>
      </c>
      <c r="B82" s="711" t="s">
        <v>6</v>
      </c>
      <c r="C82" s="263" t="s">
        <v>837</v>
      </c>
      <c r="D82" s="264" t="str">
        <f>VLOOKUP(Tabela24[[#This Row],[Symbol]],Baza_cen[],3,0)</f>
        <v>Konsola płaska  W-200x2,5-40-14     KNELSEN</v>
      </c>
      <c r="E82" s="265"/>
      <c r="F82" s="265"/>
      <c r="G82" s="265">
        <f ca="1">IFERROR(VLOOKUP(Tabela24[[#This Row],[Symbol]],INDIRECT("'"&amp;Tabela24[[#This Row],[INDEX]]&amp;"'!$D$5:$BB$3000"),13,0),0)</f>
        <v>0</v>
      </c>
      <c r="H82" s="265" t="str">
        <f ca="1">IFERROR(VLOOKUP(Tabela24[[#This Row],[Symbol]],INDIRECT("'"&amp;Tabela24[[#This Row],[INDEX]]&amp;"'!$D$4:$BB$3000"),14,0),0)</f>
        <v>szt.</v>
      </c>
      <c r="I82" s="419">
        <f ca="1">IFERROR(VLOOKUP(Tabela24[[#This Row],[Symbol]],INDIRECT("'"&amp;Tabela24[[#This Row],[INDEX]]&amp;"'!$D$4:$BB$3000"),30,0),0)</f>
        <v>0</v>
      </c>
      <c r="J82" s="447">
        <f ca="1">IFERROR(VLOOKUP(Tabela24[[#This Row],[Symbol]],INDIRECT("'"&amp;Tabela24[[#This Row],[INDEX]]&amp;"'!$D$4:$BB$3000"),31,0),0)</f>
        <v>0</v>
      </c>
      <c r="K82" s="266"/>
    </row>
    <row r="83" spans="1:11" ht="30" customHeight="1" x14ac:dyDescent="0.2">
      <c r="A83" s="262">
        <v>72</v>
      </c>
      <c r="B83" s="711" t="s">
        <v>6</v>
      </c>
      <c r="C83" s="263" t="s">
        <v>841</v>
      </c>
      <c r="D83" s="264" t="str">
        <f>VLOOKUP(Tabela24[[#This Row],[Symbol]],Baza_cen[],3,0)</f>
        <v>Konsola płaska  W-250x2,5-40-10     KNELSEN</v>
      </c>
      <c r="E83" s="265"/>
      <c r="F83" s="265"/>
      <c r="G83" s="265">
        <f ca="1">IFERROR(VLOOKUP(Tabela24[[#This Row],[Symbol]],INDIRECT("'"&amp;Tabela24[[#This Row],[INDEX]]&amp;"'!$D$5:$BB$3000"),13,0),0)</f>
        <v>0</v>
      </c>
      <c r="H83" s="265" t="str">
        <f ca="1">IFERROR(VLOOKUP(Tabela24[[#This Row],[Symbol]],INDIRECT("'"&amp;Tabela24[[#This Row],[INDEX]]&amp;"'!$D$4:$BB$3000"),14,0),0)</f>
        <v>szt.</v>
      </c>
      <c r="I83" s="419">
        <f ca="1">IFERROR(VLOOKUP(Tabela24[[#This Row],[Symbol]],INDIRECT("'"&amp;Tabela24[[#This Row],[INDEX]]&amp;"'!$D$4:$BB$3000"),30,0),0)</f>
        <v>0</v>
      </c>
      <c r="J83" s="447">
        <f ca="1">IFERROR(VLOOKUP(Tabela24[[#This Row],[Symbol]],INDIRECT("'"&amp;Tabela24[[#This Row],[INDEX]]&amp;"'!$D$4:$BB$3000"),31,0),0)</f>
        <v>0</v>
      </c>
      <c r="K83" s="266"/>
    </row>
    <row r="84" spans="1:11" ht="30" customHeight="1" x14ac:dyDescent="0.2">
      <c r="A84" s="262">
        <v>73</v>
      </c>
      <c r="B84" s="711" t="s">
        <v>6</v>
      </c>
      <c r="C84" s="263" t="s">
        <v>845</v>
      </c>
      <c r="D84" s="264" t="str">
        <f>VLOOKUP(Tabela24[[#This Row],[Symbol]],Baza_cen[],3,0)</f>
        <v>Konsola płaska  W-250x2,5-40-14     KNELSEN</v>
      </c>
      <c r="E84" s="265"/>
      <c r="F84" s="265"/>
      <c r="G84" s="265">
        <f ca="1">IFERROR(VLOOKUP(Tabela24[[#This Row],[Symbol]],INDIRECT("'"&amp;Tabela24[[#This Row],[INDEX]]&amp;"'!$D$5:$BB$3000"),13,0),0)</f>
        <v>0</v>
      </c>
      <c r="H84" s="265" t="str">
        <f ca="1">IFERROR(VLOOKUP(Tabela24[[#This Row],[Symbol]],INDIRECT("'"&amp;Tabela24[[#This Row],[INDEX]]&amp;"'!$D$4:$BB$3000"),14,0),0)</f>
        <v>szt.</v>
      </c>
      <c r="I84" s="419">
        <f ca="1">IFERROR(VLOOKUP(Tabela24[[#This Row],[Symbol]],INDIRECT("'"&amp;Tabela24[[#This Row],[INDEX]]&amp;"'!$D$4:$BB$3000"),30,0),0)</f>
        <v>0</v>
      </c>
      <c r="J84" s="447">
        <f ca="1">IFERROR(VLOOKUP(Tabela24[[#This Row],[Symbol]],INDIRECT("'"&amp;Tabela24[[#This Row],[INDEX]]&amp;"'!$D$4:$BB$3000"),31,0),0)</f>
        <v>0</v>
      </c>
      <c r="K84" s="266"/>
    </row>
    <row r="85" spans="1:11" ht="30" customHeight="1" x14ac:dyDescent="0.2">
      <c r="A85" s="262">
        <v>74</v>
      </c>
      <c r="B85" s="711" t="s">
        <v>6</v>
      </c>
      <c r="C85" s="263" t="s">
        <v>843</v>
      </c>
      <c r="D85" s="264" t="str">
        <f>VLOOKUP(Tabela24[[#This Row],[Symbol]],Baza_cen[],3,0)</f>
        <v>Konsola płaska  W-300x3,0-40-10     KNELSEN</v>
      </c>
      <c r="E85" s="265"/>
      <c r="F85" s="265"/>
      <c r="G85" s="265">
        <f ca="1">IFERROR(VLOOKUP(Tabela24[[#This Row],[Symbol]],INDIRECT("'"&amp;Tabela24[[#This Row],[INDEX]]&amp;"'!$D$5:$BB$3000"),13,0),0)</f>
        <v>0</v>
      </c>
      <c r="H85" s="265" t="str">
        <f ca="1">IFERROR(VLOOKUP(Tabela24[[#This Row],[Symbol]],INDIRECT("'"&amp;Tabela24[[#This Row],[INDEX]]&amp;"'!$D$4:$BB$3000"),14,0),0)</f>
        <v>szt.</v>
      </c>
      <c r="I85" s="419">
        <f ca="1">IFERROR(VLOOKUP(Tabela24[[#This Row],[Symbol]],INDIRECT("'"&amp;Tabela24[[#This Row],[INDEX]]&amp;"'!$D$4:$BB$3000"),30,0),0)</f>
        <v>0</v>
      </c>
      <c r="J85" s="447">
        <f ca="1">IFERROR(VLOOKUP(Tabela24[[#This Row],[Symbol]],INDIRECT("'"&amp;Tabela24[[#This Row],[INDEX]]&amp;"'!$D$4:$BB$3000"),31,0),0)</f>
        <v>0</v>
      </c>
      <c r="K85" s="266"/>
    </row>
    <row r="86" spans="1:11" ht="30" customHeight="1" x14ac:dyDescent="0.2">
      <c r="A86" s="262">
        <v>75</v>
      </c>
      <c r="B86" s="711" t="s">
        <v>6</v>
      </c>
      <c r="C86" s="263" t="s">
        <v>847</v>
      </c>
      <c r="D86" s="264" t="str">
        <f>VLOOKUP(Tabela24[[#This Row],[Symbol]],Baza_cen[],3,0)</f>
        <v>Konsola płaska  W-300x3,0-40-14     KNELSEN</v>
      </c>
      <c r="E86" s="265"/>
      <c r="F86" s="265"/>
      <c r="G86" s="265">
        <f ca="1">IFERROR(VLOOKUP(Tabela24[[#This Row],[Symbol]],INDIRECT("'"&amp;Tabela24[[#This Row],[INDEX]]&amp;"'!$D$5:$BB$3000"),13,0),0)</f>
        <v>0</v>
      </c>
      <c r="H86" s="265" t="str">
        <f ca="1">IFERROR(VLOOKUP(Tabela24[[#This Row],[Symbol]],INDIRECT("'"&amp;Tabela24[[#This Row],[INDEX]]&amp;"'!$D$4:$BB$3000"),14,0),0)</f>
        <v>szt.</v>
      </c>
      <c r="I86" s="419">
        <f ca="1">IFERROR(VLOOKUP(Tabela24[[#This Row],[Symbol]],INDIRECT("'"&amp;Tabela24[[#This Row],[INDEX]]&amp;"'!$D$4:$BB$3000"),30,0),0)</f>
        <v>0</v>
      </c>
      <c r="J86" s="447">
        <f ca="1">IFERROR(VLOOKUP(Tabela24[[#This Row],[Symbol]],INDIRECT("'"&amp;Tabela24[[#This Row],[INDEX]]&amp;"'!$D$4:$BB$3000"),31,0),0)</f>
        <v>0</v>
      </c>
      <c r="K86" s="266"/>
    </row>
    <row r="87" spans="1:11" ht="30" customHeight="1" x14ac:dyDescent="0.2">
      <c r="A87" s="262">
        <v>76</v>
      </c>
      <c r="B87" s="711" t="s">
        <v>6</v>
      </c>
      <c r="C87" s="263" t="s">
        <v>851</v>
      </c>
      <c r="D87" s="264" t="str">
        <f>VLOOKUP(Tabela24[[#This Row],[Symbol]],Baza_cen[],3,0)</f>
        <v>Konsola płaska  W-350x3,0-40-10     KNELSEN</v>
      </c>
      <c r="E87" s="265"/>
      <c r="F87" s="265"/>
      <c r="G87" s="265">
        <f ca="1">IFERROR(VLOOKUP(Tabela24[[#This Row],[Symbol]],INDIRECT("'"&amp;Tabela24[[#This Row],[INDEX]]&amp;"'!$D$5:$BB$3000"),13,0),0)</f>
        <v>0</v>
      </c>
      <c r="H87" s="265" t="str">
        <f ca="1">IFERROR(VLOOKUP(Tabela24[[#This Row],[Symbol]],INDIRECT("'"&amp;Tabela24[[#This Row],[INDEX]]&amp;"'!$D$4:$BB$3000"),14,0),0)</f>
        <v>szt.</v>
      </c>
      <c r="I87" s="419">
        <f ca="1">IFERROR(VLOOKUP(Tabela24[[#This Row],[Symbol]],INDIRECT("'"&amp;Tabela24[[#This Row],[INDEX]]&amp;"'!$D$4:$BB$3000"),30,0),0)</f>
        <v>0</v>
      </c>
      <c r="J87" s="447">
        <f ca="1">IFERROR(VLOOKUP(Tabela24[[#This Row],[Symbol]],INDIRECT("'"&amp;Tabela24[[#This Row],[INDEX]]&amp;"'!$D$4:$BB$3000"),31,0),0)</f>
        <v>0</v>
      </c>
      <c r="K87" s="266"/>
    </row>
    <row r="88" spans="1:11" ht="30" customHeight="1" x14ac:dyDescent="0.2">
      <c r="A88" s="262">
        <v>77</v>
      </c>
      <c r="B88" s="711" t="s">
        <v>6</v>
      </c>
      <c r="C88" s="263" t="s">
        <v>849</v>
      </c>
      <c r="D88" s="264" t="str">
        <f>VLOOKUP(Tabela24[[#This Row],[Symbol]],Baza_cen[],3,0)</f>
        <v>Konsola płaska  W-350x3,0-40-14     KNELSEN</v>
      </c>
      <c r="E88" s="265"/>
      <c r="F88" s="265"/>
      <c r="G88" s="265">
        <f ca="1">IFERROR(VLOOKUP(Tabela24[[#This Row],[Symbol]],INDIRECT("'"&amp;Tabela24[[#This Row],[INDEX]]&amp;"'!$D$5:$BB$3000"),13,0),0)</f>
        <v>0</v>
      </c>
      <c r="H88" s="265" t="str">
        <f ca="1">IFERROR(VLOOKUP(Tabela24[[#This Row],[Symbol]],INDIRECT("'"&amp;Tabela24[[#This Row],[INDEX]]&amp;"'!$D$4:$BB$3000"),14,0),0)</f>
        <v>szt.</v>
      </c>
      <c r="I88" s="419">
        <f ca="1">IFERROR(VLOOKUP(Tabela24[[#This Row],[Symbol]],INDIRECT("'"&amp;Tabela24[[#This Row],[INDEX]]&amp;"'!$D$4:$BB$3000"),30,0),0)</f>
        <v>0</v>
      </c>
      <c r="J88" s="447">
        <f ca="1">IFERROR(VLOOKUP(Tabela24[[#This Row],[Symbol]],INDIRECT("'"&amp;Tabela24[[#This Row],[INDEX]]&amp;"'!$D$4:$BB$3000"),31,0),0)</f>
        <v>0</v>
      </c>
      <c r="K88" s="266"/>
    </row>
    <row r="89" spans="1:11" ht="30" customHeight="1" x14ac:dyDescent="0.2">
      <c r="A89" s="262">
        <v>78</v>
      </c>
      <c r="B89" s="711" t="s">
        <v>6</v>
      </c>
      <c r="C89" s="263" t="s">
        <v>876</v>
      </c>
      <c r="D89" s="264" t="str">
        <f>VLOOKUP(Tabela24[[#This Row],[Symbol]],Baza_cen[],3,0)</f>
        <v>Konsola dolna  WU-ST-250x2,5-65-F   łącznik płaski     KNELSEN</v>
      </c>
      <c r="E89" s="265"/>
      <c r="F89" s="265"/>
      <c r="G89" s="265">
        <f ca="1">IFERROR(VLOOKUP(Tabela24[[#This Row],[Symbol]],INDIRECT("'"&amp;Tabela24[[#This Row],[INDEX]]&amp;"'!$D$5:$BB$3000"),13,0),0)</f>
        <v>0</v>
      </c>
      <c r="H89" s="265" t="str">
        <f ca="1">IFERROR(VLOOKUP(Tabela24[[#This Row],[Symbol]],INDIRECT("'"&amp;Tabela24[[#This Row],[INDEX]]&amp;"'!$D$4:$BB$3000"),14,0),0)</f>
        <v>szt.</v>
      </c>
      <c r="I89" s="419">
        <f ca="1">IFERROR(VLOOKUP(Tabela24[[#This Row],[Symbol]],INDIRECT("'"&amp;Tabela24[[#This Row],[INDEX]]&amp;"'!$D$4:$BB$3000"),30,0),0)</f>
        <v>0</v>
      </c>
      <c r="J89" s="447">
        <f ca="1">IFERROR(VLOOKUP(Tabela24[[#This Row],[Symbol]],INDIRECT("'"&amp;Tabela24[[#This Row],[INDEX]]&amp;"'!$D$4:$BB$3000"),31,0),0)</f>
        <v>0</v>
      </c>
      <c r="K89" s="266"/>
    </row>
    <row r="90" spans="1:11" ht="30" customHeight="1" x14ac:dyDescent="0.2">
      <c r="A90" s="262">
        <v>79</v>
      </c>
      <c r="B90" s="711" t="s">
        <v>6</v>
      </c>
      <c r="C90" s="263" t="s">
        <v>878</v>
      </c>
      <c r="D90" s="264" t="str">
        <f>VLOOKUP(Tabela24[[#This Row],[Symbol]],Baza_cen[],3,0)</f>
        <v>Konsola dolna  WU-ST-250x2,5-65-W   łącznik kątowy     KNELSEN</v>
      </c>
      <c r="E90" s="265"/>
      <c r="F90" s="265"/>
      <c r="G90" s="265">
        <f ca="1">IFERROR(VLOOKUP(Tabela24[[#This Row],[Symbol]],INDIRECT("'"&amp;Tabela24[[#This Row],[INDEX]]&amp;"'!$D$5:$BB$3000"),13,0),0)</f>
        <v>0</v>
      </c>
      <c r="H90" s="265" t="str">
        <f ca="1">IFERROR(VLOOKUP(Tabela24[[#This Row],[Symbol]],INDIRECT("'"&amp;Tabela24[[#This Row],[INDEX]]&amp;"'!$D$4:$BB$3000"),14,0),0)</f>
        <v>szt.</v>
      </c>
      <c r="I90" s="419">
        <f ca="1">IFERROR(VLOOKUP(Tabela24[[#This Row],[Symbol]],INDIRECT("'"&amp;Tabela24[[#This Row],[INDEX]]&amp;"'!$D$4:$BB$3000"),30,0),0)</f>
        <v>0</v>
      </c>
      <c r="J90" s="447">
        <f ca="1">IFERROR(VLOOKUP(Tabela24[[#This Row],[Symbol]],INDIRECT("'"&amp;Tabela24[[#This Row],[INDEX]]&amp;"'!$D$4:$BB$3000"),31,0),0)</f>
        <v>0</v>
      </c>
      <c r="K90" s="266"/>
    </row>
    <row r="91" spans="1:11" ht="30" customHeight="1" x14ac:dyDescent="0.2">
      <c r="A91" s="262">
        <v>80</v>
      </c>
      <c r="B91" s="711" t="s">
        <v>6</v>
      </c>
      <c r="C91" s="263" t="s">
        <v>880</v>
      </c>
      <c r="D91" s="264" t="str">
        <f>VLOOKUP(Tabela24[[#This Row],[Symbol]],Baza_cen[],3,0)</f>
        <v>Konsola dolna  WU-ST-300x3,0-110-F  łącznik płaski     KNELSEN</v>
      </c>
      <c r="E91" s="265"/>
      <c r="F91" s="265"/>
      <c r="G91" s="265">
        <f ca="1">IFERROR(VLOOKUP(Tabela24[[#This Row],[Symbol]],INDIRECT("'"&amp;Tabela24[[#This Row],[INDEX]]&amp;"'!$D$5:$BB$3000"),13,0),0)</f>
        <v>0</v>
      </c>
      <c r="H91" s="265" t="str">
        <f ca="1">IFERROR(VLOOKUP(Tabela24[[#This Row],[Symbol]],INDIRECT("'"&amp;Tabela24[[#This Row],[INDEX]]&amp;"'!$D$4:$BB$3000"),14,0),0)</f>
        <v>szt.</v>
      </c>
      <c r="I91" s="419">
        <f ca="1">IFERROR(VLOOKUP(Tabela24[[#This Row],[Symbol]],INDIRECT("'"&amp;Tabela24[[#This Row],[INDEX]]&amp;"'!$D$4:$BB$3000"),30,0),0)</f>
        <v>0</v>
      </c>
      <c r="J91" s="447">
        <f ca="1">IFERROR(VLOOKUP(Tabela24[[#This Row],[Symbol]],INDIRECT("'"&amp;Tabela24[[#This Row],[INDEX]]&amp;"'!$D$4:$BB$3000"),31,0),0)</f>
        <v>0</v>
      </c>
      <c r="K91" s="266"/>
    </row>
    <row r="92" spans="1:11" ht="30" customHeight="1" x14ac:dyDescent="0.2">
      <c r="A92" s="262">
        <v>81</v>
      </c>
      <c r="B92" s="711" t="s">
        <v>6</v>
      </c>
      <c r="C92" s="263" t="s">
        <v>882</v>
      </c>
      <c r="D92" s="264" t="str">
        <f>VLOOKUP(Tabela24[[#This Row],[Symbol]],Baza_cen[],3,0)</f>
        <v>Konsola dolna  WU-ST-300x3,0-110-W  łącznik kątowy     KNELSEN</v>
      </c>
      <c r="E92" s="265"/>
      <c r="F92" s="265"/>
      <c r="G92" s="265">
        <f ca="1">IFERROR(VLOOKUP(Tabela24[[#This Row],[Symbol]],INDIRECT("'"&amp;Tabela24[[#This Row],[INDEX]]&amp;"'!$D$5:$BB$3000"),13,0),0)</f>
        <v>0</v>
      </c>
      <c r="H92" s="265" t="str">
        <f ca="1">IFERROR(VLOOKUP(Tabela24[[#This Row],[Symbol]],INDIRECT("'"&amp;Tabela24[[#This Row],[INDEX]]&amp;"'!$D$4:$BB$3000"),14,0),0)</f>
        <v>szt.</v>
      </c>
      <c r="I92" s="419">
        <f ca="1">IFERROR(VLOOKUP(Tabela24[[#This Row],[Symbol]],INDIRECT("'"&amp;Tabela24[[#This Row],[INDEX]]&amp;"'!$D$4:$BB$3000"),30,0),0)</f>
        <v>0</v>
      </c>
      <c r="J92" s="447">
        <f ca="1">IFERROR(VLOOKUP(Tabela24[[#This Row],[Symbol]],INDIRECT("'"&amp;Tabela24[[#This Row],[INDEX]]&amp;"'!$D$4:$BB$3000"),31,0),0)</f>
        <v>0</v>
      </c>
      <c r="K92" s="266"/>
    </row>
    <row r="93" spans="1:11" ht="30" customHeight="1" x14ac:dyDescent="0.2">
      <c r="A93" s="262">
        <v>82</v>
      </c>
      <c r="B93" s="711" t="s">
        <v>6</v>
      </c>
      <c r="C93" s="263" t="s">
        <v>884</v>
      </c>
      <c r="D93" s="264" t="str">
        <f>VLOOKUP(Tabela24[[#This Row],[Symbol]],Baza_cen[],3,0)</f>
        <v>Konsola dolna  WU-ST-350x3,0-155-F  łącznik płaski     KNELSEN</v>
      </c>
      <c r="E93" s="265"/>
      <c r="F93" s="265"/>
      <c r="G93" s="265">
        <f ca="1">IFERROR(VLOOKUP(Tabela24[[#This Row],[Symbol]],INDIRECT("'"&amp;Tabela24[[#This Row],[INDEX]]&amp;"'!$D$5:$BB$3000"),13,0),0)</f>
        <v>0</v>
      </c>
      <c r="H93" s="265" t="str">
        <f ca="1">IFERROR(VLOOKUP(Tabela24[[#This Row],[Symbol]],INDIRECT("'"&amp;Tabela24[[#This Row],[INDEX]]&amp;"'!$D$4:$BB$3000"),14,0),0)</f>
        <v>szt.</v>
      </c>
      <c r="I93" s="419">
        <f ca="1">IFERROR(VLOOKUP(Tabela24[[#This Row],[Symbol]],INDIRECT("'"&amp;Tabela24[[#This Row],[INDEX]]&amp;"'!$D$4:$BB$3000"),30,0),0)</f>
        <v>0</v>
      </c>
      <c r="J93" s="447">
        <f ca="1">IFERROR(VLOOKUP(Tabela24[[#This Row],[Symbol]],INDIRECT("'"&amp;Tabela24[[#This Row],[INDEX]]&amp;"'!$D$4:$BB$3000"),31,0),0)</f>
        <v>0</v>
      </c>
      <c r="K93" s="266"/>
    </row>
    <row r="94" spans="1:11" ht="30" customHeight="1" x14ac:dyDescent="0.2">
      <c r="A94" s="262">
        <v>83</v>
      </c>
      <c r="B94" s="711" t="s">
        <v>6</v>
      </c>
      <c r="C94" s="263" t="s">
        <v>886</v>
      </c>
      <c r="D94" s="264" t="str">
        <f>VLOOKUP(Tabela24[[#This Row],[Symbol]],Baza_cen[],3,0)</f>
        <v>Konsola dolna  WU-ST-350x3,0-155-W  łącznik kątowy     KNELSEN</v>
      </c>
      <c r="E94" s="265"/>
      <c r="F94" s="265"/>
      <c r="G94" s="265">
        <f ca="1">IFERROR(VLOOKUP(Tabela24[[#This Row],[Symbol]],INDIRECT("'"&amp;Tabela24[[#This Row],[INDEX]]&amp;"'!$D$5:$BB$3000"),13,0),0)</f>
        <v>0</v>
      </c>
      <c r="H94" s="265" t="str">
        <f ca="1">IFERROR(VLOOKUP(Tabela24[[#This Row],[Symbol]],INDIRECT("'"&amp;Tabela24[[#This Row],[INDEX]]&amp;"'!$D$4:$BB$3000"),14,0),0)</f>
        <v>szt.</v>
      </c>
      <c r="I94" s="419">
        <f ca="1">IFERROR(VLOOKUP(Tabela24[[#This Row],[Symbol]],INDIRECT("'"&amp;Tabela24[[#This Row],[INDEX]]&amp;"'!$D$4:$BB$3000"),30,0),0)</f>
        <v>0</v>
      </c>
      <c r="J94" s="447">
        <f ca="1">IFERROR(VLOOKUP(Tabela24[[#This Row],[Symbol]],INDIRECT("'"&amp;Tabela24[[#This Row],[INDEX]]&amp;"'!$D$4:$BB$3000"),31,0),0)</f>
        <v>0</v>
      </c>
      <c r="K94" s="266"/>
    </row>
    <row r="95" spans="1:11" ht="30" customHeight="1" x14ac:dyDescent="0.2">
      <c r="A95" s="262">
        <v>84</v>
      </c>
      <c r="B95" s="711" t="s">
        <v>6</v>
      </c>
      <c r="C95" s="263" t="s">
        <v>1020</v>
      </c>
      <c r="D95" s="264" t="str">
        <f>VLOOKUP(Tabela24[[#This Row],[Symbol]],Baza_cen[],3,0)</f>
        <v>Szyna pomocnicz   V-15x160x2     KNELSEN</v>
      </c>
      <c r="E95" s="265"/>
      <c r="F95" s="265"/>
      <c r="G95" s="265">
        <f ca="1">IFERROR(VLOOKUP(Tabela24[[#This Row],[Symbol]],INDIRECT("'"&amp;Tabela24[[#This Row],[INDEX]]&amp;"'!$D$5:$BB$3000"),13,0),0)</f>
        <v>0</v>
      </c>
      <c r="H95" s="265" t="str">
        <f ca="1">IFERROR(VLOOKUP(Tabela24[[#This Row],[Symbol]],INDIRECT("'"&amp;Tabela24[[#This Row],[INDEX]]&amp;"'!$D$4:$BB$3000"),14,0),0)</f>
        <v>szt.</v>
      </c>
      <c r="I95" s="419">
        <f ca="1">IFERROR(VLOOKUP(Tabela24[[#This Row],[Symbol]],INDIRECT("'"&amp;Tabela24[[#This Row],[INDEX]]&amp;"'!$D$4:$BB$3000"),30,0),0)</f>
        <v>0</v>
      </c>
      <c r="J95" s="447">
        <f ca="1">IFERROR(VLOOKUP(Tabela24[[#This Row],[Symbol]],INDIRECT("'"&amp;Tabela24[[#This Row],[INDEX]]&amp;"'!$D$4:$BB$3000"),31,0),0)</f>
        <v>0</v>
      </c>
      <c r="K95" s="266"/>
    </row>
    <row r="96" spans="1:11" ht="30" customHeight="1" x14ac:dyDescent="0.2">
      <c r="A96" s="262">
        <v>85</v>
      </c>
      <c r="B96" s="711" t="s">
        <v>6</v>
      </c>
      <c r="C96" s="263" t="s">
        <v>1022</v>
      </c>
      <c r="D96" s="264" t="str">
        <f>VLOOKUP(Tabela24[[#This Row],[Symbol]],Baza_cen[],3,0)</f>
        <v>Szyna pomocnicz   V-15x200x2     KNELSEN</v>
      </c>
      <c r="E96" s="265"/>
      <c r="F96" s="265"/>
      <c r="G96" s="265">
        <f ca="1">IFERROR(VLOOKUP(Tabela24[[#This Row],[Symbol]],INDIRECT("'"&amp;Tabela24[[#This Row],[INDEX]]&amp;"'!$D$5:$BB$3000"),13,0),0)</f>
        <v>0</v>
      </c>
      <c r="H96" s="265" t="str">
        <f ca="1">IFERROR(VLOOKUP(Tabela24[[#This Row],[Symbol]],INDIRECT("'"&amp;Tabela24[[#This Row],[INDEX]]&amp;"'!$D$4:$BB$3000"),14,0),0)</f>
        <v>szt.</v>
      </c>
      <c r="I96" s="419">
        <f ca="1">IFERROR(VLOOKUP(Tabela24[[#This Row],[Symbol]],INDIRECT("'"&amp;Tabela24[[#This Row],[INDEX]]&amp;"'!$D$4:$BB$3000"),30,0),0)</f>
        <v>0</v>
      </c>
      <c r="J96" s="447">
        <f ca="1">IFERROR(VLOOKUP(Tabela24[[#This Row],[Symbol]],INDIRECT("'"&amp;Tabela24[[#This Row],[INDEX]]&amp;"'!$D$4:$BB$3000"),31,0),0)</f>
        <v>0</v>
      </c>
      <c r="K96" s="266"/>
    </row>
    <row r="97" spans="1:11" ht="30" customHeight="1" x14ac:dyDescent="0.2">
      <c r="A97" s="262">
        <v>86</v>
      </c>
      <c r="B97" s="711" t="s">
        <v>6</v>
      </c>
      <c r="C97" s="263" t="s">
        <v>1024</v>
      </c>
      <c r="D97" s="264" t="str">
        <f>VLOOKUP(Tabela24[[#This Row],[Symbol]],Baza_cen[],3,0)</f>
        <v>Szyna rura   V-200     KNELSEN</v>
      </c>
      <c r="E97" s="265"/>
      <c r="F97" s="265"/>
      <c r="G97" s="265">
        <f ca="1">IFERROR(VLOOKUP(Tabela24[[#This Row],[Symbol]],INDIRECT("'"&amp;Tabela24[[#This Row],[INDEX]]&amp;"'!$D$5:$BB$3000"),13,0),0)</f>
        <v>0</v>
      </c>
      <c r="H97" s="265" t="str">
        <f ca="1">IFERROR(VLOOKUP(Tabela24[[#This Row],[Symbol]],INDIRECT("'"&amp;Tabela24[[#This Row],[INDEX]]&amp;"'!$D$4:$BB$3000"),14,0),0)</f>
        <v>szt.</v>
      </c>
      <c r="I97" s="419">
        <f ca="1">IFERROR(VLOOKUP(Tabela24[[#This Row],[Symbol]],INDIRECT("'"&amp;Tabela24[[#This Row],[INDEX]]&amp;"'!$D$4:$BB$3000"),30,0),0)</f>
        <v>0</v>
      </c>
      <c r="J97" s="447">
        <f ca="1">IFERROR(VLOOKUP(Tabela24[[#This Row],[Symbol]],INDIRECT("'"&amp;Tabela24[[#This Row],[INDEX]]&amp;"'!$D$4:$BB$3000"),31,0),0)</f>
        <v>0</v>
      </c>
      <c r="K97" s="266"/>
    </row>
    <row r="98" spans="1:11" ht="30" customHeight="1" x14ac:dyDescent="0.2">
      <c r="A98" s="262">
        <v>87</v>
      </c>
      <c r="B98" s="711" t="s">
        <v>6</v>
      </c>
      <c r="C98" s="263" t="s">
        <v>853</v>
      </c>
      <c r="D98" s="264" t="str">
        <f>VLOOKUP(Tabela24[[#This Row],[Symbol]],Baza_cen[],3,0)</f>
        <v>Kątownik pomocniczy  W-SCH-140x115     KNELSEN</v>
      </c>
      <c r="E98" s="265"/>
      <c r="F98" s="265"/>
      <c r="G98" s="265">
        <f ca="1">IFERROR(VLOOKUP(Tabela24[[#This Row],[Symbol]],INDIRECT("'"&amp;Tabela24[[#This Row],[INDEX]]&amp;"'!$D$5:$BB$3000"),13,0),0)</f>
        <v>0</v>
      </c>
      <c r="H98" s="265" t="str">
        <f ca="1">IFERROR(VLOOKUP(Tabela24[[#This Row],[Symbol]],INDIRECT("'"&amp;Tabela24[[#This Row],[INDEX]]&amp;"'!$D$4:$BB$3000"),14,0),0)</f>
        <v>szt.</v>
      </c>
      <c r="I98" s="419">
        <f ca="1">IFERROR(VLOOKUP(Tabela24[[#This Row],[Symbol]],INDIRECT("'"&amp;Tabela24[[#This Row],[INDEX]]&amp;"'!$D$4:$BB$3000"),30,0),0)</f>
        <v>0</v>
      </c>
      <c r="J98" s="447">
        <f ca="1">IFERROR(VLOOKUP(Tabela24[[#This Row],[Symbol]],INDIRECT("'"&amp;Tabela24[[#This Row],[INDEX]]&amp;"'!$D$4:$BB$3000"),31,0),0)</f>
        <v>0</v>
      </c>
      <c r="K98" s="266"/>
    </row>
    <row r="99" spans="1:11" ht="30" customHeight="1" x14ac:dyDescent="0.2">
      <c r="A99" s="262">
        <v>88</v>
      </c>
      <c r="B99" s="711" t="s">
        <v>6</v>
      </c>
      <c r="C99" s="263" t="s">
        <v>855</v>
      </c>
      <c r="D99" s="264" t="str">
        <f>VLOOKUP(Tabela24[[#This Row],[Symbol]],Baza_cen[],3,0)</f>
        <v>Kątownik pomocniczy  W-SCH-140x250     KNELSEN</v>
      </c>
      <c r="E99" s="265"/>
      <c r="F99" s="265"/>
      <c r="G99" s="265">
        <f ca="1">IFERROR(VLOOKUP(Tabela24[[#This Row],[Symbol]],INDIRECT("'"&amp;Tabela24[[#This Row],[INDEX]]&amp;"'!$D$5:$BB$3000"),13,0),0)</f>
        <v>0</v>
      </c>
      <c r="H99" s="265" t="str">
        <f ca="1">IFERROR(VLOOKUP(Tabela24[[#This Row],[Symbol]],INDIRECT("'"&amp;Tabela24[[#This Row],[INDEX]]&amp;"'!$D$4:$BB$3000"),14,0),0)</f>
        <v>szt.</v>
      </c>
      <c r="I99" s="419">
        <f ca="1">IFERROR(VLOOKUP(Tabela24[[#This Row],[Symbol]],INDIRECT("'"&amp;Tabela24[[#This Row],[INDEX]]&amp;"'!$D$4:$BB$3000"),30,0),0)</f>
        <v>0</v>
      </c>
      <c r="J99" s="447">
        <f ca="1">IFERROR(VLOOKUP(Tabela24[[#This Row],[Symbol]],INDIRECT("'"&amp;Tabela24[[#This Row],[INDEX]]&amp;"'!$D$4:$BB$3000"),31,0),0)</f>
        <v>0</v>
      </c>
      <c r="K99" s="266"/>
    </row>
    <row r="100" spans="1:11" ht="30" customHeight="1" x14ac:dyDescent="0.2">
      <c r="A100" s="262">
        <v>89</v>
      </c>
      <c r="B100" s="711" t="s">
        <v>6</v>
      </c>
      <c r="C100" s="263" t="s">
        <v>1012</v>
      </c>
      <c r="D100" s="264" t="str">
        <f>VLOOKUP(Tabela24[[#This Row],[Symbol]],Baza_cen[],3,0)</f>
        <v>Konsola dolna podwójna  WU 75-115x230x2,5-W     KNELSEN</v>
      </c>
      <c r="E100" s="265"/>
      <c r="F100" s="265"/>
      <c r="G100" s="265">
        <f ca="1">IFERROR(VLOOKUP(Tabela24[[#This Row],[Symbol]],INDIRECT("'"&amp;Tabela24[[#This Row],[INDEX]]&amp;"'!$D$5:$BB$3000"),13,0),0)</f>
        <v>0</v>
      </c>
      <c r="H100" s="265" t="str">
        <f ca="1">IFERROR(VLOOKUP(Tabela24[[#This Row],[Symbol]],INDIRECT("'"&amp;Tabela24[[#This Row],[INDEX]]&amp;"'!$D$4:$BB$3000"),14,0),0)</f>
        <v>szt.</v>
      </c>
      <c r="I100" s="419">
        <f ca="1">IFERROR(VLOOKUP(Tabela24[[#This Row],[Symbol]],INDIRECT("'"&amp;Tabela24[[#This Row],[INDEX]]&amp;"'!$D$4:$BB$3000"),30,0),0)</f>
        <v>0</v>
      </c>
      <c r="J100" s="447">
        <f ca="1">IFERROR(VLOOKUP(Tabela24[[#This Row],[Symbol]],INDIRECT("'"&amp;Tabela24[[#This Row],[INDEX]]&amp;"'!$D$4:$BB$3000"),31,0),0)</f>
        <v>0</v>
      </c>
      <c r="K100" s="266"/>
    </row>
    <row r="101" spans="1:11" ht="30" customHeight="1" x14ac:dyDescent="0.2">
      <c r="A101" s="262">
        <v>90</v>
      </c>
      <c r="B101" s="711" t="s">
        <v>6</v>
      </c>
      <c r="C101" s="263" t="s">
        <v>1014</v>
      </c>
      <c r="D101" s="264" t="str">
        <f>VLOOKUP(Tabela24[[#This Row],[Symbol]],Baza_cen[],3,0)</f>
        <v>Konsola dolna podwójna  WU 110-150x220x2,5-W     KNELSEN</v>
      </c>
      <c r="E101" s="265"/>
      <c r="F101" s="265"/>
      <c r="G101" s="265">
        <f ca="1">IFERROR(VLOOKUP(Tabela24[[#This Row],[Symbol]],INDIRECT("'"&amp;Tabela24[[#This Row],[INDEX]]&amp;"'!$D$5:$BB$3000"),13,0),0)</f>
        <v>0</v>
      </c>
      <c r="H101" s="265" t="str">
        <f ca="1">IFERROR(VLOOKUP(Tabela24[[#This Row],[Symbol]],INDIRECT("'"&amp;Tabela24[[#This Row],[INDEX]]&amp;"'!$D$4:$BB$3000"),14,0),0)</f>
        <v>szt.</v>
      </c>
      <c r="I101" s="419">
        <f ca="1">IFERROR(VLOOKUP(Tabela24[[#This Row],[Symbol]],INDIRECT("'"&amp;Tabela24[[#This Row],[INDEX]]&amp;"'!$D$4:$BB$3000"),30,0),0)</f>
        <v>0</v>
      </c>
      <c r="J101" s="447">
        <f ca="1">IFERROR(VLOOKUP(Tabela24[[#This Row],[Symbol]],INDIRECT("'"&amp;Tabela24[[#This Row],[INDEX]]&amp;"'!$D$4:$BB$3000"),31,0),0)</f>
        <v>0</v>
      </c>
      <c r="K101" s="266"/>
    </row>
    <row r="102" spans="1:11" ht="30" customHeight="1" x14ac:dyDescent="0.2">
      <c r="A102" s="262">
        <v>91</v>
      </c>
      <c r="B102" s="711" t="s">
        <v>6</v>
      </c>
      <c r="C102" s="263" t="s">
        <v>1016</v>
      </c>
      <c r="D102" s="264" t="str">
        <f>VLOOKUP(Tabela24[[#This Row],[Symbol]],Baza_cen[],3,0)</f>
        <v>Konsola dolna podwójna  WU 75-115x230x2,5-F     KNELSEN</v>
      </c>
      <c r="E102" s="265"/>
      <c r="F102" s="265"/>
      <c r="G102" s="265">
        <f ca="1">IFERROR(VLOOKUP(Tabela24[[#This Row],[Symbol]],INDIRECT("'"&amp;Tabela24[[#This Row],[INDEX]]&amp;"'!$D$5:$BB$3000"),13,0),0)</f>
        <v>0</v>
      </c>
      <c r="H102" s="265" t="str">
        <f ca="1">IFERROR(VLOOKUP(Tabela24[[#This Row],[Symbol]],INDIRECT("'"&amp;Tabela24[[#This Row],[INDEX]]&amp;"'!$D$4:$BB$3000"),14,0),0)</f>
        <v>szt.</v>
      </c>
      <c r="I102" s="419">
        <f ca="1">IFERROR(VLOOKUP(Tabela24[[#This Row],[Symbol]],INDIRECT("'"&amp;Tabela24[[#This Row],[INDEX]]&amp;"'!$D$4:$BB$3000"),30,0),0)</f>
        <v>0</v>
      </c>
      <c r="J102" s="447">
        <f ca="1">IFERROR(VLOOKUP(Tabela24[[#This Row],[Symbol]],INDIRECT("'"&amp;Tabela24[[#This Row],[INDEX]]&amp;"'!$D$4:$BB$3000"),31,0),0)</f>
        <v>0</v>
      </c>
      <c r="K102" s="266"/>
    </row>
    <row r="103" spans="1:11" ht="30" customHeight="1" x14ac:dyDescent="0.2">
      <c r="A103" s="262">
        <v>92</v>
      </c>
      <c r="B103" s="711" t="s">
        <v>6</v>
      </c>
      <c r="C103" s="263" t="s">
        <v>1018</v>
      </c>
      <c r="D103" s="264" t="str">
        <f>VLOOKUP(Tabela24[[#This Row],[Symbol]],Baza_cen[],3,0)</f>
        <v>Konsola dolna podwójna  WU 110-150x220x3,0-F     KNELSEN</v>
      </c>
      <c r="E103" s="265"/>
      <c r="F103" s="265"/>
      <c r="G103" s="265">
        <f ca="1">IFERROR(VLOOKUP(Tabela24[[#This Row],[Symbol]],INDIRECT("'"&amp;Tabela24[[#This Row],[INDEX]]&amp;"'!$D$5:$BB$3000"),13,0),0)</f>
        <v>0</v>
      </c>
      <c r="H103" s="265" t="str">
        <f ca="1">IFERROR(VLOOKUP(Tabela24[[#This Row],[Symbol]],INDIRECT("'"&amp;Tabela24[[#This Row],[INDEX]]&amp;"'!$D$4:$BB$3000"),14,0),0)</f>
        <v>szt.</v>
      </c>
      <c r="I103" s="419">
        <f ca="1">IFERROR(VLOOKUP(Tabela24[[#This Row],[Symbol]],INDIRECT("'"&amp;Tabela24[[#This Row],[INDEX]]&amp;"'!$D$4:$BB$3000"),30,0),0)</f>
        <v>0</v>
      </c>
      <c r="J103" s="447">
        <f ca="1">IFERROR(VLOOKUP(Tabela24[[#This Row],[Symbol]],INDIRECT("'"&amp;Tabela24[[#This Row],[INDEX]]&amp;"'!$D$4:$BB$3000"),31,0),0)</f>
        <v>0</v>
      </c>
      <c r="K103" s="266"/>
    </row>
    <row r="104" spans="1:11" ht="30" customHeight="1" x14ac:dyDescent="0.2">
      <c r="A104" s="262">
        <v>93</v>
      </c>
      <c r="B104" s="711" t="s">
        <v>6</v>
      </c>
      <c r="C104" s="263" t="s">
        <v>3881</v>
      </c>
      <c r="D104" s="264" t="str">
        <f>VLOOKUP(Tabela24[[#This Row],[Symbol]],Baza_cen[],3,0)</f>
        <v>Konsola płaska profil  SL 300x3,0     KNELSEN</v>
      </c>
      <c r="E104" s="265"/>
      <c r="F104" s="265"/>
      <c r="G104" s="265">
        <f ca="1">IFERROR(VLOOKUP(Tabela24[[#This Row],[Symbol]],INDIRECT("'"&amp;Tabela24[[#This Row],[INDEX]]&amp;"'!$D$5:$BB$3000"),13,0),0)</f>
        <v>0</v>
      </c>
      <c r="H104" s="265" t="str">
        <f ca="1">IFERROR(VLOOKUP(Tabela24[[#This Row],[Symbol]],INDIRECT("'"&amp;Tabela24[[#This Row],[INDEX]]&amp;"'!$D$4:$BB$3000"),14,0),0)</f>
        <v>szt.</v>
      </c>
      <c r="I104" s="419">
        <f ca="1">IFERROR(VLOOKUP(Tabela24[[#This Row],[Symbol]],INDIRECT("'"&amp;Tabela24[[#This Row],[INDEX]]&amp;"'!$D$4:$BB$3000"),30,0),0)</f>
        <v>0</v>
      </c>
      <c r="J104" s="447">
        <f ca="1">IFERROR(VLOOKUP(Tabela24[[#This Row],[Symbol]],INDIRECT("'"&amp;Tabela24[[#This Row],[INDEX]]&amp;"'!$D$4:$BB$3000"),31,0),0)</f>
        <v>0</v>
      </c>
      <c r="K104" s="266"/>
    </row>
    <row r="105" spans="1:11" ht="30" customHeight="1" x14ac:dyDescent="0.2">
      <c r="A105" s="262">
        <v>94</v>
      </c>
      <c r="B105" s="711" t="s">
        <v>6</v>
      </c>
      <c r="C105" s="263" t="s">
        <v>1099</v>
      </c>
      <c r="D105" s="264" t="str">
        <f>VLOOKUP(Tabela24[[#This Row],[Symbol]],Baza_cen[],3,0)</f>
        <v>Konsola płaska profil  SL 350x3,0     KNELSEN</v>
      </c>
      <c r="E105" s="265"/>
      <c r="F105" s="265"/>
      <c r="G105" s="265">
        <f ca="1">IFERROR(VLOOKUP(Tabela24[[#This Row],[Symbol]],INDIRECT("'"&amp;Tabela24[[#This Row],[INDEX]]&amp;"'!$D$5:$BB$3000"),13,0),0)</f>
        <v>0</v>
      </c>
      <c r="H105" s="265" t="str">
        <f ca="1">IFERROR(VLOOKUP(Tabela24[[#This Row],[Symbol]],INDIRECT("'"&amp;Tabela24[[#This Row],[INDEX]]&amp;"'!$D$4:$BB$3000"),14,0),0)</f>
        <v>szt.</v>
      </c>
      <c r="I105" s="419">
        <f ca="1">IFERROR(VLOOKUP(Tabela24[[#This Row],[Symbol]],INDIRECT("'"&amp;Tabela24[[#This Row],[INDEX]]&amp;"'!$D$4:$BB$3000"),30,0),0)</f>
        <v>0</v>
      </c>
      <c r="J105" s="447">
        <f ca="1">IFERROR(VLOOKUP(Tabela24[[#This Row],[Symbol]],INDIRECT("'"&amp;Tabela24[[#This Row],[INDEX]]&amp;"'!$D$4:$BB$3000"),31,0),0)</f>
        <v>0</v>
      </c>
      <c r="K105" s="266"/>
    </row>
    <row r="106" spans="1:11" ht="30" customHeight="1" x14ac:dyDescent="0.2">
      <c r="A106" s="262">
        <v>95</v>
      </c>
      <c r="B106" s="711" t="s">
        <v>6</v>
      </c>
      <c r="C106" s="263" t="s">
        <v>1101</v>
      </c>
      <c r="D106" s="264" t="str">
        <f>VLOOKUP(Tabela24[[#This Row],[Symbol]],Baza_cen[],3,0)</f>
        <v>Konsola płaska profil  SL 400x3,0     KNELSEN</v>
      </c>
      <c r="E106" s="265"/>
      <c r="F106" s="265"/>
      <c r="G106" s="265">
        <f ca="1">IFERROR(VLOOKUP(Tabela24[[#This Row],[Symbol]],INDIRECT("'"&amp;Tabela24[[#This Row],[INDEX]]&amp;"'!$D$5:$BB$3000"),13,0),0)</f>
        <v>0</v>
      </c>
      <c r="H106" s="265" t="str">
        <f ca="1">IFERROR(VLOOKUP(Tabela24[[#This Row],[Symbol]],INDIRECT("'"&amp;Tabela24[[#This Row],[INDEX]]&amp;"'!$D$4:$BB$3000"),14,0),0)</f>
        <v>szt.</v>
      </c>
      <c r="I106" s="419">
        <f ca="1">IFERROR(VLOOKUP(Tabela24[[#This Row],[Symbol]],INDIRECT("'"&amp;Tabela24[[#This Row],[INDEX]]&amp;"'!$D$4:$BB$3000"),30,0),0)</f>
        <v>0</v>
      </c>
      <c r="J106" s="447">
        <f ca="1">IFERROR(VLOOKUP(Tabela24[[#This Row],[Symbol]],INDIRECT("'"&amp;Tabela24[[#This Row],[INDEX]]&amp;"'!$D$4:$BB$3000"),31,0),0)</f>
        <v>0</v>
      </c>
      <c r="K106" s="266"/>
    </row>
    <row r="107" spans="1:11" ht="30" customHeight="1" x14ac:dyDescent="0.2">
      <c r="A107" s="262">
        <v>96</v>
      </c>
      <c r="B107" s="711" t="s">
        <v>6</v>
      </c>
      <c r="C107" s="263" t="s">
        <v>3877</v>
      </c>
      <c r="D107" s="264" t="str">
        <f>VLOOKUP(Tabela24[[#This Row],[Symbol]],Baza_cen[],3,0)</f>
        <v>Konsola płaska profil  SL-U 300x3,0     KNELSEN</v>
      </c>
      <c r="E107" s="265"/>
      <c r="F107" s="265"/>
      <c r="G107" s="265">
        <f ca="1">IFERROR(VLOOKUP(Tabela24[[#This Row],[Symbol]],INDIRECT("'"&amp;Tabela24[[#This Row],[INDEX]]&amp;"'!$D$5:$BB$3000"),13,0),0)</f>
        <v>0</v>
      </c>
      <c r="H107" s="265" t="str">
        <f ca="1">IFERROR(VLOOKUP(Tabela24[[#This Row],[Symbol]],INDIRECT("'"&amp;Tabela24[[#This Row],[INDEX]]&amp;"'!$D$4:$BB$3000"),14,0),0)</f>
        <v>szt.</v>
      </c>
      <c r="I107" s="419">
        <f ca="1">IFERROR(VLOOKUP(Tabela24[[#This Row],[Symbol]],INDIRECT("'"&amp;Tabela24[[#This Row],[INDEX]]&amp;"'!$D$4:$BB$3000"),30,0),0)</f>
        <v>0</v>
      </c>
      <c r="J107" s="447">
        <f ca="1">IFERROR(VLOOKUP(Tabela24[[#This Row],[Symbol]],INDIRECT("'"&amp;Tabela24[[#This Row],[INDEX]]&amp;"'!$D$4:$BB$3000"),31,0),0)</f>
        <v>0</v>
      </c>
      <c r="K107" s="266"/>
    </row>
    <row r="108" spans="1:11" ht="30" customHeight="1" x14ac:dyDescent="0.2">
      <c r="A108" s="262">
        <v>97</v>
      </c>
      <c r="B108" s="711" t="s">
        <v>6</v>
      </c>
      <c r="C108" s="263" t="s">
        <v>3878</v>
      </c>
      <c r="D108" s="264" t="str">
        <f>VLOOKUP(Tabela24[[#This Row],[Symbol]],Baza_cen[],3,0)</f>
        <v>Konsola płaska profil  SL-U 350x3,0     KNELSEN</v>
      </c>
      <c r="E108" s="265"/>
      <c r="F108" s="265"/>
      <c r="G108" s="265">
        <f ca="1">IFERROR(VLOOKUP(Tabela24[[#This Row],[Symbol]],INDIRECT("'"&amp;Tabela24[[#This Row],[INDEX]]&amp;"'!$D$5:$BB$3000"),13,0),0)</f>
        <v>0</v>
      </c>
      <c r="H108" s="265" t="str">
        <f ca="1">IFERROR(VLOOKUP(Tabela24[[#This Row],[Symbol]],INDIRECT("'"&amp;Tabela24[[#This Row],[INDEX]]&amp;"'!$D$4:$BB$3000"),14,0),0)</f>
        <v>szt.</v>
      </c>
      <c r="I108" s="419">
        <f ca="1">IFERROR(VLOOKUP(Tabela24[[#This Row],[Symbol]],INDIRECT("'"&amp;Tabela24[[#This Row],[INDEX]]&amp;"'!$D$4:$BB$3000"),30,0),0)</f>
        <v>0</v>
      </c>
      <c r="J108" s="447">
        <f ca="1">IFERROR(VLOOKUP(Tabela24[[#This Row],[Symbol]],INDIRECT("'"&amp;Tabela24[[#This Row],[INDEX]]&amp;"'!$D$4:$BB$3000"),31,0),0)</f>
        <v>0</v>
      </c>
      <c r="K108" s="266"/>
    </row>
    <row r="109" spans="1:11" ht="30" customHeight="1" x14ac:dyDescent="0.2">
      <c r="A109" s="262">
        <v>98</v>
      </c>
      <c r="B109" s="711" t="s">
        <v>6</v>
      </c>
      <c r="C109" s="263" t="s">
        <v>1097</v>
      </c>
      <c r="D109" s="264" t="str">
        <f>VLOOKUP(Tabela24[[#This Row],[Symbol]],Baza_cen[],3,0)</f>
        <v>Konsola płaska profil  SL-U 400x3,0     KNELSEN</v>
      </c>
      <c r="E109" s="265"/>
      <c r="F109" s="265"/>
      <c r="G109" s="265">
        <f ca="1">IFERROR(VLOOKUP(Tabela24[[#This Row],[Symbol]],INDIRECT("'"&amp;Tabela24[[#This Row],[INDEX]]&amp;"'!$D$5:$BB$3000"),13,0),0)</f>
        <v>0</v>
      </c>
      <c r="H109" s="265" t="str">
        <f ca="1">IFERROR(VLOOKUP(Tabela24[[#This Row],[Symbol]],INDIRECT("'"&amp;Tabela24[[#This Row],[INDEX]]&amp;"'!$D$4:$BB$3000"),14,0),0)</f>
        <v>szt.</v>
      </c>
      <c r="I109" s="419">
        <f ca="1">IFERROR(VLOOKUP(Tabela24[[#This Row],[Symbol]],INDIRECT("'"&amp;Tabela24[[#This Row],[INDEX]]&amp;"'!$D$4:$BB$3000"),30,0),0)</f>
        <v>0</v>
      </c>
      <c r="J109" s="447">
        <f ca="1">IFERROR(VLOOKUP(Tabela24[[#This Row],[Symbol]],INDIRECT("'"&amp;Tabela24[[#This Row],[INDEX]]&amp;"'!$D$4:$BB$3000"),31,0),0)</f>
        <v>0</v>
      </c>
      <c r="K109" s="266"/>
    </row>
    <row r="110" spans="1:11" ht="30" customHeight="1" x14ac:dyDescent="0.2">
      <c r="A110" s="262">
        <v>99</v>
      </c>
      <c r="B110" s="711" t="s">
        <v>6</v>
      </c>
      <c r="C110" s="263" t="s">
        <v>1105</v>
      </c>
      <c r="D110" s="264" t="str">
        <f>VLOOKUP(Tabela24[[#This Row],[Symbol]],Baza_cen[],3,0)</f>
        <v>Konsola płaska  SL 220-80     KNELSEN</v>
      </c>
      <c r="E110" s="265"/>
      <c r="F110" s="265"/>
      <c r="G110" s="265">
        <f ca="1">IFERROR(VLOOKUP(Tabela24[[#This Row],[Symbol]],INDIRECT("'"&amp;Tabela24[[#This Row],[INDEX]]&amp;"'!$D$5:$BB$3000"),13,0),0)</f>
        <v>0</v>
      </c>
      <c r="H110" s="265" t="str">
        <f ca="1">IFERROR(VLOOKUP(Tabela24[[#This Row],[Symbol]],INDIRECT("'"&amp;Tabela24[[#This Row],[INDEX]]&amp;"'!$D$4:$BB$3000"),14,0),0)</f>
        <v>szt.</v>
      </c>
      <c r="I110" s="419">
        <f ca="1">IFERROR(VLOOKUP(Tabela24[[#This Row],[Symbol]],INDIRECT("'"&amp;Tabela24[[#This Row],[INDEX]]&amp;"'!$D$4:$BB$3000"),30,0),0)</f>
        <v>0</v>
      </c>
      <c r="J110" s="447">
        <f ca="1">IFERROR(VLOOKUP(Tabela24[[#This Row],[Symbol]],INDIRECT("'"&amp;Tabela24[[#This Row],[INDEX]]&amp;"'!$D$4:$BB$3000"),31,0),0)</f>
        <v>0</v>
      </c>
      <c r="K110" s="266"/>
    </row>
    <row r="111" spans="1:11" ht="30" customHeight="1" x14ac:dyDescent="0.2">
      <c r="A111" s="262">
        <v>100</v>
      </c>
      <c r="B111" s="711" t="s">
        <v>6</v>
      </c>
      <c r="C111" s="263" t="s">
        <v>1107</v>
      </c>
      <c r="D111" s="264" t="str">
        <f>VLOOKUP(Tabela24[[#This Row],[Symbol]],Baza_cen[],3,0)</f>
        <v>Konsola płaska  SL 240-100     KNELSEN</v>
      </c>
      <c r="E111" s="265"/>
      <c r="F111" s="265"/>
      <c r="G111" s="265">
        <f ca="1">IFERROR(VLOOKUP(Tabela24[[#This Row],[Symbol]],INDIRECT("'"&amp;Tabela24[[#This Row],[INDEX]]&amp;"'!$D$5:$BB$3000"),13,0),0)</f>
        <v>0</v>
      </c>
      <c r="H111" s="265" t="str">
        <f ca="1">IFERROR(VLOOKUP(Tabela24[[#This Row],[Symbol]],INDIRECT("'"&amp;Tabela24[[#This Row],[INDEX]]&amp;"'!$D$4:$BB$3000"),14,0),0)</f>
        <v>szt.</v>
      </c>
      <c r="I111" s="419">
        <f ca="1">IFERROR(VLOOKUP(Tabela24[[#This Row],[Symbol]],INDIRECT("'"&amp;Tabela24[[#This Row],[INDEX]]&amp;"'!$D$4:$BB$3000"),30,0),0)</f>
        <v>0</v>
      </c>
      <c r="J111" s="447">
        <f ca="1">IFERROR(VLOOKUP(Tabela24[[#This Row],[Symbol]],INDIRECT("'"&amp;Tabela24[[#This Row],[INDEX]]&amp;"'!$D$4:$BB$3000"),31,0),0)</f>
        <v>0</v>
      </c>
      <c r="K111" s="266"/>
    </row>
    <row r="112" spans="1:11" ht="30" customHeight="1" x14ac:dyDescent="0.2">
      <c r="A112" s="262">
        <v>101</v>
      </c>
      <c r="B112" s="711" t="s">
        <v>6</v>
      </c>
      <c r="C112" s="263" t="s">
        <v>1109</v>
      </c>
      <c r="D112" s="264" t="str">
        <f>VLOOKUP(Tabela24[[#This Row],[Symbol]],Baza_cen[],3,0)</f>
        <v>Konsola płaska  SL 300-125     KNELSEN</v>
      </c>
      <c r="E112" s="265"/>
      <c r="F112" s="265"/>
      <c r="G112" s="265">
        <f ca="1">IFERROR(VLOOKUP(Tabela24[[#This Row],[Symbol]],INDIRECT("'"&amp;Tabela24[[#This Row],[INDEX]]&amp;"'!$D$5:$BB$3000"),13,0),0)</f>
        <v>0</v>
      </c>
      <c r="H112" s="265" t="str">
        <f ca="1">IFERROR(VLOOKUP(Tabela24[[#This Row],[Symbol]],INDIRECT("'"&amp;Tabela24[[#This Row],[INDEX]]&amp;"'!$D$4:$BB$3000"),14,0),0)</f>
        <v>szt.</v>
      </c>
      <c r="I112" s="419">
        <f ca="1">IFERROR(VLOOKUP(Tabela24[[#This Row],[Symbol]],INDIRECT("'"&amp;Tabela24[[#This Row],[INDEX]]&amp;"'!$D$4:$BB$3000"),30,0),0)</f>
        <v>0</v>
      </c>
      <c r="J112" s="447">
        <f ca="1">IFERROR(VLOOKUP(Tabela24[[#This Row],[Symbol]],INDIRECT("'"&amp;Tabela24[[#This Row],[INDEX]]&amp;"'!$D$4:$BB$3000"),31,0),0)</f>
        <v>0</v>
      </c>
      <c r="K112" s="266"/>
    </row>
    <row r="113" spans="1:11" ht="30" customHeight="1" x14ac:dyDescent="0.2">
      <c r="A113" s="262">
        <v>102</v>
      </c>
      <c r="B113" s="711" t="s">
        <v>6</v>
      </c>
      <c r="C113" s="263" t="s">
        <v>1111</v>
      </c>
      <c r="D113" s="264" t="str">
        <f>VLOOKUP(Tabela24[[#This Row],[Symbol]],Baza_cen[],3,0)</f>
        <v>Konsola płaska  SL 290-150     KNELSEN</v>
      </c>
      <c r="E113" s="265"/>
      <c r="F113" s="265"/>
      <c r="G113" s="265">
        <f ca="1">IFERROR(VLOOKUP(Tabela24[[#This Row],[Symbol]],INDIRECT("'"&amp;Tabela24[[#This Row],[INDEX]]&amp;"'!$D$5:$BB$3000"),13,0),0)</f>
        <v>0</v>
      </c>
      <c r="H113" s="265" t="str">
        <f ca="1">IFERROR(VLOOKUP(Tabela24[[#This Row],[Symbol]],INDIRECT("'"&amp;Tabela24[[#This Row],[INDEX]]&amp;"'!$D$4:$BB$3000"),14,0),0)</f>
        <v>szt.</v>
      </c>
      <c r="I113" s="419">
        <f ca="1">IFERROR(VLOOKUP(Tabela24[[#This Row],[Symbol]],INDIRECT("'"&amp;Tabela24[[#This Row],[INDEX]]&amp;"'!$D$4:$BB$3000"),30,0),0)</f>
        <v>0</v>
      </c>
      <c r="J113" s="447">
        <f ca="1">IFERROR(VLOOKUP(Tabela24[[#This Row],[Symbol]],INDIRECT("'"&amp;Tabela24[[#This Row],[INDEX]]&amp;"'!$D$4:$BB$3000"),31,0),0)</f>
        <v>0</v>
      </c>
      <c r="K113" s="266"/>
    </row>
    <row r="114" spans="1:11" ht="30" customHeight="1" x14ac:dyDescent="0.2">
      <c r="A114" s="262">
        <v>103</v>
      </c>
      <c r="B114" s="711" t="s">
        <v>6</v>
      </c>
      <c r="C114" s="263" t="s">
        <v>1113</v>
      </c>
      <c r="D114" s="264" t="str">
        <f>VLOOKUP(Tabela24[[#This Row],[Symbol]],Baza_cen[],3,0)</f>
        <v>Konsola płaska  SL 350-175     KNELSEN</v>
      </c>
      <c r="E114" s="265"/>
      <c r="F114" s="265"/>
      <c r="G114" s="265">
        <f ca="1">IFERROR(VLOOKUP(Tabela24[[#This Row],[Symbol]],INDIRECT("'"&amp;Tabela24[[#This Row],[INDEX]]&amp;"'!$D$5:$BB$3000"),13,0),0)</f>
        <v>0</v>
      </c>
      <c r="H114" s="265" t="str">
        <f ca="1">IFERROR(VLOOKUP(Tabela24[[#This Row],[Symbol]],INDIRECT("'"&amp;Tabela24[[#This Row],[INDEX]]&amp;"'!$D$4:$BB$3000"),14,0),0)</f>
        <v>szt.</v>
      </c>
      <c r="I114" s="419">
        <f ca="1">IFERROR(VLOOKUP(Tabela24[[#This Row],[Symbol]],INDIRECT("'"&amp;Tabela24[[#This Row],[INDEX]]&amp;"'!$D$4:$BB$3000"),30,0),0)</f>
        <v>0</v>
      </c>
      <c r="J114" s="447">
        <f ca="1">IFERROR(VLOOKUP(Tabela24[[#This Row],[Symbol]],INDIRECT("'"&amp;Tabela24[[#This Row],[INDEX]]&amp;"'!$D$4:$BB$3000"),31,0),0)</f>
        <v>0</v>
      </c>
      <c r="K114" s="266"/>
    </row>
    <row r="115" spans="1:11" ht="30" customHeight="1" x14ac:dyDescent="0.2">
      <c r="A115" s="262">
        <v>104</v>
      </c>
      <c r="B115" s="711" t="s">
        <v>6</v>
      </c>
      <c r="C115" s="263" t="s">
        <v>3883</v>
      </c>
      <c r="D115" s="264" t="str">
        <f>VLOOKUP(Tabela24[[#This Row],[Symbol]],Baza_cen[],3,0)</f>
        <v>Konsola płaska  SL 340-200     KNELSEN</v>
      </c>
      <c r="E115" s="265"/>
      <c r="F115" s="265"/>
      <c r="G115" s="265">
        <f ca="1">IFERROR(VLOOKUP(Tabela24[[#This Row],[Symbol]],INDIRECT("'"&amp;Tabela24[[#This Row],[INDEX]]&amp;"'!$D$5:$BB$3000"),13,0),0)</f>
        <v>0</v>
      </c>
      <c r="H115" s="265" t="str">
        <f ca="1">IFERROR(VLOOKUP(Tabela24[[#This Row],[Symbol]],INDIRECT("'"&amp;Tabela24[[#This Row],[INDEX]]&amp;"'!$D$4:$BB$3000"),14,0),0)</f>
        <v>szt.</v>
      </c>
      <c r="I115" s="419">
        <f ca="1">IFERROR(VLOOKUP(Tabela24[[#This Row],[Symbol]],INDIRECT("'"&amp;Tabela24[[#This Row],[INDEX]]&amp;"'!$D$4:$BB$3000"),30,0),0)</f>
        <v>0</v>
      </c>
      <c r="J115" s="447">
        <f ca="1">IFERROR(VLOOKUP(Tabela24[[#This Row],[Symbol]],INDIRECT("'"&amp;Tabela24[[#This Row],[INDEX]]&amp;"'!$D$4:$BB$3000"),31,0),0)</f>
        <v>0</v>
      </c>
      <c r="K115" s="266"/>
    </row>
    <row r="116" spans="1:11" ht="30" customHeight="1" x14ac:dyDescent="0.2">
      <c r="A116" s="262">
        <v>105</v>
      </c>
      <c r="B116" s="711" t="s">
        <v>6</v>
      </c>
      <c r="C116" s="263" t="s">
        <v>1115</v>
      </c>
      <c r="D116" s="264" t="str">
        <f>VLOOKUP(Tabela24[[#This Row],[Symbol]],Baza_cen[],3,0)</f>
        <v>Konsola płaska  SL 365-225     KNELSEN</v>
      </c>
      <c r="E116" s="265"/>
      <c r="F116" s="265"/>
      <c r="G116" s="265">
        <f ca="1">IFERROR(VLOOKUP(Tabela24[[#This Row],[Symbol]],INDIRECT("'"&amp;Tabela24[[#This Row],[INDEX]]&amp;"'!$D$5:$BB$3000"),13,0),0)</f>
        <v>0</v>
      </c>
      <c r="H116" s="265" t="str">
        <f ca="1">IFERROR(VLOOKUP(Tabela24[[#This Row],[Symbol]],INDIRECT("'"&amp;Tabela24[[#This Row],[INDEX]]&amp;"'!$D$4:$BB$3000"),14,0),0)</f>
        <v>szt.</v>
      </c>
      <c r="I116" s="419">
        <f ca="1">IFERROR(VLOOKUP(Tabela24[[#This Row],[Symbol]],INDIRECT("'"&amp;Tabela24[[#This Row],[INDEX]]&amp;"'!$D$4:$BB$3000"),30,0),0)</f>
        <v>0</v>
      </c>
      <c r="J116" s="447">
        <f ca="1">IFERROR(VLOOKUP(Tabela24[[#This Row],[Symbol]],INDIRECT("'"&amp;Tabela24[[#This Row],[INDEX]]&amp;"'!$D$4:$BB$3000"),31,0),0)</f>
        <v>0</v>
      </c>
      <c r="K116" s="266"/>
    </row>
    <row r="117" spans="1:11" ht="30" customHeight="1" x14ac:dyDescent="0.2">
      <c r="A117" s="262">
        <v>106</v>
      </c>
      <c r="B117" s="711" t="s">
        <v>6</v>
      </c>
      <c r="C117" s="263" t="s">
        <v>1103</v>
      </c>
      <c r="D117" s="264" t="str">
        <f>VLOOKUP(Tabela24[[#This Row],[Symbol]],Baza_cen[],3,0)</f>
        <v>Płytka zabezpieczająca  SL     KNELSEN</v>
      </c>
      <c r="E117" s="265"/>
      <c r="F117" s="265"/>
      <c r="G117" s="265">
        <f ca="1">IFERROR(VLOOKUP(Tabela24[[#This Row],[Symbol]],INDIRECT("'"&amp;Tabela24[[#This Row],[INDEX]]&amp;"'!$D$5:$BB$3000"),13,0),0)</f>
        <v>0</v>
      </c>
      <c r="H117" s="265" t="str">
        <f ca="1">IFERROR(VLOOKUP(Tabela24[[#This Row],[Symbol]],INDIRECT("'"&amp;Tabela24[[#This Row],[INDEX]]&amp;"'!$D$4:$BB$3000"),14,0),0)</f>
        <v>szt.</v>
      </c>
      <c r="I117" s="419">
        <f ca="1">IFERROR(VLOOKUP(Tabela24[[#This Row],[Symbol]],INDIRECT("'"&amp;Tabela24[[#This Row],[INDEX]]&amp;"'!$D$4:$BB$3000"),30,0),0)</f>
        <v>0</v>
      </c>
      <c r="J117" s="447">
        <f ca="1">IFERROR(VLOOKUP(Tabela24[[#This Row],[Symbol]],INDIRECT("'"&amp;Tabela24[[#This Row],[INDEX]]&amp;"'!$D$4:$BB$3000"),31,0),0)</f>
        <v>0</v>
      </c>
      <c r="K117" s="266"/>
    </row>
    <row r="118" spans="1:11" ht="30" customHeight="1" x14ac:dyDescent="0.2">
      <c r="A118" s="262">
        <v>107</v>
      </c>
      <c r="B118" s="711" t="s">
        <v>6</v>
      </c>
      <c r="C118" s="263" t="s">
        <v>1062</v>
      </c>
      <c r="D118" s="264" t="str">
        <f>VLOOKUP(Tabela24[[#This Row],[Symbol]],Baza_cen[],3,0)</f>
        <v>Płytka zabezpieczająca  SL HST     KNELSEN</v>
      </c>
      <c r="E118" s="265"/>
      <c r="F118" s="265"/>
      <c r="G118" s="265">
        <f ca="1">IFERROR(VLOOKUP(Tabela24[[#This Row],[Symbol]],INDIRECT("'"&amp;Tabela24[[#This Row],[INDEX]]&amp;"'!$D$5:$BB$3000"),13,0),0)</f>
        <v>0</v>
      </c>
      <c r="H118" s="265" t="str">
        <f ca="1">IFERROR(VLOOKUP(Tabela24[[#This Row],[Symbol]],INDIRECT("'"&amp;Tabela24[[#This Row],[INDEX]]&amp;"'!$D$4:$BB$3000"),14,0),0)</f>
        <v>szt.</v>
      </c>
      <c r="I118" s="419">
        <f ca="1">IFERROR(VLOOKUP(Tabela24[[#This Row],[Symbol]],INDIRECT("'"&amp;Tabela24[[#This Row],[INDEX]]&amp;"'!$D$4:$BB$3000"),30,0),0)</f>
        <v>0</v>
      </c>
      <c r="J118" s="447">
        <f ca="1">IFERROR(VLOOKUP(Tabela24[[#This Row],[Symbol]],INDIRECT("'"&amp;Tabela24[[#This Row],[INDEX]]&amp;"'!$D$4:$BB$3000"),31,0),0)</f>
        <v>0</v>
      </c>
      <c r="K118" s="266"/>
    </row>
    <row r="119" spans="1:11" ht="30" customHeight="1" x14ac:dyDescent="0.2">
      <c r="A119" s="262">
        <v>108</v>
      </c>
      <c r="B119" s="711" t="s">
        <v>6</v>
      </c>
      <c r="C119" s="263" t="s">
        <v>1056</v>
      </c>
      <c r="D119" s="264" t="str">
        <f>VLOOKUP(Tabela24[[#This Row],[Symbol]],Baza_cen[],3,0)</f>
        <v>Konsola płaska  BAP-SLK-200  U110x125     KNELSEN</v>
      </c>
      <c r="E119" s="265"/>
      <c r="F119" s="265"/>
      <c r="G119" s="265">
        <f ca="1">IFERROR(VLOOKUP(Tabela24[[#This Row],[Symbol]],INDIRECT("'"&amp;Tabela24[[#This Row],[INDEX]]&amp;"'!$D$5:$BB$3000"),13,0),0)</f>
        <v>0</v>
      </c>
      <c r="H119" s="265" t="str">
        <f ca="1">IFERROR(VLOOKUP(Tabela24[[#This Row],[Symbol]],INDIRECT("'"&amp;Tabela24[[#This Row],[INDEX]]&amp;"'!$D$4:$BB$3000"),14,0),0)</f>
        <v>szt.</v>
      </c>
      <c r="I119" s="419">
        <f ca="1">IFERROR(VLOOKUP(Tabela24[[#This Row],[Symbol]],INDIRECT("'"&amp;Tabela24[[#This Row],[INDEX]]&amp;"'!$D$4:$BB$3000"),30,0),0)</f>
        <v>0</v>
      </c>
      <c r="J119" s="447">
        <f ca="1">IFERROR(VLOOKUP(Tabela24[[#This Row],[Symbol]],INDIRECT("'"&amp;Tabela24[[#This Row],[INDEX]]&amp;"'!$D$4:$BB$3000"),31,0),0)</f>
        <v>0</v>
      </c>
      <c r="K119" s="266"/>
    </row>
    <row r="120" spans="1:11" ht="30" customHeight="1" x14ac:dyDescent="0.2">
      <c r="A120" s="262">
        <v>109</v>
      </c>
      <c r="B120" s="711" t="s">
        <v>6</v>
      </c>
      <c r="C120" s="263" t="s">
        <v>1058</v>
      </c>
      <c r="D120" s="264" t="str">
        <f>VLOOKUP(Tabela24[[#This Row],[Symbol]],Baza_cen[],3,0)</f>
        <v>Konsola płaska  BAP-SLK-250  U110x150     KNELSEN</v>
      </c>
      <c r="E120" s="265"/>
      <c r="F120" s="265"/>
      <c r="G120" s="265">
        <f ca="1">IFERROR(VLOOKUP(Tabela24[[#This Row],[Symbol]],INDIRECT("'"&amp;Tabela24[[#This Row],[INDEX]]&amp;"'!$D$5:$BB$3000"),13,0),0)</f>
        <v>0</v>
      </c>
      <c r="H120" s="265" t="str">
        <f ca="1">IFERROR(VLOOKUP(Tabela24[[#This Row],[Symbol]],INDIRECT("'"&amp;Tabela24[[#This Row],[INDEX]]&amp;"'!$D$4:$BB$3000"),14,0),0)</f>
        <v>szt.</v>
      </c>
      <c r="I120" s="419">
        <f ca="1">IFERROR(VLOOKUP(Tabela24[[#This Row],[Symbol]],INDIRECT("'"&amp;Tabela24[[#This Row],[INDEX]]&amp;"'!$D$4:$BB$3000"),30,0),0)</f>
        <v>0</v>
      </c>
      <c r="J120" s="447">
        <f ca="1">IFERROR(VLOOKUP(Tabela24[[#This Row],[Symbol]],INDIRECT("'"&amp;Tabela24[[#This Row],[INDEX]]&amp;"'!$D$4:$BB$3000"),31,0),0)</f>
        <v>0</v>
      </c>
      <c r="K120" s="266"/>
    </row>
    <row r="121" spans="1:11" ht="30" customHeight="1" x14ac:dyDescent="0.2">
      <c r="A121" s="262">
        <v>110</v>
      </c>
      <c r="B121" s="711" t="s">
        <v>6</v>
      </c>
      <c r="C121" s="263" t="s">
        <v>1060</v>
      </c>
      <c r="D121" s="264" t="str">
        <f>VLOOKUP(Tabela24[[#This Row],[Symbol]],Baza_cen[],3,0)</f>
        <v>Konsola płaska  BAP-SLK-300  S110x150     KNELSEN</v>
      </c>
      <c r="E121" s="265"/>
      <c r="F121" s="265"/>
      <c r="G121" s="265">
        <f ca="1">IFERROR(VLOOKUP(Tabela24[[#This Row],[Symbol]],INDIRECT("'"&amp;Tabela24[[#This Row],[INDEX]]&amp;"'!$D$5:$BB$3000"),13,0),0)</f>
        <v>0</v>
      </c>
      <c r="H121" s="265" t="str">
        <f ca="1">IFERROR(VLOOKUP(Tabela24[[#This Row],[Symbol]],INDIRECT("'"&amp;Tabela24[[#This Row],[INDEX]]&amp;"'!$D$4:$BB$3000"),14,0),0)</f>
        <v>szt.</v>
      </c>
      <c r="I121" s="419">
        <f ca="1">IFERROR(VLOOKUP(Tabela24[[#This Row],[Symbol]],INDIRECT("'"&amp;Tabela24[[#This Row],[INDEX]]&amp;"'!$D$4:$BB$3000"),30,0),0)</f>
        <v>0</v>
      </c>
      <c r="J121" s="447">
        <f ca="1">IFERROR(VLOOKUP(Tabela24[[#This Row],[Symbol]],INDIRECT("'"&amp;Tabela24[[#This Row],[INDEX]]&amp;"'!$D$4:$BB$3000"),31,0),0)</f>
        <v>0</v>
      </c>
      <c r="K121" s="266"/>
    </row>
    <row r="122" spans="1:11" ht="30" customHeight="1" x14ac:dyDescent="0.2">
      <c r="A122" s="262">
        <v>111</v>
      </c>
      <c r="B122" s="711" t="s">
        <v>6</v>
      </c>
      <c r="C122" s="263" t="s">
        <v>1064</v>
      </c>
      <c r="D122" s="264" t="str">
        <f>VLOOKUP(Tabela24[[#This Row],[Symbol]],Baza_cen[],3,0)</f>
        <v>Konsola  HTS-SL 250-80     KNELSEN</v>
      </c>
      <c r="E122" s="265"/>
      <c r="F122" s="265"/>
      <c r="G122" s="265">
        <f ca="1">IFERROR(VLOOKUP(Tabela24[[#This Row],[Symbol]],INDIRECT("'"&amp;Tabela24[[#This Row],[INDEX]]&amp;"'!$D$5:$BB$3000"),13,0),0)</f>
        <v>0</v>
      </c>
      <c r="H122" s="265" t="str">
        <f ca="1">IFERROR(VLOOKUP(Tabela24[[#This Row],[Symbol]],INDIRECT("'"&amp;Tabela24[[#This Row],[INDEX]]&amp;"'!$D$4:$BB$3000"),14,0),0)</f>
        <v>szt.</v>
      </c>
      <c r="I122" s="419">
        <f ca="1">IFERROR(VLOOKUP(Tabela24[[#This Row],[Symbol]],INDIRECT("'"&amp;Tabela24[[#This Row],[INDEX]]&amp;"'!$D$4:$BB$3000"),30,0),0)</f>
        <v>0</v>
      </c>
      <c r="J122" s="447">
        <f ca="1">IFERROR(VLOOKUP(Tabela24[[#This Row],[Symbol]],INDIRECT("'"&amp;Tabela24[[#This Row],[INDEX]]&amp;"'!$D$4:$BB$3000"),31,0),0)</f>
        <v>0</v>
      </c>
      <c r="K122" s="266"/>
    </row>
    <row r="123" spans="1:11" ht="30" customHeight="1" x14ac:dyDescent="0.2">
      <c r="A123" s="262">
        <v>112</v>
      </c>
      <c r="B123" s="711" t="s">
        <v>6</v>
      </c>
      <c r="C123" s="263" t="s">
        <v>1066</v>
      </c>
      <c r="D123" s="264" t="str">
        <f>VLOOKUP(Tabela24[[#This Row],[Symbol]],Baza_cen[],3,0)</f>
        <v>Konsola  HTS-SL 300-125     KNELSEN</v>
      </c>
      <c r="E123" s="265"/>
      <c r="F123" s="265"/>
      <c r="G123" s="265">
        <f ca="1">IFERROR(VLOOKUP(Tabela24[[#This Row],[Symbol]],INDIRECT("'"&amp;Tabela24[[#This Row],[INDEX]]&amp;"'!$D$5:$BB$3000"),13,0),0)</f>
        <v>0</v>
      </c>
      <c r="H123" s="265" t="str">
        <f ca="1">IFERROR(VLOOKUP(Tabela24[[#This Row],[Symbol]],INDIRECT("'"&amp;Tabela24[[#This Row],[INDEX]]&amp;"'!$D$4:$BB$3000"),14,0),0)</f>
        <v>szt.</v>
      </c>
      <c r="I123" s="419">
        <f ca="1">IFERROR(VLOOKUP(Tabela24[[#This Row],[Symbol]],INDIRECT("'"&amp;Tabela24[[#This Row],[INDEX]]&amp;"'!$D$4:$BB$3000"),30,0),0)</f>
        <v>0</v>
      </c>
      <c r="J123" s="447">
        <f ca="1">IFERROR(VLOOKUP(Tabela24[[#This Row],[Symbol]],INDIRECT("'"&amp;Tabela24[[#This Row],[INDEX]]&amp;"'!$D$4:$BB$3000"),31,0),0)</f>
        <v>0</v>
      </c>
      <c r="K123" s="266"/>
    </row>
    <row r="124" spans="1:11" ht="30" customHeight="1" x14ac:dyDescent="0.2">
      <c r="A124" s="262">
        <v>113</v>
      </c>
      <c r="B124" s="711" t="s">
        <v>6</v>
      </c>
      <c r="C124" s="263" t="s">
        <v>1068</v>
      </c>
      <c r="D124" s="264" t="str">
        <f>VLOOKUP(Tabela24[[#This Row],[Symbol]],Baza_cen[],3,0)</f>
        <v>Konsola  HTS-SL 350-175     KNELSEN</v>
      </c>
      <c r="E124" s="265"/>
      <c r="F124" s="265"/>
      <c r="G124" s="265">
        <f ca="1">IFERROR(VLOOKUP(Tabela24[[#This Row],[Symbol]],INDIRECT("'"&amp;Tabela24[[#This Row],[INDEX]]&amp;"'!$D$5:$BB$3000"),13,0),0)</f>
        <v>0</v>
      </c>
      <c r="H124" s="265" t="str">
        <f ca="1">IFERROR(VLOOKUP(Tabela24[[#This Row],[Symbol]],INDIRECT("'"&amp;Tabela24[[#This Row],[INDEX]]&amp;"'!$D$4:$BB$3000"),14,0),0)</f>
        <v>szt.</v>
      </c>
      <c r="I124" s="419">
        <f ca="1">IFERROR(VLOOKUP(Tabela24[[#This Row],[Symbol]],INDIRECT("'"&amp;Tabela24[[#This Row],[INDEX]]&amp;"'!$D$4:$BB$3000"),30,0),0)</f>
        <v>0</v>
      </c>
      <c r="J124" s="447">
        <f ca="1">IFERROR(VLOOKUP(Tabela24[[#This Row],[Symbol]],INDIRECT("'"&amp;Tabela24[[#This Row],[INDEX]]&amp;"'!$D$4:$BB$3000"),31,0),0)</f>
        <v>0</v>
      </c>
      <c r="K124" s="266"/>
    </row>
    <row r="125" spans="1:11" ht="30" customHeight="1" x14ac:dyDescent="0.2">
      <c r="A125" s="262">
        <v>114</v>
      </c>
      <c r="B125" s="711" t="s">
        <v>6</v>
      </c>
      <c r="C125" s="263" t="s">
        <v>1070</v>
      </c>
      <c r="D125" s="264" t="str">
        <f>VLOOKUP(Tabela24[[#This Row],[Symbol]],Baza_cen[],3,0)</f>
        <v>Konsola  HTS-SL 400-225     KNELSEN</v>
      </c>
      <c r="E125" s="265"/>
      <c r="F125" s="265"/>
      <c r="G125" s="265">
        <f ca="1">IFERROR(VLOOKUP(Tabela24[[#This Row],[Symbol]],INDIRECT("'"&amp;Tabela24[[#This Row],[INDEX]]&amp;"'!$D$5:$BB$3000"),13,0),0)</f>
        <v>0</v>
      </c>
      <c r="H125" s="265" t="str">
        <f ca="1">IFERROR(VLOOKUP(Tabela24[[#This Row],[Symbol]],INDIRECT("'"&amp;Tabela24[[#This Row],[INDEX]]&amp;"'!$D$4:$BB$3000"),14,0),0)</f>
        <v>szt.</v>
      </c>
      <c r="I125" s="419">
        <f ca="1">IFERROR(VLOOKUP(Tabela24[[#This Row],[Symbol]],INDIRECT("'"&amp;Tabela24[[#This Row],[INDEX]]&amp;"'!$D$4:$BB$3000"),30,0),0)</f>
        <v>0</v>
      </c>
      <c r="J125" s="447">
        <f ca="1">IFERROR(VLOOKUP(Tabela24[[#This Row],[Symbol]],INDIRECT("'"&amp;Tabela24[[#This Row],[INDEX]]&amp;"'!$D$4:$BB$3000"),31,0),0)</f>
        <v>0</v>
      </c>
      <c r="K125" s="266"/>
    </row>
    <row r="126" spans="1:11" ht="30" customHeight="1" x14ac:dyDescent="0.2">
      <c r="A126" s="262">
        <v>115</v>
      </c>
      <c r="B126" s="711" t="s">
        <v>6</v>
      </c>
      <c r="C126" s="263" t="s">
        <v>769</v>
      </c>
      <c r="D126" s="264" t="str">
        <f>VLOOKUP(Tabela24[[#This Row],[Symbol]],Baza_cen[],3,0)</f>
        <v>Element regulujący  BAP M8x40     KNELSEN</v>
      </c>
      <c r="E126" s="265"/>
      <c r="F126" s="265"/>
      <c r="G126" s="265">
        <f ca="1">IFERROR(VLOOKUP(Tabela24[[#This Row],[Symbol]],INDIRECT("'"&amp;Tabela24[[#This Row],[INDEX]]&amp;"'!$D$5:$BB$3000"),13,0),0)</f>
        <v>0</v>
      </c>
      <c r="H126" s="265" t="str">
        <f ca="1">IFERROR(VLOOKUP(Tabela24[[#This Row],[Symbol]],INDIRECT("'"&amp;Tabela24[[#This Row],[INDEX]]&amp;"'!$D$4:$BB$3000"),14,0),0)</f>
        <v>szt.</v>
      </c>
      <c r="I126" s="419">
        <f ca="1">IFERROR(VLOOKUP(Tabela24[[#This Row],[Symbol]],INDIRECT("'"&amp;Tabela24[[#This Row],[INDEX]]&amp;"'!$D$4:$BB$3000"),30,0),0)</f>
        <v>0</v>
      </c>
      <c r="J126" s="447">
        <f ca="1">IFERROR(VLOOKUP(Tabela24[[#This Row],[Symbol]],INDIRECT("'"&amp;Tabela24[[#This Row],[INDEX]]&amp;"'!$D$4:$BB$3000"),31,0),0)</f>
        <v>0</v>
      </c>
      <c r="K126" s="266"/>
    </row>
    <row r="127" spans="1:11" ht="30" customHeight="1" x14ac:dyDescent="0.2">
      <c r="A127" s="262">
        <v>116</v>
      </c>
      <c r="B127" s="711" t="s">
        <v>6</v>
      </c>
      <c r="C127" s="263" t="s">
        <v>771</v>
      </c>
      <c r="D127" s="264" t="str">
        <f>VLOOKUP(Tabela24[[#This Row],[Symbol]],Baza_cen[],3,0)</f>
        <v>Element regulujący  BAP M8x60     KNELSEN</v>
      </c>
      <c r="E127" s="265"/>
      <c r="F127" s="265"/>
      <c r="G127" s="265">
        <f ca="1">IFERROR(VLOOKUP(Tabela24[[#This Row],[Symbol]],INDIRECT("'"&amp;Tabela24[[#This Row],[INDEX]]&amp;"'!$D$5:$BB$3000"),13,0),0)</f>
        <v>0</v>
      </c>
      <c r="H127" s="265" t="str">
        <f ca="1">IFERROR(VLOOKUP(Tabela24[[#This Row],[Symbol]],INDIRECT("'"&amp;Tabela24[[#This Row],[INDEX]]&amp;"'!$D$4:$BB$3000"),14,0),0)</f>
        <v>szt.</v>
      </c>
      <c r="I127" s="419">
        <f ca="1">IFERROR(VLOOKUP(Tabela24[[#This Row],[Symbol]],INDIRECT("'"&amp;Tabela24[[#This Row],[INDEX]]&amp;"'!$D$4:$BB$3000"),30,0),0)</f>
        <v>0</v>
      </c>
      <c r="J127" s="447">
        <f ca="1">IFERROR(VLOOKUP(Tabela24[[#This Row],[Symbol]],INDIRECT("'"&amp;Tabela24[[#This Row],[INDEX]]&amp;"'!$D$4:$BB$3000"),31,0),0)</f>
        <v>0</v>
      </c>
      <c r="K127" s="266"/>
    </row>
    <row r="128" spans="1:11" ht="30" customHeight="1" x14ac:dyDescent="0.2">
      <c r="A128" s="262">
        <v>117</v>
      </c>
      <c r="B128" s="711" t="s">
        <v>6</v>
      </c>
      <c r="C128" s="263" t="s">
        <v>773</v>
      </c>
      <c r="D128" s="264" t="str">
        <f>VLOOKUP(Tabela24[[#This Row],[Symbol]],Baza_cen[],3,0)</f>
        <v>Element regulujący  BAP M12x70     KNELSEN</v>
      </c>
      <c r="E128" s="265"/>
      <c r="F128" s="265"/>
      <c r="G128" s="265">
        <f ca="1">IFERROR(VLOOKUP(Tabela24[[#This Row],[Symbol]],INDIRECT("'"&amp;Tabela24[[#This Row],[INDEX]]&amp;"'!$D$5:$BB$3000"),13,0),0)</f>
        <v>0</v>
      </c>
      <c r="H128" s="265" t="str">
        <f ca="1">IFERROR(VLOOKUP(Tabela24[[#This Row],[Symbol]],INDIRECT("'"&amp;Tabela24[[#This Row],[INDEX]]&amp;"'!$D$4:$BB$3000"),14,0),0)</f>
        <v>szt.</v>
      </c>
      <c r="I128" s="419">
        <f ca="1">IFERROR(VLOOKUP(Tabela24[[#This Row],[Symbol]],INDIRECT("'"&amp;Tabela24[[#This Row],[INDEX]]&amp;"'!$D$4:$BB$3000"),30,0),0)</f>
        <v>0</v>
      </c>
      <c r="J128" s="447">
        <f ca="1">IFERROR(VLOOKUP(Tabela24[[#This Row],[Symbol]],INDIRECT("'"&amp;Tabela24[[#This Row],[INDEX]]&amp;"'!$D$4:$BB$3000"),31,0),0)</f>
        <v>0</v>
      </c>
      <c r="K128" s="266"/>
    </row>
    <row r="129" spans="1:11" ht="30" customHeight="1" x14ac:dyDescent="0.2">
      <c r="A129" s="262">
        <v>118</v>
      </c>
      <c r="B129" s="711" t="s">
        <v>6</v>
      </c>
      <c r="C129" s="263" t="s">
        <v>767</v>
      </c>
      <c r="D129" s="264" t="str">
        <f>VLOOKUP(Tabela24[[#This Row],[Symbol]],Baza_cen[],3,0)</f>
        <v>Element regulujacy  WU M12x70-F     KNELSEN</v>
      </c>
      <c r="E129" s="265"/>
      <c r="F129" s="265"/>
      <c r="G129" s="265">
        <f ca="1">IFERROR(VLOOKUP(Tabela24[[#This Row],[Symbol]],INDIRECT("'"&amp;Tabela24[[#This Row],[INDEX]]&amp;"'!$D$5:$BB$3000"),13,0),0)</f>
        <v>0</v>
      </c>
      <c r="H129" s="265" t="str">
        <f ca="1">IFERROR(VLOOKUP(Tabela24[[#This Row],[Symbol]],INDIRECT("'"&amp;Tabela24[[#This Row],[INDEX]]&amp;"'!$D$4:$BB$3000"),14,0),0)</f>
        <v>szt.</v>
      </c>
      <c r="I129" s="419">
        <f ca="1">IFERROR(VLOOKUP(Tabela24[[#This Row],[Symbol]],INDIRECT("'"&amp;Tabela24[[#This Row],[INDEX]]&amp;"'!$D$4:$BB$3000"),30,0),0)</f>
        <v>0</v>
      </c>
      <c r="J129" s="447">
        <f ca="1">IFERROR(VLOOKUP(Tabela24[[#This Row],[Symbol]],INDIRECT("'"&amp;Tabela24[[#This Row],[INDEX]]&amp;"'!$D$4:$BB$3000"),31,0),0)</f>
        <v>0</v>
      </c>
      <c r="K129" s="266"/>
    </row>
    <row r="130" spans="1:11" ht="30" customHeight="1" x14ac:dyDescent="0.2">
      <c r="A130" s="262">
        <v>119</v>
      </c>
      <c r="B130" s="711" t="s">
        <v>6</v>
      </c>
      <c r="C130" s="263" t="s">
        <v>749</v>
      </c>
      <c r="D130" s="264" t="str">
        <f>VLOOKUP(Tabela24[[#This Row],[Symbol]],Baza_cen[],3,0)</f>
        <v>Podpora do konsoli płaska  M8x40mm     KNELSEN</v>
      </c>
      <c r="E130" s="265"/>
      <c r="F130" s="265"/>
      <c r="G130" s="265">
        <f ca="1">IFERROR(VLOOKUP(Tabela24[[#This Row],[Symbol]],INDIRECT("'"&amp;Tabela24[[#This Row],[INDEX]]&amp;"'!$D$5:$BB$3000"),13,0),0)</f>
        <v>0</v>
      </c>
      <c r="H130" s="265" t="str">
        <f ca="1">IFERROR(VLOOKUP(Tabela24[[#This Row],[Symbol]],INDIRECT("'"&amp;Tabela24[[#This Row],[INDEX]]&amp;"'!$D$4:$BB$3000"),14,0),0)</f>
        <v>szt.</v>
      </c>
      <c r="I130" s="419">
        <f ca="1">IFERROR(VLOOKUP(Tabela24[[#This Row],[Symbol]],INDIRECT("'"&amp;Tabela24[[#This Row],[INDEX]]&amp;"'!$D$4:$BB$3000"),30,0),0)</f>
        <v>0</v>
      </c>
      <c r="J130" s="447">
        <f ca="1">IFERROR(VLOOKUP(Tabela24[[#This Row],[Symbol]],INDIRECT("'"&amp;Tabela24[[#This Row],[INDEX]]&amp;"'!$D$4:$BB$3000"),31,0),0)</f>
        <v>0</v>
      </c>
      <c r="K130" s="266"/>
    </row>
    <row r="131" spans="1:11" ht="30" customHeight="1" x14ac:dyDescent="0.2">
      <c r="A131" s="262">
        <v>120</v>
      </c>
      <c r="B131" s="711" t="s">
        <v>6</v>
      </c>
      <c r="C131" s="263" t="s">
        <v>751</v>
      </c>
      <c r="D131" s="264" t="str">
        <f>VLOOKUP(Tabela24[[#This Row],[Symbol]],Baza_cen[],3,0)</f>
        <v>Podpora do konsoli płaska  M8x60mm     KNELSEN</v>
      </c>
      <c r="E131" s="265"/>
      <c r="F131" s="265"/>
      <c r="G131" s="265">
        <f ca="1">IFERROR(VLOOKUP(Tabela24[[#This Row],[Symbol]],INDIRECT("'"&amp;Tabela24[[#This Row],[INDEX]]&amp;"'!$D$5:$BB$3000"),13,0),0)</f>
        <v>0</v>
      </c>
      <c r="H131" s="265" t="str">
        <f ca="1">IFERROR(VLOOKUP(Tabela24[[#This Row],[Symbol]],INDIRECT("'"&amp;Tabela24[[#This Row],[INDEX]]&amp;"'!$D$4:$BB$3000"),14,0),0)</f>
        <v>szt.</v>
      </c>
      <c r="I131" s="419">
        <f ca="1">IFERROR(VLOOKUP(Tabela24[[#This Row],[Symbol]],INDIRECT("'"&amp;Tabela24[[#This Row],[INDEX]]&amp;"'!$D$4:$BB$3000"),30,0),0)</f>
        <v>0</v>
      </c>
      <c r="J131" s="447">
        <f ca="1">IFERROR(VLOOKUP(Tabela24[[#This Row],[Symbol]],INDIRECT("'"&amp;Tabela24[[#This Row],[INDEX]]&amp;"'!$D$4:$BB$3000"),31,0),0)</f>
        <v>0</v>
      </c>
      <c r="K131" s="266"/>
    </row>
    <row r="132" spans="1:11" ht="30" customHeight="1" x14ac:dyDescent="0.2">
      <c r="A132" s="262">
        <v>121</v>
      </c>
      <c r="B132" s="711" t="s">
        <v>6</v>
      </c>
      <c r="C132" s="263" t="s">
        <v>753</v>
      </c>
      <c r="D132" s="264" t="str">
        <f>VLOOKUP(Tabela24[[#This Row],[Symbol]],Baza_cen[],3,0)</f>
        <v>Podpora do konsoli kątowy  M8x40mm     KNELSEN</v>
      </c>
      <c r="E132" s="265"/>
      <c r="F132" s="265"/>
      <c r="G132" s="265">
        <f ca="1">IFERROR(VLOOKUP(Tabela24[[#This Row],[Symbol]],INDIRECT("'"&amp;Tabela24[[#This Row],[INDEX]]&amp;"'!$D$5:$BB$3000"),13,0),0)</f>
        <v>0</v>
      </c>
      <c r="H132" s="265" t="str">
        <f ca="1">IFERROR(VLOOKUP(Tabela24[[#This Row],[Symbol]],INDIRECT("'"&amp;Tabela24[[#This Row],[INDEX]]&amp;"'!$D$4:$BB$3000"),14,0),0)</f>
        <v>szt.</v>
      </c>
      <c r="I132" s="419">
        <f ca="1">IFERROR(VLOOKUP(Tabela24[[#This Row],[Symbol]],INDIRECT("'"&amp;Tabela24[[#This Row],[INDEX]]&amp;"'!$D$4:$BB$3000"),30,0),0)</f>
        <v>0</v>
      </c>
      <c r="J132" s="447">
        <f ca="1">IFERROR(VLOOKUP(Tabela24[[#This Row],[Symbol]],INDIRECT("'"&amp;Tabela24[[#This Row],[INDEX]]&amp;"'!$D$4:$BB$3000"),31,0),0)</f>
        <v>0</v>
      </c>
      <c r="K132" s="266"/>
    </row>
    <row r="133" spans="1:11" ht="30" customHeight="1" x14ac:dyDescent="0.2">
      <c r="A133" s="262">
        <v>122</v>
      </c>
      <c r="B133" s="711" t="s">
        <v>6</v>
      </c>
      <c r="C133" s="263" t="s">
        <v>755</v>
      </c>
      <c r="D133" s="264" t="str">
        <f>VLOOKUP(Tabela24[[#This Row],[Symbol]],Baza_cen[],3,0)</f>
        <v>Podpora do konsoli kątowy  M8x60mm     KNELSEN</v>
      </c>
      <c r="E133" s="265"/>
      <c r="F133" s="265"/>
      <c r="G133" s="265">
        <f ca="1">IFERROR(VLOOKUP(Tabela24[[#This Row],[Symbol]],INDIRECT("'"&amp;Tabela24[[#This Row],[INDEX]]&amp;"'!$D$5:$BB$3000"),13,0),0)</f>
        <v>0</v>
      </c>
      <c r="H133" s="265" t="str">
        <f ca="1">IFERROR(VLOOKUP(Tabela24[[#This Row],[Symbol]],INDIRECT("'"&amp;Tabela24[[#This Row],[INDEX]]&amp;"'!$D$4:$BB$3000"),14,0),0)</f>
        <v>szt.</v>
      </c>
      <c r="I133" s="419">
        <f ca="1">IFERROR(VLOOKUP(Tabela24[[#This Row],[Symbol]],INDIRECT("'"&amp;Tabela24[[#This Row],[INDEX]]&amp;"'!$D$4:$BB$3000"),30,0),0)</f>
        <v>0</v>
      </c>
      <c r="J133" s="447">
        <f ca="1">IFERROR(VLOOKUP(Tabela24[[#This Row],[Symbol]],INDIRECT("'"&amp;Tabela24[[#This Row],[INDEX]]&amp;"'!$D$4:$BB$3000"),31,0),0)</f>
        <v>0</v>
      </c>
      <c r="K133" s="266"/>
    </row>
    <row r="134" spans="1:11" ht="30" customHeight="1" x14ac:dyDescent="0.2">
      <c r="A134" s="262">
        <v>123</v>
      </c>
      <c r="B134" s="711" t="s">
        <v>6</v>
      </c>
      <c r="C134" s="263" t="s">
        <v>1032</v>
      </c>
      <c r="D134" s="264" t="str">
        <f>VLOOKUP(Tabela24[[#This Row],[Symbol]],Baza_cen[],3,0)</f>
        <v>Kątownik  BAP-SLW-60-60x180x2,5     KNELSEN</v>
      </c>
      <c r="E134" s="265"/>
      <c r="F134" s="265"/>
      <c r="G134" s="265">
        <f ca="1">IFERROR(VLOOKUP(Tabela24[[#This Row],[Symbol]],INDIRECT("'"&amp;Tabela24[[#This Row],[INDEX]]&amp;"'!$D$5:$BB$3000"),13,0),0)</f>
        <v>0</v>
      </c>
      <c r="H134" s="265" t="str">
        <f ca="1">IFERROR(VLOOKUP(Tabela24[[#This Row],[Symbol]],INDIRECT("'"&amp;Tabela24[[#This Row],[INDEX]]&amp;"'!$D$4:$BB$3000"),14,0),0)</f>
        <v>szt.</v>
      </c>
      <c r="I134" s="419">
        <f ca="1">IFERROR(VLOOKUP(Tabela24[[#This Row],[Symbol]],INDIRECT("'"&amp;Tabela24[[#This Row],[INDEX]]&amp;"'!$D$4:$BB$3000"),30,0),0)</f>
        <v>0</v>
      </c>
      <c r="J134" s="447">
        <f ca="1">IFERROR(VLOOKUP(Tabela24[[#This Row],[Symbol]],INDIRECT("'"&amp;Tabela24[[#This Row],[INDEX]]&amp;"'!$D$4:$BB$3000"),31,0),0)</f>
        <v>0</v>
      </c>
      <c r="K134" s="266"/>
    </row>
    <row r="135" spans="1:11" ht="30" customHeight="1" x14ac:dyDescent="0.2">
      <c r="A135" s="262">
        <v>124</v>
      </c>
      <c r="B135" s="711" t="s">
        <v>6</v>
      </c>
      <c r="C135" s="263" t="s">
        <v>1034</v>
      </c>
      <c r="D135" s="264" t="str">
        <f>VLOOKUP(Tabela24[[#This Row],[Symbol]],Baza_cen[],3,0)</f>
        <v>Kątownik  BAP-SLW-100-95x180x2,5     KNELSEN</v>
      </c>
      <c r="E135" s="265"/>
      <c r="F135" s="265"/>
      <c r="G135" s="265">
        <f ca="1">IFERROR(VLOOKUP(Tabela24[[#This Row],[Symbol]],INDIRECT("'"&amp;Tabela24[[#This Row],[INDEX]]&amp;"'!$D$5:$BB$3000"),13,0),0)</f>
        <v>0</v>
      </c>
      <c r="H135" s="265" t="str">
        <f ca="1">IFERROR(VLOOKUP(Tabela24[[#This Row],[Symbol]],INDIRECT("'"&amp;Tabela24[[#This Row],[INDEX]]&amp;"'!$D$4:$BB$3000"),14,0),0)</f>
        <v>szt.</v>
      </c>
      <c r="I135" s="419">
        <f ca="1">IFERROR(VLOOKUP(Tabela24[[#This Row],[Symbol]],INDIRECT("'"&amp;Tabela24[[#This Row],[INDEX]]&amp;"'!$D$4:$BB$3000"),30,0),0)</f>
        <v>0</v>
      </c>
      <c r="J135" s="447">
        <f ca="1">IFERROR(VLOOKUP(Tabela24[[#This Row],[Symbol]],INDIRECT("'"&amp;Tabela24[[#This Row],[INDEX]]&amp;"'!$D$4:$BB$3000"),31,0),0)</f>
        <v>0</v>
      </c>
      <c r="K135" s="266"/>
    </row>
    <row r="136" spans="1:11" ht="30" customHeight="1" x14ac:dyDescent="0.2">
      <c r="A136" s="262">
        <v>125</v>
      </c>
      <c r="B136" s="711" t="s">
        <v>6</v>
      </c>
      <c r="C136" s="263" t="s">
        <v>1036</v>
      </c>
      <c r="D136" s="264" t="str">
        <f>VLOOKUP(Tabela24[[#This Row],[Symbol]],Baza_cen[],3,0)</f>
        <v>Kątownik  BAP-SLW-140-95x180x2,5     KNELSEN</v>
      </c>
      <c r="E136" s="265"/>
      <c r="F136" s="265"/>
      <c r="G136" s="265">
        <f ca="1">IFERROR(VLOOKUP(Tabela24[[#This Row],[Symbol]],INDIRECT("'"&amp;Tabela24[[#This Row],[INDEX]]&amp;"'!$D$5:$BB$3000"),13,0),0)</f>
        <v>0</v>
      </c>
      <c r="H136" s="265" t="str">
        <f ca="1">IFERROR(VLOOKUP(Tabela24[[#This Row],[Symbol]],INDIRECT("'"&amp;Tabela24[[#This Row],[INDEX]]&amp;"'!$D$4:$BB$3000"),14,0),0)</f>
        <v>szt.</v>
      </c>
      <c r="I136" s="419">
        <f ca="1">IFERROR(VLOOKUP(Tabela24[[#This Row],[Symbol]],INDIRECT("'"&amp;Tabela24[[#This Row],[INDEX]]&amp;"'!$D$4:$BB$3000"),30,0),0)</f>
        <v>0</v>
      </c>
      <c r="J136" s="447">
        <f ca="1">IFERROR(VLOOKUP(Tabela24[[#This Row],[Symbol]],INDIRECT("'"&amp;Tabela24[[#This Row],[INDEX]]&amp;"'!$D$4:$BB$3000"),31,0),0)</f>
        <v>0</v>
      </c>
      <c r="K136" s="266"/>
    </row>
    <row r="137" spans="1:11" ht="30" customHeight="1" x14ac:dyDescent="0.2">
      <c r="A137" s="262">
        <v>126</v>
      </c>
      <c r="B137" s="711" t="s">
        <v>6</v>
      </c>
      <c r="C137" s="263" t="s">
        <v>1038</v>
      </c>
      <c r="D137" s="264" t="str">
        <f>VLOOKUP(Tabela24[[#This Row],[Symbol]],Baza_cen[],3,0)</f>
        <v>Kątownik  BAP-SLW-180-150x200x2,5     KNELSEN</v>
      </c>
      <c r="E137" s="265"/>
      <c r="F137" s="265"/>
      <c r="G137" s="265">
        <f ca="1">IFERROR(VLOOKUP(Tabela24[[#This Row],[Symbol]],INDIRECT("'"&amp;Tabela24[[#This Row],[INDEX]]&amp;"'!$D$5:$BB$3000"),13,0),0)</f>
        <v>0</v>
      </c>
      <c r="H137" s="265" t="str">
        <f ca="1">IFERROR(VLOOKUP(Tabela24[[#This Row],[Symbol]],INDIRECT("'"&amp;Tabela24[[#This Row],[INDEX]]&amp;"'!$D$4:$BB$3000"),14,0),0)</f>
        <v>szt.</v>
      </c>
      <c r="I137" s="419">
        <f ca="1">IFERROR(VLOOKUP(Tabela24[[#This Row],[Symbol]],INDIRECT("'"&amp;Tabela24[[#This Row],[INDEX]]&amp;"'!$D$4:$BB$3000"),30,0),0)</f>
        <v>0</v>
      </c>
      <c r="J137" s="447">
        <f ca="1">IFERROR(VLOOKUP(Tabela24[[#This Row],[Symbol]],INDIRECT("'"&amp;Tabela24[[#This Row],[INDEX]]&amp;"'!$D$4:$BB$3000"),31,0),0)</f>
        <v>0</v>
      </c>
      <c r="K137" s="266"/>
    </row>
    <row r="138" spans="1:11" ht="30" customHeight="1" x14ac:dyDescent="0.2">
      <c r="A138" s="262">
        <v>127</v>
      </c>
      <c r="B138" s="711" t="s">
        <v>6</v>
      </c>
      <c r="C138" s="263" t="s">
        <v>1040</v>
      </c>
      <c r="D138" s="264" t="str">
        <f>VLOOKUP(Tabela24[[#This Row],[Symbol]],Baza_cen[],3,0)</f>
        <v>Kątownik  BAP-SLW-220-150x200x2,5     KNELSEN</v>
      </c>
      <c r="E138" s="265"/>
      <c r="F138" s="265"/>
      <c r="G138" s="265">
        <f ca="1">IFERROR(VLOOKUP(Tabela24[[#This Row],[Symbol]],INDIRECT("'"&amp;Tabela24[[#This Row],[INDEX]]&amp;"'!$D$5:$BB$3000"),13,0),0)</f>
        <v>0</v>
      </c>
      <c r="H138" s="265" t="str">
        <f ca="1">IFERROR(VLOOKUP(Tabela24[[#This Row],[Symbol]],INDIRECT("'"&amp;Tabela24[[#This Row],[INDEX]]&amp;"'!$D$4:$BB$3000"),14,0),0)</f>
        <v>szt.</v>
      </c>
      <c r="I138" s="419">
        <f ca="1">IFERROR(VLOOKUP(Tabela24[[#This Row],[Symbol]],INDIRECT("'"&amp;Tabela24[[#This Row],[INDEX]]&amp;"'!$D$4:$BB$3000"),30,0),0)</f>
        <v>0</v>
      </c>
      <c r="J138" s="447">
        <f ca="1">IFERROR(VLOOKUP(Tabela24[[#This Row],[Symbol]],INDIRECT("'"&amp;Tabela24[[#This Row],[INDEX]]&amp;"'!$D$4:$BB$3000"),31,0),0)</f>
        <v>0</v>
      </c>
      <c r="K138" s="266"/>
    </row>
    <row r="139" spans="1:11" ht="30" customHeight="1" x14ac:dyDescent="0.2">
      <c r="A139" s="262">
        <v>128</v>
      </c>
      <c r="B139" s="711" t="s">
        <v>6</v>
      </c>
      <c r="C139" s="263" t="s">
        <v>964</v>
      </c>
      <c r="D139" s="264" t="str">
        <f>VLOOKUP(Tabela24[[#This Row],[Symbol]],Baza_cen[],3,0)</f>
        <v>Konsola kątowa  FMW-50x140x1,5     KNELSEN</v>
      </c>
      <c r="E139" s="265"/>
      <c r="F139" s="265"/>
      <c r="G139" s="265">
        <f ca="1">IFERROR(VLOOKUP(Tabela24[[#This Row],[Symbol]],INDIRECT("'"&amp;Tabela24[[#This Row],[INDEX]]&amp;"'!$D$5:$BB$3000"),13,0),0)</f>
        <v>0</v>
      </c>
      <c r="H139" s="265" t="str">
        <f ca="1">IFERROR(VLOOKUP(Tabela24[[#This Row],[Symbol]],INDIRECT("'"&amp;Tabela24[[#This Row],[INDEX]]&amp;"'!$D$4:$BB$3000"),14,0),0)</f>
        <v>szt.</v>
      </c>
      <c r="I139" s="419">
        <f ca="1">IFERROR(VLOOKUP(Tabela24[[#This Row],[Symbol]],INDIRECT("'"&amp;Tabela24[[#This Row],[INDEX]]&amp;"'!$D$4:$BB$3000"),30,0),0)</f>
        <v>0</v>
      </c>
      <c r="J139" s="447">
        <f ca="1">IFERROR(VLOOKUP(Tabela24[[#This Row],[Symbol]],INDIRECT("'"&amp;Tabela24[[#This Row],[INDEX]]&amp;"'!$D$4:$BB$3000"),31,0),0)</f>
        <v>0</v>
      </c>
      <c r="K139" s="266"/>
    </row>
    <row r="140" spans="1:11" ht="30" customHeight="1" x14ac:dyDescent="0.2">
      <c r="A140" s="262">
        <v>129</v>
      </c>
      <c r="B140" s="711" t="s">
        <v>6</v>
      </c>
      <c r="C140" s="263" t="s">
        <v>962</v>
      </c>
      <c r="D140" s="264" t="str">
        <f>VLOOKUP(Tabela24[[#This Row],[Symbol]],Baza_cen[],3,0)</f>
        <v>Konsola kątowa  FMW-65x125x1,5     KNELSEN</v>
      </c>
      <c r="E140" s="265"/>
      <c r="F140" s="265"/>
      <c r="G140" s="265">
        <f ca="1">IFERROR(VLOOKUP(Tabela24[[#This Row],[Symbol]],INDIRECT("'"&amp;Tabela24[[#This Row],[INDEX]]&amp;"'!$D$5:$BB$3000"),13,0),0)</f>
        <v>0</v>
      </c>
      <c r="H140" s="265" t="str">
        <f ca="1">IFERROR(VLOOKUP(Tabela24[[#This Row],[Symbol]],INDIRECT("'"&amp;Tabela24[[#This Row],[INDEX]]&amp;"'!$D$4:$BB$3000"),14,0),0)</f>
        <v>szt.</v>
      </c>
      <c r="I140" s="419">
        <f ca="1">IFERROR(VLOOKUP(Tabela24[[#This Row],[Symbol]],INDIRECT("'"&amp;Tabela24[[#This Row],[INDEX]]&amp;"'!$D$4:$BB$3000"),30,0),0)</f>
        <v>0</v>
      </c>
      <c r="J140" s="447">
        <f ca="1">IFERROR(VLOOKUP(Tabela24[[#This Row],[Symbol]],INDIRECT("'"&amp;Tabela24[[#This Row],[INDEX]]&amp;"'!$D$4:$BB$3000"),31,0),0)</f>
        <v>0</v>
      </c>
      <c r="K140" s="266"/>
    </row>
    <row r="141" spans="1:11" ht="30" customHeight="1" x14ac:dyDescent="0.2">
      <c r="A141" s="262">
        <v>130</v>
      </c>
      <c r="B141" s="711" t="s">
        <v>6</v>
      </c>
      <c r="C141" s="263" t="s">
        <v>982</v>
      </c>
      <c r="D141" s="264" t="str">
        <f>VLOOKUP(Tabela24[[#This Row],[Symbol]],Baza_cen[],3,0)</f>
        <v>Konsola kątowa  FMW-65x145x1,5     KNELSEN</v>
      </c>
      <c r="E141" s="265"/>
      <c r="F141" s="265"/>
      <c r="G141" s="265">
        <f ca="1">IFERROR(VLOOKUP(Tabela24[[#This Row],[Symbol]],INDIRECT("'"&amp;Tabela24[[#This Row],[INDEX]]&amp;"'!$D$5:$BB$3000"),13,0),0)</f>
        <v>0</v>
      </c>
      <c r="H141" s="265" t="str">
        <f ca="1">IFERROR(VLOOKUP(Tabela24[[#This Row],[Symbol]],INDIRECT("'"&amp;Tabela24[[#This Row],[INDEX]]&amp;"'!$D$4:$BB$3000"),14,0),0)</f>
        <v>szt.</v>
      </c>
      <c r="I141" s="419">
        <f ca="1">IFERROR(VLOOKUP(Tabela24[[#This Row],[Symbol]],INDIRECT("'"&amp;Tabela24[[#This Row],[INDEX]]&amp;"'!$D$4:$BB$3000"),30,0),0)</f>
        <v>0</v>
      </c>
      <c r="J141" s="447">
        <f ca="1">IFERROR(VLOOKUP(Tabela24[[#This Row],[Symbol]],INDIRECT("'"&amp;Tabela24[[#This Row],[INDEX]]&amp;"'!$D$4:$BB$3000"),31,0),0)</f>
        <v>0</v>
      </c>
      <c r="K141" s="266"/>
    </row>
    <row r="142" spans="1:11" ht="30" customHeight="1" x14ac:dyDescent="0.2">
      <c r="A142" s="262">
        <v>131</v>
      </c>
      <c r="B142" s="711" t="s">
        <v>6</v>
      </c>
      <c r="C142" s="263" t="s">
        <v>966</v>
      </c>
      <c r="D142" s="264" t="str">
        <f>VLOOKUP(Tabela24[[#This Row],[Symbol]],Baza_cen[],3,0)</f>
        <v>Konsola kątowa  FMW-65x145x2,5     KNELSEN</v>
      </c>
      <c r="E142" s="265"/>
      <c r="F142" s="265"/>
      <c r="G142" s="265">
        <f ca="1">IFERROR(VLOOKUP(Tabela24[[#This Row],[Symbol]],INDIRECT("'"&amp;Tabela24[[#This Row],[INDEX]]&amp;"'!$D$5:$BB$3000"),13,0),0)</f>
        <v>0</v>
      </c>
      <c r="H142" s="265" t="str">
        <f ca="1">IFERROR(VLOOKUP(Tabela24[[#This Row],[Symbol]],INDIRECT("'"&amp;Tabela24[[#This Row],[INDEX]]&amp;"'!$D$4:$BB$3000"),14,0),0)</f>
        <v>szt.</v>
      </c>
      <c r="I142" s="419">
        <f ca="1">IFERROR(VLOOKUP(Tabela24[[#This Row],[Symbol]],INDIRECT("'"&amp;Tabela24[[#This Row],[INDEX]]&amp;"'!$D$4:$BB$3000"),30,0),0)</f>
        <v>0</v>
      </c>
      <c r="J142" s="447">
        <f ca="1">IFERROR(VLOOKUP(Tabela24[[#This Row],[Symbol]],INDIRECT("'"&amp;Tabela24[[#This Row],[INDEX]]&amp;"'!$D$4:$BB$3000"),31,0),0)</f>
        <v>0</v>
      </c>
      <c r="K142" s="266"/>
    </row>
    <row r="143" spans="1:11" ht="30" customHeight="1" x14ac:dyDescent="0.2">
      <c r="A143" s="262">
        <v>132</v>
      </c>
      <c r="B143" s="711" t="s">
        <v>6</v>
      </c>
      <c r="C143" s="263" t="s">
        <v>968</v>
      </c>
      <c r="D143" s="264" t="str">
        <f>VLOOKUP(Tabela24[[#This Row],[Symbol]],Baza_cen[],3,0)</f>
        <v>Konsola kątowa  FMW-65x145x3,0     KNELSEN</v>
      </c>
      <c r="E143" s="265"/>
      <c r="F143" s="265"/>
      <c r="G143" s="265">
        <f ca="1">IFERROR(VLOOKUP(Tabela24[[#This Row],[Symbol]],INDIRECT("'"&amp;Tabela24[[#This Row],[INDEX]]&amp;"'!$D$5:$BB$3000"),13,0),0)</f>
        <v>0</v>
      </c>
      <c r="H143" s="265" t="str">
        <f ca="1">IFERROR(VLOOKUP(Tabela24[[#This Row],[Symbol]],INDIRECT("'"&amp;Tabela24[[#This Row],[INDEX]]&amp;"'!$D$4:$BB$3000"),14,0),0)</f>
        <v>szt.</v>
      </c>
      <c r="I143" s="419">
        <f ca="1">IFERROR(VLOOKUP(Tabela24[[#This Row],[Symbol]],INDIRECT("'"&amp;Tabela24[[#This Row],[INDEX]]&amp;"'!$D$4:$BB$3000"),30,0),0)</f>
        <v>0</v>
      </c>
      <c r="J143" s="447">
        <f ca="1">IFERROR(VLOOKUP(Tabela24[[#This Row],[Symbol]],INDIRECT("'"&amp;Tabela24[[#This Row],[INDEX]]&amp;"'!$D$4:$BB$3000"),31,0),0)</f>
        <v>0</v>
      </c>
      <c r="K143" s="266"/>
    </row>
    <row r="144" spans="1:11" ht="30" customHeight="1" x14ac:dyDescent="0.2">
      <c r="A144" s="262">
        <v>133</v>
      </c>
      <c r="B144" s="711" t="s">
        <v>6</v>
      </c>
      <c r="C144" s="263" t="s">
        <v>976</v>
      </c>
      <c r="D144" s="264" t="str">
        <f>VLOOKUP(Tabela24[[#This Row],[Symbol]],Baza_cen[],3,0)</f>
        <v>Konsola kątowa  FMW-65x170x2,5     KNELSEN</v>
      </c>
      <c r="E144" s="265"/>
      <c r="F144" s="265"/>
      <c r="G144" s="265">
        <f ca="1">IFERROR(VLOOKUP(Tabela24[[#This Row],[Symbol]],INDIRECT("'"&amp;Tabela24[[#This Row],[INDEX]]&amp;"'!$D$5:$BB$3000"),13,0),0)</f>
        <v>0</v>
      </c>
      <c r="H144" s="265" t="str">
        <f ca="1">IFERROR(VLOOKUP(Tabela24[[#This Row],[Symbol]],INDIRECT("'"&amp;Tabela24[[#This Row],[INDEX]]&amp;"'!$D$4:$BB$3000"),14,0),0)</f>
        <v>szt.</v>
      </c>
      <c r="I144" s="419">
        <f ca="1">IFERROR(VLOOKUP(Tabela24[[#This Row],[Symbol]],INDIRECT("'"&amp;Tabela24[[#This Row],[INDEX]]&amp;"'!$D$4:$BB$3000"),30,0),0)</f>
        <v>0</v>
      </c>
      <c r="J144" s="447">
        <f ca="1">IFERROR(VLOOKUP(Tabela24[[#This Row],[Symbol]],INDIRECT("'"&amp;Tabela24[[#This Row],[INDEX]]&amp;"'!$D$4:$BB$3000"),31,0),0)</f>
        <v>0</v>
      </c>
      <c r="K144" s="266"/>
    </row>
    <row r="145" spans="1:11" ht="30" customHeight="1" x14ac:dyDescent="0.2">
      <c r="A145" s="262">
        <v>134</v>
      </c>
      <c r="B145" s="711" t="s">
        <v>6</v>
      </c>
      <c r="C145" s="263" t="s">
        <v>992</v>
      </c>
      <c r="D145" s="264" t="str">
        <f>VLOOKUP(Tabela24[[#This Row],[Symbol]],Baza_cen[],3,0)</f>
        <v>Konsola kątowa  FMW-75x135x2,5     KNELSEN</v>
      </c>
      <c r="E145" s="265"/>
      <c r="F145" s="265"/>
      <c r="G145" s="265">
        <f ca="1">IFERROR(VLOOKUP(Tabela24[[#This Row],[Symbol]],INDIRECT("'"&amp;Tabela24[[#This Row],[INDEX]]&amp;"'!$D$5:$BB$3000"),13,0),0)</f>
        <v>0</v>
      </c>
      <c r="H145" s="265" t="str">
        <f ca="1">IFERROR(VLOOKUP(Tabela24[[#This Row],[Symbol]],INDIRECT("'"&amp;Tabela24[[#This Row],[INDEX]]&amp;"'!$D$4:$BB$3000"),14,0),0)</f>
        <v>szt.</v>
      </c>
      <c r="I145" s="419">
        <f ca="1">IFERROR(VLOOKUP(Tabela24[[#This Row],[Symbol]],INDIRECT("'"&amp;Tabela24[[#This Row],[INDEX]]&amp;"'!$D$4:$BB$3000"),30,0),0)</f>
        <v>0</v>
      </c>
      <c r="J145" s="447">
        <f ca="1">IFERROR(VLOOKUP(Tabela24[[#This Row],[Symbol]],INDIRECT("'"&amp;Tabela24[[#This Row],[INDEX]]&amp;"'!$D$4:$BB$3000"),31,0),0)</f>
        <v>0</v>
      </c>
      <c r="K145" s="266"/>
    </row>
    <row r="146" spans="1:11" ht="30" customHeight="1" x14ac:dyDescent="0.2">
      <c r="A146" s="262">
        <v>135</v>
      </c>
      <c r="B146" s="711" t="s">
        <v>6</v>
      </c>
      <c r="C146" s="263" t="s">
        <v>974</v>
      </c>
      <c r="D146" s="264" t="str">
        <f>VLOOKUP(Tabela24[[#This Row],[Symbol]],Baza_cen[],3,0)</f>
        <v>Konsola kątowa  FMW-95x140x3,0     KNELSEN</v>
      </c>
      <c r="E146" s="265"/>
      <c r="F146" s="265"/>
      <c r="G146" s="265">
        <f ca="1">IFERROR(VLOOKUP(Tabela24[[#This Row],[Symbol]],INDIRECT("'"&amp;Tabela24[[#This Row],[INDEX]]&amp;"'!$D$5:$BB$3000"),13,0),0)</f>
        <v>0</v>
      </c>
      <c r="H146" s="265" t="str">
        <f ca="1">IFERROR(VLOOKUP(Tabela24[[#This Row],[Symbol]],INDIRECT("'"&amp;Tabela24[[#This Row],[INDEX]]&amp;"'!$D$4:$BB$3000"),14,0),0)</f>
        <v>szt.</v>
      </c>
      <c r="I146" s="419">
        <f ca="1">IFERROR(VLOOKUP(Tabela24[[#This Row],[Symbol]],INDIRECT("'"&amp;Tabela24[[#This Row],[INDEX]]&amp;"'!$D$4:$BB$3000"),30,0),0)</f>
        <v>0</v>
      </c>
      <c r="J146" s="447">
        <f ca="1">IFERROR(VLOOKUP(Tabela24[[#This Row],[Symbol]],INDIRECT("'"&amp;Tabela24[[#This Row],[INDEX]]&amp;"'!$D$4:$BB$3000"),31,0),0)</f>
        <v>0</v>
      </c>
      <c r="K146" s="266"/>
    </row>
    <row r="147" spans="1:11" ht="30" customHeight="1" x14ac:dyDescent="0.2">
      <c r="A147" s="262">
        <v>136</v>
      </c>
      <c r="B147" s="711" t="s">
        <v>6</v>
      </c>
      <c r="C147" s="263" t="s">
        <v>978</v>
      </c>
      <c r="D147" s="264" t="str">
        <f>VLOOKUP(Tabela24[[#This Row],[Symbol]],Baza_cen[],3,0)</f>
        <v>Konsola kątowa  FMW-150x160x3,0     KNELSEN</v>
      </c>
      <c r="E147" s="265"/>
      <c r="F147" s="265"/>
      <c r="G147" s="265">
        <f ca="1">IFERROR(VLOOKUP(Tabela24[[#This Row],[Symbol]],INDIRECT("'"&amp;Tabela24[[#This Row],[INDEX]]&amp;"'!$D$5:$BB$3000"),13,0),0)</f>
        <v>0</v>
      </c>
      <c r="H147" s="265" t="str">
        <f ca="1">IFERROR(VLOOKUP(Tabela24[[#This Row],[Symbol]],INDIRECT("'"&amp;Tabela24[[#This Row],[INDEX]]&amp;"'!$D$4:$BB$3000"),14,0),0)</f>
        <v>szt.</v>
      </c>
      <c r="I147" s="419">
        <f ca="1">IFERROR(VLOOKUP(Tabela24[[#This Row],[Symbol]],INDIRECT("'"&amp;Tabela24[[#This Row],[INDEX]]&amp;"'!$D$4:$BB$3000"),30,0),0)</f>
        <v>0</v>
      </c>
      <c r="J147" s="447">
        <f ca="1">IFERROR(VLOOKUP(Tabela24[[#This Row],[Symbol]],INDIRECT("'"&amp;Tabela24[[#This Row],[INDEX]]&amp;"'!$D$4:$BB$3000"),31,0),0)</f>
        <v>0</v>
      </c>
      <c r="K147" s="266"/>
    </row>
    <row r="148" spans="1:11" ht="30" customHeight="1" x14ac:dyDescent="0.2">
      <c r="A148" s="262">
        <v>137</v>
      </c>
      <c r="B148" s="711" t="s">
        <v>6</v>
      </c>
      <c r="C148" s="263" t="s">
        <v>980</v>
      </c>
      <c r="D148" s="264" t="str">
        <f>VLOOKUP(Tabela24[[#This Row],[Symbol]],Baza_cen[],3,0)</f>
        <v>Konsola kątowa  FMW-95x150x3,0   (łamana)     KNELSEN</v>
      </c>
      <c r="E148" s="265"/>
      <c r="F148" s="265"/>
      <c r="G148" s="265">
        <f ca="1">IFERROR(VLOOKUP(Tabela24[[#This Row],[Symbol]],INDIRECT("'"&amp;Tabela24[[#This Row],[INDEX]]&amp;"'!$D$5:$BB$3000"),13,0),0)</f>
        <v>0</v>
      </c>
      <c r="H148" s="265" t="str">
        <f ca="1">IFERROR(VLOOKUP(Tabela24[[#This Row],[Symbol]],INDIRECT("'"&amp;Tabela24[[#This Row],[INDEX]]&amp;"'!$D$4:$BB$3000"),14,0),0)</f>
        <v>szt.</v>
      </c>
      <c r="I148" s="419">
        <f ca="1">IFERROR(VLOOKUP(Tabela24[[#This Row],[Symbol]],INDIRECT("'"&amp;Tabela24[[#This Row],[INDEX]]&amp;"'!$D$4:$BB$3000"),30,0),0)</f>
        <v>0</v>
      </c>
      <c r="J148" s="447">
        <f ca="1">IFERROR(VLOOKUP(Tabela24[[#This Row],[Symbol]],INDIRECT("'"&amp;Tabela24[[#This Row],[INDEX]]&amp;"'!$D$4:$BB$3000"),31,0),0)</f>
        <v>0</v>
      </c>
      <c r="K148" s="266"/>
    </row>
    <row r="149" spans="1:11" ht="30" customHeight="1" x14ac:dyDescent="0.2">
      <c r="A149" s="262">
        <v>138</v>
      </c>
      <c r="B149" s="711" t="s">
        <v>6</v>
      </c>
      <c r="C149" s="263" t="s">
        <v>970</v>
      </c>
      <c r="D149" s="264" t="str">
        <f>VLOOKUP(Tabela24[[#This Row],[Symbol]],Baza_cen[],3,0)</f>
        <v>Konsola kątowa  FMW 65x145x3,0-BS32     KNELSEN</v>
      </c>
      <c r="E149" s="265"/>
      <c r="F149" s="265"/>
      <c r="G149" s="265">
        <f ca="1">IFERROR(VLOOKUP(Tabela24[[#This Row],[Symbol]],INDIRECT("'"&amp;Tabela24[[#This Row],[INDEX]]&amp;"'!$D$5:$BB$3000"),13,0),0)</f>
        <v>0</v>
      </c>
      <c r="H149" s="265" t="str">
        <f ca="1">IFERROR(VLOOKUP(Tabela24[[#This Row],[Symbol]],INDIRECT("'"&amp;Tabela24[[#This Row],[INDEX]]&amp;"'!$D$4:$BB$3000"),14,0),0)</f>
        <v>szt.</v>
      </c>
      <c r="I149" s="419">
        <f ca="1">IFERROR(VLOOKUP(Tabela24[[#This Row],[Symbol]],INDIRECT("'"&amp;Tabela24[[#This Row],[INDEX]]&amp;"'!$D$4:$BB$3000"),30,0),0)</f>
        <v>0</v>
      </c>
      <c r="J149" s="447">
        <f ca="1">IFERROR(VLOOKUP(Tabela24[[#This Row],[Symbol]],INDIRECT("'"&amp;Tabela24[[#This Row],[INDEX]]&amp;"'!$D$4:$BB$3000"),31,0),0)</f>
        <v>0</v>
      </c>
      <c r="K149" s="266"/>
    </row>
    <row r="150" spans="1:11" ht="30" customHeight="1" x14ac:dyDescent="0.2">
      <c r="A150" s="262">
        <v>139</v>
      </c>
      <c r="B150" s="711" t="s">
        <v>6</v>
      </c>
      <c r="C150" s="263" t="s">
        <v>972</v>
      </c>
      <c r="D150" s="264" t="str">
        <f>VLOOKUP(Tabela24[[#This Row],[Symbol]],Baza_cen[],3,0)</f>
        <v>Konsola kątowa  FMW 65x145x3,0-BS50     KNELSEN</v>
      </c>
      <c r="E150" s="265"/>
      <c r="F150" s="265"/>
      <c r="G150" s="265">
        <f ca="1">IFERROR(VLOOKUP(Tabela24[[#This Row],[Symbol]],INDIRECT("'"&amp;Tabela24[[#This Row],[INDEX]]&amp;"'!$D$5:$BB$3000"),13,0),0)</f>
        <v>0</v>
      </c>
      <c r="H150" s="265" t="str">
        <f ca="1">IFERROR(VLOOKUP(Tabela24[[#This Row],[Symbol]],INDIRECT("'"&amp;Tabela24[[#This Row],[INDEX]]&amp;"'!$D$4:$BB$3000"),14,0),0)</f>
        <v>szt.</v>
      </c>
      <c r="I150" s="419">
        <f ca="1">IFERROR(VLOOKUP(Tabela24[[#This Row],[Symbol]],INDIRECT("'"&amp;Tabela24[[#This Row],[INDEX]]&amp;"'!$D$4:$BB$3000"),30,0),0)</f>
        <v>0</v>
      </c>
      <c r="J150" s="447">
        <f ca="1">IFERROR(VLOOKUP(Tabela24[[#This Row],[Symbol]],INDIRECT("'"&amp;Tabela24[[#This Row],[INDEX]]&amp;"'!$D$4:$BB$3000"),31,0),0)</f>
        <v>0</v>
      </c>
      <c r="K150" s="266"/>
    </row>
    <row r="151" spans="1:11" ht="30" customHeight="1" x14ac:dyDescent="0.2">
      <c r="A151" s="262">
        <v>140</v>
      </c>
      <c r="B151" s="711" t="s">
        <v>6</v>
      </c>
      <c r="C151" s="263" t="s">
        <v>984</v>
      </c>
      <c r="D151" s="264" t="str">
        <f>VLOOKUP(Tabela24[[#This Row],[Symbol]],Baza_cen[],3,0)</f>
        <v>Konsola kątowa  FMW  65x145x2,5-F60  łącznik płaski     KNELSEN</v>
      </c>
      <c r="E151" s="265"/>
      <c r="F151" s="265"/>
      <c r="G151" s="265">
        <f ca="1">IFERROR(VLOOKUP(Tabela24[[#This Row],[Symbol]],INDIRECT("'"&amp;Tabela24[[#This Row],[INDEX]]&amp;"'!$D$5:$BB$3000"),13,0),0)</f>
        <v>0</v>
      </c>
      <c r="H151" s="265" t="str">
        <f ca="1">IFERROR(VLOOKUP(Tabela24[[#This Row],[Symbol]],INDIRECT("'"&amp;Tabela24[[#This Row],[INDEX]]&amp;"'!$D$4:$BB$3000"),14,0),0)</f>
        <v>szt.</v>
      </c>
      <c r="I151" s="419">
        <f ca="1">IFERROR(VLOOKUP(Tabela24[[#This Row],[Symbol]],INDIRECT("'"&amp;Tabela24[[#This Row],[INDEX]]&amp;"'!$D$4:$BB$3000"),30,0),0)</f>
        <v>0</v>
      </c>
      <c r="J151" s="447">
        <f ca="1">IFERROR(VLOOKUP(Tabela24[[#This Row],[Symbol]],INDIRECT("'"&amp;Tabela24[[#This Row],[INDEX]]&amp;"'!$D$4:$BB$3000"),31,0),0)</f>
        <v>0</v>
      </c>
      <c r="K151" s="266"/>
    </row>
    <row r="152" spans="1:11" ht="30" customHeight="1" x14ac:dyDescent="0.2">
      <c r="A152" s="262">
        <v>141</v>
      </c>
      <c r="B152" s="711" t="s">
        <v>6</v>
      </c>
      <c r="C152" s="263" t="s">
        <v>986</v>
      </c>
      <c r="D152" s="264" t="str">
        <f>VLOOKUP(Tabela24[[#This Row],[Symbol]],Baza_cen[],3,0)</f>
        <v>Konsola kątowa  FMW  95x140x3,0-F60  łącznik płaski     KNELSEN</v>
      </c>
      <c r="E152" s="265"/>
      <c r="F152" s="265"/>
      <c r="G152" s="265">
        <f ca="1">IFERROR(VLOOKUP(Tabela24[[#This Row],[Symbol]],INDIRECT("'"&amp;Tabela24[[#This Row],[INDEX]]&amp;"'!$D$5:$BB$3000"),13,0),0)</f>
        <v>0</v>
      </c>
      <c r="H152" s="265" t="str">
        <f ca="1">IFERROR(VLOOKUP(Tabela24[[#This Row],[Symbol]],INDIRECT("'"&amp;Tabela24[[#This Row],[INDEX]]&amp;"'!$D$4:$BB$3000"),14,0),0)</f>
        <v>szt.</v>
      </c>
      <c r="I152" s="419">
        <f ca="1">IFERROR(VLOOKUP(Tabela24[[#This Row],[Symbol]],INDIRECT("'"&amp;Tabela24[[#This Row],[INDEX]]&amp;"'!$D$4:$BB$3000"),30,0),0)</f>
        <v>0</v>
      </c>
      <c r="J152" s="447">
        <f ca="1">IFERROR(VLOOKUP(Tabela24[[#This Row],[Symbol]],INDIRECT("'"&amp;Tabela24[[#This Row],[INDEX]]&amp;"'!$D$4:$BB$3000"),31,0),0)</f>
        <v>0</v>
      </c>
      <c r="K152" s="266"/>
    </row>
    <row r="153" spans="1:11" ht="30" customHeight="1" x14ac:dyDescent="0.2">
      <c r="A153" s="262">
        <v>142</v>
      </c>
      <c r="B153" s="711" t="s">
        <v>6</v>
      </c>
      <c r="C153" s="263" t="s">
        <v>988</v>
      </c>
      <c r="D153" s="264" t="str">
        <f>VLOOKUP(Tabela24[[#This Row],[Symbol]],Baza_cen[],3,0)</f>
        <v>Konsola kątowa  FMW  65x145x2,5-W60  łącznik kątowy    KNELSEN</v>
      </c>
      <c r="E153" s="265"/>
      <c r="F153" s="265"/>
      <c r="G153" s="265">
        <f ca="1">IFERROR(VLOOKUP(Tabela24[[#This Row],[Symbol]],INDIRECT("'"&amp;Tabela24[[#This Row],[INDEX]]&amp;"'!$D$5:$BB$3000"),13,0),0)</f>
        <v>0</v>
      </c>
      <c r="H153" s="265" t="str">
        <f ca="1">IFERROR(VLOOKUP(Tabela24[[#This Row],[Symbol]],INDIRECT("'"&amp;Tabela24[[#This Row],[INDEX]]&amp;"'!$D$4:$BB$3000"),14,0),0)</f>
        <v>szt.</v>
      </c>
      <c r="I153" s="419">
        <f ca="1">IFERROR(VLOOKUP(Tabela24[[#This Row],[Symbol]],INDIRECT("'"&amp;Tabela24[[#This Row],[INDEX]]&amp;"'!$D$4:$BB$3000"),30,0),0)</f>
        <v>0</v>
      </c>
      <c r="J153" s="447">
        <f ca="1">IFERROR(VLOOKUP(Tabela24[[#This Row],[Symbol]],INDIRECT("'"&amp;Tabela24[[#This Row],[INDEX]]&amp;"'!$D$4:$BB$3000"),31,0),0)</f>
        <v>0</v>
      </c>
      <c r="K153" s="266"/>
    </row>
    <row r="154" spans="1:11" ht="30" customHeight="1" x14ac:dyDescent="0.2">
      <c r="A154" s="262">
        <v>143</v>
      </c>
      <c r="B154" s="711" t="s">
        <v>6</v>
      </c>
      <c r="C154" s="263" t="s">
        <v>990</v>
      </c>
      <c r="D154" s="264" t="str">
        <f>VLOOKUP(Tabela24[[#This Row],[Symbol]],Baza_cen[],3,0)</f>
        <v>Konsola kątowa  FMW  95x140x3,0-W60  łącznik kątowy    KNELSEN</v>
      </c>
      <c r="E154" s="265"/>
      <c r="F154" s="265"/>
      <c r="G154" s="265">
        <f ca="1">IFERROR(VLOOKUP(Tabela24[[#This Row],[Symbol]],INDIRECT("'"&amp;Tabela24[[#This Row],[INDEX]]&amp;"'!$D$5:$BB$3000"),13,0),0)</f>
        <v>0</v>
      </c>
      <c r="H154" s="265" t="str">
        <f ca="1">IFERROR(VLOOKUP(Tabela24[[#This Row],[Symbol]],INDIRECT("'"&amp;Tabela24[[#This Row],[INDEX]]&amp;"'!$D$4:$BB$3000"),14,0),0)</f>
        <v>szt.</v>
      </c>
      <c r="I154" s="419">
        <f ca="1">IFERROR(VLOOKUP(Tabela24[[#This Row],[Symbol]],INDIRECT("'"&amp;Tabela24[[#This Row],[INDEX]]&amp;"'!$D$4:$BB$3000"),30,0),0)</f>
        <v>0</v>
      </c>
      <c r="J154" s="447">
        <f ca="1">IFERROR(VLOOKUP(Tabela24[[#This Row],[Symbol]],INDIRECT("'"&amp;Tabela24[[#This Row],[INDEX]]&amp;"'!$D$4:$BB$3000"),31,0),0)</f>
        <v>0</v>
      </c>
      <c r="K154" s="266"/>
    </row>
    <row r="155" spans="1:11" ht="30" customHeight="1" x14ac:dyDescent="0.2">
      <c r="A155" s="262">
        <v>144</v>
      </c>
      <c r="B155" s="711" t="s">
        <v>6</v>
      </c>
      <c r="C155" s="263" t="s">
        <v>757</v>
      </c>
      <c r="D155" s="264" t="str">
        <f>VLOOKUP(Tabela24[[#This Row],[Symbol]],Baza_cen[],3,0)</f>
        <v>Płytka  ISO-135x40x3,0     KNELSEN</v>
      </c>
      <c r="E155" s="265"/>
      <c r="F155" s="265"/>
      <c r="G155" s="265">
        <f ca="1">IFERROR(VLOOKUP(Tabela24[[#This Row],[Symbol]],INDIRECT("'"&amp;Tabela24[[#This Row],[INDEX]]&amp;"'!$D$5:$BB$3000"),13,0),0)</f>
        <v>0</v>
      </c>
      <c r="H155" s="265" t="str">
        <f ca="1">IFERROR(VLOOKUP(Tabela24[[#This Row],[Symbol]],INDIRECT("'"&amp;Tabela24[[#This Row],[INDEX]]&amp;"'!$D$4:$BB$3000"),14,0),0)</f>
        <v>szt.</v>
      </c>
      <c r="I155" s="419">
        <f ca="1">IFERROR(VLOOKUP(Tabela24[[#This Row],[Symbol]],INDIRECT("'"&amp;Tabela24[[#This Row],[INDEX]]&amp;"'!$D$4:$BB$3000"),30,0),0)</f>
        <v>0</v>
      </c>
      <c r="J155" s="447">
        <f ca="1">IFERROR(VLOOKUP(Tabela24[[#This Row],[Symbol]],INDIRECT("'"&amp;Tabela24[[#This Row],[INDEX]]&amp;"'!$D$4:$BB$3000"),31,0),0)</f>
        <v>0</v>
      </c>
      <c r="K155" s="266"/>
    </row>
    <row r="156" spans="1:11" ht="30" customHeight="1" x14ac:dyDescent="0.2">
      <c r="A156" s="262">
        <v>145</v>
      </c>
      <c r="B156" s="711" t="s">
        <v>6</v>
      </c>
      <c r="C156" s="263" t="s">
        <v>759</v>
      </c>
      <c r="D156" s="264" t="str">
        <f>VLOOKUP(Tabela24[[#This Row],[Symbol]],Baza_cen[],3,0)</f>
        <v>Płytka  ISO-160x40x3,0     KNELSEN</v>
      </c>
      <c r="E156" s="265"/>
      <c r="F156" s="265"/>
      <c r="G156" s="265">
        <f ca="1">IFERROR(VLOOKUP(Tabela24[[#This Row],[Symbol]],INDIRECT("'"&amp;Tabela24[[#This Row],[INDEX]]&amp;"'!$D$5:$BB$3000"),13,0),0)</f>
        <v>0</v>
      </c>
      <c r="H156" s="265" t="str">
        <f ca="1">IFERROR(VLOOKUP(Tabela24[[#This Row],[Symbol]],INDIRECT("'"&amp;Tabela24[[#This Row],[INDEX]]&amp;"'!$D$4:$BB$3000"),14,0),0)</f>
        <v>szt.</v>
      </c>
      <c r="I156" s="419">
        <f ca="1">IFERROR(VLOOKUP(Tabela24[[#This Row],[Symbol]],INDIRECT("'"&amp;Tabela24[[#This Row],[INDEX]]&amp;"'!$D$4:$BB$3000"),30,0),0)</f>
        <v>0</v>
      </c>
      <c r="J156" s="447">
        <f ca="1">IFERROR(VLOOKUP(Tabela24[[#This Row],[Symbol]],INDIRECT("'"&amp;Tabela24[[#This Row],[INDEX]]&amp;"'!$D$4:$BB$3000"),31,0),0)</f>
        <v>0</v>
      </c>
      <c r="K156" s="266"/>
    </row>
    <row r="157" spans="1:11" ht="30" customHeight="1" x14ac:dyDescent="0.2">
      <c r="A157" s="262">
        <v>146</v>
      </c>
      <c r="B157" s="711" t="s">
        <v>6</v>
      </c>
      <c r="C157" s="263" t="s">
        <v>761</v>
      </c>
      <c r="D157" s="264" t="str">
        <f>VLOOKUP(Tabela24[[#This Row],[Symbol]],Baza_cen[],3,0)</f>
        <v>Płytka  ISO-180x40x3,0     KNELSEN</v>
      </c>
      <c r="E157" s="265"/>
      <c r="F157" s="265"/>
      <c r="G157" s="265">
        <f ca="1">IFERROR(VLOOKUP(Tabela24[[#This Row],[Symbol]],INDIRECT("'"&amp;Tabela24[[#This Row],[INDEX]]&amp;"'!$D$5:$BB$3000"),13,0),0)</f>
        <v>0</v>
      </c>
      <c r="H157" s="265" t="str">
        <f ca="1">IFERROR(VLOOKUP(Tabela24[[#This Row],[Symbol]],INDIRECT("'"&amp;Tabela24[[#This Row],[INDEX]]&amp;"'!$D$4:$BB$3000"),14,0),0)</f>
        <v>szt.</v>
      </c>
      <c r="I157" s="419">
        <f ca="1">IFERROR(VLOOKUP(Tabela24[[#This Row],[Symbol]],INDIRECT("'"&amp;Tabela24[[#This Row],[INDEX]]&amp;"'!$D$4:$BB$3000"),30,0),0)</f>
        <v>0</v>
      </c>
      <c r="J157" s="447">
        <f ca="1">IFERROR(VLOOKUP(Tabela24[[#This Row],[Symbol]],INDIRECT("'"&amp;Tabela24[[#This Row],[INDEX]]&amp;"'!$D$4:$BB$3000"),31,0),0)</f>
        <v>0</v>
      </c>
      <c r="K157" s="266"/>
    </row>
    <row r="158" spans="1:11" ht="30" customHeight="1" x14ac:dyDescent="0.2">
      <c r="A158" s="262">
        <v>147</v>
      </c>
      <c r="B158" s="711" t="s">
        <v>6</v>
      </c>
      <c r="C158" s="263" t="s">
        <v>763</v>
      </c>
      <c r="D158" s="264" t="str">
        <f>VLOOKUP(Tabela24[[#This Row],[Symbol]],Baza_cen[],3,0)</f>
        <v>Płytka  ISO-210x40x3,0     KNELSEN</v>
      </c>
      <c r="E158" s="265"/>
      <c r="F158" s="265"/>
      <c r="G158" s="265">
        <f ca="1">IFERROR(VLOOKUP(Tabela24[[#This Row],[Symbol]],INDIRECT("'"&amp;Tabela24[[#This Row],[INDEX]]&amp;"'!$D$5:$BB$3000"),13,0),0)</f>
        <v>0</v>
      </c>
      <c r="H158" s="265" t="str">
        <f ca="1">IFERROR(VLOOKUP(Tabela24[[#This Row],[Symbol]],INDIRECT("'"&amp;Tabela24[[#This Row],[INDEX]]&amp;"'!$D$4:$BB$3000"),14,0),0)</f>
        <v>szt.</v>
      </c>
      <c r="I158" s="419">
        <f ca="1">IFERROR(VLOOKUP(Tabela24[[#This Row],[Symbol]],INDIRECT("'"&amp;Tabela24[[#This Row],[INDEX]]&amp;"'!$D$4:$BB$3000"),30,0),0)</f>
        <v>0</v>
      </c>
      <c r="J158" s="447">
        <f ca="1">IFERROR(VLOOKUP(Tabela24[[#This Row],[Symbol]],INDIRECT("'"&amp;Tabela24[[#This Row],[INDEX]]&amp;"'!$D$4:$BB$3000"),31,0),0)</f>
        <v>0</v>
      </c>
      <c r="K158" s="266"/>
    </row>
    <row r="159" spans="1:11" ht="30" customHeight="1" x14ac:dyDescent="0.2">
      <c r="A159" s="262">
        <v>148</v>
      </c>
      <c r="B159" s="711" t="s">
        <v>6</v>
      </c>
      <c r="C159" s="263" t="s">
        <v>765</v>
      </c>
      <c r="D159" s="264" t="str">
        <f>VLOOKUP(Tabela24[[#This Row],[Symbol]],Baza_cen[],3,0)</f>
        <v>Płytka  ISO-260x40x3,0     KNELSEN</v>
      </c>
      <c r="E159" s="265"/>
      <c r="F159" s="265"/>
      <c r="G159" s="265">
        <f ca="1">IFERROR(VLOOKUP(Tabela24[[#This Row],[Symbol]],INDIRECT("'"&amp;Tabela24[[#This Row],[INDEX]]&amp;"'!$D$5:$BB$3000"),13,0),0)</f>
        <v>0</v>
      </c>
      <c r="H159" s="265" t="str">
        <f ca="1">IFERROR(VLOOKUP(Tabela24[[#This Row],[Symbol]],INDIRECT("'"&amp;Tabela24[[#This Row],[INDEX]]&amp;"'!$D$4:$BB$3000"),14,0),0)</f>
        <v>szt.</v>
      </c>
      <c r="I159" s="419">
        <f ca="1">IFERROR(VLOOKUP(Tabela24[[#This Row],[Symbol]],INDIRECT("'"&amp;Tabela24[[#This Row],[INDEX]]&amp;"'!$D$4:$BB$3000"),30,0),0)</f>
        <v>0</v>
      </c>
      <c r="J159" s="447">
        <f ca="1">IFERROR(VLOOKUP(Tabela24[[#This Row],[Symbol]],INDIRECT("'"&amp;Tabela24[[#This Row],[INDEX]]&amp;"'!$D$4:$BB$3000"),31,0),0)</f>
        <v>0</v>
      </c>
      <c r="K159" s="266"/>
    </row>
    <row r="160" spans="1:11" ht="30" customHeight="1" x14ac:dyDescent="0.2">
      <c r="A160" s="262">
        <v>149</v>
      </c>
      <c r="B160" s="711" t="s">
        <v>6</v>
      </c>
      <c r="C160" s="263" t="s">
        <v>888</v>
      </c>
      <c r="D160" s="264" t="str">
        <f>VLOOKUP(Tabela24[[#This Row],[Symbol]],Baza_cen[],3,0)</f>
        <v>Konsola dolna  WS-65x110-F60 łącznik płaski     KNELSEN</v>
      </c>
      <c r="E160" s="265"/>
      <c r="F160" s="265"/>
      <c r="G160" s="265">
        <f ca="1">IFERROR(VLOOKUP(Tabela24[[#This Row],[Symbol]],INDIRECT("'"&amp;Tabela24[[#This Row],[INDEX]]&amp;"'!$D$5:$BB$3000"),13,0),0)</f>
        <v>0</v>
      </c>
      <c r="H160" s="265" t="str">
        <f ca="1">IFERROR(VLOOKUP(Tabela24[[#This Row],[Symbol]],INDIRECT("'"&amp;Tabela24[[#This Row],[INDEX]]&amp;"'!$D$4:$BB$3000"),14,0),0)</f>
        <v>szt.</v>
      </c>
      <c r="I160" s="419">
        <f ca="1">IFERROR(VLOOKUP(Tabela24[[#This Row],[Symbol]],INDIRECT("'"&amp;Tabela24[[#This Row],[INDEX]]&amp;"'!$D$4:$BB$3000"),30,0),0)</f>
        <v>0</v>
      </c>
      <c r="J160" s="447">
        <f ca="1">IFERROR(VLOOKUP(Tabela24[[#This Row],[Symbol]],INDIRECT("'"&amp;Tabela24[[#This Row],[INDEX]]&amp;"'!$D$4:$BB$3000"),31,0),0)</f>
        <v>0</v>
      </c>
      <c r="K160" s="266"/>
    </row>
    <row r="161" spans="1:11" ht="30" customHeight="1" x14ac:dyDescent="0.2">
      <c r="A161" s="262">
        <v>150</v>
      </c>
      <c r="B161" s="711" t="s">
        <v>6</v>
      </c>
      <c r="C161" s="263" t="s">
        <v>890</v>
      </c>
      <c r="D161" s="264" t="str">
        <f>VLOOKUP(Tabela24[[#This Row],[Symbol]],Baza_cen[],3,0)</f>
        <v>Konsola dolna  WS-65x110-W60 łącznik kątowy     KNELSEN</v>
      </c>
      <c r="E161" s="265"/>
      <c r="F161" s="265"/>
      <c r="G161" s="265">
        <f ca="1">IFERROR(VLOOKUP(Tabela24[[#This Row],[Symbol]],INDIRECT("'"&amp;Tabela24[[#This Row],[INDEX]]&amp;"'!$D$5:$BB$3000"),13,0),0)</f>
        <v>0</v>
      </c>
      <c r="H161" s="265" t="str">
        <f ca="1">IFERROR(VLOOKUP(Tabela24[[#This Row],[Symbol]],INDIRECT("'"&amp;Tabela24[[#This Row],[INDEX]]&amp;"'!$D$4:$BB$3000"),14,0),0)</f>
        <v>szt.</v>
      </c>
      <c r="I161" s="419">
        <f ca="1">IFERROR(VLOOKUP(Tabela24[[#This Row],[Symbol]],INDIRECT("'"&amp;Tabela24[[#This Row],[INDEX]]&amp;"'!$D$4:$BB$3000"),30,0),0)</f>
        <v>0</v>
      </c>
      <c r="J161" s="447">
        <f ca="1">IFERROR(VLOOKUP(Tabela24[[#This Row],[Symbol]],INDIRECT("'"&amp;Tabela24[[#This Row],[INDEX]]&amp;"'!$D$4:$BB$3000"),31,0),0)</f>
        <v>0</v>
      </c>
      <c r="K161" s="266"/>
    </row>
    <row r="162" spans="1:11" ht="30" customHeight="1" x14ac:dyDescent="0.2">
      <c r="A162" s="262">
        <v>151</v>
      </c>
      <c r="B162" s="711" t="s">
        <v>6</v>
      </c>
      <c r="C162" s="263" t="s">
        <v>892</v>
      </c>
      <c r="D162" s="264" t="str">
        <f>VLOOKUP(Tabela24[[#This Row],[Symbol]],Baza_cen[],3,0)</f>
        <v>Konsola dolna  WS-110x110-F60 łącznik płaski     KNELSEN</v>
      </c>
      <c r="E162" s="265"/>
      <c r="F162" s="265"/>
      <c r="G162" s="265">
        <f ca="1">IFERROR(VLOOKUP(Tabela24[[#This Row],[Symbol]],INDIRECT("'"&amp;Tabela24[[#This Row],[INDEX]]&amp;"'!$D$5:$BB$3000"),13,0),0)</f>
        <v>0</v>
      </c>
      <c r="H162" s="265" t="str">
        <f ca="1">IFERROR(VLOOKUP(Tabela24[[#This Row],[Symbol]],INDIRECT("'"&amp;Tabela24[[#This Row],[INDEX]]&amp;"'!$D$4:$BB$3000"),14,0),0)</f>
        <v>szt.</v>
      </c>
      <c r="I162" s="419">
        <f ca="1">IFERROR(VLOOKUP(Tabela24[[#This Row],[Symbol]],INDIRECT("'"&amp;Tabela24[[#This Row],[INDEX]]&amp;"'!$D$4:$BB$3000"),30,0),0)</f>
        <v>0</v>
      </c>
      <c r="J162" s="447">
        <f ca="1">IFERROR(VLOOKUP(Tabela24[[#This Row],[Symbol]],INDIRECT("'"&amp;Tabela24[[#This Row],[INDEX]]&amp;"'!$D$4:$BB$3000"),31,0),0)</f>
        <v>0</v>
      </c>
      <c r="K162" s="266"/>
    </row>
    <row r="163" spans="1:11" ht="30" customHeight="1" x14ac:dyDescent="0.2">
      <c r="A163" s="262">
        <v>152</v>
      </c>
      <c r="B163" s="711" t="s">
        <v>6</v>
      </c>
      <c r="C163" s="263" t="s">
        <v>894</v>
      </c>
      <c r="D163" s="264" t="str">
        <f>VLOOKUP(Tabela24[[#This Row],[Symbol]],Baza_cen[],3,0)</f>
        <v>Konsola dolna  WS-110x110-W60 łącznik kątowy     KNELSEN</v>
      </c>
      <c r="E163" s="265"/>
      <c r="F163" s="265"/>
      <c r="G163" s="265">
        <f ca="1">IFERROR(VLOOKUP(Tabela24[[#This Row],[Symbol]],INDIRECT("'"&amp;Tabela24[[#This Row],[INDEX]]&amp;"'!$D$5:$BB$3000"),13,0),0)</f>
        <v>0</v>
      </c>
      <c r="H163" s="265" t="str">
        <f ca="1">IFERROR(VLOOKUP(Tabela24[[#This Row],[Symbol]],INDIRECT("'"&amp;Tabela24[[#This Row],[INDEX]]&amp;"'!$D$4:$BB$3000"),14,0),0)</f>
        <v>szt.</v>
      </c>
      <c r="I163" s="419">
        <f ca="1">IFERROR(VLOOKUP(Tabela24[[#This Row],[Symbol]],INDIRECT("'"&amp;Tabela24[[#This Row],[INDEX]]&amp;"'!$D$4:$BB$3000"),30,0),0)</f>
        <v>0</v>
      </c>
      <c r="J163" s="447">
        <f ca="1">IFERROR(VLOOKUP(Tabela24[[#This Row],[Symbol]],INDIRECT("'"&amp;Tabela24[[#This Row],[INDEX]]&amp;"'!$D$4:$BB$3000"),31,0),0)</f>
        <v>0</v>
      </c>
      <c r="K163" s="266"/>
    </row>
    <row r="164" spans="1:11" ht="30" customHeight="1" x14ac:dyDescent="0.2">
      <c r="A164" s="262">
        <v>153</v>
      </c>
      <c r="B164" s="711" t="s">
        <v>6</v>
      </c>
      <c r="C164" s="263" t="s">
        <v>1042</v>
      </c>
      <c r="D164" s="264" t="str">
        <f>VLOOKUP(Tabela24[[#This Row],[Symbol]],Baza_cen[],3,0)</f>
        <v>Konsola kątowa wzmocniona  SLW-60x180x2,5     KNELSEN</v>
      </c>
      <c r="E164" s="265"/>
      <c r="F164" s="265"/>
      <c r="G164" s="265">
        <f ca="1">IFERROR(VLOOKUP(Tabela24[[#This Row],[Symbol]],INDIRECT("'"&amp;Tabela24[[#This Row],[INDEX]]&amp;"'!$D$5:$BB$3000"),13,0),0)</f>
        <v>0</v>
      </c>
      <c r="H164" s="265" t="str">
        <f ca="1">IFERROR(VLOOKUP(Tabela24[[#This Row],[Symbol]],INDIRECT("'"&amp;Tabela24[[#This Row],[INDEX]]&amp;"'!$D$4:$BB$3000"),14,0),0)</f>
        <v>szt.</v>
      </c>
      <c r="I164" s="419">
        <f ca="1">IFERROR(VLOOKUP(Tabela24[[#This Row],[Symbol]],INDIRECT("'"&amp;Tabela24[[#This Row],[INDEX]]&amp;"'!$D$4:$BB$3000"),30,0),0)</f>
        <v>0</v>
      </c>
      <c r="J164" s="447">
        <f ca="1">IFERROR(VLOOKUP(Tabela24[[#This Row],[Symbol]],INDIRECT("'"&amp;Tabela24[[#This Row],[INDEX]]&amp;"'!$D$4:$BB$3000"),31,0),0)</f>
        <v>0</v>
      </c>
      <c r="K164" s="266"/>
    </row>
    <row r="165" spans="1:11" ht="30" customHeight="1" x14ac:dyDescent="0.2">
      <c r="A165" s="262">
        <v>154</v>
      </c>
      <c r="B165" s="711" t="s">
        <v>6</v>
      </c>
      <c r="C165" s="263" t="s">
        <v>1044</v>
      </c>
      <c r="D165" s="264" t="str">
        <f>VLOOKUP(Tabela24[[#This Row],[Symbol]],Baza_cen[],3,0)</f>
        <v>Konsola kątowa wzmocniona  SLW-95x180x2,5     KNELSEN</v>
      </c>
      <c r="E165" s="265"/>
      <c r="F165" s="265"/>
      <c r="G165" s="265">
        <f ca="1">IFERROR(VLOOKUP(Tabela24[[#This Row],[Symbol]],INDIRECT("'"&amp;Tabela24[[#This Row],[INDEX]]&amp;"'!$D$5:$BB$3000"),13,0),0)</f>
        <v>0</v>
      </c>
      <c r="H165" s="265" t="str">
        <f ca="1">IFERROR(VLOOKUP(Tabela24[[#This Row],[Symbol]],INDIRECT("'"&amp;Tabela24[[#This Row],[INDEX]]&amp;"'!$D$4:$BB$3000"),14,0),0)</f>
        <v>szt.</v>
      </c>
      <c r="I165" s="419">
        <f ca="1">IFERROR(VLOOKUP(Tabela24[[#This Row],[Symbol]],INDIRECT("'"&amp;Tabela24[[#This Row],[INDEX]]&amp;"'!$D$4:$BB$3000"),30,0),0)</f>
        <v>0</v>
      </c>
      <c r="J165" s="447">
        <f ca="1">IFERROR(VLOOKUP(Tabela24[[#This Row],[Symbol]],INDIRECT("'"&amp;Tabela24[[#This Row],[INDEX]]&amp;"'!$D$4:$BB$3000"),31,0),0)</f>
        <v>0</v>
      </c>
      <c r="K165" s="266"/>
    </row>
    <row r="166" spans="1:11" ht="30" customHeight="1" x14ac:dyDescent="0.2">
      <c r="A166" s="262">
        <v>155</v>
      </c>
      <c r="B166" s="711" t="s">
        <v>6</v>
      </c>
      <c r="C166" s="263" t="s">
        <v>1046</v>
      </c>
      <c r="D166" s="264" t="str">
        <f>VLOOKUP(Tabela24[[#This Row],[Symbol]],Baza_cen[],3,0)</f>
        <v>Konsola kątowa wzmocniona  SLW-120x200x2,5     KNELSEN</v>
      </c>
      <c r="E166" s="265"/>
      <c r="F166" s="265"/>
      <c r="G166" s="265">
        <f ca="1">IFERROR(VLOOKUP(Tabela24[[#This Row],[Symbol]],INDIRECT("'"&amp;Tabela24[[#This Row],[INDEX]]&amp;"'!$D$5:$BB$3000"),13,0),0)</f>
        <v>0</v>
      </c>
      <c r="H166" s="265" t="str">
        <f ca="1">IFERROR(VLOOKUP(Tabela24[[#This Row],[Symbol]],INDIRECT("'"&amp;Tabela24[[#This Row],[INDEX]]&amp;"'!$D$4:$BB$3000"),14,0),0)</f>
        <v>szt.</v>
      </c>
      <c r="I166" s="419">
        <f ca="1">IFERROR(VLOOKUP(Tabela24[[#This Row],[Symbol]],INDIRECT("'"&amp;Tabela24[[#This Row],[INDEX]]&amp;"'!$D$4:$BB$3000"),30,0),0)</f>
        <v>0</v>
      </c>
      <c r="J166" s="447">
        <f ca="1">IFERROR(VLOOKUP(Tabela24[[#This Row],[Symbol]],INDIRECT("'"&amp;Tabela24[[#This Row],[INDEX]]&amp;"'!$D$4:$BB$3000"),31,0),0)</f>
        <v>0</v>
      </c>
      <c r="K166" s="266"/>
    </row>
    <row r="167" spans="1:11" ht="30" customHeight="1" x14ac:dyDescent="0.2">
      <c r="A167" s="262">
        <v>156</v>
      </c>
      <c r="B167" s="711" t="s">
        <v>6</v>
      </c>
      <c r="C167" s="263" t="s">
        <v>3869</v>
      </c>
      <c r="D167" s="264" t="str">
        <f>VLOOKUP(Tabela24[[#This Row],[Symbol]],Baza_cen[],3,0)</f>
        <v>Konsola kątowa wzmocniona  SLW-110x150x2,5     KNELSEN</v>
      </c>
      <c r="E167" s="265"/>
      <c r="F167" s="265"/>
      <c r="G167" s="265">
        <f ca="1">IFERROR(VLOOKUP(Tabela24[[#This Row],[Symbol]],INDIRECT("'"&amp;Tabela24[[#This Row],[INDEX]]&amp;"'!$D$5:$BB$3000"),13,0),0)</f>
        <v>0</v>
      </c>
      <c r="H167" s="265" t="str">
        <f ca="1">IFERROR(VLOOKUP(Tabela24[[#This Row],[Symbol]],INDIRECT("'"&amp;Tabela24[[#This Row],[INDEX]]&amp;"'!$D$4:$BB$3000"),14,0),0)</f>
        <v>szt.</v>
      </c>
      <c r="I167" s="419">
        <f ca="1">IFERROR(VLOOKUP(Tabela24[[#This Row],[Symbol]],INDIRECT("'"&amp;Tabela24[[#This Row],[INDEX]]&amp;"'!$D$4:$BB$3000"),30,0),0)</f>
        <v>0</v>
      </c>
      <c r="J167" s="447">
        <f ca="1">IFERROR(VLOOKUP(Tabela24[[#This Row],[Symbol]],INDIRECT("'"&amp;Tabela24[[#This Row],[INDEX]]&amp;"'!$D$4:$BB$3000"),31,0),0)</f>
        <v>0</v>
      </c>
      <c r="K167" s="266"/>
    </row>
    <row r="168" spans="1:11" ht="30" customHeight="1" x14ac:dyDescent="0.2">
      <c r="A168" s="262">
        <v>157</v>
      </c>
      <c r="B168" s="711" t="s">
        <v>6</v>
      </c>
      <c r="C168" s="263" t="s">
        <v>3871</v>
      </c>
      <c r="D168" s="264" t="str">
        <f>VLOOKUP(Tabela24[[#This Row],[Symbol]],Baza_cen[],3,0)</f>
        <v>Konsola kątowa wzmocniona  SLW-110x250x2,5     KNELSEN</v>
      </c>
      <c r="E168" s="265"/>
      <c r="F168" s="265"/>
      <c r="G168" s="265">
        <f ca="1">IFERROR(VLOOKUP(Tabela24[[#This Row],[Symbol]],INDIRECT("'"&amp;Tabela24[[#This Row],[INDEX]]&amp;"'!$D$5:$BB$3000"),13,0),0)</f>
        <v>0</v>
      </c>
      <c r="H168" s="265" t="str">
        <f ca="1">IFERROR(VLOOKUP(Tabela24[[#This Row],[Symbol]],INDIRECT("'"&amp;Tabela24[[#This Row],[INDEX]]&amp;"'!$D$4:$BB$3000"),14,0),0)</f>
        <v>szt.</v>
      </c>
      <c r="I168" s="419">
        <f ca="1">IFERROR(VLOOKUP(Tabela24[[#This Row],[Symbol]],INDIRECT("'"&amp;Tabela24[[#This Row],[INDEX]]&amp;"'!$D$4:$BB$3000"),30,0),0)</f>
        <v>0</v>
      </c>
      <c r="J168" s="447">
        <f ca="1">IFERROR(VLOOKUP(Tabela24[[#This Row],[Symbol]],INDIRECT("'"&amp;Tabela24[[#This Row],[INDEX]]&amp;"'!$D$4:$BB$3000"),31,0),0)</f>
        <v>0</v>
      </c>
      <c r="K168" s="266"/>
    </row>
    <row r="169" spans="1:11" ht="30" customHeight="1" x14ac:dyDescent="0.2">
      <c r="A169" s="262">
        <v>158</v>
      </c>
      <c r="B169" s="711" t="s">
        <v>6</v>
      </c>
      <c r="C169" s="263" t="s">
        <v>1048</v>
      </c>
      <c r="D169" s="264" t="str">
        <f>VLOOKUP(Tabela24[[#This Row],[Symbol]],Baza_cen[],3,0)</f>
        <v>Konsola kątowa wzmocniona  SLW-150x200x2,5     KNELSEN</v>
      </c>
      <c r="E169" s="265"/>
      <c r="F169" s="265"/>
      <c r="G169" s="265">
        <f ca="1">IFERROR(VLOOKUP(Tabela24[[#This Row],[Symbol]],INDIRECT("'"&amp;Tabela24[[#This Row],[INDEX]]&amp;"'!$D$5:$BB$3000"),13,0),0)</f>
        <v>0</v>
      </c>
      <c r="H169" s="265" t="str">
        <f ca="1">IFERROR(VLOOKUP(Tabela24[[#This Row],[Symbol]],INDIRECT("'"&amp;Tabela24[[#This Row],[INDEX]]&amp;"'!$D$4:$BB$3000"),14,0),0)</f>
        <v>szt.</v>
      </c>
      <c r="I169" s="419">
        <f ca="1">IFERROR(VLOOKUP(Tabela24[[#This Row],[Symbol]],INDIRECT("'"&amp;Tabela24[[#This Row],[INDEX]]&amp;"'!$D$4:$BB$3000"),30,0),0)</f>
        <v>0</v>
      </c>
      <c r="J169" s="447">
        <f ca="1">IFERROR(VLOOKUP(Tabela24[[#This Row],[Symbol]],INDIRECT("'"&amp;Tabela24[[#This Row],[INDEX]]&amp;"'!$D$4:$BB$3000"),31,0),0)</f>
        <v>0</v>
      </c>
      <c r="K169" s="266"/>
    </row>
    <row r="170" spans="1:11" ht="30" customHeight="1" x14ac:dyDescent="0.2">
      <c r="A170" s="262">
        <v>159</v>
      </c>
      <c r="B170" s="711" t="s">
        <v>6</v>
      </c>
      <c r="C170" s="263" t="s">
        <v>1050</v>
      </c>
      <c r="D170" s="264" t="str">
        <f>VLOOKUP(Tabela24[[#This Row],[Symbol]],Baza_cen[],3,0)</f>
        <v>Konsola kątowa wzmocniona  SLW-180x200x2,5     KNELSEN</v>
      </c>
      <c r="E170" s="265"/>
      <c r="F170" s="265"/>
      <c r="G170" s="265">
        <f ca="1">IFERROR(VLOOKUP(Tabela24[[#This Row],[Symbol]],INDIRECT("'"&amp;Tabela24[[#This Row],[INDEX]]&amp;"'!$D$5:$BB$3000"),13,0),0)</f>
        <v>0</v>
      </c>
      <c r="H170" s="265" t="str">
        <f ca="1">IFERROR(VLOOKUP(Tabela24[[#This Row],[Symbol]],INDIRECT("'"&amp;Tabela24[[#This Row],[INDEX]]&amp;"'!$D$4:$BB$3000"),14,0),0)</f>
        <v>szt.</v>
      </c>
      <c r="I170" s="419">
        <f ca="1">IFERROR(VLOOKUP(Tabela24[[#This Row],[Symbol]],INDIRECT("'"&amp;Tabela24[[#This Row],[INDEX]]&amp;"'!$D$4:$BB$3000"),30,0),0)</f>
        <v>0</v>
      </c>
      <c r="J170" s="447">
        <f ca="1">IFERROR(VLOOKUP(Tabela24[[#This Row],[Symbol]],INDIRECT("'"&amp;Tabela24[[#This Row],[INDEX]]&amp;"'!$D$4:$BB$3000"),31,0),0)</f>
        <v>0</v>
      </c>
      <c r="K170" s="266"/>
    </row>
    <row r="171" spans="1:11" ht="30" customHeight="1" x14ac:dyDescent="0.2">
      <c r="A171" s="262">
        <v>160</v>
      </c>
      <c r="B171" s="711" t="s">
        <v>6</v>
      </c>
      <c r="C171" s="263" t="s">
        <v>3873</v>
      </c>
      <c r="D171" s="264" t="str">
        <f>VLOOKUP(Tabela24[[#This Row],[Symbol]],Baza_cen[],3,0)</f>
        <v>Konsola kątowa wzmocniona  SLW-200x250x2,5     KNELSEN</v>
      </c>
      <c r="E171" s="265"/>
      <c r="F171" s="265"/>
      <c r="G171" s="265">
        <f ca="1">IFERROR(VLOOKUP(Tabela24[[#This Row],[Symbol]],INDIRECT("'"&amp;Tabela24[[#This Row],[INDEX]]&amp;"'!$D$5:$BB$3000"),13,0),0)</f>
        <v>0</v>
      </c>
      <c r="H171" s="265" t="str">
        <f ca="1">IFERROR(VLOOKUP(Tabela24[[#This Row],[Symbol]],INDIRECT("'"&amp;Tabela24[[#This Row],[INDEX]]&amp;"'!$D$4:$BB$3000"),14,0),0)</f>
        <v>szt.</v>
      </c>
      <c r="I171" s="419">
        <f ca="1">IFERROR(VLOOKUP(Tabela24[[#This Row],[Symbol]],INDIRECT("'"&amp;Tabela24[[#This Row],[INDEX]]&amp;"'!$D$4:$BB$3000"),30,0),0)</f>
        <v>0</v>
      </c>
      <c r="J171" s="447">
        <f ca="1">IFERROR(VLOOKUP(Tabela24[[#This Row],[Symbol]],INDIRECT("'"&amp;Tabela24[[#This Row],[INDEX]]&amp;"'!$D$4:$BB$3000"),31,0),0)</f>
        <v>0</v>
      </c>
      <c r="K171" s="266"/>
    </row>
    <row r="172" spans="1:11" ht="30" customHeight="1" x14ac:dyDescent="0.2">
      <c r="A172" s="262">
        <v>161</v>
      </c>
      <c r="B172" s="711" t="s">
        <v>6</v>
      </c>
      <c r="C172" s="263" t="s">
        <v>1052</v>
      </c>
      <c r="D172" s="264" t="str">
        <f>VLOOKUP(Tabela24[[#This Row],[Symbol]],Baza_cen[],3,0)</f>
        <v>Konsola kątowa wzmocniona  SLW-200x300x2,5     KNELSEN</v>
      </c>
      <c r="E172" s="265"/>
      <c r="F172" s="265"/>
      <c r="G172" s="265">
        <f ca="1">IFERROR(VLOOKUP(Tabela24[[#This Row],[Symbol]],INDIRECT("'"&amp;Tabela24[[#This Row],[INDEX]]&amp;"'!$D$5:$BB$3000"),13,0),0)</f>
        <v>0</v>
      </c>
      <c r="H172" s="265" t="str">
        <f ca="1">IFERROR(VLOOKUP(Tabela24[[#This Row],[Symbol]],INDIRECT("'"&amp;Tabela24[[#This Row],[INDEX]]&amp;"'!$D$4:$BB$3000"),14,0),0)</f>
        <v>szt.</v>
      </c>
      <c r="I172" s="419">
        <f ca="1">IFERROR(VLOOKUP(Tabela24[[#This Row],[Symbol]],INDIRECT("'"&amp;Tabela24[[#This Row],[INDEX]]&amp;"'!$D$4:$BB$3000"),30,0),0)</f>
        <v>0</v>
      </c>
      <c r="J172" s="447">
        <f ca="1">IFERROR(VLOOKUP(Tabela24[[#This Row],[Symbol]],INDIRECT("'"&amp;Tabela24[[#This Row],[INDEX]]&amp;"'!$D$4:$BB$3000"),31,0),0)</f>
        <v>0</v>
      </c>
      <c r="K172" s="266"/>
    </row>
    <row r="173" spans="1:11" ht="30" customHeight="1" x14ac:dyDescent="0.2">
      <c r="A173" s="262">
        <v>162</v>
      </c>
      <c r="B173" s="711" t="s">
        <v>6</v>
      </c>
      <c r="C173" s="263" t="s">
        <v>1054</v>
      </c>
      <c r="D173" s="264" t="str">
        <f>VLOOKUP(Tabela24[[#This Row],[Symbol]],Baza_cen[],3,0)</f>
        <v>Konsola kątowa wzmocniona  SLW-180x200x2,5     KNELSEN</v>
      </c>
      <c r="E173" s="265"/>
      <c r="F173" s="265"/>
      <c r="G173" s="265">
        <f ca="1">IFERROR(VLOOKUP(Tabela24[[#This Row],[Symbol]],INDIRECT("'"&amp;Tabela24[[#This Row],[INDEX]]&amp;"'!$D$5:$BB$3000"),13,0),0)</f>
        <v>0</v>
      </c>
      <c r="H173" s="265" t="str">
        <f ca="1">IFERROR(VLOOKUP(Tabela24[[#This Row],[Symbol]],INDIRECT("'"&amp;Tabela24[[#This Row],[INDEX]]&amp;"'!$D$4:$BB$3000"),14,0),0)</f>
        <v>szt.</v>
      </c>
      <c r="I173" s="419">
        <f ca="1">IFERROR(VLOOKUP(Tabela24[[#This Row],[Symbol]],INDIRECT("'"&amp;Tabela24[[#This Row],[INDEX]]&amp;"'!$D$4:$BB$3000"),30,0),0)</f>
        <v>0</v>
      </c>
      <c r="J173" s="447">
        <f ca="1">IFERROR(VLOOKUP(Tabela24[[#This Row],[Symbol]],INDIRECT("'"&amp;Tabela24[[#This Row],[INDEX]]&amp;"'!$D$4:$BB$3000"),31,0),0)</f>
        <v>0</v>
      </c>
      <c r="K173" s="266"/>
    </row>
    <row r="174" spans="1:11" ht="30" customHeight="1" x14ac:dyDescent="0.2">
      <c r="A174" s="262">
        <v>163</v>
      </c>
      <c r="B174" s="711" t="s">
        <v>6</v>
      </c>
      <c r="C174" s="263" t="s">
        <v>3874</v>
      </c>
      <c r="D174" s="264" t="str">
        <f>VLOOKUP(Tabela24[[#This Row],[Symbol]],Baza_cen[],3,0)</f>
        <v>Konsola kątowa wzmocniona  SLW-200x350x2,5     KNELSEN</v>
      </c>
      <c r="E174" s="265"/>
      <c r="F174" s="265"/>
      <c r="G174" s="265">
        <f ca="1">IFERROR(VLOOKUP(Tabela24[[#This Row],[Symbol]],INDIRECT("'"&amp;Tabela24[[#This Row],[INDEX]]&amp;"'!$D$5:$BB$3000"),13,0),0)</f>
        <v>0</v>
      </c>
      <c r="H174" s="265" t="str">
        <f ca="1">IFERROR(VLOOKUP(Tabela24[[#This Row],[Symbol]],INDIRECT("'"&amp;Tabela24[[#This Row],[INDEX]]&amp;"'!$D$4:$BB$3000"),14,0),0)</f>
        <v>szt.</v>
      </c>
      <c r="I174" s="419">
        <f ca="1">IFERROR(VLOOKUP(Tabela24[[#This Row],[Symbol]],INDIRECT("'"&amp;Tabela24[[#This Row],[INDEX]]&amp;"'!$D$4:$BB$3000"),30,0),0)</f>
        <v>0</v>
      </c>
      <c r="J174" s="447">
        <f ca="1">IFERROR(VLOOKUP(Tabela24[[#This Row],[Symbol]],INDIRECT("'"&amp;Tabela24[[#This Row],[INDEX]]&amp;"'!$D$4:$BB$3000"),31,0),0)</f>
        <v>0</v>
      </c>
      <c r="K174" s="266"/>
    </row>
    <row r="175" spans="1:11" ht="30" customHeight="1" x14ac:dyDescent="0.2">
      <c r="A175" s="262">
        <v>164</v>
      </c>
      <c r="B175" s="711" t="s">
        <v>6</v>
      </c>
      <c r="C175" s="263" t="s">
        <v>3891</v>
      </c>
      <c r="D175" s="264" t="str">
        <f>VLOOKUP(Tabela24[[#This Row],[Symbol]],Baza_cen[],3,0)</f>
        <v>Konsola kątowa wzmocniona  SLW-250x400x2,5     KNELSEN</v>
      </c>
      <c r="E175" s="265"/>
      <c r="F175" s="265"/>
      <c r="G175" s="265">
        <f ca="1">IFERROR(VLOOKUP(Tabela24[[#This Row],[Symbol]],INDIRECT("'"&amp;Tabela24[[#This Row],[INDEX]]&amp;"'!$D$5:$BB$3000"),13,0),0)</f>
        <v>0</v>
      </c>
      <c r="H175" s="265" t="str">
        <f ca="1">IFERROR(VLOOKUP(Tabela24[[#This Row],[Symbol]],INDIRECT("'"&amp;Tabela24[[#This Row],[INDEX]]&amp;"'!$D$4:$BB$3000"),14,0),0)</f>
        <v>szt.</v>
      </c>
      <c r="I175" s="419">
        <f ca="1">IFERROR(VLOOKUP(Tabela24[[#This Row],[Symbol]],INDIRECT("'"&amp;Tabela24[[#This Row],[INDEX]]&amp;"'!$D$4:$BB$3000"),30,0),0)</f>
        <v>0</v>
      </c>
      <c r="J175" s="447">
        <f ca="1">IFERROR(VLOOKUP(Tabela24[[#This Row],[Symbol]],INDIRECT("'"&amp;Tabela24[[#This Row],[INDEX]]&amp;"'!$D$4:$BB$3000"),31,0),0)</f>
        <v>0</v>
      </c>
      <c r="K175" s="266"/>
    </row>
    <row r="176" spans="1:11" ht="30" customHeight="1" x14ac:dyDescent="0.2">
      <c r="A176" s="262">
        <v>165</v>
      </c>
      <c r="B176" s="711" t="s">
        <v>6</v>
      </c>
      <c r="C176" s="263" t="s">
        <v>857</v>
      </c>
      <c r="D176" s="264" t="str">
        <f>VLOOKUP(Tabela24[[#This Row],[Symbol]],Baza_cen[],3,0)</f>
        <v>Kątownik z łożyskiam przesuwnym  FMW-LL-65-95x1,5     KNELSEN</v>
      </c>
      <c r="E176" s="265"/>
      <c r="F176" s="265"/>
      <c r="G176" s="265">
        <f ca="1">IFERROR(VLOOKUP(Tabela24[[#This Row],[Symbol]],INDIRECT("'"&amp;Tabela24[[#This Row],[INDEX]]&amp;"'!$D$5:$BB$3000"),13,0),0)</f>
        <v>0</v>
      </c>
      <c r="H176" s="265" t="str">
        <f ca="1">IFERROR(VLOOKUP(Tabela24[[#This Row],[Symbol]],INDIRECT("'"&amp;Tabela24[[#This Row],[INDEX]]&amp;"'!$D$4:$BB$3000"),14,0),0)</f>
        <v>szt.</v>
      </c>
      <c r="I176" s="419">
        <f ca="1">IFERROR(VLOOKUP(Tabela24[[#This Row],[Symbol]],INDIRECT("'"&amp;Tabela24[[#This Row],[INDEX]]&amp;"'!$D$4:$BB$3000"),30,0),0)</f>
        <v>0</v>
      </c>
      <c r="J176" s="447">
        <f ca="1">IFERROR(VLOOKUP(Tabela24[[#This Row],[Symbol]],INDIRECT("'"&amp;Tabela24[[#This Row],[INDEX]]&amp;"'!$D$4:$BB$3000"),31,0),0)</f>
        <v>0</v>
      </c>
      <c r="K176" s="266"/>
    </row>
    <row r="177" spans="1:11" ht="30" customHeight="1" x14ac:dyDescent="0.2">
      <c r="A177" s="262">
        <v>166</v>
      </c>
      <c r="B177" s="711" t="s">
        <v>6</v>
      </c>
      <c r="C177" s="263" t="s">
        <v>1072</v>
      </c>
      <c r="D177" s="264" t="str">
        <f>VLOOKUP(Tabela24[[#This Row],[Symbol]],Baza_cen[],3,0)</f>
        <v>Kątownik  EL-FMW-65x95x2,5     KNELSEN</v>
      </c>
      <c r="E177" s="265"/>
      <c r="F177" s="265"/>
      <c r="G177" s="265">
        <f ca="1">IFERROR(VLOOKUP(Tabela24[[#This Row],[Symbol]],INDIRECT("'"&amp;Tabela24[[#This Row],[INDEX]]&amp;"'!$D$5:$BB$3000"),13,0),0)</f>
        <v>0</v>
      </c>
      <c r="H177" s="265" t="str">
        <f ca="1">IFERROR(VLOOKUP(Tabela24[[#This Row],[Symbol]],INDIRECT("'"&amp;Tabela24[[#This Row],[INDEX]]&amp;"'!$D$4:$BB$3000"),14,0),0)</f>
        <v>szt.</v>
      </c>
      <c r="I177" s="419">
        <f ca="1">IFERROR(VLOOKUP(Tabela24[[#This Row],[Symbol]],INDIRECT("'"&amp;Tabela24[[#This Row],[INDEX]]&amp;"'!$D$4:$BB$3000"),30,0),0)</f>
        <v>0</v>
      </c>
      <c r="J177" s="447">
        <f ca="1">IFERROR(VLOOKUP(Tabela24[[#This Row],[Symbol]],INDIRECT("'"&amp;Tabela24[[#This Row],[INDEX]]&amp;"'!$D$4:$BB$3000"),31,0),0)</f>
        <v>0</v>
      </c>
      <c r="K177" s="266"/>
    </row>
    <row r="178" spans="1:11" ht="30" customHeight="1" x14ac:dyDescent="0.2">
      <c r="A178" s="262">
        <v>167</v>
      </c>
      <c r="B178" s="711" t="s">
        <v>6</v>
      </c>
      <c r="C178" s="263" t="s">
        <v>872</v>
      </c>
      <c r="D178" s="264" t="str">
        <f>VLOOKUP(Tabela24[[#This Row],[Symbol]],Baza_cen[],3,0)</f>
        <v>Uchwyt parapetu  boczny  D-FBH     KNELSEN</v>
      </c>
      <c r="E178" s="265"/>
      <c r="F178" s="265"/>
      <c r="G178" s="265">
        <f ca="1">IFERROR(VLOOKUP(Tabela24[[#This Row],[Symbol]],INDIRECT("'"&amp;Tabela24[[#This Row],[INDEX]]&amp;"'!$D$5:$BB$3000"),13,0),0)</f>
        <v>0</v>
      </c>
      <c r="H178" s="265" t="str">
        <f ca="1">IFERROR(VLOOKUP(Tabela24[[#This Row],[Symbol]],INDIRECT("'"&amp;Tabela24[[#This Row],[INDEX]]&amp;"'!$D$4:$BB$3000"),14,0),0)</f>
        <v>szt.</v>
      </c>
      <c r="I178" s="419">
        <f ca="1">IFERROR(VLOOKUP(Tabela24[[#This Row],[Symbol]],INDIRECT("'"&amp;Tabela24[[#This Row],[INDEX]]&amp;"'!$D$4:$BB$3000"),30,0),0)</f>
        <v>0</v>
      </c>
      <c r="J178" s="447">
        <f ca="1">IFERROR(VLOOKUP(Tabela24[[#This Row],[Symbol]],INDIRECT("'"&amp;Tabela24[[#This Row],[INDEX]]&amp;"'!$D$4:$BB$3000"),31,0),0)</f>
        <v>0</v>
      </c>
      <c r="K178" s="266"/>
    </row>
    <row r="179" spans="1:11" ht="30" customHeight="1" x14ac:dyDescent="0.2">
      <c r="A179" s="262">
        <v>168</v>
      </c>
      <c r="B179" s="711" t="s">
        <v>6</v>
      </c>
      <c r="C179" s="263" t="s">
        <v>874</v>
      </c>
      <c r="D179" s="264" t="str">
        <f>VLOOKUP(Tabela24[[#This Row],[Symbol]],Baza_cen[],3,0)</f>
        <v>Uchwyt parapetu  doczołowy  D-FBH     KNELSEN</v>
      </c>
      <c r="E179" s="265"/>
      <c r="F179" s="265"/>
      <c r="G179" s="265">
        <f ca="1">IFERROR(VLOOKUP(Tabela24[[#This Row],[Symbol]],INDIRECT("'"&amp;Tabela24[[#This Row],[INDEX]]&amp;"'!$D$5:$BB$3000"),13,0),0)</f>
        <v>0</v>
      </c>
      <c r="H179" s="265" t="str">
        <f ca="1">IFERROR(VLOOKUP(Tabela24[[#This Row],[Symbol]],INDIRECT("'"&amp;Tabela24[[#This Row],[INDEX]]&amp;"'!$D$4:$BB$3000"),14,0),0)</f>
        <v>szt.</v>
      </c>
      <c r="I179" s="419">
        <f ca="1">IFERROR(VLOOKUP(Tabela24[[#This Row],[Symbol]],INDIRECT("'"&amp;Tabela24[[#This Row],[INDEX]]&amp;"'!$D$4:$BB$3000"),30,0),0)</f>
        <v>0</v>
      </c>
      <c r="J179" s="447">
        <f ca="1">IFERROR(VLOOKUP(Tabela24[[#This Row],[Symbol]],INDIRECT("'"&amp;Tabela24[[#This Row],[INDEX]]&amp;"'!$D$4:$BB$3000"),31,0),0)</f>
        <v>0</v>
      </c>
      <c r="K179" s="266"/>
    </row>
    <row r="180" spans="1:11" ht="30" customHeight="1" x14ac:dyDescent="0.2">
      <c r="A180" s="262">
        <v>169</v>
      </c>
      <c r="B180" s="711" t="s">
        <v>6</v>
      </c>
      <c r="C180" s="263" t="s">
        <v>1117</v>
      </c>
      <c r="D180" s="264" t="str">
        <f>VLOOKUP(Tabela24[[#This Row],[Symbol]],Baza_cen[],3,0)</f>
        <v>Uchwyt parapetu aluminiowego   T-AFBH  80-120     KNELSEN</v>
      </c>
      <c r="E180" s="265"/>
      <c r="F180" s="265"/>
      <c r="G180" s="265">
        <f ca="1">IFERROR(VLOOKUP(Tabela24[[#This Row],[Symbol]],INDIRECT("'"&amp;Tabela24[[#This Row],[INDEX]]&amp;"'!$D$5:$BB$3000"),13,0),0)</f>
        <v>0</v>
      </c>
      <c r="H180" s="265" t="str">
        <f ca="1">IFERROR(VLOOKUP(Tabela24[[#This Row],[Symbol]],INDIRECT("'"&amp;Tabela24[[#This Row],[INDEX]]&amp;"'!$D$4:$BB$3000"),14,0),0)</f>
        <v>szt.</v>
      </c>
      <c r="I180" s="419">
        <f ca="1">IFERROR(VLOOKUP(Tabela24[[#This Row],[Symbol]],INDIRECT("'"&amp;Tabela24[[#This Row],[INDEX]]&amp;"'!$D$4:$BB$3000"),30,0),0)</f>
        <v>0</v>
      </c>
      <c r="J180" s="447">
        <f ca="1">IFERROR(VLOOKUP(Tabela24[[#This Row],[Symbol]],INDIRECT("'"&amp;Tabela24[[#This Row],[INDEX]]&amp;"'!$D$4:$BB$3000"),31,0),0)</f>
        <v>0</v>
      </c>
      <c r="K180" s="266"/>
    </row>
    <row r="181" spans="1:11" ht="30" customHeight="1" x14ac:dyDescent="0.2">
      <c r="A181" s="262">
        <v>170</v>
      </c>
      <c r="B181" s="711" t="s">
        <v>6</v>
      </c>
      <c r="C181" s="263" t="s">
        <v>1119</v>
      </c>
      <c r="D181" s="264" t="str">
        <f>VLOOKUP(Tabela24[[#This Row],[Symbol]],Baza_cen[],3,0)</f>
        <v>Uchwyt parapetu aluminiowego   T-AFBH 120-160     KNELSEN</v>
      </c>
      <c r="E181" s="265"/>
      <c r="F181" s="265"/>
      <c r="G181" s="265">
        <f ca="1">IFERROR(VLOOKUP(Tabela24[[#This Row],[Symbol]],INDIRECT("'"&amp;Tabela24[[#This Row],[INDEX]]&amp;"'!$D$5:$BB$3000"),13,0),0)</f>
        <v>0</v>
      </c>
      <c r="H181" s="265" t="str">
        <f ca="1">IFERROR(VLOOKUP(Tabela24[[#This Row],[Symbol]],INDIRECT("'"&amp;Tabela24[[#This Row],[INDEX]]&amp;"'!$D$4:$BB$3000"),14,0),0)</f>
        <v>szt.</v>
      </c>
      <c r="I181" s="419">
        <f ca="1">IFERROR(VLOOKUP(Tabela24[[#This Row],[Symbol]],INDIRECT("'"&amp;Tabela24[[#This Row],[INDEX]]&amp;"'!$D$4:$BB$3000"),30,0),0)</f>
        <v>0</v>
      </c>
      <c r="J181" s="447">
        <f ca="1">IFERROR(VLOOKUP(Tabela24[[#This Row],[Symbol]],INDIRECT("'"&amp;Tabela24[[#This Row],[INDEX]]&amp;"'!$D$4:$BB$3000"),31,0),0)</f>
        <v>0</v>
      </c>
      <c r="K181" s="266"/>
    </row>
    <row r="182" spans="1:11" ht="30" customHeight="1" x14ac:dyDescent="0.2">
      <c r="A182" s="262">
        <v>171</v>
      </c>
      <c r="B182" s="711" t="s">
        <v>6</v>
      </c>
      <c r="C182" s="263" t="s">
        <v>1121</v>
      </c>
      <c r="D182" s="264" t="str">
        <f>VLOOKUP(Tabela24[[#This Row],[Symbol]],Baza_cen[],3,0)</f>
        <v>Uchwyt parapetu aluminiowego   T-AFBH 160-200     KNELSEN</v>
      </c>
      <c r="E182" s="265"/>
      <c r="F182" s="265"/>
      <c r="G182" s="265">
        <f ca="1">IFERROR(VLOOKUP(Tabela24[[#This Row],[Symbol]],INDIRECT("'"&amp;Tabela24[[#This Row],[INDEX]]&amp;"'!$D$5:$BB$3000"),13,0),0)</f>
        <v>0</v>
      </c>
      <c r="H182" s="265" t="str">
        <f ca="1">IFERROR(VLOOKUP(Tabela24[[#This Row],[Symbol]],INDIRECT("'"&amp;Tabela24[[#This Row],[INDEX]]&amp;"'!$D$4:$BB$3000"),14,0),0)</f>
        <v>szt.</v>
      </c>
      <c r="I182" s="419">
        <f ca="1">IFERROR(VLOOKUP(Tabela24[[#This Row],[Symbol]],INDIRECT("'"&amp;Tabela24[[#This Row],[INDEX]]&amp;"'!$D$4:$BB$3000"),30,0),0)</f>
        <v>0</v>
      </c>
      <c r="J182" s="447">
        <f ca="1">IFERROR(VLOOKUP(Tabela24[[#This Row],[Symbol]],INDIRECT("'"&amp;Tabela24[[#This Row],[INDEX]]&amp;"'!$D$4:$BB$3000"),31,0),0)</f>
        <v>0</v>
      </c>
      <c r="K182" s="266"/>
    </row>
    <row r="183" spans="1:11" ht="30" customHeight="1" x14ac:dyDescent="0.2">
      <c r="A183" s="262">
        <v>172</v>
      </c>
      <c r="B183" s="711" t="s">
        <v>6</v>
      </c>
      <c r="C183" s="263" t="s">
        <v>1006</v>
      </c>
      <c r="D183" s="264" t="str">
        <f>VLOOKUP(Tabela24[[#This Row],[Symbol]],Baza_cen[],3,0)</f>
        <v>Uchwyt parapetu kamiennego   T-SFBH  80-120     KNELSEN</v>
      </c>
      <c r="E183" s="265"/>
      <c r="F183" s="265"/>
      <c r="G183" s="265">
        <f ca="1">IFERROR(VLOOKUP(Tabela24[[#This Row],[Symbol]],INDIRECT("'"&amp;Tabela24[[#This Row],[INDEX]]&amp;"'!$D$5:$BB$3000"),13,0),0)</f>
        <v>0</v>
      </c>
      <c r="H183" s="265" t="str">
        <f ca="1">IFERROR(VLOOKUP(Tabela24[[#This Row],[Symbol]],INDIRECT("'"&amp;Tabela24[[#This Row],[INDEX]]&amp;"'!$D$4:$BB$3000"),14,0),0)</f>
        <v>szt.</v>
      </c>
      <c r="I183" s="419">
        <f ca="1">IFERROR(VLOOKUP(Tabela24[[#This Row],[Symbol]],INDIRECT("'"&amp;Tabela24[[#This Row],[INDEX]]&amp;"'!$D$4:$BB$3000"),30,0),0)</f>
        <v>0</v>
      </c>
      <c r="J183" s="447">
        <f ca="1">IFERROR(VLOOKUP(Tabela24[[#This Row],[Symbol]],INDIRECT("'"&amp;Tabela24[[#This Row],[INDEX]]&amp;"'!$D$4:$BB$3000"),31,0),0)</f>
        <v>0</v>
      </c>
      <c r="K183" s="266"/>
    </row>
    <row r="184" spans="1:11" ht="30" customHeight="1" x14ac:dyDescent="0.2">
      <c r="A184" s="262">
        <v>173</v>
      </c>
      <c r="B184" s="711" t="s">
        <v>6</v>
      </c>
      <c r="C184" s="263" t="s">
        <v>1008</v>
      </c>
      <c r="D184" s="264" t="str">
        <f>VLOOKUP(Tabela24[[#This Row],[Symbol]],Baza_cen[],3,0)</f>
        <v>Uchwyt parapetu kamiennego   T-SFBH 120-160     KNELSEN</v>
      </c>
      <c r="E184" s="265"/>
      <c r="F184" s="265"/>
      <c r="G184" s="265">
        <f ca="1">IFERROR(VLOOKUP(Tabela24[[#This Row],[Symbol]],INDIRECT("'"&amp;Tabela24[[#This Row],[INDEX]]&amp;"'!$D$5:$BB$3000"),13,0),0)</f>
        <v>0</v>
      </c>
      <c r="H184" s="265" t="str">
        <f ca="1">IFERROR(VLOOKUP(Tabela24[[#This Row],[Symbol]],INDIRECT("'"&amp;Tabela24[[#This Row],[INDEX]]&amp;"'!$D$4:$BB$3000"),14,0),0)</f>
        <v>szt.</v>
      </c>
      <c r="I184" s="419">
        <f ca="1">IFERROR(VLOOKUP(Tabela24[[#This Row],[Symbol]],INDIRECT("'"&amp;Tabela24[[#This Row],[INDEX]]&amp;"'!$D$4:$BB$3000"),30,0),0)</f>
        <v>0</v>
      </c>
      <c r="J184" s="447">
        <f ca="1">IFERROR(VLOOKUP(Tabela24[[#This Row],[Symbol]],INDIRECT("'"&amp;Tabela24[[#This Row],[INDEX]]&amp;"'!$D$4:$BB$3000"),31,0),0)</f>
        <v>0</v>
      </c>
      <c r="K184" s="266"/>
    </row>
    <row r="185" spans="1:11" ht="30" customHeight="1" x14ac:dyDescent="0.2">
      <c r="A185" s="262">
        <v>174</v>
      </c>
      <c r="B185" s="711" t="s">
        <v>6</v>
      </c>
      <c r="C185" s="263" t="s">
        <v>1010</v>
      </c>
      <c r="D185" s="264" t="str">
        <f>VLOOKUP(Tabela24[[#This Row],[Symbol]],Baza_cen[],3,0)</f>
        <v>Uchwyt parapetu kamiennego   T-SFBH 160-200     KNELSEN</v>
      </c>
      <c r="E185" s="265"/>
      <c r="F185" s="265"/>
      <c r="G185" s="265">
        <f ca="1">IFERROR(VLOOKUP(Tabela24[[#This Row],[Symbol]],INDIRECT("'"&amp;Tabela24[[#This Row],[INDEX]]&amp;"'!$D$5:$BB$3000"),13,0),0)</f>
        <v>0</v>
      </c>
      <c r="H185" s="265" t="str">
        <f ca="1">IFERROR(VLOOKUP(Tabela24[[#This Row],[Symbol]],INDIRECT("'"&amp;Tabela24[[#This Row],[INDEX]]&amp;"'!$D$4:$BB$3000"),14,0),0)</f>
        <v>szt.</v>
      </c>
      <c r="I185" s="419">
        <f ca="1">IFERROR(VLOOKUP(Tabela24[[#This Row],[Symbol]],INDIRECT("'"&amp;Tabela24[[#This Row],[INDEX]]&amp;"'!$D$4:$BB$3000"),30,0),0)</f>
        <v>0</v>
      </c>
      <c r="J185" s="447">
        <f ca="1">IFERROR(VLOOKUP(Tabela24[[#This Row],[Symbol]],INDIRECT("'"&amp;Tabela24[[#This Row],[INDEX]]&amp;"'!$D$4:$BB$3000"),31,0),0)</f>
        <v>0</v>
      </c>
      <c r="K185" s="266"/>
    </row>
    <row r="186" spans="1:11" ht="30" customHeight="1" x14ac:dyDescent="0.2">
      <c r="A186" s="262">
        <v>175</v>
      </c>
      <c r="B186" s="711" t="s">
        <v>6</v>
      </c>
      <c r="C186" s="263" t="s">
        <v>1123</v>
      </c>
      <c r="D186" s="264" t="str">
        <f>VLOOKUP(Tabela24[[#This Row],[Symbol]],Baza_cen[],3,0)</f>
        <v>Uchwyt obciążalny punktowo parapetu aluminiowego   T-AFBH 130-165     KNELSEN</v>
      </c>
      <c r="E186" s="265"/>
      <c r="F186" s="265"/>
      <c r="G186" s="265">
        <f ca="1">IFERROR(VLOOKUP(Tabela24[[#This Row],[Symbol]],INDIRECT("'"&amp;Tabela24[[#This Row],[INDEX]]&amp;"'!$D$5:$BB$3000"),13,0),0)</f>
        <v>0</v>
      </c>
      <c r="H186" s="265" t="str">
        <f ca="1">IFERROR(VLOOKUP(Tabela24[[#This Row],[Symbol]],INDIRECT("'"&amp;Tabela24[[#This Row],[INDEX]]&amp;"'!$D$4:$BB$3000"),14,0),0)</f>
        <v>szt.</v>
      </c>
      <c r="I186" s="419">
        <f ca="1">IFERROR(VLOOKUP(Tabela24[[#This Row],[Symbol]],INDIRECT("'"&amp;Tabela24[[#This Row],[INDEX]]&amp;"'!$D$4:$BB$3000"),30,0),0)</f>
        <v>0</v>
      </c>
      <c r="J186" s="447">
        <f ca="1">IFERROR(VLOOKUP(Tabela24[[#This Row],[Symbol]],INDIRECT("'"&amp;Tabela24[[#This Row],[INDEX]]&amp;"'!$D$4:$BB$3000"),31,0),0)</f>
        <v>0</v>
      </c>
      <c r="K186" s="266"/>
    </row>
    <row r="187" spans="1:11" ht="30" customHeight="1" x14ac:dyDescent="0.2">
      <c r="A187" s="262">
        <v>176</v>
      </c>
      <c r="B187" s="711" t="s">
        <v>6</v>
      </c>
      <c r="C187" s="263" t="s">
        <v>1125</v>
      </c>
      <c r="D187" s="264" t="str">
        <f>VLOOKUP(Tabela24[[#This Row],[Symbol]],Baza_cen[],3,0)</f>
        <v>Uchwyt obciążalny punktowo parapetu aluminiowego   T-AFBH 165-200     KNELSEN</v>
      </c>
      <c r="E187" s="265"/>
      <c r="F187" s="265"/>
      <c r="G187" s="265">
        <f ca="1">IFERROR(VLOOKUP(Tabela24[[#This Row],[Symbol]],INDIRECT("'"&amp;Tabela24[[#This Row],[INDEX]]&amp;"'!$D$5:$BB$3000"),13,0),0)</f>
        <v>0</v>
      </c>
      <c r="H187" s="265" t="str">
        <f ca="1">IFERROR(VLOOKUP(Tabela24[[#This Row],[Symbol]],INDIRECT("'"&amp;Tabela24[[#This Row],[INDEX]]&amp;"'!$D$4:$BB$3000"),14,0),0)</f>
        <v>szt.</v>
      </c>
      <c r="I187" s="419">
        <f ca="1">IFERROR(VLOOKUP(Tabela24[[#This Row],[Symbol]],INDIRECT("'"&amp;Tabela24[[#This Row],[INDEX]]&amp;"'!$D$4:$BB$3000"),30,0),0)</f>
        <v>0</v>
      </c>
      <c r="J187" s="447">
        <f ca="1">IFERROR(VLOOKUP(Tabela24[[#This Row],[Symbol]],INDIRECT("'"&amp;Tabela24[[#This Row],[INDEX]]&amp;"'!$D$4:$BB$3000"),31,0),0)</f>
        <v>0</v>
      </c>
      <c r="K187" s="266"/>
    </row>
    <row r="188" spans="1:11" ht="30" customHeight="1" x14ac:dyDescent="0.2">
      <c r="A188" s="262">
        <v>177</v>
      </c>
      <c r="B188" s="711" t="s">
        <v>6</v>
      </c>
      <c r="C188" s="263" t="s">
        <v>1127</v>
      </c>
      <c r="D188" s="264" t="str">
        <f>VLOOKUP(Tabela24[[#This Row],[Symbol]],Baza_cen[],3,0)</f>
        <v>Uchwyt obciążalny punktowo parapetu aluminiowego   T-AFBH 200-250     KNELSEN</v>
      </c>
      <c r="E188" s="265"/>
      <c r="F188" s="265"/>
      <c r="G188" s="265">
        <f ca="1">IFERROR(VLOOKUP(Tabela24[[#This Row],[Symbol]],INDIRECT("'"&amp;Tabela24[[#This Row],[INDEX]]&amp;"'!$D$5:$BB$3000"),13,0),0)</f>
        <v>0</v>
      </c>
      <c r="H188" s="265" t="str">
        <f ca="1">IFERROR(VLOOKUP(Tabela24[[#This Row],[Symbol]],INDIRECT("'"&amp;Tabela24[[#This Row],[INDEX]]&amp;"'!$D$4:$BB$3000"),14,0),0)</f>
        <v>szt.</v>
      </c>
      <c r="I188" s="419">
        <f ca="1">IFERROR(VLOOKUP(Tabela24[[#This Row],[Symbol]],INDIRECT("'"&amp;Tabela24[[#This Row],[INDEX]]&amp;"'!$D$4:$BB$3000"),30,0),0)</f>
        <v>0</v>
      </c>
      <c r="J188" s="447">
        <f ca="1">IFERROR(VLOOKUP(Tabela24[[#This Row],[Symbol]],INDIRECT("'"&amp;Tabela24[[#This Row],[INDEX]]&amp;"'!$D$4:$BB$3000"),31,0),0)</f>
        <v>0</v>
      </c>
      <c r="K188" s="266"/>
    </row>
    <row r="189" spans="1:11" ht="30" customHeight="1" x14ac:dyDescent="0.2">
      <c r="A189" s="262">
        <v>178</v>
      </c>
      <c r="B189" s="711" t="s">
        <v>6</v>
      </c>
      <c r="C189" s="263" t="s">
        <v>1129</v>
      </c>
      <c r="D189" s="264" t="str">
        <f>VLOOKUP(Tabela24[[#This Row],[Symbol]],Baza_cen[],3,0)</f>
        <v>Uchwyt obciążalny punktowo parapetu aluminiowego   T-AFBH 250-350     KNELSEN</v>
      </c>
      <c r="E189" s="265"/>
      <c r="F189" s="265"/>
      <c r="G189" s="265">
        <f ca="1">IFERROR(VLOOKUP(Tabela24[[#This Row],[Symbol]],INDIRECT("'"&amp;Tabela24[[#This Row],[INDEX]]&amp;"'!$D$5:$BB$3000"),13,0),0)</f>
        <v>0</v>
      </c>
      <c r="H189" s="265" t="str">
        <f ca="1">IFERROR(VLOOKUP(Tabela24[[#This Row],[Symbol]],INDIRECT("'"&amp;Tabela24[[#This Row],[INDEX]]&amp;"'!$D$4:$BB$3000"),14,0),0)</f>
        <v>szt.</v>
      </c>
      <c r="I189" s="419">
        <f ca="1">IFERROR(VLOOKUP(Tabela24[[#This Row],[Symbol]],INDIRECT("'"&amp;Tabela24[[#This Row],[INDEX]]&amp;"'!$D$4:$BB$3000"),30,0),0)</f>
        <v>0</v>
      </c>
      <c r="J189" s="447">
        <f ca="1">IFERROR(VLOOKUP(Tabela24[[#This Row],[Symbol]],INDIRECT("'"&amp;Tabela24[[#This Row],[INDEX]]&amp;"'!$D$4:$BB$3000"),31,0),0)</f>
        <v>0</v>
      </c>
      <c r="K189" s="266"/>
    </row>
    <row r="190" spans="1:11" ht="30" customHeight="1" x14ac:dyDescent="0.2">
      <c r="A190" s="262">
        <v>179</v>
      </c>
      <c r="B190" s="711" t="s">
        <v>6</v>
      </c>
      <c r="C190" s="263" t="s">
        <v>1131</v>
      </c>
      <c r="D190" s="264" t="str">
        <f>VLOOKUP(Tabela24[[#This Row],[Symbol]],Baza_cen[],3,0)</f>
        <v>Uchwyt obciążalny punktowo parapetu kamiennego   T-AFBH 130-165     KNELSEN</v>
      </c>
      <c r="E190" s="265"/>
      <c r="F190" s="265"/>
      <c r="G190" s="265">
        <f ca="1">IFERROR(VLOOKUP(Tabela24[[#This Row],[Symbol]],INDIRECT("'"&amp;Tabela24[[#This Row],[INDEX]]&amp;"'!$D$5:$BB$3000"),13,0),0)</f>
        <v>0</v>
      </c>
      <c r="H190" s="265" t="str">
        <f ca="1">IFERROR(VLOOKUP(Tabela24[[#This Row],[Symbol]],INDIRECT("'"&amp;Tabela24[[#This Row],[INDEX]]&amp;"'!$D$4:$BB$3000"),14,0),0)</f>
        <v>szt.</v>
      </c>
      <c r="I190" s="419">
        <f ca="1">IFERROR(VLOOKUP(Tabela24[[#This Row],[Symbol]],INDIRECT("'"&amp;Tabela24[[#This Row],[INDEX]]&amp;"'!$D$4:$BB$3000"),30,0),0)</f>
        <v>0</v>
      </c>
      <c r="J190" s="447">
        <f ca="1">IFERROR(VLOOKUP(Tabela24[[#This Row],[Symbol]],INDIRECT("'"&amp;Tabela24[[#This Row],[INDEX]]&amp;"'!$D$4:$BB$3000"),31,0),0)</f>
        <v>0</v>
      </c>
      <c r="K190" s="266"/>
    </row>
    <row r="191" spans="1:11" ht="30" customHeight="1" x14ac:dyDescent="0.2">
      <c r="A191" s="262">
        <v>180</v>
      </c>
      <c r="B191" s="711" t="s">
        <v>6</v>
      </c>
      <c r="C191" s="263" t="s">
        <v>1133</v>
      </c>
      <c r="D191" s="264" t="str">
        <f>VLOOKUP(Tabela24[[#This Row],[Symbol]],Baza_cen[],3,0)</f>
        <v>Uchwyt obciążalny punktowo parapetu kamiennego   T-AFBH 165-200     KNELSEN</v>
      </c>
      <c r="E191" s="265"/>
      <c r="F191" s="265"/>
      <c r="G191" s="265">
        <f ca="1">IFERROR(VLOOKUP(Tabela24[[#This Row],[Symbol]],INDIRECT("'"&amp;Tabela24[[#This Row],[INDEX]]&amp;"'!$D$5:$BB$3000"),13,0),0)</f>
        <v>0</v>
      </c>
      <c r="H191" s="265" t="str">
        <f ca="1">IFERROR(VLOOKUP(Tabela24[[#This Row],[Symbol]],INDIRECT("'"&amp;Tabela24[[#This Row],[INDEX]]&amp;"'!$D$4:$BB$3000"),14,0),0)</f>
        <v>szt.</v>
      </c>
      <c r="I191" s="419">
        <f ca="1">IFERROR(VLOOKUP(Tabela24[[#This Row],[Symbol]],INDIRECT("'"&amp;Tabela24[[#This Row],[INDEX]]&amp;"'!$D$4:$BB$3000"),30,0),0)</f>
        <v>0</v>
      </c>
      <c r="J191" s="447">
        <f ca="1">IFERROR(VLOOKUP(Tabela24[[#This Row],[Symbol]],INDIRECT("'"&amp;Tabela24[[#This Row],[INDEX]]&amp;"'!$D$4:$BB$3000"),31,0),0)</f>
        <v>0</v>
      </c>
      <c r="K191" s="266"/>
    </row>
    <row r="192" spans="1:11" ht="30" customHeight="1" x14ac:dyDescent="0.2">
      <c r="A192" s="262">
        <v>181</v>
      </c>
      <c r="B192" s="711" t="s">
        <v>6</v>
      </c>
      <c r="C192" s="263" t="s">
        <v>866</v>
      </c>
      <c r="D192" s="264" t="str">
        <f>VLOOKUP(Tabela24[[#This Row],[Symbol]],Baza_cen[],3,0)</f>
        <v>RK-Fest-F  ze stałym kątem     KNELSEN</v>
      </c>
      <c r="E192" s="265"/>
      <c r="F192" s="265"/>
      <c r="G192" s="265">
        <f ca="1">IFERROR(VLOOKUP(Tabela24[[#This Row],[Symbol]],INDIRECT("'"&amp;Tabela24[[#This Row],[INDEX]]&amp;"'!$D$5:$BB$3000"),13,0),0)</f>
        <v>0</v>
      </c>
      <c r="H192" s="265" t="str">
        <f ca="1">IFERROR(VLOOKUP(Tabela24[[#This Row],[Symbol]],INDIRECT("'"&amp;Tabela24[[#This Row],[INDEX]]&amp;"'!$D$4:$BB$3000"),14,0),0)</f>
        <v>szt.</v>
      </c>
      <c r="I192" s="419">
        <f ca="1">IFERROR(VLOOKUP(Tabela24[[#This Row],[Symbol]],INDIRECT("'"&amp;Tabela24[[#This Row],[INDEX]]&amp;"'!$D$4:$BB$3000"),30,0),0)</f>
        <v>0</v>
      </c>
      <c r="J192" s="447">
        <f ca="1">IFERROR(VLOOKUP(Tabela24[[#This Row],[Symbol]],INDIRECT("'"&amp;Tabela24[[#This Row],[INDEX]]&amp;"'!$D$4:$BB$3000"),31,0),0)</f>
        <v>0</v>
      </c>
      <c r="K192" s="266"/>
    </row>
    <row r="193" spans="1:11" ht="30" customHeight="1" x14ac:dyDescent="0.2">
      <c r="A193" s="262">
        <v>182</v>
      </c>
      <c r="B193" s="711" t="s">
        <v>6</v>
      </c>
      <c r="C193" s="263" t="s">
        <v>868</v>
      </c>
      <c r="D193" s="264" t="str">
        <f>VLOOKUP(Tabela24[[#This Row],[Symbol]],Baza_cen[],3,0)</f>
        <v>RK-Fest-K  z odchylnym kątownikiem     KNELSEN</v>
      </c>
      <c r="E193" s="265"/>
      <c r="F193" s="265"/>
      <c r="G193" s="265">
        <f ca="1">IFERROR(VLOOKUP(Tabela24[[#This Row],[Symbol]],INDIRECT("'"&amp;Tabela24[[#This Row],[INDEX]]&amp;"'!$D$5:$BB$3000"),13,0),0)</f>
        <v>0</v>
      </c>
      <c r="H193" s="265" t="str">
        <f ca="1">IFERROR(VLOOKUP(Tabela24[[#This Row],[Symbol]],INDIRECT("'"&amp;Tabela24[[#This Row],[INDEX]]&amp;"'!$D$4:$BB$3000"),14,0),0)</f>
        <v>szt.</v>
      </c>
      <c r="I193" s="419">
        <f ca="1">IFERROR(VLOOKUP(Tabela24[[#This Row],[Symbol]],INDIRECT("'"&amp;Tabela24[[#This Row],[INDEX]]&amp;"'!$D$4:$BB$3000"),30,0),0)</f>
        <v>0</v>
      </c>
      <c r="J193" s="447">
        <f ca="1">IFERROR(VLOOKUP(Tabela24[[#This Row],[Symbol]],INDIRECT("'"&amp;Tabela24[[#This Row],[INDEX]]&amp;"'!$D$4:$BB$3000"),31,0),0)</f>
        <v>0</v>
      </c>
      <c r="K193" s="266"/>
    </row>
    <row r="194" spans="1:11" ht="30" customHeight="1" x14ac:dyDescent="0.2">
      <c r="A194" s="262">
        <v>183</v>
      </c>
      <c r="B194" s="711" t="s">
        <v>6</v>
      </c>
      <c r="C194" s="263" t="s">
        <v>870</v>
      </c>
      <c r="D194" s="264" t="str">
        <f>VLOOKUP(Tabela24[[#This Row],[Symbol]],Baza_cen[],3,0)</f>
        <v>RK-Fest-U  uniwersalna     KNELSEN</v>
      </c>
      <c r="E194" s="265"/>
      <c r="F194" s="265"/>
      <c r="G194" s="265">
        <f ca="1">IFERROR(VLOOKUP(Tabela24[[#This Row],[Symbol]],INDIRECT("'"&amp;Tabela24[[#This Row],[INDEX]]&amp;"'!$D$5:$BB$3000"),13,0),0)</f>
        <v>0</v>
      </c>
      <c r="H194" s="265" t="str">
        <f ca="1">IFERROR(VLOOKUP(Tabela24[[#This Row],[Symbol]],INDIRECT("'"&amp;Tabela24[[#This Row],[INDEX]]&amp;"'!$D$4:$BB$3000"),14,0),0)</f>
        <v>szt.</v>
      </c>
      <c r="I194" s="419">
        <f ca="1">IFERROR(VLOOKUP(Tabela24[[#This Row],[Symbol]],INDIRECT("'"&amp;Tabela24[[#This Row],[INDEX]]&amp;"'!$D$4:$BB$3000"),30,0),0)</f>
        <v>0</v>
      </c>
      <c r="J194" s="447">
        <f ca="1">IFERROR(VLOOKUP(Tabela24[[#This Row],[Symbol]],INDIRECT("'"&amp;Tabela24[[#This Row],[INDEX]]&amp;"'!$D$4:$BB$3000"),31,0),0)</f>
        <v>0</v>
      </c>
      <c r="K194" s="266"/>
    </row>
    <row r="195" spans="1:11" ht="30" customHeight="1" x14ac:dyDescent="0.2">
      <c r="A195" s="262">
        <v>184</v>
      </c>
      <c r="B195" s="711" t="s">
        <v>6</v>
      </c>
      <c r="C195" s="263" t="s">
        <v>817</v>
      </c>
      <c r="D195" s="264" t="str">
        <f>VLOOKUP(Tabela24[[#This Row],[Symbol]],Baza_cen[],3,0)</f>
        <v>RK-Fest-RP-12x350  wkład reakcyjny     KNELSEN</v>
      </c>
      <c r="E195" s="265"/>
      <c r="F195" s="265"/>
      <c r="G195" s="265">
        <f ca="1">IFERROR(VLOOKUP(Tabela24[[#This Row],[Symbol]],INDIRECT("'"&amp;Tabela24[[#This Row],[INDEX]]&amp;"'!$D$5:$BB$3000"),13,0),0)</f>
        <v>0</v>
      </c>
      <c r="H195" s="265" t="str">
        <f ca="1">IFERROR(VLOOKUP(Tabela24[[#This Row],[Symbol]],INDIRECT("'"&amp;Tabela24[[#This Row],[INDEX]]&amp;"'!$D$4:$BB$3000"),14,0),0)</f>
        <v>szt.</v>
      </c>
      <c r="I195" s="419">
        <f ca="1">IFERROR(VLOOKUP(Tabela24[[#This Row],[Symbol]],INDIRECT("'"&amp;Tabela24[[#This Row],[INDEX]]&amp;"'!$D$4:$BB$3000"),30,0),0)</f>
        <v>0</v>
      </c>
      <c r="J195" s="447">
        <f ca="1">IFERROR(VLOOKUP(Tabela24[[#This Row],[Symbol]],INDIRECT("'"&amp;Tabela24[[#This Row],[INDEX]]&amp;"'!$D$4:$BB$3000"),31,0),0)</f>
        <v>0</v>
      </c>
      <c r="K195" s="266"/>
    </row>
    <row r="196" spans="1:11" ht="30" customHeight="1" x14ac:dyDescent="0.2">
      <c r="A196" s="262">
        <v>185</v>
      </c>
      <c r="B196" s="711" t="s">
        <v>6</v>
      </c>
      <c r="C196" s="263" t="s">
        <v>819</v>
      </c>
      <c r="D196" s="264" t="str">
        <f>VLOOKUP(Tabela24[[#This Row],[Symbol]],Baza_cen[],3,0)</f>
        <v>RK-Fest-RP-12x400  wkład reakcyjny     KNELSEN</v>
      </c>
      <c r="E196" s="265"/>
      <c r="F196" s="265"/>
      <c r="G196" s="265">
        <f ca="1">IFERROR(VLOOKUP(Tabela24[[#This Row],[Symbol]],INDIRECT("'"&amp;Tabela24[[#This Row],[INDEX]]&amp;"'!$D$5:$BB$3000"),13,0),0)</f>
        <v>0</v>
      </c>
      <c r="H196" s="265" t="str">
        <f ca="1">IFERROR(VLOOKUP(Tabela24[[#This Row],[Symbol]],INDIRECT("'"&amp;Tabela24[[#This Row],[INDEX]]&amp;"'!$D$4:$BB$3000"),14,0),0)</f>
        <v>szt.</v>
      </c>
      <c r="I196" s="419">
        <f ca="1">IFERROR(VLOOKUP(Tabela24[[#This Row],[Symbol]],INDIRECT("'"&amp;Tabela24[[#This Row],[INDEX]]&amp;"'!$D$4:$BB$3000"),30,0),0)</f>
        <v>0</v>
      </c>
      <c r="J196" s="447">
        <f ca="1">IFERROR(VLOOKUP(Tabela24[[#This Row],[Symbol]],INDIRECT("'"&amp;Tabela24[[#This Row],[INDEX]]&amp;"'!$D$4:$BB$3000"),31,0),0)</f>
        <v>0</v>
      </c>
      <c r="K196" s="266"/>
    </row>
    <row r="197" spans="1:11" ht="30" customHeight="1" x14ac:dyDescent="0.2">
      <c r="A197" s="262">
        <v>186</v>
      </c>
      <c r="B197" s="711" t="s">
        <v>6</v>
      </c>
      <c r="C197" s="263" t="s">
        <v>821</v>
      </c>
      <c r="D197" s="264" t="str">
        <f>VLOOKUP(Tabela24[[#This Row],[Symbol]],Baza_cen[],3,0)</f>
        <v>RK-Fest-RP-16x400  wkład reakcyjny     KNELSEN</v>
      </c>
      <c r="E197" s="265"/>
      <c r="F197" s="265"/>
      <c r="G197" s="265">
        <f ca="1">IFERROR(VLOOKUP(Tabela24[[#This Row],[Symbol]],INDIRECT("'"&amp;Tabela24[[#This Row],[INDEX]]&amp;"'!$D$5:$BB$3000"),13,0),0)</f>
        <v>0</v>
      </c>
      <c r="H197" s="265" t="str">
        <f ca="1">IFERROR(VLOOKUP(Tabela24[[#This Row],[Symbol]],INDIRECT("'"&amp;Tabela24[[#This Row],[INDEX]]&amp;"'!$D$4:$BB$3000"),14,0),0)</f>
        <v>szt.</v>
      </c>
      <c r="I197" s="419">
        <f ca="1">IFERROR(VLOOKUP(Tabela24[[#This Row],[Symbol]],INDIRECT("'"&amp;Tabela24[[#This Row],[INDEX]]&amp;"'!$D$4:$BB$3000"),30,0),0)</f>
        <v>0</v>
      </c>
      <c r="J197" s="447">
        <f ca="1">IFERROR(VLOOKUP(Tabela24[[#This Row],[Symbol]],INDIRECT("'"&amp;Tabela24[[#This Row],[INDEX]]&amp;"'!$D$4:$BB$3000"),31,0),0)</f>
        <v>0</v>
      </c>
      <c r="K197" s="266"/>
    </row>
    <row r="198" spans="1:11" ht="30" customHeight="1" x14ac:dyDescent="0.2">
      <c r="A198" s="262">
        <v>187</v>
      </c>
      <c r="B198" s="711" t="s">
        <v>6</v>
      </c>
      <c r="C198" s="263" t="s">
        <v>823</v>
      </c>
      <c r="D198" s="264" t="str">
        <f>VLOOKUP(Tabela24[[#This Row],[Symbol]],Baza_cen[],3,0)</f>
        <v>RK-Fest-RP-16x450  wkład reakcyjny     KNELSEN</v>
      </c>
      <c r="E198" s="265"/>
      <c r="F198" s="265"/>
      <c r="G198" s="265">
        <f ca="1">IFERROR(VLOOKUP(Tabela24[[#This Row],[Symbol]],INDIRECT("'"&amp;Tabela24[[#This Row],[INDEX]]&amp;"'!$D$5:$BB$3000"),13,0),0)</f>
        <v>0</v>
      </c>
      <c r="H198" s="265" t="str">
        <f ca="1">IFERROR(VLOOKUP(Tabela24[[#This Row],[Symbol]],INDIRECT("'"&amp;Tabela24[[#This Row],[INDEX]]&amp;"'!$D$4:$BB$3000"),14,0),0)</f>
        <v>szt.</v>
      </c>
      <c r="I198" s="419">
        <f ca="1">IFERROR(VLOOKUP(Tabela24[[#This Row],[Symbol]],INDIRECT("'"&amp;Tabela24[[#This Row],[INDEX]]&amp;"'!$D$4:$BB$3000"),30,0),0)</f>
        <v>0</v>
      </c>
      <c r="J198" s="447">
        <f ca="1">IFERROR(VLOOKUP(Tabela24[[#This Row],[Symbol]],INDIRECT("'"&amp;Tabela24[[#This Row],[INDEX]]&amp;"'!$D$4:$BB$3000"),31,0),0)</f>
        <v>0</v>
      </c>
      <c r="K198" s="266"/>
    </row>
    <row r="199" spans="1:11" ht="30" customHeight="1" x14ac:dyDescent="0.2">
      <c r="A199" s="262">
        <v>188</v>
      </c>
      <c r="B199" s="711" t="s">
        <v>6</v>
      </c>
      <c r="C199" s="263" t="s">
        <v>803</v>
      </c>
      <c r="D199" s="264" t="str">
        <f>VLOOKUP(Tabela24[[#This Row],[Symbol]],Baza_cen[],3,0)</f>
        <v>RK-Fest-SS-12x320  wkręt dwugwintowy     KNELSEN</v>
      </c>
      <c r="E199" s="265"/>
      <c r="F199" s="265"/>
      <c r="G199" s="265">
        <f ca="1">IFERROR(VLOOKUP(Tabela24[[#This Row],[Symbol]],INDIRECT("'"&amp;Tabela24[[#This Row],[INDEX]]&amp;"'!$D$5:$BB$3000"),13,0),0)</f>
        <v>0</v>
      </c>
      <c r="H199" s="265" t="str">
        <f ca="1">IFERROR(VLOOKUP(Tabela24[[#This Row],[Symbol]],INDIRECT("'"&amp;Tabela24[[#This Row],[INDEX]]&amp;"'!$D$4:$BB$3000"),14,0),0)</f>
        <v>szt.</v>
      </c>
      <c r="I199" s="419">
        <f ca="1">IFERROR(VLOOKUP(Tabela24[[#This Row],[Symbol]],INDIRECT("'"&amp;Tabela24[[#This Row],[INDEX]]&amp;"'!$D$4:$BB$3000"),30,0),0)</f>
        <v>0</v>
      </c>
      <c r="J199" s="447">
        <f ca="1">IFERROR(VLOOKUP(Tabela24[[#This Row],[Symbol]],INDIRECT("'"&amp;Tabela24[[#This Row],[INDEX]]&amp;"'!$D$4:$BB$3000"),31,0),0)</f>
        <v>0</v>
      </c>
      <c r="K199" s="266"/>
    </row>
    <row r="200" spans="1:11" ht="30" customHeight="1" x14ac:dyDescent="0.2">
      <c r="A200" s="262">
        <v>189</v>
      </c>
      <c r="B200" s="711" t="s">
        <v>6</v>
      </c>
      <c r="C200" s="263" t="s">
        <v>805</v>
      </c>
      <c r="D200" s="264" t="str">
        <f>VLOOKUP(Tabela24[[#This Row],[Symbol]],Baza_cen[],3,0)</f>
        <v>RK-Fest-SS-12x370  wkręt dwugwintowy     KNELSEN</v>
      </c>
      <c r="E200" s="265"/>
      <c r="F200" s="265"/>
      <c r="G200" s="265">
        <f ca="1">IFERROR(VLOOKUP(Tabela24[[#This Row],[Symbol]],INDIRECT("'"&amp;Tabela24[[#This Row],[INDEX]]&amp;"'!$D$5:$BB$3000"),13,0),0)</f>
        <v>0</v>
      </c>
      <c r="H200" s="265" t="str">
        <f ca="1">IFERROR(VLOOKUP(Tabela24[[#This Row],[Symbol]],INDIRECT("'"&amp;Tabela24[[#This Row],[INDEX]]&amp;"'!$D$4:$BB$3000"),14,0),0)</f>
        <v>szt.</v>
      </c>
      <c r="I200" s="419">
        <f ca="1">IFERROR(VLOOKUP(Tabela24[[#This Row],[Symbol]],INDIRECT("'"&amp;Tabela24[[#This Row],[INDEX]]&amp;"'!$D$4:$BB$3000"),30,0),0)</f>
        <v>0</v>
      </c>
      <c r="J200" s="447">
        <f ca="1">IFERROR(VLOOKUP(Tabela24[[#This Row],[Symbol]],INDIRECT("'"&amp;Tabela24[[#This Row],[INDEX]]&amp;"'!$D$4:$BB$3000"),31,0),0)</f>
        <v>0</v>
      </c>
      <c r="K200" s="266"/>
    </row>
    <row r="201" spans="1:11" ht="30" customHeight="1" x14ac:dyDescent="0.2">
      <c r="A201" s="262">
        <v>190</v>
      </c>
      <c r="B201" s="711" t="s">
        <v>6</v>
      </c>
      <c r="C201" s="263" t="s">
        <v>807</v>
      </c>
      <c r="D201" s="264" t="str">
        <f>VLOOKUP(Tabela24[[#This Row],[Symbol]],Baza_cen[],3,0)</f>
        <v>RK-Fest-SS-16x350  wkręt dwugwintowy     KNELSEN</v>
      </c>
      <c r="E201" s="265"/>
      <c r="F201" s="265"/>
      <c r="G201" s="265">
        <f ca="1">IFERROR(VLOOKUP(Tabela24[[#This Row],[Symbol]],INDIRECT("'"&amp;Tabela24[[#This Row],[INDEX]]&amp;"'!$D$5:$BB$3000"),13,0),0)</f>
        <v>0</v>
      </c>
      <c r="H201" s="265" t="str">
        <f ca="1">IFERROR(VLOOKUP(Tabela24[[#This Row],[Symbol]],INDIRECT("'"&amp;Tabela24[[#This Row],[INDEX]]&amp;"'!$D$4:$BB$3000"),14,0),0)</f>
        <v>szt.</v>
      </c>
      <c r="I201" s="419">
        <f ca="1">IFERROR(VLOOKUP(Tabela24[[#This Row],[Symbol]],INDIRECT("'"&amp;Tabela24[[#This Row],[INDEX]]&amp;"'!$D$4:$BB$3000"),30,0),0)</f>
        <v>0</v>
      </c>
      <c r="J201" s="447">
        <f ca="1">IFERROR(VLOOKUP(Tabela24[[#This Row],[Symbol]],INDIRECT("'"&amp;Tabela24[[#This Row],[INDEX]]&amp;"'!$D$4:$BB$3000"),31,0),0)</f>
        <v>0</v>
      </c>
      <c r="K201" s="266"/>
    </row>
    <row r="202" spans="1:11" ht="30" customHeight="1" x14ac:dyDescent="0.2">
      <c r="A202" s="262">
        <v>191</v>
      </c>
      <c r="B202" s="711" t="s">
        <v>6</v>
      </c>
      <c r="C202" s="263" t="s">
        <v>809</v>
      </c>
      <c r="D202" s="264" t="str">
        <f>VLOOKUP(Tabela24[[#This Row],[Symbol]],Baza_cen[],3,0)</f>
        <v>RK-Fest-SS-16x410  wkręt dwugwintowy     KNELSEN</v>
      </c>
      <c r="E202" s="265"/>
      <c r="F202" s="265"/>
      <c r="G202" s="265">
        <f ca="1">IFERROR(VLOOKUP(Tabela24[[#This Row],[Symbol]],INDIRECT("'"&amp;Tabela24[[#This Row],[INDEX]]&amp;"'!$D$5:$BB$3000"),13,0),0)</f>
        <v>0</v>
      </c>
      <c r="H202" s="265" t="str">
        <f ca="1">IFERROR(VLOOKUP(Tabela24[[#This Row],[Symbol]],INDIRECT("'"&amp;Tabela24[[#This Row],[INDEX]]&amp;"'!$D$4:$BB$3000"),14,0),0)</f>
        <v>szt.</v>
      </c>
      <c r="I202" s="419">
        <f ca="1">IFERROR(VLOOKUP(Tabela24[[#This Row],[Symbol]],INDIRECT("'"&amp;Tabela24[[#This Row],[INDEX]]&amp;"'!$D$4:$BB$3000"),30,0),0)</f>
        <v>0</v>
      </c>
      <c r="J202" s="447">
        <f ca="1">IFERROR(VLOOKUP(Tabela24[[#This Row],[Symbol]],INDIRECT("'"&amp;Tabela24[[#This Row],[INDEX]]&amp;"'!$D$4:$BB$3000"),31,0),0)</f>
        <v>0</v>
      </c>
      <c r="K202" s="266"/>
    </row>
    <row r="203" spans="1:11" ht="30" customHeight="1" x14ac:dyDescent="0.2">
      <c r="A203" s="262">
        <v>192</v>
      </c>
      <c r="B203" s="711" t="s">
        <v>6</v>
      </c>
      <c r="C203" s="263" t="s">
        <v>811</v>
      </c>
      <c r="D203" s="264" t="str">
        <f>VLOOKUP(Tabela24[[#This Row],[Symbol]],Baza_cen[],3,0)</f>
        <v>RK-Fest-SS-16x510  wkręt dwugwintowy     KNELSEN</v>
      </c>
      <c r="E203" s="265"/>
      <c r="F203" s="265"/>
      <c r="G203" s="265">
        <f ca="1">IFERROR(VLOOKUP(Tabela24[[#This Row],[Symbol]],INDIRECT("'"&amp;Tabela24[[#This Row],[INDEX]]&amp;"'!$D$5:$BB$3000"),13,0),0)</f>
        <v>0</v>
      </c>
      <c r="H203" s="265" t="str">
        <f ca="1">IFERROR(VLOOKUP(Tabela24[[#This Row],[Symbol]],INDIRECT("'"&amp;Tabela24[[#This Row],[INDEX]]&amp;"'!$D$4:$BB$3000"),14,0),0)</f>
        <v>szt.</v>
      </c>
      <c r="I203" s="419">
        <f ca="1">IFERROR(VLOOKUP(Tabela24[[#This Row],[Symbol]],INDIRECT("'"&amp;Tabela24[[#This Row],[INDEX]]&amp;"'!$D$4:$BB$3000"),30,0),0)</f>
        <v>0</v>
      </c>
      <c r="J203" s="447">
        <f ca="1">IFERROR(VLOOKUP(Tabela24[[#This Row],[Symbol]],INDIRECT("'"&amp;Tabela24[[#This Row],[INDEX]]&amp;"'!$D$4:$BB$3000"),31,0),0)</f>
        <v>0</v>
      </c>
      <c r="K203" s="266"/>
    </row>
    <row r="204" spans="1:11" ht="30" customHeight="1" x14ac:dyDescent="0.2">
      <c r="A204" s="262">
        <v>193</v>
      </c>
      <c r="B204" s="711" t="s">
        <v>6</v>
      </c>
      <c r="C204" s="263" t="s">
        <v>813</v>
      </c>
      <c r="D204" s="264" t="str">
        <f>VLOOKUP(Tabela24[[#This Row],[Symbol]],Baza_cen[],3,0)</f>
        <v>RK-Fest-DS-250  wkręt dwugwintowy     KNELSEN</v>
      </c>
      <c r="E204" s="265"/>
      <c r="F204" s="265"/>
      <c r="G204" s="265">
        <f ca="1">IFERROR(VLOOKUP(Tabela24[[#This Row],[Symbol]],INDIRECT("'"&amp;Tabela24[[#This Row],[INDEX]]&amp;"'!$D$5:$BB$3000"),13,0),0)</f>
        <v>0</v>
      </c>
      <c r="H204" s="265" t="str">
        <f ca="1">IFERROR(VLOOKUP(Tabela24[[#This Row],[Symbol]],INDIRECT("'"&amp;Tabela24[[#This Row],[INDEX]]&amp;"'!$D$4:$BB$3000"),14,0),0)</f>
        <v>szt.</v>
      </c>
      <c r="I204" s="419">
        <f ca="1">IFERROR(VLOOKUP(Tabela24[[#This Row],[Symbol]],INDIRECT("'"&amp;Tabela24[[#This Row],[INDEX]]&amp;"'!$D$4:$BB$3000"),30,0),0)</f>
        <v>0</v>
      </c>
      <c r="J204" s="447">
        <f ca="1">IFERROR(VLOOKUP(Tabela24[[#This Row],[Symbol]],INDIRECT("'"&amp;Tabela24[[#This Row],[INDEX]]&amp;"'!$D$4:$BB$3000"),31,0),0)</f>
        <v>0</v>
      </c>
      <c r="K204" s="266"/>
    </row>
    <row r="205" spans="1:11" ht="30" customHeight="1" x14ac:dyDescent="0.2">
      <c r="A205" s="262">
        <v>194</v>
      </c>
      <c r="B205" s="711" t="s">
        <v>6</v>
      </c>
      <c r="C205" s="263" t="s">
        <v>815</v>
      </c>
      <c r="D205" s="264" t="str">
        <f>VLOOKUP(Tabela24[[#This Row],[Symbol]],Baza_cen[],3,0)</f>
        <v>RK-Fest-DS-300  wkręt dwugwintowy     KNELSEN</v>
      </c>
      <c r="E205" s="265"/>
      <c r="F205" s="265"/>
      <c r="G205" s="265">
        <f ca="1">IFERROR(VLOOKUP(Tabela24[[#This Row],[Symbol]],INDIRECT("'"&amp;Tabela24[[#This Row],[INDEX]]&amp;"'!$D$5:$BB$3000"),13,0),0)</f>
        <v>0</v>
      </c>
      <c r="H205" s="265" t="str">
        <f ca="1">IFERROR(VLOOKUP(Tabela24[[#This Row],[Symbol]],INDIRECT("'"&amp;Tabela24[[#This Row],[INDEX]]&amp;"'!$D$4:$BB$3000"),14,0),0)</f>
        <v>szt.</v>
      </c>
      <c r="I205" s="419">
        <f ca="1">IFERROR(VLOOKUP(Tabela24[[#This Row],[Symbol]],INDIRECT("'"&amp;Tabela24[[#This Row],[INDEX]]&amp;"'!$D$4:$BB$3000"),30,0),0)</f>
        <v>0</v>
      </c>
      <c r="J205" s="447">
        <f ca="1">IFERROR(VLOOKUP(Tabela24[[#This Row],[Symbol]],INDIRECT("'"&amp;Tabela24[[#This Row],[INDEX]]&amp;"'!$D$4:$BB$3000"),31,0),0)</f>
        <v>0</v>
      </c>
      <c r="K205" s="266"/>
    </row>
    <row r="206" spans="1:11" ht="30" customHeight="1" x14ac:dyDescent="0.2">
      <c r="A206" s="262">
        <v>195</v>
      </c>
      <c r="B206" s="711" t="s">
        <v>6</v>
      </c>
      <c r="C206" s="263" t="s">
        <v>862</v>
      </c>
      <c r="D206" s="264" t="str">
        <f>VLOOKUP(Tabela24[[#This Row],[Symbol]],Baza_cen[],3,0)</f>
        <v>RK-Fest-HST-M 6  (140 do 400)  drzwi podnośno-przesuwne     KNELSEN</v>
      </c>
      <c r="E206" s="265"/>
      <c r="F206" s="265"/>
      <c r="G206" s="265">
        <f ca="1">IFERROR(VLOOKUP(Tabela24[[#This Row],[Symbol]],INDIRECT("'"&amp;Tabela24[[#This Row],[INDEX]]&amp;"'!$D$5:$BB$3000"),13,0),0)</f>
        <v>0</v>
      </c>
      <c r="H206" s="265" t="str">
        <f ca="1">IFERROR(VLOOKUP(Tabela24[[#This Row],[Symbol]],INDIRECT("'"&amp;Tabela24[[#This Row],[INDEX]]&amp;"'!$D$4:$BB$3000"),14,0),0)</f>
        <v>szt.</v>
      </c>
      <c r="I206" s="419">
        <f ca="1">IFERROR(VLOOKUP(Tabela24[[#This Row],[Symbol]],INDIRECT("'"&amp;Tabela24[[#This Row],[INDEX]]&amp;"'!$D$4:$BB$3000"),30,0),0)</f>
        <v>0</v>
      </c>
      <c r="J206" s="447">
        <f ca="1">IFERROR(VLOOKUP(Tabela24[[#This Row],[Symbol]],INDIRECT("'"&amp;Tabela24[[#This Row],[INDEX]]&amp;"'!$D$4:$BB$3000"),31,0),0)</f>
        <v>0</v>
      </c>
      <c r="K206" s="266"/>
    </row>
    <row r="207" spans="1:11" ht="30" customHeight="1" x14ac:dyDescent="0.2">
      <c r="A207" s="262">
        <v>196</v>
      </c>
      <c r="B207" s="711" t="s">
        <v>6</v>
      </c>
      <c r="C207" s="263" t="s">
        <v>864</v>
      </c>
      <c r="D207" s="264" t="str">
        <f>VLOOKUP(Tabela24[[#This Row],[Symbol]],Baza_cen[],3,0)</f>
        <v>RK-Fest-HST-M10  (140 do 450)  drzwi podnośno-przesuwne     KNELSEN</v>
      </c>
      <c r="E207" s="265"/>
      <c r="F207" s="265"/>
      <c r="G207" s="265">
        <f ca="1">IFERROR(VLOOKUP(Tabela24[[#This Row],[Symbol]],INDIRECT("'"&amp;Tabela24[[#This Row],[INDEX]]&amp;"'!$D$5:$BB$3000"),13,0),0)</f>
        <v>0</v>
      </c>
      <c r="H207" s="265" t="str">
        <f ca="1">IFERROR(VLOOKUP(Tabela24[[#This Row],[Symbol]],INDIRECT("'"&amp;Tabela24[[#This Row],[INDEX]]&amp;"'!$D$4:$BB$3000"),14,0),0)</f>
        <v>szt.</v>
      </c>
      <c r="I207" s="419">
        <f ca="1">IFERROR(VLOOKUP(Tabela24[[#This Row],[Symbol]],INDIRECT("'"&amp;Tabela24[[#This Row],[INDEX]]&amp;"'!$D$4:$BB$3000"),30,0),0)</f>
        <v>0</v>
      </c>
      <c r="J207" s="447">
        <f ca="1">IFERROR(VLOOKUP(Tabela24[[#This Row],[Symbol]],INDIRECT("'"&amp;Tabela24[[#This Row],[INDEX]]&amp;"'!$D$4:$BB$3000"),31,0),0)</f>
        <v>0</v>
      </c>
      <c r="K207" s="266"/>
    </row>
    <row r="208" spans="1:11" ht="30" customHeight="1" x14ac:dyDescent="0.2">
      <c r="A208" s="262">
        <v>197</v>
      </c>
      <c r="B208" s="711" t="s">
        <v>6</v>
      </c>
      <c r="C208" s="263" t="s">
        <v>825</v>
      </c>
      <c r="D208" s="264" t="str">
        <f>VLOOKUP(Tabela24[[#This Row],[Symbol]],Baza_cen[],3,0)</f>
        <v>RK-Fest-RA-16x400   skrzynka rewizyjna na zewnątrz     KNELSEN</v>
      </c>
      <c r="E208" s="265"/>
      <c r="F208" s="265"/>
      <c r="G208" s="265">
        <f ca="1">IFERROR(VLOOKUP(Tabela24[[#This Row],[Symbol]],INDIRECT("'"&amp;Tabela24[[#This Row],[INDEX]]&amp;"'!$D$5:$BB$3000"),13,0),0)</f>
        <v>0</v>
      </c>
      <c r="H208" s="265" t="str">
        <f ca="1">IFERROR(VLOOKUP(Tabela24[[#This Row],[Symbol]],INDIRECT("'"&amp;Tabela24[[#This Row],[INDEX]]&amp;"'!$D$4:$BB$3000"),14,0),0)</f>
        <v>szt.</v>
      </c>
      <c r="I208" s="419">
        <f ca="1">IFERROR(VLOOKUP(Tabela24[[#This Row],[Symbol]],INDIRECT("'"&amp;Tabela24[[#This Row],[INDEX]]&amp;"'!$D$4:$BB$3000"),30,0),0)</f>
        <v>0</v>
      </c>
      <c r="J208" s="447">
        <f ca="1">IFERROR(VLOOKUP(Tabela24[[#This Row],[Symbol]],INDIRECT("'"&amp;Tabela24[[#This Row],[INDEX]]&amp;"'!$D$4:$BB$3000"),31,0),0)</f>
        <v>0</v>
      </c>
      <c r="K208" s="266"/>
    </row>
    <row r="209" spans="1:11" ht="30" customHeight="1" x14ac:dyDescent="0.2">
      <c r="A209" s="262">
        <v>198</v>
      </c>
      <c r="B209" s="711" t="s">
        <v>6</v>
      </c>
      <c r="C209" s="263" t="s">
        <v>827</v>
      </c>
      <c r="D209" s="264" t="str">
        <f>VLOOKUP(Tabela24[[#This Row],[Symbol]],Baza_cen[],3,0)</f>
        <v>RK-Fest-RA-16x460   skrzynka rewizyjna na zewnątrz     KNELSEN</v>
      </c>
      <c r="E209" s="265"/>
      <c r="F209" s="265"/>
      <c r="G209" s="265">
        <f ca="1">IFERROR(VLOOKUP(Tabela24[[#This Row],[Symbol]],INDIRECT("'"&amp;Tabela24[[#This Row],[INDEX]]&amp;"'!$D$5:$BB$3000"),13,0),0)</f>
        <v>0</v>
      </c>
      <c r="H209" s="265" t="str">
        <f ca="1">IFERROR(VLOOKUP(Tabela24[[#This Row],[Symbol]],INDIRECT("'"&amp;Tabela24[[#This Row],[INDEX]]&amp;"'!$D$4:$BB$3000"),14,0),0)</f>
        <v>szt.</v>
      </c>
      <c r="I209" s="419">
        <f ca="1">IFERROR(VLOOKUP(Tabela24[[#This Row],[Symbol]],INDIRECT("'"&amp;Tabela24[[#This Row],[INDEX]]&amp;"'!$D$4:$BB$3000"),30,0),0)</f>
        <v>0</v>
      </c>
      <c r="J209" s="447">
        <f ca="1">IFERROR(VLOOKUP(Tabela24[[#This Row],[Symbol]],INDIRECT("'"&amp;Tabela24[[#This Row],[INDEX]]&amp;"'!$D$4:$BB$3000"),31,0),0)</f>
        <v>0</v>
      </c>
      <c r="K209" s="266"/>
    </row>
    <row r="210" spans="1:11" ht="30" customHeight="1" x14ac:dyDescent="0.2">
      <c r="A210" s="262">
        <v>199</v>
      </c>
      <c r="B210" s="711" t="s">
        <v>6</v>
      </c>
      <c r="C210" s="263" t="s">
        <v>859</v>
      </c>
      <c r="D210" s="264" t="str">
        <f>VLOOKUP(Tabela24[[#This Row],[Symbol]],Baza_cen[],3,0)</f>
        <v>Uchwyt KP-Halter-00x270x2,5   uchwyt profilu łączącego     KNELSEN</v>
      </c>
      <c r="E210" s="265"/>
      <c r="F210" s="265"/>
      <c r="G210" s="265">
        <f ca="1">IFERROR(VLOOKUP(Tabela24[[#This Row],[Symbol]],INDIRECT("'"&amp;Tabela24[[#This Row],[INDEX]]&amp;"'!$D$5:$BB$3000"),13,0),0)</f>
        <v>0</v>
      </c>
      <c r="H210" s="265" t="str">
        <f ca="1">IFERROR(VLOOKUP(Tabela24[[#This Row],[Symbol]],INDIRECT("'"&amp;Tabela24[[#This Row],[INDEX]]&amp;"'!$D$4:$BB$3000"),14,0),0)</f>
        <v>szt.</v>
      </c>
      <c r="I210" s="419">
        <f ca="1">IFERROR(VLOOKUP(Tabela24[[#This Row],[Symbol]],INDIRECT("'"&amp;Tabela24[[#This Row],[INDEX]]&amp;"'!$D$4:$BB$3000"),30,0),0)</f>
        <v>0</v>
      </c>
      <c r="J210" s="447">
        <f ca="1">IFERROR(VLOOKUP(Tabela24[[#This Row],[Symbol]],INDIRECT("'"&amp;Tabela24[[#This Row],[INDEX]]&amp;"'!$D$4:$BB$3000"),31,0),0)</f>
        <v>0</v>
      </c>
      <c r="K210" s="266"/>
    </row>
    <row r="211" spans="1:11" ht="30" customHeight="1" x14ac:dyDescent="0.2">
      <c r="A211" s="262">
        <v>200</v>
      </c>
      <c r="B211" s="711" t="s">
        <v>6</v>
      </c>
      <c r="C211" s="263" t="s">
        <v>861</v>
      </c>
      <c r="D211" s="264" t="str">
        <f>VLOOKUP(Tabela24[[#This Row],[Symbol]],Baza_cen[],3,0)</f>
        <v>Uchwyt KP-Halter-00x270x2,5   uchwyt profilu łączącego + łącznik     KNELSEN</v>
      </c>
      <c r="E211" s="265"/>
      <c r="F211" s="265"/>
      <c r="G211" s="265">
        <f ca="1">IFERROR(VLOOKUP(Tabela24[[#This Row],[Symbol]],INDIRECT("'"&amp;Tabela24[[#This Row],[INDEX]]&amp;"'!$D$5:$BB$3000"),13,0),0)</f>
        <v>0</v>
      </c>
      <c r="H211" s="265" t="str">
        <f ca="1">IFERROR(VLOOKUP(Tabela24[[#This Row],[Symbol]],INDIRECT("'"&amp;Tabela24[[#This Row],[INDEX]]&amp;"'!$D$4:$BB$3000"),14,0),0)</f>
        <v>szt.</v>
      </c>
      <c r="I211" s="419">
        <f ca="1">IFERROR(VLOOKUP(Tabela24[[#This Row],[Symbol]],INDIRECT("'"&amp;Tabela24[[#This Row],[INDEX]]&amp;"'!$D$4:$BB$3000"),30,0),0)</f>
        <v>0</v>
      </c>
      <c r="J211" s="447">
        <f ca="1">IFERROR(VLOOKUP(Tabela24[[#This Row],[Symbol]],INDIRECT("'"&amp;Tabela24[[#This Row],[INDEX]]&amp;"'!$D$4:$BB$3000"),31,0),0)</f>
        <v>0</v>
      </c>
      <c r="K211" s="266"/>
    </row>
    <row r="212" spans="1:11" ht="30" customHeight="1" x14ac:dyDescent="0.2">
      <c r="A212" s="262">
        <v>201</v>
      </c>
      <c r="B212" s="711" t="s">
        <v>6</v>
      </c>
      <c r="C212" s="263" t="s">
        <v>1026</v>
      </c>
      <c r="D212" s="264" t="str">
        <f>VLOOKUP(Tabela24[[#This Row],[Symbol]],Baza_cen[],3,0)</f>
        <v>Kątownik mocujący BAP-Winkel 110x1,5     KNELSEN</v>
      </c>
      <c r="E212" s="265"/>
      <c r="F212" s="265"/>
      <c r="G212" s="265">
        <f ca="1">IFERROR(VLOOKUP(Tabela24[[#This Row],[Symbol]],INDIRECT("'"&amp;Tabela24[[#This Row],[INDEX]]&amp;"'!$D$5:$BB$3000"),13,0),0)</f>
        <v>0</v>
      </c>
      <c r="H212" s="265" t="str">
        <f ca="1">IFERROR(VLOOKUP(Tabela24[[#This Row],[Symbol]],INDIRECT("'"&amp;Tabela24[[#This Row],[INDEX]]&amp;"'!$D$4:$BB$3000"),14,0),0)</f>
        <v>szt.</v>
      </c>
      <c r="I212" s="419">
        <f ca="1">IFERROR(VLOOKUP(Tabela24[[#This Row],[Symbol]],INDIRECT("'"&amp;Tabela24[[#This Row],[INDEX]]&amp;"'!$D$4:$BB$3000"),30,0),0)</f>
        <v>0</v>
      </c>
      <c r="J212" s="447">
        <f ca="1">IFERROR(VLOOKUP(Tabela24[[#This Row],[Symbol]],INDIRECT("'"&amp;Tabela24[[#This Row],[INDEX]]&amp;"'!$D$4:$BB$3000"),31,0),0)</f>
        <v>0</v>
      </c>
      <c r="K212" s="266"/>
    </row>
    <row r="213" spans="1:11" ht="30" customHeight="1" x14ac:dyDescent="0.2">
      <c r="A213" s="262">
        <v>202</v>
      </c>
      <c r="B213" s="711" t="s">
        <v>6</v>
      </c>
      <c r="C213" s="263" t="s">
        <v>1028</v>
      </c>
      <c r="D213" s="264" t="str">
        <f>VLOOKUP(Tabela24[[#This Row],[Symbol]],Baza_cen[],3,0)</f>
        <v>Kątownik mocujący BAP-Winkel 200x2,0     KNELSEN</v>
      </c>
      <c r="E213" s="265"/>
      <c r="F213" s="265"/>
      <c r="G213" s="265">
        <f ca="1">IFERROR(VLOOKUP(Tabela24[[#This Row],[Symbol]],INDIRECT("'"&amp;Tabela24[[#This Row],[INDEX]]&amp;"'!$D$5:$BB$3000"),13,0),0)</f>
        <v>0</v>
      </c>
      <c r="H213" s="265" t="str">
        <f ca="1">IFERROR(VLOOKUP(Tabela24[[#This Row],[Symbol]],INDIRECT("'"&amp;Tabela24[[#This Row],[INDEX]]&amp;"'!$D$4:$BB$3000"),14,0),0)</f>
        <v>szt.</v>
      </c>
      <c r="I213" s="419">
        <f ca="1">IFERROR(VLOOKUP(Tabela24[[#This Row],[Symbol]],INDIRECT("'"&amp;Tabela24[[#This Row],[INDEX]]&amp;"'!$D$4:$BB$3000"),30,0),0)</f>
        <v>0</v>
      </c>
      <c r="J213" s="447">
        <f ca="1">IFERROR(VLOOKUP(Tabela24[[#This Row],[Symbol]],INDIRECT("'"&amp;Tabela24[[#This Row],[INDEX]]&amp;"'!$D$4:$BB$3000"),31,0),0)</f>
        <v>0</v>
      </c>
      <c r="K213" s="266"/>
    </row>
    <row r="214" spans="1:11" ht="30" customHeight="1" x14ac:dyDescent="0.2">
      <c r="A214" s="262">
        <v>203</v>
      </c>
      <c r="B214" s="711" t="s">
        <v>6</v>
      </c>
      <c r="C214" s="263" t="s">
        <v>1030</v>
      </c>
      <c r="D214" s="264" t="str">
        <f>VLOOKUP(Tabela24[[#This Row],[Symbol]],Baza_cen[],3,0)</f>
        <v>Kątownik mocujący BAP-Winkel 400x2,5     KNELSEN</v>
      </c>
      <c r="E214" s="265"/>
      <c r="F214" s="265"/>
      <c r="G214" s="265">
        <f ca="1">IFERROR(VLOOKUP(Tabela24[[#This Row],[Symbol]],INDIRECT("'"&amp;Tabela24[[#This Row],[INDEX]]&amp;"'!$D$5:$BB$3000"),13,0),0)</f>
        <v>0</v>
      </c>
      <c r="H214" s="265" t="str">
        <f ca="1">IFERROR(VLOOKUP(Tabela24[[#This Row],[Symbol]],INDIRECT("'"&amp;Tabela24[[#This Row],[INDEX]]&amp;"'!$D$4:$BB$3000"),14,0),0)</f>
        <v>szt.</v>
      </c>
      <c r="I214" s="419">
        <f ca="1">IFERROR(VLOOKUP(Tabela24[[#This Row],[Symbol]],INDIRECT("'"&amp;Tabela24[[#This Row],[INDEX]]&amp;"'!$D$4:$BB$3000"),30,0),0)</f>
        <v>0</v>
      </c>
      <c r="J214" s="447">
        <f ca="1">IFERROR(VLOOKUP(Tabela24[[#This Row],[Symbol]],INDIRECT("'"&amp;Tabela24[[#This Row],[INDEX]]&amp;"'!$D$4:$BB$3000"),31,0),0)</f>
        <v>0</v>
      </c>
      <c r="K214" s="266"/>
    </row>
    <row r="215" spans="1:11" ht="30" customHeight="1" x14ac:dyDescent="0.2">
      <c r="A215" s="262">
        <v>204</v>
      </c>
      <c r="B215" s="711" t="s">
        <v>8</v>
      </c>
      <c r="C215" s="263" t="s">
        <v>714</v>
      </c>
      <c r="D215" s="264" t="str">
        <f>VLOOKUP(Tabela24[[#This Row],[Symbol]],Baza_cen[],3,0)</f>
        <v>BLOK Profil podokienny obustronny    300kPa   H= 65mm     DEV-ECO   UNI/ZW-01</v>
      </c>
      <c r="E215" s="265"/>
      <c r="F215" s="265"/>
      <c r="G215" s="265">
        <f ca="1">IFERROR(VLOOKUP(Tabela24[[#This Row],[Symbol]],INDIRECT("'"&amp;Tabela24[[#This Row],[INDEX]]&amp;"'!$D$5:$BB$3000"),13,0),0)</f>
        <v>0</v>
      </c>
      <c r="H215" s="265" t="str">
        <f ca="1">IFERROR(VLOOKUP(Tabela24[[#This Row],[Symbol]],INDIRECT("'"&amp;Tabela24[[#This Row],[INDEX]]&amp;"'!$D$4:$BB$3000"),14,0),0)</f>
        <v>szt.</v>
      </c>
      <c r="I215" s="419">
        <f ca="1">IFERROR(VLOOKUP(Tabela24[[#This Row],[Symbol]],INDIRECT("'"&amp;Tabela24[[#This Row],[INDEX]]&amp;"'!$D$4:$BB$3000"),30,0),0)</f>
        <v>0</v>
      </c>
      <c r="J215" s="447">
        <f ca="1">IFERROR(VLOOKUP(Tabela24[[#This Row],[Symbol]],INDIRECT("'"&amp;Tabela24[[#This Row],[INDEX]]&amp;"'!$D$4:$BB$3000"),31,0),0)</f>
        <v>0</v>
      </c>
      <c r="K215" s="266"/>
    </row>
    <row r="216" spans="1:11" ht="30" customHeight="1" x14ac:dyDescent="0.2">
      <c r="A216" s="262">
        <v>205</v>
      </c>
      <c r="B216" s="711" t="s">
        <v>8</v>
      </c>
      <c r="C216" s="263" t="s">
        <v>715</v>
      </c>
      <c r="D216" s="264" t="str">
        <f>VLOOKUP(Tabela24[[#This Row],[Symbol]],Baza_cen[],3,0)</f>
        <v>BLOK Profil podokienny obustronny    300kPa   H= 75mm     DEV-ECO   UNI/ZW-01</v>
      </c>
      <c r="E216" s="265"/>
      <c r="F216" s="265"/>
      <c r="G216" s="265">
        <f ca="1">IFERROR(VLOOKUP(Tabela24[[#This Row],[Symbol]],INDIRECT("'"&amp;Tabela24[[#This Row],[INDEX]]&amp;"'!$D$5:$BB$3000"),13,0),0)</f>
        <v>0</v>
      </c>
      <c r="H216" s="265" t="str">
        <f ca="1">IFERROR(VLOOKUP(Tabela24[[#This Row],[Symbol]],INDIRECT("'"&amp;Tabela24[[#This Row],[INDEX]]&amp;"'!$D$4:$BB$3000"),14,0),0)</f>
        <v>szt.</v>
      </c>
      <c r="I216" s="419">
        <f ca="1">IFERROR(VLOOKUP(Tabela24[[#This Row],[Symbol]],INDIRECT("'"&amp;Tabela24[[#This Row],[INDEX]]&amp;"'!$D$4:$BB$3000"),30,0),0)</f>
        <v>0</v>
      </c>
      <c r="J216" s="447">
        <f ca="1">IFERROR(VLOOKUP(Tabela24[[#This Row],[Symbol]],INDIRECT("'"&amp;Tabela24[[#This Row],[INDEX]]&amp;"'!$D$4:$BB$3000"),31,0),0)</f>
        <v>0</v>
      </c>
      <c r="K216" s="266"/>
    </row>
    <row r="217" spans="1:11" ht="30" customHeight="1" x14ac:dyDescent="0.2">
      <c r="A217" s="262">
        <v>206</v>
      </c>
      <c r="B217" s="711" t="s">
        <v>8</v>
      </c>
      <c r="C217" s="263" t="s">
        <v>716</v>
      </c>
      <c r="D217" s="264" t="str">
        <f>VLOOKUP(Tabela24[[#This Row],[Symbol]],Baza_cen[],3,0)</f>
        <v>BLOK Profil podokienny obustronny    300kPa   H= 85mm     DEV-ECO   UNI/ZW-01</v>
      </c>
      <c r="E217" s="265"/>
      <c r="F217" s="265"/>
      <c r="G217" s="265">
        <f ca="1">IFERROR(VLOOKUP(Tabela24[[#This Row],[Symbol]],INDIRECT("'"&amp;Tabela24[[#This Row],[INDEX]]&amp;"'!$D$5:$BB$3000"),13,0),0)</f>
        <v>0</v>
      </c>
      <c r="H217" s="265" t="str">
        <f ca="1">IFERROR(VLOOKUP(Tabela24[[#This Row],[Symbol]],INDIRECT("'"&amp;Tabela24[[#This Row],[INDEX]]&amp;"'!$D$4:$BB$3000"),14,0),0)</f>
        <v>szt.</v>
      </c>
      <c r="I217" s="419">
        <f ca="1">IFERROR(VLOOKUP(Tabela24[[#This Row],[Symbol]],INDIRECT("'"&amp;Tabela24[[#This Row],[INDEX]]&amp;"'!$D$4:$BB$3000"),30,0),0)</f>
        <v>0</v>
      </c>
      <c r="J217" s="447">
        <f ca="1">IFERROR(VLOOKUP(Tabela24[[#This Row],[Symbol]],INDIRECT("'"&amp;Tabela24[[#This Row],[INDEX]]&amp;"'!$D$4:$BB$3000"),31,0),0)</f>
        <v>0</v>
      </c>
      <c r="K217" s="266"/>
    </row>
    <row r="218" spans="1:11" ht="30" customHeight="1" x14ac:dyDescent="0.2">
      <c r="A218" s="262">
        <v>207</v>
      </c>
      <c r="B218" s="711" t="s">
        <v>8</v>
      </c>
      <c r="C218" s="263" t="s">
        <v>717</v>
      </c>
      <c r="D218" s="264" t="str">
        <f>VLOOKUP(Tabela24[[#This Row],[Symbol]],Baza_cen[],3,0)</f>
        <v>BLOK Profil podokienny obustronny    300kPa   H= 95mm     DEV-ECO   UNI/ZW-01</v>
      </c>
      <c r="E218" s="265"/>
      <c r="F218" s="265"/>
      <c r="G218" s="265">
        <f ca="1">IFERROR(VLOOKUP(Tabela24[[#This Row],[Symbol]],INDIRECT("'"&amp;Tabela24[[#This Row],[INDEX]]&amp;"'!$D$5:$BB$3000"),13,0),0)</f>
        <v>0</v>
      </c>
      <c r="H218" s="265" t="str">
        <f ca="1">IFERROR(VLOOKUP(Tabela24[[#This Row],[Symbol]],INDIRECT("'"&amp;Tabela24[[#This Row],[INDEX]]&amp;"'!$D$4:$BB$3000"),14,0),0)</f>
        <v>szt.</v>
      </c>
      <c r="I218" s="419">
        <f ca="1">IFERROR(VLOOKUP(Tabela24[[#This Row],[Symbol]],INDIRECT("'"&amp;Tabela24[[#This Row],[INDEX]]&amp;"'!$D$4:$BB$3000"),30,0),0)</f>
        <v>0</v>
      </c>
      <c r="J218" s="447">
        <f ca="1">IFERROR(VLOOKUP(Tabela24[[#This Row],[Symbol]],INDIRECT("'"&amp;Tabela24[[#This Row],[INDEX]]&amp;"'!$D$4:$BB$3000"),31,0),0)</f>
        <v>0</v>
      </c>
      <c r="K218" s="266"/>
    </row>
    <row r="219" spans="1:11" ht="30" customHeight="1" x14ac:dyDescent="0.2">
      <c r="A219" s="262">
        <v>208</v>
      </c>
      <c r="B219" s="711" t="s">
        <v>8</v>
      </c>
      <c r="C219" s="263" t="s">
        <v>723</v>
      </c>
      <c r="D219" s="264" t="str">
        <f>VLOOKUP(Tabela24[[#This Row],[Symbol]],Baza_cen[],3,0)</f>
        <v>BLOK Profil podokienny obustronny   700kPa   H= 65mm     DEV-ECO   UNI/ZW-01</v>
      </c>
      <c r="E219" s="265"/>
      <c r="F219" s="265"/>
      <c r="G219" s="265">
        <f ca="1">IFERROR(VLOOKUP(Tabela24[[#This Row],[Symbol]],INDIRECT("'"&amp;Tabela24[[#This Row],[INDEX]]&amp;"'!$D$5:$BB$3000"),13,0),0)</f>
        <v>0</v>
      </c>
      <c r="H219" s="265" t="str">
        <f ca="1">IFERROR(VLOOKUP(Tabela24[[#This Row],[Symbol]],INDIRECT("'"&amp;Tabela24[[#This Row],[INDEX]]&amp;"'!$D$4:$BB$3000"),14,0),0)</f>
        <v>szt.</v>
      </c>
      <c r="I219" s="419">
        <f ca="1">IFERROR(VLOOKUP(Tabela24[[#This Row],[Symbol]],INDIRECT("'"&amp;Tabela24[[#This Row],[INDEX]]&amp;"'!$D$4:$BB$3000"),30,0),0)</f>
        <v>0</v>
      </c>
      <c r="J219" s="447">
        <f ca="1">IFERROR(VLOOKUP(Tabela24[[#This Row],[Symbol]],INDIRECT("'"&amp;Tabela24[[#This Row],[INDEX]]&amp;"'!$D$4:$BB$3000"),31,0),0)</f>
        <v>0</v>
      </c>
      <c r="K219" s="266"/>
    </row>
    <row r="220" spans="1:11" ht="30" customHeight="1" x14ac:dyDescent="0.2">
      <c r="A220" s="262">
        <v>209</v>
      </c>
      <c r="B220" s="711" t="s">
        <v>8</v>
      </c>
      <c r="C220" s="263" t="s">
        <v>724</v>
      </c>
      <c r="D220" s="264" t="str">
        <f>VLOOKUP(Tabela24[[#This Row],[Symbol]],Baza_cen[],3,0)</f>
        <v>BLOK Profil podokienny obustronny   700kPa   H= 75mm     DEV-ECO   UNI/ZW-01</v>
      </c>
      <c r="E220" s="265"/>
      <c r="F220" s="265"/>
      <c r="G220" s="265">
        <f ca="1">IFERROR(VLOOKUP(Tabela24[[#This Row],[Symbol]],INDIRECT("'"&amp;Tabela24[[#This Row],[INDEX]]&amp;"'!$D$5:$BB$3000"),13,0),0)</f>
        <v>0</v>
      </c>
      <c r="H220" s="265" t="str">
        <f ca="1">IFERROR(VLOOKUP(Tabela24[[#This Row],[Symbol]],INDIRECT("'"&amp;Tabela24[[#This Row],[INDEX]]&amp;"'!$D$4:$BB$3000"),14,0),0)</f>
        <v>szt.</v>
      </c>
      <c r="I220" s="419">
        <f ca="1">IFERROR(VLOOKUP(Tabela24[[#This Row],[Symbol]],INDIRECT("'"&amp;Tabela24[[#This Row],[INDEX]]&amp;"'!$D$4:$BB$3000"),30,0),0)</f>
        <v>0</v>
      </c>
      <c r="J220" s="447">
        <f ca="1">IFERROR(VLOOKUP(Tabela24[[#This Row],[Symbol]],INDIRECT("'"&amp;Tabela24[[#This Row],[INDEX]]&amp;"'!$D$4:$BB$3000"),31,0),0)</f>
        <v>0</v>
      </c>
      <c r="K220" s="266"/>
    </row>
    <row r="221" spans="1:11" ht="30" customHeight="1" x14ac:dyDescent="0.2">
      <c r="A221" s="262">
        <v>210</v>
      </c>
      <c r="B221" s="711" t="s">
        <v>8</v>
      </c>
      <c r="C221" s="263" t="s">
        <v>725</v>
      </c>
      <c r="D221" s="264" t="str">
        <f>VLOOKUP(Tabela24[[#This Row],[Symbol]],Baza_cen[],3,0)</f>
        <v>BLOK Profil podokienny obustronny   700kPa   H= 85mm     DEV-ECO   UNI/ZW-01</v>
      </c>
      <c r="E221" s="265"/>
      <c r="F221" s="265"/>
      <c r="G221" s="265">
        <f ca="1">IFERROR(VLOOKUP(Tabela24[[#This Row],[Symbol]],INDIRECT("'"&amp;Tabela24[[#This Row],[INDEX]]&amp;"'!$D$5:$BB$3000"),13,0),0)</f>
        <v>0</v>
      </c>
      <c r="H221" s="265" t="str">
        <f ca="1">IFERROR(VLOOKUP(Tabela24[[#This Row],[Symbol]],INDIRECT("'"&amp;Tabela24[[#This Row],[INDEX]]&amp;"'!$D$4:$BB$3000"),14,0),0)</f>
        <v>szt.</v>
      </c>
      <c r="I221" s="419">
        <f ca="1">IFERROR(VLOOKUP(Tabela24[[#This Row],[Symbol]],INDIRECT("'"&amp;Tabela24[[#This Row],[INDEX]]&amp;"'!$D$4:$BB$3000"),30,0),0)</f>
        <v>0</v>
      </c>
      <c r="J221" s="447">
        <f ca="1">IFERROR(VLOOKUP(Tabela24[[#This Row],[Symbol]],INDIRECT("'"&amp;Tabela24[[#This Row],[INDEX]]&amp;"'!$D$4:$BB$3000"),31,0),0)</f>
        <v>0</v>
      </c>
      <c r="K221" s="266"/>
    </row>
    <row r="222" spans="1:11" ht="30" customHeight="1" x14ac:dyDescent="0.2">
      <c r="A222" s="262">
        <v>211</v>
      </c>
      <c r="B222" s="711" t="s">
        <v>8</v>
      </c>
      <c r="C222" s="263" t="s">
        <v>685</v>
      </c>
      <c r="D222" s="264" t="str">
        <f>VLOOKUP(Tabela24[[#This Row],[Symbol]],Baza_cen[],3,0)</f>
        <v>BLOK Profil podokienny wewnetrzny    300kPa   H= 65mm     DEV-ECO   UNI/W-01</v>
      </c>
      <c r="E222" s="265"/>
      <c r="F222" s="265"/>
      <c r="G222" s="265">
        <f ca="1">IFERROR(VLOOKUP(Tabela24[[#This Row],[Symbol]],INDIRECT("'"&amp;Tabela24[[#This Row],[INDEX]]&amp;"'!$D$5:$BB$3000"),13,0),0)</f>
        <v>0</v>
      </c>
      <c r="H222" s="265" t="str">
        <f ca="1">IFERROR(VLOOKUP(Tabela24[[#This Row],[Symbol]],INDIRECT("'"&amp;Tabela24[[#This Row],[INDEX]]&amp;"'!$D$4:$BB$3000"),14,0),0)</f>
        <v>szt.</v>
      </c>
      <c r="I222" s="419">
        <f ca="1">IFERROR(VLOOKUP(Tabela24[[#This Row],[Symbol]],INDIRECT("'"&amp;Tabela24[[#This Row],[INDEX]]&amp;"'!$D$4:$BB$3000"),30,0),0)</f>
        <v>0</v>
      </c>
      <c r="J222" s="447">
        <f ca="1">IFERROR(VLOOKUP(Tabela24[[#This Row],[Symbol]],INDIRECT("'"&amp;Tabela24[[#This Row],[INDEX]]&amp;"'!$D$4:$BB$3000"),31,0),0)</f>
        <v>0</v>
      </c>
      <c r="K222" s="266"/>
    </row>
    <row r="223" spans="1:11" ht="30" customHeight="1" x14ac:dyDescent="0.2">
      <c r="A223" s="262">
        <v>212</v>
      </c>
      <c r="B223" s="711" t="s">
        <v>8</v>
      </c>
      <c r="C223" s="263" t="s">
        <v>686</v>
      </c>
      <c r="D223" s="264" t="str">
        <f>VLOOKUP(Tabela24[[#This Row],[Symbol]],Baza_cen[],3,0)</f>
        <v>BLOK Profil podokienny wewnetrzny    300kPa   H= 75mm     DEV-ECO   UNI/W-01</v>
      </c>
      <c r="E223" s="265"/>
      <c r="F223" s="265"/>
      <c r="G223" s="265">
        <f ca="1">IFERROR(VLOOKUP(Tabela24[[#This Row],[Symbol]],INDIRECT("'"&amp;Tabela24[[#This Row],[INDEX]]&amp;"'!$D$5:$BB$3000"),13,0),0)</f>
        <v>0</v>
      </c>
      <c r="H223" s="265" t="str">
        <f ca="1">IFERROR(VLOOKUP(Tabela24[[#This Row],[Symbol]],INDIRECT("'"&amp;Tabela24[[#This Row],[INDEX]]&amp;"'!$D$4:$BB$3000"),14,0),0)</f>
        <v>szt.</v>
      </c>
      <c r="I223" s="419">
        <f ca="1">IFERROR(VLOOKUP(Tabela24[[#This Row],[Symbol]],INDIRECT("'"&amp;Tabela24[[#This Row],[INDEX]]&amp;"'!$D$4:$BB$3000"),30,0),0)</f>
        <v>0</v>
      </c>
      <c r="J223" s="447">
        <f ca="1">IFERROR(VLOOKUP(Tabela24[[#This Row],[Symbol]],INDIRECT("'"&amp;Tabela24[[#This Row],[INDEX]]&amp;"'!$D$4:$BB$3000"),31,0),0)</f>
        <v>0</v>
      </c>
      <c r="K223" s="266"/>
    </row>
    <row r="224" spans="1:11" ht="30" customHeight="1" x14ac:dyDescent="0.2">
      <c r="A224" s="262">
        <v>213</v>
      </c>
      <c r="B224" s="711" t="s">
        <v>8</v>
      </c>
      <c r="C224" s="263" t="s">
        <v>687</v>
      </c>
      <c r="D224" s="264" t="str">
        <f>VLOOKUP(Tabela24[[#This Row],[Symbol]],Baza_cen[],3,0)</f>
        <v>BLOK Profil podokienny wewnetrzny    300kPa   H= 85mm     DEV-ECO   UNI/W-01</v>
      </c>
      <c r="E224" s="265"/>
      <c r="F224" s="265"/>
      <c r="G224" s="265">
        <f ca="1">IFERROR(VLOOKUP(Tabela24[[#This Row],[Symbol]],INDIRECT("'"&amp;Tabela24[[#This Row],[INDEX]]&amp;"'!$D$5:$BB$3000"),13,0),0)</f>
        <v>0</v>
      </c>
      <c r="H224" s="265" t="str">
        <f ca="1">IFERROR(VLOOKUP(Tabela24[[#This Row],[Symbol]],INDIRECT("'"&amp;Tabela24[[#This Row],[INDEX]]&amp;"'!$D$4:$BB$3000"),14,0),0)</f>
        <v>szt.</v>
      </c>
      <c r="I224" s="419">
        <f ca="1">IFERROR(VLOOKUP(Tabela24[[#This Row],[Symbol]],INDIRECT("'"&amp;Tabela24[[#This Row],[INDEX]]&amp;"'!$D$4:$BB$3000"),30,0),0)</f>
        <v>0</v>
      </c>
      <c r="J224" s="447">
        <f ca="1">IFERROR(VLOOKUP(Tabela24[[#This Row],[Symbol]],INDIRECT("'"&amp;Tabela24[[#This Row],[INDEX]]&amp;"'!$D$4:$BB$3000"),31,0),0)</f>
        <v>0</v>
      </c>
      <c r="K224" s="266"/>
    </row>
    <row r="225" spans="1:11" ht="30" customHeight="1" x14ac:dyDescent="0.2">
      <c r="A225" s="262">
        <v>214</v>
      </c>
      <c r="B225" s="711" t="s">
        <v>8</v>
      </c>
      <c r="C225" s="263" t="s">
        <v>688</v>
      </c>
      <c r="D225" s="264" t="str">
        <f>VLOOKUP(Tabela24[[#This Row],[Symbol]],Baza_cen[],3,0)</f>
        <v>BLOK Profil podokienny wewnetrzny    300kPa   H= 95mm     DEV-ECO   UNI/W-01</v>
      </c>
      <c r="E225" s="265"/>
      <c r="F225" s="265"/>
      <c r="G225" s="265">
        <f ca="1">IFERROR(VLOOKUP(Tabela24[[#This Row],[Symbol]],INDIRECT("'"&amp;Tabela24[[#This Row],[INDEX]]&amp;"'!$D$5:$BB$3000"),13,0),0)</f>
        <v>0</v>
      </c>
      <c r="H225" s="265" t="str">
        <f ca="1">IFERROR(VLOOKUP(Tabela24[[#This Row],[Symbol]],INDIRECT("'"&amp;Tabela24[[#This Row],[INDEX]]&amp;"'!$D$4:$BB$3000"),14,0),0)</f>
        <v>szt.</v>
      </c>
      <c r="I225" s="419">
        <f ca="1">IFERROR(VLOOKUP(Tabela24[[#This Row],[Symbol]],INDIRECT("'"&amp;Tabela24[[#This Row],[INDEX]]&amp;"'!$D$4:$BB$3000"),30,0),0)</f>
        <v>0</v>
      </c>
      <c r="J225" s="447">
        <f ca="1">IFERROR(VLOOKUP(Tabela24[[#This Row],[Symbol]],INDIRECT("'"&amp;Tabela24[[#This Row],[INDEX]]&amp;"'!$D$4:$BB$3000"),31,0),0)</f>
        <v>0</v>
      </c>
      <c r="K225" s="266"/>
    </row>
    <row r="226" spans="1:11" ht="30" customHeight="1" x14ac:dyDescent="0.2">
      <c r="A226" s="262">
        <v>215</v>
      </c>
      <c r="B226" s="711" t="s">
        <v>8</v>
      </c>
      <c r="C226" s="263" t="s">
        <v>694</v>
      </c>
      <c r="D226" s="264" t="str">
        <f>VLOOKUP(Tabela24[[#This Row],[Symbol]],Baza_cen[],3,0)</f>
        <v>BLOK Profil podokienny wewnetrzny   700kPa    H= 65mm     DEV-ECO   UNI/W-01</v>
      </c>
      <c r="E226" s="265"/>
      <c r="F226" s="265"/>
      <c r="G226" s="265">
        <f ca="1">IFERROR(VLOOKUP(Tabela24[[#This Row],[Symbol]],INDIRECT("'"&amp;Tabela24[[#This Row],[INDEX]]&amp;"'!$D$5:$BB$3000"),13,0),0)</f>
        <v>0</v>
      </c>
      <c r="H226" s="265" t="str">
        <f ca="1">IFERROR(VLOOKUP(Tabela24[[#This Row],[Symbol]],INDIRECT("'"&amp;Tabela24[[#This Row],[INDEX]]&amp;"'!$D$4:$BB$3000"),14,0),0)</f>
        <v>szt.</v>
      </c>
      <c r="I226" s="419">
        <f ca="1">IFERROR(VLOOKUP(Tabela24[[#This Row],[Symbol]],INDIRECT("'"&amp;Tabela24[[#This Row],[INDEX]]&amp;"'!$D$4:$BB$3000"),30,0),0)</f>
        <v>0</v>
      </c>
      <c r="J226" s="447">
        <f ca="1">IFERROR(VLOOKUP(Tabela24[[#This Row],[Symbol]],INDIRECT("'"&amp;Tabela24[[#This Row],[INDEX]]&amp;"'!$D$4:$BB$3000"),31,0),0)</f>
        <v>0</v>
      </c>
      <c r="K226" s="266"/>
    </row>
    <row r="227" spans="1:11" ht="30" customHeight="1" x14ac:dyDescent="0.2">
      <c r="A227" s="262">
        <v>216</v>
      </c>
      <c r="B227" s="711" t="s">
        <v>8</v>
      </c>
      <c r="C227" s="263" t="s">
        <v>695</v>
      </c>
      <c r="D227" s="264" t="str">
        <f>VLOOKUP(Tabela24[[#This Row],[Symbol]],Baza_cen[],3,0)</f>
        <v>BLOK Profil podokienny wewnetrzny   700kPa    H= 75mm     DEV-ECO   UNI/W-01</v>
      </c>
      <c r="E227" s="265"/>
      <c r="F227" s="265"/>
      <c r="G227" s="265">
        <f ca="1">IFERROR(VLOOKUP(Tabela24[[#This Row],[Symbol]],INDIRECT("'"&amp;Tabela24[[#This Row],[INDEX]]&amp;"'!$D$5:$BB$3000"),13,0),0)</f>
        <v>0</v>
      </c>
      <c r="H227" s="265" t="str">
        <f ca="1">IFERROR(VLOOKUP(Tabela24[[#This Row],[Symbol]],INDIRECT("'"&amp;Tabela24[[#This Row],[INDEX]]&amp;"'!$D$4:$BB$3000"),14,0),0)</f>
        <v>szt.</v>
      </c>
      <c r="I227" s="419">
        <f ca="1">IFERROR(VLOOKUP(Tabela24[[#This Row],[Symbol]],INDIRECT("'"&amp;Tabela24[[#This Row],[INDEX]]&amp;"'!$D$4:$BB$3000"),30,0),0)</f>
        <v>0</v>
      </c>
      <c r="J227" s="447">
        <f ca="1">IFERROR(VLOOKUP(Tabela24[[#This Row],[Symbol]],INDIRECT("'"&amp;Tabela24[[#This Row],[INDEX]]&amp;"'!$D$4:$BB$3000"),31,0),0)</f>
        <v>0</v>
      </c>
      <c r="K227" s="266"/>
    </row>
    <row r="228" spans="1:11" ht="30" customHeight="1" x14ac:dyDescent="0.2">
      <c r="A228" s="262">
        <v>217</v>
      </c>
      <c r="B228" s="711" t="s">
        <v>8</v>
      </c>
      <c r="C228" s="263" t="s">
        <v>696</v>
      </c>
      <c r="D228" s="264" t="str">
        <f>VLOOKUP(Tabela24[[#This Row],[Symbol]],Baza_cen[],3,0)</f>
        <v>BLOK Profil podokienny wewnetrzny   700kPa    H= 85mm     DEV-ECO   UNI/W-01</v>
      </c>
      <c r="E228" s="265"/>
      <c r="F228" s="265"/>
      <c r="G228" s="265">
        <f ca="1">IFERROR(VLOOKUP(Tabela24[[#This Row],[Symbol]],INDIRECT("'"&amp;Tabela24[[#This Row],[INDEX]]&amp;"'!$D$5:$BB$3000"),13,0),0)</f>
        <v>0</v>
      </c>
      <c r="H228" s="265" t="str">
        <f ca="1">IFERROR(VLOOKUP(Tabela24[[#This Row],[Symbol]],INDIRECT("'"&amp;Tabela24[[#This Row],[INDEX]]&amp;"'!$D$4:$BB$3000"),14,0),0)</f>
        <v>szt.</v>
      </c>
      <c r="I228" s="419">
        <f ca="1">IFERROR(VLOOKUP(Tabela24[[#This Row],[Symbol]],INDIRECT("'"&amp;Tabela24[[#This Row],[INDEX]]&amp;"'!$D$4:$BB$3000"),30,0),0)</f>
        <v>0</v>
      </c>
      <c r="J228" s="447">
        <f ca="1">IFERROR(VLOOKUP(Tabela24[[#This Row],[Symbol]],INDIRECT("'"&amp;Tabela24[[#This Row],[INDEX]]&amp;"'!$D$4:$BB$3000"),31,0),0)</f>
        <v>0</v>
      </c>
      <c r="K228" s="266"/>
    </row>
    <row r="229" spans="1:11" ht="30" customHeight="1" x14ac:dyDescent="0.2">
      <c r="A229" s="262">
        <v>218</v>
      </c>
      <c r="B229" s="711" t="s">
        <v>8</v>
      </c>
      <c r="C229" s="263" t="s">
        <v>700</v>
      </c>
      <c r="D229" s="264" t="str">
        <f>VLOOKUP(Tabela24[[#This Row],[Symbol]],Baza_cen[],3,0)</f>
        <v>BLOK Profil podokienny zewnetrzny    300kPa   H= 65mm     DEV-ECO   UNI/W-01</v>
      </c>
      <c r="E229" s="265"/>
      <c r="F229" s="265"/>
      <c r="G229" s="265">
        <f ca="1">IFERROR(VLOOKUP(Tabela24[[#This Row],[Symbol]],INDIRECT("'"&amp;Tabela24[[#This Row],[INDEX]]&amp;"'!$D$5:$BB$3000"),13,0),0)</f>
        <v>0</v>
      </c>
      <c r="H229" s="265" t="str">
        <f ca="1">IFERROR(VLOOKUP(Tabela24[[#This Row],[Symbol]],INDIRECT("'"&amp;Tabela24[[#This Row],[INDEX]]&amp;"'!$D$4:$BB$3000"),14,0),0)</f>
        <v>szt.</v>
      </c>
      <c r="I229" s="419">
        <f ca="1">IFERROR(VLOOKUP(Tabela24[[#This Row],[Symbol]],INDIRECT("'"&amp;Tabela24[[#This Row],[INDEX]]&amp;"'!$D$4:$BB$3000"),30,0),0)</f>
        <v>0</v>
      </c>
      <c r="J229" s="447">
        <f ca="1">IFERROR(VLOOKUP(Tabela24[[#This Row],[Symbol]],INDIRECT("'"&amp;Tabela24[[#This Row],[INDEX]]&amp;"'!$D$4:$BB$3000"),31,0),0)</f>
        <v>0</v>
      </c>
      <c r="K229" s="266"/>
    </row>
    <row r="230" spans="1:11" ht="30" customHeight="1" x14ac:dyDescent="0.2">
      <c r="A230" s="262">
        <v>219</v>
      </c>
      <c r="B230" s="711" t="s">
        <v>8</v>
      </c>
      <c r="C230" s="263" t="s">
        <v>701</v>
      </c>
      <c r="D230" s="264" t="str">
        <f>VLOOKUP(Tabela24[[#This Row],[Symbol]],Baza_cen[],3,0)</f>
        <v>BLOK Profil podokienny zewnetrzny    300kPa   H= 75mm     DEV-ECO   UNI/W-01</v>
      </c>
      <c r="E230" s="265"/>
      <c r="F230" s="265"/>
      <c r="G230" s="265">
        <f ca="1">IFERROR(VLOOKUP(Tabela24[[#This Row],[Symbol]],INDIRECT("'"&amp;Tabela24[[#This Row],[INDEX]]&amp;"'!$D$5:$BB$3000"),13,0),0)</f>
        <v>0</v>
      </c>
      <c r="H230" s="265" t="str">
        <f ca="1">IFERROR(VLOOKUP(Tabela24[[#This Row],[Symbol]],INDIRECT("'"&amp;Tabela24[[#This Row],[INDEX]]&amp;"'!$D$4:$BB$3000"),14,0),0)</f>
        <v>szt.</v>
      </c>
      <c r="I230" s="419">
        <f ca="1">IFERROR(VLOOKUP(Tabela24[[#This Row],[Symbol]],INDIRECT("'"&amp;Tabela24[[#This Row],[INDEX]]&amp;"'!$D$4:$BB$3000"),30,0),0)</f>
        <v>0</v>
      </c>
      <c r="J230" s="447">
        <f ca="1">IFERROR(VLOOKUP(Tabela24[[#This Row],[Symbol]],INDIRECT("'"&amp;Tabela24[[#This Row],[INDEX]]&amp;"'!$D$4:$BB$3000"),31,0),0)</f>
        <v>0</v>
      </c>
      <c r="K230" s="266"/>
    </row>
    <row r="231" spans="1:11" ht="30" customHeight="1" x14ac:dyDescent="0.2">
      <c r="A231" s="262">
        <v>220</v>
      </c>
      <c r="B231" s="711" t="s">
        <v>8</v>
      </c>
      <c r="C231" s="263" t="s">
        <v>702</v>
      </c>
      <c r="D231" s="264" t="str">
        <f>VLOOKUP(Tabela24[[#This Row],[Symbol]],Baza_cen[],3,0)</f>
        <v>BLOK Profil podokienny zewnetrzny    300kPa   H= 85mm     DEV-ECO   UNI/W-01</v>
      </c>
      <c r="E231" s="265"/>
      <c r="F231" s="265"/>
      <c r="G231" s="265">
        <f ca="1">IFERROR(VLOOKUP(Tabela24[[#This Row],[Symbol]],INDIRECT("'"&amp;Tabela24[[#This Row],[INDEX]]&amp;"'!$D$5:$BB$3000"),13,0),0)</f>
        <v>0</v>
      </c>
      <c r="H231" s="265" t="str">
        <f ca="1">IFERROR(VLOOKUP(Tabela24[[#This Row],[Symbol]],INDIRECT("'"&amp;Tabela24[[#This Row],[INDEX]]&amp;"'!$D$4:$BB$3000"),14,0),0)</f>
        <v>szt.</v>
      </c>
      <c r="I231" s="419">
        <f ca="1">IFERROR(VLOOKUP(Tabela24[[#This Row],[Symbol]],INDIRECT("'"&amp;Tabela24[[#This Row],[INDEX]]&amp;"'!$D$4:$BB$3000"),30,0),0)</f>
        <v>0</v>
      </c>
      <c r="J231" s="447">
        <f ca="1">IFERROR(VLOOKUP(Tabela24[[#This Row],[Symbol]],INDIRECT("'"&amp;Tabela24[[#This Row],[INDEX]]&amp;"'!$D$4:$BB$3000"),31,0),0)</f>
        <v>0</v>
      </c>
      <c r="K231" s="266"/>
    </row>
    <row r="232" spans="1:11" ht="30" customHeight="1" x14ac:dyDescent="0.2">
      <c r="A232" s="262">
        <v>221</v>
      </c>
      <c r="B232" s="711" t="s">
        <v>8</v>
      </c>
      <c r="C232" s="263" t="s">
        <v>703</v>
      </c>
      <c r="D232" s="264" t="str">
        <f>VLOOKUP(Tabela24[[#This Row],[Symbol]],Baza_cen[],3,0)</f>
        <v>BLOK Profil podokienny zewnetrzny    300kPa   H= 95mm     DEV-ECO   UNI/W-01</v>
      </c>
      <c r="E232" s="265"/>
      <c r="F232" s="265"/>
      <c r="G232" s="265">
        <f ca="1">IFERROR(VLOOKUP(Tabela24[[#This Row],[Symbol]],INDIRECT("'"&amp;Tabela24[[#This Row],[INDEX]]&amp;"'!$D$5:$BB$3000"),13,0),0)</f>
        <v>0</v>
      </c>
      <c r="H232" s="265" t="str">
        <f ca="1">IFERROR(VLOOKUP(Tabela24[[#This Row],[Symbol]],INDIRECT("'"&amp;Tabela24[[#This Row],[INDEX]]&amp;"'!$D$4:$BB$3000"),14,0),0)</f>
        <v>szt.</v>
      </c>
      <c r="I232" s="419">
        <f ca="1">IFERROR(VLOOKUP(Tabela24[[#This Row],[Symbol]],INDIRECT("'"&amp;Tabela24[[#This Row],[INDEX]]&amp;"'!$D$4:$BB$3000"),30,0),0)</f>
        <v>0</v>
      </c>
      <c r="J232" s="447">
        <f ca="1">IFERROR(VLOOKUP(Tabela24[[#This Row],[Symbol]],INDIRECT("'"&amp;Tabela24[[#This Row],[INDEX]]&amp;"'!$D$4:$BB$3000"),31,0),0)</f>
        <v>0</v>
      </c>
      <c r="K232" s="266"/>
    </row>
    <row r="233" spans="1:11" ht="30" customHeight="1" x14ac:dyDescent="0.2">
      <c r="A233" s="262">
        <v>222</v>
      </c>
      <c r="B233" s="711" t="s">
        <v>8</v>
      </c>
      <c r="C233" s="263" t="s">
        <v>708</v>
      </c>
      <c r="D233" s="264" t="str">
        <f>VLOOKUP(Tabela24[[#This Row],[Symbol]],Baza_cen[],3,0)</f>
        <v>BLOK Profil podokienny zewnetrzny   700kPa   H= 65mm     DEV-ECO   UNI/W-01</v>
      </c>
      <c r="E233" s="265"/>
      <c r="F233" s="265"/>
      <c r="G233" s="265">
        <f ca="1">IFERROR(VLOOKUP(Tabela24[[#This Row],[Symbol]],INDIRECT("'"&amp;Tabela24[[#This Row],[INDEX]]&amp;"'!$D$5:$BB$3000"),13,0),0)</f>
        <v>0</v>
      </c>
      <c r="H233" s="265" t="str">
        <f ca="1">IFERROR(VLOOKUP(Tabela24[[#This Row],[Symbol]],INDIRECT("'"&amp;Tabela24[[#This Row],[INDEX]]&amp;"'!$D$4:$BB$3000"),14,0),0)</f>
        <v>szt.</v>
      </c>
      <c r="I233" s="419">
        <f ca="1">IFERROR(VLOOKUP(Tabela24[[#This Row],[Symbol]],INDIRECT("'"&amp;Tabela24[[#This Row],[INDEX]]&amp;"'!$D$4:$BB$3000"),30,0),0)</f>
        <v>0</v>
      </c>
      <c r="J233" s="447">
        <f ca="1">IFERROR(VLOOKUP(Tabela24[[#This Row],[Symbol]],INDIRECT("'"&amp;Tabela24[[#This Row],[INDEX]]&amp;"'!$D$4:$BB$3000"),31,0),0)</f>
        <v>0</v>
      </c>
      <c r="K233" s="266"/>
    </row>
    <row r="234" spans="1:11" ht="30" customHeight="1" x14ac:dyDescent="0.2">
      <c r="A234" s="262">
        <v>223</v>
      </c>
      <c r="B234" s="711" t="s">
        <v>8</v>
      </c>
      <c r="C234" s="263" t="s">
        <v>709</v>
      </c>
      <c r="D234" s="264" t="str">
        <f>VLOOKUP(Tabela24[[#This Row],[Symbol]],Baza_cen[],3,0)</f>
        <v>BLOK Profil podokienny zewnetrzny   700kPa   H= 75mm     DEV-ECO   UNI/W-01</v>
      </c>
      <c r="E234" s="265"/>
      <c r="F234" s="265"/>
      <c r="G234" s="265">
        <f ca="1">IFERROR(VLOOKUP(Tabela24[[#This Row],[Symbol]],INDIRECT("'"&amp;Tabela24[[#This Row],[INDEX]]&amp;"'!$D$5:$BB$3000"),13,0),0)</f>
        <v>0</v>
      </c>
      <c r="H234" s="265" t="str">
        <f ca="1">IFERROR(VLOOKUP(Tabela24[[#This Row],[Symbol]],INDIRECT("'"&amp;Tabela24[[#This Row],[INDEX]]&amp;"'!$D$4:$BB$3000"),14,0),0)</f>
        <v>szt.</v>
      </c>
      <c r="I234" s="419">
        <f ca="1">IFERROR(VLOOKUP(Tabela24[[#This Row],[Symbol]],INDIRECT("'"&amp;Tabela24[[#This Row],[INDEX]]&amp;"'!$D$4:$BB$3000"),30,0),0)</f>
        <v>0</v>
      </c>
      <c r="J234" s="447">
        <f ca="1">IFERROR(VLOOKUP(Tabela24[[#This Row],[Symbol]],INDIRECT("'"&amp;Tabela24[[#This Row],[INDEX]]&amp;"'!$D$4:$BB$3000"),31,0),0)</f>
        <v>0</v>
      </c>
      <c r="K234" s="266"/>
    </row>
    <row r="235" spans="1:11" ht="30" customHeight="1" x14ac:dyDescent="0.2">
      <c r="A235" s="262">
        <v>224</v>
      </c>
      <c r="B235" s="711" t="s">
        <v>8</v>
      </c>
      <c r="C235" s="263" t="s">
        <v>710</v>
      </c>
      <c r="D235" s="264" t="str">
        <f>VLOOKUP(Tabela24[[#This Row],[Symbol]],Baza_cen[],3,0)</f>
        <v>BLOK Profil podokienny zewnetrzny   700kPa   H= 85mm     DEV-ECO   UNI/W-01</v>
      </c>
      <c r="E235" s="265"/>
      <c r="F235" s="265"/>
      <c r="G235" s="265">
        <f ca="1">IFERROR(VLOOKUP(Tabela24[[#This Row],[Symbol]],INDIRECT("'"&amp;Tabela24[[#This Row],[INDEX]]&amp;"'!$D$5:$BB$3000"),13,0),0)</f>
        <v>0</v>
      </c>
      <c r="H235" s="265" t="str">
        <f ca="1">IFERROR(VLOOKUP(Tabela24[[#This Row],[Symbol]],INDIRECT("'"&amp;Tabela24[[#This Row],[INDEX]]&amp;"'!$D$4:$BB$3000"),14,0),0)</f>
        <v>szt.</v>
      </c>
      <c r="I235" s="419">
        <f ca="1">IFERROR(VLOOKUP(Tabela24[[#This Row],[Symbol]],INDIRECT("'"&amp;Tabela24[[#This Row],[INDEX]]&amp;"'!$D$4:$BB$3000"),30,0),0)</f>
        <v>0</v>
      </c>
      <c r="J235" s="447">
        <f ca="1">IFERROR(VLOOKUP(Tabela24[[#This Row],[Symbol]],INDIRECT("'"&amp;Tabela24[[#This Row],[INDEX]]&amp;"'!$D$4:$BB$3000"),31,0),0)</f>
        <v>0</v>
      </c>
      <c r="K235" s="266"/>
    </row>
    <row r="236" spans="1:11" ht="30" customHeight="1" x14ac:dyDescent="0.2">
      <c r="A236" s="262">
        <v>225</v>
      </c>
      <c r="B236" s="711" t="s">
        <v>8</v>
      </c>
      <c r="C236" s="263" t="s">
        <v>665</v>
      </c>
      <c r="D236" s="264" t="str">
        <f>VLOOKUP(Tabela24[[#This Row],[Symbol]],Baza_cen[],3,0)</f>
        <v>BLOK Profil listwa podokienna   300kPa   H= 40mm     DEV-ECO   UNI/L-01</v>
      </c>
      <c r="E236" s="265"/>
      <c r="F236" s="265"/>
      <c r="G236" s="265">
        <f ca="1">IFERROR(VLOOKUP(Tabela24[[#This Row],[Symbol]],INDIRECT("'"&amp;Tabela24[[#This Row],[INDEX]]&amp;"'!$D$5:$BB$3000"),13,0),0)</f>
        <v>0</v>
      </c>
      <c r="H236" s="265" t="str">
        <f ca="1">IFERROR(VLOOKUP(Tabela24[[#This Row],[Symbol]],INDIRECT("'"&amp;Tabela24[[#This Row],[INDEX]]&amp;"'!$D$4:$BB$3000"),14,0),0)</f>
        <v>szt.</v>
      </c>
      <c r="I236" s="419">
        <f ca="1">IFERROR(VLOOKUP(Tabela24[[#This Row],[Symbol]],INDIRECT("'"&amp;Tabela24[[#This Row],[INDEX]]&amp;"'!$D$4:$BB$3000"),30,0),0)</f>
        <v>0</v>
      </c>
      <c r="J236" s="447">
        <f ca="1">IFERROR(VLOOKUP(Tabela24[[#This Row],[Symbol]],INDIRECT("'"&amp;Tabela24[[#This Row],[INDEX]]&amp;"'!$D$4:$BB$3000"),31,0),0)</f>
        <v>0</v>
      </c>
      <c r="K236" s="266"/>
    </row>
    <row r="237" spans="1:11" ht="30" customHeight="1" x14ac:dyDescent="0.2">
      <c r="A237" s="262">
        <v>226</v>
      </c>
      <c r="B237" s="711" t="s">
        <v>8</v>
      </c>
      <c r="C237" s="263" t="s">
        <v>666</v>
      </c>
      <c r="D237" s="264" t="str">
        <f>VLOOKUP(Tabela24[[#This Row],[Symbol]],Baza_cen[],3,0)</f>
        <v>BLOK Profil listwa podokienna   300kPa   H= 50mm     DEV-ECO   UNI/L-01</v>
      </c>
      <c r="E237" s="265"/>
      <c r="F237" s="265"/>
      <c r="G237" s="265">
        <f ca="1">IFERROR(VLOOKUP(Tabela24[[#This Row],[Symbol]],INDIRECT("'"&amp;Tabela24[[#This Row],[INDEX]]&amp;"'!$D$5:$BB$3000"),13,0),0)</f>
        <v>0</v>
      </c>
      <c r="H237" s="265" t="str">
        <f ca="1">IFERROR(VLOOKUP(Tabela24[[#This Row],[Symbol]],INDIRECT("'"&amp;Tabela24[[#This Row],[INDEX]]&amp;"'!$D$4:$BB$3000"),14,0),0)</f>
        <v>szt.</v>
      </c>
      <c r="I237" s="419">
        <f ca="1">IFERROR(VLOOKUP(Tabela24[[#This Row],[Symbol]],INDIRECT("'"&amp;Tabela24[[#This Row],[INDEX]]&amp;"'!$D$4:$BB$3000"),30,0),0)</f>
        <v>0</v>
      </c>
      <c r="J237" s="447">
        <f ca="1">IFERROR(VLOOKUP(Tabela24[[#This Row],[Symbol]],INDIRECT("'"&amp;Tabela24[[#This Row],[INDEX]]&amp;"'!$D$4:$BB$3000"),31,0),0)</f>
        <v>0</v>
      </c>
      <c r="K237" s="266"/>
    </row>
    <row r="238" spans="1:11" ht="30" customHeight="1" x14ac:dyDescent="0.2">
      <c r="A238" s="262">
        <v>227</v>
      </c>
      <c r="B238" s="711" t="s">
        <v>8</v>
      </c>
      <c r="C238" s="263" t="s">
        <v>667</v>
      </c>
      <c r="D238" s="264" t="str">
        <f>VLOOKUP(Tabela24[[#This Row],[Symbol]],Baza_cen[],3,0)</f>
        <v>BLOK Profil listwa podokienna   300kPa   H= 60mm     DEV-ECO   UNI/L-01</v>
      </c>
      <c r="E238" s="265"/>
      <c r="F238" s="265"/>
      <c r="G238" s="265">
        <f ca="1">IFERROR(VLOOKUP(Tabela24[[#This Row],[Symbol]],INDIRECT("'"&amp;Tabela24[[#This Row],[INDEX]]&amp;"'!$D$5:$BB$3000"),13,0),0)</f>
        <v>0</v>
      </c>
      <c r="H238" s="265" t="str">
        <f ca="1">IFERROR(VLOOKUP(Tabela24[[#This Row],[Symbol]],INDIRECT("'"&amp;Tabela24[[#This Row],[INDEX]]&amp;"'!$D$4:$BB$3000"),14,0),0)</f>
        <v>szt.</v>
      </c>
      <c r="I238" s="419">
        <f ca="1">IFERROR(VLOOKUP(Tabela24[[#This Row],[Symbol]],INDIRECT("'"&amp;Tabela24[[#This Row],[INDEX]]&amp;"'!$D$4:$BB$3000"),30,0),0)</f>
        <v>0</v>
      </c>
      <c r="J238" s="447">
        <f ca="1">IFERROR(VLOOKUP(Tabela24[[#This Row],[Symbol]],INDIRECT("'"&amp;Tabela24[[#This Row],[INDEX]]&amp;"'!$D$4:$BB$3000"),31,0),0)</f>
        <v>0</v>
      </c>
      <c r="K238" s="266"/>
    </row>
    <row r="239" spans="1:11" ht="30" customHeight="1" x14ac:dyDescent="0.2">
      <c r="A239" s="262">
        <v>228</v>
      </c>
      <c r="B239" s="711" t="s">
        <v>8</v>
      </c>
      <c r="C239" s="263" t="s">
        <v>673</v>
      </c>
      <c r="D239" s="264" t="str">
        <f>VLOOKUP(Tabela24[[#This Row],[Symbol]],Baza_cen[],3,0)</f>
        <v>BLOK Profil listwa podokienna   700kPa   H= 40mm     DEV-ECO   UNI/L-01</v>
      </c>
      <c r="E239" s="265"/>
      <c r="F239" s="265"/>
      <c r="G239" s="265">
        <f ca="1">IFERROR(VLOOKUP(Tabela24[[#This Row],[Symbol]],INDIRECT("'"&amp;Tabela24[[#This Row],[INDEX]]&amp;"'!$D$5:$BB$3000"),13,0),0)</f>
        <v>0</v>
      </c>
      <c r="H239" s="265" t="str">
        <f ca="1">IFERROR(VLOOKUP(Tabela24[[#This Row],[Symbol]],INDIRECT("'"&amp;Tabela24[[#This Row],[INDEX]]&amp;"'!$D$4:$BB$3000"),14,0),0)</f>
        <v>szt.</v>
      </c>
      <c r="I239" s="419">
        <f ca="1">IFERROR(VLOOKUP(Tabela24[[#This Row],[Symbol]],INDIRECT("'"&amp;Tabela24[[#This Row],[INDEX]]&amp;"'!$D$4:$BB$3000"),30,0),0)</f>
        <v>0</v>
      </c>
      <c r="J239" s="447">
        <f ca="1">IFERROR(VLOOKUP(Tabela24[[#This Row],[Symbol]],INDIRECT("'"&amp;Tabela24[[#This Row],[INDEX]]&amp;"'!$D$4:$BB$3000"),31,0),0)</f>
        <v>0</v>
      </c>
      <c r="K239" s="266"/>
    </row>
    <row r="240" spans="1:11" ht="30" customHeight="1" x14ac:dyDescent="0.2">
      <c r="A240" s="262">
        <v>229</v>
      </c>
      <c r="B240" s="711" t="s">
        <v>8</v>
      </c>
      <c r="C240" s="263" t="s">
        <v>674</v>
      </c>
      <c r="D240" s="264" t="str">
        <f>VLOOKUP(Tabela24[[#This Row],[Symbol]],Baza_cen[],3,0)</f>
        <v>BLOK Profil listwa podokienna   700kPa   H= 50mm     DEV-ECO   UNI/L-01</v>
      </c>
      <c r="E240" s="265"/>
      <c r="F240" s="265"/>
      <c r="G240" s="265">
        <f ca="1">IFERROR(VLOOKUP(Tabela24[[#This Row],[Symbol]],INDIRECT("'"&amp;Tabela24[[#This Row],[INDEX]]&amp;"'!$D$5:$BB$3000"),13,0),0)</f>
        <v>0</v>
      </c>
      <c r="H240" s="265" t="str">
        <f ca="1">IFERROR(VLOOKUP(Tabela24[[#This Row],[Symbol]],INDIRECT("'"&amp;Tabela24[[#This Row],[INDEX]]&amp;"'!$D$4:$BB$3000"),14,0),0)</f>
        <v>szt.</v>
      </c>
      <c r="I240" s="419">
        <f ca="1">IFERROR(VLOOKUP(Tabela24[[#This Row],[Symbol]],INDIRECT("'"&amp;Tabela24[[#This Row],[INDEX]]&amp;"'!$D$4:$BB$3000"),30,0),0)</f>
        <v>0</v>
      </c>
      <c r="J240" s="447">
        <f ca="1">IFERROR(VLOOKUP(Tabela24[[#This Row],[Symbol]],INDIRECT("'"&amp;Tabela24[[#This Row],[INDEX]]&amp;"'!$D$4:$BB$3000"),31,0),0)</f>
        <v>0</v>
      </c>
      <c r="K240" s="266"/>
    </row>
    <row r="241" spans="1:11" ht="30" customHeight="1" x14ac:dyDescent="0.2">
      <c r="A241" s="262">
        <v>230</v>
      </c>
      <c r="B241" s="711" t="s">
        <v>8</v>
      </c>
      <c r="C241" s="263" t="s">
        <v>675</v>
      </c>
      <c r="D241" s="264" t="str">
        <f>VLOOKUP(Tabela24[[#This Row],[Symbol]],Baza_cen[],3,0)</f>
        <v>BLOK Profil listwa podokienna   700kPa   H= 60mm     DEV-ECO   UNI/L-01</v>
      </c>
      <c r="E241" s="265"/>
      <c r="F241" s="265"/>
      <c r="G241" s="265">
        <f ca="1">IFERROR(VLOOKUP(Tabela24[[#This Row],[Symbol]],INDIRECT("'"&amp;Tabela24[[#This Row],[INDEX]]&amp;"'!$D$5:$BB$3000"),13,0),0)</f>
        <v>0</v>
      </c>
      <c r="H241" s="265" t="str">
        <f ca="1">IFERROR(VLOOKUP(Tabela24[[#This Row],[Symbol]],INDIRECT("'"&amp;Tabela24[[#This Row],[INDEX]]&amp;"'!$D$4:$BB$3000"),14,0),0)</f>
        <v>szt.</v>
      </c>
      <c r="I241" s="419">
        <f ca="1">IFERROR(VLOOKUP(Tabela24[[#This Row],[Symbol]],INDIRECT("'"&amp;Tabela24[[#This Row],[INDEX]]&amp;"'!$D$4:$BB$3000"),30,0),0)</f>
        <v>0</v>
      </c>
      <c r="J241" s="447">
        <f ca="1">IFERROR(VLOOKUP(Tabela24[[#This Row],[Symbol]],INDIRECT("'"&amp;Tabela24[[#This Row],[INDEX]]&amp;"'!$D$4:$BB$3000"),31,0),0)</f>
        <v>0</v>
      </c>
      <c r="K241" s="266"/>
    </row>
    <row r="242" spans="1:11" ht="30" customHeight="1" x14ac:dyDescent="0.2">
      <c r="A242" s="262">
        <v>231</v>
      </c>
      <c r="B242" s="711" t="s">
        <v>8</v>
      </c>
      <c r="C242" s="263" t="s">
        <v>679</v>
      </c>
      <c r="D242" s="264" t="str">
        <f>VLOOKUP(Tabela24[[#This Row],[Symbol]],Baza_cen[],3,0)</f>
        <v>BLOK Profil nakładkowy   H= 40mm     DEV-ECO   UNI/</v>
      </c>
      <c r="E242" s="265"/>
      <c r="F242" s="265"/>
      <c r="G242" s="265">
        <f ca="1">IFERROR(VLOOKUP(Tabela24[[#This Row],[Symbol]],INDIRECT("'"&amp;Tabela24[[#This Row],[INDEX]]&amp;"'!$D$5:$BB$3000"),13,0),0)</f>
        <v>0</v>
      </c>
      <c r="H242" s="265" t="str">
        <f ca="1">IFERROR(VLOOKUP(Tabela24[[#This Row],[Symbol]],INDIRECT("'"&amp;Tabela24[[#This Row],[INDEX]]&amp;"'!$D$4:$BB$3000"),14,0),0)</f>
        <v>szt.</v>
      </c>
      <c r="I242" s="419">
        <f ca="1">IFERROR(VLOOKUP(Tabela24[[#This Row],[Symbol]],INDIRECT("'"&amp;Tabela24[[#This Row],[INDEX]]&amp;"'!$D$4:$BB$3000"),30,0),0)</f>
        <v>0</v>
      </c>
      <c r="J242" s="447">
        <f ca="1">IFERROR(VLOOKUP(Tabela24[[#This Row],[Symbol]],INDIRECT("'"&amp;Tabela24[[#This Row],[INDEX]]&amp;"'!$D$4:$BB$3000"),31,0),0)</f>
        <v>0</v>
      </c>
      <c r="K242" s="266"/>
    </row>
    <row r="243" spans="1:11" ht="30" customHeight="1" x14ac:dyDescent="0.2">
      <c r="A243" s="262">
        <v>232</v>
      </c>
      <c r="B243" s="711" t="s">
        <v>8</v>
      </c>
      <c r="C243" s="263" t="s">
        <v>572</v>
      </c>
      <c r="D243" s="264" t="str">
        <f>VLOOKUP(Tabela24[[#This Row],[Symbol]],Baza_cen[],3,0)</f>
        <v>BLOK Profil drzwiowy    300kPa   H= 70mm     DEV-ECO   UNI/D-01</v>
      </c>
      <c r="E243" s="265"/>
      <c r="F243" s="265"/>
      <c r="G243" s="265">
        <f ca="1">IFERROR(VLOOKUP(Tabela24[[#This Row],[Symbol]],INDIRECT("'"&amp;Tabela24[[#This Row],[INDEX]]&amp;"'!$D$5:$BB$3000"),13,0),0)</f>
        <v>0</v>
      </c>
      <c r="H243" s="265" t="str">
        <f ca="1">IFERROR(VLOOKUP(Tabela24[[#This Row],[Symbol]],INDIRECT("'"&amp;Tabela24[[#This Row],[INDEX]]&amp;"'!$D$4:$BB$3000"),14,0),0)</f>
        <v>szt.</v>
      </c>
      <c r="I243" s="419">
        <f ca="1">IFERROR(VLOOKUP(Tabela24[[#This Row],[Symbol]],INDIRECT("'"&amp;Tabela24[[#This Row],[INDEX]]&amp;"'!$D$4:$BB$3000"),30,0),0)</f>
        <v>0</v>
      </c>
      <c r="J243" s="447">
        <f ca="1">IFERROR(VLOOKUP(Tabela24[[#This Row],[Symbol]],INDIRECT("'"&amp;Tabela24[[#This Row],[INDEX]]&amp;"'!$D$4:$BB$3000"),31,0),0)</f>
        <v>0</v>
      </c>
      <c r="K243" s="266"/>
    </row>
    <row r="244" spans="1:11" ht="30" customHeight="1" x14ac:dyDescent="0.2">
      <c r="A244" s="262">
        <v>233</v>
      </c>
      <c r="B244" s="711" t="s">
        <v>8</v>
      </c>
      <c r="C244" s="263" t="s">
        <v>573</v>
      </c>
      <c r="D244" s="264" t="str">
        <f>VLOOKUP(Tabela24[[#This Row],[Symbol]],Baza_cen[],3,0)</f>
        <v>BLOK Profil drzwiowy    300kPa   H= 80mm     DEV-ECO   UNI/D-01</v>
      </c>
      <c r="E244" s="265"/>
      <c r="F244" s="265"/>
      <c r="G244" s="265">
        <f ca="1">IFERROR(VLOOKUP(Tabela24[[#This Row],[Symbol]],INDIRECT("'"&amp;Tabela24[[#This Row],[INDEX]]&amp;"'!$D$5:$BB$3000"),13,0),0)</f>
        <v>0</v>
      </c>
      <c r="H244" s="265" t="str">
        <f ca="1">IFERROR(VLOOKUP(Tabela24[[#This Row],[Symbol]],INDIRECT("'"&amp;Tabela24[[#This Row],[INDEX]]&amp;"'!$D$4:$BB$3000"),14,0),0)</f>
        <v>szt.</v>
      </c>
      <c r="I244" s="419">
        <f ca="1">IFERROR(VLOOKUP(Tabela24[[#This Row],[Symbol]],INDIRECT("'"&amp;Tabela24[[#This Row],[INDEX]]&amp;"'!$D$4:$BB$3000"),30,0),0)</f>
        <v>0</v>
      </c>
      <c r="J244" s="447">
        <f ca="1">IFERROR(VLOOKUP(Tabela24[[#This Row],[Symbol]],INDIRECT("'"&amp;Tabela24[[#This Row],[INDEX]]&amp;"'!$D$4:$BB$3000"),31,0),0)</f>
        <v>0</v>
      </c>
      <c r="K244" s="266"/>
    </row>
    <row r="245" spans="1:11" ht="30" customHeight="1" x14ac:dyDescent="0.2">
      <c r="A245" s="262">
        <v>234</v>
      </c>
      <c r="B245" s="711" t="s">
        <v>8</v>
      </c>
      <c r="C245" s="263" t="s">
        <v>574</v>
      </c>
      <c r="D245" s="264" t="str">
        <f>VLOOKUP(Tabela24[[#This Row],[Symbol]],Baza_cen[],3,0)</f>
        <v>BLOK Profil drzwiowy    300kPa   H= 90mm     DEV-ECO   UNI/D-01</v>
      </c>
      <c r="E245" s="265"/>
      <c r="F245" s="265"/>
      <c r="G245" s="265">
        <f ca="1">IFERROR(VLOOKUP(Tabela24[[#This Row],[Symbol]],INDIRECT("'"&amp;Tabela24[[#This Row],[INDEX]]&amp;"'!$D$5:$BB$3000"),13,0),0)</f>
        <v>0</v>
      </c>
      <c r="H245" s="265" t="str">
        <f ca="1">IFERROR(VLOOKUP(Tabela24[[#This Row],[Symbol]],INDIRECT("'"&amp;Tabela24[[#This Row],[INDEX]]&amp;"'!$D$4:$BB$3000"),14,0),0)</f>
        <v>szt.</v>
      </c>
      <c r="I245" s="419">
        <f ca="1">IFERROR(VLOOKUP(Tabela24[[#This Row],[Symbol]],INDIRECT("'"&amp;Tabela24[[#This Row],[INDEX]]&amp;"'!$D$4:$BB$3000"),30,0),0)</f>
        <v>0</v>
      </c>
      <c r="J245" s="447">
        <f ca="1">IFERROR(VLOOKUP(Tabela24[[#This Row],[Symbol]],INDIRECT("'"&amp;Tabela24[[#This Row],[INDEX]]&amp;"'!$D$4:$BB$3000"),31,0),0)</f>
        <v>0</v>
      </c>
      <c r="K245" s="266"/>
    </row>
    <row r="246" spans="1:11" ht="30" customHeight="1" x14ac:dyDescent="0.2">
      <c r="A246" s="262">
        <v>235</v>
      </c>
      <c r="B246" s="711" t="s">
        <v>8</v>
      </c>
      <c r="C246" s="263" t="s">
        <v>575</v>
      </c>
      <c r="D246" s="264" t="str">
        <f>VLOOKUP(Tabela24[[#This Row],[Symbol]],Baza_cen[],3,0)</f>
        <v>BLOK Profil drzwiowy    300kPa   H=100mm     DEV-ECO   UNI/D-01</v>
      </c>
      <c r="E246" s="265"/>
      <c r="F246" s="265"/>
      <c r="G246" s="265">
        <f ca="1">IFERROR(VLOOKUP(Tabela24[[#This Row],[Symbol]],INDIRECT("'"&amp;Tabela24[[#This Row],[INDEX]]&amp;"'!$D$5:$BB$3000"),13,0),0)</f>
        <v>0</v>
      </c>
      <c r="H246" s="265" t="str">
        <f ca="1">IFERROR(VLOOKUP(Tabela24[[#This Row],[Symbol]],INDIRECT("'"&amp;Tabela24[[#This Row],[INDEX]]&amp;"'!$D$4:$BB$3000"),14,0),0)</f>
        <v>szt.</v>
      </c>
      <c r="I246" s="419">
        <f ca="1">IFERROR(VLOOKUP(Tabela24[[#This Row],[Symbol]],INDIRECT("'"&amp;Tabela24[[#This Row],[INDEX]]&amp;"'!$D$4:$BB$3000"),30,0),0)</f>
        <v>0</v>
      </c>
      <c r="J246" s="447">
        <f ca="1">IFERROR(VLOOKUP(Tabela24[[#This Row],[Symbol]],INDIRECT("'"&amp;Tabela24[[#This Row],[INDEX]]&amp;"'!$D$4:$BB$3000"),31,0),0)</f>
        <v>0</v>
      </c>
      <c r="K246" s="266"/>
    </row>
    <row r="247" spans="1:11" ht="30" customHeight="1" x14ac:dyDescent="0.2">
      <c r="A247" s="262">
        <v>236</v>
      </c>
      <c r="B247" s="711" t="s">
        <v>8</v>
      </c>
      <c r="C247" s="263" t="s">
        <v>576</v>
      </c>
      <c r="D247" s="264" t="str">
        <f>VLOOKUP(Tabela24[[#This Row],[Symbol]],Baza_cen[],3,0)</f>
        <v>BLOK Profil drzwiowy    300kPa   H=110mm     DEV-ECO   UNI/D-01</v>
      </c>
      <c r="E247" s="265"/>
      <c r="F247" s="265"/>
      <c r="G247" s="265">
        <f ca="1">IFERROR(VLOOKUP(Tabela24[[#This Row],[Symbol]],INDIRECT("'"&amp;Tabela24[[#This Row],[INDEX]]&amp;"'!$D$5:$BB$3000"),13,0),0)</f>
        <v>0</v>
      </c>
      <c r="H247" s="265" t="str">
        <f ca="1">IFERROR(VLOOKUP(Tabela24[[#This Row],[Symbol]],INDIRECT("'"&amp;Tabela24[[#This Row],[INDEX]]&amp;"'!$D$4:$BB$3000"),14,0),0)</f>
        <v>szt.</v>
      </c>
      <c r="I247" s="419">
        <f ca="1">IFERROR(VLOOKUP(Tabela24[[#This Row],[Symbol]],INDIRECT("'"&amp;Tabela24[[#This Row],[INDEX]]&amp;"'!$D$4:$BB$3000"),30,0),0)</f>
        <v>0</v>
      </c>
      <c r="J247" s="447">
        <f ca="1">IFERROR(VLOOKUP(Tabela24[[#This Row],[Symbol]],INDIRECT("'"&amp;Tabela24[[#This Row],[INDEX]]&amp;"'!$D$4:$BB$3000"),31,0),0)</f>
        <v>0</v>
      </c>
      <c r="K247" s="266"/>
    </row>
    <row r="248" spans="1:11" ht="30" customHeight="1" x14ac:dyDescent="0.2">
      <c r="A248" s="262">
        <v>237</v>
      </c>
      <c r="B248" s="711" t="s">
        <v>8</v>
      </c>
      <c r="C248" s="263" t="s">
        <v>577</v>
      </c>
      <c r="D248" s="264" t="str">
        <f>VLOOKUP(Tabela24[[#This Row],[Symbol]],Baza_cen[],3,0)</f>
        <v>BLOK Profil drzwiowy    300kPa   H=120mm     DEV-ECO   UNI/D-01</v>
      </c>
      <c r="E248" s="265"/>
      <c r="F248" s="265"/>
      <c r="G248" s="265">
        <f ca="1">IFERROR(VLOOKUP(Tabela24[[#This Row],[Symbol]],INDIRECT("'"&amp;Tabela24[[#This Row],[INDEX]]&amp;"'!$D$5:$BB$3000"),13,0),0)</f>
        <v>0</v>
      </c>
      <c r="H248" s="265" t="str">
        <f ca="1">IFERROR(VLOOKUP(Tabela24[[#This Row],[Symbol]],INDIRECT("'"&amp;Tabela24[[#This Row],[INDEX]]&amp;"'!$D$4:$BB$3000"),14,0),0)</f>
        <v>szt.</v>
      </c>
      <c r="I248" s="419">
        <f ca="1">IFERROR(VLOOKUP(Tabela24[[#This Row],[Symbol]],INDIRECT("'"&amp;Tabela24[[#This Row],[INDEX]]&amp;"'!$D$4:$BB$3000"),30,0),0)</f>
        <v>0</v>
      </c>
      <c r="J248" s="447">
        <f ca="1">IFERROR(VLOOKUP(Tabela24[[#This Row],[Symbol]],INDIRECT("'"&amp;Tabela24[[#This Row],[INDEX]]&amp;"'!$D$4:$BB$3000"),31,0),0)</f>
        <v>0</v>
      </c>
      <c r="K248" s="266"/>
    </row>
    <row r="249" spans="1:11" ht="30" customHeight="1" x14ac:dyDescent="0.2">
      <c r="A249" s="262">
        <v>238</v>
      </c>
      <c r="B249" s="711" t="s">
        <v>8</v>
      </c>
      <c r="C249" s="263" t="s">
        <v>578</v>
      </c>
      <c r="D249" s="264" t="str">
        <f>VLOOKUP(Tabela24[[#This Row],[Symbol]],Baza_cen[],3,0)</f>
        <v>BLOK Profil drzwiowy    300kPa   H=130mm     DEV-ECO   UNI/D-01</v>
      </c>
      <c r="E249" s="265"/>
      <c r="F249" s="265"/>
      <c r="G249" s="265">
        <f ca="1">IFERROR(VLOOKUP(Tabela24[[#This Row],[Symbol]],INDIRECT("'"&amp;Tabela24[[#This Row],[INDEX]]&amp;"'!$D$5:$BB$3000"),13,0),0)</f>
        <v>0</v>
      </c>
      <c r="H249" s="265" t="str">
        <f ca="1">IFERROR(VLOOKUP(Tabela24[[#This Row],[Symbol]],INDIRECT("'"&amp;Tabela24[[#This Row],[INDEX]]&amp;"'!$D$4:$BB$3000"),14,0),0)</f>
        <v>szt.</v>
      </c>
      <c r="I249" s="419">
        <f ca="1">IFERROR(VLOOKUP(Tabela24[[#This Row],[Symbol]],INDIRECT("'"&amp;Tabela24[[#This Row],[INDEX]]&amp;"'!$D$4:$BB$3000"),30,0),0)</f>
        <v>0</v>
      </c>
      <c r="J249" s="447">
        <f ca="1">IFERROR(VLOOKUP(Tabela24[[#This Row],[Symbol]],INDIRECT("'"&amp;Tabela24[[#This Row],[INDEX]]&amp;"'!$D$4:$BB$3000"),31,0),0)</f>
        <v>0</v>
      </c>
      <c r="K249" s="266"/>
    </row>
    <row r="250" spans="1:11" ht="30" customHeight="1" x14ac:dyDescent="0.2">
      <c r="A250" s="262">
        <v>239</v>
      </c>
      <c r="B250" s="711" t="s">
        <v>8</v>
      </c>
      <c r="C250" s="263" t="s">
        <v>579</v>
      </c>
      <c r="D250" s="264" t="str">
        <f>VLOOKUP(Tabela24[[#This Row],[Symbol]],Baza_cen[],3,0)</f>
        <v>BLOK Profil drzwiowy    300kPa   H=140mm     DEV-ECO   UNI/D-01</v>
      </c>
      <c r="E250" s="265"/>
      <c r="F250" s="265"/>
      <c r="G250" s="265">
        <f ca="1">IFERROR(VLOOKUP(Tabela24[[#This Row],[Symbol]],INDIRECT("'"&amp;Tabela24[[#This Row],[INDEX]]&amp;"'!$D$5:$BB$3000"),13,0),0)</f>
        <v>0</v>
      </c>
      <c r="H250" s="265" t="str">
        <f ca="1">IFERROR(VLOOKUP(Tabela24[[#This Row],[Symbol]],INDIRECT("'"&amp;Tabela24[[#This Row],[INDEX]]&amp;"'!$D$4:$BB$3000"),14,0),0)</f>
        <v>szt.</v>
      </c>
      <c r="I250" s="419">
        <f ca="1">IFERROR(VLOOKUP(Tabela24[[#This Row],[Symbol]],INDIRECT("'"&amp;Tabela24[[#This Row],[INDEX]]&amp;"'!$D$4:$BB$3000"),30,0),0)</f>
        <v>0</v>
      </c>
      <c r="J250" s="447">
        <f ca="1">IFERROR(VLOOKUP(Tabela24[[#This Row],[Symbol]],INDIRECT("'"&amp;Tabela24[[#This Row],[INDEX]]&amp;"'!$D$4:$BB$3000"),31,0),0)</f>
        <v>0</v>
      </c>
      <c r="K250" s="266"/>
    </row>
    <row r="251" spans="1:11" ht="30" customHeight="1" x14ac:dyDescent="0.2">
      <c r="A251" s="262">
        <v>240</v>
      </c>
      <c r="B251" s="711" t="s">
        <v>8</v>
      </c>
      <c r="C251" s="263" t="s">
        <v>580</v>
      </c>
      <c r="D251" s="264" t="str">
        <f>VLOOKUP(Tabela24[[#This Row],[Symbol]],Baza_cen[],3,0)</f>
        <v>BLOK Profil drzwiowy    300kPa   H=150mm     DEV-ECO   UNI/D-01</v>
      </c>
      <c r="E251" s="265"/>
      <c r="F251" s="265"/>
      <c r="G251" s="265">
        <f ca="1">IFERROR(VLOOKUP(Tabela24[[#This Row],[Symbol]],INDIRECT("'"&amp;Tabela24[[#This Row],[INDEX]]&amp;"'!$D$5:$BB$3000"),13,0),0)</f>
        <v>0</v>
      </c>
      <c r="H251" s="265" t="str">
        <f ca="1">IFERROR(VLOOKUP(Tabela24[[#This Row],[Symbol]],INDIRECT("'"&amp;Tabela24[[#This Row],[INDEX]]&amp;"'!$D$4:$BB$3000"),14,0),0)</f>
        <v>szt.</v>
      </c>
      <c r="I251" s="419">
        <f ca="1">IFERROR(VLOOKUP(Tabela24[[#This Row],[Symbol]],INDIRECT("'"&amp;Tabela24[[#This Row],[INDEX]]&amp;"'!$D$4:$BB$3000"),30,0),0)</f>
        <v>0</v>
      </c>
      <c r="J251" s="447">
        <f ca="1">IFERROR(VLOOKUP(Tabela24[[#This Row],[Symbol]],INDIRECT("'"&amp;Tabela24[[#This Row],[INDEX]]&amp;"'!$D$4:$BB$3000"),31,0),0)</f>
        <v>0</v>
      </c>
      <c r="K251" s="266"/>
    </row>
    <row r="252" spans="1:11" ht="30" customHeight="1" x14ac:dyDescent="0.2">
      <c r="A252" s="262">
        <v>241</v>
      </c>
      <c r="B252" s="711" t="s">
        <v>8</v>
      </c>
      <c r="C252" s="263" t="s">
        <v>581</v>
      </c>
      <c r="D252" s="264" t="str">
        <f>VLOOKUP(Tabela24[[#This Row],[Symbol]],Baza_cen[],3,0)</f>
        <v>BLOK Profil drzwiowy    300kPa   H=160mm     DEV-ECO   UNI/D-01</v>
      </c>
      <c r="E252" s="265"/>
      <c r="F252" s="265"/>
      <c r="G252" s="265">
        <f ca="1">IFERROR(VLOOKUP(Tabela24[[#This Row],[Symbol]],INDIRECT("'"&amp;Tabela24[[#This Row],[INDEX]]&amp;"'!$D$5:$BB$3000"),13,0),0)</f>
        <v>0</v>
      </c>
      <c r="H252" s="265" t="str">
        <f ca="1">IFERROR(VLOOKUP(Tabela24[[#This Row],[Symbol]],INDIRECT("'"&amp;Tabela24[[#This Row],[INDEX]]&amp;"'!$D$4:$BB$3000"),14,0),0)</f>
        <v>szt.</v>
      </c>
      <c r="I252" s="419">
        <f ca="1">IFERROR(VLOOKUP(Tabela24[[#This Row],[Symbol]],INDIRECT("'"&amp;Tabela24[[#This Row],[INDEX]]&amp;"'!$D$4:$BB$3000"),30,0),0)</f>
        <v>0</v>
      </c>
      <c r="J252" s="447">
        <f ca="1">IFERROR(VLOOKUP(Tabela24[[#This Row],[Symbol]],INDIRECT("'"&amp;Tabela24[[#This Row],[INDEX]]&amp;"'!$D$4:$BB$3000"),31,0),0)</f>
        <v>0</v>
      </c>
      <c r="K252" s="266"/>
    </row>
    <row r="253" spans="1:11" ht="30" customHeight="1" x14ac:dyDescent="0.2">
      <c r="A253" s="262">
        <v>242</v>
      </c>
      <c r="B253" s="711" t="s">
        <v>8</v>
      </c>
      <c r="C253" s="263" t="s">
        <v>582</v>
      </c>
      <c r="D253" s="264" t="str">
        <f>VLOOKUP(Tabela24[[#This Row],[Symbol]],Baza_cen[],3,0)</f>
        <v>BLOK Profil drzwiowy    300kPa   H=170mm     DEV-ECO   UNI/D-01</v>
      </c>
      <c r="E253" s="265"/>
      <c r="F253" s="265"/>
      <c r="G253" s="265">
        <f ca="1">IFERROR(VLOOKUP(Tabela24[[#This Row],[Symbol]],INDIRECT("'"&amp;Tabela24[[#This Row],[INDEX]]&amp;"'!$D$5:$BB$3000"),13,0),0)</f>
        <v>0</v>
      </c>
      <c r="H253" s="265" t="str">
        <f ca="1">IFERROR(VLOOKUP(Tabela24[[#This Row],[Symbol]],INDIRECT("'"&amp;Tabela24[[#This Row],[INDEX]]&amp;"'!$D$4:$BB$3000"),14,0),0)</f>
        <v>szt.</v>
      </c>
      <c r="I253" s="419">
        <f ca="1">IFERROR(VLOOKUP(Tabela24[[#This Row],[Symbol]],INDIRECT("'"&amp;Tabela24[[#This Row],[INDEX]]&amp;"'!$D$4:$BB$3000"),30,0),0)</f>
        <v>0</v>
      </c>
      <c r="J253" s="447">
        <f ca="1">IFERROR(VLOOKUP(Tabela24[[#This Row],[Symbol]],INDIRECT("'"&amp;Tabela24[[#This Row],[INDEX]]&amp;"'!$D$4:$BB$3000"),31,0),0)</f>
        <v>0</v>
      </c>
      <c r="K253" s="266"/>
    </row>
    <row r="254" spans="1:11" ht="30" customHeight="1" x14ac:dyDescent="0.2">
      <c r="A254" s="262">
        <v>243</v>
      </c>
      <c r="B254" s="711" t="s">
        <v>8</v>
      </c>
      <c r="C254" s="263" t="s">
        <v>583</v>
      </c>
      <c r="D254" s="264" t="str">
        <f>VLOOKUP(Tabela24[[#This Row],[Symbol]],Baza_cen[],3,0)</f>
        <v>BLOK Profil drzwiowy    300kPa   H=180mm     DEV-ECO   UNI/D-01</v>
      </c>
      <c r="E254" s="265"/>
      <c r="F254" s="265"/>
      <c r="G254" s="265">
        <f ca="1">IFERROR(VLOOKUP(Tabela24[[#This Row],[Symbol]],INDIRECT("'"&amp;Tabela24[[#This Row],[INDEX]]&amp;"'!$D$5:$BB$3000"),13,0),0)</f>
        <v>0</v>
      </c>
      <c r="H254" s="265" t="str">
        <f ca="1">IFERROR(VLOOKUP(Tabela24[[#This Row],[Symbol]],INDIRECT("'"&amp;Tabela24[[#This Row],[INDEX]]&amp;"'!$D$4:$BB$3000"),14,0),0)</f>
        <v>szt.</v>
      </c>
      <c r="I254" s="419">
        <f ca="1">IFERROR(VLOOKUP(Tabela24[[#This Row],[Symbol]],INDIRECT("'"&amp;Tabela24[[#This Row],[INDEX]]&amp;"'!$D$4:$BB$3000"),30,0),0)</f>
        <v>0</v>
      </c>
      <c r="J254" s="447">
        <f ca="1">IFERROR(VLOOKUP(Tabela24[[#This Row],[Symbol]],INDIRECT("'"&amp;Tabela24[[#This Row],[INDEX]]&amp;"'!$D$4:$BB$3000"),31,0),0)</f>
        <v>0</v>
      </c>
      <c r="K254" s="266"/>
    </row>
    <row r="255" spans="1:11" ht="30" customHeight="1" x14ac:dyDescent="0.2">
      <c r="A255" s="262">
        <v>244</v>
      </c>
      <c r="B255" s="711" t="s">
        <v>8</v>
      </c>
      <c r="C255" s="263" t="s">
        <v>584</v>
      </c>
      <c r="D255" s="264" t="str">
        <f>VLOOKUP(Tabela24[[#This Row],[Symbol]],Baza_cen[],3,0)</f>
        <v>BLOK Profil drzwiowy    300kPa   H=190mm     DEV-ECO   UNI/D-01</v>
      </c>
      <c r="E255" s="265"/>
      <c r="F255" s="265"/>
      <c r="G255" s="265">
        <f ca="1">IFERROR(VLOOKUP(Tabela24[[#This Row],[Symbol]],INDIRECT("'"&amp;Tabela24[[#This Row],[INDEX]]&amp;"'!$D$5:$BB$3000"),13,0),0)</f>
        <v>0</v>
      </c>
      <c r="H255" s="265" t="str">
        <f ca="1">IFERROR(VLOOKUP(Tabela24[[#This Row],[Symbol]],INDIRECT("'"&amp;Tabela24[[#This Row],[INDEX]]&amp;"'!$D$4:$BB$3000"),14,0),0)</f>
        <v>szt.</v>
      </c>
      <c r="I255" s="419">
        <f ca="1">IFERROR(VLOOKUP(Tabela24[[#This Row],[Symbol]],INDIRECT("'"&amp;Tabela24[[#This Row],[INDEX]]&amp;"'!$D$4:$BB$3000"),30,0),0)</f>
        <v>0</v>
      </c>
      <c r="J255" s="447">
        <f ca="1">IFERROR(VLOOKUP(Tabela24[[#This Row],[Symbol]],INDIRECT("'"&amp;Tabela24[[#This Row],[INDEX]]&amp;"'!$D$4:$BB$3000"),31,0),0)</f>
        <v>0</v>
      </c>
      <c r="K255" s="266"/>
    </row>
    <row r="256" spans="1:11" ht="30" customHeight="1" x14ac:dyDescent="0.2">
      <c r="A256" s="262">
        <v>245</v>
      </c>
      <c r="B256" s="711" t="s">
        <v>8</v>
      </c>
      <c r="C256" s="263" t="s">
        <v>585</v>
      </c>
      <c r="D256" s="264" t="str">
        <f>VLOOKUP(Tabela24[[#This Row],[Symbol]],Baza_cen[],3,0)</f>
        <v>BLOK Profil drzwiowy    300kPa   H=200mm     DEV-ECO   UNI/D-01</v>
      </c>
      <c r="E256" s="265"/>
      <c r="F256" s="265"/>
      <c r="G256" s="265">
        <f ca="1">IFERROR(VLOOKUP(Tabela24[[#This Row],[Symbol]],INDIRECT("'"&amp;Tabela24[[#This Row],[INDEX]]&amp;"'!$D$5:$BB$3000"),13,0),0)</f>
        <v>0</v>
      </c>
      <c r="H256" s="265" t="str">
        <f ca="1">IFERROR(VLOOKUP(Tabela24[[#This Row],[Symbol]],INDIRECT("'"&amp;Tabela24[[#This Row],[INDEX]]&amp;"'!$D$4:$BB$3000"),14,0),0)</f>
        <v>szt.</v>
      </c>
      <c r="I256" s="419">
        <f ca="1">IFERROR(VLOOKUP(Tabela24[[#This Row],[Symbol]],INDIRECT("'"&amp;Tabela24[[#This Row],[INDEX]]&amp;"'!$D$4:$BB$3000"),30,0),0)</f>
        <v>0</v>
      </c>
      <c r="J256" s="447">
        <f ca="1">IFERROR(VLOOKUP(Tabela24[[#This Row],[Symbol]],INDIRECT("'"&amp;Tabela24[[#This Row],[INDEX]]&amp;"'!$D$4:$BB$3000"),31,0),0)</f>
        <v>0</v>
      </c>
      <c r="K256" s="266"/>
    </row>
    <row r="257" spans="1:11" ht="30" customHeight="1" x14ac:dyDescent="0.2">
      <c r="A257" s="262">
        <v>246</v>
      </c>
      <c r="B257" s="711" t="s">
        <v>8</v>
      </c>
      <c r="C257" s="263" t="s">
        <v>586</v>
      </c>
      <c r="D257" s="264" t="str">
        <f>VLOOKUP(Tabela24[[#This Row],[Symbol]],Baza_cen[],3,0)</f>
        <v>BLOK Profil drzwiowy    300kPa   H=210mm     DEV-ECO   UNI/D-01</v>
      </c>
      <c r="E257" s="265"/>
      <c r="F257" s="265"/>
      <c r="G257" s="265">
        <f ca="1">IFERROR(VLOOKUP(Tabela24[[#This Row],[Symbol]],INDIRECT("'"&amp;Tabela24[[#This Row],[INDEX]]&amp;"'!$D$5:$BB$3000"),13,0),0)</f>
        <v>0</v>
      </c>
      <c r="H257" s="265" t="str">
        <f ca="1">IFERROR(VLOOKUP(Tabela24[[#This Row],[Symbol]],INDIRECT("'"&amp;Tabela24[[#This Row],[INDEX]]&amp;"'!$D$4:$BB$3000"),14,0),0)</f>
        <v>szt.</v>
      </c>
      <c r="I257" s="419">
        <f ca="1">IFERROR(VLOOKUP(Tabela24[[#This Row],[Symbol]],INDIRECT("'"&amp;Tabela24[[#This Row],[INDEX]]&amp;"'!$D$4:$BB$3000"),30,0),0)</f>
        <v>0</v>
      </c>
      <c r="J257" s="447">
        <f ca="1">IFERROR(VLOOKUP(Tabela24[[#This Row],[Symbol]],INDIRECT("'"&amp;Tabela24[[#This Row],[INDEX]]&amp;"'!$D$4:$BB$3000"),31,0),0)</f>
        <v>0</v>
      </c>
      <c r="K257" s="266"/>
    </row>
    <row r="258" spans="1:11" ht="30" customHeight="1" x14ac:dyDescent="0.2">
      <c r="A258" s="262">
        <v>247</v>
      </c>
      <c r="B258" s="711" t="s">
        <v>8</v>
      </c>
      <c r="C258" s="263" t="s">
        <v>587</v>
      </c>
      <c r="D258" s="264" t="str">
        <f>VLOOKUP(Tabela24[[#This Row],[Symbol]],Baza_cen[],3,0)</f>
        <v>BLOK Profil drzwiowy    300kPa   H=220mm     DEV-ECO   UNI/D-01</v>
      </c>
      <c r="E258" s="265"/>
      <c r="F258" s="265"/>
      <c r="G258" s="265">
        <f ca="1">IFERROR(VLOOKUP(Tabela24[[#This Row],[Symbol]],INDIRECT("'"&amp;Tabela24[[#This Row],[INDEX]]&amp;"'!$D$5:$BB$3000"),13,0),0)</f>
        <v>0</v>
      </c>
      <c r="H258" s="265" t="str">
        <f ca="1">IFERROR(VLOOKUP(Tabela24[[#This Row],[Symbol]],INDIRECT("'"&amp;Tabela24[[#This Row],[INDEX]]&amp;"'!$D$4:$BB$3000"),14,0),0)</f>
        <v>szt.</v>
      </c>
      <c r="I258" s="419">
        <f ca="1">IFERROR(VLOOKUP(Tabela24[[#This Row],[Symbol]],INDIRECT("'"&amp;Tabela24[[#This Row],[INDEX]]&amp;"'!$D$4:$BB$3000"),30,0),0)</f>
        <v>0</v>
      </c>
      <c r="J258" s="447">
        <f ca="1">IFERROR(VLOOKUP(Tabela24[[#This Row],[Symbol]],INDIRECT("'"&amp;Tabela24[[#This Row],[INDEX]]&amp;"'!$D$4:$BB$3000"),31,0),0)</f>
        <v>0</v>
      </c>
      <c r="K258" s="266"/>
    </row>
    <row r="259" spans="1:11" ht="30" customHeight="1" x14ac:dyDescent="0.2">
      <c r="A259" s="262">
        <v>248</v>
      </c>
      <c r="B259" s="711" t="s">
        <v>8</v>
      </c>
      <c r="C259" s="263" t="s">
        <v>588</v>
      </c>
      <c r="D259" s="264" t="str">
        <f>VLOOKUP(Tabela24[[#This Row],[Symbol]],Baza_cen[],3,0)</f>
        <v>BLOK Profil drzwiowy    300kPa   H=230mm     DEV-ECO   UNI/D-01</v>
      </c>
      <c r="E259" s="265"/>
      <c r="F259" s="265"/>
      <c r="G259" s="265">
        <f ca="1">IFERROR(VLOOKUP(Tabela24[[#This Row],[Symbol]],INDIRECT("'"&amp;Tabela24[[#This Row],[INDEX]]&amp;"'!$D$5:$BB$3000"),13,0),0)</f>
        <v>0</v>
      </c>
      <c r="H259" s="265" t="str">
        <f ca="1">IFERROR(VLOOKUP(Tabela24[[#This Row],[Symbol]],INDIRECT("'"&amp;Tabela24[[#This Row],[INDEX]]&amp;"'!$D$4:$BB$3000"),14,0),0)</f>
        <v>szt.</v>
      </c>
      <c r="I259" s="419">
        <f ca="1">IFERROR(VLOOKUP(Tabela24[[#This Row],[Symbol]],INDIRECT("'"&amp;Tabela24[[#This Row],[INDEX]]&amp;"'!$D$4:$BB$3000"),30,0),0)</f>
        <v>0</v>
      </c>
      <c r="J259" s="447">
        <f ca="1">IFERROR(VLOOKUP(Tabela24[[#This Row],[Symbol]],INDIRECT("'"&amp;Tabela24[[#This Row],[INDEX]]&amp;"'!$D$4:$BB$3000"),31,0),0)</f>
        <v>0</v>
      </c>
      <c r="K259" s="266"/>
    </row>
    <row r="260" spans="1:11" ht="30" customHeight="1" x14ac:dyDescent="0.2">
      <c r="A260" s="262">
        <v>249</v>
      </c>
      <c r="B260" s="711" t="s">
        <v>8</v>
      </c>
      <c r="C260" s="263" t="s">
        <v>589</v>
      </c>
      <c r="D260" s="264" t="str">
        <f>VLOOKUP(Tabela24[[#This Row],[Symbol]],Baza_cen[],3,0)</f>
        <v>BLOK Profil drzwiowy    300kPa   H=240mm     DEV-ECO   UNI/D-01</v>
      </c>
      <c r="E260" s="265"/>
      <c r="F260" s="265"/>
      <c r="G260" s="265">
        <f ca="1">IFERROR(VLOOKUP(Tabela24[[#This Row],[Symbol]],INDIRECT("'"&amp;Tabela24[[#This Row],[INDEX]]&amp;"'!$D$5:$BB$3000"),13,0),0)</f>
        <v>0</v>
      </c>
      <c r="H260" s="265" t="str">
        <f ca="1">IFERROR(VLOOKUP(Tabela24[[#This Row],[Symbol]],INDIRECT("'"&amp;Tabela24[[#This Row],[INDEX]]&amp;"'!$D$4:$BB$3000"),14,0),0)</f>
        <v>szt.</v>
      </c>
      <c r="I260" s="419">
        <f ca="1">IFERROR(VLOOKUP(Tabela24[[#This Row],[Symbol]],INDIRECT("'"&amp;Tabela24[[#This Row],[INDEX]]&amp;"'!$D$4:$BB$3000"),30,0),0)</f>
        <v>0</v>
      </c>
      <c r="J260" s="447">
        <f ca="1">IFERROR(VLOOKUP(Tabela24[[#This Row],[Symbol]],INDIRECT("'"&amp;Tabela24[[#This Row],[INDEX]]&amp;"'!$D$4:$BB$3000"),31,0),0)</f>
        <v>0</v>
      </c>
      <c r="K260" s="266"/>
    </row>
    <row r="261" spans="1:11" ht="30" customHeight="1" x14ac:dyDescent="0.2">
      <c r="A261" s="262">
        <v>250</v>
      </c>
      <c r="B261" s="711" t="s">
        <v>8</v>
      </c>
      <c r="C261" s="263" t="s">
        <v>590</v>
      </c>
      <c r="D261" s="264" t="str">
        <f>VLOOKUP(Tabela24[[#This Row],[Symbol]],Baza_cen[],3,0)</f>
        <v>BLOK Profil drzwiowy    300kPa   H=250mm     DEV-ECO   UNI/D-01</v>
      </c>
      <c r="E261" s="265"/>
      <c r="F261" s="265"/>
      <c r="G261" s="265">
        <f ca="1">IFERROR(VLOOKUP(Tabela24[[#This Row],[Symbol]],INDIRECT("'"&amp;Tabela24[[#This Row],[INDEX]]&amp;"'!$D$5:$BB$3000"),13,0),0)</f>
        <v>0</v>
      </c>
      <c r="H261" s="265" t="str">
        <f ca="1">IFERROR(VLOOKUP(Tabela24[[#This Row],[Symbol]],INDIRECT("'"&amp;Tabela24[[#This Row],[INDEX]]&amp;"'!$D$4:$BB$3000"),14,0),0)</f>
        <v>szt.</v>
      </c>
      <c r="I261" s="419">
        <f ca="1">IFERROR(VLOOKUP(Tabela24[[#This Row],[Symbol]],INDIRECT("'"&amp;Tabela24[[#This Row],[INDEX]]&amp;"'!$D$4:$BB$3000"),30,0),0)</f>
        <v>0</v>
      </c>
      <c r="J261" s="447">
        <f ca="1">IFERROR(VLOOKUP(Tabela24[[#This Row],[Symbol]],INDIRECT("'"&amp;Tabela24[[#This Row],[INDEX]]&amp;"'!$D$4:$BB$3000"),31,0),0)</f>
        <v>0</v>
      </c>
      <c r="K261" s="266"/>
    </row>
    <row r="262" spans="1:11" ht="30" customHeight="1" x14ac:dyDescent="0.2">
      <c r="A262" s="262">
        <v>251</v>
      </c>
      <c r="B262" s="711" t="s">
        <v>8</v>
      </c>
      <c r="C262" s="263" t="s">
        <v>611</v>
      </c>
      <c r="D262" s="264" t="str">
        <f>VLOOKUP(Tabela24[[#This Row],[Symbol]],Baza_cen[],3,0)</f>
        <v>BLOK Profil drzwiowy   700kPa   H= 70mm     DEV-ECO   UNI/D-01</v>
      </c>
      <c r="E262" s="265"/>
      <c r="F262" s="265"/>
      <c r="G262" s="265">
        <f ca="1">IFERROR(VLOOKUP(Tabela24[[#This Row],[Symbol]],INDIRECT("'"&amp;Tabela24[[#This Row],[INDEX]]&amp;"'!$D$5:$BB$3000"),13,0),0)</f>
        <v>0</v>
      </c>
      <c r="H262" s="265" t="str">
        <f ca="1">IFERROR(VLOOKUP(Tabela24[[#This Row],[Symbol]],INDIRECT("'"&amp;Tabela24[[#This Row],[INDEX]]&amp;"'!$D$4:$BB$3000"),14,0),0)</f>
        <v>szt.</v>
      </c>
      <c r="I262" s="419">
        <f ca="1">IFERROR(VLOOKUP(Tabela24[[#This Row],[Symbol]],INDIRECT("'"&amp;Tabela24[[#This Row],[INDEX]]&amp;"'!$D$4:$BB$3000"),30,0),0)</f>
        <v>0</v>
      </c>
      <c r="J262" s="447">
        <f ca="1">IFERROR(VLOOKUP(Tabela24[[#This Row],[Symbol]],INDIRECT("'"&amp;Tabela24[[#This Row],[INDEX]]&amp;"'!$D$4:$BB$3000"),31,0),0)</f>
        <v>0</v>
      </c>
      <c r="K262" s="266"/>
    </row>
    <row r="263" spans="1:11" ht="30" customHeight="1" x14ac:dyDescent="0.2">
      <c r="A263" s="262">
        <v>252</v>
      </c>
      <c r="B263" s="711" t="s">
        <v>8</v>
      </c>
      <c r="C263" s="263" t="s">
        <v>612</v>
      </c>
      <c r="D263" s="264" t="str">
        <f>VLOOKUP(Tabela24[[#This Row],[Symbol]],Baza_cen[],3,0)</f>
        <v>BLOK Profil drzwiowy   700kPa   H= 80mm     DEV-ECO   UNI/D-01</v>
      </c>
      <c r="E263" s="265"/>
      <c r="F263" s="265"/>
      <c r="G263" s="265">
        <f ca="1">IFERROR(VLOOKUP(Tabela24[[#This Row],[Symbol]],INDIRECT("'"&amp;Tabela24[[#This Row],[INDEX]]&amp;"'!$D$5:$BB$3000"),13,0),0)</f>
        <v>0</v>
      </c>
      <c r="H263" s="265" t="str">
        <f ca="1">IFERROR(VLOOKUP(Tabela24[[#This Row],[Symbol]],INDIRECT("'"&amp;Tabela24[[#This Row],[INDEX]]&amp;"'!$D$4:$BB$3000"),14,0),0)</f>
        <v>szt.</v>
      </c>
      <c r="I263" s="419">
        <f ca="1">IFERROR(VLOOKUP(Tabela24[[#This Row],[Symbol]],INDIRECT("'"&amp;Tabela24[[#This Row],[INDEX]]&amp;"'!$D$4:$BB$3000"),30,0),0)</f>
        <v>0</v>
      </c>
      <c r="J263" s="447">
        <f ca="1">IFERROR(VLOOKUP(Tabela24[[#This Row],[Symbol]],INDIRECT("'"&amp;Tabela24[[#This Row],[INDEX]]&amp;"'!$D$4:$BB$3000"),31,0),0)</f>
        <v>0</v>
      </c>
      <c r="K263" s="266"/>
    </row>
    <row r="264" spans="1:11" ht="30" customHeight="1" x14ac:dyDescent="0.2">
      <c r="A264" s="262">
        <v>253</v>
      </c>
      <c r="B264" s="711" t="s">
        <v>8</v>
      </c>
      <c r="C264" s="263" t="s">
        <v>613</v>
      </c>
      <c r="D264" s="264" t="str">
        <f>VLOOKUP(Tabela24[[#This Row],[Symbol]],Baza_cen[],3,0)</f>
        <v>BLOK Profil drzwiowy   700kPa   H= 90mm     DEV-ECO   UNI/D-01</v>
      </c>
      <c r="E264" s="265"/>
      <c r="F264" s="265"/>
      <c r="G264" s="265">
        <f ca="1">IFERROR(VLOOKUP(Tabela24[[#This Row],[Symbol]],INDIRECT("'"&amp;Tabela24[[#This Row],[INDEX]]&amp;"'!$D$5:$BB$3000"),13,0),0)</f>
        <v>0</v>
      </c>
      <c r="H264" s="265" t="str">
        <f ca="1">IFERROR(VLOOKUP(Tabela24[[#This Row],[Symbol]],INDIRECT("'"&amp;Tabela24[[#This Row],[INDEX]]&amp;"'!$D$4:$BB$3000"),14,0),0)</f>
        <v>szt.</v>
      </c>
      <c r="I264" s="419">
        <f ca="1">IFERROR(VLOOKUP(Tabela24[[#This Row],[Symbol]],INDIRECT("'"&amp;Tabela24[[#This Row],[INDEX]]&amp;"'!$D$4:$BB$3000"),30,0),0)</f>
        <v>0</v>
      </c>
      <c r="J264" s="447">
        <f ca="1">IFERROR(VLOOKUP(Tabela24[[#This Row],[Symbol]],INDIRECT("'"&amp;Tabela24[[#This Row],[INDEX]]&amp;"'!$D$4:$BB$3000"),31,0),0)</f>
        <v>0</v>
      </c>
      <c r="K264" s="266"/>
    </row>
    <row r="265" spans="1:11" ht="30" customHeight="1" x14ac:dyDescent="0.2">
      <c r="A265" s="262">
        <v>254</v>
      </c>
      <c r="B265" s="711" t="s">
        <v>8</v>
      </c>
      <c r="C265" s="263" t="s">
        <v>614</v>
      </c>
      <c r="D265" s="264" t="str">
        <f>VLOOKUP(Tabela24[[#This Row],[Symbol]],Baza_cen[],3,0)</f>
        <v>BLOK Profil drzwiowy   700kPa   H=100mm     DEV-ECO   UNI/D-01</v>
      </c>
      <c r="E265" s="265"/>
      <c r="F265" s="265"/>
      <c r="G265" s="265">
        <f ca="1">IFERROR(VLOOKUP(Tabela24[[#This Row],[Symbol]],INDIRECT("'"&amp;Tabela24[[#This Row],[INDEX]]&amp;"'!$D$5:$BB$3000"),13,0),0)</f>
        <v>0</v>
      </c>
      <c r="H265" s="265" t="str">
        <f ca="1">IFERROR(VLOOKUP(Tabela24[[#This Row],[Symbol]],INDIRECT("'"&amp;Tabela24[[#This Row],[INDEX]]&amp;"'!$D$4:$BB$3000"),14,0),0)</f>
        <v>szt.</v>
      </c>
      <c r="I265" s="419">
        <f ca="1">IFERROR(VLOOKUP(Tabela24[[#This Row],[Symbol]],INDIRECT("'"&amp;Tabela24[[#This Row],[INDEX]]&amp;"'!$D$4:$BB$3000"),30,0),0)</f>
        <v>0</v>
      </c>
      <c r="J265" s="447">
        <f ca="1">IFERROR(VLOOKUP(Tabela24[[#This Row],[Symbol]],INDIRECT("'"&amp;Tabela24[[#This Row],[INDEX]]&amp;"'!$D$4:$BB$3000"),31,0),0)</f>
        <v>0</v>
      </c>
      <c r="K265" s="266"/>
    </row>
    <row r="266" spans="1:11" ht="30" customHeight="1" x14ac:dyDescent="0.2">
      <c r="A266" s="262">
        <v>255</v>
      </c>
      <c r="B266" s="711" t="s">
        <v>8</v>
      </c>
      <c r="C266" s="263" t="s">
        <v>615</v>
      </c>
      <c r="D266" s="264" t="str">
        <f>VLOOKUP(Tabela24[[#This Row],[Symbol]],Baza_cen[],3,0)</f>
        <v>BLOK Profil drzwiowy   700kPa   H=110mm     DEV-ECO   UNI/D-01</v>
      </c>
      <c r="E266" s="265"/>
      <c r="F266" s="265"/>
      <c r="G266" s="265">
        <f ca="1">IFERROR(VLOOKUP(Tabela24[[#This Row],[Symbol]],INDIRECT("'"&amp;Tabela24[[#This Row],[INDEX]]&amp;"'!$D$5:$BB$3000"),13,0),0)</f>
        <v>0</v>
      </c>
      <c r="H266" s="265" t="str">
        <f ca="1">IFERROR(VLOOKUP(Tabela24[[#This Row],[Symbol]],INDIRECT("'"&amp;Tabela24[[#This Row],[INDEX]]&amp;"'!$D$4:$BB$3000"),14,0),0)</f>
        <v>szt.</v>
      </c>
      <c r="I266" s="419">
        <f ca="1">IFERROR(VLOOKUP(Tabela24[[#This Row],[Symbol]],INDIRECT("'"&amp;Tabela24[[#This Row],[INDEX]]&amp;"'!$D$4:$BB$3000"),30,0),0)</f>
        <v>0</v>
      </c>
      <c r="J266" s="447">
        <f ca="1">IFERROR(VLOOKUP(Tabela24[[#This Row],[Symbol]],INDIRECT("'"&amp;Tabela24[[#This Row],[INDEX]]&amp;"'!$D$4:$BB$3000"),31,0),0)</f>
        <v>0</v>
      </c>
      <c r="K266" s="266"/>
    </row>
    <row r="267" spans="1:11" ht="30" customHeight="1" x14ac:dyDescent="0.2">
      <c r="A267" s="262">
        <v>256</v>
      </c>
      <c r="B267" s="711" t="s">
        <v>8</v>
      </c>
      <c r="C267" s="263" t="s">
        <v>616</v>
      </c>
      <c r="D267" s="264" t="str">
        <f>VLOOKUP(Tabela24[[#This Row],[Symbol]],Baza_cen[],3,0)</f>
        <v>BLOK Profil drzwiowy   700kPa   H=120mm     DEV-ECO   UNI/D-01</v>
      </c>
      <c r="E267" s="265"/>
      <c r="F267" s="265"/>
      <c r="G267" s="265">
        <f ca="1">IFERROR(VLOOKUP(Tabela24[[#This Row],[Symbol]],INDIRECT("'"&amp;Tabela24[[#This Row],[INDEX]]&amp;"'!$D$5:$BB$3000"),13,0),0)</f>
        <v>0</v>
      </c>
      <c r="H267" s="265" t="str">
        <f ca="1">IFERROR(VLOOKUP(Tabela24[[#This Row],[Symbol]],INDIRECT("'"&amp;Tabela24[[#This Row],[INDEX]]&amp;"'!$D$4:$BB$3000"),14,0),0)</f>
        <v>szt.</v>
      </c>
      <c r="I267" s="419">
        <f ca="1">IFERROR(VLOOKUP(Tabela24[[#This Row],[Symbol]],INDIRECT("'"&amp;Tabela24[[#This Row],[INDEX]]&amp;"'!$D$4:$BB$3000"),30,0),0)</f>
        <v>0</v>
      </c>
      <c r="J267" s="447">
        <f ca="1">IFERROR(VLOOKUP(Tabela24[[#This Row],[Symbol]],INDIRECT("'"&amp;Tabela24[[#This Row],[INDEX]]&amp;"'!$D$4:$BB$3000"),31,0),0)</f>
        <v>0</v>
      </c>
      <c r="K267" s="266"/>
    </row>
    <row r="268" spans="1:11" ht="30" customHeight="1" x14ac:dyDescent="0.2">
      <c r="A268" s="262">
        <v>257</v>
      </c>
      <c r="B268" s="711" t="s">
        <v>8</v>
      </c>
      <c r="C268" s="263" t="s">
        <v>617</v>
      </c>
      <c r="D268" s="264" t="str">
        <f>VLOOKUP(Tabela24[[#This Row],[Symbol]],Baza_cen[],3,0)</f>
        <v>BLOK Profil drzwiowy   700kPa   H=130mm     DEV-ECO   UNI/D-01</v>
      </c>
      <c r="E268" s="265"/>
      <c r="F268" s="265"/>
      <c r="G268" s="265">
        <f ca="1">IFERROR(VLOOKUP(Tabela24[[#This Row],[Symbol]],INDIRECT("'"&amp;Tabela24[[#This Row],[INDEX]]&amp;"'!$D$5:$BB$3000"),13,0),0)</f>
        <v>0</v>
      </c>
      <c r="H268" s="265" t="str">
        <f ca="1">IFERROR(VLOOKUP(Tabela24[[#This Row],[Symbol]],INDIRECT("'"&amp;Tabela24[[#This Row],[INDEX]]&amp;"'!$D$4:$BB$3000"),14,0),0)</f>
        <v>szt.</v>
      </c>
      <c r="I268" s="419">
        <f ca="1">IFERROR(VLOOKUP(Tabela24[[#This Row],[Symbol]],INDIRECT("'"&amp;Tabela24[[#This Row],[INDEX]]&amp;"'!$D$4:$BB$3000"),30,0),0)</f>
        <v>0</v>
      </c>
      <c r="J268" s="447">
        <f ca="1">IFERROR(VLOOKUP(Tabela24[[#This Row],[Symbol]],INDIRECT("'"&amp;Tabela24[[#This Row],[INDEX]]&amp;"'!$D$4:$BB$3000"),31,0),0)</f>
        <v>0</v>
      </c>
      <c r="K268" s="266"/>
    </row>
    <row r="269" spans="1:11" ht="30" customHeight="1" x14ac:dyDescent="0.2">
      <c r="A269" s="262">
        <v>258</v>
      </c>
      <c r="B269" s="711" t="s">
        <v>8</v>
      </c>
      <c r="C269" s="263" t="s">
        <v>618</v>
      </c>
      <c r="D269" s="264" t="str">
        <f>VLOOKUP(Tabela24[[#This Row],[Symbol]],Baza_cen[],3,0)</f>
        <v>BLOK Profil drzwiowy   700kPa   H=140mm     DEV-ECO   UNI/D-01</v>
      </c>
      <c r="E269" s="265"/>
      <c r="F269" s="265"/>
      <c r="G269" s="265">
        <f ca="1">IFERROR(VLOOKUP(Tabela24[[#This Row],[Symbol]],INDIRECT("'"&amp;Tabela24[[#This Row],[INDEX]]&amp;"'!$D$5:$BB$3000"),13,0),0)</f>
        <v>0</v>
      </c>
      <c r="H269" s="265" t="str">
        <f ca="1">IFERROR(VLOOKUP(Tabela24[[#This Row],[Symbol]],INDIRECT("'"&amp;Tabela24[[#This Row],[INDEX]]&amp;"'!$D$4:$BB$3000"),14,0),0)</f>
        <v>szt.</v>
      </c>
      <c r="I269" s="419">
        <f ca="1">IFERROR(VLOOKUP(Tabela24[[#This Row],[Symbol]],INDIRECT("'"&amp;Tabela24[[#This Row],[INDEX]]&amp;"'!$D$4:$BB$3000"),30,0),0)</f>
        <v>0</v>
      </c>
      <c r="J269" s="447">
        <f ca="1">IFERROR(VLOOKUP(Tabela24[[#This Row],[Symbol]],INDIRECT("'"&amp;Tabela24[[#This Row],[INDEX]]&amp;"'!$D$4:$BB$3000"),31,0),0)</f>
        <v>0</v>
      </c>
      <c r="K269" s="266"/>
    </row>
    <row r="270" spans="1:11" ht="30" customHeight="1" x14ac:dyDescent="0.2">
      <c r="A270" s="262">
        <v>259</v>
      </c>
      <c r="B270" s="711" t="s">
        <v>8</v>
      </c>
      <c r="C270" s="263" t="s">
        <v>619</v>
      </c>
      <c r="D270" s="264" t="str">
        <f>VLOOKUP(Tabela24[[#This Row],[Symbol]],Baza_cen[],3,0)</f>
        <v>BLOK Profil drzwiowy   700kPa   H=150mm     DEV-ECO   UNI/D-01</v>
      </c>
      <c r="E270" s="265"/>
      <c r="F270" s="265"/>
      <c r="G270" s="265">
        <f ca="1">IFERROR(VLOOKUP(Tabela24[[#This Row],[Symbol]],INDIRECT("'"&amp;Tabela24[[#This Row],[INDEX]]&amp;"'!$D$5:$BB$3000"),13,0),0)</f>
        <v>0</v>
      </c>
      <c r="H270" s="265" t="str">
        <f ca="1">IFERROR(VLOOKUP(Tabela24[[#This Row],[Symbol]],INDIRECT("'"&amp;Tabela24[[#This Row],[INDEX]]&amp;"'!$D$4:$BB$3000"),14,0),0)</f>
        <v>szt.</v>
      </c>
      <c r="I270" s="419">
        <f ca="1">IFERROR(VLOOKUP(Tabela24[[#This Row],[Symbol]],INDIRECT("'"&amp;Tabela24[[#This Row],[INDEX]]&amp;"'!$D$4:$BB$3000"),30,0),0)</f>
        <v>0</v>
      </c>
      <c r="J270" s="447">
        <f ca="1">IFERROR(VLOOKUP(Tabela24[[#This Row],[Symbol]],INDIRECT("'"&amp;Tabela24[[#This Row],[INDEX]]&amp;"'!$D$4:$BB$3000"),31,0),0)</f>
        <v>0</v>
      </c>
      <c r="K270" s="266"/>
    </row>
    <row r="271" spans="1:11" ht="30" customHeight="1" x14ac:dyDescent="0.2">
      <c r="A271" s="262">
        <v>260</v>
      </c>
      <c r="B271" s="711" t="s">
        <v>8</v>
      </c>
      <c r="C271" s="263" t="s">
        <v>620</v>
      </c>
      <c r="D271" s="264" t="str">
        <f>VLOOKUP(Tabela24[[#This Row],[Symbol]],Baza_cen[],3,0)</f>
        <v>BLOK Profil drzwiowy   700kPa   H=160mm     DEV-ECO   UNI/D-01</v>
      </c>
      <c r="E271" s="265"/>
      <c r="F271" s="265"/>
      <c r="G271" s="265">
        <f ca="1">IFERROR(VLOOKUP(Tabela24[[#This Row],[Symbol]],INDIRECT("'"&amp;Tabela24[[#This Row],[INDEX]]&amp;"'!$D$5:$BB$3000"),13,0),0)</f>
        <v>0</v>
      </c>
      <c r="H271" s="265" t="str">
        <f ca="1">IFERROR(VLOOKUP(Tabela24[[#This Row],[Symbol]],INDIRECT("'"&amp;Tabela24[[#This Row],[INDEX]]&amp;"'!$D$4:$BB$3000"),14,0),0)</f>
        <v>szt.</v>
      </c>
      <c r="I271" s="419">
        <f ca="1">IFERROR(VLOOKUP(Tabela24[[#This Row],[Symbol]],INDIRECT("'"&amp;Tabela24[[#This Row],[INDEX]]&amp;"'!$D$4:$BB$3000"),30,0),0)</f>
        <v>0</v>
      </c>
      <c r="J271" s="447">
        <f ca="1">IFERROR(VLOOKUP(Tabela24[[#This Row],[Symbol]],INDIRECT("'"&amp;Tabela24[[#This Row],[INDEX]]&amp;"'!$D$4:$BB$3000"),31,0),0)</f>
        <v>0</v>
      </c>
      <c r="K271" s="266"/>
    </row>
    <row r="272" spans="1:11" ht="30" customHeight="1" x14ac:dyDescent="0.2">
      <c r="A272" s="262">
        <v>261</v>
      </c>
      <c r="B272" s="711" t="s">
        <v>8</v>
      </c>
      <c r="C272" s="263" t="s">
        <v>621</v>
      </c>
      <c r="D272" s="264" t="str">
        <f>VLOOKUP(Tabela24[[#This Row],[Symbol]],Baza_cen[],3,0)</f>
        <v>BLOK Profil drzwiowy   700kPa   H=170mm     DEV-ECO   UNI/D-01</v>
      </c>
      <c r="E272" s="265"/>
      <c r="F272" s="265"/>
      <c r="G272" s="265">
        <f ca="1">IFERROR(VLOOKUP(Tabela24[[#This Row],[Symbol]],INDIRECT("'"&amp;Tabela24[[#This Row],[INDEX]]&amp;"'!$D$5:$BB$3000"),13,0),0)</f>
        <v>0</v>
      </c>
      <c r="H272" s="265" t="str">
        <f ca="1">IFERROR(VLOOKUP(Tabela24[[#This Row],[Symbol]],INDIRECT("'"&amp;Tabela24[[#This Row],[INDEX]]&amp;"'!$D$4:$BB$3000"),14,0),0)</f>
        <v>szt.</v>
      </c>
      <c r="I272" s="419">
        <f ca="1">IFERROR(VLOOKUP(Tabela24[[#This Row],[Symbol]],INDIRECT("'"&amp;Tabela24[[#This Row],[INDEX]]&amp;"'!$D$4:$BB$3000"),30,0),0)</f>
        <v>0</v>
      </c>
      <c r="J272" s="447">
        <f ca="1">IFERROR(VLOOKUP(Tabela24[[#This Row],[Symbol]],INDIRECT("'"&amp;Tabela24[[#This Row],[INDEX]]&amp;"'!$D$4:$BB$3000"),31,0),0)</f>
        <v>0</v>
      </c>
      <c r="K272" s="266"/>
    </row>
    <row r="273" spans="1:11" ht="30" customHeight="1" x14ac:dyDescent="0.2">
      <c r="A273" s="262">
        <v>262</v>
      </c>
      <c r="B273" s="711" t="s">
        <v>8</v>
      </c>
      <c r="C273" s="263" t="s">
        <v>622</v>
      </c>
      <c r="D273" s="264" t="str">
        <f>VLOOKUP(Tabela24[[#This Row],[Symbol]],Baza_cen[],3,0)</f>
        <v>BLOK Profil drzwiowy   700kPa   H=180mm     DEV-ECO   UNI/D-01</v>
      </c>
      <c r="E273" s="265"/>
      <c r="F273" s="265"/>
      <c r="G273" s="265">
        <f ca="1">IFERROR(VLOOKUP(Tabela24[[#This Row],[Symbol]],INDIRECT("'"&amp;Tabela24[[#This Row],[INDEX]]&amp;"'!$D$5:$BB$3000"),13,0),0)</f>
        <v>0</v>
      </c>
      <c r="H273" s="265" t="str">
        <f ca="1">IFERROR(VLOOKUP(Tabela24[[#This Row],[Symbol]],INDIRECT("'"&amp;Tabela24[[#This Row],[INDEX]]&amp;"'!$D$4:$BB$3000"),14,0),0)</f>
        <v>szt.</v>
      </c>
      <c r="I273" s="419">
        <f ca="1">IFERROR(VLOOKUP(Tabela24[[#This Row],[Symbol]],INDIRECT("'"&amp;Tabela24[[#This Row],[INDEX]]&amp;"'!$D$4:$BB$3000"),30,0),0)</f>
        <v>0</v>
      </c>
      <c r="J273" s="447">
        <f ca="1">IFERROR(VLOOKUP(Tabela24[[#This Row],[Symbol]],INDIRECT("'"&amp;Tabela24[[#This Row],[INDEX]]&amp;"'!$D$4:$BB$3000"),31,0),0)</f>
        <v>0</v>
      </c>
      <c r="K273" s="266"/>
    </row>
    <row r="274" spans="1:11" ht="30" customHeight="1" x14ac:dyDescent="0.2">
      <c r="A274" s="262">
        <v>263</v>
      </c>
      <c r="B274" s="711" t="s">
        <v>8</v>
      </c>
      <c r="C274" s="263" t="s">
        <v>623</v>
      </c>
      <c r="D274" s="264" t="str">
        <f>VLOOKUP(Tabela24[[#This Row],[Symbol]],Baza_cen[],3,0)</f>
        <v>BLOK Profil drzwiowy   700kPa   H=190mm     DEV-ECO   UNI/D-01</v>
      </c>
      <c r="E274" s="265"/>
      <c r="F274" s="265"/>
      <c r="G274" s="265">
        <f ca="1">IFERROR(VLOOKUP(Tabela24[[#This Row],[Symbol]],INDIRECT("'"&amp;Tabela24[[#This Row],[INDEX]]&amp;"'!$D$5:$BB$3000"),13,0),0)</f>
        <v>0</v>
      </c>
      <c r="H274" s="265" t="str">
        <f ca="1">IFERROR(VLOOKUP(Tabela24[[#This Row],[Symbol]],INDIRECT("'"&amp;Tabela24[[#This Row],[INDEX]]&amp;"'!$D$4:$BB$3000"),14,0),0)</f>
        <v>szt.</v>
      </c>
      <c r="I274" s="419">
        <f ca="1">IFERROR(VLOOKUP(Tabela24[[#This Row],[Symbol]],INDIRECT("'"&amp;Tabela24[[#This Row],[INDEX]]&amp;"'!$D$4:$BB$3000"),30,0),0)</f>
        <v>0</v>
      </c>
      <c r="J274" s="447">
        <f ca="1">IFERROR(VLOOKUP(Tabela24[[#This Row],[Symbol]],INDIRECT("'"&amp;Tabela24[[#This Row],[INDEX]]&amp;"'!$D$4:$BB$3000"),31,0),0)</f>
        <v>0</v>
      </c>
      <c r="K274" s="266"/>
    </row>
    <row r="275" spans="1:11" ht="30" customHeight="1" x14ac:dyDescent="0.2">
      <c r="A275" s="262">
        <v>264</v>
      </c>
      <c r="B275" s="711" t="s">
        <v>8</v>
      </c>
      <c r="C275" s="263" t="s">
        <v>624</v>
      </c>
      <c r="D275" s="264" t="str">
        <f>VLOOKUP(Tabela24[[#This Row],[Symbol]],Baza_cen[],3,0)</f>
        <v>BLOK Profil drzwiowy   700kPa   H=200mm     DEV-ECO   UNI/D-01</v>
      </c>
      <c r="E275" s="265"/>
      <c r="F275" s="265"/>
      <c r="G275" s="265">
        <f ca="1">IFERROR(VLOOKUP(Tabela24[[#This Row],[Symbol]],INDIRECT("'"&amp;Tabela24[[#This Row],[INDEX]]&amp;"'!$D$5:$BB$3000"),13,0),0)</f>
        <v>0</v>
      </c>
      <c r="H275" s="265" t="str">
        <f ca="1">IFERROR(VLOOKUP(Tabela24[[#This Row],[Symbol]],INDIRECT("'"&amp;Tabela24[[#This Row],[INDEX]]&amp;"'!$D$4:$BB$3000"),14,0),0)</f>
        <v>szt.</v>
      </c>
      <c r="I275" s="419">
        <f ca="1">IFERROR(VLOOKUP(Tabela24[[#This Row],[Symbol]],INDIRECT("'"&amp;Tabela24[[#This Row],[INDEX]]&amp;"'!$D$4:$BB$3000"),30,0),0)</f>
        <v>0</v>
      </c>
      <c r="J275" s="447">
        <f ca="1">IFERROR(VLOOKUP(Tabela24[[#This Row],[Symbol]],INDIRECT("'"&amp;Tabela24[[#This Row],[INDEX]]&amp;"'!$D$4:$BB$3000"),31,0),0)</f>
        <v>0</v>
      </c>
      <c r="K275" s="266"/>
    </row>
    <row r="276" spans="1:11" ht="30" customHeight="1" x14ac:dyDescent="0.2">
      <c r="A276" s="262">
        <v>265</v>
      </c>
      <c r="B276" s="711" t="s">
        <v>8</v>
      </c>
      <c r="C276" s="263" t="s">
        <v>625</v>
      </c>
      <c r="D276" s="264" t="str">
        <f>VLOOKUP(Tabela24[[#This Row],[Symbol]],Baza_cen[],3,0)</f>
        <v>BLOK Profil drzwiowy   700kPa   H=210mm     DEV-ECO   UNI/D-01</v>
      </c>
      <c r="E276" s="265"/>
      <c r="F276" s="265"/>
      <c r="G276" s="265">
        <f ca="1">IFERROR(VLOOKUP(Tabela24[[#This Row],[Symbol]],INDIRECT("'"&amp;Tabela24[[#This Row],[INDEX]]&amp;"'!$D$5:$BB$3000"),13,0),0)</f>
        <v>0</v>
      </c>
      <c r="H276" s="265" t="str">
        <f ca="1">IFERROR(VLOOKUP(Tabela24[[#This Row],[Symbol]],INDIRECT("'"&amp;Tabela24[[#This Row],[INDEX]]&amp;"'!$D$4:$BB$3000"),14,0),0)</f>
        <v>szt.</v>
      </c>
      <c r="I276" s="419">
        <f ca="1">IFERROR(VLOOKUP(Tabela24[[#This Row],[Symbol]],INDIRECT("'"&amp;Tabela24[[#This Row],[INDEX]]&amp;"'!$D$4:$BB$3000"),30,0),0)</f>
        <v>0</v>
      </c>
      <c r="J276" s="447">
        <f ca="1">IFERROR(VLOOKUP(Tabela24[[#This Row],[Symbol]],INDIRECT("'"&amp;Tabela24[[#This Row],[INDEX]]&amp;"'!$D$4:$BB$3000"),31,0),0)</f>
        <v>0</v>
      </c>
      <c r="K276" s="266"/>
    </row>
    <row r="277" spans="1:11" ht="30" customHeight="1" x14ac:dyDescent="0.2">
      <c r="A277" s="262">
        <v>266</v>
      </c>
      <c r="B277" s="711" t="s">
        <v>8</v>
      </c>
      <c r="C277" s="263" t="s">
        <v>626</v>
      </c>
      <c r="D277" s="264" t="str">
        <f>VLOOKUP(Tabela24[[#This Row],[Symbol]],Baza_cen[],3,0)</f>
        <v>BLOK Profil drzwiowy   700kPa   H=220mm     DEV-ECO   UNI/D-01</v>
      </c>
      <c r="E277" s="265"/>
      <c r="F277" s="265"/>
      <c r="G277" s="265">
        <f ca="1">IFERROR(VLOOKUP(Tabela24[[#This Row],[Symbol]],INDIRECT("'"&amp;Tabela24[[#This Row],[INDEX]]&amp;"'!$D$5:$BB$3000"),13,0),0)</f>
        <v>0</v>
      </c>
      <c r="H277" s="265" t="str">
        <f ca="1">IFERROR(VLOOKUP(Tabela24[[#This Row],[Symbol]],INDIRECT("'"&amp;Tabela24[[#This Row],[INDEX]]&amp;"'!$D$4:$BB$3000"),14,0),0)</f>
        <v>szt.</v>
      </c>
      <c r="I277" s="419">
        <f ca="1">IFERROR(VLOOKUP(Tabela24[[#This Row],[Symbol]],INDIRECT("'"&amp;Tabela24[[#This Row],[INDEX]]&amp;"'!$D$4:$BB$3000"),30,0),0)</f>
        <v>0</v>
      </c>
      <c r="J277" s="447">
        <f ca="1">IFERROR(VLOOKUP(Tabela24[[#This Row],[Symbol]],INDIRECT("'"&amp;Tabela24[[#This Row],[INDEX]]&amp;"'!$D$4:$BB$3000"),31,0),0)</f>
        <v>0</v>
      </c>
      <c r="K277" s="266"/>
    </row>
    <row r="278" spans="1:11" ht="30" customHeight="1" x14ac:dyDescent="0.2">
      <c r="A278" s="262">
        <v>267</v>
      </c>
      <c r="B278" s="711" t="s">
        <v>8</v>
      </c>
      <c r="C278" s="263" t="s">
        <v>627</v>
      </c>
      <c r="D278" s="264" t="str">
        <f>VLOOKUP(Tabela24[[#This Row],[Symbol]],Baza_cen[],3,0)</f>
        <v>BLOK Profil drzwiowy   700kPa   H=230mm     DEV-ECO   UNI/D-01</v>
      </c>
      <c r="E278" s="265"/>
      <c r="F278" s="265"/>
      <c r="G278" s="265">
        <f ca="1">IFERROR(VLOOKUP(Tabela24[[#This Row],[Symbol]],INDIRECT("'"&amp;Tabela24[[#This Row],[INDEX]]&amp;"'!$D$5:$BB$3000"),13,0),0)</f>
        <v>0</v>
      </c>
      <c r="H278" s="265" t="str">
        <f ca="1">IFERROR(VLOOKUP(Tabela24[[#This Row],[Symbol]],INDIRECT("'"&amp;Tabela24[[#This Row],[INDEX]]&amp;"'!$D$4:$BB$3000"),14,0),0)</f>
        <v>szt.</v>
      </c>
      <c r="I278" s="419">
        <f ca="1">IFERROR(VLOOKUP(Tabela24[[#This Row],[Symbol]],INDIRECT("'"&amp;Tabela24[[#This Row],[INDEX]]&amp;"'!$D$4:$BB$3000"),30,0),0)</f>
        <v>0</v>
      </c>
      <c r="J278" s="447">
        <f ca="1">IFERROR(VLOOKUP(Tabela24[[#This Row],[Symbol]],INDIRECT("'"&amp;Tabela24[[#This Row],[INDEX]]&amp;"'!$D$4:$BB$3000"),31,0),0)</f>
        <v>0</v>
      </c>
      <c r="K278" s="266"/>
    </row>
    <row r="279" spans="1:11" ht="30" customHeight="1" x14ac:dyDescent="0.2">
      <c r="A279" s="262">
        <v>268</v>
      </c>
      <c r="B279" s="711" t="s">
        <v>8</v>
      </c>
      <c r="C279" s="263" t="s">
        <v>628</v>
      </c>
      <c r="D279" s="264" t="str">
        <f>VLOOKUP(Tabela24[[#This Row],[Symbol]],Baza_cen[],3,0)</f>
        <v>BLOK Profil drzwiowy   700kPa   H=240mm     DEV-ECO   UNI/D-01</v>
      </c>
      <c r="E279" s="265"/>
      <c r="F279" s="265"/>
      <c r="G279" s="265">
        <f ca="1">IFERROR(VLOOKUP(Tabela24[[#This Row],[Symbol]],INDIRECT("'"&amp;Tabela24[[#This Row],[INDEX]]&amp;"'!$D$5:$BB$3000"),13,0),0)</f>
        <v>0</v>
      </c>
      <c r="H279" s="265" t="str">
        <f ca="1">IFERROR(VLOOKUP(Tabela24[[#This Row],[Symbol]],INDIRECT("'"&amp;Tabela24[[#This Row],[INDEX]]&amp;"'!$D$4:$BB$3000"),14,0),0)</f>
        <v>szt.</v>
      </c>
      <c r="I279" s="419">
        <f ca="1">IFERROR(VLOOKUP(Tabela24[[#This Row],[Symbol]],INDIRECT("'"&amp;Tabela24[[#This Row],[INDEX]]&amp;"'!$D$4:$BB$3000"),30,0),0)</f>
        <v>0</v>
      </c>
      <c r="J279" s="447">
        <f ca="1">IFERROR(VLOOKUP(Tabela24[[#This Row],[Symbol]],INDIRECT("'"&amp;Tabela24[[#This Row],[INDEX]]&amp;"'!$D$4:$BB$3000"),31,0),0)</f>
        <v>0</v>
      </c>
      <c r="K279" s="266"/>
    </row>
    <row r="280" spans="1:11" ht="30" customHeight="1" x14ac:dyDescent="0.2">
      <c r="A280" s="262">
        <v>269</v>
      </c>
      <c r="B280" s="711" t="s">
        <v>8</v>
      </c>
      <c r="C280" s="263" t="s">
        <v>629</v>
      </c>
      <c r="D280" s="264" t="str">
        <f>VLOOKUP(Tabela24[[#This Row],[Symbol]],Baza_cen[],3,0)</f>
        <v>BLOK Profil drzwiowy   700kPa   H=250mm     DEV-ECO   UNI/D-01</v>
      </c>
      <c r="E280" s="265"/>
      <c r="F280" s="265"/>
      <c r="G280" s="265">
        <f ca="1">IFERROR(VLOOKUP(Tabela24[[#This Row],[Symbol]],INDIRECT("'"&amp;Tabela24[[#This Row],[INDEX]]&amp;"'!$D$5:$BB$3000"),13,0),0)</f>
        <v>0</v>
      </c>
      <c r="H280" s="265" t="str">
        <f ca="1">IFERROR(VLOOKUP(Tabela24[[#This Row],[Symbol]],INDIRECT("'"&amp;Tabela24[[#This Row],[INDEX]]&amp;"'!$D$4:$BB$3000"),14,0),0)</f>
        <v>szt.</v>
      </c>
      <c r="I280" s="419">
        <f ca="1">IFERROR(VLOOKUP(Tabela24[[#This Row],[Symbol]],INDIRECT("'"&amp;Tabela24[[#This Row],[INDEX]]&amp;"'!$D$4:$BB$3000"),30,0),0)</f>
        <v>0</v>
      </c>
      <c r="J280" s="447">
        <f ca="1">IFERROR(VLOOKUP(Tabela24[[#This Row],[Symbol]],INDIRECT("'"&amp;Tabela24[[#This Row],[INDEX]]&amp;"'!$D$4:$BB$3000"),31,0),0)</f>
        <v>0</v>
      </c>
      <c r="K280" s="266"/>
    </row>
    <row r="281" spans="1:11" ht="30" customHeight="1" x14ac:dyDescent="0.2">
      <c r="A281" s="262">
        <v>270</v>
      </c>
      <c r="B281" s="711" t="s">
        <v>8</v>
      </c>
      <c r="C281" s="263" t="s">
        <v>649</v>
      </c>
      <c r="D281" s="264" t="str">
        <f>VLOOKUP(Tabela24[[#This Row],[Symbol]],Baza_cen[],3,0)</f>
        <v>BLOK Profil drzwiowy HARDSILL   HST   H= 60mm  700 kPa     DEV-ECO   UNI/H-01</v>
      </c>
      <c r="E281" s="265"/>
      <c r="F281" s="265"/>
      <c r="G281" s="265">
        <f ca="1">IFERROR(VLOOKUP(Tabela24[[#This Row],[Symbol]],INDIRECT("'"&amp;Tabela24[[#This Row],[INDEX]]&amp;"'!$D$5:$BB$3000"),13,0),0)</f>
        <v>0</v>
      </c>
      <c r="H281" s="265" t="str">
        <f ca="1">IFERROR(VLOOKUP(Tabela24[[#This Row],[Symbol]],INDIRECT("'"&amp;Tabela24[[#This Row],[INDEX]]&amp;"'!$D$4:$BB$3000"),14,0),0)</f>
        <v>szt.</v>
      </c>
      <c r="I281" s="419">
        <f ca="1">IFERROR(VLOOKUP(Tabela24[[#This Row],[Symbol]],INDIRECT("'"&amp;Tabela24[[#This Row],[INDEX]]&amp;"'!$D$4:$BB$3000"),30,0),0)</f>
        <v>0</v>
      </c>
      <c r="J281" s="447">
        <f ca="1">IFERROR(VLOOKUP(Tabela24[[#This Row],[Symbol]],INDIRECT("'"&amp;Tabela24[[#This Row],[INDEX]]&amp;"'!$D$4:$BB$3000"),31,0),0)</f>
        <v>0</v>
      </c>
      <c r="K281" s="266"/>
    </row>
    <row r="282" spans="1:11" ht="30" customHeight="1" x14ac:dyDescent="0.2">
      <c r="A282" s="262">
        <v>271</v>
      </c>
      <c r="B282" s="711" t="s">
        <v>8</v>
      </c>
      <c r="C282" s="263" t="s">
        <v>651</v>
      </c>
      <c r="D282" s="264" t="str">
        <f>VLOOKUP(Tabela24[[#This Row],[Symbol]],Baza_cen[],3,0)</f>
        <v>BLOK Profil drzwiowy HARDSILL   HST   H= 65mm  700 kPa     DEV-ECO   UNI/H-01</v>
      </c>
      <c r="E282" s="265"/>
      <c r="F282" s="265"/>
      <c r="G282" s="265">
        <f ca="1">IFERROR(VLOOKUP(Tabela24[[#This Row],[Symbol]],INDIRECT("'"&amp;Tabela24[[#This Row],[INDEX]]&amp;"'!$D$5:$BB$3000"),13,0),0)</f>
        <v>0</v>
      </c>
      <c r="H282" s="265" t="str">
        <f ca="1">IFERROR(VLOOKUP(Tabela24[[#This Row],[Symbol]],INDIRECT("'"&amp;Tabela24[[#This Row],[INDEX]]&amp;"'!$D$4:$BB$3000"),14,0),0)</f>
        <v>szt.</v>
      </c>
      <c r="I282" s="419">
        <f ca="1">IFERROR(VLOOKUP(Tabela24[[#This Row],[Symbol]],INDIRECT("'"&amp;Tabela24[[#This Row],[INDEX]]&amp;"'!$D$4:$BB$3000"),30,0),0)</f>
        <v>0</v>
      </c>
      <c r="J282" s="447">
        <f ca="1">IFERROR(VLOOKUP(Tabela24[[#This Row],[Symbol]],INDIRECT("'"&amp;Tabela24[[#This Row],[INDEX]]&amp;"'!$D$4:$BB$3000"),31,0),0)</f>
        <v>0</v>
      </c>
      <c r="K282" s="266"/>
    </row>
    <row r="283" spans="1:11" ht="30" customHeight="1" x14ac:dyDescent="0.2">
      <c r="A283" s="262">
        <v>272</v>
      </c>
      <c r="B283" s="711" t="s">
        <v>8</v>
      </c>
      <c r="C283" s="263" t="s">
        <v>652</v>
      </c>
      <c r="D283" s="264" t="str">
        <f>VLOOKUP(Tabela24[[#This Row],[Symbol]],Baza_cen[],3,0)</f>
        <v>BLOK Profil drzwiowy HARDSILL   HST   H= 70mm  700 kPa     DEV-ECO   UNI/H-01</v>
      </c>
      <c r="E283" s="265"/>
      <c r="F283" s="265"/>
      <c r="G283" s="265">
        <f ca="1">IFERROR(VLOOKUP(Tabela24[[#This Row],[Symbol]],INDIRECT("'"&amp;Tabela24[[#This Row],[INDEX]]&amp;"'!$D$5:$BB$3000"),13,0),0)</f>
        <v>0</v>
      </c>
      <c r="H283" s="265" t="str">
        <f ca="1">IFERROR(VLOOKUP(Tabela24[[#This Row],[Symbol]],INDIRECT("'"&amp;Tabela24[[#This Row],[INDEX]]&amp;"'!$D$4:$BB$3000"),14,0),0)</f>
        <v>szt.</v>
      </c>
      <c r="I283" s="419">
        <f ca="1">IFERROR(VLOOKUP(Tabela24[[#This Row],[Symbol]],INDIRECT("'"&amp;Tabela24[[#This Row],[INDEX]]&amp;"'!$D$4:$BB$3000"),30,0),0)</f>
        <v>0</v>
      </c>
      <c r="J283" s="447">
        <f ca="1">IFERROR(VLOOKUP(Tabela24[[#This Row],[Symbol]],INDIRECT("'"&amp;Tabela24[[#This Row],[INDEX]]&amp;"'!$D$4:$BB$3000"),31,0),0)</f>
        <v>0</v>
      </c>
      <c r="K283" s="266"/>
    </row>
    <row r="284" spans="1:11" ht="30" customHeight="1" x14ac:dyDescent="0.2">
      <c r="A284" s="262">
        <v>273</v>
      </c>
      <c r="B284" s="711" t="s">
        <v>8</v>
      </c>
      <c r="C284" s="263" t="s">
        <v>653</v>
      </c>
      <c r="D284" s="264" t="str">
        <f>VLOOKUP(Tabela24[[#This Row],[Symbol]],Baza_cen[],3,0)</f>
        <v>BLOK Profil drzwiowy HARDSILL   HST   H= 75mm  700 kPa     DEV-ECO   UNI/H-01</v>
      </c>
      <c r="E284" s="265"/>
      <c r="F284" s="265"/>
      <c r="G284" s="265">
        <f ca="1">IFERROR(VLOOKUP(Tabela24[[#This Row],[Symbol]],INDIRECT("'"&amp;Tabela24[[#This Row],[INDEX]]&amp;"'!$D$5:$BB$3000"),13,0),0)</f>
        <v>0</v>
      </c>
      <c r="H284" s="265" t="str">
        <f ca="1">IFERROR(VLOOKUP(Tabela24[[#This Row],[Symbol]],INDIRECT("'"&amp;Tabela24[[#This Row],[INDEX]]&amp;"'!$D$4:$BB$3000"),14,0),0)</f>
        <v>szt.</v>
      </c>
      <c r="I284" s="419">
        <f ca="1">IFERROR(VLOOKUP(Tabela24[[#This Row],[Symbol]],INDIRECT("'"&amp;Tabela24[[#This Row],[INDEX]]&amp;"'!$D$4:$BB$3000"),30,0),0)</f>
        <v>0</v>
      </c>
      <c r="J284" s="447">
        <f ca="1">IFERROR(VLOOKUP(Tabela24[[#This Row],[Symbol]],INDIRECT("'"&amp;Tabela24[[#This Row],[INDEX]]&amp;"'!$D$4:$BB$3000"),31,0),0)</f>
        <v>0</v>
      </c>
      <c r="K284" s="266"/>
    </row>
    <row r="285" spans="1:11" ht="30" customHeight="1" x14ac:dyDescent="0.2">
      <c r="A285" s="262">
        <v>274</v>
      </c>
      <c r="B285" s="711" t="s">
        <v>8</v>
      </c>
      <c r="C285" s="263" t="s">
        <v>654</v>
      </c>
      <c r="D285" s="264" t="str">
        <f>VLOOKUP(Tabela24[[#This Row],[Symbol]],Baza_cen[],3,0)</f>
        <v>BLOK Profil drzwiowy HARDSILL   HST   H= 80mm  700 kPa     DEV-ECO   UNI/H-01</v>
      </c>
      <c r="E285" s="265"/>
      <c r="F285" s="265"/>
      <c r="G285" s="265">
        <f ca="1">IFERROR(VLOOKUP(Tabela24[[#This Row],[Symbol]],INDIRECT("'"&amp;Tabela24[[#This Row],[INDEX]]&amp;"'!$D$5:$BB$3000"),13,0),0)</f>
        <v>0</v>
      </c>
      <c r="H285" s="265" t="str">
        <f ca="1">IFERROR(VLOOKUP(Tabela24[[#This Row],[Symbol]],INDIRECT("'"&amp;Tabela24[[#This Row],[INDEX]]&amp;"'!$D$4:$BB$3000"),14,0),0)</f>
        <v>szt.</v>
      </c>
      <c r="I285" s="419">
        <f ca="1">IFERROR(VLOOKUP(Tabela24[[#This Row],[Symbol]],INDIRECT("'"&amp;Tabela24[[#This Row],[INDEX]]&amp;"'!$D$4:$BB$3000"),30,0),0)</f>
        <v>0</v>
      </c>
      <c r="J285" s="447">
        <f ca="1">IFERROR(VLOOKUP(Tabela24[[#This Row],[Symbol]],INDIRECT("'"&amp;Tabela24[[#This Row],[INDEX]]&amp;"'!$D$4:$BB$3000"),31,0),0)</f>
        <v>0</v>
      </c>
      <c r="K285" s="266"/>
    </row>
    <row r="286" spans="1:11" ht="30" customHeight="1" x14ac:dyDescent="0.2">
      <c r="A286" s="262">
        <v>275</v>
      </c>
      <c r="B286" s="711" t="s">
        <v>8</v>
      </c>
      <c r="C286" s="263" t="s">
        <v>655</v>
      </c>
      <c r="D286" s="264" t="str">
        <f>VLOOKUP(Tabela24[[#This Row],[Symbol]],Baza_cen[],3,0)</f>
        <v>BLOK Profil drzwiowy HARDSILL   HST   H= 85mm  700 kPa     DEV-ECO   UNI/H-01</v>
      </c>
      <c r="E286" s="265"/>
      <c r="F286" s="265"/>
      <c r="G286" s="265">
        <f ca="1">IFERROR(VLOOKUP(Tabela24[[#This Row],[Symbol]],INDIRECT("'"&amp;Tabela24[[#This Row],[INDEX]]&amp;"'!$D$5:$BB$3000"),13,0),0)</f>
        <v>0</v>
      </c>
      <c r="H286" s="265" t="str">
        <f ca="1">IFERROR(VLOOKUP(Tabela24[[#This Row],[Symbol]],INDIRECT("'"&amp;Tabela24[[#This Row],[INDEX]]&amp;"'!$D$4:$BB$3000"),14,0),0)</f>
        <v>szt.</v>
      </c>
      <c r="I286" s="419">
        <f ca="1">IFERROR(VLOOKUP(Tabela24[[#This Row],[Symbol]],INDIRECT("'"&amp;Tabela24[[#This Row],[INDEX]]&amp;"'!$D$4:$BB$3000"),30,0),0)</f>
        <v>0</v>
      </c>
      <c r="J286" s="447">
        <f ca="1">IFERROR(VLOOKUP(Tabela24[[#This Row],[Symbol]],INDIRECT("'"&amp;Tabela24[[#This Row],[INDEX]]&amp;"'!$D$4:$BB$3000"),31,0),0)</f>
        <v>0</v>
      </c>
      <c r="K286" s="266"/>
    </row>
    <row r="287" spans="1:11" ht="30" customHeight="1" x14ac:dyDescent="0.2">
      <c r="A287" s="262">
        <v>276</v>
      </c>
      <c r="B287" s="711" t="s">
        <v>8</v>
      </c>
      <c r="C287" s="263" t="s">
        <v>656</v>
      </c>
      <c r="D287" s="264" t="str">
        <f>VLOOKUP(Tabela24[[#This Row],[Symbol]],Baza_cen[],3,0)</f>
        <v>BLOK Profil drzwiowy HARDSILL   HST   H= 90mm  700 kPa     DEV-ECO   UNI/H-01</v>
      </c>
      <c r="E287" s="265"/>
      <c r="F287" s="265"/>
      <c r="G287" s="265">
        <f ca="1">IFERROR(VLOOKUP(Tabela24[[#This Row],[Symbol]],INDIRECT("'"&amp;Tabela24[[#This Row],[INDEX]]&amp;"'!$D$5:$BB$3000"),13,0),0)</f>
        <v>0</v>
      </c>
      <c r="H287" s="265" t="str">
        <f ca="1">IFERROR(VLOOKUP(Tabela24[[#This Row],[Symbol]],INDIRECT("'"&amp;Tabela24[[#This Row],[INDEX]]&amp;"'!$D$4:$BB$3000"),14,0),0)</f>
        <v>szt.</v>
      </c>
      <c r="I287" s="419">
        <f ca="1">IFERROR(VLOOKUP(Tabela24[[#This Row],[Symbol]],INDIRECT("'"&amp;Tabela24[[#This Row],[INDEX]]&amp;"'!$D$4:$BB$3000"),30,0),0)</f>
        <v>0</v>
      </c>
      <c r="J287" s="447">
        <f ca="1">IFERROR(VLOOKUP(Tabela24[[#This Row],[Symbol]],INDIRECT("'"&amp;Tabela24[[#This Row],[INDEX]]&amp;"'!$D$4:$BB$3000"),31,0),0)</f>
        <v>0</v>
      </c>
      <c r="K287" s="266"/>
    </row>
    <row r="288" spans="1:11" ht="30" customHeight="1" x14ac:dyDescent="0.2">
      <c r="A288" s="262">
        <v>277</v>
      </c>
      <c r="B288" s="711" t="s">
        <v>8</v>
      </c>
      <c r="C288" s="263" t="s">
        <v>682</v>
      </c>
      <c r="D288" s="264" t="str">
        <f>VLOOKUP(Tabela24[[#This Row],[Symbol]],Baza_cen[],3,0)</f>
        <v>BLOK Profil listwa  termiczna    300kPa   H= 30mm     DEV-ECO</v>
      </c>
      <c r="E288" s="265"/>
      <c r="F288" s="265"/>
      <c r="G288" s="265">
        <f ca="1">IFERROR(VLOOKUP(Tabela24[[#This Row],[Symbol]],INDIRECT("'"&amp;Tabela24[[#This Row],[INDEX]]&amp;"'!$D$5:$BB$3000"),13,0),0)</f>
        <v>0</v>
      </c>
      <c r="H288" s="265" t="str">
        <f ca="1">IFERROR(VLOOKUP(Tabela24[[#This Row],[Symbol]],INDIRECT("'"&amp;Tabela24[[#This Row],[INDEX]]&amp;"'!$D$4:$BB$3000"),14,0),0)</f>
        <v>szt.</v>
      </c>
      <c r="I288" s="419">
        <f ca="1">IFERROR(VLOOKUP(Tabela24[[#This Row],[Symbol]],INDIRECT("'"&amp;Tabela24[[#This Row],[INDEX]]&amp;"'!$D$4:$BB$3000"),30,0),0)</f>
        <v>0</v>
      </c>
      <c r="J288" s="447">
        <f ca="1">IFERROR(VLOOKUP(Tabela24[[#This Row],[Symbol]],INDIRECT("'"&amp;Tabela24[[#This Row],[INDEX]]&amp;"'!$D$4:$BB$3000"),31,0),0)</f>
        <v>0</v>
      </c>
      <c r="K288" s="266"/>
    </row>
    <row r="289" spans="1:11" ht="30" customHeight="1" x14ac:dyDescent="0.2">
      <c r="A289" s="262">
        <v>278</v>
      </c>
      <c r="B289" s="711" t="s">
        <v>8</v>
      </c>
      <c r="C289" s="263" t="s">
        <v>684</v>
      </c>
      <c r="D289" s="264" t="str">
        <f>VLOOKUP(Tabela24[[#This Row],[Symbol]],Baza_cen[],3,0)</f>
        <v>BLOK Profil listwa  termiczna   700kPa   H= 30mm     DEV-ECO</v>
      </c>
      <c r="E289" s="265"/>
      <c r="F289" s="265"/>
      <c r="G289" s="265">
        <f ca="1">IFERROR(VLOOKUP(Tabela24[[#This Row],[Symbol]],INDIRECT("'"&amp;Tabela24[[#This Row],[INDEX]]&amp;"'!$D$5:$BB$3000"),13,0),0)</f>
        <v>0</v>
      </c>
      <c r="H289" s="265" t="str">
        <f ca="1">IFERROR(VLOOKUP(Tabela24[[#This Row],[Symbol]],INDIRECT("'"&amp;Tabela24[[#This Row],[INDEX]]&amp;"'!$D$4:$BB$3000"),14,0),0)</f>
        <v>szt.</v>
      </c>
      <c r="I289" s="419">
        <f ca="1">IFERROR(VLOOKUP(Tabela24[[#This Row],[Symbol]],INDIRECT("'"&amp;Tabela24[[#This Row],[INDEX]]&amp;"'!$D$4:$BB$3000"),30,0),0)</f>
        <v>0</v>
      </c>
      <c r="J289" s="447">
        <f ca="1">IFERROR(VLOOKUP(Tabela24[[#This Row],[Symbol]],INDIRECT("'"&amp;Tabela24[[#This Row],[INDEX]]&amp;"'!$D$4:$BB$3000"),31,0),0)</f>
        <v>0</v>
      </c>
      <c r="K289" s="266"/>
    </row>
    <row r="290" spans="1:11" ht="30" customHeight="1" x14ac:dyDescent="0.2">
      <c r="A290" s="262">
        <v>279</v>
      </c>
      <c r="B290" s="711" t="s">
        <v>8</v>
      </c>
      <c r="C290" s="263" t="s">
        <v>718</v>
      </c>
      <c r="D290" s="264" t="str">
        <f>VLOOKUP(Tabela24[[#This Row],[Symbol]],Baza_cen[],3,0)</f>
        <v>BLOK Profil podokienny obustronny    300kPa   H= 65mm     DEV-ECO   UNI/ZW-01 + szyna stalowa wzmacniana</v>
      </c>
      <c r="E290" s="265"/>
      <c r="F290" s="265"/>
      <c r="G290" s="265">
        <f ca="1">IFERROR(VLOOKUP(Tabela24[[#This Row],[Symbol]],INDIRECT("'"&amp;Tabela24[[#This Row],[INDEX]]&amp;"'!$D$5:$BB$3000"),13,0),0)</f>
        <v>0</v>
      </c>
      <c r="H290" s="265" t="str">
        <f ca="1">IFERROR(VLOOKUP(Tabela24[[#This Row],[Symbol]],INDIRECT("'"&amp;Tabela24[[#This Row],[INDEX]]&amp;"'!$D$4:$BB$3000"),14,0),0)</f>
        <v>szt.</v>
      </c>
      <c r="I290" s="419">
        <f ca="1">IFERROR(VLOOKUP(Tabela24[[#This Row],[Symbol]],INDIRECT("'"&amp;Tabela24[[#This Row],[INDEX]]&amp;"'!$D$4:$BB$3000"),30,0),0)</f>
        <v>0</v>
      </c>
      <c r="J290" s="447">
        <f ca="1">IFERROR(VLOOKUP(Tabela24[[#This Row],[Symbol]],INDIRECT("'"&amp;Tabela24[[#This Row],[INDEX]]&amp;"'!$D$4:$BB$3000"),31,0),0)</f>
        <v>0</v>
      </c>
      <c r="K290" s="266"/>
    </row>
    <row r="291" spans="1:11" ht="30" customHeight="1" x14ac:dyDescent="0.2">
      <c r="A291" s="262">
        <v>280</v>
      </c>
      <c r="B291" s="711" t="s">
        <v>8</v>
      </c>
      <c r="C291" s="263" t="s">
        <v>720</v>
      </c>
      <c r="D291" s="264" t="str">
        <f>VLOOKUP(Tabela24[[#This Row],[Symbol]],Baza_cen[],3,0)</f>
        <v>BLOK Profil podokienny obustronny    300kPa   H= 75mm     DEV-ECO   UNI/ZW-01 + szyna stalowa wzmacniana</v>
      </c>
      <c r="E291" s="265"/>
      <c r="F291" s="265"/>
      <c r="G291" s="265">
        <f ca="1">IFERROR(VLOOKUP(Tabela24[[#This Row],[Symbol]],INDIRECT("'"&amp;Tabela24[[#This Row],[INDEX]]&amp;"'!$D$5:$BB$3000"),13,0),0)</f>
        <v>0</v>
      </c>
      <c r="H291" s="265" t="str">
        <f ca="1">IFERROR(VLOOKUP(Tabela24[[#This Row],[Symbol]],INDIRECT("'"&amp;Tabela24[[#This Row],[INDEX]]&amp;"'!$D$4:$BB$3000"),14,0),0)</f>
        <v>szt.</v>
      </c>
      <c r="I291" s="419">
        <f ca="1">IFERROR(VLOOKUP(Tabela24[[#This Row],[Symbol]],INDIRECT("'"&amp;Tabela24[[#This Row],[INDEX]]&amp;"'!$D$4:$BB$3000"),30,0),0)</f>
        <v>0</v>
      </c>
      <c r="J291" s="447">
        <f ca="1">IFERROR(VLOOKUP(Tabela24[[#This Row],[Symbol]],INDIRECT("'"&amp;Tabela24[[#This Row],[INDEX]]&amp;"'!$D$4:$BB$3000"),31,0),0)</f>
        <v>0</v>
      </c>
      <c r="K291" s="266"/>
    </row>
    <row r="292" spans="1:11" ht="30" customHeight="1" x14ac:dyDescent="0.2">
      <c r="A292" s="262">
        <v>281</v>
      </c>
      <c r="B292" s="711" t="s">
        <v>8</v>
      </c>
      <c r="C292" s="263" t="s">
        <v>721</v>
      </c>
      <c r="D292" s="264" t="str">
        <f>VLOOKUP(Tabela24[[#This Row],[Symbol]],Baza_cen[],3,0)</f>
        <v>BLOK Profil podokienny obustronny    300kPa   H= 85mm     DEV-ECO   UNI/ZW-01 + szyna stalowa wzmacniana</v>
      </c>
      <c r="E292" s="265"/>
      <c r="F292" s="265"/>
      <c r="G292" s="265">
        <f ca="1">IFERROR(VLOOKUP(Tabela24[[#This Row],[Symbol]],INDIRECT("'"&amp;Tabela24[[#This Row],[INDEX]]&amp;"'!$D$5:$BB$3000"),13,0),0)</f>
        <v>0</v>
      </c>
      <c r="H292" s="265" t="str">
        <f ca="1">IFERROR(VLOOKUP(Tabela24[[#This Row],[Symbol]],INDIRECT("'"&amp;Tabela24[[#This Row],[INDEX]]&amp;"'!$D$4:$BB$3000"),14,0),0)</f>
        <v>szt.</v>
      </c>
      <c r="I292" s="419">
        <f ca="1">IFERROR(VLOOKUP(Tabela24[[#This Row],[Symbol]],INDIRECT("'"&amp;Tabela24[[#This Row],[INDEX]]&amp;"'!$D$4:$BB$3000"),30,0),0)</f>
        <v>0</v>
      </c>
      <c r="J292" s="447">
        <f ca="1">IFERROR(VLOOKUP(Tabela24[[#This Row],[Symbol]],INDIRECT("'"&amp;Tabela24[[#This Row],[INDEX]]&amp;"'!$D$4:$BB$3000"),31,0),0)</f>
        <v>0</v>
      </c>
      <c r="K292" s="266"/>
    </row>
    <row r="293" spans="1:11" ht="30" customHeight="1" x14ac:dyDescent="0.2">
      <c r="A293" s="262">
        <v>282</v>
      </c>
      <c r="B293" s="711" t="s">
        <v>8</v>
      </c>
      <c r="C293" s="263" t="s">
        <v>722</v>
      </c>
      <c r="D293" s="264" t="str">
        <f>VLOOKUP(Tabela24[[#This Row],[Symbol]],Baza_cen[],3,0)</f>
        <v>BLOK Profil podokienny obustronny    300kPa   H= 95mm     DEV-ECO   UNI/ZW-01 + szyna stalowa wzmacniana</v>
      </c>
      <c r="E293" s="265"/>
      <c r="F293" s="265"/>
      <c r="G293" s="265">
        <f ca="1">IFERROR(VLOOKUP(Tabela24[[#This Row],[Symbol]],INDIRECT("'"&amp;Tabela24[[#This Row],[INDEX]]&amp;"'!$D$5:$BB$3000"),13,0),0)</f>
        <v>0</v>
      </c>
      <c r="H293" s="265" t="str">
        <f ca="1">IFERROR(VLOOKUP(Tabela24[[#This Row],[Symbol]],INDIRECT("'"&amp;Tabela24[[#This Row],[INDEX]]&amp;"'!$D$4:$BB$3000"),14,0),0)</f>
        <v>szt.</v>
      </c>
      <c r="I293" s="419">
        <f ca="1">IFERROR(VLOOKUP(Tabela24[[#This Row],[Symbol]],INDIRECT("'"&amp;Tabela24[[#This Row],[INDEX]]&amp;"'!$D$4:$BB$3000"),30,0),0)</f>
        <v>0</v>
      </c>
      <c r="J293" s="447">
        <f ca="1">IFERROR(VLOOKUP(Tabela24[[#This Row],[Symbol]],INDIRECT("'"&amp;Tabela24[[#This Row],[INDEX]]&amp;"'!$D$4:$BB$3000"),31,0),0)</f>
        <v>0</v>
      </c>
      <c r="K293" s="266"/>
    </row>
    <row r="294" spans="1:11" ht="30" customHeight="1" x14ac:dyDescent="0.2">
      <c r="A294" s="262">
        <v>283</v>
      </c>
      <c r="B294" s="711" t="s">
        <v>8</v>
      </c>
      <c r="C294" s="263" t="s">
        <v>726</v>
      </c>
      <c r="D294" s="264" t="str">
        <f>VLOOKUP(Tabela24[[#This Row],[Symbol]],Baza_cen[],3,0)</f>
        <v>BLOK Profil podokienny obustronny   700kPa   H= 65mm     DEV-ECO   UNI/ZW-01 + szyna stalowa wzmacniana</v>
      </c>
      <c r="E294" s="265"/>
      <c r="F294" s="265"/>
      <c r="G294" s="265">
        <f ca="1">IFERROR(VLOOKUP(Tabela24[[#This Row],[Symbol]],INDIRECT("'"&amp;Tabela24[[#This Row],[INDEX]]&amp;"'!$D$5:$BB$3000"),13,0),0)</f>
        <v>0</v>
      </c>
      <c r="H294" s="265" t="str">
        <f ca="1">IFERROR(VLOOKUP(Tabela24[[#This Row],[Symbol]],INDIRECT("'"&amp;Tabela24[[#This Row],[INDEX]]&amp;"'!$D$4:$BB$3000"),14,0),0)</f>
        <v>szt.</v>
      </c>
      <c r="I294" s="419">
        <f ca="1">IFERROR(VLOOKUP(Tabela24[[#This Row],[Symbol]],INDIRECT("'"&amp;Tabela24[[#This Row],[INDEX]]&amp;"'!$D$4:$BB$3000"),30,0),0)</f>
        <v>0</v>
      </c>
      <c r="J294" s="447">
        <f ca="1">IFERROR(VLOOKUP(Tabela24[[#This Row],[Symbol]],INDIRECT("'"&amp;Tabela24[[#This Row],[INDEX]]&amp;"'!$D$4:$BB$3000"),31,0),0)</f>
        <v>0</v>
      </c>
      <c r="K294" s="266"/>
    </row>
    <row r="295" spans="1:11" ht="30" customHeight="1" x14ac:dyDescent="0.2">
      <c r="A295" s="262">
        <v>284</v>
      </c>
      <c r="B295" s="711" t="s">
        <v>8</v>
      </c>
      <c r="C295" s="263" t="s">
        <v>727</v>
      </c>
      <c r="D295" s="264" t="str">
        <f>VLOOKUP(Tabela24[[#This Row],[Symbol]],Baza_cen[],3,0)</f>
        <v>BLOK Profil podokienny obustronny   700kPa   H= 75mm     DEV-ECO   UNI/ZW-01 + szyna stalowa wzmacniana</v>
      </c>
      <c r="E295" s="265"/>
      <c r="F295" s="265"/>
      <c r="G295" s="265">
        <f ca="1">IFERROR(VLOOKUP(Tabela24[[#This Row],[Symbol]],INDIRECT("'"&amp;Tabela24[[#This Row],[INDEX]]&amp;"'!$D$5:$BB$3000"),13,0),0)</f>
        <v>0</v>
      </c>
      <c r="H295" s="265" t="str">
        <f ca="1">IFERROR(VLOOKUP(Tabela24[[#This Row],[Symbol]],INDIRECT("'"&amp;Tabela24[[#This Row],[INDEX]]&amp;"'!$D$4:$BB$3000"),14,0),0)</f>
        <v>szt.</v>
      </c>
      <c r="I295" s="419">
        <f ca="1">IFERROR(VLOOKUP(Tabela24[[#This Row],[Symbol]],INDIRECT("'"&amp;Tabela24[[#This Row],[INDEX]]&amp;"'!$D$4:$BB$3000"),30,0),0)</f>
        <v>0</v>
      </c>
      <c r="J295" s="447">
        <f ca="1">IFERROR(VLOOKUP(Tabela24[[#This Row],[Symbol]],INDIRECT("'"&amp;Tabela24[[#This Row],[INDEX]]&amp;"'!$D$4:$BB$3000"),31,0),0)</f>
        <v>0</v>
      </c>
      <c r="K295" s="266"/>
    </row>
    <row r="296" spans="1:11" ht="30" customHeight="1" x14ac:dyDescent="0.2">
      <c r="A296" s="262">
        <v>285</v>
      </c>
      <c r="B296" s="711" t="s">
        <v>8</v>
      </c>
      <c r="C296" s="263" t="s">
        <v>728</v>
      </c>
      <c r="D296" s="264" t="str">
        <f>VLOOKUP(Tabela24[[#This Row],[Symbol]],Baza_cen[],3,0)</f>
        <v>BLOK Profil podokienny obustronny   700kPa   H= 85mm     DEV-ECO   UNI/ZW-01 + szyna stalowa wzmacniana</v>
      </c>
      <c r="E296" s="265"/>
      <c r="F296" s="265"/>
      <c r="G296" s="265">
        <f ca="1">IFERROR(VLOOKUP(Tabela24[[#This Row],[Symbol]],INDIRECT("'"&amp;Tabela24[[#This Row],[INDEX]]&amp;"'!$D$5:$BB$3000"),13,0),0)</f>
        <v>0</v>
      </c>
      <c r="H296" s="265" t="str">
        <f ca="1">IFERROR(VLOOKUP(Tabela24[[#This Row],[Symbol]],INDIRECT("'"&amp;Tabela24[[#This Row],[INDEX]]&amp;"'!$D$4:$BB$3000"),14,0),0)</f>
        <v>szt.</v>
      </c>
      <c r="I296" s="419">
        <f ca="1">IFERROR(VLOOKUP(Tabela24[[#This Row],[Symbol]],INDIRECT("'"&amp;Tabela24[[#This Row],[INDEX]]&amp;"'!$D$4:$BB$3000"),30,0),0)</f>
        <v>0</v>
      </c>
      <c r="J296" s="447">
        <f ca="1">IFERROR(VLOOKUP(Tabela24[[#This Row],[Symbol]],INDIRECT("'"&amp;Tabela24[[#This Row],[INDEX]]&amp;"'!$D$4:$BB$3000"),31,0),0)</f>
        <v>0</v>
      </c>
      <c r="K296" s="266"/>
    </row>
    <row r="297" spans="1:11" ht="30" customHeight="1" x14ac:dyDescent="0.2">
      <c r="A297" s="262">
        <v>286</v>
      </c>
      <c r="B297" s="711" t="s">
        <v>8</v>
      </c>
      <c r="C297" s="263" t="s">
        <v>689</v>
      </c>
      <c r="D297" s="264" t="str">
        <f>VLOOKUP(Tabela24[[#This Row],[Symbol]],Baza_cen[],3,0)</f>
        <v>BLOK Profil podokienny wewnetrzny    300kPa   H= 65mm     DEV-ECO   UNI/W-01 + szyna stalowa wzmacniana</v>
      </c>
      <c r="E297" s="265"/>
      <c r="F297" s="265"/>
      <c r="G297" s="265">
        <f ca="1">IFERROR(VLOOKUP(Tabela24[[#This Row],[Symbol]],INDIRECT("'"&amp;Tabela24[[#This Row],[INDEX]]&amp;"'!$D$5:$BB$3000"),13,0),0)</f>
        <v>0</v>
      </c>
      <c r="H297" s="265" t="str">
        <f ca="1">IFERROR(VLOOKUP(Tabela24[[#This Row],[Symbol]],INDIRECT("'"&amp;Tabela24[[#This Row],[INDEX]]&amp;"'!$D$4:$BB$3000"),14,0),0)</f>
        <v>szt.</v>
      </c>
      <c r="I297" s="419">
        <f ca="1">IFERROR(VLOOKUP(Tabela24[[#This Row],[Symbol]],INDIRECT("'"&amp;Tabela24[[#This Row],[INDEX]]&amp;"'!$D$4:$BB$3000"),30,0),0)</f>
        <v>0</v>
      </c>
      <c r="J297" s="447">
        <f ca="1">IFERROR(VLOOKUP(Tabela24[[#This Row],[Symbol]],INDIRECT("'"&amp;Tabela24[[#This Row],[INDEX]]&amp;"'!$D$4:$BB$3000"),31,0),0)</f>
        <v>0</v>
      </c>
      <c r="K297" s="266"/>
    </row>
    <row r="298" spans="1:11" ht="30" customHeight="1" x14ac:dyDescent="0.2">
      <c r="A298" s="262">
        <v>287</v>
      </c>
      <c r="B298" s="711" t="s">
        <v>8</v>
      </c>
      <c r="C298" s="263" t="s">
        <v>691</v>
      </c>
      <c r="D298" s="264" t="str">
        <f>VLOOKUP(Tabela24[[#This Row],[Symbol]],Baza_cen[],3,0)</f>
        <v>BLOK Profil podokienny wewnetrzny    300kPa   H= 75mm     DEV-ECO   UNI/W-01 + szyna stalowa wzmacniana</v>
      </c>
      <c r="E298" s="265"/>
      <c r="F298" s="265"/>
      <c r="G298" s="265">
        <f ca="1">IFERROR(VLOOKUP(Tabela24[[#This Row],[Symbol]],INDIRECT("'"&amp;Tabela24[[#This Row],[INDEX]]&amp;"'!$D$5:$BB$3000"),13,0),0)</f>
        <v>0</v>
      </c>
      <c r="H298" s="265" t="str">
        <f ca="1">IFERROR(VLOOKUP(Tabela24[[#This Row],[Symbol]],INDIRECT("'"&amp;Tabela24[[#This Row],[INDEX]]&amp;"'!$D$4:$BB$3000"),14,0),0)</f>
        <v>szt.</v>
      </c>
      <c r="I298" s="419">
        <f ca="1">IFERROR(VLOOKUP(Tabela24[[#This Row],[Symbol]],INDIRECT("'"&amp;Tabela24[[#This Row],[INDEX]]&amp;"'!$D$4:$BB$3000"),30,0),0)</f>
        <v>0</v>
      </c>
      <c r="J298" s="447">
        <f ca="1">IFERROR(VLOOKUP(Tabela24[[#This Row],[Symbol]],INDIRECT("'"&amp;Tabela24[[#This Row],[INDEX]]&amp;"'!$D$4:$BB$3000"),31,0),0)</f>
        <v>0</v>
      </c>
      <c r="K298" s="266"/>
    </row>
    <row r="299" spans="1:11" ht="30" customHeight="1" x14ac:dyDescent="0.2">
      <c r="A299" s="262">
        <v>288</v>
      </c>
      <c r="B299" s="711" t="s">
        <v>8</v>
      </c>
      <c r="C299" s="263" t="s">
        <v>692</v>
      </c>
      <c r="D299" s="264" t="str">
        <f>VLOOKUP(Tabela24[[#This Row],[Symbol]],Baza_cen[],3,0)</f>
        <v>BLOK Profil podokienny wewnetrzny    300kPa   H= 85mm     DEV-ECO   UNI/W-01 + szyna stalowa wzmacniana</v>
      </c>
      <c r="E299" s="265"/>
      <c r="F299" s="265"/>
      <c r="G299" s="265">
        <f ca="1">IFERROR(VLOOKUP(Tabela24[[#This Row],[Symbol]],INDIRECT("'"&amp;Tabela24[[#This Row],[INDEX]]&amp;"'!$D$5:$BB$3000"),13,0),0)</f>
        <v>0</v>
      </c>
      <c r="H299" s="265" t="str">
        <f ca="1">IFERROR(VLOOKUP(Tabela24[[#This Row],[Symbol]],INDIRECT("'"&amp;Tabela24[[#This Row],[INDEX]]&amp;"'!$D$4:$BB$3000"),14,0),0)</f>
        <v>szt.</v>
      </c>
      <c r="I299" s="419">
        <f ca="1">IFERROR(VLOOKUP(Tabela24[[#This Row],[Symbol]],INDIRECT("'"&amp;Tabela24[[#This Row],[INDEX]]&amp;"'!$D$4:$BB$3000"),30,0),0)</f>
        <v>0</v>
      </c>
      <c r="J299" s="447">
        <f ca="1">IFERROR(VLOOKUP(Tabela24[[#This Row],[Symbol]],INDIRECT("'"&amp;Tabela24[[#This Row],[INDEX]]&amp;"'!$D$4:$BB$3000"),31,0),0)</f>
        <v>0</v>
      </c>
      <c r="K299" s="266"/>
    </row>
    <row r="300" spans="1:11" ht="30" customHeight="1" x14ac:dyDescent="0.2">
      <c r="A300" s="262">
        <v>289</v>
      </c>
      <c r="B300" s="711" t="s">
        <v>8</v>
      </c>
      <c r="C300" s="263" t="s">
        <v>693</v>
      </c>
      <c r="D300" s="264" t="str">
        <f>VLOOKUP(Tabela24[[#This Row],[Symbol]],Baza_cen[],3,0)</f>
        <v>BLOK Profil podokienny wewnetrzny    300kPa   H= 95mm     DEV-ECO   UNI/W-01 + szyna stalowa wzmacniana</v>
      </c>
      <c r="E300" s="265"/>
      <c r="F300" s="265"/>
      <c r="G300" s="265">
        <f ca="1">IFERROR(VLOOKUP(Tabela24[[#This Row],[Symbol]],INDIRECT("'"&amp;Tabela24[[#This Row],[INDEX]]&amp;"'!$D$5:$BB$3000"),13,0),0)</f>
        <v>0</v>
      </c>
      <c r="H300" s="265" t="str">
        <f ca="1">IFERROR(VLOOKUP(Tabela24[[#This Row],[Symbol]],INDIRECT("'"&amp;Tabela24[[#This Row],[INDEX]]&amp;"'!$D$4:$BB$3000"),14,0),0)</f>
        <v>szt.</v>
      </c>
      <c r="I300" s="419">
        <f ca="1">IFERROR(VLOOKUP(Tabela24[[#This Row],[Symbol]],INDIRECT("'"&amp;Tabela24[[#This Row],[INDEX]]&amp;"'!$D$4:$BB$3000"),30,0),0)</f>
        <v>0</v>
      </c>
      <c r="J300" s="447">
        <f ca="1">IFERROR(VLOOKUP(Tabela24[[#This Row],[Symbol]],INDIRECT("'"&amp;Tabela24[[#This Row],[INDEX]]&amp;"'!$D$4:$BB$3000"),31,0),0)</f>
        <v>0</v>
      </c>
      <c r="K300" s="266"/>
    </row>
    <row r="301" spans="1:11" ht="30" customHeight="1" x14ac:dyDescent="0.2">
      <c r="A301" s="262">
        <v>290</v>
      </c>
      <c r="B301" s="711" t="s">
        <v>8</v>
      </c>
      <c r="C301" s="263" t="s">
        <v>697</v>
      </c>
      <c r="D301" s="264" t="str">
        <f>VLOOKUP(Tabela24[[#This Row],[Symbol]],Baza_cen[],3,0)</f>
        <v>BLOK Profil podokienny wewnetrzny   700kPa    H= 65mm     DEV-ECO   UNI/W-01 + szyna stalowa wzmacniana</v>
      </c>
      <c r="E301" s="265"/>
      <c r="F301" s="265"/>
      <c r="G301" s="265">
        <f ca="1">IFERROR(VLOOKUP(Tabela24[[#This Row],[Symbol]],INDIRECT("'"&amp;Tabela24[[#This Row],[INDEX]]&amp;"'!$D$5:$BB$3000"),13,0),0)</f>
        <v>0</v>
      </c>
      <c r="H301" s="265" t="str">
        <f ca="1">IFERROR(VLOOKUP(Tabela24[[#This Row],[Symbol]],INDIRECT("'"&amp;Tabela24[[#This Row],[INDEX]]&amp;"'!$D$4:$BB$3000"),14,0),0)</f>
        <v>szt.</v>
      </c>
      <c r="I301" s="419">
        <f ca="1">IFERROR(VLOOKUP(Tabela24[[#This Row],[Symbol]],INDIRECT("'"&amp;Tabela24[[#This Row],[INDEX]]&amp;"'!$D$4:$BB$3000"),30,0),0)</f>
        <v>0</v>
      </c>
      <c r="J301" s="447">
        <f ca="1">IFERROR(VLOOKUP(Tabela24[[#This Row],[Symbol]],INDIRECT("'"&amp;Tabela24[[#This Row],[INDEX]]&amp;"'!$D$4:$BB$3000"),31,0),0)</f>
        <v>0</v>
      </c>
      <c r="K301" s="266"/>
    </row>
    <row r="302" spans="1:11" ht="30" customHeight="1" x14ac:dyDescent="0.2">
      <c r="A302" s="262">
        <v>291</v>
      </c>
      <c r="B302" s="711" t="s">
        <v>8</v>
      </c>
      <c r="C302" s="263" t="s">
        <v>698</v>
      </c>
      <c r="D302" s="264" t="str">
        <f>VLOOKUP(Tabela24[[#This Row],[Symbol]],Baza_cen[],3,0)</f>
        <v>BLOK Profil podokienny wewnetrzny   700kPa    H= 75mm     DEV-ECO   UNI/W-01 + szyna stalowa wzmacniana</v>
      </c>
      <c r="E302" s="265"/>
      <c r="F302" s="265"/>
      <c r="G302" s="265">
        <f ca="1">IFERROR(VLOOKUP(Tabela24[[#This Row],[Symbol]],INDIRECT("'"&amp;Tabela24[[#This Row],[INDEX]]&amp;"'!$D$5:$BB$3000"),13,0),0)</f>
        <v>0</v>
      </c>
      <c r="H302" s="265" t="str">
        <f ca="1">IFERROR(VLOOKUP(Tabela24[[#This Row],[Symbol]],INDIRECT("'"&amp;Tabela24[[#This Row],[INDEX]]&amp;"'!$D$4:$BB$3000"),14,0),0)</f>
        <v>szt.</v>
      </c>
      <c r="I302" s="419">
        <f ca="1">IFERROR(VLOOKUP(Tabela24[[#This Row],[Symbol]],INDIRECT("'"&amp;Tabela24[[#This Row],[INDEX]]&amp;"'!$D$4:$BB$3000"),30,0),0)</f>
        <v>0</v>
      </c>
      <c r="J302" s="447">
        <f ca="1">IFERROR(VLOOKUP(Tabela24[[#This Row],[Symbol]],INDIRECT("'"&amp;Tabela24[[#This Row],[INDEX]]&amp;"'!$D$4:$BB$3000"),31,0),0)</f>
        <v>0</v>
      </c>
      <c r="K302" s="266"/>
    </row>
    <row r="303" spans="1:11" ht="30" customHeight="1" x14ac:dyDescent="0.2">
      <c r="A303" s="262">
        <v>292</v>
      </c>
      <c r="B303" s="711" t="s">
        <v>8</v>
      </c>
      <c r="C303" s="263" t="s">
        <v>699</v>
      </c>
      <c r="D303" s="264" t="str">
        <f>VLOOKUP(Tabela24[[#This Row],[Symbol]],Baza_cen[],3,0)</f>
        <v>BLOK Profil podokienny wewnetrzny   700kPa    H= 85mm     DEV-ECO   UNI/W-01 + szyna stalowa wzmacniana</v>
      </c>
      <c r="E303" s="265"/>
      <c r="F303" s="265"/>
      <c r="G303" s="265">
        <f ca="1">IFERROR(VLOOKUP(Tabela24[[#This Row],[Symbol]],INDIRECT("'"&amp;Tabela24[[#This Row],[INDEX]]&amp;"'!$D$5:$BB$3000"),13,0),0)</f>
        <v>0</v>
      </c>
      <c r="H303" s="265" t="str">
        <f ca="1">IFERROR(VLOOKUP(Tabela24[[#This Row],[Symbol]],INDIRECT("'"&amp;Tabela24[[#This Row],[INDEX]]&amp;"'!$D$4:$BB$3000"),14,0),0)</f>
        <v>szt.</v>
      </c>
      <c r="I303" s="419">
        <f ca="1">IFERROR(VLOOKUP(Tabela24[[#This Row],[Symbol]],INDIRECT("'"&amp;Tabela24[[#This Row],[INDEX]]&amp;"'!$D$4:$BB$3000"),30,0),0)</f>
        <v>0</v>
      </c>
      <c r="J303" s="447">
        <f ca="1">IFERROR(VLOOKUP(Tabela24[[#This Row],[Symbol]],INDIRECT("'"&amp;Tabela24[[#This Row],[INDEX]]&amp;"'!$D$4:$BB$3000"),31,0),0)</f>
        <v>0</v>
      </c>
      <c r="K303" s="266"/>
    </row>
    <row r="304" spans="1:11" ht="30" customHeight="1" x14ac:dyDescent="0.2">
      <c r="A304" s="262">
        <v>293</v>
      </c>
      <c r="B304" s="711" t="s">
        <v>8</v>
      </c>
      <c r="C304" s="263" t="s">
        <v>704</v>
      </c>
      <c r="D304" s="264" t="str">
        <f>VLOOKUP(Tabela24[[#This Row],[Symbol]],Baza_cen[],3,0)</f>
        <v>BLOK Profil podokienny zewnetrzny    300kPa   H= 65mm     DEV-ECO   UNI/W-01 + szyna stalowa wzmacniana</v>
      </c>
      <c r="E304" s="265"/>
      <c r="F304" s="265"/>
      <c r="G304" s="265">
        <f ca="1">IFERROR(VLOOKUP(Tabela24[[#This Row],[Symbol]],INDIRECT("'"&amp;Tabela24[[#This Row],[INDEX]]&amp;"'!$D$5:$BB$3000"),13,0),0)</f>
        <v>0</v>
      </c>
      <c r="H304" s="265" t="str">
        <f ca="1">IFERROR(VLOOKUP(Tabela24[[#This Row],[Symbol]],INDIRECT("'"&amp;Tabela24[[#This Row],[INDEX]]&amp;"'!$D$4:$BB$3000"),14,0),0)</f>
        <v>szt.</v>
      </c>
      <c r="I304" s="419">
        <f ca="1">IFERROR(VLOOKUP(Tabela24[[#This Row],[Symbol]],INDIRECT("'"&amp;Tabela24[[#This Row],[INDEX]]&amp;"'!$D$4:$BB$3000"),30,0),0)</f>
        <v>0</v>
      </c>
      <c r="J304" s="447">
        <f ca="1">IFERROR(VLOOKUP(Tabela24[[#This Row],[Symbol]],INDIRECT("'"&amp;Tabela24[[#This Row],[INDEX]]&amp;"'!$D$4:$BB$3000"),31,0),0)</f>
        <v>0</v>
      </c>
      <c r="K304" s="266"/>
    </row>
    <row r="305" spans="1:11" ht="30" customHeight="1" x14ac:dyDescent="0.2">
      <c r="A305" s="262">
        <v>294</v>
      </c>
      <c r="B305" s="711" t="s">
        <v>8</v>
      </c>
      <c r="C305" s="263" t="s">
        <v>705</v>
      </c>
      <c r="D305" s="264" t="str">
        <f>VLOOKUP(Tabela24[[#This Row],[Symbol]],Baza_cen[],3,0)</f>
        <v>BLOK Profil podokienny zewnetrzny    300kPa   H= 75mm     DEV-ECO   UNI/W-01 + szyna stalowa wzmacniana</v>
      </c>
      <c r="E305" s="265"/>
      <c r="F305" s="265"/>
      <c r="G305" s="265">
        <f ca="1">IFERROR(VLOOKUP(Tabela24[[#This Row],[Symbol]],INDIRECT("'"&amp;Tabela24[[#This Row],[INDEX]]&amp;"'!$D$5:$BB$3000"),13,0),0)</f>
        <v>0</v>
      </c>
      <c r="H305" s="265" t="str">
        <f ca="1">IFERROR(VLOOKUP(Tabela24[[#This Row],[Symbol]],INDIRECT("'"&amp;Tabela24[[#This Row],[INDEX]]&amp;"'!$D$4:$BB$3000"),14,0),0)</f>
        <v>szt.</v>
      </c>
      <c r="I305" s="419">
        <f ca="1">IFERROR(VLOOKUP(Tabela24[[#This Row],[Symbol]],INDIRECT("'"&amp;Tabela24[[#This Row],[INDEX]]&amp;"'!$D$4:$BB$3000"),30,0),0)</f>
        <v>0</v>
      </c>
      <c r="J305" s="447">
        <f ca="1">IFERROR(VLOOKUP(Tabela24[[#This Row],[Symbol]],INDIRECT("'"&amp;Tabela24[[#This Row],[INDEX]]&amp;"'!$D$4:$BB$3000"),31,0),0)</f>
        <v>0</v>
      </c>
      <c r="K305" s="266"/>
    </row>
    <row r="306" spans="1:11" ht="30" customHeight="1" x14ac:dyDescent="0.2">
      <c r="A306" s="262">
        <v>295</v>
      </c>
      <c r="B306" s="711" t="s">
        <v>8</v>
      </c>
      <c r="C306" s="263" t="s">
        <v>706</v>
      </c>
      <c r="D306" s="264" t="str">
        <f>VLOOKUP(Tabela24[[#This Row],[Symbol]],Baza_cen[],3,0)</f>
        <v>BLOK Profil podokienny zewnetrzny    300kPa   H= 85mm     DEV-ECO   UNI/W-01 + szyna stalowa wzmacniana</v>
      </c>
      <c r="E306" s="265"/>
      <c r="F306" s="265"/>
      <c r="G306" s="265">
        <f ca="1">IFERROR(VLOOKUP(Tabela24[[#This Row],[Symbol]],INDIRECT("'"&amp;Tabela24[[#This Row],[INDEX]]&amp;"'!$D$5:$BB$3000"),13,0),0)</f>
        <v>0</v>
      </c>
      <c r="H306" s="265" t="str">
        <f ca="1">IFERROR(VLOOKUP(Tabela24[[#This Row],[Symbol]],INDIRECT("'"&amp;Tabela24[[#This Row],[INDEX]]&amp;"'!$D$4:$BB$3000"),14,0),0)</f>
        <v>szt.</v>
      </c>
      <c r="I306" s="419">
        <f ca="1">IFERROR(VLOOKUP(Tabela24[[#This Row],[Symbol]],INDIRECT("'"&amp;Tabela24[[#This Row],[INDEX]]&amp;"'!$D$4:$BB$3000"),30,0),0)</f>
        <v>0</v>
      </c>
      <c r="J306" s="447">
        <f ca="1">IFERROR(VLOOKUP(Tabela24[[#This Row],[Symbol]],INDIRECT("'"&amp;Tabela24[[#This Row],[INDEX]]&amp;"'!$D$4:$BB$3000"),31,0),0)</f>
        <v>0</v>
      </c>
      <c r="K306" s="266"/>
    </row>
    <row r="307" spans="1:11" ht="30" customHeight="1" x14ac:dyDescent="0.2">
      <c r="A307" s="262">
        <v>296</v>
      </c>
      <c r="B307" s="711" t="s">
        <v>8</v>
      </c>
      <c r="C307" s="263" t="s">
        <v>707</v>
      </c>
      <c r="D307" s="264" t="str">
        <f>VLOOKUP(Tabela24[[#This Row],[Symbol]],Baza_cen[],3,0)</f>
        <v>BLOK Profil podokienny zewnetrzny    300kPa   H= 95mm     DEV-ECO   UNI/W-01 + szyna stalowa wzmacniana</v>
      </c>
      <c r="E307" s="265"/>
      <c r="F307" s="265"/>
      <c r="G307" s="265">
        <f ca="1">IFERROR(VLOOKUP(Tabela24[[#This Row],[Symbol]],INDIRECT("'"&amp;Tabela24[[#This Row],[INDEX]]&amp;"'!$D$5:$BB$3000"),13,0),0)</f>
        <v>0</v>
      </c>
      <c r="H307" s="265" t="str">
        <f ca="1">IFERROR(VLOOKUP(Tabela24[[#This Row],[Symbol]],INDIRECT("'"&amp;Tabela24[[#This Row],[INDEX]]&amp;"'!$D$4:$BB$3000"),14,0),0)</f>
        <v>szt.</v>
      </c>
      <c r="I307" s="419">
        <f ca="1">IFERROR(VLOOKUP(Tabela24[[#This Row],[Symbol]],INDIRECT("'"&amp;Tabela24[[#This Row],[INDEX]]&amp;"'!$D$4:$BB$3000"),30,0),0)</f>
        <v>0</v>
      </c>
      <c r="J307" s="447">
        <f ca="1">IFERROR(VLOOKUP(Tabela24[[#This Row],[Symbol]],INDIRECT("'"&amp;Tabela24[[#This Row],[INDEX]]&amp;"'!$D$4:$BB$3000"),31,0),0)</f>
        <v>0</v>
      </c>
      <c r="K307" s="266"/>
    </row>
    <row r="308" spans="1:11" ht="30" customHeight="1" x14ac:dyDescent="0.2">
      <c r="A308" s="262">
        <v>297</v>
      </c>
      <c r="B308" s="711" t="s">
        <v>8</v>
      </c>
      <c r="C308" s="263" t="s">
        <v>711</v>
      </c>
      <c r="D308" s="264" t="str">
        <f>VLOOKUP(Tabela24[[#This Row],[Symbol]],Baza_cen[],3,0)</f>
        <v>BLOK Profil podokienny zewnetrzny   700kPa   H= 65mm     DEV-ECO   UNI/W-01 + szyna stalowa wzmacniana</v>
      </c>
      <c r="E308" s="265"/>
      <c r="F308" s="265"/>
      <c r="G308" s="265">
        <f ca="1">IFERROR(VLOOKUP(Tabela24[[#This Row],[Symbol]],INDIRECT("'"&amp;Tabela24[[#This Row],[INDEX]]&amp;"'!$D$5:$BB$3000"),13,0),0)</f>
        <v>0</v>
      </c>
      <c r="H308" s="265" t="str">
        <f ca="1">IFERROR(VLOOKUP(Tabela24[[#This Row],[Symbol]],INDIRECT("'"&amp;Tabela24[[#This Row],[INDEX]]&amp;"'!$D$4:$BB$3000"),14,0),0)</f>
        <v>szt.</v>
      </c>
      <c r="I308" s="419">
        <f ca="1">IFERROR(VLOOKUP(Tabela24[[#This Row],[Symbol]],INDIRECT("'"&amp;Tabela24[[#This Row],[INDEX]]&amp;"'!$D$4:$BB$3000"),30,0),0)</f>
        <v>0</v>
      </c>
      <c r="J308" s="447">
        <f ca="1">IFERROR(VLOOKUP(Tabela24[[#This Row],[Symbol]],INDIRECT("'"&amp;Tabela24[[#This Row],[INDEX]]&amp;"'!$D$4:$BB$3000"),31,0),0)</f>
        <v>0</v>
      </c>
      <c r="K308" s="266"/>
    </row>
    <row r="309" spans="1:11" ht="30" customHeight="1" x14ac:dyDescent="0.2">
      <c r="A309" s="262">
        <v>298</v>
      </c>
      <c r="B309" s="711" t="s">
        <v>8</v>
      </c>
      <c r="C309" s="263" t="s">
        <v>712</v>
      </c>
      <c r="D309" s="264" t="str">
        <f>VLOOKUP(Tabela24[[#This Row],[Symbol]],Baza_cen[],3,0)</f>
        <v>BLOK Profil podokienny zewnetrzny   700kPa   H= 75mm     DEV-ECO   UNI/W-01 + szyna stalowa wzmacniana</v>
      </c>
      <c r="E309" s="265"/>
      <c r="F309" s="265"/>
      <c r="G309" s="265">
        <f ca="1">IFERROR(VLOOKUP(Tabela24[[#This Row],[Symbol]],INDIRECT("'"&amp;Tabela24[[#This Row],[INDEX]]&amp;"'!$D$5:$BB$3000"),13,0),0)</f>
        <v>0</v>
      </c>
      <c r="H309" s="265" t="str">
        <f ca="1">IFERROR(VLOOKUP(Tabela24[[#This Row],[Symbol]],INDIRECT("'"&amp;Tabela24[[#This Row],[INDEX]]&amp;"'!$D$4:$BB$3000"),14,0),0)</f>
        <v>szt.</v>
      </c>
      <c r="I309" s="419">
        <f ca="1">IFERROR(VLOOKUP(Tabela24[[#This Row],[Symbol]],INDIRECT("'"&amp;Tabela24[[#This Row],[INDEX]]&amp;"'!$D$4:$BB$3000"),30,0),0)</f>
        <v>0</v>
      </c>
      <c r="J309" s="447">
        <f ca="1">IFERROR(VLOOKUP(Tabela24[[#This Row],[Symbol]],INDIRECT("'"&amp;Tabela24[[#This Row],[INDEX]]&amp;"'!$D$4:$BB$3000"),31,0),0)</f>
        <v>0</v>
      </c>
      <c r="K309" s="266"/>
    </row>
    <row r="310" spans="1:11" ht="30" customHeight="1" x14ac:dyDescent="0.2">
      <c r="A310" s="262">
        <v>299</v>
      </c>
      <c r="B310" s="711" t="s">
        <v>8</v>
      </c>
      <c r="C310" s="263" t="s">
        <v>713</v>
      </c>
      <c r="D310" s="264" t="str">
        <f>VLOOKUP(Tabela24[[#This Row],[Symbol]],Baza_cen[],3,0)</f>
        <v>BLOK Profil podokienny zewnetrzny   700kPa   H= 85mm     DEV-ECO   UNI/W-01 + szyna stalowa wzmacniana</v>
      </c>
      <c r="E310" s="265"/>
      <c r="F310" s="265"/>
      <c r="G310" s="265">
        <f ca="1">IFERROR(VLOOKUP(Tabela24[[#This Row],[Symbol]],INDIRECT("'"&amp;Tabela24[[#This Row],[INDEX]]&amp;"'!$D$5:$BB$3000"),13,0),0)</f>
        <v>0</v>
      </c>
      <c r="H310" s="265" t="str">
        <f ca="1">IFERROR(VLOOKUP(Tabela24[[#This Row],[Symbol]],INDIRECT("'"&amp;Tabela24[[#This Row],[INDEX]]&amp;"'!$D$4:$BB$3000"),14,0),0)</f>
        <v>szt.</v>
      </c>
      <c r="I310" s="419">
        <f ca="1">IFERROR(VLOOKUP(Tabela24[[#This Row],[Symbol]],INDIRECT("'"&amp;Tabela24[[#This Row],[INDEX]]&amp;"'!$D$4:$BB$3000"),30,0),0)</f>
        <v>0</v>
      </c>
      <c r="J310" s="447">
        <f ca="1">IFERROR(VLOOKUP(Tabela24[[#This Row],[Symbol]],INDIRECT("'"&amp;Tabela24[[#This Row],[INDEX]]&amp;"'!$D$4:$BB$3000"),31,0),0)</f>
        <v>0</v>
      </c>
      <c r="K310" s="266"/>
    </row>
    <row r="311" spans="1:11" ht="30" customHeight="1" x14ac:dyDescent="0.2">
      <c r="A311" s="262">
        <v>300</v>
      </c>
      <c r="B311" s="711" t="s">
        <v>8</v>
      </c>
      <c r="C311" s="263" t="s">
        <v>668</v>
      </c>
      <c r="D311" s="264" t="str">
        <f>VLOOKUP(Tabela24[[#This Row],[Symbol]],Baza_cen[],3,0)</f>
        <v>BLOK Profil listwa podokienna + szyna stalowa   300kPa   H= 40mm     DEV-ECO   UNI/L-01</v>
      </c>
      <c r="E311" s="265"/>
      <c r="F311" s="265"/>
      <c r="G311" s="265">
        <f ca="1">IFERROR(VLOOKUP(Tabela24[[#This Row],[Symbol]],INDIRECT("'"&amp;Tabela24[[#This Row],[INDEX]]&amp;"'!$D$5:$BB$3000"),13,0),0)</f>
        <v>0</v>
      </c>
      <c r="H311" s="265" t="str">
        <f ca="1">IFERROR(VLOOKUP(Tabela24[[#This Row],[Symbol]],INDIRECT("'"&amp;Tabela24[[#This Row],[INDEX]]&amp;"'!$D$4:$BB$3000"),14,0),0)</f>
        <v>szt.</v>
      </c>
      <c r="I311" s="419">
        <f ca="1">IFERROR(VLOOKUP(Tabela24[[#This Row],[Symbol]],INDIRECT("'"&amp;Tabela24[[#This Row],[INDEX]]&amp;"'!$D$4:$BB$3000"),30,0),0)</f>
        <v>0</v>
      </c>
      <c r="J311" s="447">
        <f ca="1">IFERROR(VLOOKUP(Tabela24[[#This Row],[Symbol]],INDIRECT("'"&amp;Tabela24[[#This Row],[INDEX]]&amp;"'!$D$4:$BB$3000"),31,0),0)</f>
        <v>0</v>
      </c>
      <c r="K311" s="266"/>
    </row>
    <row r="312" spans="1:11" ht="30" customHeight="1" x14ac:dyDescent="0.2">
      <c r="A312" s="262">
        <v>301</v>
      </c>
      <c r="B312" s="711" t="s">
        <v>8</v>
      </c>
      <c r="C312" s="263" t="s">
        <v>670</v>
      </c>
      <c r="D312" s="264" t="str">
        <f>VLOOKUP(Tabela24[[#This Row],[Symbol]],Baza_cen[],3,0)</f>
        <v>BLOK Profil listwa podokienna + szyna stalowa   300kPa   H= 50mm     DEV-ECO   UNI/L-02</v>
      </c>
      <c r="E312" s="265"/>
      <c r="F312" s="265"/>
      <c r="G312" s="265">
        <f ca="1">IFERROR(VLOOKUP(Tabela24[[#This Row],[Symbol]],INDIRECT("'"&amp;Tabela24[[#This Row],[INDEX]]&amp;"'!$D$5:$BB$3000"),13,0),0)</f>
        <v>0</v>
      </c>
      <c r="H312" s="265" t="str">
        <f ca="1">IFERROR(VLOOKUP(Tabela24[[#This Row],[Symbol]],INDIRECT("'"&amp;Tabela24[[#This Row],[INDEX]]&amp;"'!$D$4:$BB$3000"),14,0),0)</f>
        <v>szt.</v>
      </c>
      <c r="I312" s="419">
        <f ca="1">IFERROR(VLOOKUP(Tabela24[[#This Row],[Symbol]],INDIRECT("'"&amp;Tabela24[[#This Row],[INDEX]]&amp;"'!$D$4:$BB$3000"),30,0),0)</f>
        <v>0</v>
      </c>
      <c r="J312" s="447">
        <f ca="1">IFERROR(VLOOKUP(Tabela24[[#This Row],[Symbol]],INDIRECT("'"&amp;Tabela24[[#This Row],[INDEX]]&amp;"'!$D$4:$BB$3000"),31,0),0)</f>
        <v>0</v>
      </c>
      <c r="K312" s="266"/>
    </row>
    <row r="313" spans="1:11" ht="30" customHeight="1" x14ac:dyDescent="0.2">
      <c r="A313" s="262">
        <v>302</v>
      </c>
      <c r="B313" s="711" t="s">
        <v>8</v>
      </c>
      <c r="C313" s="263" t="s">
        <v>672</v>
      </c>
      <c r="D313" s="264" t="str">
        <f>VLOOKUP(Tabela24[[#This Row],[Symbol]],Baza_cen[],3,0)</f>
        <v>BLOK Profil listwa podokienna + szyna stalowa   300kPa   H= 60mm     DEV-ECO   UNI/L-03</v>
      </c>
      <c r="E313" s="265"/>
      <c r="F313" s="265"/>
      <c r="G313" s="265">
        <f ca="1">IFERROR(VLOOKUP(Tabela24[[#This Row],[Symbol]],INDIRECT("'"&amp;Tabela24[[#This Row],[INDEX]]&amp;"'!$D$5:$BB$3000"),13,0),0)</f>
        <v>0</v>
      </c>
      <c r="H313" s="265" t="str">
        <f ca="1">IFERROR(VLOOKUP(Tabela24[[#This Row],[Symbol]],INDIRECT("'"&amp;Tabela24[[#This Row],[INDEX]]&amp;"'!$D$4:$BB$3000"),14,0),0)</f>
        <v>szt.</v>
      </c>
      <c r="I313" s="419">
        <f ca="1">IFERROR(VLOOKUP(Tabela24[[#This Row],[Symbol]],INDIRECT("'"&amp;Tabela24[[#This Row],[INDEX]]&amp;"'!$D$4:$BB$3000"),30,0),0)</f>
        <v>0</v>
      </c>
      <c r="J313" s="447">
        <f ca="1">IFERROR(VLOOKUP(Tabela24[[#This Row],[Symbol]],INDIRECT("'"&amp;Tabela24[[#This Row],[INDEX]]&amp;"'!$D$4:$BB$3000"),31,0),0)</f>
        <v>0</v>
      </c>
      <c r="K313" s="266"/>
    </row>
    <row r="314" spans="1:11" ht="30" customHeight="1" x14ac:dyDescent="0.2">
      <c r="A314" s="262">
        <v>303</v>
      </c>
      <c r="B314" s="711" t="s">
        <v>8</v>
      </c>
      <c r="C314" s="263" t="s">
        <v>676</v>
      </c>
      <c r="D314" s="264" t="str">
        <f>VLOOKUP(Tabela24[[#This Row],[Symbol]],Baza_cen[],3,0)</f>
        <v>BLOK Profil listwa podokienna + szyna stalowa   700kPa   H= 40mm     DEV-ECO   UNI/L-01</v>
      </c>
      <c r="E314" s="265"/>
      <c r="F314" s="265"/>
      <c r="G314" s="265">
        <f ca="1">IFERROR(VLOOKUP(Tabela24[[#This Row],[Symbol]],INDIRECT("'"&amp;Tabela24[[#This Row],[INDEX]]&amp;"'!$D$5:$BB$3000"),13,0),0)</f>
        <v>0</v>
      </c>
      <c r="H314" s="265" t="str">
        <f ca="1">IFERROR(VLOOKUP(Tabela24[[#This Row],[Symbol]],INDIRECT("'"&amp;Tabela24[[#This Row],[INDEX]]&amp;"'!$D$4:$BB$3000"),14,0),0)</f>
        <v>szt.</v>
      </c>
      <c r="I314" s="419">
        <f ca="1">IFERROR(VLOOKUP(Tabela24[[#This Row],[Symbol]],INDIRECT("'"&amp;Tabela24[[#This Row],[INDEX]]&amp;"'!$D$4:$BB$3000"),30,0),0)</f>
        <v>0</v>
      </c>
      <c r="J314" s="447">
        <f ca="1">IFERROR(VLOOKUP(Tabela24[[#This Row],[Symbol]],INDIRECT("'"&amp;Tabela24[[#This Row],[INDEX]]&amp;"'!$D$4:$BB$3000"),31,0),0)</f>
        <v>0</v>
      </c>
      <c r="K314" s="266"/>
    </row>
    <row r="315" spans="1:11" ht="30" customHeight="1" x14ac:dyDescent="0.2">
      <c r="A315" s="262">
        <v>304</v>
      </c>
      <c r="B315" s="711" t="s">
        <v>8</v>
      </c>
      <c r="C315" s="263" t="s">
        <v>677</v>
      </c>
      <c r="D315" s="264" t="str">
        <f>VLOOKUP(Tabela24[[#This Row],[Symbol]],Baza_cen[],3,0)</f>
        <v>BLOK Profil listwa podokienna + szyna stalowa   700kPa   H= 50mm     DEV-ECO   UNI/L-02</v>
      </c>
      <c r="E315" s="265"/>
      <c r="F315" s="265"/>
      <c r="G315" s="265">
        <f ca="1">IFERROR(VLOOKUP(Tabela24[[#This Row],[Symbol]],INDIRECT("'"&amp;Tabela24[[#This Row],[INDEX]]&amp;"'!$D$5:$BB$3000"),13,0),0)</f>
        <v>0</v>
      </c>
      <c r="H315" s="265" t="str">
        <f ca="1">IFERROR(VLOOKUP(Tabela24[[#This Row],[Symbol]],INDIRECT("'"&amp;Tabela24[[#This Row],[INDEX]]&amp;"'!$D$4:$BB$3000"),14,0),0)</f>
        <v>szt.</v>
      </c>
      <c r="I315" s="419">
        <f ca="1">IFERROR(VLOOKUP(Tabela24[[#This Row],[Symbol]],INDIRECT("'"&amp;Tabela24[[#This Row],[INDEX]]&amp;"'!$D$4:$BB$3000"),30,0),0)</f>
        <v>0</v>
      </c>
      <c r="J315" s="447">
        <f ca="1">IFERROR(VLOOKUP(Tabela24[[#This Row],[Symbol]],INDIRECT("'"&amp;Tabela24[[#This Row],[INDEX]]&amp;"'!$D$4:$BB$3000"),31,0),0)</f>
        <v>0</v>
      </c>
      <c r="K315" s="266"/>
    </row>
    <row r="316" spans="1:11" ht="30" customHeight="1" x14ac:dyDescent="0.2">
      <c r="A316" s="262">
        <v>305</v>
      </c>
      <c r="B316" s="711" t="s">
        <v>8</v>
      </c>
      <c r="C316" s="263" t="s">
        <v>678</v>
      </c>
      <c r="D316" s="264" t="str">
        <f>VLOOKUP(Tabela24[[#This Row],[Symbol]],Baza_cen[],3,0)</f>
        <v>BLOK Profil listwa podokienna + szyna stalowa   700kPa   H= 60mm     DEV-ECO   UNI/L-03</v>
      </c>
      <c r="E316" s="265"/>
      <c r="F316" s="265"/>
      <c r="G316" s="265">
        <f ca="1">IFERROR(VLOOKUP(Tabela24[[#This Row],[Symbol]],INDIRECT("'"&amp;Tabela24[[#This Row],[INDEX]]&amp;"'!$D$5:$BB$3000"),13,0),0)</f>
        <v>0</v>
      </c>
      <c r="H316" s="265" t="str">
        <f ca="1">IFERROR(VLOOKUP(Tabela24[[#This Row],[Symbol]],INDIRECT("'"&amp;Tabela24[[#This Row],[INDEX]]&amp;"'!$D$4:$BB$3000"),14,0),0)</f>
        <v>szt.</v>
      </c>
      <c r="I316" s="419">
        <f ca="1">IFERROR(VLOOKUP(Tabela24[[#This Row],[Symbol]],INDIRECT("'"&amp;Tabela24[[#This Row],[INDEX]]&amp;"'!$D$4:$BB$3000"),30,0),0)</f>
        <v>0</v>
      </c>
      <c r="J316" s="447">
        <f ca="1">IFERROR(VLOOKUP(Tabela24[[#This Row],[Symbol]],INDIRECT("'"&amp;Tabela24[[#This Row],[INDEX]]&amp;"'!$D$4:$BB$3000"),31,0),0)</f>
        <v>0</v>
      </c>
      <c r="K316" s="266"/>
    </row>
    <row r="317" spans="1:11" ht="30" customHeight="1" x14ac:dyDescent="0.2">
      <c r="A317" s="262">
        <v>306</v>
      </c>
      <c r="B317" s="711" t="s">
        <v>8</v>
      </c>
      <c r="C317" s="263" t="s">
        <v>680</v>
      </c>
      <c r="D317" s="264" t="str">
        <f>VLOOKUP(Tabela24[[#This Row],[Symbol]],Baza_cen[],3,0)</f>
        <v>BLOK Profil nakładkowy   H= 40mm     DEV-ECO   UNI/ + szyna stalowa wzmacniana</v>
      </c>
      <c r="E317" s="265"/>
      <c r="F317" s="265"/>
      <c r="G317" s="265">
        <f ca="1">IFERROR(VLOOKUP(Tabela24[[#This Row],[Symbol]],INDIRECT("'"&amp;Tabela24[[#This Row],[INDEX]]&amp;"'!$D$5:$BB$3000"),13,0),0)</f>
        <v>0</v>
      </c>
      <c r="H317" s="265" t="str">
        <f ca="1">IFERROR(VLOOKUP(Tabela24[[#This Row],[Symbol]],INDIRECT("'"&amp;Tabela24[[#This Row],[INDEX]]&amp;"'!$D$4:$BB$3000"),14,0),0)</f>
        <v>szt.</v>
      </c>
      <c r="I317" s="419">
        <f ca="1">IFERROR(VLOOKUP(Tabela24[[#This Row],[Symbol]],INDIRECT("'"&amp;Tabela24[[#This Row],[INDEX]]&amp;"'!$D$4:$BB$3000"),30,0),0)</f>
        <v>0</v>
      </c>
      <c r="J317" s="447">
        <f ca="1">IFERROR(VLOOKUP(Tabela24[[#This Row],[Symbol]],INDIRECT("'"&amp;Tabela24[[#This Row],[INDEX]]&amp;"'!$D$4:$BB$3000"),31,0),0)</f>
        <v>0</v>
      </c>
      <c r="K317" s="266"/>
    </row>
    <row r="318" spans="1:11" ht="30" customHeight="1" x14ac:dyDescent="0.2">
      <c r="A318" s="262">
        <v>307</v>
      </c>
      <c r="B318" s="711" t="s">
        <v>8</v>
      </c>
      <c r="C318" s="263" t="s">
        <v>591</v>
      </c>
      <c r="D318" s="264" t="str">
        <f>VLOOKUP(Tabela24[[#This Row],[Symbol]],Baza_cen[],3,0)</f>
        <v>BLOK Profil drzwiowy + szyna stalowa    300kPa   H= 70mm     DEV-ECO   UNI/D-01</v>
      </c>
      <c r="E318" s="265"/>
      <c r="F318" s="265"/>
      <c r="G318" s="265">
        <f ca="1">IFERROR(VLOOKUP(Tabela24[[#This Row],[Symbol]],INDIRECT("'"&amp;Tabela24[[#This Row],[INDEX]]&amp;"'!$D$5:$BB$3000"),13,0),0)</f>
        <v>0</v>
      </c>
      <c r="H318" s="265" t="str">
        <f ca="1">IFERROR(VLOOKUP(Tabela24[[#This Row],[Symbol]],INDIRECT("'"&amp;Tabela24[[#This Row],[INDEX]]&amp;"'!$D$4:$BB$3000"),14,0),0)</f>
        <v>szt.</v>
      </c>
      <c r="I318" s="419">
        <f ca="1">IFERROR(VLOOKUP(Tabela24[[#This Row],[Symbol]],INDIRECT("'"&amp;Tabela24[[#This Row],[INDEX]]&amp;"'!$D$4:$BB$3000"),30,0),0)</f>
        <v>0</v>
      </c>
      <c r="J318" s="447">
        <f ca="1">IFERROR(VLOOKUP(Tabela24[[#This Row],[Symbol]],INDIRECT("'"&amp;Tabela24[[#This Row],[INDEX]]&amp;"'!$D$4:$BB$3000"),31,0),0)</f>
        <v>0</v>
      </c>
      <c r="K318" s="266"/>
    </row>
    <row r="319" spans="1:11" ht="30" customHeight="1" x14ac:dyDescent="0.2">
      <c r="A319" s="262">
        <v>308</v>
      </c>
      <c r="B319" s="711" t="s">
        <v>8</v>
      </c>
      <c r="C319" s="263" t="s">
        <v>593</v>
      </c>
      <c r="D319" s="264" t="str">
        <f>VLOOKUP(Tabela24[[#This Row],[Symbol]],Baza_cen[],3,0)</f>
        <v>BLOK Profil drzwiowy + szyna stalowa    300kPa   H= 80mm     DEV-ECO   UNI/D-01</v>
      </c>
      <c r="E319" s="265"/>
      <c r="F319" s="265"/>
      <c r="G319" s="265">
        <f ca="1">IFERROR(VLOOKUP(Tabela24[[#This Row],[Symbol]],INDIRECT("'"&amp;Tabela24[[#This Row],[INDEX]]&amp;"'!$D$5:$BB$3000"),13,0),0)</f>
        <v>0</v>
      </c>
      <c r="H319" s="265" t="str">
        <f ca="1">IFERROR(VLOOKUP(Tabela24[[#This Row],[Symbol]],INDIRECT("'"&amp;Tabela24[[#This Row],[INDEX]]&amp;"'!$D$4:$BB$3000"),14,0),0)</f>
        <v>szt.</v>
      </c>
      <c r="I319" s="419">
        <f ca="1">IFERROR(VLOOKUP(Tabela24[[#This Row],[Symbol]],INDIRECT("'"&amp;Tabela24[[#This Row],[INDEX]]&amp;"'!$D$4:$BB$3000"),30,0),0)</f>
        <v>0</v>
      </c>
      <c r="J319" s="447">
        <f ca="1">IFERROR(VLOOKUP(Tabela24[[#This Row],[Symbol]],INDIRECT("'"&amp;Tabela24[[#This Row],[INDEX]]&amp;"'!$D$4:$BB$3000"),31,0),0)</f>
        <v>0</v>
      </c>
      <c r="K319" s="266"/>
    </row>
    <row r="320" spans="1:11" ht="30" customHeight="1" x14ac:dyDescent="0.2">
      <c r="A320" s="262">
        <v>309</v>
      </c>
      <c r="B320" s="711" t="s">
        <v>8</v>
      </c>
      <c r="C320" s="263" t="s">
        <v>594</v>
      </c>
      <c r="D320" s="264" t="str">
        <f>VLOOKUP(Tabela24[[#This Row],[Symbol]],Baza_cen[],3,0)</f>
        <v>BLOK Profil drzwiowy + szyna stalowa    300kPa   H= 90mm     DEV-ECO   UNI/D-01</v>
      </c>
      <c r="E320" s="265"/>
      <c r="F320" s="265"/>
      <c r="G320" s="265">
        <f ca="1">IFERROR(VLOOKUP(Tabela24[[#This Row],[Symbol]],INDIRECT("'"&amp;Tabela24[[#This Row],[INDEX]]&amp;"'!$D$5:$BB$3000"),13,0),0)</f>
        <v>0</v>
      </c>
      <c r="H320" s="265" t="str">
        <f ca="1">IFERROR(VLOOKUP(Tabela24[[#This Row],[Symbol]],INDIRECT("'"&amp;Tabela24[[#This Row],[INDEX]]&amp;"'!$D$4:$BB$3000"),14,0),0)</f>
        <v>szt.</v>
      </c>
      <c r="I320" s="419">
        <f ca="1">IFERROR(VLOOKUP(Tabela24[[#This Row],[Symbol]],INDIRECT("'"&amp;Tabela24[[#This Row],[INDEX]]&amp;"'!$D$4:$BB$3000"),30,0),0)</f>
        <v>0</v>
      </c>
      <c r="J320" s="447">
        <f ca="1">IFERROR(VLOOKUP(Tabela24[[#This Row],[Symbol]],INDIRECT("'"&amp;Tabela24[[#This Row],[INDEX]]&amp;"'!$D$4:$BB$3000"),31,0),0)</f>
        <v>0</v>
      </c>
      <c r="K320" s="266"/>
    </row>
    <row r="321" spans="1:11" ht="30" customHeight="1" x14ac:dyDescent="0.2">
      <c r="A321" s="262">
        <v>310</v>
      </c>
      <c r="B321" s="711" t="s">
        <v>8</v>
      </c>
      <c r="C321" s="263" t="s">
        <v>595</v>
      </c>
      <c r="D321" s="264" t="str">
        <f>VLOOKUP(Tabela24[[#This Row],[Symbol]],Baza_cen[],3,0)</f>
        <v>BLOK Profil drzwiowy + szyna stalowa    300kPa   H=100mm     DEV-ECO   UNI/D-01</v>
      </c>
      <c r="E321" s="265"/>
      <c r="F321" s="265"/>
      <c r="G321" s="265">
        <f ca="1">IFERROR(VLOOKUP(Tabela24[[#This Row],[Symbol]],INDIRECT("'"&amp;Tabela24[[#This Row],[INDEX]]&amp;"'!$D$5:$BB$3000"),13,0),0)</f>
        <v>0</v>
      </c>
      <c r="H321" s="265" t="str">
        <f ca="1">IFERROR(VLOOKUP(Tabela24[[#This Row],[Symbol]],INDIRECT("'"&amp;Tabela24[[#This Row],[INDEX]]&amp;"'!$D$4:$BB$3000"),14,0),0)</f>
        <v>szt.</v>
      </c>
      <c r="I321" s="419">
        <f ca="1">IFERROR(VLOOKUP(Tabela24[[#This Row],[Symbol]],INDIRECT("'"&amp;Tabela24[[#This Row],[INDEX]]&amp;"'!$D$4:$BB$3000"),30,0),0)</f>
        <v>0</v>
      </c>
      <c r="J321" s="447">
        <f ca="1">IFERROR(VLOOKUP(Tabela24[[#This Row],[Symbol]],INDIRECT("'"&amp;Tabela24[[#This Row],[INDEX]]&amp;"'!$D$4:$BB$3000"),31,0),0)</f>
        <v>0</v>
      </c>
      <c r="K321" s="266"/>
    </row>
    <row r="322" spans="1:11" ht="30" customHeight="1" x14ac:dyDescent="0.2">
      <c r="A322" s="262">
        <v>311</v>
      </c>
      <c r="B322" s="711" t="s">
        <v>8</v>
      </c>
      <c r="C322" s="263" t="s">
        <v>596</v>
      </c>
      <c r="D322" s="264" t="str">
        <f>VLOOKUP(Tabela24[[#This Row],[Symbol]],Baza_cen[],3,0)</f>
        <v>BLOK Profil drzwiowy + szyna stalowa    300kPa   H=110mm     DEV-ECO   UNI/D-01</v>
      </c>
      <c r="E322" s="265"/>
      <c r="F322" s="265"/>
      <c r="G322" s="265">
        <f ca="1">IFERROR(VLOOKUP(Tabela24[[#This Row],[Symbol]],INDIRECT("'"&amp;Tabela24[[#This Row],[INDEX]]&amp;"'!$D$5:$BB$3000"),13,0),0)</f>
        <v>0</v>
      </c>
      <c r="H322" s="265" t="str">
        <f ca="1">IFERROR(VLOOKUP(Tabela24[[#This Row],[Symbol]],INDIRECT("'"&amp;Tabela24[[#This Row],[INDEX]]&amp;"'!$D$4:$BB$3000"),14,0),0)</f>
        <v>szt.</v>
      </c>
      <c r="I322" s="419">
        <f ca="1">IFERROR(VLOOKUP(Tabela24[[#This Row],[Symbol]],INDIRECT("'"&amp;Tabela24[[#This Row],[INDEX]]&amp;"'!$D$4:$BB$3000"),30,0),0)</f>
        <v>0</v>
      </c>
      <c r="J322" s="447">
        <f ca="1">IFERROR(VLOOKUP(Tabela24[[#This Row],[Symbol]],INDIRECT("'"&amp;Tabela24[[#This Row],[INDEX]]&amp;"'!$D$4:$BB$3000"),31,0),0)</f>
        <v>0</v>
      </c>
      <c r="K322" s="266"/>
    </row>
    <row r="323" spans="1:11" ht="30" customHeight="1" x14ac:dyDescent="0.2">
      <c r="A323" s="262">
        <v>312</v>
      </c>
      <c r="B323" s="711" t="s">
        <v>8</v>
      </c>
      <c r="C323" s="263" t="s">
        <v>597</v>
      </c>
      <c r="D323" s="264" t="str">
        <f>VLOOKUP(Tabela24[[#This Row],[Symbol]],Baza_cen[],3,0)</f>
        <v>BLOK Profil drzwiowy + szyna stalowa    300kPa   H=120mm     DEV-ECO   UNI/D-01</v>
      </c>
      <c r="E323" s="265"/>
      <c r="F323" s="265"/>
      <c r="G323" s="265">
        <f ca="1">IFERROR(VLOOKUP(Tabela24[[#This Row],[Symbol]],INDIRECT("'"&amp;Tabela24[[#This Row],[INDEX]]&amp;"'!$D$5:$BB$3000"),13,0),0)</f>
        <v>0</v>
      </c>
      <c r="H323" s="265" t="str">
        <f ca="1">IFERROR(VLOOKUP(Tabela24[[#This Row],[Symbol]],INDIRECT("'"&amp;Tabela24[[#This Row],[INDEX]]&amp;"'!$D$4:$BB$3000"),14,0),0)</f>
        <v>szt.</v>
      </c>
      <c r="I323" s="419">
        <f ca="1">IFERROR(VLOOKUP(Tabela24[[#This Row],[Symbol]],INDIRECT("'"&amp;Tabela24[[#This Row],[INDEX]]&amp;"'!$D$4:$BB$3000"),30,0),0)</f>
        <v>0</v>
      </c>
      <c r="J323" s="447">
        <f ca="1">IFERROR(VLOOKUP(Tabela24[[#This Row],[Symbol]],INDIRECT("'"&amp;Tabela24[[#This Row],[INDEX]]&amp;"'!$D$4:$BB$3000"),31,0),0)</f>
        <v>0</v>
      </c>
      <c r="K323" s="266"/>
    </row>
    <row r="324" spans="1:11" ht="30" customHeight="1" x14ac:dyDescent="0.2">
      <c r="A324" s="262">
        <v>313</v>
      </c>
      <c r="B324" s="711" t="s">
        <v>8</v>
      </c>
      <c r="C324" s="263" t="s">
        <v>598</v>
      </c>
      <c r="D324" s="264" t="str">
        <f>VLOOKUP(Tabela24[[#This Row],[Symbol]],Baza_cen[],3,0)</f>
        <v>BLOK Profil drzwiowy + szyna stalowa    300kPa   H=130mm     DEV-ECO   UNI/D-01</v>
      </c>
      <c r="E324" s="265"/>
      <c r="F324" s="265"/>
      <c r="G324" s="265">
        <f ca="1">IFERROR(VLOOKUP(Tabela24[[#This Row],[Symbol]],INDIRECT("'"&amp;Tabela24[[#This Row],[INDEX]]&amp;"'!$D$5:$BB$3000"),13,0),0)</f>
        <v>0</v>
      </c>
      <c r="H324" s="265" t="str">
        <f ca="1">IFERROR(VLOOKUP(Tabela24[[#This Row],[Symbol]],INDIRECT("'"&amp;Tabela24[[#This Row],[INDEX]]&amp;"'!$D$4:$BB$3000"),14,0),0)</f>
        <v>szt.</v>
      </c>
      <c r="I324" s="419">
        <f ca="1">IFERROR(VLOOKUP(Tabela24[[#This Row],[Symbol]],INDIRECT("'"&amp;Tabela24[[#This Row],[INDEX]]&amp;"'!$D$4:$BB$3000"),30,0),0)</f>
        <v>0</v>
      </c>
      <c r="J324" s="447">
        <f ca="1">IFERROR(VLOOKUP(Tabela24[[#This Row],[Symbol]],INDIRECT("'"&amp;Tabela24[[#This Row],[INDEX]]&amp;"'!$D$4:$BB$3000"),31,0),0)</f>
        <v>0</v>
      </c>
      <c r="K324" s="266"/>
    </row>
    <row r="325" spans="1:11" ht="30" customHeight="1" x14ac:dyDescent="0.2">
      <c r="A325" s="262">
        <v>314</v>
      </c>
      <c r="B325" s="711" t="s">
        <v>8</v>
      </c>
      <c r="C325" s="263" t="s">
        <v>599</v>
      </c>
      <c r="D325" s="264" t="str">
        <f>VLOOKUP(Tabela24[[#This Row],[Symbol]],Baza_cen[],3,0)</f>
        <v>BLOK Profil drzwiowy + szyna stalowa    300kPa   H=140mm     DEV-ECO   UNI/D-01</v>
      </c>
      <c r="E325" s="265"/>
      <c r="F325" s="265"/>
      <c r="G325" s="265">
        <f ca="1">IFERROR(VLOOKUP(Tabela24[[#This Row],[Symbol]],INDIRECT("'"&amp;Tabela24[[#This Row],[INDEX]]&amp;"'!$D$5:$BB$3000"),13,0),0)</f>
        <v>0</v>
      </c>
      <c r="H325" s="265" t="str">
        <f ca="1">IFERROR(VLOOKUP(Tabela24[[#This Row],[Symbol]],INDIRECT("'"&amp;Tabela24[[#This Row],[INDEX]]&amp;"'!$D$4:$BB$3000"),14,0),0)</f>
        <v>szt.</v>
      </c>
      <c r="I325" s="419">
        <f ca="1">IFERROR(VLOOKUP(Tabela24[[#This Row],[Symbol]],INDIRECT("'"&amp;Tabela24[[#This Row],[INDEX]]&amp;"'!$D$4:$BB$3000"),30,0),0)</f>
        <v>0</v>
      </c>
      <c r="J325" s="447">
        <f ca="1">IFERROR(VLOOKUP(Tabela24[[#This Row],[Symbol]],INDIRECT("'"&amp;Tabela24[[#This Row],[INDEX]]&amp;"'!$D$4:$BB$3000"),31,0),0)</f>
        <v>0</v>
      </c>
      <c r="K325" s="266"/>
    </row>
    <row r="326" spans="1:11" ht="30" customHeight="1" x14ac:dyDescent="0.2">
      <c r="A326" s="262">
        <v>315</v>
      </c>
      <c r="B326" s="711" t="s">
        <v>8</v>
      </c>
      <c r="C326" s="263" t="s">
        <v>600</v>
      </c>
      <c r="D326" s="264" t="str">
        <f>VLOOKUP(Tabela24[[#This Row],[Symbol]],Baza_cen[],3,0)</f>
        <v>BLOK Profil drzwiowy + szyna stalowa    300kPa   H=150mm     DEV-ECO   UNI/D-01</v>
      </c>
      <c r="E326" s="265"/>
      <c r="F326" s="265"/>
      <c r="G326" s="265">
        <f ca="1">IFERROR(VLOOKUP(Tabela24[[#This Row],[Symbol]],INDIRECT("'"&amp;Tabela24[[#This Row],[INDEX]]&amp;"'!$D$5:$BB$3000"),13,0),0)</f>
        <v>0</v>
      </c>
      <c r="H326" s="265" t="str">
        <f ca="1">IFERROR(VLOOKUP(Tabela24[[#This Row],[Symbol]],INDIRECT("'"&amp;Tabela24[[#This Row],[INDEX]]&amp;"'!$D$4:$BB$3000"),14,0),0)</f>
        <v>szt.</v>
      </c>
      <c r="I326" s="419">
        <f ca="1">IFERROR(VLOOKUP(Tabela24[[#This Row],[Symbol]],INDIRECT("'"&amp;Tabela24[[#This Row],[INDEX]]&amp;"'!$D$4:$BB$3000"),30,0),0)</f>
        <v>0</v>
      </c>
      <c r="J326" s="447">
        <f ca="1">IFERROR(VLOOKUP(Tabela24[[#This Row],[Symbol]],INDIRECT("'"&amp;Tabela24[[#This Row],[INDEX]]&amp;"'!$D$4:$BB$3000"),31,0),0)</f>
        <v>0</v>
      </c>
      <c r="K326" s="266"/>
    </row>
    <row r="327" spans="1:11" ht="30" customHeight="1" x14ac:dyDescent="0.2">
      <c r="A327" s="262">
        <v>316</v>
      </c>
      <c r="B327" s="711" t="s">
        <v>8</v>
      </c>
      <c r="C327" s="263" t="s">
        <v>601</v>
      </c>
      <c r="D327" s="264" t="str">
        <f>VLOOKUP(Tabela24[[#This Row],[Symbol]],Baza_cen[],3,0)</f>
        <v>BLOK Profil drzwiowy + szyna stalowa    300kPa   H=160mm     DEV-ECO   UNI/D-01</v>
      </c>
      <c r="E327" s="265"/>
      <c r="F327" s="265"/>
      <c r="G327" s="265">
        <f ca="1">IFERROR(VLOOKUP(Tabela24[[#This Row],[Symbol]],INDIRECT("'"&amp;Tabela24[[#This Row],[INDEX]]&amp;"'!$D$5:$BB$3000"),13,0),0)</f>
        <v>0</v>
      </c>
      <c r="H327" s="265" t="str">
        <f ca="1">IFERROR(VLOOKUP(Tabela24[[#This Row],[Symbol]],INDIRECT("'"&amp;Tabela24[[#This Row],[INDEX]]&amp;"'!$D$4:$BB$3000"),14,0),0)</f>
        <v>szt.</v>
      </c>
      <c r="I327" s="419">
        <f ca="1">IFERROR(VLOOKUP(Tabela24[[#This Row],[Symbol]],INDIRECT("'"&amp;Tabela24[[#This Row],[INDEX]]&amp;"'!$D$4:$BB$3000"),30,0),0)</f>
        <v>0</v>
      </c>
      <c r="J327" s="447">
        <f ca="1">IFERROR(VLOOKUP(Tabela24[[#This Row],[Symbol]],INDIRECT("'"&amp;Tabela24[[#This Row],[INDEX]]&amp;"'!$D$4:$BB$3000"),31,0),0)</f>
        <v>0</v>
      </c>
      <c r="K327" s="266"/>
    </row>
    <row r="328" spans="1:11" ht="30" customHeight="1" x14ac:dyDescent="0.2">
      <c r="A328" s="262">
        <v>317</v>
      </c>
      <c r="B328" s="711" t="s">
        <v>8</v>
      </c>
      <c r="C328" s="263" t="s">
        <v>602</v>
      </c>
      <c r="D328" s="264" t="str">
        <f>VLOOKUP(Tabela24[[#This Row],[Symbol]],Baza_cen[],3,0)</f>
        <v>BLOK Profil drzwiowy + szyna stalowa    300kPa   H=170mm     DEV-ECO   UNI/D-01</v>
      </c>
      <c r="E328" s="265"/>
      <c r="F328" s="265"/>
      <c r="G328" s="265">
        <f ca="1">IFERROR(VLOOKUP(Tabela24[[#This Row],[Symbol]],INDIRECT("'"&amp;Tabela24[[#This Row],[INDEX]]&amp;"'!$D$5:$BB$3000"),13,0),0)</f>
        <v>0</v>
      </c>
      <c r="H328" s="265" t="str">
        <f ca="1">IFERROR(VLOOKUP(Tabela24[[#This Row],[Symbol]],INDIRECT("'"&amp;Tabela24[[#This Row],[INDEX]]&amp;"'!$D$4:$BB$3000"),14,0),0)</f>
        <v>szt.</v>
      </c>
      <c r="I328" s="419">
        <f ca="1">IFERROR(VLOOKUP(Tabela24[[#This Row],[Symbol]],INDIRECT("'"&amp;Tabela24[[#This Row],[INDEX]]&amp;"'!$D$4:$BB$3000"),30,0),0)</f>
        <v>0</v>
      </c>
      <c r="J328" s="447">
        <f ca="1">IFERROR(VLOOKUP(Tabela24[[#This Row],[Symbol]],INDIRECT("'"&amp;Tabela24[[#This Row],[INDEX]]&amp;"'!$D$4:$BB$3000"),31,0),0)</f>
        <v>0</v>
      </c>
      <c r="K328" s="266"/>
    </row>
    <row r="329" spans="1:11" ht="30" customHeight="1" x14ac:dyDescent="0.2">
      <c r="A329" s="262">
        <v>318</v>
      </c>
      <c r="B329" s="711" t="s">
        <v>8</v>
      </c>
      <c r="C329" s="263" t="s">
        <v>603</v>
      </c>
      <c r="D329" s="264" t="str">
        <f>VLOOKUP(Tabela24[[#This Row],[Symbol]],Baza_cen[],3,0)</f>
        <v>BLOK Profil drzwiowy + szyna stalowa    300kPa   H=180mm     DEV-ECO   UNI/D-01</v>
      </c>
      <c r="E329" s="265"/>
      <c r="F329" s="265"/>
      <c r="G329" s="265">
        <f ca="1">IFERROR(VLOOKUP(Tabela24[[#This Row],[Symbol]],INDIRECT("'"&amp;Tabela24[[#This Row],[INDEX]]&amp;"'!$D$5:$BB$3000"),13,0),0)</f>
        <v>0</v>
      </c>
      <c r="H329" s="265" t="str">
        <f ca="1">IFERROR(VLOOKUP(Tabela24[[#This Row],[Symbol]],INDIRECT("'"&amp;Tabela24[[#This Row],[INDEX]]&amp;"'!$D$4:$BB$3000"),14,0),0)</f>
        <v>szt.</v>
      </c>
      <c r="I329" s="419">
        <f ca="1">IFERROR(VLOOKUP(Tabela24[[#This Row],[Symbol]],INDIRECT("'"&amp;Tabela24[[#This Row],[INDEX]]&amp;"'!$D$4:$BB$3000"),30,0),0)</f>
        <v>0</v>
      </c>
      <c r="J329" s="447">
        <f ca="1">IFERROR(VLOOKUP(Tabela24[[#This Row],[Symbol]],INDIRECT("'"&amp;Tabela24[[#This Row],[INDEX]]&amp;"'!$D$4:$BB$3000"),31,0),0)</f>
        <v>0</v>
      </c>
      <c r="K329" s="266"/>
    </row>
    <row r="330" spans="1:11" ht="30" customHeight="1" x14ac:dyDescent="0.2">
      <c r="A330" s="262">
        <v>319</v>
      </c>
      <c r="B330" s="711" t="s">
        <v>8</v>
      </c>
      <c r="C330" s="263" t="s">
        <v>604</v>
      </c>
      <c r="D330" s="264" t="str">
        <f>VLOOKUP(Tabela24[[#This Row],[Symbol]],Baza_cen[],3,0)</f>
        <v>BLOK Profil drzwiowy + szyna stalowa    300kPa   H=190mm     DEV-ECO   UNI/D-01</v>
      </c>
      <c r="E330" s="265"/>
      <c r="F330" s="265"/>
      <c r="G330" s="265">
        <f ca="1">IFERROR(VLOOKUP(Tabela24[[#This Row],[Symbol]],INDIRECT("'"&amp;Tabela24[[#This Row],[INDEX]]&amp;"'!$D$5:$BB$3000"),13,0),0)</f>
        <v>0</v>
      </c>
      <c r="H330" s="265" t="str">
        <f ca="1">IFERROR(VLOOKUP(Tabela24[[#This Row],[Symbol]],INDIRECT("'"&amp;Tabela24[[#This Row],[INDEX]]&amp;"'!$D$4:$BB$3000"),14,0),0)</f>
        <v>szt.</v>
      </c>
      <c r="I330" s="419">
        <f ca="1">IFERROR(VLOOKUP(Tabela24[[#This Row],[Symbol]],INDIRECT("'"&amp;Tabela24[[#This Row],[INDEX]]&amp;"'!$D$4:$BB$3000"),30,0),0)</f>
        <v>0</v>
      </c>
      <c r="J330" s="447">
        <f ca="1">IFERROR(VLOOKUP(Tabela24[[#This Row],[Symbol]],INDIRECT("'"&amp;Tabela24[[#This Row],[INDEX]]&amp;"'!$D$4:$BB$3000"),31,0),0)</f>
        <v>0</v>
      </c>
      <c r="K330" s="266"/>
    </row>
    <row r="331" spans="1:11" ht="30" customHeight="1" x14ac:dyDescent="0.2">
      <c r="A331" s="262">
        <v>320</v>
      </c>
      <c r="B331" s="711" t="s">
        <v>8</v>
      </c>
      <c r="C331" s="263" t="s">
        <v>605</v>
      </c>
      <c r="D331" s="264" t="str">
        <f>VLOOKUP(Tabela24[[#This Row],[Symbol]],Baza_cen[],3,0)</f>
        <v>BLOK Profil drzwiowy + szyna stalowa    300kPa   H=200mm     DEV-ECO   UNI/D-01</v>
      </c>
      <c r="E331" s="265"/>
      <c r="F331" s="265"/>
      <c r="G331" s="265">
        <f ca="1">IFERROR(VLOOKUP(Tabela24[[#This Row],[Symbol]],INDIRECT("'"&amp;Tabela24[[#This Row],[INDEX]]&amp;"'!$D$5:$BB$3000"),13,0),0)</f>
        <v>0</v>
      </c>
      <c r="H331" s="265" t="str">
        <f ca="1">IFERROR(VLOOKUP(Tabela24[[#This Row],[Symbol]],INDIRECT("'"&amp;Tabela24[[#This Row],[INDEX]]&amp;"'!$D$4:$BB$3000"),14,0),0)</f>
        <v>szt.</v>
      </c>
      <c r="I331" s="419">
        <f ca="1">IFERROR(VLOOKUP(Tabela24[[#This Row],[Symbol]],INDIRECT("'"&amp;Tabela24[[#This Row],[INDEX]]&amp;"'!$D$4:$BB$3000"),30,0),0)</f>
        <v>0</v>
      </c>
      <c r="J331" s="447">
        <f ca="1">IFERROR(VLOOKUP(Tabela24[[#This Row],[Symbol]],INDIRECT("'"&amp;Tabela24[[#This Row],[INDEX]]&amp;"'!$D$4:$BB$3000"),31,0),0)</f>
        <v>0</v>
      </c>
      <c r="K331" s="266"/>
    </row>
    <row r="332" spans="1:11" ht="30" customHeight="1" x14ac:dyDescent="0.2">
      <c r="A332" s="262">
        <v>321</v>
      </c>
      <c r="B332" s="711" t="s">
        <v>8</v>
      </c>
      <c r="C332" s="263" t="s">
        <v>606</v>
      </c>
      <c r="D332" s="264" t="str">
        <f>VLOOKUP(Tabela24[[#This Row],[Symbol]],Baza_cen[],3,0)</f>
        <v>BLOK Profil drzwiowy + szyna stalowa    300kPa   H=210mm     DEV-ECO   UNI/D-01</v>
      </c>
      <c r="E332" s="265"/>
      <c r="F332" s="265"/>
      <c r="G332" s="265">
        <f ca="1">IFERROR(VLOOKUP(Tabela24[[#This Row],[Symbol]],INDIRECT("'"&amp;Tabela24[[#This Row],[INDEX]]&amp;"'!$D$5:$BB$3000"),13,0),0)</f>
        <v>0</v>
      </c>
      <c r="H332" s="265" t="str">
        <f ca="1">IFERROR(VLOOKUP(Tabela24[[#This Row],[Symbol]],INDIRECT("'"&amp;Tabela24[[#This Row],[INDEX]]&amp;"'!$D$4:$BB$3000"),14,0),0)</f>
        <v>szt.</v>
      </c>
      <c r="I332" s="419">
        <f ca="1">IFERROR(VLOOKUP(Tabela24[[#This Row],[Symbol]],INDIRECT("'"&amp;Tabela24[[#This Row],[INDEX]]&amp;"'!$D$4:$BB$3000"),30,0),0)</f>
        <v>0</v>
      </c>
      <c r="J332" s="447">
        <f ca="1">IFERROR(VLOOKUP(Tabela24[[#This Row],[Symbol]],INDIRECT("'"&amp;Tabela24[[#This Row],[INDEX]]&amp;"'!$D$4:$BB$3000"),31,0),0)</f>
        <v>0</v>
      </c>
      <c r="K332" s="266"/>
    </row>
    <row r="333" spans="1:11" ht="30" customHeight="1" x14ac:dyDescent="0.2">
      <c r="A333" s="262">
        <v>322</v>
      </c>
      <c r="B333" s="711" t="s">
        <v>8</v>
      </c>
      <c r="C333" s="263" t="s">
        <v>607</v>
      </c>
      <c r="D333" s="264" t="str">
        <f>VLOOKUP(Tabela24[[#This Row],[Symbol]],Baza_cen[],3,0)</f>
        <v>BLOK Profil drzwiowy + szyna stalowa    300kPa   H=220mm     DEV-ECO   UNI/D-01</v>
      </c>
      <c r="E333" s="265"/>
      <c r="F333" s="265"/>
      <c r="G333" s="265">
        <f ca="1">IFERROR(VLOOKUP(Tabela24[[#This Row],[Symbol]],INDIRECT("'"&amp;Tabela24[[#This Row],[INDEX]]&amp;"'!$D$5:$BB$3000"),13,0),0)</f>
        <v>0</v>
      </c>
      <c r="H333" s="265" t="str">
        <f ca="1">IFERROR(VLOOKUP(Tabela24[[#This Row],[Symbol]],INDIRECT("'"&amp;Tabela24[[#This Row],[INDEX]]&amp;"'!$D$4:$BB$3000"),14,0),0)</f>
        <v>szt.</v>
      </c>
      <c r="I333" s="419">
        <f ca="1">IFERROR(VLOOKUP(Tabela24[[#This Row],[Symbol]],INDIRECT("'"&amp;Tabela24[[#This Row],[INDEX]]&amp;"'!$D$4:$BB$3000"),30,0),0)</f>
        <v>0</v>
      </c>
      <c r="J333" s="447">
        <f ca="1">IFERROR(VLOOKUP(Tabela24[[#This Row],[Symbol]],INDIRECT("'"&amp;Tabela24[[#This Row],[INDEX]]&amp;"'!$D$4:$BB$3000"),31,0),0)</f>
        <v>0</v>
      </c>
      <c r="K333" s="266"/>
    </row>
    <row r="334" spans="1:11" ht="30" customHeight="1" x14ac:dyDescent="0.2">
      <c r="A334" s="262">
        <v>323</v>
      </c>
      <c r="B334" s="711" t="s">
        <v>8</v>
      </c>
      <c r="C334" s="263" t="s">
        <v>608</v>
      </c>
      <c r="D334" s="264" t="str">
        <f>VLOOKUP(Tabela24[[#This Row],[Symbol]],Baza_cen[],3,0)</f>
        <v>BLOK Profil drzwiowy + szyna stalowa    300kPa   H=230mm     DEV-ECO   UNI/D-01</v>
      </c>
      <c r="E334" s="265"/>
      <c r="F334" s="265"/>
      <c r="G334" s="265">
        <f ca="1">IFERROR(VLOOKUP(Tabela24[[#This Row],[Symbol]],INDIRECT("'"&amp;Tabela24[[#This Row],[INDEX]]&amp;"'!$D$5:$BB$3000"),13,0),0)</f>
        <v>0</v>
      </c>
      <c r="H334" s="265" t="str">
        <f ca="1">IFERROR(VLOOKUP(Tabela24[[#This Row],[Symbol]],INDIRECT("'"&amp;Tabela24[[#This Row],[INDEX]]&amp;"'!$D$4:$BB$3000"),14,0),0)</f>
        <v>szt.</v>
      </c>
      <c r="I334" s="419">
        <f ca="1">IFERROR(VLOOKUP(Tabela24[[#This Row],[Symbol]],INDIRECT("'"&amp;Tabela24[[#This Row],[INDEX]]&amp;"'!$D$4:$BB$3000"),30,0),0)</f>
        <v>0</v>
      </c>
      <c r="J334" s="447">
        <f ca="1">IFERROR(VLOOKUP(Tabela24[[#This Row],[Symbol]],INDIRECT("'"&amp;Tabela24[[#This Row],[INDEX]]&amp;"'!$D$4:$BB$3000"),31,0),0)</f>
        <v>0</v>
      </c>
      <c r="K334" s="266"/>
    </row>
    <row r="335" spans="1:11" ht="30" customHeight="1" x14ac:dyDescent="0.2">
      <c r="A335" s="262">
        <v>324</v>
      </c>
      <c r="B335" s="711" t="s">
        <v>8</v>
      </c>
      <c r="C335" s="263" t="s">
        <v>609</v>
      </c>
      <c r="D335" s="264" t="str">
        <f>VLOOKUP(Tabela24[[#This Row],[Symbol]],Baza_cen[],3,0)</f>
        <v>BLOK Profil drzwiowy + szyna stalowa    300kPa   H=240mm     DEV-ECO   UNI/D-01</v>
      </c>
      <c r="E335" s="265"/>
      <c r="F335" s="265"/>
      <c r="G335" s="265">
        <f ca="1">IFERROR(VLOOKUP(Tabela24[[#This Row],[Symbol]],INDIRECT("'"&amp;Tabela24[[#This Row],[INDEX]]&amp;"'!$D$5:$BB$3000"),13,0),0)</f>
        <v>0</v>
      </c>
      <c r="H335" s="265" t="str">
        <f ca="1">IFERROR(VLOOKUP(Tabela24[[#This Row],[Symbol]],INDIRECT("'"&amp;Tabela24[[#This Row],[INDEX]]&amp;"'!$D$4:$BB$3000"),14,0),0)</f>
        <v>szt.</v>
      </c>
      <c r="I335" s="419">
        <f ca="1">IFERROR(VLOOKUP(Tabela24[[#This Row],[Symbol]],INDIRECT("'"&amp;Tabela24[[#This Row],[INDEX]]&amp;"'!$D$4:$BB$3000"),30,0),0)</f>
        <v>0</v>
      </c>
      <c r="J335" s="447">
        <f ca="1">IFERROR(VLOOKUP(Tabela24[[#This Row],[Symbol]],INDIRECT("'"&amp;Tabela24[[#This Row],[INDEX]]&amp;"'!$D$4:$BB$3000"),31,0),0)</f>
        <v>0</v>
      </c>
      <c r="K335" s="266"/>
    </row>
    <row r="336" spans="1:11" ht="30" customHeight="1" x14ac:dyDescent="0.2">
      <c r="A336" s="262">
        <v>325</v>
      </c>
      <c r="B336" s="711" t="s">
        <v>8</v>
      </c>
      <c r="C336" s="263" t="s">
        <v>610</v>
      </c>
      <c r="D336" s="264" t="str">
        <f>VLOOKUP(Tabela24[[#This Row],[Symbol]],Baza_cen[],3,0)</f>
        <v>BLOK Profil drzwiowy + szyna stalowa    300kPa   H=250mm     DEV-ECO   UNI/D-01</v>
      </c>
      <c r="E336" s="265"/>
      <c r="F336" s="265"/>
      <c r="G336" s="265">
        <f ca="1">IFERROR(VLOOKUP(Tabela24[[#This Row],[Symbol]],INDIRECT("'"&amp;Tabela24[[#This Row],[INDEX]]&amp;"'!$D$5:$BB$3000"),13,0),0)</f>
        <v>0</v>
      </c>
      <c r="H336" s="265" t="str">
        <f ca="1">IFERROR(VLOOKUP(Tabela24[[#This Row],[Symbol]],INDIRECT("'"&amp;Tabela24[[#This Row],[INDEX]]&amp;"'!$D$4:$BB$3000"),14,0),0)</f>
        <v>szt.</v>
      </c>
      <c r="I336" s="419">
        <f ca="1">IFERROR(VLOOKUP(Tabela24[[#This Row],[Symbol]],INDIRECT("'"&amp;Tabela24[[#This Row],[INDEX]]&amp;"'!$D$4:$BB$3000"),30,0),0)</f>
        <v>0</v>
      </c>
      <c r="J336" s="447">
        <f ca="1">IFERROR(VLOOKUP(Tabela24[[#This Row],[Symbol]],INDIRECT("'"&amp;Tabela24[[#This Row],[INDEX]]&amp;"'!$D$4:$BB$3000"),31,0),0)</f>
        <v>0</v>
      </c>
      <c r="K336" s="266"/>
    </row>
    <row r="337" spans="1:11" ht="30" customHeight="1" x14ac:dyDescent="0.2">
      <c r="A337" s="262">
        <v>326</v>
      </c>
      <c r="B337" s="711" t="s">
        <v>8</v>
      </c>
      <c r="C337" s="263" t="s">
        <v>630</v>
      </c>
      <c r="D337" s="264" t="str">
        <f>VLOOKUP(Tabela24[[#This Row],[Symbol]],Baza_cen[],3,0)</f>
        <v>BLOK Profil drzwiowy   700kPa   H= 70mm     DEV-ECO   UNI/D-01  + szyna stalowa wzmacniana</v>
      </c>
      <c r="E337" s="265"/>
      <c r="F337" s="265"/>
      <c r="G337" s="265">
        <f ca="1">IFERROR(VLOOKUP(Tabela24[[#This Row],[Symbol]],INDIRECT("'"&amp;Tabela24[[#This Row],[INDEX]]&amp;"'!$D$5:$BB$3000"),13,0),0)</f>
        <v>0</v>
      </c>
      <c r="H337" s="265" t="str">
        <f ca="1">IFERROR(VLOOKUP(Tabela24[[#This Row],[Symbol]],INDIRECT("'"&amp;Tabela24[[#This Row],[INDEX]]&amp;"'!$D$4:$BB$3000"),14,0),0)</f>
        <v>szt.</v>
      </c>
      <c r="I337" s="419">
        <f ca="1">IFERROR(VLOOKUP(Tabela24[[#This Row],[Symbol]],INDIRECT("'"&amp;Tabela24[[#This Row],[INDEX]]&amp;"'!$D$4:$BB$3000"),30,0),0)</f>
        <v>0</v>
      </c>
      <c r="J337" s="447">
        <f ca="1">IFERROR(VLOOKUP(Tabela24[[#This Row],[Symbol]],INDIRECT("'"&amp;Tabela24[[#This Row],[INDEX]]&amp;"'!$D$4:$BB$3000"),31,0),0)</f>
        <v>0</v>
      </c>
      <c r="K337" s="266"/>
    </row>
    <row r="338" spans="1:11" ht="30" customHeight="1" x14ac:dyDescent="0.2">
      <c r="A338" s="262">
        <v>327</v>
      </c>
      <c r="B338" s="711" t="s">
        <v>8</v>
      </c>
      <c r="C338" s="263" t="s">
        <v>631</v>
      </c>
      <c r="D338" s="264" t="str">
        <f>VLOOKUP(Tabela24[[#This Row],[Symbol]],Baza_cen[],3,0)</f>
        <v>BLOK Profil drzwiowy   700kPa   H= 80mm     DEV-ECO   UNI/D-01  + szyna stalowa wzmacniana</v>
      </c>
      <c r="E338" s="265"/>
      <c r="F338" s="265"/>
      <c r="G338" s="265">
        <f ca="1">IFERROR(VLOOKUP(Tabela24[[#This Row],[Symbol]],INDIRECT("'"&amp;Tabela24[[#This Row],[INDEX]]&amp;"'!$D$5:$BB$3000"),13,0),0)</f>
        <v>0</v>
      </c>
      <c r="H338" s="265" t="str">
        <f ca="1">IFERROR(VLOOKUP(Tabela24[[#This Row],[Symbol]],INDIRECT("'"&amp;Tabela24[[#This Row],[INDEX]]&amp;"'!$D$4:$BB$3000"),14,0),0)</f>
        <v>szt.</v>
      </c>
      <c r="I338" s="419">
        <f ca="1">IFERROR(VLOOKUP(Tabela24[[#This Row],[Symbol]],INDIRECT("'"&amp;Tabela24[[#This Row],[INDEX]]&amp;"'!$D$4:$BB$3000"),30,0),0)</f>
        <v>0</v>
      </c>
      <c r="J338" s="447">
        <f ca="1">IFERROR(VLOOKUP(Tabela24[[#This Row],[Symbol]],INDIRECT("'"&amp;Tabela24[[#This Row],[INDEX]]&amp;"'!$D$4:$BB$3000"),31,0),0)</f>
        <v>0</v>
      </c>
      <c r="K338" s="266"/>
    </row>
    <row r="339" spans="1:11" ht="30" customHeight="1" x14ac:dyDescent="0.2">
      <c r="A339" s="262">
        <v>328</v>
      </c>
      <c r="B339" s="711" t="s">
        <v>8</v>
      </c>
      <c r="C339" s="263" t="s">
        <v>632</v>
      </c>
      <c r="D339" s="264" t="str">
        <f>VLOOKUP(Tabela24[[#This Row],[Symbol]],Baza_cen[],3,0)</f>
        <v>BLOK Profil drzwiowy   700kPa   H= 90mm     DEV-ECO   UNI/D-01  + szyna stalowa wzmacniana</v>
      </c>
      <c r="E339" s="265"/>
      <c r="F339" s="265"/>
      <c r="G339" s="265">
        <f ca="1">IFERROR(VLOOKUP(Tabela24[[#This Row],[Symbol]],INDIRECT("'"&amp;Tabela24[[#This Row],[INDEX]]&amp;"'!$D$5:$BB$3000"),13,0),0)</f>
        <v>0</v>
      </c>
      <c r="H339" s="265" t="str">
        <f ca="1">IFERROR(VLOOKUP(Tabela24[[#This Row],[Symbol]],INDIRECT("'"&amp;Tabela24[[#This Row],[INDEX]]&amp;"'!$D$4:$BB$3000"),14,0),0)</f>
        <v>szt.</v>
      </c>
      <c r="I339" s="419">
        <f ca="1">IFERROR(VLOOKUP(Tabela24[[#This Row],[Symbol]],INDIRECT("'"&amp;Tabela24[[#This Row],[INDEX]]&amp;"'!$D$4:$BB$3000"),30,0),0)</f>
        <v>0</v>
      </c>
      <c r="J339" s="447">
        <f ca="1">IFERROR(VLOOKUP(Tabela24[[#This Row],[Symbol]],INDIRECT("'"&amp;Tabela24[[#This Row],[INDEX]]&amp;"'!$D$4:$BB$3000"),31,0),0)</f>
        <v>0</v>
      </c>
      <c r="K339" s="266"/>
    </row>
    <row r="340" spans="1:11" ht="30" customHeight="1" x14ac:dyDescent="0.2">
      <c r="A340" s="262">
        <v>329</v>
      </c>
      <c r="B340" s="711" t="s">
        <v>8</v>
      </c>
      <c r="C340" s="263" t="s">
        <v>633</v>
      </c>
      <c r="D340" s="264" t="str">
        <f>VLOOKUP(Tabela24[[#This Row],[Symbol]],Baza_cen[],3,0)</f>
        <v>BLOK Profil drzwiowy   700kPa   H=100mm     DEV-ECO   UNI/D-01  + szyna stalowa wzmacniana</v>
      </c>
      <c r="E340" s="265"/>
      <c r="F340" s="265"/>
      <c r="G340" s="265">
        <f ca="1">IFERROR(VLOOKUP(Tabela24[[#This Row],[Symbol]],INDIRECT("'"&amp;Tabela24[[#This Row],[INDEX]]&amp;"'!$D$5:$BB$3000"),13,0),0)</f>
        <v>0</v>
      </c>
      <c r="H340" s="265" t="str">
        <f ca="1">IFERROR(VLOOKUP(Tabela24[[#This Row],[Symbol]],INDIRECT("'"&amp;Tabela24[[#This Row],[INDEX]]&amp;"'!$D$4:$BB$3000"),14,0),0)</f>
        <v>szt.</v>
      </c>
      <c r="I340" s="419">
        <f ca="1">IFERROR(VLOOKUP(Tabela24[[#This Row],[Symbol]],INDIRECT("'"&amp;Tabela24[[#This Row],[INDEX]]&amp;"'!$D$4:$BB$3000"),30,0),0)</f>
        <v>0</v>
      </c>
      <c r="J340" s="447">
        <f ca="1">IFERROR(VLOOKUP(Tabela24[[#This Row],[Symbol]],INDIRECT("'"&amp;Tabela24[[#This Row],[INDEX]]&amp;"'!$D$4:$BB$3000"),31,0),0)</f>
        <v>0</v>
      </c>
      <c r="K340" s="266"/>
    </row>
    <row r="341" spans="1:11" ht="30" customHeight="1" x14ac:dyDescent="0.2">
      <c r="A341" s="262">
        <v>330</v>
      </c>
      <c r="B341" s="711" t="s">
        <v>8</v>
      </c>
      <c r="C341" s="263" t="s">
        <v>634</v>
      </c>
      <c r="D341" s="264" t="str">
        <f>VLOOKUP(Tabela24[[#This Row],[Symbol]],Baza_cen[],3,0)</f>
        <v>BLOK Profil drzwiowy   700kPa   H=110mm     DEV-ECO   UNI/D-01  + szyna stalowa wzmacniana</v>
      </c>
      <c r="E341" s="265"/>
      <c r="F341" s="265"/>
      <c r="G341" s="265">
        <f ca="1">IFERROR(VLOOKUP(Tabela24[[#This Row],[Symbol]],INDIRECT("'"&amp;Tabela24[[#This Row],[INDEX]]&amp;"'!$D$5:$BB$3000"),13,0),0)</f>
        <v>0</v>
      </c>
      <c r="H341" s="265" t="str">
        <f ca="1">IFERROR(VLOOKUP(Tabela24[[#This Row],[Symbol]],INDIRECT("'"&amp;Tabela24[[#This Row],[INDEX]]&amp;"'!$D$4:$BB$3000"),14,0),0)</f>
        <v>szt.</v>
      </c>
      <c r="I341" s="419">
        <f ca="1">IFERROR(VLOOKUP(Tabela24[[#This Row],[Symbol]],INDIRECT("'"&amp;Tabela24[[#This Row],[INDEX]]&amp;"'!$D$4:$BB$3000"),30,0),0)</f>
        <v>0</v>
      </c>
      <c r="J341" s="447">
        <f ca="1">IFERROR(VLOOKUP(Tabela24[[#This Row],[Symbol]],INDIRECT("'"&amp;Tabela24[[#This Row],[INDEX]]&amp;"'!$D$4:$BB$3000"),31,0),0)</f>
        <v>0</v>
      </c>
      <c r="K341" s="266"/>
    </row>
    <row r="342" spans="1:11" ht="30" customHeight="1" x14ac:dyDescent="0.2">
      <c r="A342" s="262">
        <v>331</v>
      </c>
      <c r="B342" s="711" t="s">
        <v>8</v>
      </c>
      <c r="C342" s="263" t="s">
        <v>635</v>
      </c>
      <c r="D342" s="264" t="str">
        <f>VLOOKUP(Tabela24[[#This Row],[Symbol]],Baza_cen[],3,0)</f>
        <v>BLOK Profil drzwiowy   700kPa   H=120mm     DEV-ECO   UNI/D-01  + szyna stalowa wzmacniana</v>
      </c>
      <c r="E342" s="265"/>
      <c r="F342" s="265"/>
      <c r="G342" s="265">
        <f ca="1">IFERROR(VLOOKUP(Tabela24[[#This Row],[Symbol]],INDIRECT("'"&amp;Tabela24[[#This Row],[INDEX]]&amp;"'!$D$5:$BB$3000"),13,0),0)</f>
        <v>0</v>
      </c>
      <c r="H342" s="265" t="str">
        <f ca="1">IFERROR(VLOOKUP(Tabela24[[#This Row],[Symbol]],INDIRECT("'"&amp;Tabela24[[#This Row],[INDEX]]&amp;"'!$D$4:$BB$3000"),14,0),0)</f>
        <v>szt.</v>
      </c>
      <c r="I342" s="419">
        <f ca="1">IFERROR(VLOOKUP(Tabela24[[#This Row],[Symbol]],INDIRECT("'"&amp;Tabela24[[#This Row],[INDEX]]&amp;"'!$D$4:$BB$3000"),30,0),0)</f>
        <v>0</v>
      </c>
      <c r="J342" s="447">
        <f ca="1">IFERROR(VLOOKUP(Tabela24[[#This Row],[Symbol]],INDIRECT("'"&amp;Tabela24[[#This Row],[INDEX]]&amp;"'!$D$4:$BB$3000"),31,0),0)</f>
        <v>0</v>
      </c>
      <c r="K342" s="266"/>
    </row>
    <row r="343" spans="1:11" ht="30" customHeight="1" x14ac:dyDescent="0.2">
      <c r="A343" s="262">
        <v>332</v>
      </c>
      <c r="B343" s="711" t="s">
        <v>8</v>
      </c>
      <c r="C343" s="263" t="s">
        <v>636</v>
      </c>
      <c r="D343" s="264" t="str">
        <f>VLOOKUP(Tabela24[[#This Row],[Symbol]],Baza_cen[],3,0)</f>
        <v>BLOK Profil drzwiowy   700kPa   H=130mm     DEV-ECO   UNI/D-01  + szyna stalowa wzmacniana</v>
      </c>
      <c r="E343" s="265"/>
      <c r="F343" s="265"/>
      <c r="G343" s="265">
        <f ca="1">IFERROR(VLOOKUP(Tabela24[[#This Row],[Symbol]],INDIRECT("'"&amp;Tabela24[[#This Row],[INDEX]]&amp;"'!$D$5:$BB$3000"),13,0),0)</f>
        <v>0</v>
      </c>
      <c r="H343" s="265" t="str">
        <f ca="1">IFERROR(VLOOKUP(Tabela24[[#This Row],[Symbol]],INDIRECT("'"&amp;Tabela24[[#This Row],[INDEX]]&amp;"'!$D$4:$BB$3000"),14,0),0)</f>
        <v>szt.</v>
      </c>
      <c r="I343" s="419">
        <f ca="1">IFERROR(VLOOKUP(Tabela24[[#This Row],[Symbol]],INDIRECT("'"&amp;Tabela24[[#This Row],[INDEX]]&amp;"'!$D$4:$BB$3000"),30,0),0)</f>
        <v>0</v>
      </c>
      <c r="J343" s="447">
        <f ca="1">IFERROR(VLOOKUP(Tabela24[[#This Row],[Symbol]],INDIRECT("'"&amp;Tabela24[[#This Row],[INDEX]]&amp;"'!$D$4:$BB$3000"),31,0),0)</f>
        <v>0</v>
      </c>
      <c r="K343" s="266"/>
    </row>
    <row r="344" spans="1:11" ht="30" customHeight="1" x14ac:dyDescent="0.2">
      <c r="A344" s="262">
        <v>333</v>
      </c>
      <c r="B344" s="711" t="s">
        <v>8</v>
      </c>
      <c r="C344" s="263" t="s">
        <v>637</v>
      </c>
      <c r="D344" s="264" t="str">
        <f>VLOOKUP(Tabela24[[#This Row],[Symbol]],Baza_cen[],3,0)</f>
        <v>BLOK Profil drzwiowy   700kPa   H=140mm     DEV-ECO   UNI/D-01  + szyna stalowa wzmacniana</v>
      </c>
      <c r="E344" s="265"/>
      <c r="F344" s="265"/>
      <c r="G344" s="265">
        <f ca="1">IFERROR(VLOOKUP(Tabela24[[#This Row],[Symbol]],INDIRECT("'"&amp;Tabela24[[#This Row],[INDEX]]&amp;"'!$D$5:$BB$3000"),13,0),0)</f>
        <v>0</v>
      </c>
      <c r="H344" s="265" t="str">
        <f ca="1">IFERROR(VLOOKUP(Tabela24[[#This Row],[Symbol]],INDIRECT("'"&amp;Tabela24[[#This Row],[INDEX]]&amp;"'!$D$4:$BB$3000"),14,0),0)</f>
        <v>szt.</v>
      </c>
      <c r="I344" s="419">
        <f ca="1">IFERROR(VLOOKUP(Tabela24[[#This Row],[Symbol]],INDIRECT("'"&amp;Tabela24[[#This Row],[INDEX]]&amp;"'!$D$4:$BB$3000"),30,0),0)</f>
        <v>0</v>
      </c>
      <c r="J344" s="447">
        <f ca="1">IFERROR(VLOOKUP(Tabela24[[#This Row],[Symbol]],INDIRECT("'"&amp;Tabela24[[#This Row],[INDEX]]&amp;"'!$D$4:$BB$3000"),31,0),0)</f>
        <v>0</v>
      </c>
      <c r="K344" s="266"/>
    </row>
    <row r="345" spans="1:11" ht="30" customHeight="1" x14ac:dyDescent="0.2">
      <c r="A345" s="262">
        <v>334</v>
      </c>
      <c r="B345" s="711" t="s">
        <v>8</v>
      </c>
      <c r="C345" s="263" t="s">
        <v>638</v>
      </c>
      <c r="D345" s="264" t="str">
        <f>VLOOKUP(Tabela24[[#This Row],[Symbol]],Baza_cen[],3,0)</f>
        <v>BLOK Profil drzwiowy   700kPa   H=150mm     DEV-ECO   UNI/D-01  + szyna stalowa wzmacniana</v>
      </c>
      <c r="E345" s="265"/>
      <c r="F345" s="265"/>
      <c r="G345" s="265">
        <f ca="1">IFERROR(VLOOKUP(Tabela24[[#This Row],[Symbol]],INDIRECT("'"&amp;Tabela24[[#This Row],[INDEX]]&amp;"'!$D$5:$BB$3000"),13,0),0)</f>
        <v>0</v>
      </c>
      <c r="H345" s="265" t="str">
        <f ca="1">IFERROR(VLOOKUP(Tabela24[[#This Row],[Symbol]],INDIRECT("'"&amp;Tabela24[[#This Row],[INDEX]]&amp;"'!$D$4:$BB$3000"),14,0),0)</f>
        <v>szt.</v>
      </c>
      <c r="I345" s="419">
        <f ca="1">IFERROR(VLOOKUP(Tabela24[[#This Row],[Symbol]],INDIRECT("'"&amp;Tabela24[[#This Row],[INDEX]]&amp;"'!$D$4:$BB$3000"),30,0),0)</f>
        <v>0</v>
      </c>
      <c r="J345" s="447">
        <f ca="1">IFERROR(VLOOKUP(Tabela24[[#This Row],[Symbol]],INDIRECT("'"&amp;Tabela24[[#This Row],[INDEX]]&amp;"'!$D$4:$BB$3000"),31,0),0)</f>
        <v>0</v>
      </c>
      <c r="K345" s="266"/>
    </row>
    <row r="346" spans="1:11" ht="30" customHeight="1" x14ac:dyDescent="0.2">
      <c r="A346" s="262">
        <v>335</v>
      </c>
      <c r="B346" s="711" t="s">
        <v>8</v>
      </c>
      <c r="C346" s="263" t="s">
        <v>639</v>
      </c>
      <c r="D346" s="264" t="str">
        <f>VLOOKUP(Tabela24[[#This Row],[Symbol]],Baza_cen[],3,0)</f>
        <v>BLOK Profil drzwiowy   700kPa   H=160mm     DEV-ECO   UNI/D-01  + szyna stalowa wzmacniana</v>
      </c>
      <c r="E346" s="265"/>
      <c r="F346" s="265"/>
      <c r="G346" s="265">
        <f ca="1">IFERROR(VLOOKUP(Tabela24[[#This Row],[Symbol]],INDIRECT("'"&amp;Tabela24[[#This Row],[INDEX]]&amp;"'!$D$5:$BB$3000"),13,0),0)</f>
        <v>0</v>
      </c>
      <c r="H346" s="265" t="str">
        <f ca="1">IFERROR(VLOOKUP(Tabela24[[#This Row],[Symbol]],INDIRECT("'"&amp;Tabela24[[#This Row],[INDEX]]&amp;"'!$D$4:$BB$3000"),14,0),0)</f>
        <v>szt.</v>
      </c>
      <c r="I346" s="419">
        <f ca="1">IFERROR(VLOOKUP(Tabela24[[#This Row],[Symbol]],INDIRECT("'"&amp;Tabela24[[#This Row],[INDEX]]&amp;"'!$D$4:$BB$3000"),30,0),0)</f>
        <v>0</v>
      </c>
      <c r="J346" s="447">
        <f ca="1">IFERROR(VLOOKUP(Tabela24[[#This Row],[Symbol]],INDIRECT("'"&amp;Tabela24[[#This Row],[INDEX]]&amp;"'!$D$4:$BB$3000"),31,0),0)</f>
        <v>0</v>
      </c>
      <c r="K346" s="266"/>
    </row>
    <row r="347" spans="1:11" ht="30" customHeight="1" x14ac:dyDescent="0.2">
      <c r="A347" s="262">
        <v>336</v>
      </c>
      <c r="B347" s="711" t="s">
        <v>8</v>
      </c>
      <c r="C347" s="263" t="s">
        <v>640</v>
      </c>
      <c r="D347" s="264" t="str">
        <f>VLOOKUP(Tabela24[[#This Row],[Symbol]],Baza_cen[],3,0)</f>
        <v>BLOK Profil drzwiowy   700kPa   H=170mm     DEV-ECO   UNI/D-01  + szyna stalowa wzmacniana</v>
      </c>
      <c r="E347" s="265"/>
      <c r="F347" s="265"/>
      <c r="G347" s="265">
        <f ca="1">IFERROR(VLOOKUP(Tabela24[[#This Row],[Symbol]],INDIRECT("'"&amp;Tabela24[[#This Row],[INDEX]]&amp;"'!$D$5:$BB$3000"),13,0),0)</f>
        <v>0</v>
      </c>
      <c r="H347" s="265" t="str">
        <f ca="1">IFERROR(VLOOKUP(Tabela24[[#This Row],[Symbol]],INDIRECT("'"&amp;Tabela24[[#This Row],[INDEX]]&amp;"'!$D$4:$BB$3000"),14,0),0)</f>
        <v>szt.</v>
      </c>
      <c r="I347" s="419">
        <f ca="1">IFERROR(VLOOKUP(Tabela24[[#This Row],[Symbol]],INDIRECT("'"&amp;Tabela24[[#This Row],[INDEX]]&amp;"'!$D$4:$BB$3000"),30,0),0)</f>
        <v>0</v>
      </c>
      <c r="J347" s="447">
        <f ca="1">IFERROR(VLOOKUP(Tabela24[[#This Row],[Symbol]],INDIRECT("'"&amp;Tabela24[[#This Row],[INDEX]]&amp;"'!$D$4:$BB$3000"),31,0),0)</f>
        <v>0</v>
      </c>
      <c r="K347" s="266"/>
    </row>
    <row r="348" spans="1:11" ht="30" customHeight="1" x14ac:dyDescent="0.2">
      <c r="A348" s="262">
        <v>337</v>
      </c>
      <c r="B348" s="711" t="s">
        <v>8</v>
      </c>
      <c r="C348" s="263" t="s">
        <v>641</v>
      </c>
      <c r="D348" s="264" t="str">
        <f>VLOOKUP(Tabela24[[#This Row],[Symbol]],Baza_cen[],3,0)</f>
        <v>BLOK Profil drzwiowy   700kPa   H=180mm     DEV-ECO   UNI/D-01  + szyna stalowa wzmacniana</v>
      </c>
      <c r="E348" s="265"/>
      <c r="F348" s="265"/>
      <c r="G348" s="265">
        <f ca="1">IFERROR(VLOOKUP(Tabela24[[#This Row],[Symbol]],INDIRECT("'"&amp;Tabela24[[#This Row],[INDEX]]&amp;"'!$D$5:$BB$3000"),13,0),0)</f>
        <v>0</v>
      </c>
      <c r="H348" s="265" t="str">
        <f ca="1">IFERROR(VLOOKUP(Tabela24[[#This Row],[Symbol]],INDIRECT("'"&amp;Tabela24[[#This Row],[INDEX]]&amp;"'!$D$4:$BB$3000"),14,0),0)</f>
        <v>szt.</v>
      </c>
      <c r="I348" s="419">
        <f ca="1">IFERROR(VLOOKUP(Tabela24[[#This Row],[Symbol]],INDIRECT("'"&amp;Tabela24[[#This Row],[INDEX]]&amp;"'!$D$4:$BB$3000"),30,0),0)</f>
        <v>0</v>
      </c>
      <c r="J348" s="447">
        <f ca="1">IFERROR(VLOOKUP(Tabela24[[#This Row],[Symbol]],INDIRECT("'"&amp;Tabela24[[#This Row],[INDEX]]&amp;"'!$D$4:$BB$3000"),31,0),0)</f>
        <v>0</v>
      </c>
      <c r="K348" s="266"/>
    </row>
    <row r="349" spans="1:11" ht="30" customHeight="1" x14ac:dyDescent="0.2">
      <c r="A349" s="262">
        <v>338</v>
      </c>
      <c r="B349" s="711" t="s">
        <v>8</v>
      </c>
      <c r="C349" s="263" t="s">
        <v>642</v>
      </c>
      <c r="D349" s="264" t="str">
        <f>VLOOKUP(Tabela24[[#This Row],[Symbol]],Baza_cen[],3,0)</f>
        <v>BLOK Profil drzwiowy   700kPa   H=190mm     DEV-ECO   UNI/D-01  + szyna stalowa wzmacniana</v>
      </c>
      <c r="E349" s="265"/>
      <c r="F349" s="265"/>
      <c r="G349" s="265">
        <f ca="1">IFERROR(VLOOKUP(Tabela24[[#This Row],[Symbol]],INDIRECT("'"&amp;Tabela24[[#This Row],[INDEX]]&amp;"'!$D$5:$BB$3000"),13,0),0)</f>
        <v>0</v>
      </c>
      <c r="H349" s="265" t="str">
        <f ca="1">IFERROR(VLOOKUP(Tabela24[[#This Row],[Symbol]],INDIRECT("'"&amp;Tabela24[[#This Row],[INDEX]]&amp;"'!$D$4:$BB$3000"),14,0),0)</f>
        <v>szt.</v>
      </c>
      <c r="I349" s="419">
        <f ca="1">IFERROR(VLOOKUP(Tabela24[[#This Row],[Symbol]],INDIRECT("'"&amp;Tabela24[[#This Row],[INDEX]]&amp;"'!$D$4:$BB$3000"),30,0),0)</f>
        <v>0</v>
      </c>
      <c r="J349" s="447">
        <f ca="1">IFERROR(VLOOKUP(Tabela24[[#This Row],[Symbol]],INDIRECT("'"&amp;Tabela24[[#This Row],[INDEX]]&amp;"'!$D$4:$BB$3000"),31,0),0)</f>
        <v>0</v>
      </c>
      <c r="K349" s="266"/>
    </row>
    <row r="350" spans="1:11" ht="30" customHeight="1" x14ac:dyDescent="0.2">
      <c r="A350" s="262">
        <v>339</v>
      </c>
      <c r="B350" s="711" t="s">
        <v>8</v>
      </c>
      <c r="C350" s="263" t="s">
        <v>643</v>
      </c>
      <c r="D350" s="264" t="str">
        <f>VLOOKUP(Tabela24[[#This Row],[Symbol]],Baza_cen[],3,0)</f>
        <v>BLOK Profil drzwiowy   700kPa   H=200mm     DEV-ECO   UNI/D-01  + szyna stalowa wzmacniana</v>
      </c>
      <c r="E350" s="265"/>
      <c r="F350" s="265"/>
      <c r="G350" s="265">
        <f ca="1">IFERROR(VLOOKUP(Tabela24[[#This Row],[Symbol]],INDIRECT("'"&amp;Tabela24[[#This Row],[INDEX]]&amp;"'!$D$5:$BB$3000"),13,0),0)</f>
        <v>0</v>
      </c>
      <c r="H350" s="265" t="str">
        <f ca="1">IFERROR(VLOOKUP(Tabela24[[#This Row],[Symbol]],INDIRECT("'"&amp;Tabela24[[#This Row],[INDEX]]&amp;"'!$D$4:$BB$3000"),14,0),0)</f>
        <v>szt.</v>
      </c>
      <c r="I350" s="419">
        <f ca="1">IFERROR(VLOOKUP(Tabela24[[#This Row],[Symbol]],INDIRECT("'"&amp;Tabela24[[#This Row],[INDEX]]&amp;"'!$D$4:$BB$3000"),30,0),0)</f>
        <v>0</v>
      </c>
      <c r="J350" s="447">
        <f ca="1">IFERROR(VLOOKUP(Tabela24[[#This Row],[Symbol]],INDIRECT("'"&amp;Tabela24[[#This Row],[INDEX]]&amp;"'!$D$4:$BB$3000"),31,0),0)</f>
        <v>0</v>
      </c>
      <c r="K350" s="266"/>
    </row>
    <row r="351" spans="1:11" ht="30" customHeight="1" x14ac:dyDescent="0.2">
      <c r="A351" s="262">
        <v>340</v>
      </c>
      <c r="B351" s="711" t="s">
        <v>8</v>
      </c>
      <c r="C351" s="263" t="s">
        <v>644</v>
      </c>
      <c r="D351" s="264" t="str">
        <f>VLOOKUP(Tabela24[[#This Row],[Symbol]],Baza_cen[],3,0)</f>
        <v>BLOK Profil drzwiowy   700kPa   H=210mm     DEV-ECO   UNI/D-01  + szyna stalowa wzmacniana</v>
      </c>
      <c r="E351" s="265"/>
      <c r="F351" s="265"/>
      <c r="G351" s="265">
        <f ca="1">IFERROR(VLOOKUP(Tabela24[[#This Row],[Symbol]],INDIRECT("'"&amp;Tabela24[[#This Row],[INDEX]]&amp;"'!$D$5:$BB$3000"),13,0),0)</f>
        <v>0</v>
      </c>
      <c r="H351" s="265" t="str">
        <f ca="1">IFERROR(VLOOKUP(Tabela24[[#This Row],[Symbol]],INDIRECT("'"&amp;Tabela24[[#This Row],[INDEX]]&amp;"'!$D$4:$BB$3000"),14,0),0)</f>
        <v>szt.</v>
      </c>
      <c r="I351" s="419">
        <f ca="1">IFERROR(VLOOKUP(Tabela24[[#This Row],[Symbol]],INDIRECT("'"&amp;Tabela24[[#This Row],[INDEX]]&amp;"'!$D$4:$BB$3000"),30,0),0)</f>
        <v>0</v>
      </c>
      <c r="J351" s="447">
        <f ca="1">IFERROR(VLOOKUP(Tabela24[[#This Row],[Symbol]],INDIRECT("'"&amp;Tabela24[[#This Row],[INDEX]]&amp;"'!$D$4:$BB$3000"),31,0),0)</f>
        <v>0</v>
      </c>
      <c r="K351" s="266"/>
    </row>
    <row r="352" spans="1:11" ht="30" customHeight="1" x14ac:dyDescent="0.2">
      <c r="A352" s="262">
        <v>341</v>
      </c>
      <c r="B352" s="711" t="s">
        <v>8</v>
      </c>
      <c r="C352" s="263" t="s">
        <v>645</v>
      </c>
      <c r="D352" s="264" t="str">
        <f>VLOOKUP(Tabela24[[#This Row],[Symbol]],Baza_cen[],3,0)</f>
        <v>BLOK Profil drzwiowy   700kPa   H=220mm     DEV-ECO   UNI/D-01  + szyna stalowa wzmacniana</v>
      </c>
      <c r="E352" s="265"/>
      <c r="F352" s="265"/>
      <c r="G352" s="265">
        <f ca="1">IFERROR(VLOOKUP(Tabela24[[#This Row],[Symbol]],INDIRECT("'"&amp;Tabela24[[#This Row],[INDEX]]&amp;"'!$D$5:$BB$3000"),13,0),0)</f>
        <v>0</v>
      </c>
      <c r="H352" s="265" t="str">
        <f ca="1">IFERROR(VLOOKUP(Tabela24[[#This Row],[Symbol]],INDIRECT("'"&amp;Tabela24[[#This Row],[INDEX]]&amp;"'!$D$4:$BB$3000"),14,0),0)</f>
        <v>szt.</v>
      </c>
      <c r="I352" s="419">
        <f ca="1">IFERROR(VLOOKUP(Tabela24[[#This Row],[Symbol]],INDIRECT("'"&amp;Tabela24[[#This Row],[INDEX]]&amp;"'!$D$4:$BB$3000"),30,0),0)</f>
        <v>0</v>
      </c>
      <c r="J352" s="447">
        <f ca="1">IFERROR(VLOOKUP(Tabela24[[#This Row],[Symbol]],INDIRECT("'"&amp;Tabela24[[#This Row],[INDEX]]&amp;"'!$D$4:$BB$3000"),31,0),0)</f>
        <v>0</v>
      </c>
      <c r="K352" s="266"/>
    </row>
    <row r="353" spans="1:11" ht="30" customHeight="1" x14ac:dyDescent="0.2">
      <c r="A353" s="262">
        <v>342</v>
      </c>
      <c r="B353" s="711" t="s">
        <v>8</v>
      </c>
      <c r="C353" s="263" t="s">
        <v>646</v>
      </c>
      <c r="D353" s="264" t="str">
        <f>VLOOKUP(Tabela24[[#This Row],[Symbol]],Baza_cen[],3,0)</f>
        <v>BLOK Profil drzwiowy   700kPa   H=230mm     DEV-ECO   UNI/D-01  + szyna stalowa wzmacniana</v>
      </c>
      <c r="E353" s="265"/>
      <c r="F353" s="265"/>
      <c r="G353" s="265">
        <f ca="1">IFERROR(VLOOKUP(Tabela24[[#This Row],[Symbol]],INDIRECT("'"&amp;Tabela24[[#This Row],[INDEX]]&amp;"'!$D$5:$BB$3000"),13,0),0)</f>
        <v>0</v>
      </c>
      <c r="H353" s="265" t="str">
        <f ca="1">IFERROR(VLOOKUP(Tabela24[[#This Row],[Symbol]],INDIRECT("'"&amp;Tabela24[[#This Row],[INDEX]]&amp;"'!$D$4:$BB$3000"),14,0),0)</f>
        <v>szt.</v>
      </c>
      <c r="I353" s="419">
        <f ca="1">IFERROR(VLOOKUP(Tabela24[[#This Row],[Symbol]],INDIRECT("'"&amp;Tabela24[[#This Row],[INDEX]]&amp;"'!$D$4:$BB$3000"),30,0),0)</f>
        <v>0</v>
      </c>
      <c r="J353" s="447">
        <f ca="1">IFERROR(VLOOKUP(Tabela24[[#This Row],[Symbol]],INDIRECT("'"&amp;Tabela24[[#This Row],[INDEX]]&amp;"'!$D$4:$BB$3000"),31,0),0)</f>
        <v>0</v>
      </c>
      <c r="K353" s="266"/>
    </row>
    <row r="354" spans="1:11" ht="30" customHeight="1" x14ac:dyDescent="0.2">
      <c r="A354" s="262">
        <v>343</v>
      </c>
      <c r="B354" s="711" t="s">
        <v>8</v>
      </c>
      <c r="C354" s="263" t="s">
        <v>647</v>
      </c>
      <c r="D354" s="264" t="str">
        <f>VLOOKUP(Tabela24[[#This Row],[Symbol]],Baza_cen[],3,0)</f>
        <v>BLOK Profil drzwiowy   700kPa   H=240mm     DEV-ECO   UNI/D-01  + szyna stalowa wzmacniana</v>
      </c>
      <c r="E354" s="265"/>
      <c r="F354" s="265"/>
      <c r="G354" s="265">
        <f ca="1">IFERROR(VLOOKUP(Tabela24[[#This Row],[Symbol]],INDIRECT("'"&amp;Tabela24[[#This Row],[INDEX]]&amp;"'!$D$5:$BB$3000"),13,0),0)</f>
        <v>0</v>
      </c>
      <c r="H354" s="265" t="str">
        <f ca="1">IFERROR(VLOOKUP(Tabela24[[#This Row],[Symbol]],INDIRECT("'"&amp;Tabela24[[#This Row],[INDEX]]&amp;"'!$D$4:$BB$3000"),14,0),0)</f>
        <v>szt.</v>
      </c>
      <c r="I354" s="419">
        <f ca="1">IFERROR(VLOOKUP(Tabela24[[#This Row],[Symbol]],INDIRECT("'"&amp;Tabela24[[#This Row],[INDEX]]&amp;"'!$D$4:$BB$3000"),30,0),0)</f>
        <v>0</v>
      </c>
      <c r="J354" s="447">
        <f ca="1">IFERROR(VLOOKUP(Tabela24[[#This Row],[Symbol]],INDIRECT("'"&amp;Tabela24[[#This Row],[INDEX]]&amp;"'!$D$4:$BB$3000"),31,0),0)</f>
        <v>0</v>
      </c>
      <c r="K354" s="266"/>
    </row>
    <row r="355" spans="1:11" ht="30" customHeight="1" x14ac:dyDescent="0.2">
      <c r="A355" s="262">
        <v>344</v>
      </c>
      <c r="B355" s="711" t="s">
        <v>8</v>
      </c>
      <c r="C355" s="263" t="s">
        <v>648</v>
      </c>
      <c r="D355" s="264" t="str">
        <f>VLOOKUP(Tabela24[[#This Row],[Symbol]],Baza_cen[],3,0)</f>
        <v>BLOK Profil drzwiowy   700kPa   H=250mm     DEV-ECO   UNI/D-01  + szyna stalowa wzmacniana</v>
      </c>
      <c r="E355" s="265"/>
      <c r="F355" s="265"/>
      <c r="G355" s="265">
        <f ca="1">IFERROR(VLOOKUP(Tabela24[[#This Row],[Symbol]],INDIRECT("'"&amp;Tabela24[[#This Row],[INDEX]]&amp;"'!$D$5:$BB$3000"),13,0),0)</f>
        <v>0</v>
      </c>
      <c r="H355" s="265" t="str">
        <f ca="1">IFERROR(VLOOKUP(Tabela24[[#This Row],[Symbol]],INDIRECT("'"&amp;Tabela24[[#This Row],[INDEX]]&amp;"'!$D$4:$BB$3000"),14,0),0)</f>
        <v>szt.</v>
      </c>
      <c r="I355" s="419">
        <f ca="1">IFERROR(VLOOKUP(Tabela24[[#This Row],[Symbol]],INDIRECT("'"&amp;Tabela24[[#This Row],[INDEX]]&amp;"'!$D$4:$BB$3000"),30,0),0)</f>
        <v>0</v>
      </c>
      <c r="J355" s="447">
        <f ca="1">IFERROR(VLOOKUP(Tabela24[[#This Row],[Symbol]],INDIRECT("'"&amp;Tabela24[[#This Row],[INDEX]]&amp;"'!$D$4:$BB$3000"),31,0),0)</f>
        <v>0</v>
      </c>
      <c r="K355" s="266"/>
    </row>
    <row r="356" spans="1:11" ht="30" customHeight="1" x14ac:dyDescent="0.2">
      <c r="A356" s="262">
        <v>345</v>
      </c>
      <c r="B356" s="711" t="s">
        <v>8</v>
      </c>
      <c r="C356" s="263" t="s">
        <v>657</v>
      </c>
      <c r="D356" s="264" t="str">
        <f>VLOOKUP(Tabela24[[#This Row],[Symbol]],Baza_cen[],3,0)</f>
        <v>BLOK Profil drzwiowy HARDSILL   HST   H= 60mm  700 kPa     DEV-ECO   UNI/H-01 + szyna stalowa wzmacniana</v>
      </c>
      <c r="E356" s="265"/>
      <c r="F356" s="265"/>
      <c r="G356" s="265">
        <f ca="1">IFERROR(VLOOKUP(Tabela24[[#This Row],[Symbol]],INDIRECT("'"&amp;Tabela24[[#This Row],[INDEX]]&amp;"'!$D$5:$BB$3000"),13,0),0)</f>
        <v>0</v>
      </c>
      <c r="H356" s="265" t="str">
        <f ca="1">IFERROR(VLOOKUP(Tabela24[[#This Row],[Symbol]],INDIRECT("'"&amp;Tabela24[[#This Row],[INDEX]]&amp;"'!$D$4:$BB$3000"),14,0),0)</f>
        <v>szt.</v>
      </c>
      <c r="I356" s="419">
        <f ca="1">IFERROR(VLOOKUP(Tabela24[[#This Row],[Symbol]],INDIRECT("'"&amp;Tabela24[[#This Row],[INDEX]]&amp;"'!$D$4:$BB$3000"),30,0),0)</f>
        <v>0</v>
      </c>
      <c r="J356" s="447">
        <f ca="1">IFERROR(VLOOKUP(Tabela24[[#This Row],[Symbol]],INDIRECT("'"&amp;Tabela24[[#This Row],[INDEX]]&amp;"'!$D$4:$BB$3000"),31,0),0)</f>
        <v>0</v>
      </c>
      <c r="K356" s="266"/>
    </row>
    <row r="357" spans="1:11" ht="30" customHeight="1" x14ac:dyDescent="0.2">
      <c r="A357" s="262">
        <v>346</v>
      </c>
      <c r="B357" s="711" t="s">
        <v>8</v>
      </c>
      <c r="C357" s="263" t="s">
        <v>659</v>
      </c>
      <c r="D357" s="264" t="str">
        <f>VLOOKUP(Tabela24[[#This Row],[Symbol]],Baza_cen[],3,0)</f>
        <v>BLOK Profil drzwiowy HARDSILL   HST   H= 65mm  700 kPa     DEV-ECO   UNI/H-01 + szyna stalowa wzmacniana</v>
      </c>
      <c r="E357" s="265"/>
      <c r="F357" s="265"/>
      <c r="G357" s="265">
        <f ca="1">IFERROR(VLOOKUP(Tabela24[[#This Row],[Symbol]],INDIRECT("'"&amp;Tabela24[[#This Row],[INDEX]]&amp;"'!$D$5:$BB$3000"),13,0),0)</f>
        <v>0</v>
      </c>
      <c r="H357" s="265" t="str">
        <f ca="1">IFERROR(VLOOKUP(Tabela24[[#This Row],[Symbol]],INDIRECT("'"&amp;Tabela24[[#This Row],[INDEX]]&amp;"'!$D$4:$BB$3000"),14,0),0)</f>
        <v>szt.</v>
      </c>
      <c r="I357" s="419">
        <f ca="1">IFERROR(VLOOKUP(Tabela24[[#This Row],[Symbol]],INDIRECT("'"&amp;Tabela24[[#This Row],[INDEX]]&amp;"'!$D$4:$BB$3000"),30,0),0)</f>
        <v>0</v>
      </c>
      <c r="J357" s="447">
        <f ca="1">IFERROR(VLOOKUP(Tabela24[[#This Row],[Symbol]],INDIRECT("'"&amp;Tabela24[[#This Row],[INDEX]]&amp;"'!$D$4:$BB$3000"),31,0),0)</f>
        <v>0</v>
      </c>
      <c r="K357" s="266"/>
    </row>
    <row r="358" spans="1:11" ht="30" customHeight="1" x14ac:dyDescent="0.2">
      <c r="A358" s="262">
        <v>347</v>
      </c>
      <c r="B358" s="711" t="s">
        <v>8</v>
      </c>
      <c r="C358" s="263" t="s">
        <v>660</v>
      </c>
      <c r="D358" s="264" t="str">
        <f>VLOOKUP(Tabela24[[#This Row],[Symbol]],Baza_cen[],3,0)</f>
        <v>BLOK Profil drzwiowy HARDSILL   HST   H= 70mm  700 kPa     DEV-ECO   UNI/H-01 + szyna stalowa wzmacniana</v>
      </c>
      <c r="E358" s="265"/>
      <c r="F358" s="265"/>
      <c r="G358" s="265">
        <f ca="1">IFERROR(VLOOKUP(Tabela24[[#This Row],[Symbol]],INDIRECT("'"&amp;Tabela24[[#This Row],[INDEX]]&amp;"'!$D$5:$BB$3000"),13,0),0)</f>
        <v>0</v>
      </c>
      <c r="H358" s="265" t="str">
        <f ca="1">IFERROR(VLOOKUP(Tabela24[[#This Row],[Symbol]],INDIRECT("'"&amp;Tabela24[[#This Row],[INDEX]]&amp;"'!$D$4:$BB$3000"),14,0),0)</f>
        <v>szt.</v>
      </c>
      <c r="I358" s="419">
        <f ca="1">IFERROR(VLOOKUP(Tabela24[[#This Row],[Symbol]],INDIRECT("'"&amp;Tabela24[[#This Row],[INDEX]]&amp;"'!$D$4:$BB$3000"),30,0),0)</f>
        <v>0</v>
      </c>
      <c r="J358" s="447">
        <f ca="1">IFERROR(VLOOKUP(Tabela24[[#This Row],[Symbol]],INDIRECT("'"&amp;Tabela24[[#This Row],[INDEX]]&amp;"'!$D$4:$BB$3000"),31,0),0)</f>
        <v>0</v>
      </c>
      <c r="K358" s="266"/>
    </row>
    <row r="359" spans="1:11" ht="30" customHeight="1" x14ac:dyDescent="0.2">
      <c r="A359" s="262">
        <v>348</v>
      </c>
      <c r="B359" s="711" t="s">
        <v>8</v>
      </c>
      <c r="C359" s="263" t="s">
        <v>661</v>
      </c>
      <c r="D359" s="264" t="str">
        <f>VLOOKUP(Tabela24[[#This Row],[Symbol]],Baza_cen[],3,0)</f>
        <v>BLOK Profil drzwiowy HARDSILL   HST   H= 75mm  700 kPa     DEV-ECO   UNI/H-01 + szyna stalowa wzmacniana</v>
      </c>
      <c r="E359" s="265"/>
      <c r="F359" s="265"/>
      <c r="G359" s="265">
        <f ca="1">IFERROR(VLOOKUP(Tabela24[[#This Row],[Symbol]],INDIRECT("'"&amp;Tabela24[[#This Row],[INDEX]]&amp;"'!$D$5:$BB$3000"),13,0),0)</f>
        <v>0</v>
      </c>
      <c r="H359" s="265" t="str">
        <f ca="1">IFERROR(VLOOKUP(Tabela24[[#This Row],[Symbol]],INDIRECT("'"&amp;Tabela24[[#This Row],[INDEX]]&amp;"'!$D$4:$BB$3000"),14,0),0)</f>
        <v>szt.</v>
      </c>
      <c r="I359" s="419">
        <f ca="1">IFERROR(VLOOKUP(Tabela24[[#This Row],[Symbol]],INDIRECT("'"&amp;Tabela24[[#This Row],[INDEX]]&amp;"'!$D$4:$BB$3000"),30,0),0)</f>
        <v>0</v>
      </c>
      <c r="J359" s="447">
        <f ca="1">IFERROR(VLOOKUP(Tabela24[[#This Row],[Symbol]],INDIRECT("'"&amp;Tabela24[[#This Row],[INDEX]]&amp;"'!$D$4:$BB$3000"),31,0),0)</f>
        <v>0</v>
      </c>
      <c r="K359" s="266"/>
    </row>
    <row r="360" spans="1:11" ht="30" customHeight="1" x14ac:dyDescent="0.2">
      <c r="A360" s="262">
        <v>349</v>
      </c>
      <c r="B360" s="711" t="s">
        <v>8</v>
      </c>
      <c r="C360" s="263" t="s">
        <v>662</v>
      </c>
      <c r="D360" s="264" t="str">
        <f>VLOOKUP(Tabela24[[#This Row],[Symbol]],Baza_cen[],3,0)</f>
        <v>BLOK Profil drzwiowy HARDSILL   HST   H= 80mm  700 kPa     DEV-ECO   UNI/H-01 + szyna stalowa wzmacniana</v>
      </c>
      <c r="E360" s="265"/>
      <c r="F360" s="265"/>
      <c r="G360" s="265">
        <f ca="1">IFERROR(VLOOKUP(Tabela24[[#This Row],[Symbol]],INDIRECT("'"&amp;Tabela24[[#This Row],[INDEX]]&amp;"'!$D$5:$BB$3000"),13,0),0)</f>
        <v>0</v>
      </c>
      <c r="H360" s="265" t="str">
        <f ca="1">IFERROR(VLOOKUP(Tabela24[[#This Row],[Symbol]],INDIRECT("'"&amp;Tabela24[[#This Row],[INDEX]]&amp;"'!$D$4:$BB$3000"),14,0),0)</f>
        <v>szt.</v>
      </c>
      <c r="I360" s="419">
        <f ca="1">IFERROR(VLOOKUP(Tabela24[[#This Row],[Symbol]],INDIRECT("'"&amp;Tabela24[[#This Row],[INDEX]]&amp;"'!$D$4:$BB$3000"),30,0),0)</f>
        <v>0</v>
      </c>
      <c r="J360" s="447">
        <f ca="1">IFERROR(VLOOKUP(Tabela24[[#This Row],[Symbol]],INDIRECT("'"&amp;Tabela24[[#This Row],[INDEX]]&amp;"'!$D$4:$BB$3000"),31,0),0)</f>
        <v>0</v>
      </c>
      <c r="K360" s="266"/>
    </row>
    <row r="361" spans="1:11" ht="30" customHeight="1" x14ac:dyDescent="0.2">
      <c r="A361" s="262">
        <v>350</v>
      </c>
      <c r="B361" s="711" t="s">
        <v>8</v>
      </c>
      <c r="C361" s="263" t="s">
        <v>663</v>
      </c>
      <c r="D361" s="264" t="str">
        <f>VLOOKUP(Tabela24[[#This Row],[Symbol]],Baza_cen[],3,0)</f>
        <v>BLOK Profil drzwiowy HARDSILL   HST   H= 85mm  700 kPa     DEV-ECO   UNI/H-01 + szyna stalowa wzmacniana</v>
      </c>
      <c r="E361" s="265"/>
      <c r="F361" s="265"/>
      <c r="G361" s="265">
        <f ca="1">IFERROR(VLOOKUP(Tabela24[[#This Row],[Symbol]],INDIRECT("'"&amp;Tabela24[[#This Row],[INDEX]]&amp;"'!$D$5:$BB$3000"),13,0),0)</f>
        <v>0</v>
      </c>
      <c r="H361" s="265" t="str">
        <f ca="1">IFERROR(VLOOKUP(Tabela24[[#This Row],[Symbol]],INDIRECT("'"&amp;Tabela24[[#This Row],[INDEX]]&amp;"'!$D$4:$BB$3000"),14,0),0)</f>
        <v>szt.</v>
      </c>
      <c r="I361" s="419">
        <f ca="1">IFERROR(VLOOKUP(Tabela24[[#This Row],[Symbol]],INDIRECT("'"&amp;Tabela24[[#This Row],[INDEX]]&amp;"'!$D$4:$BB$3000"),30,0),0)</f>
        <v>0</v>
      </c>
      <c r="J361" s="447">
        <f ca="1">IFERROR(VLOOKUP(Tabela24[[#This Row],[Symbol]],INDIRECT("'"&amp;Tabela24[[#This Row],[INDEX]]&amp;"'!$D$4:$BB$3000"),31,0),0)</f>
        <v>0</v>
      </c>
      <c r="K361" s="266"/>
    </row>
    <row r="362" spans="1:11" ht="30" customHeight="1" x14ac:dyDescent="0.2">
      <c r="A362" s="262">
        <v>351</v>
      </c>
      <c r="B362" s="711" t="s">
        <v>8</v>
      </c>
      <c r="C362" s="448" t="s">
        <v>664</v>
      </c>
      <c r="D362" s="526" t="str">
        <f>VLOOKUP(Tabela24[[#This Row],[Symbol]],Baza_cen[],3,0)</f>
        <v>BLOK Profil drzwiowy HARDSILL   HST   H= 90mm  700 kPa     DEV-ECO   UNI/H-01 + szyna stalowa wzmacniana</v>
      </c>
      <c r="E362" s="449"/>
      <c r="F362" s="449"/>
      <c r="G362" s="449">
        <f ca="1">IFERROR(VLOOKUP(Tabela24[[#This Row],[Symbol]],INDIRECT("'"&amp;Tabela24[[#This Row],[INDEX]]&amp;"'!$D$5:$BB$3000"),13,0),0)</f>
        <v>0</v>
      </c>
      <c r="H362" s="449" t="str">
        <f ca="1">IFERROR(VLOOKUP(Tabela24[[#This Row],[Symbol]],INDIRECT("'"&amp;Tabela24[[#This Row],[INDEX]]&amp;"'!$D$4:$BB$3000"),14,0),0)</f>
        <v>szt.</v>
      </c>
      <c r="I362" s="450">
        <f ca="1">IFERROR(VLOOKUP(Tabela24[[#This Row],[Symbol]],INDIRECT("'"&amp;Tabela24[[#This Row],[INDEX]]&amp;"'!$D$4:$BB$3000"),30,0),0)</f>
        <v>0</v>
      </c>
      <c r="J362" s="490">
        <f ca="1">IFERROR(VLOOKUP(Tabela24[[#This Row],[Symbol]],INDIRECT("'"&amp;Tabela24[[#This Row],[INDEX]]&amp;"'!$D$4:$BB$3000"),31,0),0)</f>
        <v>0</v>
      </c>
      <c r="K362" s="451"/>
    </row>
    <row r="363" spans="1:11" ht="30" customHeight="1" x14ac:dyDescent="0.2">
      <c r="A363" s="262">
        <v>352</v>
      </c>
      <c r="B363" s="711" t="s">
        <v>10</v>
      </c>
      <c r="C363" s="263" t="s">
        <v>482</v>
      </c>
      <c r="D363" s="264" t="str">
        <f>VLOOKUP(Tabela24[[#This Row],[Symbol]],Baza_cen[],3,0)</f>
        <v>BLOK podokienny obustronny z XPS Prime G 30   H= 55mm     KLINAR</v>
      </c>
      <c r="E363" s="265"/>
      <c r="F363" s="265"/>
      <c r="G363" s="265">
        <f ca="1">IFERROR(VLOOKUP(Tabela24[[#This Row],[Symbol]],INDIRECT("'"&amp;Tabela24[[#This Row],[INDEX]]&amp;"'!$D$5:$BB$3000"),13,0),0)</f>
        <v>0</v>
      </c>
      <c r="H363" s="265" t="str">
        <f ca="1">IFERROR(VLOOKUP(Tabela24[[#This Row],[Symbol]],INDIRECT("'"&amp;Tabela24[[#This Row],[INDEX]]&amp;"'!$D$4:$BB$3000"),14,0),0)</f>
        <v>szt.</v>
      </c>
      <c r="I363" s="419">
        <f ca="1">IFERROR(VLOOKUP(Tabela24[[#This Row],[Symbol]],INDIRECT("'"&amp;Tabela24[[#This Row],[INDEX]]&amp;"'!$D$4:$BB$3000"),30,0),0)</f>
        <v>0</v>
      </c>
      <c r="J363" s="447">
        <f ca="1">IFERROR(VLOOKUP(Tabela24[[#This Row],[Symbol]],INDIRECT("'"&amp;Tabela24[[#This Row],[INDEX]]&amp;"'!$D$4:$BB$3000"),31,0),0)</f>
        <v>0</v>
      </c>
      <c r="K363" s="266"/>
    </row>
    <row r="364" spans="1:11" ht="30" customHeight="1" x14ac:dyDescent="0.2">
      <c r="A364" s="262">
        <v>353</v>
      </c>
      <c r="B364" s="711" t="s">
        <v>10</v>
      </c>
      <c r="C364" s="263" t="s">
        <v>484</v>
      </c>
      <c r="D364" s="264" t="str">
        <f>VLOOKUP(Tabela24[[#This Row],[Symbol]],Baza_cen[],3,0)</f>
        <v>BLOK podokienny obustronny z XPS Prime G 30   H= 60mm     KLINAR</v>
      </c>
      <c r="E364" s="265"/>
      <c r="F364" s="265"/>
      <c r="G364" s="265">
        <f ca="1">IFERROR(VLOOKUP(Tabela24[[#This Row],[Symbol]],INDIRECT("'"&amp;Tabela24[[#This Row],[INDEX]]&amp;"'!$D$5:$BB$3000"),13,0),0)</f>
        <v>0</v>
      </c>
      <c r="H364" s="265" t="str">
        <f ca="1">IFERROR(VLOOKUP(Tabela24[[#This Row],[Symbol]],INDIRECT("'"&amp;Tabela24[[#This Row],[INDEX]]&amp;"'!$D$4:$BB$3000"),14,0),0)</f>
        <v>szt.</v>
      </c>
      <c r="I364" s="419">
        <f ca="1">IFERROR(VLOOKUP(Tabela24[[#This Row],[Symbol]],INDIRECT("'"&amp;Tabela24[[#This Row],[INDEX]]&amp;"'!$D$4:$BB$3000"),30,0),0)</f>
        <v>0</v>
      </c>
      <c r="J364" s="447">
        <f ca="1">IFERROR(VLOOKUP(Tabela24[[#This Row],[Symbol]],INDIRECT("'"&amp;Tabela24[[#This Row],[INDEX]]&amp;"'!$D$4:$BB$3000"),31,0),0)</f>
        <v>0</v>
      </c>
      <c r="K364" s="266"/>
    </row>
    <row r="365" spans="1:11" ht="30" customHeight="1" x14ac:dyDescent="0.2">
      <c r="A365" s="262">
        <v>354</v>
      </c>
      <c r="B365" s="711" t="s">
        <v>10</v>
      </c>
      <c r="C365" s="263" t="s">
        <v>485</v>
      </c>
      <c r="D365" s="264" t="str">
        <f>VLOOKUP(Tabela24[[#This Row],[Symbol]],Baza_cen[],3,0)</f>
        <v>BLOK podokienny obustronny z XPS Prime G 30   H= 65mm     KLINAR</v>
      </c>
      <c r="E365" s="265"/>
      <c r="F365" s="265"/>
      <c r="G365" s="265">
        <f ca="1">IFERROR(VLOOKUP(Tabela24[[#This Row],[Symbol]],INDIRECT("'"&amp;Tabela24[[#This Row],[INDEX]]&amp;"'!$D$5:$BB$3000"),13,0),0)</f>
        <v>0</v>
      </c>
      <c r="H365" s="265" t="str">
        <f ca="1">IFERROR(VLOOKUP(Tabela24[[#This Row],[Symbol]],INDIRECT("'"&amp;Tabela24[[#This Row],[INDEX]]&amp;"'!$D$4:$BB$3000"),14,0),0)</f>
        <v>szt.</v>
      </c>
      <c r="I365" s="419">
        <f ca="1">IFERROR(VLOOKUP(Tabela24[[#This Row],[Symbol]],INDIRECT("'"&amp;Tabela24[[#This Row],[INDEX]]&amp;"'!$D$4:$BB$3000"),30,0),0)</f>
        <v>0</v>
      </c>
      <c r="J365" s="447">
        <f ca="1">IFERROR(VLOOKUP(Tabela24[[#This Row],[Symbol]],INDIRECT("'"&amp;Tabela24[[#This Row],[INDEX]]&amp;"'!$D$4:$BB$3000"),31,0),0)</f>
        <v>0</v>
      </c>
      <c r="K365" s="266"/>
    </row>
    <row r="366" spans="1:11" ht="30" customHeight="1" x14ac:dyDescent="0.2">
      <c r="A366" s="262">
        <v>355</v>
      </c>
      <c r="B366" s="711" t="s">
        <v>10</v>
      </c>
      <c r="C366" s="263" t="s">
        <v>486</v>
      </c>
      <c r="D366" s="264" t="str">
        <f>VLOOKUP(Tabela24[[#This Row],[Symbol]],Baza_cen[],3,0)</f>
        <v>BLOK podokienny obustronny z XPS Prime G 30   H= 70mm     KLINAR</v>
      </c>
      <c r="E366" s="265"/>
      <c r="F366" s="265"/>
      <c r="G366" s="265">
        <f ca="1">IFERROR(VLOOKUP(Tabela24[[#This Row],[Symbol]],INDIRECT("'"&amp;Tabela24[[#This Row],[INDEX]]&amp;"'!$D$5:$BB$3000"),13,0),0)</f>
        <v>0</v>
      </c>
      <c r="H366" s="265" t="str">
        <f ca="1">IFERROR(VLOOKUP(Tabela24[[#This Row],[Symbol]],INDIRECT("'"&amp;Tabela24[[#This Row],[INDEX]]&amp;"'!$D$4:$BB$3000"),14,0),0)</f>
        <v>szt.</v>
      </c>
      <c r="I366" s="419">
        <f ca="1">IFERROR(VLOOKUP(Tabela24[[#This Row],[Symbol]],INDIRECT("'"&amp;Tabela24[[#This Row],[INDEX]]&amp;"'!$D$4:$BB$3000"),30,0),0)</f>
        <v>0</v>
      </c>
      <c r="J366" s="447">
        <f ca="1">IFERROR(VLOOKUP(Tabela24[[#This Row],[Symbol]],INDIRECT("'"&amp;Tabela24[[#This Row],[INDEX]]&amp;"'!$D$4:$BB$3000"),31,0),0)</f>
        <v>0</v>
      </c>
      <c r="K366" s="266"/>
    </row>
    <row r="367" spans="1:11" ht="30" customHeight="1" x14ac:dyDescent="0.2">
      <c r="A367" s="262">
        <v>356</v>
      </c>
      <c r="B367" s="711" t="s">
        <v>10</v>
      </c>
      <c r="C367" s="263" t="s">
        <v>487</v>
      </c>
      <c r="D367" s="264" t="str">
        <f>VLOOKUP(Tabela24[[#This Row],[Symbol]],Baza_cen[],3,0)</f>
        <v>BLOK podokienny obustronny z XPS Prime G 30   H= 75mm     KLINAR</v>
      </c>
      <c r="E367" s="265"/>
      <c r="F367" s="265"/>
      <c r="G367" s="265">
        <f ca="1">IFERROR(VLOOKUP(Tabela24[[#This Row],[Symbol]],INDIRECT("'"&amp;Tabela24[[#This Row],[INDEX]]&amp;"'!$D$5:$BB$3000"),13,0),0)</f>
        <v>0</v>
      </c>
      <c r="H367" s="265" t="str">
        <f ca="1">IFERROR(VLOOKUP(Tabela24[[#This Row],[Symbol]],INDIRECT("'"&amp;Tabela24[[#This Row],[INDEX]]&amp;"'!$D$4:$BB$3000"),14,0),0)</f>
        <v>szt.</v>
      </c>
      <c r="I367" s="419">
        <f ca="1">IFERROR(VLOOKUP(Tabela24[[#This Row],[Symbol]],INDIRECT("'"&amp;Tabela24[[#This Row],[INDEX]]&amp;"'!$D$4:$BB$3000"),30,0),0)</f>
        <v>0</v>
      </c>
      <c r="J367" s="447">
        <f ca="1">IFERROR(VLOOKUP(Tabela24[[#This Row],[Symbol]],INDIRECT("'"&amp;Tabela24[[#This Row],[INDEX]]&amp;"'!$D$4:$BB$3000"),31,0),0)</f>
        <v>0</v>
      </c>
      <c r="K367" s="266"/>
    </row>
    <row r="368" spans="1:11" ht="30" customHeight="1" x14ac:dyDescent="0.2">
      <c r="A368" s="262">
        <v>357</v>
      </c>
      <c r="B368" s="711" t="s">
        <v>10</v>
      </c>
      <c r="C368" s="263" t="s">
        <v>488</v>
      </c>
      <c r="D368" s="264" t="str">
        <f>VLOOKUP(Tabela24[[#This Row],[Symbol]],Baza_cen[],3,0)</f>
        <v>BLOK podokienny obustronny z XPS Prime G 30   H= 80mm     KLINAR</v>
      </c>
      <c r="E368" s="265"/>
      <c r="F368" s="265"/>
      <c r="G368" s="265">
        <f ca="1">IFERROR(VLOOKUP(Tabela24[[#This Row],[Symbol]],INDIRECT("'"&amp;Tabela24[[#This Row],[INDEX]]&amp;"'!$D$5:$BB$3000"),13,0),0)</f>
        <v>0</v>
      </c>
      <c r="H368" s="265" t="str">
        <f ca="1">IFERROR(VLOOKUP(Tabela24[[#This Row],[Symbol]],INDIRECT("'"&amp;Tabela24[[#This Row],[INDEX]]&amp;"'!$D$4:$BB$3000"),14,0),0)</f>
        <v>szt.</v>
      </c>
      <c r="I368" s="419">
        <f ca="1">IFERROR(VLOOKUP(Tabela24[[#This Row],[Symbol]],INDIRECT("'"&amp;Tabela24[[#This Row],[INDEX]]&amp;"'!$D$4:$BB$3000"),30,0),0)</f>
        <v>0</v>
      </c>
      <c r="J368" s="447">
        <f ca="1">IFERROR(VLOOKUP(Tabela24[[#This Row],[Symbol]],INDIRECT("'"&amp;Tabela24[[#This Row],[INDEX]]&amp;"'!$D$4:$BB$3000"),31,0),0)</f>
        <v>0</v>
      </c>
      <c r="K368" s="266"/>
    </row>
    <row r="369" spans="1:11" ht="30" customHeight="1" x14ac:dyDescent="0.2">
      <c r="A369" s="262">
        <v>358</v>
      </c>
      <c r="B369" s="711" t="s">
        <v>10</v>
      </c>
      <c r="C369" s="263" t="s">
        <v>489</v>
      </c>
      <c r="D369" s="264" t="str">
        <f>VLOOKUP(Tabela24[[#This Row],[Symbol]],Baza_cen[],3,0)</f>
        <v>BLOK podokienny obustronny z XPS Prime G 30   H= 85mm     KLINAR</v>
      </c>
      <c r="E369" s="265"/>
      <c r="F369" s="265"/>
      <c r="G369" s="265">
        <f ca="1">IFERROR(VLOOKUP(Tabela24[[#This Row],[Symbol]],INDIRECT("'"&amp;Tabela24[[#This Row],[INDEX]]&amp;"'!$D$5:$BB$3000"),13,0),0)</f>
        <v>0</v>
      </c>
      <c r="H369" s="265" t="str">
        <f ca="1">IFERROR(VLOOKUP(Tabela24[[#This Row],[Symbol]],INDIRECT("'"&amp;Tabela24[[#This Row],[INDEX]]&amp;"'!$D$4:$BB$3000"),14,0),0)</f>
        <v>szt.</v>
      </c>
      <c r="I369" s="419">
        <f ca="1">IFERROR(VLOOKUP(Tabela24[[#This Row],[Symbol]],INDIRECT("'"&amp;Tabela24[[#This Row],[INDEX]]&amp;"'!$D$4:$BB$3000"),30,0),0)</f>
        <v>0</v>
      </c>
      <c r="J369" s="447">
        <f ca="1">IFERROR(VLOOKUP(Tabela24[[#This Row],[Symbol]],INDIRECT("'"&amp;Tabela24[[#This Row],[INDEX]]&amp;"'!$D$4:$BB$3000"),31,0),0)</f>
        <v>0</v>
      </c>
      <c r="K369" s="266"/>
    </row>
    <row r="370" spans="1:11" ht="30" customHeight="1" x14ac:dyDescent="0.2">
      <c r="A370" s="262">
        <v>359</v>
      </c>
      <c r="B370" s="711" t="s">
        <v>10</v>
      </c>
      <c r="C370" s="263" t="s">
        <v>490</v>
      </c>
      <c r="D370" s="264" t="str">
        <f>VLOOKUP(Tabela24[[#This Row],[Symbol]],Baza_cen[],3,0)</f>
        <v>BLOK podokienny obustronny z XPS Prime G 30   H= 90mm     KLINAR</v>
      </c>
      <c r="E370" s="265"/>
      <c r="F370" s="265"/>
      <c r="G370" s="265">
        <f ca="1">IFERROR(VLOOKUP(Tabela24[[#This Row],[Symbol]],INDIRECT("'"&amp;Tabela24[[#This Row],[INDEX]]&amp;"'!$D$5:$BB$3000"),13,0),0)</f>
        <v>0</v>
      </c>
      <c r="H370" s="265" t="str">
        <f ca="1">IFERROR(VLOOKUP(Tabela24[[#This Row],[Symbol]],INDIRECT("'"&amp;Tabela24[[#This Row],[INDEX]]&amp;"'!$D$4:$BB$3000"),14,0),0)</f>
        <v>szt.</v>
      </c>
      <c r="I370" s="419">
        <f ca="1">IFERROR(VLOOKUP(Tabela24[[#This Row],[Symbol]],INDIRECT("'"&amp;Tabela24[[#This Row],[INDEX]]&amp;"'!$D$4:$BB$3000"),30,0),0)</f>
        <v>0</v>
      </c>
      <c r="J370" s="447">
        <f ca="1">IFERROR(VLOOKUP(Tabela24[[#This Row],[Symbol]],INDIRECT("'"&amp;Tabela24[[#This Row],[INDEX]]&amp;"'!$D$4:$BB$3000"),31,0),0)</f>
        <v>0</v>
      </c>
      <c r="K370" s="266"/>
    </row>
    <row r="371" spans="1:11" ht="30" customHeight="1" x14ac:dyDescent="0.2">
      <c r="A371" s="262">
        <v>360</v>
      </c>
      <c r="B371" s="711" t="s">
        <v>10</v>
      </c>
      <c r="C371" s="263" t="s">
        <v>491</v>
      </c>
      <c r="D371" s="264" t="str">
        <f>VLOOKUP(Tabela24[[#This Row],[Symbol]],Baza_cen[],3,0)</f>
        <v>BLOK podokienny obustronny z XPS Prime G 30   H= 95mm     KLINAR</v>
      </c>
      <c r="E371" s="265"/>
      <c r="F371" s="265"/>
      <c r="G371" s="265">
        <f ca="1">IFERROR(VLOOKUP(Tabela24[[#This Row],[Symbol]],INDIRECT("'"&amp;Tabela24[[#This Row],[INDEX]]&amp;"'!$D$5:$BB$3000"),13,0),0)</f>
        <v>0</v>
      </c>
      <c r="H371" s="265" t="str">
        <f ca="1">IFERROR(VLOOKUP(Tabela24[[#This Row],[Symbol]],INDIRECT("'"&amp;Tabela24[[#This Row],[INDEX]]&amp;"'!$D$4:$BB$3000"),14,0),0)</f>
        <v>szt.</v>
      </c>
      <c r="I371" s="419">
        <f ca="1">IFERROR(VLOOKUP(Tabela24[[#This Row],[Symbol]],INDIRECT("'"&amp;Tabela24[[#This Row],[INDEX]]&amp;"'!$D$4:$BB$3000"),30,0),0)</f>
        <v>0</v>
      </c>
      <c r="J371" s="447">
        <f ca="1">IFERROR(VLOOKUP(Tabela24[[#This Row],[Symbol]],INDIRECT("'"&amp;Tabela24[[#This Row],[INDEX]]&amp;"'!$D$4:$BB$3000"),31,0),0)</f>
        <v>0</v>
      </c>
      <c r="K371" s="266"/>
    </row>
    <row r="372" spans="1:11" ht="30" customHeight="1" x14ac:dyDescent="0.2">
      <c r="A372" s="262">
        <v>361</v>
      </c>
      <c r="B372" s="711" t="s">
        <v>10</v>
      </c>
      <c r="C372" s="263" t="s">
        <v>492</v>
      </c>
      <c r="D372" s="264" t="str">
        <f>VLOOKUP(Tabela24[[#This Row],[Symbol]],Baza_cen[],3,0)</f>
        <v>BLOK podokienny obustronny z XPS Prime G 30   H=100mm     KLINAR</v>
      </c>
      <c r="E372" s="265"/>
      <c r="F372" s="265"/>
      <c r="G372" s="265">
        <f ca="1">IFERROR(VLOOKUP(Tabela24[[#This Row],[Symbol]],INDIRECT("'"&amp;Tabela24[[#This Row],[INDEX]]&amp;"'!$D$5:$BB$3000"),13,0),0)</f>
        <v>0</v>
      </c>
      <c r="H372" s="265" t="str">
        <f ca="1">IFERROR(VLOOKUP(Tabela24[[#This Row],[Symbol]],INDIRECT("'"&amp;Tabela24[[#This Row],[INDEX]]&amp;"'!$D$4:$BB$3000"),14,0),0)</f>
        <v>szt.</v>
      </c>
      <c r="I372" s="419">
        <f ca="1">IFERROR(VLOOKUP(Tabela24[[#This Row],[Symbol]],INDIRECT("'"&amp;Tabela24[[#This Row],[INDEX]]&amp;"'!$D$4:$BB$3000"),30,0),0)</f>
        <v>0</v>
      </c>
      <c r="J372" s="447">
        <f ca="1">IFERROR(VLOOKUP(Tabela24[[#This Row],[Symbol]],INDIRECT("'"&amp;Tabela24[[#This Row],[INDEX]]&amp;"'!$D$4:$BB$3000"),31,0),0)</f>
        <v>0</v>
      </c>
      <c r="K372" s="266"/>
    </row>
    <row r="373" spans="1:11" ht="30" customHeight="1" x14ac:dyDescent="0.2">
      <c r="A373" s="262">
        <v>362</v>
      </c>
      <c r="B373" s="711" t="s">
        <v>10</v>
      </c>
      <c r="C373" s="263" t="s">
        <v>493</v>
      </c>
      <c r="D373" s="264" t="str">
        <f>VLOOKUP(Tabela24[[#This Row],[Symbol]],Baza_cen[],3,0)</f>
        <v>BLOK podokienny obustronny z XPS Prime G 30   H=105mm     KLINAR</v>
      </c>
      <c r="E373" s="265"/>
      <c r="F373" s="265"/>
      <c r="G373" s="265">
        <f ca="1">IFERROR(VLOOKUP(Tabela24[[#This Row],[Symbol]],INDIRECT("'"&amp;Tabela24[[#This Row],[INDEX]]&amp;"'!$D$5:$BB$3000"),13,0),0)</f>
        <v>0</v>
      </c>
      <c r="H373" s="265" t="str">
        <f ca="1">IFERROR(VLOOKUP(Tabela24[[#This Row],[Symbol]],INDIRECT("'"&amp;Tabela24[[#This Row],[INDEX]]&amp;"'!$D$4:$BB$3000"),14,0),0)</f>
        <v>szt.</v>
      </c>
      <c r="I373" s="419">
        <f ca="1">IFERROR(VLOOKUP(Tabela24[[#This Row],[Symbol]],INDIRECT("'"&amp;Tabela24[[#This Row],[INDEX]]&amp;"'!$D$4:$BB$3000"),30,0),0)</f>
        <v>0</v>
      </c>
      <c r="J373" s="447">
        <f ca="1">IFERROR(VLOOKUP(Tabela24[[#This Row],[Symbol]],INDIRECT("'"&amp;Tabela24[[#This Row],[INDEX]]&amp;"'!$D$4:$BB$3000"),31,0),0)</f>
        <v>0</v>
      </c>
      <c r="K373" s="266"/>
    </row>
    <row r="374" spans="1:11" ht="30" customHeight="1" x14ac:dyDescent="0.2">
      <c r="A374" s="262">
        <v>363</v>
      </c>
      <c r="B374" s="711" t="s">
        <v>10</v>
      </c>
      <c r="C374" s="263" t="s">
        <v>494</v>
      </c>
      <c r="D374" s="264" t="str">
        <f>VLOOKUP(Tabela24[[#This Row],[Symbol]],Baza_cen[],3,0)</f>
        <v>BLOK podokienny obustronny z XPS Prime G 30  UV   H= 55mm     KLINAR</v>
      </c>
      <c r="E374" s="265"/>
      <c r="F374" s="265"/>
      <c r="G374" s="265">
        <f ca="1">IFERROR(VLOOKUP(Tabela24[[#This Row],[Symbol]],INDIRECT("'"&amp;Tabela24[[#This Row],[INDEX]]&amp;"'!$D$5:$BB$3000"),13,0),0)</f>
        <v>0</v>
      </c>
      <c r="H374" s="265" t="str">
        <f ca="1">IFERROR(VLOOKUP(Tabela24[[#This Row],[Symbol]],INDIRECT("'"&amp;Tabela24[[#This Row],[INDEX]]&amp;"'!$D$4:$BB$3000"),14,0),0)</f>
        <v>szt.</v>
      </c>
      <c r="I374" s="419">
        <f ca="1">IFERROR(VLOOKUP(Tabela24[[#This Row],[Symbol]],INDIRECT("'"&amp;Tabela24[[#This Row],[INDEX]]&amp;"'!$D$4:$BB$3000"),30,0),0)</f>
        <v>0</v>
      </c>
      <c r="J374" s="447">
        <f ca="1">IFERROR(VLOOKUP(Tabela24[[#This Row],[Symbol]],INDIRECT("'"&amp;Tabela24[[#This Row],[INDEX]]&amp;"'!$D$4:$BB$3000"),31,0),0)</f>
        <v>0</v>
      </c>
      <c r="K374" s="266"/>
    </row>
    <row r="375" spans="1:11" ht="30" customHeight="1" x14ac:dyDescent="0.2">
      <c r="A375" s="262">
        <v>364</v>
      </c>
      <c r="B375" s="711" t="s">
        <v>10</v>
      </c>
      <c r="C375" s="263" t="s">
        <v>495</v>
      </c>
      <c r="D375" s="264" t="str">
        <f>VLOOKUP(Tabela24[[#This Row],[Symbol]],Baza_cen[],3,0)</f>
        <v>BLOK podokienny obustronny z XPS Prime G 30  UV   H= 60mm     KLINAR</v>
      </c>
      <c r="E375" s="265"/>
      <c r="F375" s="265"/>
      <c r="G375" s="265">
        <f ca="1">IFERROR(VLOOKUP(Tabela24[[#This Row],[Symbol]],INDIRECT("'"&amp;Tabela24[[#This Row],[INDEX]]&amp;"'!$D$5:$BB$3000"),13,0),0)</f>
        <v>0</v>
      </c>
      <c r="H375" s="265" t="str">
        <f ca="1">IFERROR(VLOOKUP(Tabela24[[#This Row],[Symbol]],INDIRECT("'"&amp;Tabela24[[#This Row],[INDEX]]&amp;"'!$D$4:$BB$3000"),14,0),0)</f>
        <v>szt.</v>
      </c>
      <c r="I375" s="419">
        <f ca="1">IFERROR(VLOOKUP(Tabela24[[#This Row],[Symbol]],INDIRECT("'"&amp;Tabela24[[#This Row],[INDEX]]&amp;"'!$D$4:$BB$3000"),30,0),0)</f>
        <v>0</v>
      </c>
      <c r="J375" s="447">
        <f ca="1">IFERROR(VLOOKUP(Tabela24[[#This Row],[Symbol]],INDIRECT("'"&amp;Tabela24[[#This Row],[INDEX]]&amp;"'!$D$4:$BB$3000"),31,0),0)</f>
        <v>0</v>
      </c>
      <c r="K375" s="266"/>
    </row>
    <row r="376" spans="1:11" ht="30" customHeight="1" x14ac:dyDescent="0.2">
      <c r="A376" s="262">
        <v>365</v>
      </c>
      <c r="B376" s="711" t="s">
        <v>10</v>
      </c>
      <c r="C376" s="263" t="s">
        <v>496</v>
      </c>
      <c r="D376" s="264" t="str">
        <f>VLOOKUP(Tabela24[[#This Row],[Symbol]],Baza_cen[],3,0)</f>
        <v>BLOK podokienny obustronny z XPS Prime G 30  UV   H= 65mm     KLINAR</v>
      </c>
      <c r="E376" s="265"/>
      <c r="F376" s="265"/>
      <c r="G376" s="265">
        <f ca="1">IFERROR(VLOOKUP(Tabela24[[#This Row],[Symbol]],INDIRECT("'"&amp;Tabela24[[#This Row],[INDEX]]&amp;"'!$D$5:$BB$3000"),13,0),0)</f>
        <v>0</v>
      </c>
      <c r="H376" s="265" t="str">
        <f ca="1">IFERROR(VLOOKUP(Tabela24[[#This Row],[Symbol]],INDIRECT("'"&amp;Tabela24[[#This Row],[INDEX]]&amp;"'!$D$4:$BB$3000"),14,0),0)</f>
        <v>szt.</v>
      </c>
      <c r="I376" s="419">
        <f ca="1">IFERROR(VLOOKUP(Tabela24[[#This Row],[Symbol]],INDIRECT("'"&amp;Tabela24[[#This Row],[INDEX]]&amp;"'!$D$4:$BB$3000"),30,0),0)</f>
        <v>0</v>
      </c>
      <c r="J376" s="447">
        <f ca="1">IFERROR(VLOOKUP(Tabela24[[#This Row],[Symbol]],INDIRECT("'"&amp;Tabela24[[#This Row],[INDEX]]&amp;"'!$D$4:$BB$3000"),31,0),0)</f>
        <v>0</v>
      </c>
      <c r="K376" s="266"/>
    </row>
    <row r="377" spans="1:11" ht="30" customHeight="1" x14ac:dyDescent="0.2">
      <c r="A377" s="262">
        <v>366</v>
      </c>
      <c r="B377" s="711" t="s">
        <v>10</v>
      </c>
      <c r="C377" s="263" t="s">
        <v>497</v>
      </c>
      <c r="D377" s="264" t="str">
        <f>VLOOKUP(Tabela24[[#This Row],[Symbol]],Baza_cen[],3,0)</f>
        <v>BLOK podokienny obustronny z XPS Prime G 30  UV   H= 70mm     KLINAR</v>
      </c>
      <c r="E377" s="265"/>
      <c r="F377" s="265"/>
      <c r="G377" s="265">
        <f ca="1">IFERROR(VLOOKUP(Tabela24[[#This Row],[Symbol]],INDIRECT("'"&amp;Tabela24[[#This Row],[INDEX]]&amp;"'!$D$5:$BB$3000"),13,0),0)</f>
        <v>0</v>
      </c>
      <c r="H377" s="265" t="str">
        <f ca="1">IFERROR(VLOOKUP(Tabela24[[#This Row],[Symbol]],INDIRECT("'"&amp;Tabela24[[#This Row],[INDEX]]&amp;"'!$D$4:$BB$3000"),14,0),0)</f>
        <v>szt.</v>
      </c>
      <c r="I377" s="419">
        <f ca="1">IFERROR(VLOOKUP(Tabela24[[#This Row],[Symbol]],INDIRECT("'"&amp;Tabela24[[#This Row],[INDEX]]&amp;"'!$D$4:$BB$3000"),30,0),0)</f>
        <v>0</v>
      </c>
      <c r="J377" s="447">
        <f ca="1">IFERROR(VLOOKUP(Tabela24[[#This Row],[Symbol]],INDIRECT("'"&amp;Tabela24[[#This Row],[INDEX]]&amp;"'!$D$4:$BB$3000"),31,0),0)</f>
        <v>0</v>
      </c>
      <c r="K377" s="266"/>
    </row>
    <row r="378" spans="1:11" ht="30" customHeight="1" x14ac:dyDescent="0.2">
      <c r="A378" s="262">
        <v>367</v>
      </c>
      <c r="B378" s="711" t="s">
        <v>10</v>
      </c>
      <c r="C378" s="263" t="s">
        <v>498</v>
      </c>
      <c r="D378" s="264" t="str">
        <f>VLOOKUP(Tabela24[[#This Row],[Symbol]],Baza_cen[],3,0)</f>
        <v>BLOK podokienny obustronny z XPS Prime G 30  UV   H= 75mm     KLINAR</v>
      </c>
      <c r="E378" s="265"/>
      <c r="F378" s="265"/>
      <c r="G378" s="265">
        <f ca="1">IFERROR(VLOOKUP(Tabela24[[#This Row],[Symbol]],INDIRECT("'"&amp;Tabela24[[#This Row],[INDEX]]&amp;"'!$D$5:$BB$3000"),13,0),0)</f>
        <v>0</v>
      </c>
      <c r="H378" s="265" t="str">
        <f ca="1">IFERROR(VLOOKUP(Tabela24[[#This Row],[Symbol]],INDIRECT("'"&amp;Tabela24[[#This Row],[INDEX]]&amp;"'!$D$4:$BB$3000"),14,0),0)</f>
        <v>szt.</v>
      </c>
      <c r="I378" s="419">
        <f ca="1">IFERROR(VLOOKUP(Tabela24[[#This Row],[Symbol]],INDIRECT("'"&amp;Tabela24[[#This Row],[INDEX]]&amp;"'!$D$4:$BB$3000"),30,0),0)</f>
        <v>0</v>
      </c>
      <c r="J378" s="447">
        <f ca="1">IFERROR(VLOOKUP(Tabela24[[#This Row],[Symbol]],INDIRECT("'"&amp;Tabela24[[#This Row],[INDEX]]&amp;"'!$D$4:$BB$3000"),31,0),0)</f>
        <v>0</v>
      </c>
      <c r="K378" s="266"/>
    </row>
    <row r="379" spans="1:11" ht="30" customHeight="1" x14ac:dyDescent="0.2">
      <c r="A379" s="262">
        <v>368</v>
      </c>
      <c r="B379" s="711" t="s">
        <v>10</v>
      </c>
      <c r="C379" s="263" t="s">
        <v>499</v>
      </c>
      <c r="D379" s="264" t="str">
        <f>VLOOKUP(Tabela24[[#This Row],[Symbol]],Baza_cen[],3,0)</f>
        <v>BLOK podokienny obustronny z XPS Prime G 30  UV   H= 80mm     KLINAR</v>
      </c>
      <c r="E379" s="265"/>
      <c r="F379" s="265"/>
      <c r="G379" s="265">
        <f ca="1">IFERROR(VLOOKUP(Tabela24[[#This Row],[Symbol]],INDIRECT("'"&amp;Tabela24[[#This Row],[INDEX]]&amp;"'!$D$5:$BB$3000"),13,0),0)</f>
        <v>0</v>
      </c>
      <c r="H379" s="265" t="str">
        <f ca="1">IFERROR(VLOOKUP(Tabela24[[#This Row],[Symbol]],INDIRECT("'"&amp;Tabela24[[#This Row],[INDEX]]&amp;"'!$D$4:$BB$3000"),14,0),0)</f>
        <v>szt.</v>
      </c>
      <c r="I379" s="419">
        <f ca="1">IFERROR(VLOOKUP(Tabela24[[#This Row],[Symbol]],INDIRECT("'"&amp;Tabela24[[#This Row],[INDEX]]&amp;"'!$D$4:$BB$3000"),30,0),0)</f>
        <v>0</v>
      </c>
      <c r="J379" s="447">
        <f ca="1">IFERROR(VLOOKUP(Tabela24[[#This Row],[Symbol]],INDIRECT("'"&amp;Tabela24[[#This Row],[INDEX]]&amp;"'!$D$4:$BB$3000"),31,0),0)</f>
        <v>0</v>
      </c>
      <c r="K379" s="266"/>
    </row>
    <row r="380" spans="1:11" ht="30" customHeight="1" x14ac:dyDescent="0.2">
      <c r="A380" s="262">
        <v>369</v>
      </c>
      <c r="B380" s="711" t="s">
        <v>10</v>
      </c>
      <c r="C380" s="263" t="s">
        <v>500</v>
      </c>
      <c r="D380" s="264" t="str">
        <f>VLOOKUP(Tabela24[[#This Row],[Symbol]],Baza_cen[],3,0)</f>
        <v>BLOK podokienny obustronny z XPS Prime G 30  UV   H= 85mm     KLINAR</v>
      </c>
      <c r="E380" s="265"/>
      <c r="F380" s="265"/>
      <c r="G380" s="265">
        <f ca="1">IFERROR(VLOOKUP(Tabela24[[#This Row],[Symbol]],INDIRECT("'"&amp;Tabela24[[#This Row],[INDEX]]&amp;"'!$D$5:$BB$3000"),13,0),0)</f>
        <v>0</v>
      </c>
      <c r="H380" s="265" t="str">
        <f ca="1">IFERROR(VLOOKUP(Tabela24[[#This Row],[Symbol]],INDIRECT("'"&amp;Tabela24[[#This Row],[INDEX]]&amp;"'!$D$4:$BB$3000"),14,0),0)</f>
        <v>szt.</v>
      </c>
      <c r="I380" s="419">
        <f ca="1">IFERROR(VLOOKUP(Tabela24[[#This Row],[Symbol]],INDIRECT("'"&amp;Tabela24[[#This Row],[INDEX]]&amp;"'!$D$4:$BB$3000"),30,0),0)</f>
        <v>0</v>
      </c>
      <c r="J380" s="447">
        <f ca="1">IFERROR(VLOOKUP(Tabela24[[#This Row],[Symbol]],INDIRECT("'"&amp;Tabela24[[#This Row],[INDEX]]&amp;"'!$D$4:$BB$3000"),31,0),0)</f>
        <v>0</v>
      </c>
      <c r="K380" s="266"/>
    </row>
    <row r="381" spans="1:11" ht="30" customHeight="1" x14ac:dyDescent="0.2">
      <c r="A381" s="262">
        <v>370</v>
      </c>
      <c r="B381" s="711" t="s">
        <v>10</v>
      </c>
      <c r="C381" s="263" t="s">
        <v>501</v>
      </c>
      <c r="D381" s="264" t="str">
        <f>VLOOKUP(Tabela24[[#This Row],[Symbol]],Baza_cen[],3,0)</f>
        <v>BLOK podokienny obustronny z XPS Prime G 30  UV   H= 90mm     KLINAR</v>
      </c>
      <c r="E381" s="265"/>
      <c r="F381" s="265"/>
      <c r="G381" s="265">
        <f ca="1">IFERROR(VLOOKUP(Tabela24[[#This Row],[Symbol]],INDIRECT("'"&amp;Tabela24[[#This Row],[INDEX]]&amp;"'!$D$5:$BB$3000"),13,0),0)</f>
        <v>0</v>
      </c>
      <c r="H381" s="265" t="str">
        <f ca="1">IFERROR(VLOOKUP(Tabela24[[#This Row],[Symbol]],INDIRECT("'"&amp;Tabela24[[#This Row],[INDEX]]&amp;"'!$D$4:$BB$3000"),14,0),0)</f>
        <v>szt.</v>
      </c>
      <c r="I381" s="419">
        <f ca="1">IFERROR(VLOOKUP(Tabela24[[#This Row],[Symbol]],INDIRECT("'"&amp;Tabela24[[#This Row],[INDEX]]&amp;"'!$D$4:$BB$3000"),30,0),0)</f>
        <v>0</v>
      </c>
      <c r="J381" s="447">
        <f ca="1">IFERROR(VLOOKUP(Tabela24[[#This Row],[Symbol]],INDIRECT("'"&amp;Tabela24[[#This Row],[INDEX]]&amp;"'!$D$4:$BB$3000"),31,0),0)</f>
        <v>0</v>
      </c>
      <c r="K381" s="266"/>
    </row>
    <row r="382" spans="1:11" ht="30" customHeight="1" x14ac:dyDescent="0.2">
      <c r="A382" s="262">
        <v>371</v>
      </c>
      <c r="B382" s="711" t="s">
        <v>10</v>
      </c>
      <c r="C382" s="263" t="s">
        <v>502</v>
      </c>
      <c r="D382" s="264" t="str">
        <f>VLOOKUP(Tabela24[[#This Row],[Symbol]],Baza_cen[],3,0)</f>
        <v>BLOK podokienny obustronny z XPS Prime G 30  UV   H= 95mm     KLINAR</v>
      </c>
      <c r="E382" s="265"/>
      <c r="F382" s="265"/>
      <c r="G382" s="265">
        <f ca="1">IFERROR(VLOOKUP(Tabela24[[#This Row],[Symbol]],INDIRECT("'"&amp;Tabela24[[#This Row],[INDEX]]&amp;"'!$D$5:$BB$3000"),13,0),0)</f>
        <v>0</v>
      </c>
      <c r="H382" s="265" t="str">
        <f ca="1">IFERROR(VLOOKUP(Tabela24[[#This Row],[Symbol]],INDIRECT("'"&amp;Tabela24[[#This Row],[INDEX]]&amp;"'!$D$4:$BB$3000"),14,0),0)</f>
        <v>szt.</v>
      </c>
      <c r="I382" s="419">
        <f ca="1">IFERROR(VLOOKUP(Tabela24[[#This Row],[Symbol]],INDIRECT("'"&amp;Tabela24[[#This Row],[INDEX]]&amp;"'!$D$4:$BB$3000"),30,0),0)</f>
        <v>0</v>
      </c>
      <c r="J382" s="447">
        <f ca="1">IFERROR(VLOOKUP(Tabela24[[#This Row],[Symbol]],INDIRECT("'"&amp;Tabela24[[#This Row],[INDEX]]&amp;"'!$D$4:$BB$3000"),31,0),0)</f>
        <v>0</v>
      </c>
      <c r="K382" s="266"/>
    </row>
    <row r="383" spans="1:11" ht="30" customHeight="1" x14ac:dyDescent="0.2">
      <c r="A383" s="262">
        <v>372</v>
      </c>
      <c r="B383" s="711" t="s">
        <v>10</v>
      </c>
      <c r="C383" s="263" t="s">
        <v>503</v>
      </c>
      <c r="D383" s="264" t="str">
        <f>VLOOKUP(Tabela24[[#This Row],[Symbol]],Baza_cen[],3,0)</f>
        <v>BLOK podokienny obustronny z XPS Prime G 30  UV   H=100mm     KLINAR</v>
      </c>
      <c r="E383" s="265"/>
      <c r="F383" s="265"/>
      <c r="G383" s="265">
        <f ca="1">IFERROR(VLOOKUP(Tabela24[[#This Row],[Symbol]],INDIRECT("'"&amp;Tabela24[[#This Row],[INDEX]]&amp;"'!$D$5:$BB$3000"),13,0),0)</f>
        <v>0</v>
      </c>
      <c r="H383" s="265" t="str">
        <f ca="1">IFERROR(VLOOKUP(Tabela24[[#This Row],[Symbol]],INDIRECT("'"&amp;Tabela24[[#This Row],[INDEX]]&amp;"'!$D$4:$BB$3000"),14,0),0)</f>
        <v>szt.</v>
      </c>
      <c r="I383" s="419">
        <f ca="1">IFERROR(VLOOKUP(Tabela24[[#This Row],[Symbol]],INDIRECT("'"&amp;Tabela24[[#This Row],[INDEX]]&amp;"'!$D$4:$BB$3000"),30,0),0)</f>
        <v>0</v>
      </c>
      <c r="J383" s="447">
        <f ca="1">IFERROR(VLOOKUP(Tabela24[[#This Row],[Symbol]],INDIRECT("'"&amp;Tabela24[[#This Row],[INDEX]]&amp;"'!$D$4:$BB$3000"),31,0),0)</f>
        <v>0</v>
      </c>
      <c r="K383" s="266"/>
    </row>
    <row r="384" spans="1:11" ht="30" customHeight="1" x14ac:dyDescent="0.2">
      <c r="A384" s="262">
        <v>373</v>
      </c>
      <c r="B384" s="711" t="s">
        <v>10</v>
      </c>
      <c r="C384" s="263" t="s">
        <v>504</v>
      </c>
      <c r="D384" s="264" t="str">
        <f>VLOOKUP(Tabela24[[#This Row],[Symbol]],Baza_cen[],3,0)</f>
        <v>BLOK podokienny obustronny z XPS Prime G 30  UV   H=105mm     KLINAR</v>
      </c>
      <c r="E384" s="265"/>
      <c r="F384" s="265"/>
      <c r="G384" s="265">
        <f ca="1">IFERROR(VLOOKUP(Tabela24[[#This Row],[Symbol]],INDIRECT("'"&amp;Tabela24[[#This Row],[INDEX]]&amp;"'!$D$5:$BB$3000"),13,0),0)</f>
        <v>0</v>
      </c>
      <c r="H384" s="265" t="str">
        <f ca="1">IFERROR(VLOOKUP(Tabela24[[#This Row],[Symbol]],INDIRECT("'"&amp;Tabela24[[#This Row],[INDEX]]&amp;"'!$D$4:$BB$3000"),14,0),0)</f>
        <v>szt.</v>
      </c>
      <c r="I384" s="419">
        <f ca="1">IFERROR(VLOOKUP(Tabela24[[#This Row],[Symbol]],INDIRECT("'"&amp;Tabela24[[#This Row],[INDEX]]&amp;"'!$D$4:$BB$3000"),30,0),0)</f>
        <v>0</v>
      </c>
      <c r="J384" s="447">
        <f ca="1">IFERROR(VLOOKUP(Tabela24[[#This Row],[Symbol]],INDIRECT("'"&amp;Tabela24[[#This Row],[INDEX]]&amp;"'!$D$4:$BB$3000"),31,0),0)</f>
        <v>0</v>
      </c>
      <c r="K384" s="266"/>
    </row>
    <row r="385" spans="1:11" ht="30" customHeight="1" x14ac:dyDescent="0.2">
      <c r="A385" s="262">
        <v>374</v>
      </c>
      <c r="B385" s="711" t="s">
        <v>10</v>
      </c>
      <c r="C385" s="263" t="s">
        <v>444</v>
      </c>
      <c r="D385" s="264" t="str">
        <f>VLOOKUP(Tabela24[[#This Row],[Symbol]],Baza_cen[],3,0)</f>
        <v>BLOK podokienny wewnętrzny z XPS Prime G30   H= 65mm     KLINAR</v>
      </c>
      <c r="E385" s="265"/>
      <c r="F385" s="265"/>
      <c r="G385" s="265">
        <f ca="1">IFERROR(VLOOKUP(Tabela24[[#This Row],[Symbol]],INDIRECT("'"&amp;Tabela24[[#This Row],[INDEX]]&amp;"'!$D$5:$BB$3000"),13,0),0)</f>
        <v>0</v>
      </c>
      <c r="H385" s="265" t="str">
        <f ca="1">IFERROR(VLOOKUP(Tabela24[[#This Row],[Symbol]],INDIRECT("'"&amp;Tabela24[[#This Row],[INDEX]]&amp;"'!$D$4:$BB$3000"),14,0),0)</f>
        <v>szt.</v>
      </c>
      <c r="I385" s="419">
        <f ca="1">IFERROR(VLOOKUP(Tabela24[[#This Row],[Symbol]],INDIRECT("'"&amp;Tabela24[[#This Row],[INDEX]]&amp;"'!$D$4:$BB$3000"),30,0),0)</f>
        <v>0</v>
      </c>
      <c r="J385" s="447">
        <f ca="1">IFERROR(VLOOKUP(Tabela24[[#This Row],[Symbol]],INDIRECT("'"&amp;Tabela24[[#This Row],[INDEX]]&amp;"'!$D$4:$BB$3000"),31,0),0)</f>
        <v>0</v>
      </c>
      <c r="K385" s="266"/>
    </row>
    <row r="386" spans="1:11" ht="30" customHeight="1" x14ac:dyDescent="0.2">
      <c r="A386" s="262">
        <v>375</v>
      </c>
      <c r="B386" s="711" t="s">
        <v>10</v>
      </c>
      <c r="C386" s="263" t="s">
        <v>446</v>
      </c>
      <c r="D386" s="264" t="str">
        <f>VLOOKUP(Tabela24[[#This Row],[Symbol]],Baza_cen[],3,0)</f>
        <v>BLOK podokienny wewnętrzny z XPS Prime G30   H= 70mm     KLINAR</v>
      </c>
      <c r="E386" s="265"/>
      <c r="F386" s="265"/>
      <c r="G386" s="265">
        <f ca="1">IFERROR(VLOOKUP(Tabela24[[#This Row],[Symbol]],INDIRECT("'"&amp;Tabela24[[#This Row],[INDEX]]&amp;"'!$D$5:$BB$3000"),13,0),0)</f>
        <v>0</v>
      </c>
      <c r="H386" s="265" t="str">
        <f ca="1">IFERROR(VLOOKUP(Tabela24[[#This Row],[Symbol]],INDIRECT("'"&amp;Tabela24[[#This Row],[INDEX]]&amp;"'!$D$4:$BB$3000"),14,0),0)</f>
        <v>szt.</v>
      </c>
      <c r="I386" s="419">
        <f ca="1">IFERROR(VLOOKUP(Tabela24[[#This Row],[Symbol]],INDIRECT("'"&amp;Tabela24[[#This Row],[INDEX]]&amp;"'!$D$4:$BB$3000"),30,0),0)</f>
        <v>0</v>
      </c>
      <c r="J386" s="447">
        <f ca="1">IFERROR(VLOOKUP(Tabela24[[#This Row],[Symbol]],INDIRECT("'"&amp;Tabela24[[#This Row],[INDEX]]&amp;"'!$D$4:$BB$3000"),31,0),0)</f>
        <v>0</v>
      </c>
      <c r="K386" s="266"/>
    </row>
    <row r="387" spans="1:11" ht="30" customHeight="1" x14ac:dyDescent="0.2">
      <c r="A387" s="262">
        <v>376</v>
      </c>
      <c r="B387" s="711" t="s">
        <v>10</v>
      </c>
      <c r="C387" s="263" t="s">
        <v>447</v>
      </c>
      <c r="D387" s="264" t="str">
        <f>VLOOKUP(Tabela24[[#This Row],[Symbol]],Baza_cen[],3,0)</f>
        <v>BLOK podokienny wewnętrzny z XPS Prime G30   H= 75mm     KLINAR</v>
      </c>
      <c r="E387" s="265"/>
      <c r="F387" s="265"/>
      <c r="G387" s="265">
        <f ca="1">IFERROR(VLOOKUP(Tabela24[[#This Row],[Symbol]],INDIRECT("'"&amp;Tabela24[[#This Row],[INDEX]]&amp;"'!$D$5:$BB$3000"),13,0),0)</f>
        <v>0</v>
      </c>
      <c r="H387" s="265" t="str">
        <f ca="1">IFERROR(VLOOKUP(Tabela24[[#This Row],[Symbol]],INDIRECT("'"&amp;Tabela24[[#This Row],[INDEX]]&amp;"'!$D$4:$BB$3000"),14,0),0)</f>
        <v>szt.</v>
      </c>
      <c r="I387" s="419">
        <f ca="1">IFERROR(VLOOKUP(Tabela24[[#This Row],[Symbol]],INDIRECT("'"&amp;Tabela24[[#This Row],[INDEX]]&amp;"'!$D$4:$BB$3000"),30,0),0)</f>
        <v>0</v>
      </c>
      <c r="J387" s="447">
        <f ca="1">IFERROR(VLOOKUP(Tabela24[[#This Row],[Symbol]],INDIRECT("'"&amp;Tabela24[[#This Row],[INDEX]]&amp;"'!$D$4:$BB$3000"),31,0),0)</f>
        <v>0</v>
      </c>
      <c r="K387" s="266"/>
    </row>
    <row r="388" spans="1:11" ht="30" customHeight="1" x14ac:dyDescent="0.2">
      <c r="A388" s="262">
        <v>377</v>
      </c>
      <c r="B388" s="711" t="s">
        <v>10</v>
      </c>
      <c r="C388" s="263" t="s">
        <v>448</v>
      </c>
      <c r="D388" s="264" t="str">
        <f>VLOOKUP(Tabela24[[#This Row],[Symbol]],Baza_cen[],3,0)</f>
        <v>BLOK podokienny wewnętrzny z XPS Prime G30   H= 80mm     KLINAR</v>
      </c>
      <c r="E388" s="265"/>
      <c r="F388" s="265"/>
      <c r="G388" s="265">
        <f ca="1">IFERROR(VLOOKUP(Tabela24[[#This Row],[Symbol]],INDIRECT("'"&amp;Tabela24[[#This Row],[INDEX]]&amp;"'!$D$5:$BB$3000"),13,0),0)</f>
        <v>0</v>
      </c>
      <c r="H388" s="265" t="str">
        <f ca="1">IFERROR(VLOOKUP(Tabela24[[#This Row],[Symbol]],INDIRECT("'"&amp;Tabela24[[#This Row],[INDEX]]&amp;"'!$D$4:$BB$3000"),14,0),0)</f>
        <v>szt.</v>
      </c>
      <c r="I388" s="419">
        <f ca="1">IFERROR(VLOOKUP(Tabela24[[#This Row],[Symbol]],INDIRECT("'"&amp;Tabela24[[#This Row],[INDEX]]&amp;"'!$D$4:$BB$3000"),30,0),0)</f>
        <v>0</v>
      </c>
      <c r="J388" s="447">
        <f ca="1">IFERROR(VLOOKUP(Tabela24[[#This Row],[Symbol]],INDIRECT("'"&amp;Tabela24[[#This Row],[INDEX]]&amp;"'!$D$4:$BB$3000"),31,0),0)</f>
        <v>0</v>
      </c>
      <c r="K388" s="266"/>
    </row>
    <row r="389" spans="1:11" ht="30" customHeight="1" x14ac:dyDescent="0.2">
      <c r="A389" s="262">
        <v>378</v>
      </c>
      <c r="B389" s="711" t="s">
        <v>10</v>
      </c>
      <c r="C389" s="263" t="s">
        <v>449</v>
      </c>
      <c r="D389" s="264" t="str">
        <f>VLOOKUP(Tabela24[[#This Row],[Symbol]],Baza_cen[],3,0)</f>
        <v>BLOK podokienny wewnętrzny z XPS Prime G30   H= 85mm     KLINAR</v>
      </c>
      <c r="E389" s="265"/>
      <c r="F389" s="265"/>
      <c r="G389" s="265">
        <f ca="1">IFERROR(VLOOKUP(Tabela24[[#This Row],[Symbol]],INDIRECT("'"&amp;Tabela24[[#This Row],[INDEX]]&amp;"'!$D$5:$BB$3000"),13,0),0)</f>
        <v>0</v>
      </c>
      <c r="H389" s="265" t="str">
        <f ca="1">IFERROR(VLOOKUP(Tabela24[[#This Row],[Symbol]],INDIRECT("'"&amp;Tabela24[[#This Row],[INDEX]]&amp;"'!$D$4:$BB$3000"),14,0),0)</f>
        <v>szt.</v>
      </c>
      <c r="I389" s="419">
        <f ca="1">IFERROR(VLOOKUP(Tabela24[[#This Row],[Symbol]],INDIRECT("'"&amp;Tabela24[[#This Row],[INDEX]]&amp;"'!$D$4:$BB$3000"),30,0),0)</f>
        <v>0</v>
      </c>
      <c r="J389" s="447">
        <f ca="1">IFERROR(VLOOKUP(Tabela24[[#This Row],[Symbol]],INDIRECT("'"&amp;Tabela24[[#This Row],[INDEX]]&amp;"'!$D$4:$BB$3000"),31,0),0)</f>
        <v>0</v>
      </c>
      <c r="K389" s="266"/>
    </row>
    <row r="390" spans="1:11" ht="30" customHeight="1" x14ac:dyDescent="0.2">
      <c r="A390" s="262">
        <v>379</v>
      </c>
      <c r="B390" s="711" t="s">
        <v>10</v>
      </c>
      <c r="C390" s="263" t="s">
        <v>450</v>
      </c>
      <c r="D390" s="264" t="str">
        <f>VLOOKUP(Tabela24[[#This Row],[Symbol]],Baza_cen[],3,0)</f>
        <v>BLOK podokienny wewnętrzny z XPS Prime G30   H= 90mm     KLINAR</v>
      </c>
      <c r="E390" s="265"/>
      <c r="F390" s="265"/>
      <c r="G390" s="265">
        <f ca="1">IFERROR(VLOOKUP(Tabela24[[#This Row],[Symbol]],INDIRECT("'"&amp;Tabela24[[#This Row],[INDEX]]&amp;"'!$D$5:$BB$3000"),13,0),0)</f>
        <v>0</v>
      </c>
      <c r="H390" s="265" t="str">
        <f ca="1">IFERROR(VLOOKUP(Tabela24[[#This Row],[Symbol]],INDIRECT("'"&amp;Tabela24[[#This Row],[INDEX]]&amp;"'!$D$4:$BB$3000"),14,0),0)</f>
        <v>szt.</v>
      </c>
      <c r="I390" s="419">
        <f ca="1">IFERROR(VLOOKUP(Tabela24[[#This Row],[Symbol]],INDIRECT("'"&amp;Tabela24[[#This Row],[INDEX]]&amp;"'!$D$4:$BB$3000"),30,0),0)</f>
        <v>0</v>
      </c>
      <c r="J390" s="447">
        <f ca="1">IFERROR(VLOOKUP(Tabela24[[#This Row],[Symbol]],INDIRECT("'"&amp;Tabela24[[#This Row],[INDEX]]&amp;"'!$D$4:$BB$3000"),31,0),0)</f>
        <v>0</v>
      </c>
      <c r="K390" s="266"/>
    </row>
    <row r="391" spans="1:11" ht="30" customHeight="1" x14ac:dyDescent="0.2">
      <c r="A391" s="262">
        <v>380</v>
      </c>
      <c r="B391" s="711" t="s">
        <v>10</v>
      </c>
      <c r="C391" s="263" t="s">
        <v>451</v>
      </c>
      <c r="D391" s="264" t="str">
        <f>VLOOKUP(Tabela24[[#This Row],[Symbol]],Baza_cen[],3,0)</f>
        <v>BLOK podokienny wewnętrzny z XPS Prime G30   H= 95mm     KLINAR</v>
      </c>
      <c r="E391" s="265"/>
      <c r="F391" s="265"/>
      <c r="G391" s="265">
        <f ca="1">IFERROR(VLOOKUP(Tabela24[[#This Row],[Symbol]],INDIRECT("'"&amp;Tabela24[[#This Row],[INDEX]]&amp;"'!$D$5:$BB$3000"),13,0),0)</f>
        <v>0</v>
      </c>
      <c r="H391" s="265" t="str">
        <f ca="1">IFERROR(VLOOKUP(Tabela24[[#This Row],[Symbol]],INDIRECT("'"&amp;Tabela24[[#This Row],[INDEX]]&amp;"'!$D$4:$BB$3000"),14,0),0)</f>
        <v>szt.</v>
      </c>
      <c r="I391" s="419">
        <f ca="1">IFERROR(VLOOKUP(Tabela24[[#This Row],[Symbol]],INDIRECT("'"&amp;Tabela24[[#This Row],[INDEX]]&amp;"'!$D$4:$BB$3000"),30,0),0)</f>
        <v>0</v>
      </c>
      <c r="J391" s="447">
        <f ca="1">IFERROR(VLOOKUP(Tabela24[[#This Row],[Symbol]],INDIRECT("'"&amp;Tabela24[[#This Row],[INDEX]]&amp;"'!$D$4:$BB$3000"),31,0),0)</f>
        <v>0</v>
      </c>
      <c r="K391" s="266"/>
    </row>
    <row r="392" spans="1:11" ht="30" customHeight="1" x14ac:dyDescent="0.2">
      <c r="A392" s="262">
        <v>381</v>
      </c>
      <c r="B392" s="711" t="s">
        <v>10</v>
      </c>
      <c r="C392" s="263" t="s">
        <v>452</v>
      </c>
      <c r="D392" s="264" t="str">
        <f>VLOOKUP(Tabela24[[#This Row],[Symbol]],Baza_cen[],3,0)</f>
        <v>BLOK podokienny wewnętrzny z XPS Prime G30   H=100mm     KLINAR</v>
      </c>
      <c r="E392" s="265"/>
      <c r="F392" s="265"/>
      <c r="G392" s="265">
        <f ca="1">IFERROR(VLOOKUP(Tabela24[[#This Row],[Symbol]],INDIRECT("'"&amp;Tabela24[[#This Row],[INDEX]]&amp;"'!$D$5:$BB$3000"),13,0),0)</f>
        <v>0</v>
      </c>
      <c r="H392" s="265" t="str">
        <f ca="1">IFERROR(VLOOKUP(Tabela24[[#This Row],[Symbol]],INDIRECT("'"&amp;Tabela24[[#This Row],[INDEX]]&amp;"'!$D$4:$BB$3000"),14,0),0)</f>
        <v>szt.</v>
      </c>
      <c r="I392" s="419">
        <f ca="1">IFERROR(VLOOKUP(Tabela24[[#This Row],[Symbol]],INDIRECT("'"&amp;Tabela24[[#This Row],[INDEX]]&amp;"'!$D$4:$BB$3000"),30,0),0)</f>
        <v>0</v>
      </c>
      <c r="J392" s="447">
        <f ca="1">IFERROR(VLOOKUP(Tabela24[[#This Row],[Symbol]],INDIRECT("'"&amp;Tabela24[[#This Row],[INDEX]]&amp;"'!$D$4:$BB$3000"),31,0),0)</f>
        <v>0</v>
      </c>
      <c r="K392" s="266"/>
    </row>
    <row r="393" spans="1:11" ht="30" customHeight="1" x14ac:dyDescent="0.2">
      <c r="A393" s="262">
        <v>382</v>
      </c>
      <c r="B393" s="711" t="s">
        <v>10</v>
      </c>
      <c r="C393" s="263" t="s">
        <v>453</v>
      </c>
      <c r="D393" s="264" t="str">
        <f>VLOOKUP(Tabela24[[#This Row],[Symbol]],Baza_cen[],3,0)</f>
        <v>BLOK podokienny wewnętrzny z XPS Prime G30   H=105mm     KLINAR</v>
      </c>
      <c r="E393" s="265"/>
      <c r="F393" s="265"/>
      <c r="G393" s="265">
        <f ca="1">IFERROR(VLOOKUP(Tabela24[[#This Row],[Symbol]],INDIRECT("'"&amp;Tabela24[[#This Row],[INDEX]]&amp;"'!$D$5:$BB$3000"),13,0),0)</f>
        <v>0</v>
      </c>
      <c r="H393" s="265" t="str">
        <f ca="1">IFERROR(VLOOKUP(Tabela24[[#This Row],[Symbol]],INDIRECT("'"&amp;Tabela24[[#This Row],[INDEX]]&amp;"'!$D$4:$BB$3000"),14,0),0)</f>
        <v>szt.</v>
      </c>
      <c r="I393" s="419">
        <f ca="1">IFERROR(VLOOKUP(Tabela24[[#This Row],[Symbol]],INDIRECT("'"&amp;Tabela24[[#This Row],[INDEX]]&amp;"'!$D$4:$BB$3000"),30,0),0)</f>
        <v>0</v>
      </c>
      <c r="J393" s="447">
        <f ca="1">IFERROR(VLOOKUP(Tabela24[[#This Row],[Symbol]],INDIRECT("'"&amp;Tabela24[[#This Row],[INDEX]]&amp;"'!$D$4:$BB$3000"),31,0),0)</f>
        <v>0</v>
      </c>
      <c r="K393" s="266"/>
    </row>
    <row r="394" spans="1:11" ht="30" customHeight="1" x14ac:dyDescent="0.2">
      <c r="A394" s="262">
        <v>383</v>
      </c>
      <c r="B394" s="711" t="s">
        <v>10</v>
      </c>
      <c r="C394" s="263" t="s">
        <v>454</v>
      </c>
      <c r="D394" s="264" t="str">
        <f>VLOOKUP(Tabela24[[#This Row],[Symbol]],Baza_cen[],3,0)</f>
        <v>BLOK podokienny wewnętrzny z XPS Prime G30   UV     H= 65mm     KLINAR</v>
      </c>
      <c r="E394" s="265"/>
      <c r="F394" s="265"/>
      <c r="G394" s="265">
        <f ca="1">IFERROR(VLOOKUP(Tabela24[[#This Row],[Symbol]],INDIRECT("'"&amp;Tabela24[[#This Row],[INDEX]]&amp;"'!$D$5:$BB$3000"),13,0),0)</f>
        <v>0</v>
      </c>
      <c r="H394" s="265" t="str">
        <f ca="1">IFERROR(VLOOKUP(Tabela24[[#This Row],[Symbol]],INDIRECT("'"&amp;Tabela24[[#This Row],[INDEX]]&amp;"'!$D$4:$BB$3000"),14,0),0)</f>
        <v>szt.</v>
      </c>
      <c r="I394" s="419">
        <f ca="1">IFERROR(VLOOKUP(Tabela24[[#This Row],[Symbol]],INDIRECT("'"&amp;Tabela24[[#This Row],[INDEX]]&amp;"'!$D$4:$BB$3000"),30,0),0)</f>
        <v>0</v>
      </c>
      <c r="J394" s="447">
        <f ca="1">IFERROR(VLOOKUP(Tabela24[[#This Row],[Symbol]],INDIRECT("'"&amp;Tabela24[[#This Row],[INDEX]]&amp;"'!$D$4:$BB$3000"),31,0),0)</f>
        <v>0</v>
      </c>
      <c r="K394" s="266"/>
    </row>
    <row r="395" spans="1:11" ht="30" customHeight="1" x14ac:dyDescent="0.2">
      <c r="A395" s="262">
        <v>384</v>
      </c>
      <c r="B395" s="711" t="s">
        <v>10</v>
      </c>
      <c r="C395" s="263" t="s">
        <v>455</v>
      </c>
      <c r="D395" s="264" t="str">
        <f>VLOOKUP(Tabela24[[#This Row],[Symbol]],Baza_cen[],3,0)</f>
        <v>BLOK podokienny wewnętrzny z XPS Prime G30   UV     H= 70mm     KLINAR</v>
      </c>
      <c r="E395" s="265"/>
      <c r="F395" s="265"/>
      <c r="G395" s="265">
        <f ca="1">IFERROR(VLOOKUP(Tabela24[[#This Row],[Symbol]],INDIRECT("'"&amp;Tabela24[[#This Row],[INDEX]]&amp;"'!$D$5:$BB$3000"),13,0),0)</f>
        <v>0</v>
      </c>
      <c r="H395" s="265" t="str">
        <f ca="1">IFERROR(VLOOKUP(Tabela24[[#This Row],[Symbol]],INDIRECT("'"&amp;Tabela24[[#This Row],[INDEX]]&amp;"'!$D$4:$BB$3000"),14,0),0)</f>
        <v>szt.</v>
      </c>
      <c r="I395" s="419">
        <f ca="1">IFERROR(VLOOKUP(Tabela24[[#This Row],[Symbol]],INDIRECT("'"&amp;Tabela24[[#This Row],[INDEX]]&amp;"'!$D$4:$BB$3000"),30,0),0)</f>
        <v>0</v>
      </c>
      <c r="J395" s="447">
        <f ca="1">IFERROR(VLOOKUP(Tabela24[[#This Row],[Symbol]],INDIRECT("'"&amp;Tabela24[[#This Row],[INDEX]]&amp;"'!$D$4:$BB$3000"),31,0),0)</f>
        <v>0</v>
      </c>
      <c r="K395" s="266"/>
    </row>
    <row r="396" spans="1:11" ht="30" customHeight="1" x14ac:dyDescent="0.2">
      <c r="A396" s="262">
        <v>385</v>
      </c>
      <c r="B396" s="711" t="s">
        <v>10</v>
      </c>
      <c r="C396" s="263" t="s">
        <v>456</v>
      </c>
      <c r="D396" s="264" t="str">
        <f>VLOOKUP(Tabela24[[#This Row],[Symbol]],Baza_cen[],3,0)</f>
        <v>BLOK podokienny wewnętrzny z XPS Prime G30   UV     H= 75mm     KLINAR</v>
      </c>
      <c r="E396" s="265"/>
      <c r="F396" s="265"/>
      <c r="G396" s="265">
        <f ca="1">IFERROR(VLOOKUP(Tabela24[[#This Row],[Symbol]],INDIRECT("'"&amp;Tabela24[[#This Row],[INDEX]]&amp;"'!$D$5:$BB$3000"),13,0),0)</f>
        <v>0</v>
      </c>
      <c r="H396" s="265" t="str">
        <f ca="1">IFERROR(VLOOKUP(Tabela24[[#This Row],[Symbol]],INDIRECT("'"&amp;Tabela24[[#This Row],[INDEX]]&amp;"'!$D$4:$BB$3000"),14,0),0)</f>
        <v>szt.</v>
      </c>
      <c r="I396" s="419">
        <f ca="1">IFERROR(VLOOKUP(Tabela24[[#This Row],[Symbol]],INDIRECT("'"&amp;Tabela24[[#This Row],[INDEX]]&amp;"'!$D$4:$BB$3000"),30,0),0)</f>
        <v>0</v>
      </c>
      <c r="J396" s="447">
        <f ca="1">IFERROR(VLOOKUP(Tabela24[[#This Row],[Symbol]],INDIRECT("'"&amp;Tabela24[[#This Row],[INDEX]]&amp;"'!$D$4:$BB$3000"),31,0),0)</f>
        <v>0</v>
      </c>
      <c r="K396" s="266"/>
    </row>
    <row r="397" spans="1:11" ht="30" customHeight="1" x14ac:dyDescent="0.2">
      <c r="A397" s="262">
        <v>386</v>
      </c>
      <c r="B397" s="711" t="s">
        <v>10</v>
      </c>
      <c r="C397" s="263" t="s">
        <v>457</v>
      </c>
      <c r="D397" s="264" t="str">
        <f>VLOOKUP(Tabela24[[#This Row],[Symbol]],Baza_cen[],3,0)</f>
        <v>BLOK podokienny wewnętrzny z XPS Prime G30   UV     H= 80mm     KLINAR</v>
      </c>
      <c r="E397" s="265"/>
      <c r="F397" s="265"/>
      <c r="G397" s="265">
        <f ca="1">IFERROR(VLOOKUP(Tabela24[[#This Row],[Symbol]],INDIRECT("'"&amp;Tabela24[[#This Row],[INDEX]]&amp;"'!$D$5:$BB$3000"),13,0),0)</f>
        <v>0</v>
      </c>
      <c r="H397" s="265" t="str">
        <f ca="1">IFERROR(VLOOKUP(Tabela24[[#This Row],[Symbol]],INDIRECT("'"&amp;Tabela24[[#This Row],[INDEX]]&amp;"'!$D$4:$BB$3000"),14,0),0)</f>
        <v>szt.</v>
      </c>
      <c r="I397" s="419">
        <f ca="1">IFERROR(VLOOKUP(Tabela24[[#This Row],[Symbol]],INDIRECT("'"&amp;Tabela24[[#This Row],[INDEX]]&amp;"'!$D$4:$BB$3000"),30,0),0)</f>
        <v>0</v>
      </c>
      <c r="J397" s="447">
        <f ca="1">IFERROR(VLOOKUP(Tabela24[[#This Row],[Symbol]],INDIRECT("'"&amp;Tabela24[[#This Row],[INDEX]]&amp;"'!$D$4:$BB$3000"),31,0),0)</f>
        <v>0</v>
      </c>
      <c r="K397" s="266"/>
    </row>
    <row r="398" spans="1:11" ht="30" customHeight="1" x14ac:dyDescent="0.2">
      <c r="A398" s="262">
        <v>387</v>
      </c>
      <c r="B398" s="711" t="s">
        <v>10</v>
      </c>
      <c r="C398" s="263" t="s">
        <v>458</v>
      </c>
      <c r="D398" s="264" t="str">
        <f>VLOOKUP(Tabela24[[#This Row],[Symbol]],Baza_cen[],3,0)</f>
        <v>BLOK podokienny wewnętrzny z XPS Prime G30   UV     H= 85mm     KLINAR</v>
      </c>
      <c r="E398" s="265"/>
      <c r="F398" s="265"/>
      <c r="G398" s="265">
        <f ca="1">IFERROR(VLOOKUP(Tabela24[[#This Row],[Symbol]],INDIRECT("'"&amp;Tabela24[[#This Row],[INDEX]]&amp;"'!$D$5:$BB$3000"),13,0),0)</f>
        <v>0</v>
      </c>
      <c r="H398" s="265" t="str">
        <f ca="1">IFERROR(VLOOKUP(Tabela24[[#This Row],[Symbol]],INDIRECT("'"&amp;Tabela24[[#This Row],[INDEX]]&amp;"'!$D$4:$BB$3000"),14,0),0)</f>
        <v>szt.</v>
      </c>
      <c r="I398" s="419">
        <f ca="1">IFERROR(VLOOKUP(Tabela24[[#This Row],[Symbol]],INDIRECT("'"&amp;Tabela24[[#This Row],[INDEX]]&amp;"'!$D$4:$BB$3000"),30,0),0)</f>
        <v>0</v>
      </c>
      <c r="J398" s="447">
        <f ca="1">IFERROR(VLOOKUP(Tabela24[[#This Row],[Symbol]],INDIRECT("'"&amp;Tabela24[[#This Row],[INDEX]]&amp;"'!$D$4:$BB$3000"),31,0),0)</f>
        <v>0</v>
      </c>
      <c r="K398" s="266"/>
    </row>
    <row r="399" spans="1:11" ht="30" customHeight="1" x14ac:dyDescent="0.2">
      <c r="A399" s="262">
        <v>388</v>
      </c>
      <c r="B399" s="711" t="s">
        <v>10</v>
      </c>
      <c r="C399" s="263" t="s">
        <v>459</v>
      </c>
      <c r="D399" s="264" t="str">
        <f>VLOOKUP(Tabela24[[#This Row],[Symbol]],Baza_cen[],3,0)</f>
        <v>BLOK podokienny wewnętrzny z XPS Prime G30   UV     H= 90mm     KLINAR</v>
      </c>
      <c r="E399" s="265"/>
      <c r="F399" s="265"/>
      <c r="G399" s="265">
        <f ca="1">IFERROR(VLOOKUP(Tabela24[[#This Row],[Symbol]],INDIRECT("'"&amp;Tabela24[[#This Row],[INDEX]]&amp;"'!$D$5:$BB$3000"),13,0),0)</f>
        <v>0</v>
      </c>
      <c r="H399" s="265" t="str">
        <f ca="1">IFERROR(VLOOKUP(Tabela24[[#This Row],[Symbol]],INDIRECT("'"&amp;Tabela24[[#This Row],[INDEX]]&amp;"'!$D$4:$BB$3000"),14,0),0)</f>
        <v>szt.</v>
      </c>
      <c r="I399" s="419">
        <f ca="1">IFERROR(VLOOKUP(Tabela24[[#This Row],[Symbol]],INDIRECT("'"&amp;Tabela24[[#This Row],[INDEX]]&amp;"'!$D$4:$BB$3000"),30,0),0)</f>
        <v>0</v>
      </c>
      <c r="J399" s="447">
        <f ca="1">IFERROR(VLOOKUP(Tabela24[[#This Row],[Symbol]],INDIRECT("'"&amp;Tabela24[[#This Row],[INDEX]]&amp;"'!$D$4:$BB$3000"),31,0),0)</f>
        <v>0</v>
      </c>
      <c r="K399" s="266"/>
    </row>
    <row r="400" spans="1:11" ht="30" customHeight="1" x14ac:dyDescent="0.2">
      <c r="A400" s="262">
        <v>389</v>
      </c>
      <c r="B400" s="711" t="s">
        <v>10</v>
      </c>
      <c r="C400" s="263" t="s">
        <v>460</v>
      </c>
      <c r="D400" s="264" t="str">
        <f>VLOOKUP(Tabela24[[#This Row],[Symbol]],Baza_cen[],3,0)</f>
        <v>BLOK podokienny wewnętrzny z XPS Prime G30   UV     H= 95mm     KLINAR</v>
      </c>
      <c r="E400" s="265"/>
      <c r="F400" s="265"/>
      <c r="G400" s="265">
        <f ca="1">IFERROR(VLOOKUP(Tabela24[[#This Row],[Symbol]],INDIRECT("'"&amp;Tabela24[[#This Row],[INDEX]]&amp;"'!$D$5:$BB$3000"),13,0),0)</f>
        <v>0</v>
      </c>
      <c r="H400" s="265" t="str">
        <f ca="1">IFERROR(VLOOKUP(Tabela24[[#This Row],[Symbol]],INDIRECT("'"&amp;Tabela24[[#This Row],[INDEX]]&amp;"'!$D$4:$BB$3000"),14,0),0)</f>
        <v>szt.</v>
      </c>
      <c r="I400" s="419">
        <f ca="1">IFERROR(VLOOKUP(Tabela24[[#This Row],[Symbol]],INDIRECT("'"&amp;Tabela24[[#This Row],[INDEX]]&amp;"'!$D$4:$BB$3000"),30,0),0)</f>
        <v>0</v>
      </c>
      <c r="J400" s="447">
        <f ca="1">IFERROR(VLOOKUP(Tabela24[[#This Row],[Symbol]],INDIRECT("'"&amp;Tabela24[[#This Row],[INDEX]]&amp;"'!$D$4:$BB$3000"),31,0),0)</f>
        <v>0</v>
      </c>
      <c r="K400" s="266"/>
    </row>
    <row r="401" spans="1:11" ht="30" customHeight="1" x14ac:dyDescent="0.2">
      <c r="A401" s="262">
        <v>390</v>
      </c>
      <c r="B401" s="711" t="s">
        <v>10</v>
      </c>
      <c r="C401" s="263" t="s">
        <v>461</v>
      </c>
      <c r="D401" s="264" t="str">
        <f>VLOOKUP(Tabela24[[#This Row],[Symbol]],Baza_cen[],3,0)</f>
        <v>BLOK podokienny wewnętrzny z XPS Prime G30   UV     H=100mm     KLINAR</v>
      </c>
      <c r="E401" s="265"/>
      <c r="F401" s="265"/>
      <c r="G401" s="265">
        <f ca="1">IFERROR(VLOOKUP(Tabela24[[#This Row],[Symbol]],INDIRECT("'"&amp;Tabela24[[#This Row],[INDEX]]&amp;"'!$D$5:$BB$3000"),13,0),0)</f>
        <v>0</v>
      </c>
      <c r="H401" s="265" t="str">
        <f ca="1">IFERROR(VLOOKUP(Tabela24[[#This Row],[Symbol]],INDIRECT("'"&amp;Tabela24[[#This Row],[INDEX]]&amp;"'!$D$4:$BB$3000"),14,0),0)</f>
        <v>szt.</v>
      </c>
      <c r="I401" s="419">
        <f ca="1">IFERROR(VLOOKUP(Tabela24[[#This Row],[Symbol]],INDIRECT("'"&amp;Tabela24[[#This Row],[INDEX]]&amp;"'!$D$4:$BB$3000"),30,0),0)</f>
        <v>0</v>
      </c>
      <c r="J401" s="447">
        <f ca="1">IFERROR(VLOOKUP(Tabela24[[#This Row],[Symbol]],INDIRECT("'"&amp;Tabela24[[#This Row],[INDEX]]&amp;"'!$D$4:$BB$3000"),31,0),0)</f>
        <v>0</v>
      </c>
      <c r="K401" s="266"/>
    </row>
    <row r="402" spans="1:11" ht="30" customHeight="1" x14ac:dyDescent="0.2">
      <c r="A402" s="262">
        <v>391</v>
      </c>
      <c r="B402" s="711" t="s">
        <v>10</v>
      </c>
      <c r="C402" s="263" t="s">
        <v>462</v>
      </c>
      <c r="D402" s="264" t="str">
        <f>VLOOKUP(Tabela24[[#This Row],[Symbol]],Baza_cen[],3,0)</f>
        <v>BLOK podokienny wewnętrzny z XPS Prime G30   UV     H=105mm     KLINAR</v>
      </c>
      <c r="E402" s="265"/>
      <c r="F402" s="265"/>
      <c r="G402" s="265">
        <f ca="1">IFERROR(VLOOKUP(Tabela24[[#This Row],[Symbol]],INDIRECT("'"&amp;Tabela24[[#This Row],[INDEX]]&amp;"'!$D$5:$BB$3000"),13,0),0)</f>
        <v>0</v>
      </c>
      <c r="H402" s="265" t="str">
        <f ca="1">IFERROR(VLOOKUP(Tabela24[[#This Row],[Symbol]],INDIRECT("'"&amp;Tabela24[[#This Row],[INDEX]]&amp;"'!$D$4:$BB$3000"),14,0),0)</f>
        <v>szt.</v>
      </c>
      <c r="I402" s="419">
        <f ca="1">IFERROR(VLOOKUP(Tabela24[[#This Row],[Symbol]],INDIRECT("'"&amp;Tabela24[[#This Row],[INDEX]]&amp;"'!$D$4:$BB$3000"),30,0),0)</f>
        <v>0</v>
      </c>
      <c r="J402" s="447">
        <f ca="1">IFERROR(VLOOKUP(Tabela24[[#This Row],[Symbol]],INDIRECT("'"&amp;Tabela24[[#This Row],[INDEX]]&amp;"'!$D$4:$BB$3000"),31,0),0)</f>
        <v>0</v>
      </c>
      <c r="K402" s="266"/>
    </row>
    <row r="403" spans="1:11" ht="30" customHeight="1" x14ac:dyDescent="0.2">
      <c r="A403" s="262">
        <v>392</v>
      </c>
      <c r="B403" s="711" t="s">
        <v>10</v>
      </c>
      <c r="C403" s="263" t="s">
        <v>463</v>
      </c>
      <c r="D403" s="264" t="str">
        <f>VLOOKUP(Tabela24[[#This Row],[Symbol]],Baza_cen[],3,0)</f>
        <v>BLOK podokienny zewnętrzny z XPS Prime G30    H= 65mm     KLINAR</v>
      </c>
      <c r="E403" s="265"/>
      <c r="F403" s="265"/>
      <c r="G403" s="265">
        <f ca="1">IFERROR(VLOOKUP(Tabela24[[#This Row],[Symbol]],INDIRECT("'"&amp;Tabela24[[#This Row],[INDEX]]&amp;"'!$D$5:$BB$3000"),13,0),0)</f>
        <v>0</v>
      </c>
      <c r="H403" s="265" t="str">
        <f ca="1">IFERROR(VLOOKUP(Tabela24[[#This Row],[Symbol]],INDIRECT("'"&amp;Tabela24[[#This Row],[INDEX]]&amp;"'!$D$4:$BB$3000"),14,0),0)</f>
        <v>szt.</v>
      </c>
      <c r="I403" s="419">
        <f ca="1">IFERROR(VLOOKUP(Tabela24[[#This Row],[Symbol]],INDIRECT("'"&amp;Tabela24[[#This Row],[INDEX]]&amp;"'!$D$4:$BB$3000"),30,0),0)</f>
        <v>0</v>
      </c>
      <c r="J403" s="447">
        <f ca="1">IFERROR(VLOOKUP(Tabela24[[#This Row],[Symbol]],INDIRECT("'"&amp;Tabela24[[#This Row],[INDEX]]&amp;"'!$D$4:$BB$3000"),31,0),0)</f>
        <v>0</v>
      </c>
      <c r="K403" s="266"/>
    </row>
    <row r="404" spans="1:11" ht="30" customHeight="1" x14ac:dyDescent="0.2">
      <c r="A404" s="262">
        <v>393</v>
      </c>
      <c r="B404" s="711" t="s">
        <v>10</v>
      </c>
      <c r="C404" s="263" t="s">
        <v>465</v>
      </c>
      <c r="D404" s="264" t="str">
        <f>VLOOKUP(Tabela24[[#This Row],[Symbol]],Baza_cen[],3,0)</f>
        <v>BLOK podokienny zewnętrzny z XPS Prime G30   H= 70mm     KLINAR</v>
      </c>
      <c r="E404" s="265"/>
      <c r="F404" s="265"/>
      <c r="G404" s="265">
        <f ca="1">IFERROR(VLOOKUP(Tabela24[[#This Row],[Symbol]],INDIRECT("'"&amp;Tabela24[[#This Row],[INDEX]]&amp;"'!$D$5:$BB$3000"),13,0),0)</f>
        <v>0</v>
      </c>
      <c r="H404" s="265" t="str">
        <f ca="1">IFERROR(VLOOKUP(Tabela24[[#This Row],[Symbol]],INDIRECT("'"&amp;Tabela24[[#This Row],[INDEX]]&amp;"'!$D$4:$BB$3000"),14,0),0)</f>
        <v>szt.</v>
      </c>
      <c r="I404" s="419">
        <f ca="1">IFERROR(VLOOKUP(Tabela24[[#This Row],[Symbol]],INDIRECT("'"&amp;Tabela24[[#This Row],[INDEX]]&amp;"'!$D$4:$BB$3000"),30,0),0)</f>
        <v>0</v>
      </c>
      <c r="J404" s="447">
        <f ca="1">IFERROR(VLOOKUP(Tabela24[[#This Row],[Symbol]],INDIRECT("'"&amp;Tabela24[[#This Row],[INDEX]]&amp;"'!$D$4:$BB$3000"),31,0),0)</f>
        <v>0</v>
      </c>
      <c r="K404" s="266"/>
    </row>
    <row r="405" spans="1:11" ht="30" customHeight="1" x14ac:dyDescent="0.2">
      <c r="A405" s="262">
        <v>394</v>
      </c>
      <c r="B405" s="711" t="s">
        <v>10</v>
      </c>
      <c r="C405" s="263" t="s">
        <v>466</v>
      </c>
      <c r="D405" s="264" t="str">
        <f>VLOOKUP(Tabela24[[#This Row],[Symbol]],Baza_cen[],3,0)</f>
        <v>BLOK podokienny zewnętrzny z XPS Prime G30   H= 75mm     KLINAR</v>
      </c>
      <c r="E405" s="265"/>
      <c r="F405" s="265"/>
      <c r="G405" s="265">
        <f ca="1">IFERROR(VLOOKUP(Tabela24[[#This Row],[Symbol]],INDIRECT("'"&amp;Tabela24[[#This Row],[INDEX]]&amp;"'!$D$5:$BB$3000"),13,0),0)</f>
        <v>0</v>
      </c>
      <c r="H405" s="265" t="str">
        <f ca="1">IFERROR(VLOOKUP(Tabela24[[#This Row],[Symbol]],INDIRECT("'"&amp;Tabela24[[#This Row],[INDEX]]&amp;"'!$D$4:$BB$3000"),14,0),0)</f>
        <v>szt.</v>
      </c>
      <c r="I405" s="419">
        <f ca="1">IFERROR(VLOOKUP(Tabela24[[#This Row],[Symbol]],INDIRECT("'"&amp;Tabela24[[#This Row],[INDEX]]&amp;"'!$D$4:$BB$3000"),30,0),0)</f>
        <v>0</v>
      </c>
      <c r="J405" s="447">
        <f ca="1">IFERROR(VLOOKUP(Tabela24[[#This Row],[Symbol]],INDIRECT("'"&amp;Tabela24[[#This Row],[INDEX]]&amp;"'!$D$4:$BB$3000"),31,0),0)</f>
        <v>0</v>
      </c>
      <c r="K405" s="266"/>
    </row>
    <row r="406" spans="1:11" ht="30" customHeight="1" x14ac:dyDescent="0.2">
      <c r="A406" s="262">
        <v>395</v>
      </c>
      <c r="B406" s="711" t="s">
        <v>10</v>
      </c>
      <c r="C406" s="263" t="s">
        <v>467</v>
      </c>
      <c r="D406" s="264" t="str">
        <f>VLOOKUP(Tabela24[[#This Row],[Symbol]],Baza_cen[],3,0)</f>
        <v>BLOK podokienny zewnętrzny z XPS Prime G30   H= 80mm     KLINAR</v>
      </c>
      <c r="E406" s="265"/>
      <c r="F406" s="265"/>
      <c r="G406" s="265">
        <f ca="1">IFERROR(VLOOKUP(Tabela24[[#This Row],[Symbol]],INDIRECT("'"&amp;Tabela24[[#This Row],[INDEX]]&amp;"'!$D$5:$BB$3000"),13,0),0)</f>
        <v>0</v>
      </c>
      <c r="H406" s="265" t="str">
        <f ca="1">IFERROR(VLOOKUP(Tabela24[[#This Row],[Symbol]],INDIRECT("'"&amp;Tabela24[[#This Row],[INDEX]]&amp;"'!$D$4:$BB$3000"),14,0),0)</f>
        <v>szt.</v>
      </c>
      <c r="I406" s="419">
        <f ca="1">IFERROR(VLOOKUP(Tabela24[[#This Row],[Symbol]],INDIRECT("'"&amp;Tabela24[[#This Row],[INDEX]]&amp;"'!$D$4:$BB$3000"),30,0),0)</f>
        <v>0</v>
      </c>
      <c r="J406" s="447">
        <f ca="1">IFERROR(VLOOKUP(Tabela24[[#This Row],[Symbol]],INDIRECT("'"&amp;Tabela24[[#This Row],[INDEX]]&amp;"'!$D$4:$BB$3000"),31,0),0)</f>
        <v>0</v>
      </c>
      <c r="K406" s="266"/>
    </row>
    <row r="407" spans="1:11" ht="30" customHeight="1" x14ac:dyDescent="0.2">
      <c r="A407" s="262">
        <v>396</v>
      </c>
      <c r="B407" s="711" t="s">
        <v>10</v>
      </c>
      <c r="C407" s="263" t="s">
        <v>468</v>
      </c>
      <c r="D407" s="264" t="str">
        <f>VLOOKUP(Tabela24[[#This Row],[Symbol]],Baza_cen[],3,0)</f>
        <v>BLOK podokienny zewnętrzny z XPS Prime G30   H= 85mm     KLINAR</v>
      </c>
      <c r="E407" s="265"/>
      <c r="F407" s="265"/>
      <c r="G407" s="265">
        <f ca="1">IFERROR(VLOOKUP(Tabela24[[#This Row],[Symbol]],INDIRECT("'"&amp;Tabela24[[#This Row],[INDEX]]&amp;"'!$D$5:$BB$3000"),13,0),0)</f>
        <v>0</v>
      </c>
      <c r="H407" s="265" t="str">
        <f ca="1">IFERROR(VLOOKUP(Tabela24[[#This Row],[Symbol]],INDIRECT("'"&amp;Tabela24[[#This Row],[INDEX]]&amp;"'!$D$4:$BB$3000"),14,0),0)</f>
        <v>szt.</v>
      </c>
      <c r="I407" s="419">
        <f ca="1">IFERROR(VLOOKUP(Tabela24[[#This Row],[Symbol]],INDIRECT("'"&amp;Tabela24[[#This Row],[INDEX]]&amp;"'!$D$4:$BB$3000"),30,0),0)</f>
        <v>0</v>
      </c>
      <c r="J407" s="447">
        <f ca="1">IFERROR(VLOOKUP(Tabela24[[#This Row],[Symbol]],INDIRECT("'"&amp;Tabela24[[#This Row],[INDEX]]&amp;"'!$D$4:$BB$3000"),31,0),0)</f>
        <v>0</v>
      </c>
      <c r="K407" s="266"/>
    </row>
    <row r="408" spans="1:11" ht="30" customHeight="1" x14ac:dyDescent="0.2">
      <c r="A408" s="262">
        <v>397</v>
      </c>
      <c r="B408" s="711" t="s">
        <v>10</v>
      </c>
      <c r="C408" s="263" t="s">
        <v>469</v>
      </c>
      <c r="D408" s="264" t="str">
        <f>VLOOKUP(Tabela24[[#This Row],[Symbol]],Baza_cen[],3,0)</f>
        <v>BLOK podokienny zewnętrzny z XPS Prime G30   H= 90mm     KLINAR</v>
      </c>
      <c r="E408" s="265"/>
      <c r="F408" s="265"/>
      <c r="G408" s="265">
        <f ca="1">IFERROR(VLOOKUP(Tabela24[[#This Row],[Symbol]],INDIRECT("'"&amp;Tabela24[[#This Row],[INDEX]]&amp;"'!$D$5:$BB$3000"),13,0),0)</f>
        <v>0</v>
      </c>
      <c r="H408" s="265" t="str">
        <f ca="1">IFERROR(VLOOKUP(Tabela24[[#This Row],[Symbol]],INDIRECT("'"&amp;Tabela24[[#This Row],[INDEX]]&amp;"'!$D$4:$BB$3000"),14,0),0)</f>
        <v>szt.</v>
      </c>
      <c r="I408" s="419">
        <f ca="1">IFERROR(VLOOKUP(Tabela24[[#This Row],[Symbol]],INDIRECT("'"&amp;Tabela24[[#This Row],[INDEX]]&amp;"'!$D$4:$BB$3000"),30,0),0)</f>
        <v>0</v>
      </c>
      <c r="J408" s="447">
        <f ca="1">IFERROR(VLOOKUP(Tabela24[[#This Row],[Symbol]],INDIRECT("'"&amp;Tabela24[[#This Row],[INDEX]]&amp;"'!$D$4:$BB$3000"),31,0),0)</f>
        <v>0</v>
      </c>
      <c r="K408" s="266"/>
    </row>
    <row r="409" spans="1:11" ht="30" customHeight="1" x14ac:dyDescent="0.2">
      <c r="A409" s="262">
        <v>398</v>
      </c>
      <c r="B409" s="711" t="s">
        <v>10</v>
      </c>
      <c r="C409" s="263" t="s">
        <v>470</v>
      </c>
      <c r="D409" s="264" t="str">
        <f>VLOOKUP(Tabela24[[#This Row],[Symbol]],Baza_cen[],3,0)</f>
        <v>BLOK podokienny zewnętrzny z XPS Prime G30   H= 95mm     KLINAR</v>
      </c>
      <c r="E409" s="265"/>
      <c r="F409" s="265"/>
      <c r="G409" s="265">
        <f ca="1">IFERROR(VLOOKUP(Tabela24[[#This Row],[Symbol]],INDIRECT("'"&amp;Tabela24[[#This Row],[INDEX]]&amp;"'!$D$5:$BB$3000"),13,0),0)</f>
        <v>0</v>
      </c>
      <c r="H409" s="265" t="str">
        <f ca="1">IFERROR(VLOOKUP(Tabela24[[#This Row],[Symbol]],INDIRECT("'"&amp;Tabela24[[#This Row],[INDEX]]&amp;"'!$D$4:$BB$3000"),14,0),0)</f>
        <v>szt.</v>
      </c>
      <c r="I409" s="419">
        <f ca="1">IFERROR(VLOOKUP(Tabela24[[#This Row],[Symbol]],INDIRECT("'"&amp;Tabela24[[#This Row],[INDEX]]&amp;"'!$D$4:$BB$3000"),30,0),0)</f>
        <v>0</v>
      </c>
      <c r="J409" s="447">
        <f ca="1">IFERROR(VLOOKUP(Tabela24[[#This Row],[Symbol]],INDIRECT("'"&amp;Tabela24[[#This Row],[INDEX]]&amp;"'!$D$4:$BB$3000"),31,0),0)</f>
        <v>0</v>
      </c>
      <c r="K409" s="266"/>
    </row>
    <row r="410" spans="1:11" ht="30" customHeight="1" x14ac:dyDescent="0.2">
      <c r="A410" s="262">
        <v>399</v>
      </c>
      <c r="B410" s="711" t="s">
        <v>10</v>
      </c>
      <c r="C410" s="263" t="s">
        <v>471</v>
      </c>
      <c r="D410" s="264" t="str">
        <f>VLOOKUP(Tabela24[[#This Row],[Symbol]],Baza_cen[],3,0)</f>
        <v>BLOK podokienny zewnętrzny z XPS Prime G30   H=100mm     KLINAR</v>
      </c>
      <c r="E410" s="265"/>
      <c r="F410" s="265"/>
      <c r="G410" s="265">
        <f ca="1">IFERROR(VLOOKUP(Tabela24[[#This Row],[Symbol]],INDIRECT("'"&amp;Tabela24[[#This Row],[INDEX]]&amp;"'!$D$5:$BB$3000"),13,0),0)</f>
        <v>0</v>
      </c>
      <c r="H410" s="265" t="str">
        <f ca="1">IFERROR(VLOOKUP(Tabela24[[#This Row],[Symbol]],INDIRECT("'"&amp;Tabela24[[#This Row],[INDEX]]&amp;"'!$D$4:$BB$3000"),14,0),0)</f>
        <v>szt.</v>
      </c>
      <c r="I410" s="419">
        <f ca="1">IFERROR(VLOOKUP(Tabela24[[#This Row],[Symbol]],INDIRECT("'"&amp;Tabela24[[#This Row],[INDEX]]&amp;"'!$D$4:$BB$3000"),30,0),0)</f>
        <v>0</v>
      </c>
      <c r="J410" s="447">
        <f ca="1">IFERROR(VLOOKUP(Tabela24[[#This Row],[Symbol]],INDIRECT("'"&amp;Tabela24[[#This Row],[INDEX]]&amp;"'!$D$4:$BB$3000"),31,0),0)</f>
        <v>0</v>
      </c>
      <c r="K410" s="266"/>
    </row>
    <row r="411" spans="1:11" ht="30" customHeight="1" x14ac:dyDescent="0.2">
      <c r="A411" s="262">
        <v>400</v>
      </c>
      <c r="B411" s="711" t="s">
        <v>10</v>
      </c>
      <c r="C411" s="263" t="s">
        <v>472</v>
      </c>
      <c r="D411" s="264" t="str">
        <f>VLOOKUP(Tabela24[[#This Row],[Symbol]],Baza_cen[],3,0)</f>
        <v>BLOK podokienny zewnętrzny z XPS Prime G30   H=105mm     KLINAR</v>
      </c>
      <c r="E411" s="265"/>
      <c r="F411" s="265"/>
      <c r="G411" s="265">
        <f ca="1">IFERROR(VLOOKUP(Tabela24[[#This Row],[Symbol]],INDIRECT("'"&amp;Tabela24[[#This Row],[INDEX]]&amp;"'!$D$5:$BB$3000"),13,0),0)</f>
        <v>0</v>
      </c>
      <c r="H411" s="265" t="str">
        <f ca="1">IFERROR(VLOOKUP(Tabela24[[#This Row],[Symbol]],INDIRECT("'"&amp;Tabela24[[#This Row],[INDEX]]&amp;"'!$D$4:$BB$3000"),14,0),0)</f>
        <v>szt.</v>
      </c>
      <c r="I411" s="419">
        <f ca="1">IFERROR(VLOOKUP(Tabela24[[#This Row],[Symbol]],INDIRECT("'"&amp;Tabela24[[#This Row],[INDEX]]&amp;"'!$D$4:$BB$3000"),30,0),0)</f>
        <v>0</v>
      </c>
      <c r="J411" s="447">
        <f ca="1">IFERROR(VLOOKUP(Tabela24[[#This Row],[Symbol]],INDIRECT("'"&amp;Tabela24[[#This Row],[INDEX]]&amp;"'!$D$4:$BB$3000"),31,0),0)</f>
        <v>0</v>
      </c>
      <c r="K411" s="266"/>
    </row>
    <row r="412" spans="1:11" ht="30" customHeight="1" x14ac:dyDescent="0.2">
      <c r="A412" s="262">
        <v>401</v>
      </c>
      <c r="B412" s="711" t="s">
        <v>10</v>
      </c>
      <c r="C412" s="263" t="s">
        <v>473</v>
      </c>
      <c r="D412" s="264" t="str">
        <f>VLOOKUP(Tabela24[[#This Row],[Symbol]],Baza_cen[],3,0)</f>
        <v>BLOK podokienny zewnętrzny z XPS Prime G30   UV     H= 65mm     KLINAR</v>
      </c>
      <c r="E412" s="265"/>
      <c r="F412" s="265"/>
      <c r="G412" s="265">
        <f ca="1">IFERROR(VLOOKUP(Tabela24[[#This Row],[Symbol]],INDIRECT("'"&amp;Tabela24[[#This Row],[INDEX]]&amp;"'!$D$5:$BB$3000"),13,0),0)</f>
        <v>0</v>
      </c>
      <c r="H412" s="265" t="str">
        <f ca="1">IFERROR(VLOOKUP(Tabela24[[#This Row],[Symbol]],INDIRECT("'"&amp;Tabela24[[#This Row],[INDEX]]&amp;"'!$D$4:$BB$3000"),14,0),0)</f>
        <v>szt.</v>
      </c>
      <c r="I412" s="419">
        <f ca="1">IFERROR(VLOOKUP(Tabela24[[#This Row],[Symbol]],INDIRECT("'"&amp;Tabela24[[#This Row],[INDEX]]&amp;"'!$D$4:$BB$3000"),30,0),0)</f>
        <v>0</v>
      </c>
      <c r="J412" s="447">
        <f ca="1">IFERROR(VLOOKUP(Tabela24[[#This Row],[Symbol]],INDIRECT("'"&amp;Tabela24[[#This Row],[INDEX]]&amp;"'!$D$4:$BB$3000"),31,0),0)</f>
        <v>0</v>
      </c>
      <c r="K412" s="266"/>
    </row>
    <row r="413" spans="1:11" ht="30" customHeight="1" x14ac:dyDescent="0.2">
      <c r="A413" s="262">
        <v>402</v>
      </c>
      <c r="B413" s="711" t="s">
        <v>10</v>
      </c>
      <c r="C413" s="263" t="s">
        <v>474</v>
      </c>
      <c r="D413" s="264" t="str">
        <f>VLOOKUP(Tabela24[[#This Row],[Symbol]],Baza_cen[],3,0)</f>
        <v>BLOK podokienny zewnętrzny z XPS Prime G30   UV     H= 70mm     KLINAR</v>
      </c>
      <c r="E413" s="265"/>
      <c r="F413" s="265"/>
      <c r="G413" s="265">
        <f ca="1">IFERROR(VLOOKUP(Tabela24[[#This Row],[Symbol]],INDIRECT("'"&amp;Tabela24[[#This Row],[INDEX]]&amp;"'!$D$5:$BB$3000"),13,0),0)</f>
        <v>0</v>
      </c>
      <c r="H413" s="265" t="str">
        <f ca="1">IFERROR(VLOOKUP(Tabela24[[#This Row],[Symbol]],INDIRECT("'"&amp;Tabela24[[#This Row],[INDEX]]&amp;"'!$D$4:$BB$3000"),14,0),0)</f>
        <v>szt.</v>
      </c>
      <c r="I413" s="419">
        <f ca="1">IFERROR(VLOOKUP(Tabela24[[#This Row],[Symbol]],INDIRECT("'"&amp;Tabela24[[#This Row],[INDEX]]&amp;"'!$D$4:$BB$3000"),30,0),0)</f>
        <v>0</v>
      </c>
      <c r="J413" s="447">
        <f ca="1">IFERROR(VLOOKUP(Tabela24[[#This Row],[Symbol]],INDIRECT("'"&amp;Tabela24[[#This Row],[INDEX]]&amp;"'!$D$4:$BB$3000"),31,0),0)</f>
        <v>0</v>
      </c>
      <c r="K413" s="266"/>
    </row>
    <row r="414" spans="1:11" ht="30" customHeight="1" x14ac:dyDescent="0.2">
      <c r="A414" s="262">
        <v>403</v>
      </c>
      <c r="B414" s="711" t="s">
        <v>10</v>
      </c>
      <c r="C414" s="263" t="s">
        <v>475</v>
      </c>
      <c r="D414" s="264" t="str">
        <f>VLOOKUP(Tabela24[[#This Row],[Symbol]],Baza_cen[],3,0)</f>
        <v>BLOK podokienny zewnętrzny z XPS Prime G30   UV     H= 75mm     KLINAR</v>
      </c>
      <c r="E414" s="265"/>
      <c r="F414" s="265"/>
      <c r="G414" s="265">
        <f ca="1">IFERROR(VLOOKUP(Tabela24[[#This Row],[Symbol]],INDIRECT("'"&amp;Tabela24[[#This Row],[INDEX]]&amp;"'!$D$5:$BB$3000"),13,0),0)</f>
        <v>0</v>
      </c>
      <c r="H414" s="265" t="str">
        <f ca="1">IFERROR(VLOOKUP(Tabela24[[#This Row],[Symbol]],INDIRECT("'"&amp;Tabela24[[#This Row],[INDEX]]&amp;"'!$D$4:$BB$3000"),14,0),0)</f>
        <v>szt.</v>
      </c>
      <c r="I414" s="419">
        <f ca="1">IFERROR(VLOOKUP(Tabela24[[#This Row],[Symbol]],INDIRECT("'"&amp;Tabela24[[#This Row],[INDEX]]&amp;"'!$D$4:$BB$3000"),30,0),0)</f>
        <v>0</v>
      </c>
      <c r="J414" s="447">
        <f ca="1">IFERROR(VLOOKUP(Tabela24[[#This Row],[Symbol]],INDIRECT("'"&amp;Tabela24[[#This Row],[INDEX]]&amp;"'!$D$4:$BB$3000"),31,0),0)</f>
        <v>0</v>
      </c>
      <c r="K414" s="266"/>
    </row>
    <row r="415" spans="1:11" ht="30" customHeight="1" x14ac:dyDescent="0.2">
      <c r="A415" s="262">
        <v>404</v>
      </c>
      <c r="B415" s="711" t="s">
        <v>10</v>
      </c>
      <c r="C415" s="263" t="s">
        <v>476</v>
      </c>
      <c r="D415" s="264" t="str">
        <f>VLOOKUP(Tabela24[[#This Row],[Symbol]],Baza_cen[],3,0)</f>
        <v>BLOK podokienny zewnętrzny z XPS Prime G30   UV     H= 80mm     KLINAR</v>
      </c>
      <c r="E415" s="265"/>
      <c r="F415" s="265"/>
      <c r="G415" s="265">
        <f ca="1">IFERROR(VLOOKUP(Tabela24[[#This Row],[Symbol]],INDIRECT("'"&amp;Tabela24[[#This Row],[INDEX]]&amp;"'!$D$5:$BB$3000"),13,0),0)</f>
        <v>0</v>
      </c>
      <c r="H415" s="265" t="str">
        <f ca="1">IFERROR(VLOOKUP(Tabela24[[#This Row],[Symbol]],INDIRECT("'"&amp;Tabela24[[#This Row],[INDEX]]&amp;"'!$D$4:$BB$3000"),14,0),0)</f>
        <v>szt.</v>
      </c>
      <c r="I415" s="419">
        <f ca="1">IFERROR(VLOOKUP(Tabela24[[#This Row],[Symbol]],INDIRECT("'"&amp;Tabela24[[#This Row],[INDEX]]&amp;"'!$D$4:$BB$3000"),30,0),0)</f>
        <v>0</v>
      </c>
      <c r="J415" s="447">
        <f ca="1">IFERROR(VLOOKUP(Tabela24[[#This Row],[Symbol]],INDIRECT("'"&amp;Tabela24[[#This Row],[INDEX]]&amp;"'!$D$4:$BB$3000"),31,0),0)</f>
        <v>0</v>
      </c>
      <c r="K415" s="266"/>
    </row>
    <row r="416" spans="1:11" ht="30" customHeight="1" x14ac:dyDescent="0.2">
      <c r="A416" s="262">
        <v>405</v>
      </c>
      <c r="B416" s="711" t="s">
        <v>10</v>
      </c>
      <c r="C416" s="263" t="s">
        <v>477</v>
      </c>
      <c r="D416" s="264" t="str">
        <f>VLOOKUP(Tabela24[[#This Row],[Symbol]],Baza_cen[],3,0)</f>
        <v>BLOK podokienny zewnętrzny z XPS Prime G30   UV     H= 85mm     KLINAR</v>
      </c>
      <c r="E416" s="265"/>
      <c r="F416" s="265"/>
      <c r="G416" s="265">
        <f ca="1">IFERROR(VLOOKUP(Tabela24[[#This Row],[Symbol]],INDIRECT("'"&amp;Tabela24[[#This Row],[INDEX]]&amp;"'!$D$5:$BB$3000"),13,0),0)</f>
        <v>0</v>
      </c>
      <c r="H416" s="265" t="str">
        <f ca="1">IFERROR(VLOOKUP(Tabela24[[#This Row],[Symbol]],INDIRECT("'"&amp;Tabela24[[#This Row],[INDEX]]&amp;"'!$D$4:$BB$3000"),14,0),0)</f>
        <v>szt.</v>
      </c>
      <c r="I416" s="419">
        <f ca="1">IFERROR(VLOOKUP(Tabela24[[#This Row],[Symbol]],INDIRECT("'"&amp;Tabela24[[#This Row],[INDEX]]&amp;"'!$D$4:$BB$3000"),30,0),0)</f>
        <v>0</v>
      </c>
      <c r="J416" s="447">
        <f ca="1">IFERROR(VLOOKUP(Tabela24[[#This Row],[Symbol]],INDIRECT("'"&amp;Tabela24[[#This Row],[INDEX]]&amp;"'!$D$4:$BB$3000"),31,0),0)</f>
        <v>0</v>
      </c>
      <c r="K416" s="266"/>
    </row>
    <row r="417" spans="1:11" ht="30" customHeight="1" x14ac:dyDescent="0.2">
      <c r="A417" s="262">
        <v>406</v>
      </c>
      <c r="B417" s="711" t="s">
        <v>10</v>
      </c>
      <c r="C417" s="263" t="s">
        <v>478</v>
      </c>
      <c r="D417" s="264" t="str">
        <f>VLOOKUP(Tabela24[[#This Row],[Symbol]],Baza_cen[],3,0)</f>
        <v>BLOK podokienny zewnętrzny z XPS Prime G30   UV     H= 90mm     KLINAR</v>
      </c>
      <c r="E417" s="265"/>
      <c r="F417" s="265"/>
      <c r="G417" s="265">
        <f ca="1">IFERROR(VLOOKUP(Tabela24[[#This Row],[Symbol]],INDIRECT("'"&amp;Tabela24[[#This Row],[INDEX]]&amp;"'!$D$5:$BB$3000"),13,0),0)</f>
        <v>0</v>
      </c>
      <c r="H417" s="265" t="str">
        <f ca="1">IFERROR(VLOOKUP(Tabela24[[#This Row],[Symbol]],INDIRECT("'"&amp;Tabela24[[#This Row],[INDEX]]&amp;"'!$D$4:$BB$3000"),14,0),0)</f>
        <v>szt.</v>
      </c>
      <c r="I417" s="419">
        <f ca="1">IFERROR(VLOOKUP(Tabela24[[#This Row],[Symbol]],INDIRECT("'"&amp;Tabela24[[#This Row],[INDEX]]&amp;"'!$D$4:$BB$3000"),30,0),0)</f>
        <v>0</v>
      </c>
      <c r="J417" s="447">
        <f ca="1">IFERROR(VLOOKUP(Tabela24[[#This Row],[Symbol]],INDIRECT("'"&amp;Tabela24[[#This Row],[INDEX]]&amp;"'!$D$4:$BB$3000"),31,0),0)</f>
        <v>0</v>
      </c>
      <c r="K417" s="266"/>
    </row>
    <row r="418" spans="1:11" ht="30" customHeight="1" x14ac:dyDescent="0.2">
      <c r="A418" s="262">
        <v>407</v>
      </c>
      <c r="B418" s="711" t="s">
        <v>10</v>
      </c>
      <c r="C418" s="263" t="s">
        <v>479</v>
      </c>
      <c r="D418" s="264" t="str">
        <f>VLOOKUP(Tabela24[[#This Row],[Symbol]],Baza_cen[],3,0)</f>
        <v>BLOK podokienny zewnętrzny z XPS Prime G30   UV     H= 95mm     KLINAR</v>
      </c>
      <c r="E418" s="265"/>
      <c r="F418" s="265"/>
      <c r="G418" s="265">
        <f ca="1">IFERROR(VLOOKUP(Tabela24[[#This Row],[Symbol]],INDIRECT("'"&amp;Tabela24[[#This Row],[INDEX]]&amp;"'!$D$5:$BB$3000"),13,0),0)</f>
        <v>0</v>
      </c>
      <c r="H418" s="265" t="str">
        <f ca="1">IFERROR(VLOOKUP(Tabela24[[#This Row],[Symbol]],INDIRECT("'"&amp;Tabela24[[#This Row],[INDEX]]&amp;"'!$D$4:$BB$3000"),14,0),0)</f>
        <v>szt.</v>
      </c>
      <c r="I418" s="419">
        <f ca="1">IFERROR(VLOOKUP(Tabela24[[#This Row],[Symbol]],INDIRECT("'"&amp;Tabela24[[#This Row],[INDEX]]&amp;"'!$D$4:$BB$3000"),30,0),0)</f>
        <v>0</v>
      </c>
      <c r="J418" s="447">
        <f ca="1">IFERROR(VLOOKUP(Tabela24[[#This Row],[Symbol]],INDIRECT("'"&amp;Tabela24[[#This Row],[INDEX]]&amp;"'!$D$4:$BB$3000"),31,0),0)</f>
        <v>0</v>
      </c>
      <c r="K418" s="266"/>
    </row>
    <row r="419" spans="1:11" ht="30" customHeight="1" x14ac:dyDescent="0.2">
      <c r="A419" s="262">
        <v>408</v>
      </c>
      <c r="B419" s="711" t="s">
        <v>10</v>
      </c>
      <c r="C419" s="263" t="s">
        <v>480</v>
      </c>
      <c r="D419" s="264" t="str">
        <f>VLOOKUP(Tabela24[[#This Row],[Symbol]],Baza_cen[],3,0)</f>
        <v>BLOK podokienny zewnętrzny z XPS Prime G30   UV     H=100mm     KLINAR</v>
      </c>
      <c r="E419" s="265"/>
      <c r="F419" s="265"/>
      <c r="G419" s="265">
        <f ca="1">IFERROR(VLOOKUP(Tabela24[[#This Row],[Symbol]],INDIRECT("'"&amp;Tabela24[[#This Row],[INDEX]]&amp;"'!$D$5:$BB$3000"),13,0),0)</f>
        <v>0</v>
      </c>
      <c r="H419" s="265" t="str">
        <f ca="1">IFERROR(VLOOKUP(Tabela24[[#This Row],[Symbol]],INDIRECT("'"&amp;Tabela24[[#This Row],[INDEX]]&amp;"'!$D$4:$BB$3000"),14,0),0)</f>
        <v>szt.</v>
      </c>
      <c r="I419" s="419">
        <f ca="1">IFERROR(VLOOKUP(Tabela24[[#This Row],[Symbol]],INDIRECT("'"&amp;Tabela24[[#This Row],[INDEX]]&amp;"'!$D$4:$BB$3000"),30,0),0)</f>
        <v>0</v>
      </c>
      <c r="J419" s="447">
        <f ca="1">IFERROR(VLOOKUP(Tabela24[[#This Row],[Symbol]],INDIRECT("'"&amp;Tabela24[[#This Row],[INDEX]]&amp;"'!$D$4:$BB$3000"),31,0),0)</f>
        <v>0</v>
      </c>
      <c r="K419" s="266"/>
    </row>
    <row r="420" spans="1:11" ht="30" customHeight="1" x14ac:dyDescent="0.2">
      <c r="A420" s="262">
        <v>409</v>
      </c>
      <c r="B420" s="711" t="s">
        <v>10</v>
      </c>
      <c r="C420" s="263" t="s">
        <v>481</v>
      </c>
      <c r="D420" s="264" t="str">
        <f>VLOOKUP(Tabela24[[#This Row],[Symbol]],Baza_cen[],3,0)</f>
        <v>BLOK podokienny zewnętrzny z XPS Prime G30   UV     H=105mm     KLINAR</v>
      </c>
      <c r="E420" s="265"/>
      <c r="F420" s="265"/>
      <c r="G420" s="265">
        <f ca="1">IFERROR(VLOOKUP(Tabela24[[#This Row],[Symbol]],INDIRECT("'"&amp;Tabela24[[#This Row],[INDEX]]&amp;"'!$D$5:$BB$3000"),13,0),0)</f>
        <v>0</v>
      </c>
      <c r="H420" s="265" t="str">
        <f ca="1">IFERROR(VLOOKUP(Tabela24[[#This Row],[Symbol]],INDIRECT("'"&amp;Tabela24[[#This Row],[INDEX]]&amp;"'!$D$4:$BB$3000"),14,0),0)</f>
        <v>szt.</v>
      </c>
      <c r="I420" s="419">
        <f ca="1">IFERROR(VLOOKUP(Tabela24[[#This Row],[Symbol]],INDIRECT("'"&amp;Tabela24[[#This Row],[INDEX]]&amp;"'!$D$4:$BB$3000"),30,0),0)</f>
        <v>0</v>
      </c>
      <c r="J420" s="447">
        <f ca="1">IFERROR(VLOOKUP(Tabela24[[#This Row],[Symbol]],INDIRECT("'"&amp;Tabela24[[#This Row],[INDEX]]&amp;"'!$D$4:$BB$3000"),31,0),0)</f>
        <v>0</v>
      </c>
      <c r="K420" s="266"/>
    </row>
    <row r="421" spans="1:11" ht="30" customHeight="1" x14ac:dyDescent="0.2">
      <c r="A421" s="262">
        <v>410</v>
      </c>
      <c r="B421" s="711" t="s">
        <v>10</v>
      </c>
      <c r="C421" s="263" t="s">
        <v>127</v>
      </c>
      <c r="D421" s="264" t="str">
        <f>VLOOKUP(Tabela24[[#This Row],[Symbol]],Baza_cen[],3,0)</f>
        <v>BLOK PODOKIENNY LISTWA z XPS Prime G30 z taśmą rozprężną   H= 35mm     KLINAR</v>
      </c>
      <c r="E421" s="265"/>
      <c r="F421" s="265"/>
      <c r="G421" s="265">
        <f ca="1">IFERROR(VLOOKUP(Tabela24[[#This Row],[Symbol]],INDIRECT("'"&amp;Tabela24[[#This Row],[INDEX]]&amp;"'!$D$5:$BB$3000"),13,0),0)</f>
        <v>0</v>
      </c>
      <c r="H421" s="265" t="str">
        <f ca="1">IFERROR(VLOOKUP(Tabela24[[#This Row],[Symbol]],INDIRECT("'"&amp;Tabela24[[#This Row],[INDEX]]&amp;"'!$D$4:$BB$3000"),14,0),0)</f>
        <v>szt.</v>
      </c>
      <c r="I421" s="419">
        <f ca="1">IFERROR(VLOOKUP(Tabela24[[#This Row],[Symbol]],INDIRECT("'"&amp;Tabela24[[#This Row],[INDEX]]&amp;"'!$D$4:$BB$3000"),30,0),0)</f>
        <v>0</v>
      </c>
      <c r="J421" s="447">
        <f ca="1">IFERROR(VLOOKUP(Tabela24[[#This Row],[Symbol]],INDIRECT("'"&amp;Tabela24[[#This Row],[INDEX]]&amp;"'!$D$4:$BB$3000"),31,0),0)</f>
        <v>0</v>
      </c>
      <c r="K421" s="266"/>
    </row>
    <row r="422" spans="1:11" ht="30" customHeight="1" x14ac:dyDescent="0.2">
      <c r="A422" s="262">
        <v>411</v>
      </c>
      <c r="B422" s="711" t="s">
        <v>10</v>
      </c>
      <c r="C422" s="263" t="s">
        <v>129</v>
      </c>
      <c r="D422" s="264" t="str">
        <f>VLOOKUP(Tabela24[[#This Row],[Symbol]],Baza_cen[],3,0)</f>
        <v>BLOK PODOKIENNY LISTWA z XPS Prime G30 z taśmą rozprężną   H= 40mm     KLINAR</v>
      </c>
      <c r="E422" s="265"/>
      <c r="F422" s="265"/>
      <c r="G422" s="265">
        <f ca="1">IFERROR(VLOOKUP(Tabela24[[#This Row],[Symbol]],INDIRECT("'"&amp;Tabela24[[#This Row],[INDEX]]&amp;"'!$D$5:$BB$3000"),13,0),0)</f>
        <v>0</v>
      </c>
      <c r="H422" s="265" t="str">
        <f ca="1">IFERROR(VLOOKUP(Tabela24[[#This Row],[Symbol]],INDIRECT("'"&amp;Tabela24[[#This Row],[INDEX]]&amp;"'!$D$4:$BB$3000"),14,0),0)</f>
        <v>szt.</v>
      </c>
      <c r="I422" s="419">
        <f ca="1">IFERROR(VLOOKUP(Tabela24[[#This Row],[Symbol]],INDIRECT("'"&amp;Tabela24[[#This Row],[INDEX]]&amp;"'!$D$4:$BB$3000"),30,0),0)</f>
        <v>0</v>
      </c>
      <c r="J422" s="447">
        <f ca="1">IFERROR(VLOOKUP(Tabela24[[#This Row],[Symbol]],INDIRECT("'"&amp;Tabela24[[#This Row],[INDEX]]&amp;"'!$D$4:$BB$3000"),31,0),0)</f>
        <v>0</v>
      </c>
      <c r="K422" s="266"/>
    </row>
    <row r="423" spans="1:11" ht="30" customHeight="1" x14ac:dyDescent="0.2">
      <c r="A423" s="262">
        <v>412</v>
      </c>
      <c r="B423" s="711" t="s">
        <v>10</v>
      </c>
      <c r="C423" s="263" t="s">
        <v>130</v>
      </c>
      <c r="D423" s="264" t="str">
        <f>VLOOKUP(Tabela24[[#This Row],[Symbol]],Baza_cen[],3,0)</f>
        <v>BLOK PODOKIENNY LISTWA z XPS Prime G30 z taśmą rozprężną   H= 45mm     KLINAR</v>
      </c>
      <c r="E423" s="265"/>
      <c r="F423" s="265"/>
      <c r="G423" s="265">
        <f ca="1">IFERROR(VLOOKUP(Tabela24[[#This Row],[Symbol]],INDIRECT("'"&amp;Tabela24[[#This Row],[INDEX]]&amp;"'!$D$5:$BB$3000"),13,0),0)</f>
        <v>0</v>
      </c>
      <c r="H423" s="265" t="str">
        <f ca="1">IFERROR(VLOOKUP(Tabela24[[#This Row],[Symbol]],INDIRECT("'"&amp;Tabela24[[#This Row],[INDEX]]&amp;"'!$D$4:$BB$3000"),14,0),0)</f>
        <v>szt.</v>
      </c>
      <c r="I423" s="419">
        <f ca="1">IFERROR(VLOOKUP(Tabela24[[#This Row],[Symbol]],INDIRECT("'"&amp;Tabela24[[#This Row],[INDEX]]&amp;"'!$D$4:$BB$3000"),30,0),0)</f>
        <v>0</v>
      </c>
      <c r="J423" s="447">
        <f ca="1">IFERROR(VLOOKUP(Tabela24[[#This Row],[Symbol]],INDIRECT("'"&amp;Tabela24[[#This Row],[INDEX]]&amp;"'!$D$4:$BB$3000"),31,0),0)</f>
        <v>0</v>
      </c>
      <c r="K423" s="266"/>
    </row>
    <row r="424" spans="1:11" ht="30" customHeight="1" x14ac:dyDescent="0.2">
      <c r="A424" s="262">
        <v>413</v>
      </c>
      <c r="B424" s="711" t="s">
        <v>10</v>
      </c>
      <c r="C424" s="263" t="s">
        <v>131</v>
      </c>
      <c r="D424" s="264" t="str">
        <f>VLOOKUP(Tabela24[[#This Row],[Symbol]],Baza_cen[],3,0)</f>
        <v>BLOK PODOKIENNY LISTWA z XPS Prime G30 z taśmą rozprężną   H= 50mm     KLINAR</v>
      </c>
      <c r="E424" s="265"/>
      <c r="F424" s="265"/>
      <c r="G424" s="265">
        <f ca="1">IFERROR(VLOOKUP(Tabela24[[#This Row],[Symbol]],INDIRECT("'"&amp;Tabela24[[#This Row],[INDEX]]&amp;"'!$D$5:$BB$3000"),13,0),0)</f>
        <v>0</v>
      </c>
      <c r="H424" s="265" t="str">
        <f ca="1">IFERROR(VLOOKUP(Tabela24[[#This Row],[Symbol]],INDIRECT("'"&amp;Tabela24[[#This Row],[INDEX]]&amp;"'!$D$4:$BB$3000"),14,0),0)</f>
        <v>szt.</v>
      </c>
      <c r="I424" s="419">
        <f ca="1">IFERROR(VLOOKUP(Tabela24[[#This Row],[Symbol]],INDIRECT("'"&amp;Tabela24[[#This Row],[INDEX]]&amp;"'!$D$4:$BB$3000"),30,0),0)</f>
        <v>0</v>
      </c>
      <c r="J424" s="447">
        <f ca="1">IFERROR(VLOOKUP(Tabela24[[#This Row],[Symbol]],INDIRECT("'"&amp;Tabela24[[#This Row],[INDEX]]&amp;"'!$D$4:$BB$3000"),31,0),0)</f>
        <v>0</v>
      </c>
      <c r="K424" s="266"/>
    </row>
    <row r="425" spans="1:11" ht="30" customHeight="1" x14ac:dyDescent="0.2">
      <c r="A425" s="262">
        <v>414</v>
      </c>
      <c r="B425" s="711" t="s">
        <v>10</v>
      </c>
      <c r="C425" s="263" t="s">
        <v>132</v>
      </c>
      <c r="D425" s="264" t="str">
        <f>VLOOKUP(Tabela24[[#This Row],[Symbol]],Baza_cen[],3,0)</f>
        <v>BLOK PODOKIENNY LISTWA z XPS Prime G30 z taśmą rozprężną   H= 55mm     KLINAR</v>
      </c>
      <c r="E425" s="265"/>
      <c r="F425" s="265"/>
      <c r="G425" s="265">
        <f ca="1">IFERROR(VLOOKUP(Tabela24[[#This Row],[Symbol]],INDIRECT("'"&amp;Tabela24[[#This Row],[INDEX]]&amp;"'!$D$5:$BB$3000"),13,0),0)</f>
        <v>0</v>
      </c>
      <c r="H425" s="265" t="str">
        <f ca="1">IFERROR(VLOOKUP(Tabela24[[#This Row],[Symbol]],INDIRECT("'"&amp;Tabela24[[#This Row],[INDEX]]&amp;"'!$D$4:$BB$3000"),14,0),0)</f>
        <v>szt.</v>
      </c>
      <c r="I425" s="419">
        <f ca="1">IFERROR(VLOOKUP(Tabela24[[#This Row],[Symbol]],INDIRECT("'"&amp;Tabela24[[#This Row],[INDEX]]&amp;"'!$D$4:$BB$3000"),30,0),0)</f>
        <v>0</v>
      </c>
      <c r="J425" s="447">
        <f ca="1">IFERROR(VLOOKUP(Tabela24[[#This Row],[Symbol]],INDIRECT("'"&amp;Tabela24[[#This Row],[INDEX]]&amp;"'!$D$4:$BB$3000"),31,0),0)</f>
        <v>0</v>
      </c>
      <c r="K425" s="266"/>
    </row>
    <row r="426" spans="1:11" ht="30" customHeight="1" x14ac:dyDescent="0.2">
      <c r="A426" s="262">
        <v>415</v>
      </c>
      <c r="B426" s="711" t="s">
        <v>10</v>
      </c>
      <c r="C426" s="263" t="s">
        <v>133</v>
      </c>
      <c r="D426" s="264" t="str">
        <f>VLOOKUP(Tabela24[[#This Row],[Symbol]],Baza_cen[],3,0)</f>
        <v>BLOK PODOKIENNY LISTWA z XPS Prime G30 z taśmą rozprężną   H= 60mm     KLINAR</v>
      </c>
      <c r="E426" s="265"/>
      <c r="F426" s="265"/>
      <c r="G426" s="265">
        <f ca="1">IFERROR(VLOOKUP(Tabela24[[#This Row],[Symbol]],INDIRECT("'"&amp;Tabela24[[#This Row],[INDEX]]&amp;"'!$D$5:$BB$3000"),13,0),0)</f>
        <v>0</v>
      </c>
      <c r="H426" s="265" t="str">
        <f ca="1">IFERROR(VLOOKUP(Tabela24[[#This Row],[Symbol]],INDIRECT("'"&amp;Tabela24[[#This Row],[INDEX]]&amp;"'!$D$4:$BB$3000"),14,0),0)</f>
        <v>szt.</v>
      </c>
      <c r="I426" s="419">
        <f ca="1">IFERROR(VLOOKUP(Tabela24[[#This Row],[Symbol]],INDIRECT("'"&amp;Tabela24[[#This Row],[INDEX]]&amp;"'!$D$4:$BB$3000"),30,0),0)</f>
        <v>0</v>
      </c>
      <c r="J426" s="447">
        <f ca="1">IFERROR(VLOOKUP(Tabela24[[#This Row],[Symbol]],INDIRECT("'"&amp;Tabela24[[#This Row],[INDEX]]&amp;"'!$D$4:$BB$3000"),31,0),0)</f>
        <v>0</v>
      </c>
      <c r="K426" s="266"/>
    </row>
    <row r="427" spans="1:11" ht="30" customHeight="1" x14ac:dyDescent="0.2">
      <c r="A427" s="262">
        <v>416</v>
      </c>
      <c r="B427" s="711" t="s">
        <v>10</v>
      </c>
      <c r="C427" s="263" t="s">
        <v>134</v>
      </c>
      <c r="D427" s="264" t="str">
        <f>VLOOKUP(Tabela24[[#This Row],[Symbol]],Baza_cen[],3,0)</f>
        <v>BLOK PODOKIENNY LISTWA z XPS Prime G30 z taśmą rozprężną  UV   H= 35mm     KLINAR</v>
      </c>
      <c r="E427" s="265"/>
      <c r="F427" s="265"/>
      <c r="G427" s="265">
        <f ca="1">IFERROR(VLOOKUP(Tabela24[[#This Row],[Symbol]],INDIRECT("'"&amp;Tabela24[[#This Row],[INDEX]]&amp;"'!$D$5:$BB$3000"),13,0),0)</f>
        <v>0</v>
      </c>
      <c r="H427" s="265" t="str">
        <f ca="1">IFERROR(VLOOKUP(Tabela24[[#This Row],[Symbol]],INDIRECT("'"&amp;Tabela24[[#This Row],[INDEX]]&amp;"'!$D$4:$BB$3000"),14,0),0)</f>
        <v>szt.</v>
      </c>
      <c r="I427" s="419">
        <f ca="1">IFERROR(VLOOKUP(Tabela24[[#This Row],[Symbol]],INDIRECT("'"&amp;Tabela24[[#This Row],[INDEX]]&amp;"'!$D$4:$BB$3000"),30,0),0)</f>
        <v>0</v>
      </c>
      <c r="J427" s="447">
        <f ca="1">IFERROR(VLOOKUP(Tabela24[[#This Row],[Symbol]],INDIRECT("'"&amp;Tabela24[[#This Row],[INDEX]]&amp;"'!$D$4:$BB$3000"),31,0),0)</f>
        <v>0</v>
      </c>
      <c r="K427" s="266"/>
    </row>
    <row r="428" spans="1:11" ht="30" customHeight="1" x14ac:dyDescent="0.2">
      <c r="A428" s="262">
        <v>417</v>
      </c>
      <c r="B428" s="711" t="s">
        <v>10</v>
      </c>
      <c r="C428" s="263" t="s">
        <v>135</v>
      </c>
      <c r="D428" s="264" t="str">
        <f>VLOOKUP(Tabela24[[#This Row],[Symbol]],Baza_cen[],3,0)</f>
        <v>BLOK PODOKIENNY LISTWA z XPS Prime G30 z taśmą rozprężną  UV   H= 40mm     KLINAR</v>
      </c>
      <c r="E428" s="265"/>
      <c r="F428" s="265"/>
      <c r="G428" s="265">
        <f ca="1">IFERROR(VLOOKUP(Tabela24[[#This Row],[Symbol]],INDIRECT("'"&amp;Tabela24[[#This Row],[INDEX]]&amp;"'!$D$5:$BB$3000"),13,0),0)</f>
        <v>0</v>
      </c>
      <c r="H428" s="265" t="str">
        <f ca="1">IFERROR(VLOOKUP(Tabela24[[#This Row],[Symbol]],INDIRECT("'"&amp;Tabela24[[#This Row],[INDEX]]&amp;"'!$D$4:$BB$3000"),14,0),0)</f>
        <v>szt.</v>
      </c>
      <c r="I428" s="419">
        <f ca="1">IFERROR(VLOOKUP(Tabela24[[#This Row],[Symbol]],INDIRECT("'"&amp;Tabela24[[#This Row],[INDEX]]&amp;"'!$D$4:$BB$3000"),30,0),0)</f>
        <v>0</v>
      </c>
      <c r="J428" s="447">
        <f ca="1">IFERROR(VLOOKUP(Tabela24[[#This Row],[Symbol]],INDIRECT("'"&amp;Tabela24[[#This Row],[INDEX]]&amp;"'!$D$4:$BB$3000"),31,0),0)</f>
        <v>0</v>
      </c>
      <c r="K428" s="266"/>
    </row>
    <row r="429" spans="1:11" ht="30" customHeight="1" x14ac:dyDescent="0.2">
      <c r="A429" s="262">
        <v>418</v>
      </c>
      <c r="B429" s="711" t="s">
        <v>10</v>
      </c>
      <c r="C429" s="263" t="s">
        <v>136</v>
      </c>
      <c r="D429" s="264" t="str">
        <f>VLOOKUP(Tabela24[[#This Row],[Symbol]],Baza_cen[],3,0)</f>
        <v>BLOK PODOKIENNY LISTWA z XPS Prime G30 z taśmą rozprężną  UV   H= 45mm     KLINAR</v>
      </c>
      <c r="E429" s="265"/>
      <c r="F429" s="265"/>
      <c r="G429" s="265">
        <f ca="1">IFERROR(VLOOKUP(Tabela24[[#This Row],[Symbol]],INDIRECT("'"&amp;Tabela24[[#This Row],[INDEX]]&amp;"'!$D$5:$BB$3000"),13,0),0)</f>
        <v>0</v>
      </c>
      <c r="H429" s="265" t="str">
        <f ca="1">IFERROR(VLOOKUP(Tabela24[[#This Row],[Symbol]],INDIRECT("'"&amp;Tabela24[[#This Row],[INDEX]]&amp;"'!$D$4:$BB$3000"),14,0),0)</f>
        <v>szt.</v>
      </c>
      <c r="I429" s="419">
        <f ca="1">IFERROR(VLOOKUP(Tabela24[[#This Row],[Symbol]],INDIRECT("'"&amp;Tabela24[[#This Row],[INDEX]]&amp;"'!$D$4:$BB$3000"),30,0),0)</f>
        <v>0</v>
      </c>
      <c r="J429" s="447">
        <f ca="1">IFERROR(VLOOKUP(Tabela24[[#This Row],[Symbol]],INDIRECT("'"&amp;Tabela24[[#This Row],[INDEX]]&amp;"'!$D$4:$BB$3000"),31,0),0)</f>
        <v>0</v>
      </c>
      <c r="K429" s="266"/>
    </row>
    <row r="430" spans="1:11" ht="30" customHeight="1" x14ac:dyDescent="0.2">
      <c r="A430" s="262">
        <v>419</v>
      </c>
      <c r="B430" s="711" t="s">
        <v>10</v>
      </c>
      <c r="C430" s="263" t="s">
        <v>137</v>
      </c>
      <c r="D430" s="264" t="str">
        <f>VLOOKUP(Tabela24[[#This Row],[Symbol]],Baza_cen[],3,0)</f>
        <v>BLOK PODOKIENNY LISTWA z XPS Prime G30 z taśmą rozprężną  UV   H= 50mm     KLINAR</v>
      </c>
      <c r="E430" s="265"/>
      <c r="F430" s="265"/>
      <c r="G430" s="265">
        <f ca="1">IFERROR(VLOOKUP(Tabela24[[#This Row],[Symbol]],INDIRECT("'"&amp;Tabela24[[#This Row],[INDEX]]&amp;"'!$D$5:$BB$3000"),13,0),0)</f>
        <v>0</v>
      </c>
      <c r="H430" s="265" t="str">
        <f ca="1">IFERROR(VLOOKUP(Tabela24[[#This Row],[Symbol]],INDIRECT("'"&amp;Tabela24[[#This Row],[INDEX]]&amp;"'!$D$4:$BB$3000"),14,0),0)</f>
        <v>szt.</v>
      </c>
      <c r="I430" s="419">
        <f ca="1">IFERROR(VLOOKUP(Tabela24[[#This Row],[Symbol]],INDIRECT("'"&amp;Tabela24[[#This Row],[INDEX]]&amp;"'!$D$4:$BB$3000"),30,0),0)</f>
        <v>0</v>
      </c>
      <c r="J430" s="447">
        <f ca="1">IFERROR(VLOOKUP(Tabela24[[#This Row],[Symbol]],INDIRECT("'"&amp;Tabela24[[#This Row],[INDEX]]&amp;"'!$D$4:$BB$3000"),31,0),0)</f>
        <v>0</v>
      </c>
      <c r="K430" s="266"/>
    </row>
    <row r="431" spans="1:11" ht="30" customHeight="1" x14ac:dyDescent="0.2">
      <c r="A431" s="262">
        <v>420</v>
      </c>
      <c r="B431" s="711" t="s">
        <v>10</v>
      </c>
      <c r="C431" s="263" t="s">
        <v>138</v>
      </c>
      <c r="D431" s="264" t="str">
        <f>VLOOKUP(Tabela24[[#This Row],[Symbol]],Baza_cen[],3,0)</f>
        <v>BLOK PODOKIENNY LISTWA z XPS Prime G30 z taśmą rozprężną  UV   H= 55mm     KLINAR</v>
      </c>
      <c r="E431" s="265"/>
      <c r="F431" s="265"/>
      <c r="G431" s="265">
        <f ca="1">IFERROR(VLOOKUP(Tabela24[[#This Row],[Symbol]],INDIRECT("'"&amp;Tabela24[[#This Row],[INDEX]]&amp;"'!$D$5:$BB$3000"),13,0),0)</f>
        <v>0</v>
      </c>
      <c r="H431" s="265" t="str">
        <f ca="1">IFERROR(VLOOKUP(Tabela24[[#This Row],[Symbol]],INDIRECT("'"&amp;Tabela24[[#This Row],[INDEX]]&amp;"'!$D$4:$BB$3000"),14,0),0)</f>
        <v>szt.</v>
      </c>
      <c r="I431" s="419">
        <f ca="1">IFERROR(VLOOKUP(Tabela24[[#This Row],[Symbol]],INDIRECT("'"&amp;Tabela24[[#This Row],[INDEX]]&amp;"'!$D$4:$BB$3000"),30,0),0)</f>
        <v>0</v>
      </c>
      <c r="J431" s="447">
        <f ca="1">IFERROR(VLOOKUP(Tabela24[[#This Row],[Symbol]],INDIRECT("'"&amp;Tabela24[[#This Row],[INDEX]]&amp;"'!$D$4:$BB$3000"),31,0),0)</f>
        <v>0</v>
      </c>
      <c r="K431" s="266"/>
    </row>
    <row r="432" spans="1:11" ht="30" customHeight="1" x14ac:dyDescent="0.2">
      <c r="A432" s="262">
        <v>421</v>
      </c>
      <c r="B432" s="711" t="s">
        <v>10</v>
      </c>
      <c r="C432" s="263" t="s">
        <v>139</v>
      </c>
      <c r="D432" s="264" t="str">
        <f>VLOOKUP(Tabela24[[#This Row],[Symbol]],Baza_cen[],3,0)</f>
        <v>BLOK PODOKIENNY LISTWA z XPS Prime G30 z taśmą rozprężną  UV   H= 60mm     KLINAR</v>
      </c>
      <c r="E432" s="265"/>
      <c r="F432" s="265"/>
      <c r="G432" s="265">
        <f ca="1">IFERROR(VLOOKUP(Tabela24[[#This Row],[Symbol]],INDIRECT("'"&amp;Tabela24[[#This Row],[INDEX]]&amp;"'!$D$5:$BB$3000"),13,0),0)</f>
        <v>0</v>
      </c>
      <c r="H432" s="265" t="str">
        <f ca="1">IFERROR(VLOOKUP(Tabela24[[#This Row],[Symbol]],INDIRECT("'"&amp;Tabela24[[#This Row],[INDEX]]&amp;"'!$D$4:$BB$3000"),14,0),0)</f>
        <v>szt.</v>
      </c>
      <c r="I432" s="419">
        <f ca="1">IFERROR(VLOOKUP(Tabela24[[#This Row],[Symbol]],INDIRECT("'"&amp;Tabela24[[#This Row],[INDEX]]&amp;"'!$D$4:$BB$3000"),30,0),0)</f>
        <v>0</v>
      </c>
      <c r="J432" s="447">
        <f ca="1">IFERROR(VLOOKUP(Tabela24[[#This Row],[Symbol]],INDIRECT("'"&amp;Tabela24[[#This Row],[INDEX]]&amp;"'!$D$4:$BB$3000"),31,0),0)</f>
        <v>0</v>
      </c>
      <c r="K432" s="266"/>
    </row>
    <row r="433" spans="1:11" ht="30" customHeight="1" x14ac:dyDescent="0.2">
      <c r="A433" s="262">
        <v>422</v>
      </c>
      <c r="B433" s="711" t="s">
        <v>10</v>
      </c>
      <c r="C433" s="263" t="s">
        <v>505</v>
      </c>
      <c r="D433" s="264" t="str">
        <f>VLOOKUP(Tabela24[[#This Row],[Symbol]],Baza_cen[],3,0)</f>
        <v>BLOK NAKŁADKOWY z XPS Prime G 30 z taśmą rozprężną   H= 40     KLINAR</v>
      </c>
      <c r="E433" s="265"/>
      <c r="F433" s="265"/>
      <c r="G433" s="265">
        <f ca="1">IFERROR(VLOOKUP(Tabela24[[#This Row],[Symbol]],INDIRECT("'"&amp;Tabela24[[#This Row],[INDEX]]&amp;"'!$D$5:$BB$3000"),13,0),0)</f>
        <v>0</v>
      </c>
      <c r="H433" s="265" t="str">
        <f ca="1">IFERROR(VLOOKUP(Tabela24[[#This Row],[Symbol]],INDIRECT("'"&amp;Tabela24[[#This Row],[INDEX]]&amp;"'!$D$4:$BB$3000"),14,0),0)</f>
        <v>szt.</v>
      </c>
      <c r="I433" s="419">
        <f ca="1">IFERROR(VLOOKUP(Tabela24[[#This Row],[Symbol]],INDIRECT("'"&amp;Tabela24[[#This Row],[INDEX]]&amp;"'!$D$4:$BB$3000"),30,0),0)</f>
        <v>0</v>
      </c>
      <c r="J433" s="447">
        <f ca="1">IFERROR(VLOOKUP(Tabela24[[#This Row],[Symbol]],INDIRECT("'"&amp;Tabela24[[#This Row],[INDEX]]&amp;"'!$D$4:$BB$3000"),31,0),0)</f>
        <v>0</v>
      </c>
      <c r="K433" s="266"/>
    </row>
    <row r="434" spans="1:11" ht="30" customHeight="1" x14ac:dyDescent="0.2">
      <c r="A434" s="262">
        <v>423</v>
      </c>
      <c r="B434" s="711" t="s">
        <v>10</v>
      </c>
      <c r="C434" s="263" t="s">
        <v>507</v>
      </c>
      <c r="D434" s="264" t="str">
        <f>VLOOKUP(Tabela24[[#This Row],[Symbol]],Baza_cen[],3,0)</f>
        <v>BLOK NAKŁADKOWY z XPS Prime G 30 z taśmą rozprężną   UV   H= 40     KLINAR</v>
      </c>
      <c r="E434" s="265"/>
      <c r="F434" s="265"/>
      <c r="G434" s="265">
        <f ca="1">IFERROR(VLOOKUP(Tabela24[[#This Row],[Symbol]],INDIRECT("'"&amp;Tabela24[[#This Row],[INDEX]]&amp;"'!$D$5:$BB$3000"),13,0),0)</f>
        <v>0</v>
      </c>
      <c r="H434" s="265" t="str">
        <f ca="1">IFERROR(VLOOKUP(Tabela24[[#This Row],[Symbol]],INDIRECT("'"&amp;Tabela24[[#This Row],[INDEX]]&amp;"'!$D$4:$BB$3000"),14,0),0)</f>
        <v>szt.</v>
      </c>
      <c r="I434" s="419">
        <f ca="1">IFERROR(VLOOKUP(Tabela24[[#This Row],[Symbol]],INDIRECT("'"&amp;Tabela24[[#This Row],[INDEX]]&amp;"'!$D$4:$BB$3000"),30,0),0)</f>
        <v>0</v>
      </c>
      <c r="J434" s="447">
        <f ca="1">IFERROR(VLOOKUP(Tabela24[[#This Row],[Symbol]],INDIRECT("'"&amp;Tabela24[[#This Row],[INDEX]]&amp;"'!$D$4:$BB$3000"),31,0),0)</f>
        <v>0</v>
      </c>
      <c r="K434" s="266"/>
    </row>
    <row r="435" spans="1:11" ht="30" customHeight="1" x14ac:dyDescent="0.2">
      <c r="A435" s="262">
        <v>424</v>
      </c>
      <c r="B435" s="711" t="s">
        <v>10</v>
      </c>
      <c r="C435" s="263" t="s">
        <v>229</v>
      </c>
      <c r="D435" s="264" t="str">
        <f>VLOOKUP(Tabela24[[#This Row],[Symbol]],Baza_cen[],3,0)</f>
        <v>BLOK Drzwiowy z XPS Prime G 30 z taśma rozprężną   H= 65mm     KLINAR</v>
      </c>
      <c r="E435" s="265"/>
      <c r="F435" s="265"/>
      <c r="G435" s="265">
        <f ca="1">IFERROR(VLOOKUP(Tabela24[[#This Row],[Symbol]],INDIRECT("'"&amp;Tabela24[[#This Row],[INDEX]]&amp;"'!$D$5:$BB$3000"),13,0),0)</f>
        <v>0</v>
      </c>
      <c r="H435" s="265" t="str">
        <f ca="1">IFERROR(VLOOKUP(Tabela24[[#This Row],[Symbol]],INDIRECT("'"&amp;Tabela24[[#This Row],[INDEX]]&amp;"'!$D$4:$BB$3000"),14,0),0)</f>
        <v>szt.</v>
      </c>
      <c r="I435" s="419">
        <f ca="1">IFERROR(VLOOKUP(Tabela24[[#This Row],[Symbol]],INDIRECT("'"&amp;Tabela24[[#This Row],[INDEX]]&amp;"'!$D$4:$BB$3000"),30,0),0)</f>
        <v>0</v>
      </c>
      <c r="J435" s="447">
        <f ca="1">IFERROR(VLOOKUP(Tabela24[[#This Row],[Symbol]],INDIRECT("'"&amp;Tabela24[[#This Row],[INDEX]]&amp;"'!$D$4:$BB$3000"),31,0),0)</f>
        <v>0</v>
      </c>
      <c r="K435" s="266"/>
    </row>
    <row r="436" spans="1:11" ht="30" customHeight="1" x14ac:dyDescent="0.2">
      <c r="A436" s="262">
        <v>425</v>
      </c>
      <c r="B436" s="711" t="s">
        <v>10</v>
      </c>
      <c r="C436" s="263" t="s">
        <v>231</v>
      </c>
      <c r="D436" s="264" t="str">
        <f>VLOOKUP(Tabela24[[#This Row],[Symbol]],Baza_cen[],3,0)</f>
        <v>BLOK Drzwiowy z XPS Prime G 30 z taśma rozprężną   H= 70mm     KLINAR</v>
      </c>
      <c r="E436" s="265"/>
      <c r="F436" s="265"/>
      <c r="G436" s="265">
        <f ca="1">IFERROR(VLOOKUP(Tabela24[[#This Row],[Symbol]],INDIRECT("'"&amp;Tabela24[[#This Row],[INDEX]]&amp;"'!$D$5:$BB$3000"),13,0),0)</f>
        <v>0</v>
      </c>
      <c r="H436" s="265" t="str">
        <f ca="1">IFERROR(VLOOKUP(Tabela24[[#This Row],[Symbol]],INDIRECT("'"&amp;Tabela24[[#This Row],[INDEX]]&amp;"'!$D$4:$BB$3000"),14,0),0)</f>
        <v>szt.</v>
      </c>
      <c r="I436" s="419">
        <f ca="1">IFERROR(VLOOKUP(Tabela24[[#This Row],[Symbol]],INDIRECT("'"&amp;Tabela24[[#This Row],[INDEX]]&amp;"'!$D$4:$BB$3000"),30,0),0)</f>
        <v>0</v>
      </c>
      <c r="J436" s="447">
        <f ca="1">IFERROR(VLOOKUP(Tabela24[[#This Row],[Symbol]],INDIRECT("'"&amp;Tabela24[[#This Row],[INDEX]]&amp;"'!$D$4:$BB$3000"),31,0),0)</f>
        <v>0</v>
      </c>
      <c r="K436" s="266"/>
    </row>
    <row r="437" spans="1:11" ht="30" customHeight="1" x14ac:dyDescent="0.2">
      <c r="A437" s="262">
        <v>426</v>
      </c>
      <c r="B437" s="711" t="s">
        <v>10</v>
      </c>
      <c r="C437" s="263" t="s">
        <v>232</v>
      </c>
      <c r="D437" s="264" t="str">
        <f>VLOOKUP(Tabela24[[#This Row],[Symbol]],Baza_cen[],3,0)</f>
        <v>BLOK Drzwiowy z XPS Prime G 30 z taśma rozprężną   H= 75mm     KLINAR</v>
      </c>
      <c r="E437" s="265"/>
      <c r="F437" s="265"/>
      <c r="G437" s="265">
        <f ca="1">IFERROR(VLOOKUP(Tabela24[[#This Row],[Symbol]],INDIRECT("'"&amp;Tabela24[[#This Row],[INDEX]]&amp;"'!$D$5:$BB$3000"),13,0),0)</f>
        <v>0</v>
      </c>
      <c r="H437" s="265" t="str">
        <f ca="1">IFERROR(VLOOKUP(Tabela24[[#This Row],[Symbol]],INDIRECT("'"&amp;Tabela24[[#This Row],[INDEX]]&amp;"'!$D$4:$BB$3000"),14,0),0)</f>
        <v>szt.</v>
      </c>
      <c r="I437" s="419">
        <f ca="1">IFERROR(VLOOKUP(Tabela24[[#This Row],[Symbol]],INDIRECT("'"&amp;Tabela24[[#This Row],[INDEX]]&amp;"'!$D$4:$BB$3000"),30,0),0)</f>
        <v>0</v>
      </c>
      <c r="J437" s="447">
        <f ca="1">IFERROR(VLOOKUP(Tabela24[[#This Row],[Symbol]],INDIRECT("'"&amp;Tabela24[[#This Row],[INDEX]]&amp;"'!$D$4:$BB$3000"),31,0),0)</f>
        <v>0</v>
      </c>
      <c r="K437" s="266"/>
    </row>
    <row r="438" spans="1:11" ht="30" customHeight="1" x14ac:dyDescent="0.2">
      <c r="A438" s="262">
        <v>427</v>
      </c>
      <c r="B438" s="711" t="s">
        <v>10</v>
      </c>
      <c r="C438" s="263" t="s">
        <v>233</v>
      </c>
      <c r="D438" s="264" t="str">
        <f>VLOOKUP(Tabela24[[#This Row],[Symbol]],Baza_cen[],3,0)</f>
        <v>BLOK Drzwiowy z XPS Prime G 30 z taśma rozprężną   H= 80mm     KLINAR</v>
      </c>
      <c r="E438" s="265"/>
      <c r="F438" s="265"/>
      <c r="G438" s="265">
        <f ca="1">IFERROR(VLOOKUP(Tabela24[[#This Row],[Symbol]],INDIRECT("'"&amp;Tabela24[[#This Row],[INDEX]]&amp;"'!$D$5:$BB$3000"),13,0),0)</f>
        <v>0</v>
      </c>
      <c r="H438" s="265" t="str">
        <f ca="1">IFERROR(VLOOKUP(Tabela24[[#This Row],[Symbol]],INDIRECT("'"&amp;Tabela24[[#This Row],[INDEX]]&amp;"'!$D$4:$BB$3000"),14,0),0)</f>
        <v>szt.</v>
      </c>
      <c r="I438" s="419">
        <f ca="1">IFERROR(VLOOKUP(Tabela24[[#This Row],[Symbol]],INDIRECT("'"&amp;Tabela24[[#This Row],[INDEX]]&amp;"'!$D$4:$BB$3000"),30,0),0)</f>
        <v>0</v>
      </c>
      <c r="J438" s="447">
        <f ca="1">IFERROR(VLOOKUP(Tabela24[[#This Row],[Symbol]],INDIRECT("'"&amp;Tabela24[[#This Row],[INDEX]]&amp;"'!$D$4:$BB$3000"),31,0),0)</f>
        <v>0</v>
      </c>
      <c r="K438" s="266"/>
    </row>
    <row r="439" spans="1:11" ht="30" customHeight="1" x14ac:dyDescent="0.2">
      <c r="A439" s="262">
        <v>428</v>
      </c>
      <c r="B439" s="711" t="s">
        <v>10</v>
      </c>
      <c r="C439" s="263" t="s">
        <v>234</v>
      </c>
      <c r="D439" s="264" t="str">
        <f>VLOOKUP(Tabela24[[#This Row],[Symbol]],Baza_cen[],3,0)</f>
        <v>BLOK Drzwiowy z XPS Prime G 30 z taśma rozprężną   H= 85mm     KLINAR</v>
      </c>
      <c r="E439" s="265"/>
      <c r="F439" s="265"/>
      <c r="G439" s="265">
        <f ca="1">IFERROR(VLOOKUP(Tabela24[[#This Row],[Symbol]],INDIRECT("'"&amp;Tabela24[[#This Row],[INDEX]]&amp;"'!$D$5:$BB$3000"),13,0),0)</f>
        <v>0</v>
      </c>
      <c r="H439" s="265" t="str">
        <f ca="1">IFERROR(VLOOKUP(Tabela24[[#This Row],[Symbol]],INDIRECT("'"&amp;Tabela24[[#This Row],[INDEX]]&amp;"'!$D$4:$BB$3000"),14,0),0)</f>
        <v>szt.</v>
      </c>
      <c r="I439" s="419">
        <f ca="1">IFERROR(VLOOKUP(Tabela24[[#This Row],[Symbol]],INDIRECT("'"&amp;Tabela24[[#This Row],[INDEX]]&amp;"'!$D$4:$BB$3000"),30,0),0)</f>
        <v>0</v>
      </c>
      <c r="J439" s="447">
        <f ca="1">IFERROR(VLOOKUP(Tabela24[[#This Row],[Symbol]],INDIRECT("'"&amp;Tabela24[[#This Row],[INDEX]]&amp;"'!$D$4:$BB$3000"),31,0),0)</f>
        <v>0</v>
      </c>
      <c r="K439" s="266"/>
    </row>
    <row r="440" spans="1:11" ht="30" customHeight="1" x14ac:dyDescent="0.2">
      <c r="A440" s="262">
        <v>429</v>
      </c>
      <c r="B440" s="711" t="s">
        <v>10</v>
      </c>
      <c r="C440" s="263" t="s">
        <v>235</v>
      </c>
      <c r="D440" s="264" t="str">
        <f>VLOOKUP(Tabela24[[#This Row],[Symbol]],Baza_cen[],3,0)</f>
        <v>BLOK Drzwiowy z XPS Prime G 30 z taśma rozprężną   H= 90mm     KLINAR</v>
      </c>
      <c r="E440" s="265"/>
      <c r="F440" s="265"/>
      <c r="G440" s="265">
        <f ca="1">IFERROR(VLOOKUP(Tabela24[[#This Row],[Symbol]],INDIRECT("'"&amp;Tabela24[[#This Row],[INDEX]]&amp;"'!$D$5:$BB$3000"),13,0),0)</f>
        <v>0</v>
      </c>
      <c r="H440" s="265" t="str">
        <f ca="1">IFERROR(VLOOKUP(Tabela24[[#This Row],[Symbol]],INDIRECT("'"&amp;Tabela24[[#This Row],[INDEX]]&amp;"'!$D$4:$BB$3000"),14,0),0)</f>
        <v>szt.</v>
      </c>
      <c r="I440" s="419">
        <f ca="1">IFERROR(VLOOKUP(Tabela24[[#This Row],[Symbol]],INDIRECT("'"&amp;Tabela24[[#This Row],[INDEX]]&amp;"'!$D$4:$BB$3000"),30,0),0)</f>
        <v>0</v>
      </c>
      <c r="J440" s="447">
        <f ca="1">IFERROR(VLOOKUP(Tabela24[[#This Row],[Symbol]],INDIRECT("'"&amp;Tabela24[[#This Row],[INDEX]]&amp;"'!$D$4:$BB$3000"),31,0),0)</f>
        <v>0</v>
      </c>
      <c r="K440" s="266"/>
    </row>
    <row r="441" spans="1:11" ht="30" customHeight="1" x14ac:dyDescent="0.2">
      <c r="A441" s="262">
        <v>430</v>
      </c>
      <c r="B441" s="711" t="s">
        <v>10</v>
      </c>
      <c r="C441" s="263" t="s">
        <v>236</v>
      </c>
      <c r="D441" s="264" t="str">
        <f>VLOOKUP(Tabela24[[#This Row],[Symbol]],Baza_cen[],3,0)</f>
        <v>BLOK Drzwiowy z XPS Prime G 30 z taśma rozprężną   H= 95mm     KLINAR</v>
      </c>
      <c r="E441" s="265"/>
      <c r="F441" s="265"/>
      <c r="G441" s="265">
        <f ca="1">IFERROR(VLOOKUP(Tabela24[[#This Row],[Symbol]],INDIRECT("'"&amp;Tabela24[[#This Row],[INDEX]]&amp;"'!$D$5:$BB$3000"),13,0),0)</f>
        <v>0</v>
      </c>
      <c r="H441" s="265" t="str">
        <f ca="1">IFERROR(VLOOKUP(Tabela24[[#This Row],[Symbol]],INDIRECT("'"&amp;Tabela24[[#This Row],[INDEX]]&amp;"'!$D$4:$BB$3000"),14,0),0)</f>
        <v>szt.</v>
      </c>
      <c r="I441" s="419">
        <f ca="1">IFERROR(VLOOKUP(Tabela24[[#This Row],[Symbol]],INDIRECT("'"&amp;Tabela24[[#This Row],[INDEX]]&amp;"'!$D$4:$BB$3000"),30,0),0)</f>
        <v>0</v>
      </c>
      <c r="J441" s="447">
        <f ca="1">IFERROR(VLOOKUP(Tabela24[[#This Row],[Symbol]],INDIRECT("'"&amp;Tabela24[[#This Row],[INDEX]]&amp;"'!$D$4:$BB$3000"),31,0),0)</f>
        <v>0</v>
      </c>
      <c r="K441" s="266"/>
    </row>
    <row r="442" spans="1:11" ht="30" customHeight="1" x14ac:dyDescent="0.2">
      <c r="A442" s="262">
        <v>431</v>
      </c>
      <c r="B442" s="711" t="s">
        <v>10</v>
      </c>
      <c r="C442" s="263" t="s">
        <v>237</v>
      </c>
      <c r="D442" s="264" t="str">
        <f>VLOOKUP(Tabela24[[#This Row],[Symbol]],Baza_cen[],3,0)</f>
        <v>BLOK Drzwiowy z XPS Prime G 30 z taśma rozprężną   H=100mm     KLINAR</v>
      </c>
      <c r="E442" s="265"/>
      <c r="F442" s="265"/>
      <c r="G442" s="265">
        <f ca="1">IFERROR(VLOOKUP(Tabela24[[#This Row],[Symbol]],INDIRECT("'"&amp;Tabela24[[#This Row],[INDEX]]&amp;"'!$D$5:$BB$3000"),13,0),0)</f>
        <v>0</v>
      </c>
      <c r="H442" s="265" t="str">
        <f ca="1">IFERROR(VLOOKUP(Tabela24[[#This Row],[Symbol]],INDIRECT("'"&amp;Tabela24[[#This Row],[INDEX]]&amp;"'!$D$4:$BB$3000"),14,0),0)</f>
        <v>szt.</v>
      </c>
      <c r="I442" s="419">
        <f ca="1">IFERROR(VLOOKUP(Tabela24[[#This Row],[Symbol]],INDIRECT("'"&amp;Tabela24[[#This Row],[INDEX]]&amp;"'!$D$4:$BB$3000"),30,0),0)</f>
        <v>0</v>
      </c>
      <c r="J442" s="447">
        <f ca="1">IFERROR(VLOOKUP(Tabela24[[#This Row],[Symbol]],INDIRECT("'"&amp;Tabela24[[#This Row],[INDEX]]&amp;"'!$D$4:$BB$3000"),31,0),0)</f>
        <v>0</v>
      </c>
      <c r="K442" s="266"/>
    </row>
    <row r="443" spans="1:11" ht="30" customHeight="1" x14ac:dyDescent="0.2">
      <c r="A443" s="262">
        <v>432</v>
      </c>
      <c r="B443" s="711" t="s">
        <v>10</v>
      </c>
      <c r="C443" s="263" t="s">
        <v>238</v>
      </c>
      <c r="D443" s="264" t="str">
        <f>VLOOKUP(Tabela24[[#This Row],[Symbol]],Baza_cen[],3,0)</f>
        <v>BLOK Drzwiowy z XPS Prime G 30 z taśma rozprężną   H=105mm     KLINAR</v>
      </c>
      <c r="E443" s="265"/>
      <c r="F443" s="265"/>
      <c r="G443" s="265">
        <f ca="1">IFERROR(VLOOKUP(Tabela24[[#This Row],[Symbol]],INDIRECT("'"&amp;Tabela24[[#This Row],[INDEX]]&amp;"'!$D$5:$BB$3000"),13,0),0)</f>
        <v>0</v>
      </c>
      <c r="H443" s="265" t="str">
        <f ca="1">IFERROR(VLOOKUP(Tabela24[[#This Row],[Symbol]],INDIRECT("'"&amp;Tabela24[[#This Row],[INDEX]]&amp;"'!$D$4:$BB$3000"),14,0),0)</f>
        <v>szt.</v>
      </c>
      <c r="I443" s="419">
        <f ca="1">IFERROR(VLOOKUP(Tabela24[[#This Row],[Symbol]],INDIRECT("'"&amp;Tabela24[[#This Row],[INDEX]]&amp;"'!$D$4:$BB$3000"),30,0),0)</f>
        <v>0</v>
      </c>
      <c r="J443" s="447">
        <f ca="1">IFERROR(VLOOKUP(Tabela24[[#This Row],[Symbol]],INDIRECT("'"&amp;Tabela24[[#This Row],[INDEX]]&amp;"'!$D$4:$BB$3000"),31,0),0)</f>
        <v>0</v>
      </c>
      <c r="K443" s="266"/>
    </row>
    <row r="444" spans="1:11" ht="30" customHeight="1" x14ac:dyDescent="0.2">
      <c r="A444" s="262">
        <v>433</v>
      </c>
      <c r="B444" s="711" t="s">
        <v>10</v>
      </c>
      <c r="C444" s="263" t="s">
        <v>239</v>
      </c>
      <c r="D444" s="264" t="str">
        <f>VLOOKUP(Tabela24[[#This Row],[Symbol]],Baza_cen[],3,0)</f>
        <v>BLOK Drzwiowy z XPS Prime G 30 z taśma rozprężną   H=110mm     KLINAR</v>
      </c>
      <c r="E444" s="265"/>
      <c r="F444" s="265"/>
      <c r="G444" s="265">
        <f ca="1">IFERROR(VLOOKUP(Tabela24[[#This Row],[Symbol]],INDIRECT("'"&amp;Tabela24[[#This Row],[INDEX]]&amp;"'!$D$5:$BB$3000"),13,0),0)</f>
        <v>0</v>
      </c>
      <c r="H444" s="265" t="str">
        <f ca="1">IFERROR(VLOOKUP(Tabela24[[#This Row],[Symbol]],INDIRECT("'"&amp;Tabela24[[#This Row],[INDEX]]&amp;"'!$D$4:$BB$3000"),14,0),0)</f>
        <v>szt.</v>
      </c>
      <c r="I444" s="419">
        <f ca="1">IFERROR(VLOOKUP(Tabela24[[#This Row],[Symbol]],INDIRECT("'"&amp;Tabela24[[#This Row],[INDEX]]&amp;"'!$D$4:$BB$3000"),30,0),0)</f>
        <v>0</v>
      </c>
      <c r="J444" s="447">
        <f ca="1">IFERROR(VLOOKUP(Tabela24[[#This Row],[Symbol]],INDIRECT("'"&amp;Tabela24[[#This Row],[INDEX]]&amp;"'!$D$4:$BB$3000"),31,0),0)</f>
        <v>0</v>
      </c>
      <c r="K444" s="266"/>
    </row>
    <row r="445" spans="1:11" ht="30" customHeight="1" x14ac:dyDescent="0.2">
      <c r="A445" s="262">
        <v>434</v>
      </c>
      <c r="B445" s="711" t="s">
        <v>10</v>
      </c>
      <c r="C445" s="263" t="s">
        <v>240</v>
      </c>
      <c r="D445" s="264" t="str">
        <f>VLOOKUP(Tabela24[[#This Row],[Symbol]],Baza_cen[],3,0)</f>
        <v>BLOK Drzwiowy z XPS Prime G 30 z taśma rozprężną   H=115mm     KLINAR</v>
      </c>
      <c r="E445" s="265"/>
      <c r="F445" s="265"/>
      <c r="G445" s="265">
        <f ca="1">IFERROR(VLOOKUP(Tabela24[[#This Row],[Symbol]],INDIRECT("'"&amp;Tabela24[[#This Row],[INDEX]]&amp;"'!$D$5:$BB$3000"),13,0),0)</f>
        <v>0</v>
      </c>
      <c r="H445" s="265" t="str">
        <f ca="1">IFERROR(VLOOKUP(Tabela24[[#This Row],[Symbol]],INDIRECT("'"&amp;Tabela24[[#This Row],[INDEX]]&amp;"'!$D$4:$BB$3000"),14,0),0)</f>
        <v>szt.</v>
      </c>
      <c r="I445" s="419">
        <f ca="1">IFERROR(VLOOKUP(Tabela24[[#This Row],[Symbol]],INDIRECT("'"&amp;Tabela24[[#This Row],[INDEX]]&amp;"'!$D$4:$BB$3000"),30,0),0)</f>
        <v>0</v>
      </c>
      <c r="J445" s="447">
        <f ca="1">IFERROR(VLOOKUP(Tabela24[[#This Row],[Symbol]],INDIRECT("'"&amp;Tabela24[[#This Row],[INDEX]]&amp;"'!$D$4:$BB$3000"),31,0),0)</f>
        <v>0</v>
      </c>
      <c r="K445" s="266"/>
    </row>
    <row r="446" spans="1:11" ht="30" customHeight="1" x14ac:dyDescent="0.2">
      <c r="A446" s="262">
        <v>435</v>
      </c>
      <c r="B446" s="711" t="s">
        <v>10</v>
      </c>
      <c r="C446" s="263" t="s">
        <v>241</v>
      </c>
      <c r="D446" s="264" t="str">
        <f>VLOOKUP(Tabela24[[#This Row],[Symbol]],Baza_cen[],3,0)</f>
        <v>BLOK Drzwiowy z XPS Prime G 30 z taśma rozprężną   H=120mm     KLINAR</v>
      </c>
      <c r="E446" s="265"/>
      <c r="F446" s="265"/>
      <c r="G446" s="265">
        <f ca="1">IFERROR(VLOOKUP(Tabela24[[#This Row],[Symbol]],INDIRECT("'"&amp;Tabela24[[#This Row],[INDEX]]&amp;"'!$D$5:$BB$3000"),13,0),0)</f>
        <v>0</v>
      </c>
      <c r="H446" s="265" t="str">
        <f ca="1">IFERROR(VLOOKUP(Tabela24[[#This Row],[Symbol]],INDIRECT("'"&amp;Tabela24[[#This Row],[INDEX]]&amp;"'!$D$4:$BB$3000"),14,0),0)</f>
        <v>szt.</v>
      </c>
      <c r="I446" s="419">
        <f ca="1">IFERROR(VLOOKUP(Tabela24[[#This Row],[Symbol]],INDIRECT("'"&amp;Tabela24[[#This Row],[INDEX]]&amp;"'!$D$4:$BB$3000"),30,0),0)</f>
        <v>0</v>
      </c>
      <c r="J446" s="447">
        <f ca="1">IFERROR(VLOOKUP(Tabela24[[#This Row],[Symbol]],INDIRECT("'"&amp;Tabela24[[#This Row],[INDEX]]&amp;"'!$D$4:$BB$3000"),31,0),0)</f>
        <v>0</v>
      </c>
      <c r="K446" s="266"/>
    </row>
    <row r="447" spans="1:11" ht="30" customHeight="1" x14ac:dyDescent="0.2">
      <c r="A447" s="262">
        <v>436</v>
      </c>
      <c r="B447" s="711" t="s">
        <v>10</v>
      </c>
      <c r="C447" s="263" t="s">
        <v>242</v>
      </c>
      <c r="D447" s="264" t="str">
        <f>VLOOKUP(Tabela24[[#This Row],[Symbol]],Baza_cen[],3,0)</f>
        <v>BLOK Drzwiowy z XPS Prime G 30 z taśma rozprężną   H=125mm     KLINAR</v>
      </c>
      <c r="E447" s="265"/>
      <c r="F447" s="265"/>
      <c r="G447" s="265">
        <f ca="1">IFERROR(VLOOKUP(Tabela24[[#This Row],[Symbol]],INDIRECT("'"&amp;Tabela24[[#This Row],[INDEX]]&amp;"'!$D$5:$BB$3000"),13,0),0)</f>
        <v>0</v>
      </c>
      <c r="H447" s="265" t="str">
        <f ca="1">IFERROR(VLOOKUP(Tabela24[[#This Row],[Symbol]],INDIRECT("'"&amp;Tabela24[[#This Row],[INDEX]]&amp;"'!$D$4:$BB$3000"),14,0),0)</f>
        <v>szt.</v>
      </c>
      <c r="I447" s="419">
        <f ca="1">IFERROR(VLOOKUP(Tabela24[[#This Row],[Symbol]],INDIRECT("'"&amp;Tabela24[[#This Row],[INDEX]]&amp;"'!$D$4:$BB$3000"),30,0),0)</f>
        <v>0</v>
      </c>
      <c r="J447" s="447">
        <f ca="1">IFERROR(VLOOKUP(Tabela24[[#This Row],[Symbol]],INDIRECT("'"&amp;Tabela24[[#This Row],[INDEX]]&amp;"'!$D$4:$BB$3000"),31,0),0)</f>
        <v>0</v>
      </c>
      <c r="K447" s="266"/>
    </row>
    <row r="448" spans="1:11" ht="30" customHeight="1" x14ac:dyDescent="0.2">
      <c r="A448" s="262">
        <v>437</v>
      </c>
      <c r="B448" s="711" t="s">
        <v>10</v>
      </c>
      <c r="C448" s="263" t="s">
        <v>243</v>
      </c>
      <c r="D448" s="264" t="str">
        <f>VLOOKUP(Tabela24[[#This Row],[Symbol]],Baza_cen[],3,0)</f>
        <v>BLOK Drzwiowy z XPS Prime G 30 z taśma rozprężną   H=130mm     KLINAR</v>
      </c>
      <c r="E448" s="265"/>
      <c r="F448" s="265"/>
      <c r="G448" s="265">
        <f ca="1">IFERROR(VLOOKUP(Tabela24[[#This Row],[Symbol]],INDIRECT("'"&amp;Tabela24[[#This Row],[INDEX]]&amp;"'!$D$5:$BB$3000"),13,0),0)</f>
        <v>0</v>
      </c>
      <c r="H448" s="265" t="str">
        <f ca="1">IFERROR(VLOOKUP(Tabela24[[#This Row],[Symbol]],INDIRECT("'"&amp;Tabela24[[#This Row],[INDEX]]&amp;"'!$D$4:$BB$3000"),14,0),0)</f>
        <v>szt.</v>
      </c>
      <c r="I448" s="419">
        <f ca="1">IFERROR(VLOOKUP(Tabela24[[#This Row],[Symbol]],INDIRECT("'"&amp;Tabela24[[#This Row],[INDEX]]&amp;"'!$D$4:$BB$3000"),30,0),0)</f>
        <v>0</v>
      </c>
      <c r="J448" s="447">
        <f ca="1">IFERROR(VLOOKUP(Tabela24[[#This Row],[Symbol]],INDIRECT("'"&amp;Tabela24[[#This Row],[INDEX]]&amp;"'!$D$4:$BB$3000"),31,0),0)</f>
        <v>0</v>
      </c>
      <c r="K448" s="266"/>
    </row>
    <row r="449" spans="1:11" ht="30" customHeight="1" x14ac:dyDescent="0.2">
      <c r="A449" s="262">
        <v>438</v>
      </c>
      <c r="B449" s="711" t="s">
        <v>10</v>
      </c>
      <c r="C449" s="263" t="s">
        <v>244</v>
      </c>
      <c r="D449" s="264" t="str">
        <f>VLOOKUP(Tabela24[[#This Row],[Symbol]],Baza_cen[],3,0)</f>
        <v>BLOK Drzwiowy z XPS Prime G 30 z taśma rozprężną   H=135mm     KLINAR</v>
      </c>
      <c r="E449" s="265"/>
      <c r="F449" s="265"/>
      <c r="G449" s="265">
        <f ca="1">IFERROR(VLOOKUP(Tabela24[[#This Row],[Symbol]],INDIRECT("'"&amp;Tabela24[[#This Row],[INDEX]]&amp;"'!$D$5:$BB$3000"),13,0),0)</f>
        <v>0</v>
      </c>
      <c r="H449" s="265" t="str">
        <f ca="1">IFERROR(VLOOKUP(Tabela24[[#This Row],[Symbol]],INDIRECT("'"&amp;Tabela24[[#This Row],[INDEX]]&amp;"'!$D$4:$BB$3000"),14,0),0)</f>
        <v>szt.</v>
      </c>
      <c r="I449" s="419">
        <f ca="1">IFERROR(VLOOKUP(Tabela24[[#This Row],[Symbol]],INDIRECT("'"&amp;Tabela24[[#This Row],[INDEX]]&amp;"'!$D$4:$BB$3000"),30,0),0)</f>
        <v>0</v>
      </c>
      <c r="J449" s="447">
        <f ca="1">IFERROR(VLOOKUP(Tabela24[[#This Row],[Symbol]],INDIRECT("'"&amp;Tabela24[[#This Row],[INDEX]]&amp;"'!$D$4:$BB$3000"),31,0),0)</f>
        <v>0</v>
      </c>
      <c r="K449" s="266"/>
    </row>
    <row r="450" spans="1:11" ht="30" customHeight="1" x14ac:dyDescent="0.2">
      <c r="A450" s="262">
        <v>439</v>
      </c>
      <c r="B450" s="711" t="s">
        <v>10</v>
      </c>
      <c r="C450" s="263" t="s">
        <v>245</v>
      </c>
      <c r="D450" s="264" t="str">
        <f>VLOOKUP(Tabela24[[#This Row],[Symbol]],Baza_cen[],3,0)</f>
        <v>BLOK Drzwiowy z XPS Prime G 30 z taśma rozprężną   H=140mm     KLINAR</v>
      </c>
      <c r="E450" s="265"/>
      <c r="F450" s="265"/>
      <c r="G450" s="265">
        <f ca="1">IFERROR(VLOOKUP(Tabela24[[#This Row],[Symbol]],INDIRECT("'"&amp;Tabela24[[#This Row],[INDEX]]&amp;"'!$D$5:$BB$3000"),13,0),0)</f>
        <v>0</v>
      </c>
      <c r="H450" s="265" t="str">
        <f ca="1">IFERROR(VLOOKUP(Tabela24[[#This Row],[Symbol]],INDIRECT("'"&amp;Tabela24[[#This Row],[INDEX]]&amp;"'!$D$4:$BB$3000"),14,0),0)</f>
        <v>szt.</v>
      </c>
      <c r="I450" s="419">
        <f ca="1">IFERROR(VLOOKUP(Tabela24[[#This Row],[Symbol]],INDIRECT("'"&amp;Tabela24[[#This Row],[INDEX]]&amp;"'!$D$4:$BB$3000"),30,0),0)</f>
        <v>0</v>
      </c>
      <c r="J450" s="447">
        <f ca="1">IFERROR(VLOOKUP(Tabela24[[#This Row],[Symbol]],INDIRECT("'"&amp;Tabela24[[#This Row],[INDEX]]&amp;"'!$D$4:$BB$3000"),31,0),0)</f>
        <v>0</v>
      </c>
      <c r="K450" s="266"/>
    </row>
    <row r="451" spans="1:11" ht="30" customHeight="1" x14ac:dyDescent="0.2">
      <c r="A451" s="262">
        <v>440</v>
      </c>
      <c r="B451" s="711" t="s">
        <v>10</v>
      </c>
      <c r="C451" s="263" t="s">
        <v>246</v>
      </c>
      <c r="D451" s="264" t="str">
        <f>VLOOKUP(Tabela24[[#This Row],[Symbol]],Baza_cen[],3,0)</f>
        <v>BLOK Drzwiowy z XPS Prime G 30 z taśma rozprężną   H=145mm     KLINAR</v>
      </c>
      <c r="E451" s="265"/>
      <c r="F451" s="265"/>
      <c r="G451" s="265">
        <f ca="1">IFERROR(VLOOKUP(Tabela24[[#This Row],[Symbol]],INDIRECT("'"&amp;Tabela24[[#This Row],[INDEX]]&amp;"'!$D$5:$BB$3000"),13,0),0)</f>
        <v>0</v>
      </c>
      <c r="H451" s="265" t="str">
        <f ca="1">IFERROR(VLOOKUP(Tabela24[[#This Row],[Symbol]],INDIRECT("'"&amp;Tabela24[[#This Row],[INDEX]]&amp;"'!$D$4:$BB$3000"),14,0),0)</f>
        <v>szt.</v>
      </c>
      <c r="I451" s="419">
        <f ca="1">IFERROR(VLOOKUP(Tabela24[[#This Row],[Symbol]],INDIRECT("'"&amp;Tabela24[[#This Row],[INDEX]]&amp;"'!$D$4:$BB$3000"),30,0),0)</f>
        <v>0</v>
      </c>
      <c r="J451" s="447">
        <f ca="1">IFERROR(VLOOKUP(Tabela24[[#This Row],[Symbol]],INDIRECT("'"&amp;Tabela24[[#This Row],[INDEX]]&amp;"'!$D$4:$BB$3000"),31,0),0)</f>
        <v>0</v>
      </c>
      <c r="K451" s="266"/>
    </row>
    <row r="452" spans="1:11" ht="30" customHeight="1" x14ac:dyDescent="0.2">
      <c r="A452" s="262">
        <v>441</v>
      </c>
      <c r="B452" s="711" t="s">
        <v>10</v>
      </c>
      <c r="C452" s="263" t="s">
        <v>247</v>
      </c>
      <c r="D452" s="264" t="str">
        <f>VLOOKUP(Tabela24[[#This Row],[Symbol]],Baza_cen[],3,0)</f>
        <v>BLOK Drzwiowy z XPS Prime G 30 z taśma rozprężną   H=150mm     KLINAR</v>
      </c>
      <c r="E452" s="265"/>
      <c r="F452" s="265"/>
      <c r="G452" s="265">
        <f ca="1">IFERROR(VLOOKUP(Tabela24[[#This Row],[Symbol]],INDIRECT("'"&amp;Tabela24[[#This Row],[INDEX]]&amp;"'!$D$5:$BB$3000"),13,0),0)</f>
        <v>0</v>
      </c>
      <c r="H452" s="265" t="str">
        <f ca="1">IFERROR(VLOOKUP(Tabela24[[#This Row],[Symbol]],INDIRECT("'"&amp;Tabela24[[#This Row],[INDEX]]&amp;"'!$D$4:$BB$3000"),14,0),0)</f>
        <v>szt.</v>
      </c>
      <c r="I452" s="419">
        <f ca="1">IFERROR(VLOOKUP(Tabela24[[#This Row],[Symbol]],INDIRECT("'"&amp;Tabela24[[#This Row],[INDEX]]&amp;"'!$D$4:$BB$3000"),30,0),0)</f>
        <v>0</v>
      </c>
      <c r="J452" s="447">
        <f ca="1">IFERROR(VLOOKUP(Tabela24[[#This Row],[Symbol]],INDIRECT("'"&amp;Tabela24[[#This Row],[INDEX]]&amp;"'!$D$4:$BB$3000"),31,0),0)</f>
        <v>0</v>
      </c>
      <c r="K452" s="266"/>
    </row>
    <row r="453" spans="1:11" ht="30" customHeight="1" x14ac:dyDescent="0.2">
      <c r="A453" s="262">
        <v>442</v>
      </c>
      <c r="B453" s="711" t="s">
        <v>10</v>
      </c>
      <c r="C453" s="263" t="s">
        <v>248</v>
      </c>
      <c r="D453" s="264" t="str">
        <f>VLOOKUP(Tabela24[[#This Row],[Symbol]],Baza_cen[],3,0)</f>
        <v>BLOK Drzwiowy z XPS Prime G 30 z taśma rozprężną   H=155mm     KLINAR</v>
      </c>
      <c r="E453" s="265"/>
      <c r="F453" s="265"/>
      <c r="G453" s="265">
        <f ca="1">IFERROR(VLOOKUP(Tabela24[[#This Row],[Symbol]],INDIRECT("'"&amp;Tabela24[[#This Row],[INDEX]]&amp;"'!$D$5:$BB$3000"),13,0),0)</f>
        <v>0</v>
      </c>
      <c r="H453" s="265" t="str">
        <f ca="1">IFERROR(VLOOKUP(Tabela24[[#This Row],[Symbol]],INDIRECT("'"&amp;Tabela24[[#This Row],[INDEX]]&amp;"'!$D$4:$BB$3000"),14,0),0)</f>
        <v>szt.</v>
      </c>
      <c r="I453" s="419">
        <f ca="1">IFERROR(VLOOKUP(Tabela24[[#This Row],[Symbol]],INDIRECT("'"&amp;Tabela24[[#This Row],[INDEX]]&amp;"'!$D$4:$BB$3000"),30,0),0)</f>
        <v>0</v>
      </c>
      <c r="J453" s="447">
        <f ca="1">IFERROR(VLOOKUP(Tabela24[[#This Row],[Symbol]],INDIRECT("'"&amp;Tabela24[[#This Row],[INDEX]]&amp;"'!$D$4:$BB$3000"),31,0),0)</f>
        <v>0</v>
      </c>
      <c r="K453" s="266"/>
    </row>
    <row r="454" spans="1:11" ht="30" customHeight="1" x14ac:dyDescent="0.2">
      <c r="A454" s="262">
        <v>443</v>
      </c>
      <c r="B454" s="711" t="s">
        <v>10</v>
      </c>
      <c r="C454" s="263" t="s">
        <v>249</v>
      </c>
      <c r="D454" s="264" t="str">
        <f>VLOOKUP(Tabela24[[#This Row],[Symbol]],Baza_cen[],3,0)</f>
        <v>BLOK Drzwiowy z XPS Prime G 30 z taśma rozprężną   H=160mm     KLINAR</v>
      </c>
      <c r="E454" s="265"/>
      <c r="F454" s="265"/>
      <c r="G454" s="265">
        <f ca="1">IFERROR(VLOOKUP(Tabela24[[#This Row],[Symbol]],INDIRECT("'"&amp;Tabela24[[#This Row],[INDEX]]&amp;"'!$D$5:$BB$3000"),13,0),0)</f>
        <v>0</v>
      </c>
      <c r="H454" s="265" t="str">
        <f ca="1">IFERROR(VLOOKUP(Tabela24[[#This Row],[Symbol]],INDIRECT("'"&amp;Tabela24[[#This Row],[INDEX]]&amp;"'!$D$4:$BB$3000"),14,0),0)</f>
        <v>szt.</v>
      </c>
      <c r="I454" s="419">
        <f ca="1">IFERROR(VLOOKUP(Tabela24[[#This Row],[Symbol]],INDIRECT("'"&amp;Tabela24[[#This Row],[INDEX]]&amp;"'!$D$4:$BB$3000"),30,0),0)</f>
        <v>0</v>
      </c>
      <c r="J454" s="447">
        <f ca="1">IFERROR(VLOOKUP(Tabela24[[#This Row],[Symbol]],INDIRECT("'"&amp;Tabela24[[#This Row],[INDEX]]&amp;"'!$D$4:$BB$3000"),31,0),0)</f>
        <v>0</v>
      </c>
      <c r="K454" s="266"/>
    </row>
    <row r="455" spans="1:11" ht="30" customHeight="1" x14ac:dyDescent="0.2">
      <c r="A455" s="262">
        <v>444</v>
      </c>
      <c r="B455" s="711" t="s">
        <v>10</v>
      </c>
      <c r="C455" s="263" t="s">
        <v>250</v>
      </c>
      <c r="D455" s="264" t="str">
        <f>VLOOKUP(Tabela24[[#This Row],[Symbol]],Baza_cen[],3,0)</f>
        <v>BLOK Drzwiowy z XPS Prime G 30 z taśma rozprężną   H=165mm     KLINAR</v>
      </c>
      <c r="E455" s="265"/>
      <c r="F455" s="265"/>
      <c r="G455" s="265">
        <f ca="1">IFERROR(VLOOKUP(Tabela24[[#This Row],[Symbol]],INDIRECT("'"&amp;Tabela24[[#This Row],[INDEX]]&amp;"'!$D$5:$BB$3000"),13,0),0)</f>
        <v>0</v>
      </c>
      <c r="H455" s="265" t="str">
        <f ca="1">IFERROR(VLOOKUP(Tabela24[[#This Row],[Symbol]],INDIRECT("'"&amp;Tabela24[[#This Row],[INDEX]]&amp;"'!$D$4:$BB$3000"),14,0),0)</f>
        <v>szt.</v>
      </c>
      <c r="I455" s="419">
        <f ca="1">IFERROR(VLOOKUP(Tabela24[[#This Row],[Symbol]],INDIRECT("'"&amp;Tabela24[[#This Row],[INDEX]]&amp;"'!$D$4:$BB$3000"),30,0),0)</f>
        <v>0</v>
      </c>
      <c r="J455" s="447">
        <f ca="1">IFERROR(VLOOKUP(Tabela24[[#This Row],[Symbol]],INDIRECT("'"&amp;Tabela24[[#This Row],[INDEX]]&amp;"'!$D$4:$BB$3000"),31,0),0)</f>
        <v>0</v>
      </c>
      <c r="K455" s="266"/>
    </row>
    <row r="456" spans="1:11" ht="30" customHeight="1" x14ac:dyDescent="0.2">
      <c r="A456" s="262">
        <v>445</v>
      </c>
      <c r="B456" s="711" t="s">
        <v>10</v>
      </c>
      <c r="C456" s="263" t="s">
        <v>251</v>
      </c>
      <c r="D456" s="264" t="str">
        <f>VLOOKUP(Tabela24[[#This Row],[Symbol]],Baza_cen[],3,0)</f>
        <v>BLOK Drzwiowy z XPS Prime G 30 z taśma rozprężną   H=170mm     KLINAR</v>
      </c>
      <c r="E456" s="265"/>
      <c r="F456" s="265"/>
      <c r="G456" s="265">
        <f ca="1">IFERROR(VLOOKUP(Tabela24[[#This Row],[Symbol]],INDIRECT("'"&amp;Tabela24[[#This Row],[INDEX]]&amp;"'!$D$5:$BB$3000"),13,0),0)</f>
        <v>0</v>
      </c>
      <c r="H456" s="265" t="str">
        <f ca="1">IFERROR(VLOOKUP(Tabela24[[#This Row],[Symbol]],INDIRECT("'"&amp;Tabela24[[#This Row],[INDEX]]&amp;"'!$D$4:$BB$3000"),14,0),0)</f>
        <v>szt.</v>
      </c>
      <c r="I456" s="419">
        <f ca="1">IFERROR(VLOOKUP(Tabela24[[#This Row],[Symbol]],INDIRECT("'"&amp;Tabela24[[#This Row],[INDEX]]&amp;"'!$D$4:$BB$3000"),30,0),0)</f>
        <v>0</v>
      </c>
      <c r="J456" s="447">
        <f ca="1">IFERROR(VLOOKUP(Tabela24[[#This Row],[Symbol]],INDIRECT("'"&amp;Tabela24[[#This Row],[INDEX]]&amp;"'!$D$4:$BB$3000"),31,0),0)</f>
        <v>0</v>
      </c>
      <c r="K456" s="266"/>
    </row>
    <row r="457" spans="1:11" ht="30" customHeight="1" x14ac:dyDescent="0.2">
      <c r="A457" s="262">
        <v>446</v>
      </c>
      <c r="B457" s="711" t="s">
        <v>10</v>
      </c>
      <c r="C457" s="263" t="s">
        <v>252</v>
      </c>
      <c r="D457" s="264" t="str">
        <f>VLOOKUP(Tabela24[[#This Row],[Symbol]],Baza_cen[],3,0)</f>
        <v>BLOK Drzwiowy z XPS Prime G 30 z taśma rozprężną   H=175mm     KLINAR</v>
      </c>
      <c r="E457" s="265"/>
      <c r="F457" s="265"/>
      <c r="G457" s="265">
        <f ca="1">IFERROR(VLOOKUP(Tabela24[[#This Row],[Symbol]],INDIRECT("'"&amp;Tabela24[[#This Row],[INDEX]]&amp;"'!$D$5:$BB$3000"),13,0),0)</f>
        <v>0</v>
      </c>
      <c r="H457" s="265" t="str">
        <f ca="1">IFERROR(VLOOKUP(Tabela24[[#This Row],[Symbol]],INDIRECT("'"&amp;Tabela24[[#This Row],[INDEX]]&amp;"'!$D$4:$BB$3000"),14,0),0)</f>
        <v>szt.</v>
      </c>
      <c r="I457" s="419">
        <f ca="1">IFERROR(VLOOKUP(Tabela24[[#This Row],[Symbol]],INDIRECT("'"&amp;Tabela24[[#This Row],[INDEX]]&amp;"'!$D$4:$BB$3000"),30,0),0)</f>
        <v>0</v>
      </c>
      <c r="J457" s="447">
        <f ca="1">IFERROR(VLOOKUP(Tabela24[[#This Row],[Symbol]],INDIRECT("'"&amp;Tabela24[[#This Row],[INDEX]]&amp;"'!$D$4:$BB$3000"),31,0),0)</f>
        <v>0</v>
      </c>
      <c r="K457" s="266"/>
    </row>
    <row r="458" spans="1:11" ht="30" customHeight="1" x14ac:dyDescent="0.2">
      <c r="A458" s="262">
        <v>447</v>
      </c>
      <c r="B458" s="711" t="s">
        <v>10</v>
      </c>
      <c r="C458" s="263" t="s">
        <v>253</v>
      </c>
      <c r="D458" s="264" t="str">
        <f>VLOOKUP(Tabela24[[#This Row],[Symbol]],Baza_cen[],3,0)</f>
        <v>BLOK Drzwiowy z XPS Prime G 30 z taśma rozprężną   H=180mm     KLINAR</v>
      </c>
      <c r="E458" s="265"/>
      <c r="F458" s="265"/>
      <c r="G458" s="265">
        <f ca="1">IFERROR(VLOOKUP(Tabela24[[#This Row],[Symbol]],INDIRECT("'"&amp;Tabela24[[#This Row],[INDEX]]&amp;"'!$D$5:$BB$3000"),13,0),0)</f>
        <v>0</v>
      </c>
      <c r="H458" s="265" t="str">
        <f ca="1">IFERROR(VLOOKUP(Tabela24[[#This Row],[Symbol]],INDIRECT("'"&amp;Tabela24[[#This Row],[INDEX]]&amp;"'!$D$4:$BB$3000"),14,0),0)</f>
        <v>szt.</v>
      </c>
      <c r="I458" s="419">
        <f ca="1">IFERROR(VLOOKUP(Tabela24[[#This Row],[Symbol]],INDIRECT("'"&amp;Tabela24[[#This Row],[INDEX]]&amp;"'!$D$4:$BB$3000"),30,0),0)</f>
        <v>0</v>
      </c>
      <c r="J458" s="447">
        <f ca="1">IFERROR(VLOOKUP(Tabela24[[#This Row],[Symbol]],INDIRECT("'"&amp;Tabela24[[#This Row],[INDEX]]&amp;"'!$D$4:$BB$3000"),31,0),0)</f>
        <v>0</v>
      </c>
      <c r="K458" s="266"/>
    </row>
    <row r="459" spans="1:11" ht="30" customHeight="1" x14ac:dyDescent="0.2">
      <c r="A459" s="262">
        <v>448</v>
      </c>
      <c r="B459" s="711" t="s">
        <v>10</v>
      </c>
      <c r="C459" s="263" t="s">
        <v>254</v>
      </c>
      <c r="D459" s="264" t="str">
        <f>VLOOKUP(Tabela24[[#This Row],[Symbol]],Baza_cen[],3,0)</f>
        <v>BLOK Drzwiowy z XPS Prime G 30 z taśma rozprężną   H=185mm     KLINAR</v>
      </c>
      <c r="E459" s="265"/>
      <c r="F459" s="265"/>
      <c r="G459" s="265">
        <f ca="1">IFERROR(VLOOKUP(Tabela24[[#This Row],[Symbol]],INDIRECT("'"&amp;Tabela24[[#This Row],[INDEX]]&amp;"'!$D$5:$BB$3000"),13,0),0)</f>
        <v>0</v>
      </c>
      <c r="H459" s="265" t="str">
        <f ca="1">IFERROR(VLOOKUP(Tabela24[[#This Row],[Symbol]],INDIRECT("'"&amp;Tabela24[[#This Row],[INDEX]]&amp;"'!$D$4:$BB$3000"),14,0),0)</f>
        <v>szt.</v>
      </c>
      <c r="I459" s="419">
        <f ca="1">IFERROR(VLOOKUP(Tabela24[[#This Row],[Symbol]],INDIRECT("'"&amp;Tabela24[[#This Row],[INDEX]]&amp;"'!$D$4:$BB$3000"),30,0),0)</f>
        <v>0</v>
      </c>
      <c r="J459" s="447">
        <f ca="1">IFERROR(VLOOKUP(Tabela24[[#This Row],[Symbol]],INDIRECT("'"&amp;Tabela24[[#This Row],[INDEX]]&amp;"'!$D$4:$BB$3000"),31,0),0)</f>
        <v>0</v>
      </c>
      <c r="K459" s="266"/>
    </row>
    <row r="460" spans="1:11" ht="30" customHeight="1" x14ac:dyDescent="0.2">
      <c r="A460" s="262">
        <v>449</v>
      </c>
      <c r="B460" s="711" t="s">
        <v>10</v>
      </c>
      <c r="C460" s="263" t="s">
        <v>255</v>
      </c>
      <c r="D460" s="264" t="str">
        <f>VLOOKUP(Tabela24[[#This Row],[Symbol]],Baza_cen[],3,0)</f>
        <v>BLOK Drzwiowy z XPS Prime G 30 z taśma rozprężną   H=190mm     KLINAR</v>
      </c>
      <c r="E460" s="265"/>
      <c r="F460" s="265"/>
      <c r="G460" s="265">
        <f ca="1">IFERROR(VLOOKUP(Tabela24[[#This Row],[Symbol]],INDIRECT("'"&amp;Tabela24[[#This Row],[INDEX]]&amp;"'!$D$5:$BB$3000"),13,0),0)</f>
        <v>0</v>
      </c>
      <c r="H460" s="265" t="str">
        <f ca="1">IFERROR(VLOOKUP(Tabela24[[#This Row],[Symbol]],INDIRECT("'"&amp;Tabela24[[#This Row],[INDEX]]&amp;"'!$D$4:$BB$3000"),14,0),0)</f>
        <v>szt.</v>
      </c>
      <c r="I460" s="419">
        <f ca="1">IFERROR(VLOOKUP(Tabela24[[#This Row],[Symbol]],INDIRECT("'"&amp;Tabela24[[#This Row],[INDEX]]&amp;"'!$D$4:$BB$3000"),30,0),0)</f>
        <v>0</v>
      </c>
      <c r="J460" s="447">
        <f ca="1">IFERROR(VLOOKUP(Tabela24[[#This Row],[Symbol]],INDIRECT("'"&amp;Tabela24[[#This Row],[INDEX]]&amp;"'!$D$4:$BB$3000"),31,0),0)</f>
        <v>0</v>
      </c>
      <c r="K460" s="266"/>
    </row>
    <row r="461" spans="1:11" ht="30" customHeight="1" x14ac:dyDescent="0.2">
      <c r="A461" s="262">
        <v>450</v>
      </c>
      <c r="B461" s="711" t="s">
        <v>10</v>
      </c>
      <c r="C461" s="263" t="s">
        <v>256</v>
      </c>
      <c r="D461" s="264" t="str">
        <f>VLOOKUP(Tabela24[[#This Row],[Symbol]],Baza_cen[],3,0)</f>
        <v>BLOK Drzwiowy z XPS Prime G 30 z taśma rozprężną   H=195mm     KLINAR</v>
      </c>
      <c r="E461" s="265"/>
      <c r="F461" s="265"/>
      <c r="G461" s="265">
        <f ca="1">IFERROR(VLOOKUP(Tabela24[[#This Row],[Symbol]],INDIRECT("'"&amp;Tabela24[[#This Row],[INDEX]]&amp;"'!$D$5:$BB$3000"),13,0),0)</f>
        <v>0</v>
      </c>
      <c r="H461" s="265" t="str">
        <f ca="1">IFERROR(VLOOKUP(Tabela24[[#This Row],[Symbol]],INDIRECT("'"&amp;Tabela24[[#This Row],[INDEX]]&amp;"'!$D$4:$BB$3000"),14,0),0)</f>
        <v>szt.</v>
      </c>
      <c r="I461" s="419">
        <f ca="1">IFERROR(VLOOKUP(Tabela24[[#This Row],[Symbol]],INDIRECT("'"&amp;Tabela24[[#This Row],[INDEX]]&amp;"'!$D$4:$BB$3000"),30,0),0)</f>
        <v>0</v>
      </c>
      <c r="J461" s="447">
        <f ca="1">IFERROR(VLOOKUP(Tabela24[[#This Row],[Symbol]],INDIRECT("'"&amp;Tabela24[[#This Row],[INDEX]]&amp;"'!$D$4:$BB$3000"),31,0),0)</f>
        <v>0</v>
      </c>
      <c r="K461" s="266"/>
    </row>
    <row r="462" spans="1:11" ht="30" customHeight="1" x14ac:dyDescent="0.2">
      <c r="A462" s="262">
        <v>451</v>
      </c>
      <c r="B462" s="711" t="s">
        <v>10</v>
      </c>
      <c r="C462" s="263" t="s">
        <v>257</v>
      </c>
      <c r="D462" s="264" t="str">
        <f>VLOOKUP(Tabela24[[#This Row],[Symbol]],Baza_cen[],3,0)</f>
        <v>BLOK Drzwiowy z XPS Prime G 30 z taśma rozprężną   H=200mm     KLINAR</v>
      </c>
      <c r="E462" s="265"/>
      <c r="F462" s="265"/>
      <c r="G462" s="265">
        <f ca="1">IFERROR(VLOOKUP(Tabela24[[#This Row],[Symbol]],INDIRECT("'"&amp;Tabela24[[#This Row],[INDEX]]&amp;"'!$D$5:$BB$3000"),13,0),0)</f>
        <v>0</v>
      </c>
      <c r="H462" s="265" t="str">
        <f ca="1">IFERROR(VLOOKUP(Tabela24[[#This Row],[Symbol]],INDIRECT("'"&amp;Tabela24[[#This Row],[INDEX]]&amp;"'!$D$4:$BB$3000"),14,0),0)</f>
        <v>szt.</v>
      </c>
      <c r="I462" s="419">
        <f ca="1">IFERROR(VLOOKUP(Tabela24[[#This Row],[Symbol]],INDIRECT("'"&amp;Tabela24[[#This Row],[INDEX]]&amp;"'!$D$4:$BB$3000"),30,0),0)</f>
        <v>0</v>
      </c>
      <c r="J462" s="447">
        <f ca="1">IFERROR(VLOOKUP(Tabela24[[#This Row],[Symbol]],INDIRECT("'"&amp;Tabela24[[#This Row],[INDEX]]&amp;"'!$D$4:$BB$3000"),31,0),0)</f>
        <v>0</v>
      </c>
      <c r="K462" s="266"/>
    </row>
    <row r="463" spans="1:11" ht="30" customHeight="1" x14ac:dyDescent="0.2">
      <c r="A463" s="262">
        <v>452</v>
      </c>
      <c r="B463" s="711" t="s">
        <v>10</v>
      </c>
      <c r="C463" s="263" t="s">
        <v>258</v>
      </c>
      <c r="D463" s="264" t="str">
        <f>VLOOKUP(Tabela24[[#This Row],[Symbol]],Baza_cen[],3,0)</f>
        <v>BLOK Drzwiowy z XPS Prime G 30 z taśma rozprężną   H=205mm     KLINAR</v>
      </c>
      <c r="E463" s="265"/>
      <c r="F463" s="265"/>
      <c r="G463" s="265">
        <f ca="1">IFERROR(VLOOKUP(Tabela24[[#This Row],[Symbol]],INDIRECT("'"&amp;Tabela24[[#This Row],[INDEX]]&amp;"'!$D$5:$BB$3000"),13,0),0)</f>
        <v>0</v>
      </c>
      <c r="H463" s="265" t="str">
        <f ca="1">IFERROR(VLOOKUP(Tabela24[[#This Row],[Symbol]],INDIRECT("'"&amp;Tabela24[[#This Row],[INDEX]]&amp;"'!$D$4:$BB$3000"),14,0),0)</f>
        <v>szt.</v>
      </c>
      <c r="I463" s="419">
        <f ca="1">IFERROR(VLOOKUP(Tabela24[[#This Row],[Symbol]],INDIRECT("'"&amp;Tabela24[[#This Row],[INDEX]]&amp;"'!$D$4:$BB$3000"),30,0),0)</f>
        <v>0</v>
      </c>
      <c r="J463" s="447">
        <f ca="1">IFERROR(VLOOKUP(Tabela24[[#This Row],[Symbol]],INDIRECT("'"&amp;Tabela24[[#This Row],[INDEX]]&amp;"'!$D$4:$BB$3000"),31,0),0)</f>
        <v>0</v>
      </c>
      <c r="K463" s="266"/>
    </row>
    <row r="464" spans="1:11" ht="30" customHeight="1" x14ac:dyDescent="0.2">
      <c r="A464" s="262">
        <v>453</v>
      </c>
      <c r="B464" s="711" t="s">
        <v>10</v>
      </c>
      <c r="C464" s="263" t="s">
        <v>259</v>
      </c>
      <c r="D464" s="264" t="str">
        <f>VLOOKUP(Tabela24[[#This Row],[Symbol]],Baza_cen[],3,0)</f>
        <v>BLOK Drzwiowy z XPS Prime G 30 z taśma rozprężną   H=210mm     KLINAR</v>
      </c>
      <c r="E464" s="265"/>
      <c r="F464" s="265"/>
      <c r="G464" s="265">
        <f ca="1">IFERROR(VLOOKUP(Tabela24[[#This Row],[Symbol]],INDIRECT("'"&amp;Tabela24[[#This Row],[INDEX]]&amp;"'!$D$5:$BB$3000"),13,0),0)</f>
        <v>0</v>
      </c>
      <c r="H464" s="265" t="str">
        <f ca="1">IFERROR(VLOOKUP(Tabela24[[#This Row],[Symbol]],INDIRECT("'"&amp;Tabela24[[#This Row],[INDEX]]&amp;"'!$D$4:$BB$3000"),14,0),0)</f>
        <v>szt.</v>
      </c>
      <c r="I464" s="419">
        <f ca="1">IFERROR(VLOOKUP(Tabela24[[#This Row],[Symbol]],INDIRECT("'"&amp;Tabela24[[#This Row],[INDEX]]&amp;"'!$D$4:$BB$3000"),30,0),0)</f>
        <v>0</v>
      </c>
      <c r="J464" s="447">
        <f ca="1">IFERROR(VLOOKUP(Tabela24[[#This Row],[Symbol]],INDIRECT("'"&amp;Tabela24[[#This Row],[INDEX]]&amp;"'!$D$4:$BB$3000"),31,0),0)</f>
        <v>0</v>
      </c>
      <c r="K464" s="266"/>
    </row>
    <row r="465" spans="1:11" ht="30" customHeight="1" x14ac:dyDescent="0.2">
      <c r="A465" s="262">
        <v>454</v>
      </c>
      <c r="B465" s="711" t="s">
        <v>10</v>
      </c>
      <c r="C465" s="263" t="s">
        <v>260</v>
      </c>
      <c r="D465" s="264" t="str">
        <f>VLOOKUP(Tabela24[[#This Row],[Symbol]],Baza_cen[],3,0)</f>
        <v>BLOK Drzwiowy z XPS Prime G 30 z taśma rozprężną   H=215mm     KLINAR</v>
      </c>
      <c r="E465" s="265"/>
      <c r="F465" s="265"/>
      <c r="G465" s="265">
        <f ca="1">IFERROR(VLOOKUP(Tabela24[[#This Row],[Symbol]],INDIRECT("'"&amp;Tabela24[[#This Row],[INDEX]]&amp;"'!$D$5:$BB$3000"),13,0),0)</f>
        <v>0</v>
      </c>
      <c r="H465" s="265" t="str">
        <f ca="1">IFERROR(VLOOKUP(Tabela24[[#This Row],[Symbol]],INDIRECT("'"&amp;Tabela24[[#This Row],[INDEX]]&amp;"'!$D$4:$BB$3000"),14,0),0)</f>
        <v>szt.</v>
      </c>
      <c r="I465" s="419">
        <f ca="1">IFERROR(VLOOKUP(Tabela24[[#This Row],[Symbol]],INDIRECT("'"&amp;Tabela24[[#This Row],[INDEX]]&amp;"'!$D$4:$BB$3000"),30,0),0)</f>
        <v>0</v>
      </c>
      <c r="J465" s="447">
        <f ca="1">IFERROR(VLOOKUP(Tabela24[[#This Row],[Symbol]],INDIRECT("'"&amp;Tabela24[[#This Row],[INDEX]]&amp;"'!$D$4:$BB$3000"),31,0),0)</f>
        <v>0</v>
      </c>
      <c r="K465" s="266"/>
    </row>
    <row r="466" spans="1:11" ht="30" customHeight="1" x14ac:dyDescent="0.2">
      <c r="A466" s="262">
        <v>455</v>
      </c>
      <c r="B466" s="711" t="s">
        <v>10</v>
      </c>
      <c r="C466" s="263" t="s">
        <v>261</v>
      </c>
      <c r="D466" s="264" t="str">
        <f>VLOOKUP(Tabela24[[#This Row],[Symbol]],Baza_cen[],3,0)</f>
        <v>BLOK Drzwiowy z XPS Prime G 30 z taśma rozprężną   H=220mm     KLINAR</v>
      </c>
      <c r="E466" s="265"/>
      <c r="F466" s="265"/>
      <c r="G466" s="265">
        <f ca="1">IFERROR(VLOOKUP(Tabela24[[#This Row],[Symbol]],INDIRECT("'"&amp;Tabela24[[#This Row],[INDEX]]&amp;"'!$D$5:$BB$3000"),13,0),0)</f>
        <v>0</v>
      </c>
      <c r="H466" s="265" t="str">
        <f ca="1">IFERROR(VLOOKUP(Tabela24[[#This Row],[Symbol]],INDIRECT("'"&amp;Tabela24[[#This Row],[INDEX]]&amp;"'!$D$4:$BB$3000"),14,0),0)</f>
        <v>szt.</v>
      </c>
      <c r="I466" s="419">
        <f ca="1">IFERROR(VLOOKUP(Tabela24[[#This Row],[Symbol]],INDIRECT("'"&amp;Tabela24[[#This Row],[INDEX]]&amp;"'!$D$4:$BB$3000"),30,0),0)</f>
        <v>0</v>
      </c>
      <c r="J466" s="447">
        <f ca="1">IFERROR(VLOOKUP(Tabela24[[#This Row],[Symbol]],INDIRECT("'"&amp;Tabela24[[#This Row],[INDEX]]&amp;"'!$D$4:$BB$3000"),31,0),0)</f>
        <v>0</v>
      </c>
      <c r="K466" s="266"/>
    </row>
    <row r="467" spans="1:11" ht="30" customHeight="1" x14ac:dyDescent="0.2">
      <c r="A467" s="262">
        <v>456</v>
      </c>
      <c r="B467" s="711" t="s">
        <v>10</v>
      </c>
      <c r="C467" s="263" t="s">
        <v>262</v>
      </c>
      <c r="D467" s="264" t="str">
        <f>VLOOKUP(Tabela24[[#This Row],[Symbol]],Baza_cen[],3,0)</f>
        <v>BLOK Drzwiowy z XPS Prime G 30 z taśma rozprężną   H=225mm     KLINAR</v>
      </c>
      <c r="E467" s="265"/>
      <c r="F467" s="265"/>
      <c r="G467" s="265">
        <f ca="1">IFERROR(VLOOKUP(Tabela24[[#This Row],[Symbol]],INDIRECT("'"&amp;Tabela24[[#This Row],[INDEX]]&amp;"'!$D$5:$BB$3000"),13,0),0)</f>
        <v>0</v>
      </c>
      <c r="H467" s="265" t="str">
        <f ca="1">IFERROR(VLOOKUP(Tabela24[[#This Row],[Symbol]],INDIRECT("'"&amp;Tabela24[[#This Row],[INDEX]]&amp;"'!$D$4:$BB$3000"),14,0),0)</f>
        <v>szt.</v>
      </c>
      <c r="I467" s="419">
        <f ca="1">IFERROR(VLOOKUP(Tabela24[[#This Row],[Symbol]],INDIRECT("'"&amp;Tabela24[[#This Row],[INDEX]]&amp;"'!$D$4:$BB$3000"),30,0),0)</f>
        <v>0</v>
      </c>
      <c r="J467" s="447">
        <f ca="1">IFERROR(VLOOKUP(Tabela24[[#This Row],[Symbol]],INDIRECT("'"&amp;Tabela24[[#This Row],[INDEX]]&amp;"'!$D$4:$BB$3000"),31,0),0)</f>
        <v>0</v>
      </c>
      <c r="K467" s="266"/>
    </row>
    <row r="468" spans="1:11" ht="30" customHeight="1" x14ac:dyDescent="0.2">
      <c r="A468" s="262">
        <v>457</v>
      </c>
      <c r="B468" s="711" t="s">
        <v>10</v>
      </c>
      <c r="C468" s="263" t="s">
        <v>263</v>
      </c>
      <c r="D468" s="264" t="str">
        <f>VLOOKUP(Tabela24[[#This Row],[Symbol]],Baza_cen[],3,0)</f>
        <v>BLOK Drzwiowy z XPS Prime G 30 z taśma rozprężną   H=230mm     KLINAR</v>
      </c>
      <c r="E468" s="265"/>
      <c r="F468" s="265"/>
      <c r="G468" s="265">
        <f ca="1">IFERROR(VLOOKUP(Tabela24[[#This Row],[Symbol]],INDIRECT("'"&amp;Tabela24[[#This Row],[INDEX]]&amp;"'!$D$5:$BB$3000"),13,0),0)</f>
        <v>0</v>
      </c>
      <c r="H468" s="265" t="str">
        <f ca="1">IFERROR(VLOOKUP(Tabela24[[#This Row],[Symbol]],INDIRECT("'"&amp;Tabela24[[#This Row],[INDEX]]&amp;"'!$D$4:$BB$3000"),14,0),0)</f>
        <v>szt.</v>
      </c>
      <c r="I468" s="419">
        <f ca="1">IFERROR(VLOOKUP(Tabela24[[#This Row],[Symbol]],INDIRECT("'"&amp;Tabela24[[#This Row],[INDEX]]&amp;"'!$D$4:$BB$3000"),30,0),0)</f>
        <v>0</v>
      </c>
      <c r="J468" s="447">
        <f ca="1">IFERROR(VLOOKUP(Tabela24[[#This Row],[Symbol]],INDIRECT("'"&amp;Tabela24[[#This Row],[INDEX]]&amp;"'!$D$4:$BB$3000"),31,0),0)</f>
        <v>0</v>
      </c>
      <c r="K468" s="266"/>
    </row>
    <row r="469" spans="1:11" ht="30" customHeight="1" x14ac:dyDescent="0.2">
      <c r="A469" s="262">
        <v>458</v>
      </c>
      <c r="B469" s="711" t="s">
        <v>10</v>
      </c>
      <c r="C469" s="263" t="s">
        <v>264</v>
      </c>
      <c r="D469" s="264" t="str">
        <f>VLOOKUP(Tabela24[[#This Row],[Symbol]],Baza_cen[],3,0)</f>
        <v>BLOK Drzwiowy z XPS Prime G 30 z taśma rozprężną   H=235mm     KLINAR</v>
      </c>
      <c r="E469" s="265"/>
      <c r="F469" s="265"/>
      <c r="G469" s="265">
        <f ca="1">IFERROR(VLOOKUP(Tabela24[[#This Row],[Symbol]],INDIRECT("'"&amp;Tabela24[[#This Row],[INDEX]]&amp;"'!$D$5:$BB$3000"),13,0),0)</f>
        <v>0</v>
      </c>
      <c r="H469" s="265" t="str">
        <f ca="1">IFERROR(VLOOKUP(Tabela24[[#This Row],[Symbol]],INDIRECT("'"&amp;Tabela24[[#This Row],[INDEX]]&amp;"'!$D$4:$BB$3000"),14,0),0)</f>
        <v>szt.</v>
      </c>
      <c r="I469" s="419">
        <f ca="1">IFERROR(VLOOKUP(Tabela24[[#This Row],[Symbol]],INDIRECT("'"&amp;Tabela24[[#This Row],[INDEX]]&amp;"'!$D$4:$BB$3000"),30,0),0)</f>
        <v>0</v>
      </c>
      <c r="J469" s="447">
        <f ca="1">IFERROR(VLOOKUP(Tabela24[[#This Row],[Symbol]],INDIRECT("'"&amp;Tabela24[[#This Row],[INDEX]]&amp;"'!$D$4:$BB$3000"),31,0),0)</f>
        <v>0</v>
      </c>
      <c r="K469" s="266"/>
    </row>
    <row r="470" spans="1:11" ht="30" customHeight="1" x14ac:dyDescent="0.2">
      <c r="A470" s="262">
        <v>459</v>
      </c>
      <c r="B470" s="711" t="s">
        <v>10</v>
      </c>
      <c r="C470" s="263" t="s">
        <v>265</v>
      </c>
      <c r="D470" s="264" t="str">
        <f>VLOOKUP(Tabela24[[#This Row],[Symbol]],Baza_cen[],3,0)</f>
        <v>BLOK Drzwiowy z XPS Prime G 30 z taśma rozprężną   H=240mm     KLINAR</v>
      </c>
      <c r="E470" s="265"/>
      <c r="F470" s="265"/>
      <c r="G470" s="265">
        <f ca="1">IFERROR(VLOOKUP(Tabela24[[#This Row],[Symbol]],INDIRECT("'"&amp;Tabela24[[#This Row],[INDEX]]&amp;"'!$D$5:$BB$3000"),13,0),0)</f>
        <v>0</v>
      </c>
      <c r="H470" s="265" t="str">
        <f ca="1">IFERROR(VLOOKUP(Tabela24[[#This Row],[Symbol]],INDIRECT("'"&amp;Tabela24[[#This Row],[INDEX]]&amp;"'!$D$4:$BB$3000"),14,0),0)</f>
        <v>szt.</v>
      </c>
      <c r="I470" s="419">
        <f ca="1">IFERROR(VLOOKUP(Tabela24[[#This Row],[Symbol]],INDIRECT("'"&amp;Tabela24[[#This Row],[INDEX]]&amp;"'!$D$4:$BB$3000"),30,0),0)</f>
        <v>0</v>
      </c>
      <c r="J470" s="447">
        <f ca="1">IFERROR(VLOOKUP(Tabela24[[#This Row],[Symbol]],INDIRECT("'"&amp;Tabela24[[#This Row],[INDEX]]&amp;"'!$D$4:$BB$3000"),31,0),0)</f>
        <v>0</v>
      </c>
      <c r="K470" s="266"/>
    </row>
    <row r="471" spans="1:11" ht="30" customHeight="1" x14ac:dyDescent="0.2">
      <c r="A471" s="262">
        <v>460</v>
      </c>
      <c r="B471" s="711" t="s">
        <v>10</v>
      </c>
      <c r="C471" s="263" t="s">
        <v>266</v>
      </c>
      <c r="D471" s="264" t="str">
        <f>VLOOKUP(Tabela24[[#This Row],[Symbol]],Baza_cen[],3,0)</f>
        <v>BLOK Drzwiowy z XPS Prime G 30 z taśma rozprężną   H=245mm     KLINAR</v>
      </c>
      <c r="E471" s="265"/>
      <c r="F471" s="265"/>
      <c r="G471" s="265">
        <f ca="1">IFERROR(VLOOKUP(Tabela24[[#This Row],[Symbol]],INDIRECT("'"&amp;Tabela24[[#This Row],[INDEX]]&amp;"'!$D$5:$BB$3000"),13,0),0)</f>
        <v>0</v>
      </c>
      <c r="H471" s="265" t="str">
        <f ca="1">IFERROR(VLOOKUP(Tabela24[[#This Row],[Symbol]],INDIRECT("'"&amp;Tabela24[[#This Row],[INDEX]]&amp;"'!$D$4:$BB$3000"),14,0),0)</f>
        <v>szt.</v>
      </c>
      <c r="I471" s="419">
        <f ca="1">IFERROR(VLOOKUP(Tabela24[[#This Row],[Symbol]],INDIRECT("'"&amp;Tabela24[[#This Row],[INDEX]]&amp;"'!$D$4:$BB$3000"),30,0),0)</f>
        <v>0</v>
      </c>
      <c r="J471" s="447">
        <f ca="1">IFERROR(VLOOKUP(Tabela24[[#This Row],[Symbol]],INDIRECT("'"&amp;Tabela24[[#This Row],[INDEX]]&amp;"'!$D$4:$BB$3000"),31,0),0)</f>
        <v>0</v>
      </c>
      <c r="K471" s="266"/>
    </row>
    <row r="472" spans="1:11" ht="30" customHeight="1" x14ac:dyDescent="0.2">
      <c r="A472" s="262">
        <v>461</v>
      </c>
      <c r="B472" s="711" t="s">
        <v>10</v>
      </c>
      <c r="C472" s="263" t="s">
        <v>267</v>
      </c>
      <c r="D472" s="264" t="str">
        <f>VLOOKUP(Tabela24[[#This Row],[Symbol]],Baza_cen[],3,0)</f>
        <v>BLOK Drzwiowy z XPS Prime G 30 z taśma rozprężną   H=250mm     KLINAR</v>
      </c>
      <c r="E472" s="265"/>
      <c r="F472" s="265"/>
      <c r="G472" s="265">
        <f ca="1">IFERROR(VLOOKUP(Tabela24[[#This Row],[Symbol]],INDIRECT("'"&amp;Tabela24[[#This Row],[INDEX]]&amp;"'!$D$5:$BB$3000"),13,0),0)</f>
        <v>0</v>
      </c>
      <c r="H472" s="265" t="str">
        <f ca="1">IFERROR(VLOOKUP(Tabela24[[#This Row],[Symbol]],INDIRECT("'"&amp;Tabela24[[#This Row],[INDEX]]&amp;"'!$D$4:$BB$3000"),14,0),0)</f>
        <v>szt.</v>
      </c>
      <c r="I472" s="419">
        <f ca="1">IFERROR(VLOOKUP(Tabela24[[#This Row],[Symbol]],INDIRECT("'"&amp;Tabela24[[#This Row],[INDEX]]&amp;"'!$D$4:$BB$3000"),30,0),0)</f>
        <v>0</v>
      </c>
      <c r="J472" s="447">
        <f ca="1">IFERROR(VLOOKUP(Tabela24[[#This Row],[Symbol]],INDIRECT("'"&amp;Tabela24[[#This Row],[INDEX]]&amp;"'!$D$4:$BB$3000"),31,0),0)</f>
        <v>0</v>
      </c>
      <c r="K472" s="266"/>
    </row>
    <row r="473" spans="1:11" ht="30" customHeight="1" x14ac:dyDescent="0.2">
      <c r="A473" s="262">
        <v>462</v>
      </c>
      <c r="B473" s="711" t="s">
        <v>10</v>
      </c>
      <c r="C473" s="263" t="s">
        <v>268</v>
      </c>
      <c r="D473" s="264" t="str">
        <f>VLOOKUP(Tabela24[[#This Row],[Symbol]],Baza_cen[],3,0)</f>
        <v>BLOK Drzwiowy z XPS Prime G 30 z taśma rozprężną   UV   H= 65mm     KLINAR</v>
      </c>
      <c r="E473" s="265"/>
      <c r="F473" s="265"/>
      <c r="G473" s="265">
        <f ca="1">IFERROR(VLOOKUP(Tabela24[[#This Row],[Symbol]],INDIRECT("'"&amp;Tabela24[[#This Row],[INDEX]]&amp;"'!$D$5:$BB$3000"),13,0),0)</f>
        <v>0</v>
      </c>
      <c r="H473" s="265" t="str">
        <f ca="1">IFERROR(VLOOKUP(Tabela24[[#This Row],[Symbol]],INDIRECT("'"&amp;Tabela24[[#This Row],[INDEX]]&amp;"'!$D$4:$BB$3000"),14,0),0)</f>
        <v>szt.</v>
      </c>
      <c r="I473" s="419">
        <f ca="1">IFERROR(VLOOKUP(Tabela24[[#This Row],[Symbol]],INDIRECT("'"&amp;Tabela24[[#This Row],[INDEX]]&amp;"'!$D$4:$BB$3000"),30,0),0)</f>
        <v>0</v>
      </c>
      <c r="J473" s="447">
        <f ca="1">IFERROR(VLOOKUP(Tabela24[[#This Row],[Symbol]],INDIRECT("'"&amp;Tabela24[[#This Row],[INDEX]]&amp;"'!$D$4:$BB$3000"),31,0),0)</f>
        <v>0</v>
      </c>
      <c r="K473" s="266"/>
    </row>
    <row r="474" spans="1:11" ht="30" customHeight="1" x14ac:dyDescent="0.2">
      <c r="A474" s="262">
        <v>463</v>
      </c>
      <c r="B474" s="711" t="s">
        <v>10</v>
      </c>
      <c r="C474" s="263" t="s">
        <v>269</v>
      </c>
      <c r="D474" s="264" t="str">
        <f>VLOOKUP(Tabela24[[#This Row],[Symbol]],Baza_cen[],3,0)</f>
        <v>BLOK Drzwiowy z XPS Prime G 30 z taśma rozprężną   UV   H= 70mm     KLINAR</v>
      </c>
      <c r="E474" s="265"/>
      <c r="F474" s="265"/>
      <c r="G474" s="265">
        <f ca="1">IFERROR(VLOOKUP(Tabela24[[#This Row],[Symbol]],INDIRECT("'"&amp;Tabela24[[#This Row],[INDEX]]&amp;"'!$D$5:$BB$3000"),13,0),0)</f>
        <v>0</v>
      </c>
      <c r="H474" s="265" t="str">
        <f ca="1">IFERROR(VLOOKUP(Tabela24[[#This Row],[Symbol]],INDIRECT("'"&amp;Tabela24[[#This Row],[INDEX]]&amp;"'!$D$4:$BB$3000"),14,0),0)</f>
        <v>szt.</v>
      </c>
      <c r="I474" s="419">
        <f ca="1">IFERROR(VLOOKUP(Tabela24[[#This Row],[Symbol]],INDIRECT("'"&amp;Tabela24[[#This Row],[INDEX]]&amp;"'!$D$4:$BB$3000"),30,0),0)</f>
        <v>0</v>
      </c>
      <c r="J474" s="447">
        <f ca="1">IFERROR(VLOOKUP(Tabela24[[#This Row],[Symbol]],INDIRECT("'"&amp;Tabela24[[#This Row],[INDEX]]&amp;"'!$D$4:$BB$3000"),31,0),0)</f>
        <v>0</v>
      </c>
      <c r="K474" s="266"/>
    </row>
    <row r="475" spans="1:11" ht="30" customHeight="1" x14ac:dyDescent="0.2">
      <c r="A475" s="262">
        <v>464</v>
      </c>
      <c r="B475" s="711" t="s">
        <v>10</v>
      </c>
      <c r="C475" s="263" t="s">
        <v>270</v>
      </c>
      <c r="D475" s="264" t="str">
        <f>VLOOKUP(Tabela24[[#This Row],[Symbol]],Baza_cen[],3,0)</f>
        <v>BLOK Drzwiowy z XPS Prime G 30 z taśma rozprężną   UV   H= 75mm     KLINAR</v>
      </c>
      <c r="E475" s="265"/>
      <c r="F475" s="265"/>
      <c r="G475" s="265">
        <f ca="1">IFERROR(VLOOKUP(Tabela24[[#This Row],[Symbol]],INDIRECT("'"&amp;Tabela24[[#This Row],[INDEX]]&amp;"'!$D$5:$BB$3000"),13,0),0)</f>
        <v>0</v>
      </c>
      <c r="H475" s="265" t="str">
        <f ca="1">IFERROR(VLOOKUP(Tabela24[[#This Row],[Symbol]],INDIRECT("'"&amp;Tabela24[[#This Row],[INDEX]]&amp;"'!$D$4:$BB$3000"),14,0),0)</f>
        <v>szt.</v>
      </c>
      <c r="I475" s="419">
        <f ca="1">IFERROR(VLOOKUP(Tabela24[[#This Row],[Symbol]],INDIRECT("'"&amp;Tabela24[[#This Row],[INDEX]]&amp;"'!$D$4:$BB$3000"),30,0),0)</f>
        <v>0</v>
      </c>
      <c r="J475" s="447">
        <f ca="1">IFERROR(VLOOKUP(Tabela24[[#This Row],[Symbol]],INDIRECT("'"&amp;Tabela24[[#This Row],[INDEX]]&amp;"'!$D$4:$BB$3000"),31,0),0)</f>
        <v>0</v>
      </c>
      <c r="K475" s="266"/>
    </row>
    <row r="476" spans="1:11" ht="30" customHeight="1" x14ac:dyDescent="0.2">
      <c r="A476" s="262">
        <v>465</v>
      </c>
      <c r="B476" s="711" t="s">
        <v>10</v>
      </c>
      <c r="C476" s="263" t="s">
        <v>271</v>
      </c>
      <c r="D476" s="264" t="str">
        <f>VLOOKUP(Tabela24[[#This Row],[Symbol]],Baza_cen[],3,0)</f>
        <v>BLOK Drzwiowy z XPS Prime G 30 z taśma rozprężną   UV   H= 80mm     KLINAR</v>
      </c>
      <c r="E476" s="265"/>
      <c r="F476" s="265"/>
      <c r="G476" s="265">
        <f ca="1">IFERROR(VLOOKUP(Tabela24[[#This Row],[Symbol]],INDIRECT("'"&amp;Tabela24[[#This Row],[INDEX]]&amp;"'!$D$5:$BB$3000"),13,0),0)</f>
        <v>0</v>
      </c>
      <c r="H476" s="265" t="str">
        <f ca="1">IFERROR(VLOOKUP(Tabela24[[#This Row],[Symbol]],INDIRECT("'"&amp;Tabela24[[#This Row],[INDEX]]&amp;"'!$D$4:$BB$3000"),14,0),0)</f>
        <v>szt.</v>
      </c>
      <c r="I476" s="419">
        <f ca="1">IFERROR(VLOOKUP(Tabela24[[#This Row],[Symbol]],INDIRECT("'"&amp;Tabela24[[#This Row],[INDEX]]&amp;"'!$D$4:$BB$3000"),30,0),0)</f>
        <v>0</v>
      </c>
      <c r="J476" s="447">
        <f ca="1">IFERROR(VLOOKUP(Tabela24[[#This Row],[Symbol]],INDIRECT("'"&amp;Tabela24[[#This Row],[INDEX]]&amp;"'!$D$4:$BB$3000"),31,0),0)</f>
        <v>0</v>
      </c>
      <c r="K476" s="266"/>
    </row>
    <row r="477" spans="1:11" ht="30" customHeight="1" x14ac:dyDescent="0.2">
      <c r="A477" s="262">
        <v>466</v>
      </c>
      <c r="B477" s="711" t="s">
        <v>10</v>
      </c>
      <c r="C477" s="263" t="s">
        <v>272</v>
      </c>
      <c r="D477" s="264" t="str">
        <f>VLOOKUP(Tabela24[[#This Row],[Symbol]],Baza_cen[],3,0)</f>
        <v>BLOK Drzwiowy z XPS Prime G 30 z taśma rozprężną   UV   H= 85mm     KLINAR</v>
      </c>
      <c r="E477" s="265"/>
      <c r="F477" s="265"/>
      <c r="G477" s="265">
        <f ca="1">IFERROR(VLOOKUP(Tabela24[[#This Row],[Symbol]],INDIRECT("'"&amp;Tabela24[[#This Row],[INDEX]]&amp;"'!$D$5:$BB$3000"),13,0),0)</f>
        <v>0</v>
      </c>
      <c r="H477" s="265" t="str">
        <f ca="1">IFERROR(VLOOKUP(Tabela24[[#This Row],[Symbol]],INDIRECT("'"&amp;Tabela24[[#This Row],[INDEX]]&amp;"'!$D$4:$BB$3000"),14,0),0)</f>
        <v>szt.</v>
      </c>
      <c r="I477" s="419">
        <f ca="1">IFERROR(VLOOKUP(Tabela24[[#This Row],[Symbol]],INDIRECT("'"&amp;Tabela24[[#This Row],[INDEX]]&amp;"'!$D$4:$BB$3000"),30,0),0)</f>
        <v>0</v>
      </c>
      <c r="J477" s="447">
        <f ca="1">IFERROR(VLOOKUP(Tabela24[[#This Row],[Symbol]],INDIRECT("'"&amp;Tabela24[[#This Row],[INDEX]]&amp;"'!$D$4:$BB$3000"),31,0),0)</f>
        <v>0</v>
      </c>
      <c r="K477" s="266"/>
    </row>
    <row r="478" spans="1:11" ht="30" customHeight="1" x14ac:dyDescent="0.2">
      <c r="A478" s="262">
        <v>467</v>
      </c>
      <c r="B478" s="711" t="s">
        <v>10</v>
      </c>
      <c r="C478" s="263" t="s">
        <v>273</v>
      </c>
      <c r="D478" s="264" t="str">
        <f>VLOOKUP(Tabela24[[#This Row],[Symbol]],Baza_cen[],3,0)</f>
        <v>BLOK Drzwiowy z XPS Prime G 30 z taśma rozprężną   UV   H= 90mm     KLINAR</v>
      </c>
      <c r="E478" s="265"/>
      <c r="F478" s="265"/>
      <c r="G478" s="265">
        <f ca="1">IFERROR(VLOOKUP(Tabela24[[#This Row],[Symbol]],INDIRECT("'"&amp;Tabela24[[#This Row],[INDEX]]&amp;"'!$D$5:$BB$3000"),13,0),0)</f>
        <v>0</v>
      </c>
      <c r="H478" s="265" t="str">
        <f ca="1">IFERROR(VLOOKUP(Tabela24[[#This Row],[Symbol]],INDIRECT("'"&amp;Tabela24[[#This Row],[INDEX]]&amp;"'!$D$4:$BB$3000"),14,0),0)</f>
        <v>szt.</v>
      </c>
      <c r="I478" s="419">
        <f ca="1">IFERROR(VLOOKUP(Tabela24[[#This Row],[Symbol]],INDIRECT("'"&amp;Tabela24[[#This Row],[INDEX]]&amp;"'!$D$4:$BB$3000"),30,0),0)</f>
        <v>0</v>
      </c>
      <c r="J478" s="447">
        <f ca="1">IFERROR(VLOOKUP(Tabela24[[#This Row],[Symbol]],INDIRECT("'"&amp;Tabela24[[#This Row],[INDEX]]&amp;"'!$D$4:$BB$3000"),31,0),0)</f>
        <v>0</v>
      </c>
      <c r="K478" s="266"/>
    </row>
    <row r="479" spans="1:11" ht="30" customHeight="1" x14ac:dyDescent="0.2">
      <c r="A479" s="262">
        <v>468</v>
      </c>
      <c r="B479" s="711" t="s">
        <v>10</v>
      </c>
      <c r="C479" s="263" t="s">
        <v>274</v>
      </c>
      <c r="D479" s="264" t="str">
        <f>VLOOKUP(Tabela24[[#This Row],[Symbol]],Baza_cen[],3,0)</f>
        <v>BLOK Drzwiowy z XPS Prime G 30 z taśma rozprężną   UV   H= 95mm     KLINAR</v>
      </c>
      <c r="E479" s="265"/>
      <c r="F479" s="265"/>
      <c r="G479" s="265">
        <f ca="1">IFERROR(VLOOKUP(Tabela24[[#This Row],[Symbol]],INDIRECT("'"&amp;Tabela24[[#This Row],[INDEX]]&amp;"'!$D$5:$BB$3000"),13,0),0)</f>
        <v>0</v>
      </c>
      <c r="H479" s="265" t="str">
        <f ca="1">IFERROR(VLOOKUP(Tabela24[[#This Row],[Symbol]],INDIRECT("'"&amp;Tabela24[[#This Row],[INDEX]]&amp;"'!$D$4:$BB$3000"),14,0),0)</f>
        <v>szt.</v>
      </c>
      <c r="I479" s="419">
        <f ca="1">IFERROR(VLOOKUP(Tabela24[[#This Row],[Symbol]],INDIRECT("'"&amp;Tabela24[[#This Row],[INDEX]]&amp;"'!$D$4:$BB$3000"),30,0),0)</f>
        <v>0</v>
      </c>
      <c r="J479" s="447">
        <f ca="1">IFERROR(VLOOKUP(Tabela24[[#This Row],[Symbol]],INDIRECT("'"&amp;Tabela24[[#This Row],[INDEX]]&amp;"'!$D$4:$BB$3000"),31,0),0)</f>
        <v>0</v>
      </c>
      <c r="K479" s="266"/>
    </row>
    <row r="480" spans="1:11" ht="30" customHeight="1" x14ac:dyDescent="0.2">
      <c r="A480" s="262">
        <v>469</v>
      </c>
      <c r="B480" s="711" t="s">
        <v>10</v>
      </c>
      <c r="C480" s="263" t="s">
        <v>275</v>
      </c>
      <c r="D480" s="264" t="str">
        <f>VLOOKUP(Tabela24[[#This Row],[Symbol]],Baza_cen[],3,0)</f>
        <v>BLOK Drzwiowy z XPS Prime G 30 z taśma rozprężną   UV   H=100mm     KLINAR</v>
      </c>
      <c r="E480" s="265"/>
      <c r="F480" s="265"/>
      <c r="G480" s="265">
        <f ca="1">IFERROR(VLOOKUP(Tabela24[[#This Row],[Symbol]],INDIRECT("'"&amp;Tabela24[[#This Row],[INDEX]]&amp;"'!$D$5:$BB$3000"),13,0),0)</f>
        <v>0</v>
      </c>
      <c r="H480" s="265" t="str">
        <f ca="1">IFERROR(VLOOKUP(Tabela24[[#This Row],[Symbol]],INDIRECT("'"&amp;Tabela24[[#This Row],[INDEX]]&amp;"'!$D$4:$BB$3000"),14,0),0)</f>
        <v>szt.</v>
      </c>
      <c r="I480" s="419">
        <f ca="1">IFERROR(VLOOKUP(Tabela24[[#This Row],[Symbol]],INDIRECT("'"&amp;Tabela24[[#This Row],[INDEX]]&amp;"'!$D$4:$BB$3000"),30,0),0)</f>
        <v>0</v>
      </c>
      <c r="J480" s="447">
        <f ca="1">IFERROR(VLOOKUP(Tabela24[[#This Row],[Symbol]],INDIRECT("'"&amp;Tabela24[[#This Row],[INDEX]]&amp;"'!$D$4:$BB$3000"),31,0),0)</f>
        <v>0</v>
      </c>
      <c r="K480" s="266"/>
    </row>
    <row r="481" spans="1:11" ht="30" customHeight="1" x14ac:dyDescent="0.2">
      <c r="A481" s="262">
        <v>470</v>
      </c>
      <c r="B481" s="711" t="s">
        <v>10</v>
      </c>
      <c r="C481" s="263" t="s">
        <v>276</v>
      </c>
      <c r="D481" s="264" t="str">
        <f>VLOOKUP(Tabela24[[#This Row],[Symbol]],Baza_cen[],3,0)</f>
        <v>BLOK Drzwiowy z XPS Prime G 30 z taśma rozprężną   UV   H=105mm     KLINAR</v>
      </c>
      <c r="E481" s="265"/>
      <c r="F481" s="265"/>
      <c r="G481" s="265">
        <f ca="1">IFERROR(VLOOKUP(Tabela24[[#This Row],[Symbol]],INDIRECT("'"&amp;Tabela24[[#This Row],[INDEX]]&amp;"'!$D$5:$BB$3000"),13,0),0)</f>
        <v>0</v>
      </c>
      <c r="H481" s="265" t="str">
        <f ca="1">IFERROR(VLOOKUP(Tabela24[[#This Row],[Symbol]],INDIRECT("'"&amp;Tabela24[[#This Row],[INDEX]]&amp;"'!$D$4:$BB$3000"),14,0),0)</f>
        <v>szt.</v>
      </c>
      <c r="I481" s="419">
        <f ca="1">IFERROR(VLOOKUP(Tabela24[[#This Row],[Symbol]],INDIRECT("'"&amp;Tabela24[[#This Row],[INDEX]]&amp;"'!$D$4:$BB$3000"),30,0),0)</f>
        <v>0</v>
      </c>
      <c r="J481" s="447">
        <f ca="1">IFERROR(VLOOKUP(Tabela24[[#This Row],[Symbol]],INDIRECT("'"&amp;Tabela24[[#This Row],[INDEX]]&amp;"'!$D$4:$BB$3000"),31,0),0)</f>
        <v>0</v>
      </c>
      <c r="K481" s="266"/>
    </row>
    <row r="482" spans="1:11" ht="30" customHeight="1" x14ac:dyDescent="0.2">
      <c r="A482" s="262">
        <v>471</v>
      </c>
      <c r="B482" s="711" t="s">
        <v>10</v>
      </c>
      <c r="C482" s="263" t="s">
        <v>277</v>
      </c>
      <c r="D482" s="264" t="str">
        <f>VLOOKUP(Tabela24[[#This Row],[Symbol]],Baza_cen[],3,0)</f>
        <v>BLOK Drzwiowy z XPS Prime G 30 z taśma rozprężną   UV   H=110mm     KLINAR</v>
      </c>
      <c r="E482" s="265"/>
      <c r="F482" s="265"/>
      <c r="G482" s="265">
        <f ca="1">IFERROR(VLOOKUP(Tabela24[[#This Row],[Symbol]],INDIRECT("'"&amp;Tabela24[[#This Row],[INDEX]]&amp;"'!$D$5:$BB$3000"),13,0),0)</f>
        <v>0</v>
      </c>
      <c r="H482" s="265" t="str">
        <f ca="1">IFERROR(VLOOKUP(Tabela24[[#This Row],[Symbol]],INDIRECT("'"&amp;Tabela24[[#This Row],[INDEX]]&amp;"'!$D$4:$BB$3000"),14,0),0)</f>
        <v>szt.</v>
      </c>
      <c r="I482" s="419">
        <f ca="1">IFERROR(VLOOKUP(Tabela24[[#This Row],[Symbol]],INDIRECT("'"&amp;Tabela24[[#This Row],[INDEX]]&amp;"'!$D$4:$BB$3000"),30,0),0)</f>
        <v>0</v>
      </c>
      <c r="J482" s="447">
        <f ca="1">IFERROR(VLOOKUP(Tabela24[[#This Row],[Symbol]],INDIRECT("'"&amp;Tabela24[[#This Row],[INDEX]]&amp;"'!$D$4:$BB$3000"),31,0),0)</f>
        <v>0</v>
      </c>
      <c r="K482" s="266"/>
    </row>
    <row r="483" spans="1:11" ht="30" customHeight="1" x14ac:dyDescent="0.2">
      <c r="A483" s="262">
        <v>472</v>
      </c>
      <c r="B483" s="711" t="s">
        <v>10</v>
      </c>
      <c r="C483" s="263" t="s">
        <v>278</v>
      </c>
      <c r="D483" s="264" t="str">
        <f>VLOOKUP(Tabela24[[#This Row],[Symbol]],Baza_cen[],3,0)</f>
        <v>BLOK Drzwiowy z XPS Prime G 30 z taśma rozprężną   UV   H=115mm     KLINAR</v>
      </c>
      <c r="E483" s="265"/>
      <c r="F483" s="265"/>
      <c r="G483" s="265">
        <f ca="1">IFERROR(VLOOKUP(Tabela24[[#This Row],[Symbol]],INDIRECT("'"&amp;Tabela24[[#This Row],[INDEX]]&amp;"'!$D$5:$BB$3000"),13,0),0)</f>
        <v>0</v>
      </c>
      <c r="H483" s="265" t="str">
        <f ca="1">IFERROR(VLOOKUP(Tabela24[[#This Row],[Symbol]],INDIRECT("'"&amp;Tabela24[[#This Row],[INDEX]]&amp;"'!$D$4:$BB$3000"),14,0),0)</f>
        <v>szt.</v>
      </c>
      <c r="I483" s="419">
        <f ca="1">IFERROR(VLOOKUP(Tabela24[[#This Row],[Symbol]],INDIRECT("'"&amp;Tabela24[[#This Row],[INDEX]]&amp;"'!$D$4:$BB$3000"),30,0),0)</f>
        <v>0</v>
      </c>
      <c r="J483" s="447">
        <f ca="1">IFERROR(VLOOKUP(Tabela24[[#This Row],[Symbol]],INDIRECT("'"&amp;Tabela24[[#This Row],[INDEX]]&amp;"'!$D$4:$BB$3000"),31,0),0)</f>
        <v>0</v>
      </c>
      <c r="K483" s="266"/>
    </row>
    <row r="484" spans="1:11" ht="30" customHeight="1" x14ac:dyDescent="0.2">
      <c r="A484" s="262">
        <v>473</v>
      </c>
      <c r="B484" s="711" t="s">
        <v>10</v>
      </c>
      <c r="C484" s="263" t="s">
        <v>279</v>
      </c>
      <c r="D484" s="264" t="str">
        <f>VLOOKUP(Tabela24[[#This Row],[Symbol]],Baza_cen[],3,0)</f>
        <v>BLOK Drzwiowy z XPS Prime G 30 z taśma rozprężną   UV   H=120mm     KLINAR</v>
      </c>
      <c r="E484" s="265"/>
      <c r="F484" s="265"/>
      <c r="G484" s="265">
        <f ca="1">IFERROR(VLOOKUP(Tabela24[[#This Row],[Symbol]],INDIRECT("'"&amp;Tabela24[[#This Row],[INDEX]]&amp;"'!$D$5:$BB$3000"),13,0),0)</f>
        <v>0</v>
      </c>
      <c r="H484" s="265" t="str">
        <f ca="1">IFERROR(VLOOKUP(Tabela24[[#This Row],[Symbol]],INDIRECT("'"&amp;Tabela24[[#This Row],[INDEX]]&amp;"'!$D$4:$BB$3000"),14,0),0)</f>
        <v>szt.</v>
      </c>
      <c r="I484" s="419">
        <f ca="1">IFERROR(VLOOKUP(Tabela24[[#This Row],[Symbol]],INDIRECT("'"&amp;Tabela24[[#This Row],[INDEX]]&amp;"'!$D$4:$BB$3000"),30,0),0)</f>
        <v>0</v>
      </c>
      <c r="J484" s="447">
        <f ca="1">IFERROR(VLOOKUP(Tabela24[[#This Row],[Symbol]],INDIRECT("'"&amp;Tabela24[[#This Row],[INDEX]]&amp;"'!$D$4:$BB$3000"),31,0),0)</f>
        <v>0</v>
      </c>
      <c r="K484" s="266"/>
    </row>
    <row r="485" spans="1:11" ht="30" customHeight="1" x14ac:dyDescent="0.2">
      <c r="A485" s="262">
        <v>474</v>
      </c>
      <c r="B485" s="711" t="s">
        <v>10</v>
      </c>
      <c r="C485" s="263" t="s">
        <v>280</v>
      </c>
      <c r="D485" s="264" t="str">
        <f>VLOOKUP(Tabela24[[#This Row],[Symbol]],Baza_cen[],3,0)</f>
        <v>BLOK Drzwiowy z XPS Prime G 30 z taśma rozprężną   UV   H=125mm     KLINAR</v>
      </c>
      <c r="E485" s="265"/>
      <c r="F485" s="265"/>
      <c r="G485" s="265">
        <f ca="1">IFERROR(VLOOKUP(Tabela24[[#This Row],[Symbol]],INDIRECT("'"&amp;Tabela24[[#This Row],[INDEX]]&amp;"'!$D$5:$BB$3000"),13,0),0)</f>
        <v>0</v>
      </c>
      <c r="H485" s="265" t="str">
        <f ca="1">IFERROR(VLOOKUP(Tabela24[[#This Row],[Symbol]],INDIRECT("'"&amp;Tabela24[[#This Row],[INDEX]]&amp;"'!$D$4:$BB$3000"),14,0),0)</f>
        <v>szt.</v>
      </c>
      <c r="I485" s="419">
        <f ca="1">IFERROR(VLOOKUP(Tabela24[[#This Row],[Symbol]],INDIRECT("'"&amp;Tabela24[[#This Row],[INDEX]]&amp;"'!$D$4:$BB$3000"),30,0),0)</f>
        <v>0</v>
      </c>
      <c r="J485" s="447">
        <f ca="1">IFERROR(VLOOKUP(Tabela24[[#This Row],[Symbol]],INDIRECT("'"&amp;Tabela24[[#This Row],[INDEX]]&amp;"'!$D$4:$BB$3000"),31,0),0)</f>
        <v>0</v>
      </c>
      <c r="K485" s="266"/>
    </row>
    <row r="486" spans="1:11" ht="30" customHeight="1" x14ac:dyDescent="0.2">
      <c r="A486" s="262">
        <v>475</v>
      </c>
      <c r="B486" s="711" t="s">
        <v>10</v>
      </c>
      <c r="C486" s="263" t="s">
        <v>281</v>
      </c>
      <c r="D486" s="264" t="str">
        <f>VLOOKUP(Tabela24[[#This Row],[Symbol]],Baza_cen[],3,0)</f>
        <v>BLOK Drzwiowy z XPS Prime G 30 z taśma rozprężną   UV   H=130mm     KLINAR</v>
      </c>
      <c r="E486" s="265"/>
      <c r="F486" s="265"/>
      <c r="G486" s="265">
        <f ca="1">IFERROR(VLOOKUP(Tabela24[[#This Row],[Symbol]],INDIRECT("'"&amp;Tabela24[[#This Row],[INDEX]]&amp;"'!$D$5:$BB$3000"),13,0),0)</f>
        <v>0</v>
      </c>
      <c r="H486" s="265" t="str">
        <f ca="1">IFERROR(VLOOKUP(Tabela24[[#This Row],[Symbol]],INDIRECT("'"&amp;Tabela24[[#This Row],[INDEX]]&amp;"'!$D$4:$BB$3000"),14,0),0)</f>
        <v>szt.</v>
      </c>
      <c r="I486" s="419">
        <f ca="1">IFERROR(VLOOKUP(Tabela24[[#This Row],[Symbol]],INDIRECT("'"&amp;Tabela24[[#This Row],[INDEX]]&amp;"'!$D$4:$BB$3000"),30,0),0)</f>
        <v>0</v>
      </c>
      <c r="J486" s="447">
        <f ca="1">IFERROR(VLOOKUP(Tabela24[[#This Row],[Symbol]],INDIRECT("'"&amp;Tabela24[[#This Row],[INDEX]]&amp;"'!$D$4:$BB$3000"),31,0),0)</f>
        <v>0</v>
      </c>
      <c r="K486" s="266"/>
    </row>
    <row r="487" spans="1:11" ht="30" customHeight="1" x14ac:dyDescent="0.2">
      <c r="A487" s="262">
        <v>476</v>
      </c>
      <c r="B487" s="711" t="s">
        <v>10</v>
      </c>
      <c r="C487" s="263" t="s">
        <v>282</v>
      </c>
      <c r="D487" s="264" t="str">
        <f>VLOOKUP(Tabela24[[#This Row],[Symbol]],Baza_cen[],3,0)</f>
        <v>BLOK Drzwiowy z XPS Prime G 30 z taśma rozprężną   UV   H=135mm     KLINAR</v>
      </c>
      <c r="E487" s="265"/>
      <c r="F487" s="265"/>
      <c r="G487" s="265">
        <f ca="1">IFERROR(VLOOKUP(Tabela24[[#This Row],[Symbol]],INDIRECT("'"&amp;Tabela24[[#This Row],[INDEX]]&amp;"'!$D$5:$BB$3000"),13,0),0)</f>
        <v>0</v>
      </c>
      <c r="H487" s="265" t="str">
        <f ca="1">IFERROR(VLOOKUP(Tabela24[[#This Row],[Symbol]],INDIRECT("'"&amp;Tabela24[[#This Row],[INDEX]]&amp;"'!$D$4:$BB$3000"),14,0),0)</f>
        <v>szt.</v>
      </c>
      <c r="I487" s="419">
        <f ca="1">IFERROR(VLOOKUP(Tabela24[[#This Row],[Symbol]],INDIRECT("'"&amp;Tabela24[[#This Row],[INDEX]]&amp;"'!$D$4:$BB$3000"),30,0),0)</f>
        <v>0</v>
      </c>
      <c r="J487" s="447">
        <f ca="1">IFERROR(VLOOKUP(Tabela24[[#This Row],[Symbol]],INDIRECT("'"&amp;Tabela24[[#This Row],[INDEX]]&amp;"'!$D$4:$BB$3000"),31,0),0)</f>
        <v>0</v>
      </c>
      <c r="K487" s="266"/>
    </row>
    <row r="488" spans="1:11" ht="30" customHeight="1" x14ac:dyDescent="0.2">
      <c r="A488" s="262">
        <v>477</v>
      </c>
      <c r="B488" s="711" t="s">
        <v>10</v>
      </c>
      <c r="C488" s="263" t="s">
        <v>283</v>
      </c>
      <c r="D488" s="264" t="str">
        <f>VLOOKUP(Tabela24[[#This Row],[Symbol]],Baza_cen[],3,0)</f>
        <v>BLOK Drzwiowy z XPS Prime G 30 z taśma rozprężną   UV   H=140mm     KLINAR</v>
      </c>
      <c r="E488" s="265"/>
      <c r="F488" s="265"/>
      <c r="G488" s="265">
        <f ca="1">IFERROR(VLOOKUP(Tabela24[[#This Row],[Symbol]],INDIRECT("'"&amp;Tabela24[[#This Row],[INDEX]]&amp;"'!$D$5:$BB$3000"),13,0),0)</f>
        <v>0</v>
      </c>
      <c r="H488" s="265" t="str">
        <f ca="1">IFERROR(VLOOKUP(Tabela24[[#This Row],[Symbol]],INDIRECT("'"&amp;Tabela24[[#This Row],[INDEX]]&amp;"'!$D$4:$BB$3000"),14,0),0)</f>
        <v>szt.</v>
      </c>
      <c r="I488" s="419">
        <f ca="1">IFERROR(VLOOKUP(Tabela24[[#This Row],[Symbol]],INDIRECT("'"&amp;Tabela24[[#This Row],[INDEX]]&amp;"'!$D$4:$BB$3000"),30,0),0)</f>
        <v>0</v>
      </c>
      <c r="J488" s="447">
        <f ca="1">IFERROR(VLOOKUP(Tabela24[[#This Row],[Symbol]],INDIRECT("'"&amp;Tabela24[[#This Row],[INDEX]]&amp;"'!$D$4:$BB$3000"),31,0),0)</f>
        <v>0</v>
      </c>
      <c r="K488" s="266"/>
    </row>
    <row r="489" spans="1:11" ht="30" customHeight="1" x14ac:dyDescent="0.2">
      <c r="A489" s="262">
        <v>478</v>
      </c>
      <c r="B489" s="711" t="s">
        <v>10</v>
      </c>
      <c r="C489" s="263" t="s">
        <v>284</v>
      </c>
      <c r="D489" s="264" t="str">
        <f>VLOOKUP(Tabela24[[#This Row],[Symbol]],Baza_cen[],3,0)</f>
        <v>BLOK Drzwiowy z XPS Prime G 30 z taśma rozprężną   UV   H=145mm     KLINAR</v>
      </c>
      <c r="E489" s="265"/>
      <c r="F489" s="265"/>
      <c r="G489" s="265">
        <f ca="1">IFERROR(VLOOKUP(Tabela24[[#This Row],[Symbol]],INDIRECT("'"&amp;Tabela24[[#This Row],[INDEX]]&amp;"'!$D$5:$BB$3000"),13,0),0)</f>
        <v>0</v>
      </c>
      <c r="H489" s="265" t="str">
        <f ca="1">IFERROR(VLOOKUP(Tabela24[[#This Row],[Symbol]],INDIRECT("'"&amp;Tabela24[[#This Row],[INDEX]]&amp;"'!$D$4:$BB$3000"),14,0),0)</f>
        <v>szt.</v>
      </c>
      <c r="I489" s="419">
        <f ca="1">IFERROR(VLOOKUP(Tabela24[[#This Row],[Symbol]],INDIRECT("'"&amp;Tabela24[[#This Row],[INDEX]]&amp;"'!$D$4:$BB$3000"),30,0),0)</f>
        <v>0</v>
      </c>
      <c r="J489" s="447">
        <f ca="1">IFERROR(VLOOKUP(Tabela24[[#This Row],[Symbol]],INDIRECT("'"&amp;Tabela24[[#This Row],[INDEX]]&amp;"'!$D$4:$BB$3000"),31,0),0)</f>
        <v>0</v>
      </c>
      <c r="K489" s="266"/>
    </row>
    <row r="490" spans="1:11" ht="30" customHeight="1" x14ac:dyDescent="0.2">
      <c r="A490" s="262">
        <v>479</v>
      </c>
      <c r="B490" s="711" t="s">
        <v>10</v>
      </c>
      <c r="C490" s="263" t="s">
        <v>285</v>
      </c>
      <c r="D490" s="264" t="str">
        <f>VLOOKUP(Tabela24[[#This Row],[Symbol]],Baza_cen[],3,0)</f>
        <v>BLOK Drzwiowy z XPS Prime G 30 z taśma rozprężną   UV   H=150mm     KLINAR</v>
      </c>
      <c r="E490" s="265"/>
      <c r="F490" s="265"/>
      <c r="G490" s="265">
        <f ca="1">IFERROR(VLOOKUP(Tabela24[[#This Row],[Symbol]],INDIRECT("'"&amp;Tabela24[[#This Row],[INDEX]]&amp;"'!$D$5:$BB$3000"),13,0),0)</f>
        <v>0</v>
      </c>
      <c r="H490" s="265" t="str">
        <f ca="1">IFERROR(VLOOKUP(Tabela24[[#This Row],[Symbol]],INDIRECT("'"&amp;Tabela24[[#This Row],[INDEX]]&amp;"'!$D$4:$BB$3000"),14,0),0)</f>
        <v>szt.</v>
      </c>
      <c r="I490" s="419">
        <f ca="1">IFERROR(VLOOKUP(Tabela24[[#This Row],[Symbol]],INDIRECT("'"&amp;Tabela24[[#This Row],[INDEX]]&amp;"'!$D$4:$BB$3000"),30,0),0)</f>
        <v>0</v>
      </c>
      <c r="J490" s="447">
        <f ca="1">IFERROR(VLOOKUP(Tabela24[[#This Row],[Symbol]],INDIRECT("'"&amp;Tabela24[[#This Row],[INDEX]]&amp;"'!$D$4:$BB$3000"),31,0),0)</f>
        <v>0</v>
      </c>
      <c r="K490" s="266"/>
    </row>
    <row r="491" spans="1:11" ht="30" customHeight="1" x14ac:dyDescent="0.2">
      <c r="A491" s="262">
        <v>480</v>
      </c>
      <c r="B491" s="711" t="s">
        <v>10</v>
      </c>
      <c r="C491" s="263" t="s">
        <v>286</v>
      </c>
      <c r="D491" s="264" t="str">
        <f>VLOOKUP(Tabela24[[#This Row],[Symbol]],Baza_cen[],3,0)</f>
        <v>BLOK Drzwiowy z XPS Prime G 30 z taśma rozprężną   UV   H=155mm     KLINAR</v>
      </c>
      <c r="E491" s="265"/>
      <c r="F491" s="265"/>
      <c r="G491" s="265">
        <f ca="1">IFERROR(VLOOKUP(Tabela24[[#This Row],[Symbol]],INDIRECT("'"&amp;Tabela24[[#This Row],[INDEX]]&amp;"'!$D$5:$BB$3000"),13,0),0)</f>
        <v>0</v>
      </c>
      <c r="H491" s="265" t="str">
        <f ca="1">IFERROR(VLOOKUP(Tabela24[[#This Row],[Symbol]],INDIRECT("'"&amp;Tabela24[[#This Row],[INDEX]]&amp;"'!$D$4:$BB$3000"),14,0),0)</f>
        <v>szt.</v>
      </c>
      <c r="I491" s="419">
        <f ca="1">IFERROR(VLOOKUP(Tabela24[[#This Row],[Symbol]],INDIRECT("'"&amp;Tabela24[[#This Row],[INDEX]]&amp;"'!$D$4:$BB$3000"),30,0),0)</f>
        <v>0</v>
      </c>
      <c r="J491" s="447">
        <f ca="1">IFERROR(VLOOKUP(Tabela24[[#This Row],[Symbol]],INDIRECT("'"&amp;Tabela24[[#This Row],[INDEX]]&amp;"'!$D$4:$BB$3000"),31,0),0)</f>
        <v>0</v>
      </c>
      <c r="K491" s="266"/>
    </row>
    <row r="492" spans="1:11" ht="30" customHeight="1" x14ac:dyDescent="0.2">
      <c r="A492" s="262">
        <v>481</v>
      </c>
      <c r="B492" s="711" t="s">
        <v>10</v>
      </c>
      <c r="C492" s="263" t="s">
        <v>287</v>
      </c>
      <c r="D492" s="264" t="str">
        <f>VLOOKUP(Tabela24[[#This Row],[Symbol]],Baza_cen[],3,0)</f>
        <v>BLOK Drzwiowy z XPS Prime G 30 z taśma rozprężną   UV   H=160mm     KLINAR</v>
      </c>
      <c r="E492" s="265"/>
      <c r="F492" s="265"/>
      <c r="G492" s="265">
        <f ca="1">IFERROR(VLOOKUP(Tabela24[[#This Row],[Symbol]],INDIRECT("'"&amp;Tabela24[[#This Row],[INDEX]]&amp;"'!$D$5:$BB$3000"),13,0),0)</f>
        <v>0</v>
      </c>
      <c r="H492" s="265" t="str">
        <f ca="1">IFERROR(VLOOKUP(Tabela24[[#This Row],[Symbol]],INDIRECT("'"&amp;Tabela24[[#This Row],[INDEX]]&amp;"'!$D$4:$BB$3000"),14,0),0)</f>
        <v>szt.</v>
      </c>
      <c r="I492" s="419">
        <f ca="1">IFERROR(VLOOKUP(Tabela24[[#This Row],[Symbol]],INDIRECT("'"&amp;Tabela24[[#This Row],[INDEX]]&amp;"'!$D$4:$BB$3000"),30,0),0)</f>
        <v>0</v>
      </c>
      <c r="J492" s="447">
        <f ca="1">IFERROR(VLOOKUP(Tabela24[[#This Row],[Symbol]],INDIRECT("'"&amp;Tabela24[[#This Row],[INDEX]]&amp;"'!$D$4:$BB$3000"),31,0),0)</f>
        <v>0</v>
      </c>
      <c r="K492" s="266"/>
    </row>
    <row r="493" spans="1:11" ht="30" customHeight="1" x14ac:dyDescent="0.2">
      <c r="A493" s="262">
        <v>482</v>
      </c>
      <c r="B493" s="711" t="s">
        <v>10</v>
      </c>
      <c r="C493" s="263" t="s">
        <v>288</v>
      </c>
      <c r="D493" s="264" t="str">
        <f>VLOOKUP(Tabela24[[#This Row],[Symbol]],Baza_cen[],3,0)</f>
        <v>BLOK Drzwiowy z XPS Prime G 30 z taśma rozprężną   UV   H=165mm     KLINAR</v>
      </c>
      <c r="E493" s="265"/>
      <c r="F493" s="265"/>
      <c r="G493" s="265">
        <f ca="1">IFERROR(VLOOKUP(Tabela24[[#This Row],[Symbol]],INDIRECT("'"&amp;Tabela24[[#This Row],[INDEX]]&amp;"'!$D$5:$BB$3000"),13,0),0)</f>
        <v>0</v>
      </c>
      <c r="H493" s="265" t="str">
        <f ca="1">IFERROR(VLOOKUP(Tabela24[[#This Row],[Symbol]],INDIRECT("'"&amp;Tabela24[[#This Row],[INDEX]]&amp;"'!$D$4:$BB$3000"),14,0),0)</f>
        <v>szt.</v>
      </c>
      <c r="I493" s="419">
        <f ca="1">IFERROR(VLOOKUP(Tabela24[[#This Row],[Symbol]],INDIRECT("'"&amp;Tabela24[[#This Row],[INDEX]]&amp;"'!$D$4:$BB$3000"),30,0),0)</f>
        <v>0</v>
      </c>
      <c r="J493" s="447">
        <f ca="1">IFERROR(VLOOKUP(Tabela24[[#This Row],[Symbol]],INDIRECT("'"&amp;Tabela24[[#This Row],[INDEX]]&amp;"'!$D$4:$BB$3000"),31,0),0)</f>
        <v>0</v>
      </c>
      <c r="K493" s="266"/>
    </row>
    <row r="494" spans="1:11" ht="30" customHeight="1" x14ac:dyDescent="0.2">
      <c r="A494" s="262">
        <v>483</v>
      </c>
      <c r="B494" s="711" t="s">
        <v>10</v>
      </c>
      <c r="C494" s="263" t="s">
        <v>289</v>
      </c>
      <c r="D494" s="264" t="str">
        <f>VLOOKUP(Tabela24[[#This Row],[Symbol]],Baza_cen[],3,0)</f>
        <v>BLOK Drzwiowy z XPS Prime G 30 z taśma rozprężną   UV   H=170mm     KLINAR</v>
      </c>
      <c r="E494" s="265"/>
      <c r="F494" s="265"/>
      <c r="G494" s="265">
        <f ca="1">IFERROR(VLOOKUP(Tabela24[[#This Row],[Symbol]],INDIRECT("'"&amp;Tabela24[[#This Row],[INDEX]]&amp;"'!$D$5:$BB$3000"),13,0),0)</f>
        <v>0</v>
      </c>
      <c r="H494" s="265" t="str">
        <f ca="1">IFERROR(VLOOKUP(Tabela24[[#This Row],[Symbol]],INDIRECT("'"&amp;Tabela24[[#This Row],[INDEX]]&amp;"'!$D$4:$BB$3000"),14,0),0)</f>
        <v>szt.</v>
      </c>
      <c r="I494" s="419">
        <f ca="1">IFERROR(VLOOKUP(Tabela24[[#This Row],[Symbol]],INDIRECT("'"&amp;Tabela24[[#This Row],[INDEX]]&amp;"'!$D$4:$BB$3000"),30,0),0)</f>
        <v>0</v>
      </c>
      <c r="J494" s="447">
        <f ca="1">IFERROR(VLOOKUP(Tabela24[[#This Row],[Symbol]],INDIRECT("'"&amp;Tabela24[[#This Row],[INDEX]]&amp;"'!$D$4:$BB$3000"),31,0),0)</f>
        <v>0</v>
      </c>
      <c r="K494" s="266"/>
    </row>
    <row r="495" spans="1:11" ht="30" customHeight="1" x14ac:dyDescent="0.2">
      <c r="A495" s="262">
        <v>484</v>
      </c>
      <c r="B495" s="711" t="s">
        <v>10</v>
      </c>
      <c r="C495" s="263" t="s">
        <v>290</v>
      </c>
      <c r="D495" s="264" t="str">
        <f>VLOOKUP(Tabela24[[#This Row],[Symbol]],Baza_cen[],3,0)</f>
        <v>BLOK Drzwiowy z XPS Prime G 30 z taśma rozprężną   UV   H=175mm     KLINAR</v>
      </c>
      <c r="E495" s="265"/>
      <c r="F495" s="265"/>
      <c r="G495" s="265">
        <f ca="1">IFERROR(VLOOKUP(Tabela24[[#This Row],[Symbol]],INDIRECT("'"&amp;Tabela24[[#This Row],[INDEX]]&amp;"'!$D$5:$BB$3000"),13,0),0)</f>
        <v>0</v>
      </c>
      <c r="H495" s="265" t="str">
        <f ca="1">IFERROR(VLOOKUP(Tabela24[[#This Row],[Symbol]],INDIRECT("'"&amp;Tabela24[[#This Row],[INDEX]]&amp;"'!$D$4:$BB$3000"),14,0),0)</f>
        <v>szt.</v>
      </c>
      <c r="I495" s="419">
        <f ca="1">IFERROR(VLOOKUP(Tabela24[[#This Row],[Symbol]],INDIRECT("'"&amp;Tabela24[[#This Row],[INDEX]]&amp;"'!$D$4:$BB$3000"),30,0),0)</f>
        <v>0</v>
      </c>
      <c r="J495" s="447">
        <f ca="1">IFERROR(VLOOKUP(Tabela24[[#This Row],[Symbol]],INDIRECT("'"&amp;Tabela24[[#This Row],[INDEX]]&amp;"'!$D$4:$BB$3000"),31,0),0)</f>
        <v>0</v>
      </c>
      <c r="K495" s="266"/>
    </row>
    <row r="496" spans="1:11" ht="30" customHeight="1" x14ac:dyDescent="0.2">
      <c r="A496" s="262">
        <v>485</v>
      </c>
      <c r="B496" s="711" t="s">
        <v>10</v>
      </c>
      <c r="C496" s="263" t="s">
        <v>291</v>
      </c>
      <c r="D496" s="264" t="str">
        <f>VLOOKUP(Tabela24[[#This Row],[Symbol]],Baza_cen[],3,0)</f>
        <v>BLOK Drzwiowy z XPS Prime G 30 z taśma rozprężną   UV   H=180mm     KLINAR</v>
      </c>
      <c r="E496" s="265"/>
      <c r="F496" s="265"/>
      <c r="G496" s="265">
        <f ca="1">IFERROR(VLOOKUP(Tabela24[[#This Row],[Symbol]],INDIRECT("'"&amp;Tabela24[[#This Row],[INDEX]]&amp;"'!$D$5:$BB$3000"),13,0),0)</f>
        <v>0</v>
      </c>
      <c r="H496" s="265" t="str">
        <f ca="1">IFERROR(VLOOKUP(Tabela24[[#This Row],[Symbol]],INDIRECT("'"&amp;Tabela24[[#This Row],[INDEX]]&amp;"'!$D$4:$BB$3000"),14,0),0)</f>
        <v>szt.</v>
      </c>
      <c r="I496" s="419">
        <f ca="1">IFERROR(VLOOKUP(Tabela24[[#This Row],[Symbol]],INDIRECT("'"&amp;Tabela24[[#This Row],[INDEX]]&amp;"'!$D$4:$BB$3000"),30,0),0)</f>
        <v>0</v>
      </c>
      <c r="J496" s="447">
        <f ca="1">IFERROR(VLOOKUP(Tabela24[[#This Row],[Symbol]],INDIRECT("'"&amp;Tabela24[[#This Row],[INDEX]]&amp;"'!$D$4:$BB$3000"),31,0),0)</f>
        <v>0</v>
      </c>
      <c r="K496" s="266"/>
    </row>
    <row r="497" spans="1:11" ht="30" customHeight="1" x14ac:dyDescent="0.2">
      <c r="A497" s="262">
        <v>486</v>
      </c>
      <c r="B497" s="711" t="s">
        <v>10</v>
      </c>
      <c r="C497" s="263" t="s">
        <v>292</v>
      </c>
      <c r="D497" s="264" t="str">
        <f>VLOOKUP(Tabela24[[#This Row],[Symbol]],Baza_cen[],3,0)</f>
        <v>BLOK Drzwiowy z XPS Prime G 30 z taśma rozprężną   UV   H=185mm     KLINAR</v>
      </c>
      <c r="E497" s="265"/>
      <c r="F497" s="265"/>
      <c r="G497" s="265">
        <f ca="1">IFERROR(VLOOKUP(Tabela24[[#This Row],[Symbol]],INDIRECT("'"&amp;Tabela24[[#This Row],[INDEX]]&amp;"'!$D$5:$BB$3000"),13,0),0)</f>
        <v>0</v>
      </c>
      <c r="H497" s="265" t="str">
        <f ca="1">IFERROR(VLOOKUP(Tabela24[[#This Row],[Symbol]],INDIRECT("'"&amp;Tabela24[[#This Row],[INDEX]]&amp;"'!$D$4:$BB$3000"),14,0),0)</f>
        <v>szt.</v>
      </c>
      <c r="I497" s="419">
        <f ca="1">IFERROR(VLOOKUP(Tabela24[[#This Row],[Symbol]],INDIRECT("'"&amp;Tabela24[[#This Row],[INDEX]]&amp;"'!$D$4:$BB$3000"),30,0),0)</f>
        <v>0</v>
      </c>
      <c r="J497" s="447">
        <f ca="1">IFERROR(VLOOKUP(Tabela24[[#This Row],[Symbol]],INDIRECT("'"&amp;Tabela24[[#This Row],[INDEX]]&amp;"'!$D$4:$BB$3000"),31,0),0)</f>
        <v>0</v>
      </c>
      <c r="K497" s="266"/>
    </row>
    <row r="498" spans="1:11" ht="30" customHeight="1" x14ac:dyDescent="0.2">
      <c r="A498" s="262">
        <v>487</v>
      </c>
      <c r="B498" s="711" t="s">
        <v>10</v>
      </c>
      <c r="C498" s="263" t="s">
        <v>293</v>
      </c>
      <c r="D498" s="264" t="str">
        <f>VLOOKUP(Tabela24[[#This Row],[Symbol]],Baza_cen[],3,0)</f>
        <v>BLOK Drzwiowy z XPS Prime G 30 z taśma rozprężną   UV   H=190mm     KLINAR</v>
      </c>
      <c r="E498" s="265"/>
      <c r="F498" s="265"/>
      <c r="G498" s="265">
        <f ca="1">IFERROR(VLOOKUP(Tabela24[[#This Row],[Symbol]],INDIRECT("'"&amp;Tabela24[[#This Row],[INDEX]]&amp;"'!$D$5:$BB$3000"),13,0),0)</f>
        <v>0</v>
      </c>
      <c r="H498" s="265" t="str">
        <f ca="1">IFERROR(VLOOKUP(Tabela24[[#This Row],[Symbol]],INDIRECT("'"&amp;Tabela24[[#This Row],[INDEX]]&amp;"'!$D$4:$BB$3000"),14,0),0)</f>
        <v>szt.</v>
      </c>
      <c r="I498" s="419">
        <f ca="1">IFERROR(VLOOKUP(Tabela24[[#This Row],[Symbol]],INDIRECT("'"&amp;Tabela24[[#This Row],[INDEX]]&amp;"'!$D$4:$BB$3000"),30,0),0)</f>
        <v>0</v>
      </c>
      <c r="J498" s="447">
        <f ca="1">IFERROR(VLOOKUP(Tabela24[[#This Row],[Symbol]],INDIRECT("'"&amp;Tabela24[[#This Row],[INDEX]]&amp;"'!$D$4:$BB$3000"),31,0),0)</f>
        <v>0</v>
      </c>
      <c r="K498" s="266"/>
    </row>
    <row r="499" spans="1:11" ht="30" customHeight="1" x14ac:dyDescent="0.2">
      <c r="A499" s="262">
        <v>488</v>
      </c>
      <c r="B499" s="711" t="s">
        <v>10</v>
      </c>
      <c r="C499" s="263" t="s">
        <v>294</v>
      </c>
      <c r="D499" s="264" t="str">
        <f>VLOOKUP(Tabela24[[#This Row],[Symbol]],Baza_cen[],3,0)</f>
        <v>BLOK Drzwiowy z XPS Prime G 30 z taśma rozprężną   UV   H=195mm     KLINAR</v>
      </c>
      <c r="E499" s="265"/>
      <c r="F499" s="265"/>
      <c r="G499" s="265">
        <f ca="1">IFERROR(VLOOKUP(Tabela24[[#This Row],[Symbol]],INDIRECT("'"&amp;Tabela24[[#This Row],[INDEX]]&amp;"'!$D$5:$BB$3000"),13,0),0)</f>
        <v>0</v>
      </c>
      <c r="H499" s="265" t="str">
        <f ca="1">IFERROR(VLOOKUP(Tabela24[[#This Row],[Symbol]],INDIRECT("'"&amp;Tabela24[[#This Row],[INDEX]]&amp;"'!$D$4:$BB$3000"),14,0),0)</f>
        <v>szt.</v>
      </c>
      <c r="I499" s="419">
        <f ca="1">IFERROR(VLOOKUP(Tabela24[[#This Row],[Symbol]],INDIRECT("'"&amp;Tabela24[[#This Row],[INDEX]]&amp;"'!$D$4:$BB$3000"),30,0),0)</f>
        <v>0</v>
      </c>
      <c r="J499" s="447">
        <f ca="1">IFERROR(VLOOKUP(Tabela24[[#This Row],[Symbol]],INDIRECT("'"&amp;Tabela24[[#This Row],[INDEX]]&amp;"'!$D$4:$BB$3000"),31,0),0)</f>
        <v>0</v>
      </c>
      <c r="K499" s="266"/>
    </row>
    <row r="500" spans="1:11" ht="30" customHeight="1" x14ac:dyDescent="0.2">
      <c r="A500" s="262">
        <v>489</v>
      </c>
      <c r="B500" s="711" t="s">
        <v>10</v>
      </c>
      <c r="C500" s="263" t="s">
        <v>295</v>
      </c>
      <c r="D500" s="264" t="str">
        <f>VLOOKUP(Tabela24[[#This Row],[Symbol]],Baza_cen[],3,0)</f>
        <v>BLOK Drzwiowy z XPS Prime G 30 z taśma rozprężną   UV   H=200mm     KLINAR</v>
      </c>
      <c r="E500" s="265"/>
      <c r="F500" s="265"/>
      <c r="G500" s="265">
        <f ca="1">IFERROR(VLOOKUP(Tabela24[[#This Row],[Symbol]],INDIRECT("'"&amp;Tabela24[[#This Row],[INDEX]]&amp;"'!$D$5:$BB$3000"),13,0),0)</f>
        <v>0</v>
      </c>
      <c r="H500" s="265" t="str">
        <f ca="1">IFERROR(VLOOKUP(Tabela24[[#This Row],[Symbol]],INDIRECT("'"&amp;Tabela24[[#This Row],[INDEX]]&amp;"'!$D$4:$BB$3000"),14,0),0)</f>
        <v>szt.</v>
      </c>
      <c r="I500" s="419">
        <f ca="1">IFERROR(VLOOKUP(Tabela24[[#This Row],[Symbol]],INDIRECT("'"&amp;Tabela24[[#This Row],[INDEX]]&amp;"'!$D$4:$BB$3000"),30,0),0)</f>
        <v>0</v>
      </c>
      <c r="J500" s="447">
        <f ca="1">IFERROR(VLOOKUP(Tabela24[[#This Row],[Symbol]],INDIRECT("'"&amp;Tabela24[[#This Row],[INDEX]]&amp;"'!$D$4:$BB$3000"),31,0),0)</f>
        <v>0</v>
      </c>
      <c r="K500" s="266"/>
    </row>
    <row r="501" spans="1:11" ht="30" customHeight="1" x14ac:dyDescent="0.2">
      <c r="A501" s="262">
        <v>490</v>
      </c>
      <c r="B501" s="711" t="s">
        <v>10</v>
      </c>
      <c r="C501" s="263" t="s">
        <v>296</v>
      </c>
      <c r="D501" s="264" t="str">
        <f>VLOOKUP(Tabela24[[#This Row],[Symbol]],Baza_cen[],3,0)</f>
        <v>BLOK Drzwiowy z XPS Prime G 30 z taśma rozprężną   UV   H=205mm     KLINAR</v>
      </c>
      <c r="E501" s="265"/>
      <c r="F501" s="265"/>
      <c r="G501" s="265">
        <f ca="1">IFERROR(VLOOKUP(Tabela24[[#This Row],[Symbol]],INDIRECT("'"&amp;Tabela24[[#This Row],[INDEX]]&amp;"'!$D$5:$BB$3000"),13,0),0)</f>
        <v>0</v>
      </c>
      <c r="H501" s="265" t="str">
        <f ca="1">IFERROR(VLOOKUP(Tabela24[[#This Row],[Symbol]],INDIRECT("'"&amp;Tabela24[[#This Row],[INDEX]]&amp;"'!$D$4:$BB$3000"),14,0),0)</f>
        <v>szt.</v>
      </c>
      <c r="I501" s="419">
        <f ca="1">IFERROR(VLOOKUP(Tabela24[[#This Row],[Symbol]],INDIRECT("'"&amp;Tabela24[[#This Row],[INDEX]]&amp;"'!$D$4:$BB$3000"),30,0),0)</f>
        <v>0</v>
      </c>
      <c r="J501" s="447">
        <f ca="1">IFERROR(VLOOKUP(Tabela24[[#This Row],[Symbol]],INDIRECT("'"&amp;Tabela24[[#This Row],[INDEX]]&amp;"'!$D$4:$BB$3000"),31,0),0)</f>
        <v>0</v>
      </c>
      <c r="K501" s="266"/>
    </row>
    <row r="502" spans="1:11" ht="30" customHeight="1" x14ac:dyDescent="0.2">
      <c r="A502" s="262">
        <v>491</v>
      </c>
      <c r="B502" s="711" t="s">
        <v>10</v>
      </c>
      <c r="C502" s="263" t="s">
        <v>297</v>
      </c>
      <c r="D502" s="264" t="str">
        <f>VLOOKUP(Tabela24[[#This Row],[Symbol]],Baza_cen[],3,0)</f>
        <v>BLOK Drzwiowy z XPS Prime G 30 z taśma rozprężną   UV   H=210mm     KLINAR</v>
      </c>
      <c r="E502" s="265"/>
      <c r="F502" s="265"/>
      <c r="G502" s="265">
        <f ca="1">IFERROR(VLOOKUP(Tabela24[[#This Row],[Symbol]],INDIRECT("'"&amp;Tabela24[[#This Row],[INDEX]]&amp;"'!$D$5:$BB$3000"),13,0),0)</f>
        <v>0</v>
      </c>
      <c r="H502" s="265" t="str">
        <f ca="1">IFERROR(VLOOKUP(Tabela24[[#This Row],[Symbol]],INDIRECT("'"&amp;Tabela24[[#This Row],[INDEX]]&amp;"'!$D$4:$BB$3000"),14,0),0)</f>
        <v>szt.</v>
      </c>
      <c r="I502" s="419">
        <f ca="1">IFERROR(VLOOKUP(Tabela24[[#This Row],[Symbol]],INDIRECT("'"&amp;Tabela24[[#This Row],[INDEX]]&amp;"'!$D$4:$BB$3000"),30,0),0)</f>
        <v>0</v>
      </c>
      <c r="J502" s="447">
        <f ca="1">IFERROR(VLOOKUP(Tabela24[[#This Row],[Symbol]],INDIRECT("'"&amp;Tabela24[[#This Row],[INDEX]]&amp;"'!$D$4:$BB$3000"),31,0),0)</f>
        <v>0</v>
      </c>
      <c r="K502" s="266"/>
    </row>
    <row r="503" spans="1:11" ht="30" customHeight="1" x14ac:dyDescent="0.2">
      <c r="A503" s="262">
        <v>492</v>
      </c>
      <c r="B503" s="711" t="s">
        <v>10</v>
      </c>
      <c r="C503" s="263" t="s">
        <v>298</v>
      </c>
      <c r="D503" s="264" t="str">
        <f>VLOOKUP(Tabela24[[#This Row],[Symbol]],Baza_cen[],3,0)</f>
        <v>BLOK Drzwiowy z XPS Prime G 30 z taśma rozprężną   UV   H=215mm     KLINAR</v>
      </c>
      <c r="E503" s="265"/>
      <c r="F503" s="265"/>
      <c r="G503" s="265">
        <f ca="1">IFERROR(VLOOKUP(Tabela24[[#This Row],[Symbol]],INDIRECT("'"&amp;Tabela24[[#This Row],[INDEX]]&amp;"'!$D$5:$BB$3000"),13,0),0)</f>
        <v>0</v>
      </c>
      <c r="H503" s="265" t="str">
        <f ca="1">IFERROR(VLOOKUP(Tabela24[[#This Row],[Symbol]],INDIRECT("'"&amp;Tabela24[[#This Row],[INDEX]]&amp;"'!$D$4:$BB$3000"),14,0),0)</f>
        <v>szt.</v>
      </c>
      <c r="I503" s="419">
        <f ca="1">IFERROR(VLOOKUP(Tabela24[[#This Row],[Symbol]],INDIRECT("'"&amp;Tabela24[[#This Row],[INDEX]]&amp;"'!$D$4:$BB$3000"),30,0),0)</f>
        <v>0</v>
      </c>
      <c r="J503" s="447">
        <f ca="1">IFERROR(VLOOKUP(Tabela24[[#This Row],[Symbol]],INDIRECT("'"&amp;Tabela24[[#This Row],[INDEX]]&amp;"'!$D$4:$BB$3000"),31,0),0)</f>
        <v>0</v>
      </c>
      <c r="K503" s="266"/>
    </row>
    <row r="504" spans="1:11" ht="30" customHeight="1" x14ac:dyDescent="0.2">
      <c r="A504" s="262">
        <v>493</v>
      </c>
      <c r="B504" s="711" t="s">
        <v>10</v>
      </c>
      <c r="C504" s="263" t="s">
        <v>299</v>
      </c>
      <c r="D504" s="264" t="str">
        <f>VLOOKUP(Tabela24[[#This Row],[Symbol]],Baza_cen[],3,0)</f>
        <v>BLOK Drzwiowy z XPS Prime G 30 z taśma rozprężną   UV   H=220mm     KLINAR</v>
      </c>
      <c r="E504" s="265"/>
      <c r="F504" s="265"/>
      <c r="G504" s="265">
        <f ca="1">IFERROR(VLOOKUP(Tabela24[[#This Row],[Symbol]],INDIRECT("'"&amp;Tabela24[[#This Row],[INDEX]]&amp;"'!$D$5:$BB$3000"),13,0),0)</f>
        <v>0</v>
      </c>
      <c r="H504" s="265" t="str">
        <f ca="1">IFERROR(VLOOKUP(Tabela24[[#This Row],[Symbol]],INDIRECT("'"&amp;Tabela24[[#This Row],[INDEX]]&amp;"'!$D$4:$BB$3000"),14,0),0)</f>
        <v>szt.</v>
      </c>
      <c r="I504" s="419">
        <f ca="1">IFERROR(VLOOKUP(Tabela24[[#This Row],[Symbol]],INDIRECT("'"&amp;Tabela24[[#This Row],[INDEX]]&amp;"'!$D$4:$BB$3000"),30,0),0)</f>
        <v>0</v>
      </c>
      <c r="J504" s="447">
        <f ca="1">IFERROR(VLOOKUP(Tabela24[[#This Row],[Symbol]],INDIRECT("'"&amp;Tabela24[[#This Row],[INDEX]]&amp;"'!$D$4:$BB$3000"),31,0),0)</f>
        <v>0</v>
      </c>
      <c r="K504" s="266"/>
    </row>
    <row r="505" spans="1:11" ht="30" customHeight="1" x14ac:dyDescent="0.2">
      <c r="A505" s="262">
        <v>494</v>
      </c>
      <c r="B505" s="711" t="s">
        <v>10</v>
      </c>
      <c r="C505" s="263" t="s">
        <v>300</v>
      </c>
      <c r="D505" s="264" t="str">
        <f>VLOOKUP(Tabela24[[#This Row],[Symbol]],Baza_cen[],3,0)</f>
        <v>BLOK Drzwiowy z XPS Prime G 30 z taśma rozprężną   UV   H=225mm     KLINAR</v>
      </c>
      <c r="E505" s="265"/>
      <c r="F505" s="265"/>
      <c r="G505" s="265">
        <f ca="1">IFERROR(VLOOKUP(Tabela24[[#This Row],[Symbol]],INDIRECT("'"&amp;Tabela24[[#This Row],[INDEX]]&amp;"'!$D$5:$BB$3000"),13,0),0)</f>
        <v>0</v>
      </c>
      <c r="H505" s="265" t="str">
        <f ca="1">IFERROR(VLOOKUP(Tabela24[[#This Row],[Symbol]],INDIRECT("'"&amp;Tabela24[[#This Row],[INDEX]]&amp;"'!$D$4:$BB$3000"),14,0),0)</f>
        <v>szt.</v>
      </c>
      <c r="I505" s="419">
        <f ca="1">IFERROR(VLOOKUP(Tabela24[[#This Row],[Symbol]],INDIRECT("'"&amp;Tabela24[[#This Row],[INDEX]]&amp;"'!$D$4:$BB$3000"),30,0),0)</f>
        <v>0</v>
      </c>
      <c r="J505" s="447">
        <f ca="1">IFERROR(VLOOKUP(Tabela24[[#This Row],[Symbol]],INDIRECT("'"&amp;Tabela24[[#This Row],[INDEX]]&amp;"'!$D$4:$BB$3000"),31,0),0)</f>
        <v>0</v>
      </c>
      <c r="K505" s="266"/>
    </row>
    <row r="506" spans="1:11" ht="30" customHeight="1" x14ac:dyDescent="0.2">
      <c r="A506" s="262">
        <v>495</v>
      </c>
      <c r="B506" s="711" t="s">
        <v>10</v>
      </c>
      <c r="C506" s="263" t="s">
        <v>301</v>
      </c>
      <c r="D506" s="264" t="str">
        <f>VLOOKUP(Tabela24[[#This Row],[Symbol]],Baza_cen[],3,0)</f>
        <v>BLOK Drzwiowy z XPS Prime G 30 z taśma rozprężną   UV   H=230mm     KLINAR</v>
      </c>
      <c r="E506" s="265"/>
      <c r="F506" s="265"/>
      <c r="G506" s="265">
        <f ca="1">IFERROR(VLOOKUP(Tabela24[[#This Row],[Symbol]],INDIRECT("'"&amp;Tabela24[[#This Row],[INDEX]]&amp;"'!$D$5:$BB$3000"),13,0),0)</f>
        <v>0</v>
      </c>
      <c r="H506" s="265" t="str">
        <f ca="1">IFERROR(VLOOKUP(Tabela24[[#This Row],[Symbol]],INDIRECT("'"&amp;Tabela24[[#This Row],[INDEX]]&amp;"'!$D$4:$BB$3000"),14,0),0)</f>
        <v>szt.</v>
      </c>
      <c r="I506" s="419">
        <f ca="1">IFERROR(VLOOKUP(Tabela24[[#This Row],[Symbol]],INDIRECT("'"&amp;Tabela24[[#This Row],[INDEX]]&amp;"'!$D$4:$BB$3000"),30,0),0)</f>
        <v>0</v>
      </c>
      <c r="J506" s="447">
        <f ca="1">IFERROR(VLOOKUP(Tabela24[[#This Row],[Symbol]],INDIRECT("'"&amp;Tabela24[[#This Row],[INDEX]]&amp;"'!$D$4:$BB$3000"),31,0),0)</f>
        <v>0</v>
      </c>
      <c r="K506" s="266"/>
    </row>
    <row r="507" spans="1:11" ht="30" customHeight="1" x14ac:dyDescent="0.2">
      <c r="A507" s="262">
        <v>496</v>
      </c>
      <c r="B507" s="711" t="s">
        <v>10</v>
      </c>
      <c r="C507" s="263" t="s">
        <v>302</v>
      </c>
      <c r="D507" s="264" t="str">
        <f>VLOOKUP(Tabela24[[#This Row],[Symbol]],Baza_cen[],3,0)</f>
        <v>BLOK Drzwiowy z XPS Prime G 30 z taśma rozprężną   UV   H=235mm     KLINAR</v>
      </c>
      <c r="E507" s="265"/>
      <c r="F507" s="265"/>
      <c r="G507" s="265">
        <f ca="1">IFERROR(VLOOKUP(Tabela24[[#This Row],[Symbol]],INDIRECT("'"&amp;Tabela24[[#This Row],[INDEX]]&amp;"'!$D$5:$BB$3000"),13,0),0)</f>
        <v>0</v>
      </c>
      <c r="H507" s="265" t="str">
        <f ca="1">IFERROR(VLOOKUP(Tabela24[[#This Row],[Symbol]],INDIRECT("'"&amp;Tabela24[[#This Row],[INDEX]]&amp;"'!$D$4:$BB$3000"),14,0),0)</f>
        <v>szt.</v>
      </c>
      <c r="I507" s="419">
        <f ca="1">IFERROR(VLOOKUP(Tabela24[[#This Row],[Symbol]],INDIRECT("'"&amp;Tabela24[[#This Row],[INDEX]]&amp;"'!$D$4:$BB$3000"),30,0),0)</f>
        <v>0</v>
      </c>
      <c r="J507" s="447">
        <f ca="1">IFERROR(VLOOKUP(Tabela24[[#This Row],[Symbol]],INDIRECT("'"&amp;Tabela24[[#This Row],[INDEX]]&amp;"'!$D$4:$BB$3000"),31,0),0)</f>
        <v>0</v>
      </c>
      <c r="K507" s="266"/>
    </row>
    <row r="508" spans="1:11" ht="30" customHeight="1" x14ac:dyDescent="0.2">
      <c r="A508" s="262">
        <v>497</v>
      </c>
      <c r="B508" s="711" t="s">
        <v>10</v>
      </c>
      <c r="C508" s="263" t="s">
        <v>303</v>
      </c>
      <c r="D508" s="264" t="str">
        <f>VLOOKUP(Tabela24[[#This Row],[Symbol]],Baza_cen[],3,0)</f>
        <v>BLOK Drzwiowy z XPS Prime G 30 z taśma rozprężną   UV   H=240mm     KLINAR</v>
      </c>
      <c r="E508" s="265"/>
      <c r="F508" s="265"/>
      <c r="G508" s="265">
        <f ca="1">IFERROR(VLOOKUP(Tabela24[[#This Row],[Symbol]],INDIRECT("'"&amp;Tabela24[[#This Row],[INDEX]]&amp;"'!$D$5:$BB$3000"),13,0),0)</f>
        <v>0</v>
      </c>
      <c r="H508" s="265" t="str">
        <f ca="1">IFERROR(VLOOKUP(Tabela24[[#This Row],[Symbol]],INDIRECT("'"&amp;Tabela24[[#This Row],[INDEX]]&amp;"'!$D$4:$BB$3000"),14,0),0)</f>
        <v>szt.</v>
      </c>
      <c r="I508" s="419">
        <f ca="1">IFERROR(VLOOKUP(Tabela24[[#This Row],[Symbol]],INDIRECT("'"&amp;Tabela24[[#This Row],[INDEX]]&amp;"'!$D$4:$BB$3000"),30,0),0)</f>
        <v>0</v>
      </c>
      <c r="J508" s="447">
        <f ca="1">IFERROR(VLOOKUP(Tabela24[[#This Row],[Symbol]],INDIRECT("'"&amp;Tabela24[[#This Row],[INDEX]]&amp;"'!$D$4:$BB$3000"),31,0),0)</f>
        <v>0</v>
      </c>
      <c r="K508" s="266"/>
    </row>
    <row r="509" spans="1:11" ht="30" customHeight="1" x14ac:dyDescent="0.2">
      <c r="A509" s="262">
        <v>498</v>
      </c>
      <c r="B509" s="711" t="s">
        <v>10</v>
      </c>
      <c r="C509" s="263" t="s">
        <v>304</v>
      </c>
      <c r="D509" s="264" t="str">
        <f>VLOOKUP(Tabela24[[#This Row],[Symbol]],Baza_cen[],3,0)</f>
        <v>BLOK Drzwiowy z XPS Prime G 30 z taśma rozprężną   UV   H=245mm     KLINAR</v>
      </c>
      <c r="E509" s="265"/>
      <c r="F509" s="265"/>
      <c r="G509" s="265">
        <f ca="1">IFERROR(VLOOKUP(Tabela24[[#This Row],[Symbol]],INDIRECT("'"&amp;Tabela24[[#This Row],[INDEX]]&amp;"'!$D$5:$BB$3000"),13,0),0)</f>
        <v>0</v>
      </c>
      <c r="H509" s="265" t="str">
        <f ca="1">IFERROR(VLOOKUP(Tabela24[[#This Row],[Symbol]],INDIRECT("'"&amp;Tabela24[[#This Row],[INDEX]]&amp;"'!$D$4:$BB$3000"),14,0),0)</f>
        <v>szt.</v>
      </c>
      <c r="I509" s="419">
        <f ca="1">IFERROR(VLOOKUP(Tabela24[[#This Row],[Symbol]],INDIRECT("'"&amp;Tabela24[[#This Row],[INDEX]]&amp;"'!$D$4:$BB$3000"),30,0),0)</f>
        <v>0</v>
      </c>
      <c r="J509" s="447">
        <f ca="1">IFERROR(VLOOKUP(Tabela24[[#This Row],[Symbol]],INDIRECT("'"&amp;Tabela24[[#This Row],[INDEX]]&amp;"'!$D$4:$BB$3000"),31,0),0)</f>
        <v>0</v>
      </c>
      <c r="K509" s="266"/>
    </row>
    <row r="510" spans="1:11" ht="30" customHeight="1" x14ac:dyDescent="0.2">
      <c r="A510" s="262">
        <v>499</v>
      </c>
      <c r="B510" s="711" t="s">
        <v>10</v>
      </c>
      <c r="C510" s="263" t="s">
        <v>305</v>
      </c>
      <c r="D510" s="264" t="str">
        <f>VLOOKUP(Tabela24[[#This Row],[Symbol]],Baza_cen[],3,0)</f>
        <v>BLOK Drzwiowy z XPS Prime G 30 z taśma rozprężną   UV   H=250mm     KLINAR</v>
      </c>
      <c r="E510" s="265"/>
      <c r="F510" s="265"/>
      <c r="G510" s="265">
        <f ca="1">IFERROR(VLOOKUP(Tabela24[[#This Row],[Symbol]],INDIRECT("'"&amp;Tabela24[[#This Row],[INDEX]]&amp;"'!$D$5:$BB$3000"),13,0),0)</f>
        <v>0</v>
      </c>
      <c r="H510" s="265" t="str">
        <f ca="1">IFERROR(VLOOKUP(Tabela24[[#This Row],[Symbol]],INDIRECT("'"&amp;Tabela24[[#This Row],[INDEX]]&amp;"'!$D$4:$BB$3000"),14,0),0)</f>
        <v>szt.</v>
      </c>
      <c r="I510" s="419">
        <f ca="1">IFERROR(VLOOKUP(Tabela24[[#This Row],[Symbol]],INDIRECT("'"&amp;Tabela24[[#This Row],[INDEX]]&amp;"'!$D$4:$BB$3000"),30,0),0)</f>
        <v>0</v>
      </c>
      <c r="J510" s="447">
        <f ca="1">IFERROR(VLOOKUP(Tabela24[[#This Row],[Symbol]],INDIRECT("'"&amp;Tabela24[[#This Row],[INDEX]]&amp;"'!$D$4:$BB$3000"),31,0),0)</f>
        <v>0</v>
      </c>
      <c r="K510" s="266"/>
    </row>
    <row r="511" spans="1:11" ht="30" customHeight="1" x14ac:dyDescent="0.2">
      <c r="A511" s="262">
        <v>500</v>
      </c>
      <c r="B511" s="711" t="s">
        <v>10</v>
      </c>
      <c r="C511" s="263" t="s">
        <v>147</v>
      </c>
      <c r="D511" s="264" t="str">
        <f>VLOOKUP(Tabela24[[#This Row],[Symbol]],Baza_cen[],3,0)</f>
        <v>BLOK pod drzwi i okna z KLINARYTU   H= 65mm     KLINAR</v>
      </c>
      <c r="E511" s="265"/>
      <c r="F511" s="265"/>
      <c r="G511" s="265">
        <f ca="1">IFERROR(VLOOKUP(Tabela24[[#This Row],[Symbol]],INDIRECT("'"&amp;Tabela24[[#This Row],[INDEX]]&amp;"'!$D$5:$BB$3000"),13,0),0)</f>
        <v>0</v>
      </c>
      <c r="H511" s="265" t="str">
        <f ca="1">IFERROR(VLOOKUP(Tabela24[[#This Row],[Symbol]],INDIRECT("'"&amp;Tabela24[[#This Row],[INDEX]]&amp;"'!$D$4:$BB$3000"),14,0),0)</f>
        <v>szt.</v>
      </c>
      <c r="I511" s="419">
        <f ca="1">IFERROR(VLOOKUP(Tabela24[[#This Row],[Symbol]],INDIRECT("'"&amp;Tabela24[[#This Row],[INDEX]]&amp;"'!$D$4:$BB$3000"),30,0),0)</f>
        <v>0</v>
      </c>
      <c r="J511" s="447">
        <f ca="1">IFERROR(VLOOKUP(Tabela24[[#This Row],[Symbol]],INDIRECT("'"&amp;Tabela24[[#This Row],[INDEX]]&amp;"'!$D$4:$BB$3000"),31,0),0)</f>
        <v>0</v>
      </c>
      <c r="K511" s="266"/>
    </row>
    <row r="512" spans="1:11" ht="30" customHeight="1" x14ac:dyDescent="0.2">
      <c r="A512" s="262">
        <v>501</v>
      </c>
      <c r="B512" s="711" t="s">
        <v>10</v>
      </c>
      <c r="C512" s="263" t="s">
        <v>148</v>
      </c>
      <c r="D512" s="264" t="str">
        <f>VLOOKUP(Tabela24[[#This Row],[Symbol]],Baza_cen[],3,0)</f>
        <v>BLOK pod drzwi i okna z KLINARYTU   H= 70mm     KLINAR</v>
      </c>
      <c r="E512" s="265"/>
      <c r="F512" s="265"/>
      <c r="G512" s="265">
        <f ca="1">IFERROR(VLOOKUP(Tabela24[[#This Row],[Symbol]],INDIRECT("'"&amp;Tabela24[[#This Row],[INDEX]]&amp;"'!$D$5:$BB$3000"),13,0),0)</f>
        <v>0</v>
      </c>
      <c r="H512" s="265" t="str">
        <f ca="1">IFERROR(VLOOKUP(Tabela24[[#This Row],[Symbol]],INDIRECT("'"&amp;Tabela24[[#This Row],[INDEX]]&amp;"'!$D$4:$BB$3000"),14,0),0)</f>
        <v>szt.</v>
      </c>
      <c r="I512" s="419">
        <f ca="1">IFERROR(VLOOKUP(Tabela24[[#This Row],[Symbol]],INDIRECT("'"&amp;Tabela24[[#This Row],[INDEX]]&amp;"'!$D$4:$BB$3000"),30,0),0)</f>
        <v>0</v>
      </c>
      <c r="J512" s="447">
        <f ca="1">IFERROR(VLOOKUP(Tabela24[[#This Row],[Symbol]],INDIRECT("'"&amp;Tabela24[[#This Row],[INDEX]]&amp;"'!$D$4:$BB$3000"),31,0),0)</f>
        <v>0</v>
      </c>
      <c r="K512" s="266"/>
    </row>
    <row r="513" spans="1:11" ht="30" customHeight="1" x14ac:dyDescent="0.2">
      <c r="A513" s="262">
        <v>502</v>
      </c>
      <c r="B513" s="711" t="s">
        <v>10</v>
      </c>
      <c r="C513" s="263" t="s">
        <v>149</v>
      </c>
      <c r="D513" s="264" t="str">
        <f>VLOOKUP(Tabela24[[#This Row],[Symbol]],Baza_cen[],3,0)</f>
        <v>BLOK pod drzwi i okna z KLINARYTU   H= 75mm     KLINAR</v>
      </c>
      <c r="E513" s="265"/>
      <c r="F513" s="265"/>
      <c r="G513" s="265">
        <f ca="1">IFERROR(VLOOKUP(Tabela24[[#This Row],[Symbol]],INDIRECT("'"&amp;Tabela24[[#This Row],[INDEX]]&amp;"'!$D$5:$BB$3000"),13,0),0)</f>
        <v>0</v>
      </c>
      <c r="H513" s="265" t="str">
        <f ca="1">IFERROR(VLOOKUP(Tabela24[[#This Row],[Symbol]],INDIRECT("'"&amp;Tabela24[[#This Row],[INDEX]]&amp;"'!$D$4:$BB$3000"),14,0),0)</f>
        <v>szt.</v>
      </c>
      <c r="I513" s="419">
        <f ca="1">IFERROR(VLOOKUP(Tabela24[[#This Row],[Symbol]],INDIRECT("'"&amp;Tabela24[[#This Row],[INDEX]]&amp;"'!$D$4:$BB$3000"),30,0),0)</f>
        <v>0</v>
      </c>
      <c r="J513" s="447">
        <f ca="1">IFERROR(VLOOKUP(Tabela24[[#This Row],[Symbol]],INDIRECT("'"&amp;Tabela24[[#This Row],[INDEX]]&amp;"'!$D$4:$BB$3000"),31,0),0)</f>
        <v>0</v>
      </c>
      <c r="K513" s="266"/>
    </row>
    <row r="514" spans="1:11" ht="30" customHeight="1" x14ac:dyDescent="0.2">
      <c r="A514" s="262">
        <v>503</v>
      </c>
      <c r="B514" s="711" t="s">
        <v>10</v>
      </c>
      <c r="C514" s="263" t="s">
        <v>150</v>
      </c>
      <c r="D514" s="264" t="str">
        <f>VLOOKUP(Tabela24[[#This Row],[Symbol]],Baza_cen[],3,0)</f>
        <v>BLOK pod drzwi i okna z KLINARYTU   H= 80mm     KLINAR</v>
      </c>
      <c r="E514" s="265"/>
      <c r="F514" s="265"/>
      <c r="G514" s="265">
        <f ca="1">IFERROR(VLOOKUP(Tabela24[[#This Row],[Symbol]],INDIRECT("'"&amp;Tabela24[[#This Row],[INDEX]]&amp;"'!$D$5:$BB$3000"),13,0),0)</f>
        <v>0</v>
      </c>
      <c r="H514" s="265" t="str">
        <f ca="1">IFERROR(VLOOKUP(Tabela24[[#This Row],[Symbol]],INDIRECT("'"&amp;Tabela24[[#This Row],[INDEX]]&amp;"'!$D$4:$BB$3000"),14,0),0)</f>
        <v>szt.</v>
      </c>
      <c r="I514" s="419">
        <f ca="1">IFERROR(VLOOKUP(Tabela24[[#This Row],[Symbol]],INDIRECT("'"&amp;Tabela24[[#This Row],[INDEX]]&amp;"'!$D$4:$BB$3000"),30,0),0)</f>
        <v>0</v>
      </c>
      <c r="J514" s="447">
        <f ca="1">IFERROR(VLOOKUP(Tabela24[[#This Row],[Symbol]],INDIRECT("'"&amp;Tabela24[[#This Row],[INDEX]]&amp;"'!$D$4:$BB$3000"),31,0),0)</f>
        <v>0</v>
      </c>
      <c r="K514" s="266"/>
    </row>
    <row r="515" spans="1:11" ht="30" customHeight="1" x14ac:dyDescent="0.2">
      <c r="A515" s="262">
        <v>504</v>
      </c>
      <c r="B515" s="711" t="s">
        <v>10</v>
      </c>
      <c r="C515" s="263" t="s">
        <v>151</v>
      </c>
      <c r="D515" s="264" t="str">
        <f>VLOOKUP(Tabela24[[#This Row],[Symbol]],Baza_cen[],3,0)</f>
        <v>BLOK pod drzwi i okna z KLINARYTU   H= 85mm     KLINAR</v>
      </c>
      <c r="E515" s="265"/>
      <c r="F515" s="265"/>
      <c r="G515" s="265">
        <f ca="1">IFERROR(VLOOKUP(Tabela24[[#This Row],[Symbol]],INDIRECT("'"&amp;Tabela24[[#This Row],[INDEX]]&amp;"'!$D$5:$BB$3000"),13,0),0)</f>
        <v>0</v>
      </c>
      <c r="H515" s="265" t="str">
        <f ca="1">IFERROR(VLOOKUP(Tabela24[[#This Row],[Symbol]],INDIRECT("'"&amp;Tabela24[[#This Row],[INDEX]]&amp;"'!$D$4:$BB$3000"),14,0),0)</f>
        <v>szt.</v>
      </c>
      <c r="I515" s="419">
        <f ca="1">IFERROR(VLOOKUP(Tabela24[[#This Row],[Symbol]],INDIRECT("'"&amp;Tabela24[[#This Row],[INDEX]]&amp;"'!$D$4:$BB$3000"),30,0),0)</f>
        <v>0</v>
      </c>
      <c r="J515" s="447">
        <f ca="1">IFERROR(VLOOKUP(Tabela24[[#This Row],[Symbol]],INDIRECT("'"&amp;Tabela24[[#This Row],[INDEX]]&amp;"'!$D$4:$BB$3000"),31,0),0)</f>
        <v>0</v>
      </c>
      <c r="K515" s="266"/>
    </row>
    <row r="516" spans="1:11" ht="30" customHeight="1" x14ac:dyDescent="0.2">
      <c r="A516" s="262">
        <v>505</v>
      </c>
      <c r="B516" s="711" t="s">
        <v>10</v>
      </c>
      <c r="C516" s="263" t="s">
        <v>152</v>
      </c>
      <c r="D516" s="264" t="str">
        <f>VLOOKUP(Tabela24[[#This Row],[Symbol]],Baza_cen[],3,0)</f>
        <v>BLOK pod drzwi i okna z KLINARYTU   H= 90mm     KLINAR</v>
      </c>
      <c r="E516" s="265"/>
      <c r="F516" s="265"/>
      <c r="G516" s="265">
        <f ca="1">IFERROR(VLOOKUP(Tabela24[[#This Row],[Symbol]],INDIRECT("'"&amp;Tabela24[[#This Row],[INDEX]]&amp;"'!$D$5:$BB$3000"),13,0),0)</f>
        <v>0</v>
      </c>
      <c r="H516" s="265" t="str">
        <f ca="1">IFERROR(VLOOKUP(Tabela24[[#This Row],[Symbol]],INDIRECT("'"&amp;Tabela24[[#This Row],[INDEX]]&amp;"'!$D$4:$BB$3000"),14,0),0)</f>
        <v>szt.</v>
      </c>
      <c r="I516" s="419">
        <f ca="1">IFERROR(VLOOKUP(Tabela24[[#This Row],[Symbol]],INDIRECT("'"&amp;Tabela24[[#This Row],[INDEX]]&amp;"'!$D$4:$BB$3000"),30,0),0)</f>
        <v>0</v>
      </c>
      <c r="J516" s="447">
        <f ca="1">IFERROR(VLOOKUP(Tabela24[[#This Row],[Symbol]],INDIRECT("'"&amp;Tabela24[[#This Row],[INDEX]]&amp;"'!$D$4:$BB$3000"),31,0),0)</f>
        <v>0</v>
      </c>
      <c r="K516" s="266"/>
    </row>
    <row r="517" spans="1:11" ht="30" customHeight="1" x14ac:dyDescent="0.2">
      <c r="A517" s="262">
        <v>506</v>
      </c>
      <c r="B517" s="711" t="s">
        <v>10</v>
      </c>
      <c r="C517" s="263" t="s">
        <v>153</v>
      </c>
      <c r="D517" s="264" t="str">
        <f>VLOOKUP(Tabela24[[#This Row],[Symbol]],Baza_cen[],3,0)</f>
        <v>BLOK pod drzwi i okna z KLINARYTU   H= 95mm     KLINAR</v>
      </c>
      <c r="E517" s="265"/>
      <c r="F517" s="265"/>
      <c r="G517" s="265">
        <f ca="1">IFERROR(VLOOKUP(Tabela24[[#This Row],[Symbol]],INDIRECT("'"&amp;Tabela24[[#This Row],[INDEX]]&amp;"'!$D$5:$BB$3000"),13,0),0)</f>
        <v>0</v>
      </c>
      <c r="H517" s="265" t="str">
        <f ca="1">IFERROR(VLOOKUP(Tabela24[[#This Row],[Symbol]],INDIRECT("'"&amp;Tabela24[[#This Row],[INDEX]]&amp;"'!$D$4:$BB$3000"),14,0),0)</f>
        <v>szt.</v>
      </c>
      <c r="I517" s="419">
        <f ca="1">IFERROR(VLOOKUP(Tabela24[[#This Row],[Symbol]],INDIRECT("'"&amp;Tabela24[[#This Row],[INDEX]]&amp;"'!$D$4:$BB$3000"),30,0),0)</f>
        <v>0</v>
      </c>
      <c r="J517" s="447">
        <f ca="1">IFERROR(VLOOKUP(Tabela24[[#This Row],[Symbol]],INDIRECT("'"&amp;Tabela24[[#This Row],[INDEX]]&amp;"'!$D$4:$BB$3000"),31,0),0)</f>
        <v>0</v>
      </c>
      <c r="K517" s="266"/>
    </row>
    <row r="518" spans="1:11" ht="30" customHeight="1" x14ac:dyDescent="0.2">
      <c r="A518" s="262">
        <v>507</v>
      </c>
      <c r="B518" s="711" t="s">
        <v>10</v>
      </c>
      <c r="C518" s="263" t="s">
        <v>154</v>
      </c>
      <c r="D518" s="264" t="str">
        <f>VLOOKUP(Tabela24[[#This Row],[Symbol]],Baza_cen[],3,0)</f>
        <v>BLOK pod drzwi i okna z KLINARYTU   H=100mm     KLINAR</v>
      </c>
      <c r="E518" s="265"/>
      <c r="F518" s="265"/>
      <c r="G518" s="265">
        <f ca="1">IFERROR(VLOOKUP(Tabela24[[#This Row],[Symbol]],INDIRECT("'"&amp;Tabela24[[#This Row],[INDEX]]&amp;"'!$D$5:$BB$3000"),13,0),0)</f>
        <v>0</v>
      </c>
      <c r="H518" s="265" t="str">
        <f ca="1">IFERROR(VLOOKUP(Tabela24[[#This Row],[Symbol]],INDIRECT("'"&amp;Tabela24[[#This Row],[INDEX]]&amp;"'!$D$4:$BB$3000"),14,0),0)</f>
        <v>szt.</v>
      </c>
      <c r="I518" s="419">
        <f ca="1">IFERROR(VLOOKUP(Tabela24[[#This Row],[Symbol]],INDIRECT("'"&amp;Tabela24[[#This Row],[INDEX]]&amp;"'!$D$4:$BB$3000"),30,0),0)</f>
        <v>0</v>
      </c>
      <c r="J518" s="447">
        <f ca="1">IFERROR(VLOOKUP(Tabela24[[#This Row],[Symbol]],INDIRECT("'"&amp;Tabela24[[#This Row],[INDEX]]&amp;"'!$D$4:$BB$3000"),31,0),0)</f>
        <v>0</v>
      </c>
      <c r="K518" s="266"/>
    </row>
    <row r="519" spans="1:11" ht="30" customHeight="1" x14ac:dyDescent="0.2">
      <c r="A519" s="262">
        <v>508</v>
      </c>
      <c r="B519" s="711" t="s">
        <v>10</v>
      </c>
      <c r="C519" s="263" t="s">
        <v>155</v>
      </c>
      <c r="D519" s="264" t="str">
        <f>VLOOKUP(Tabela24[[#This Row],[Symbol]],Baza_cen[],3,0)</f>
        <v>BLOK pod drzwi i okna z KLINARYTU   H=105mm     KLINAR</v>
      </c>
      <c r="E519" s="265"/>
      <c r="F519" s="265"/>
      <c r="G519" s="265">
        <f ca="1">IFERROR(VLOOKUP(Tabela24[[#This Row],[Symbol]],INDIRECT("'"&amp;Tabela24[[#This Row],[INDEX]]&amp;"'!$D$5:$BB$3000"),13,0),0)</f>
        <v>0</v>
      </c>
      <c r="H519" s="265" t="str">
        <f ca="1">IFERROR(VLOOKUP(Tabela24[[#This Row],[Symbol]],INDIRECT("'"&amp;Tabela24[[#This Row],[INDEX]]&amp;"'!$D$4:$BB$3000"),14,0),0)</f>
        <v>szt.</v>
      </c>
      <c r="I519" s="419">
        <f ca="1">IFERROR(VLOOKUP(Tabela24[[#This Row],[Symbol]],INDIRECT("'"&amp;Tabela24[[#This Row],[INDEX]]&amp;"'!$D$4:$BB$3000"),30,0),0)</f>
        <v>0</v>
      </c>
      <c r="J519" s="447">
        <f ca="1">IFERROR(VLOOKUP(Tabela24[[#This Row],[Symbol]],INDIRECT("'"&amp;Tabela24[[#This Row],[INDEX]]&amp;"'!$D$4:$BB$3000"),31,0),0)</f>
        <v>0</v>
      </c>
      <c r="K519" s="266"/>
    </row>
    <row r="520" spans="1:11" ht="30" customHeight="1" x14ac:dyDescent="0.2">
      <c r="A520" s="262">
        <v>509</v>
      </c>
      <c r="B520" s="711" t="s">
        <v>10</v>
      </c>
      <c r="C520" s="263" t="s">
        <v>156</v>
      </c>
      <c r="D520" s="264" t="str">
        <f>VLOOKUP(Tabela24[[#This Row],[Symbol]],Baza_cen[],3,0)</f>
        <v>BLOK pod drzwi i okna z KLINARYTU   H=110mm     KLINAR</v>
      </c>
      <c r="E520" s="265"/>
      <c r="F520" s="265"/>
      <c r="G520" s="265">
        <f ca="1">IFERROR(VLOOKUP(Tabela24[[#This Row],[Symbol]],INDIRECT("'"&amp;Tabela24[[#This Row],[INDEX]]&amp;"'!$D$5:$BB$3000"),13,0),0)</f>
        <v>0</v>
      </c>
      <c r="H520" s="265" t="str">
        <f ca="1">IFERROR(VLOOKUP(Tabela24[[#This Row],[Symbol]],INDIRECT("'"&amp;Tabela24[[#This Row],[INDEX]]&amp;"'!$D$4:$BB$3000"),14,0),0)</f>
        <v>szt.</v>
      </c>
      <c r="I520" s="419">
        <f ca="1">IFERROR(VLOOKUP(Tabela24[[#This Row],[Symbol]],INDIRECT("'"&amp;Tabela24[[#This Row],[INDEX]]&amp;"'!$D$4:$BB$3000"),30,0),0)</f>
        <v>0</v>
      </c>
      <c r="J520" s="447">
        <f ca="1">IFERROR(VLOOKUP(Tabela24[[#This Row],[Symbol]],INDIRECT("'"&amp;Tabela24[[#This Row],[INDEX]]&amp;"'!$D$4:$BB$3000"),31,0),0)</f>
        <v>0</v>
      </c>
      <c r="K520" s="266"/>
    </row>
    <row r="521" spans="1:11" ht="30" customHeight="1" x14ac:dyDescent="0.2">
      <c r="A521" s="262">
        <v>510</v>
      </c>
      <c r="B521" s="711" t="s">
        <v>10</v>
      </c>
      <c r="C521" s="263" t="s">
        <v>157</v>
      </c>
      <c r="D521" s="264" t="str">
        <f>VLOOKUP(Tabela24[[#This Row],[Symbol]],Baza_cen[],3,0)</f>
        <v>BLOK pod drzwi i okna z KLINARYTU   H=115mm     KLINAR</v>
      </c>
      <c r="E521" s="265"/>
      <c r="F521" s="265"/>
      <c r="G521" s="265">
        <f ca="1">IFERROR(VLOOKUP(Tabela24[[#This Row],[Symbol]],INDIRECT("'"&amp;Tabela24[[#This Row],[INDEX]]&amp;"'!$D$5:$BB$3000"),13,0),0)</f>
        <v>0</v>
      </c>
      <c r="H521" s="265" t="str">
        <f ca="1">IFERROR(VLOOKUP(Tabela24[[#This Row],[Symbol]],INDIRECT("'"&amp;Tabela24[[#This Row],[INDEX]]&amp;"'!$D$4:$BB$3000"),14,0),0)</f>
        <v>szt.</v>
      </c>
      <c r="I521" s="419">
        <f ca="1">IFERROR(VLOOKUP(Tabela24[[#This Row],[Symbol]],INDIRECT("'"&amp;Tabela24[[#This Row],[INDEX]]&amp;"'!$D$4:$BB$3000"),30,0),0)</f>
        <v>0</v>
      </c>
      <c r="J521" s="447">
        <f ca="1">IFERROR(VLOOKUP(Tabela24[[#This Row],[Symbol]],INDIRECT("'"&amp;Tabela24[[#This Row],[INDEX]]&amp;"'!$D$4:$BB$3000"),31,0),0)</f>
        <v>0</v>
      </c>
      <c r="K521" s="266"/>
    </row>
    <row r="522" spans="1:11" ht="30" customHeight="1" x14ac:dyDescent="0.2">
      <c r="A522" s="262">
        <v>511</v>
      </c>
      <c r="B522" s="711" t="s">
        <v>10</v>
      </c>
      <c r="C522" s="263" t="s">
        <v>158</v>
      </c>
      <c r="D522" s="264" t="str">
        <f>VLOOKUP(Tabela24[[#This Row],[Symbol]],Baza_cen[],3,0)</f>
        <v>BLOK pod drzwi i okna z KLINARYTU   H=120mm     KLINAR</v>
      </c>
      <c r="E522" s="265"/>
      <c r="F522" s="265"/>
      <c r="G522" s="265">
        <f ca="1">IFERROR(VLOOKUP(Tabela24[[#This Row],[Symbol]],INDIRECT("'"&amp;Tabela24[[#This Row],[INDEX]]&amp;"'!$D$5:$BB$3000"),13,0),0)</f>
        <v>0</v>
      </c>
      <c r="H522" s="265" t="str">
        <f ca="1">IFERROR(VLOOKUP(Tabela24[[#This Row],[Symbol]],INDIRECT("'"&amp;Tabela24[[#This Row],[INDEX]]&amp;"'!$D$4:$BB$3000"),14,0),0)</f>
        <v>szt.</v>
      </c>
      <c r="I522" s="419">
        <f ca="1">IFERROR(VLOOKUP(Tabela24[[#This Row],[Symbol]],INDIRECT("'"&amp;Tabela24[[#This Row],[INDEX]]&amp;"'!$D$4:$BB$3000"),30,0),0)</f>
        <v>0</v>
      </c>
      <c r="J522" s="447">
        <f ca="1">IFERROR(VLOOKUP(Tabela24[[#This Row],[Symbol]],INDIRECT("'"&amp;Tabela24[[#This Row],[INDEX]]&amp;"'!$D$4:$BB$3000"),31,0),0)</f>
        <v>0</v>
      </c>
      <c r="K522" s="266"/>
    </row>
    <row r="523" spans="1:11" ht="30" customHeight="1" x14ac:dyDescent="0.2">
      <c r="A523" s="262">
        <v>512</v>
      </c>
      <c r="B523" s="711" t="s">
        <v>10</v>
      </c>
      <c r="C523" s="263" t="s">
        <v>159</v>
      </c>
      <c r="D523" s="264" t="str">
        <f>VLOOKUP(Tabela24[[#This Row],[Symbol]],Baza_cen[],3,0)</f>
        <v>BLOK pod drzwi i okna z KLINARYTU   H=125mm     KLINAR</v>
      </c>
      <c r="E523" s="265"/>
      <c r="F523" s="265"/>
      <c r="G523" s="265">
        <f ca="1">IFERROR(VLOOKUP(Tabela24[[#This Row],[Symbol]],INDIRECT("'"&amp;Tabela24[[#This Row],[INDEX]]&amp;"'!$D$5:$BB$3000"),13,0),0)</f>
        <v>0</v>
      </c>
      <c r="H523" s="265" t="str">
        <f ca="1">IFERROR(VLOOKUP(Tabela24[[#This Row],[Symbol]],INDIRECT("'"&amp;Tabela24[[#This Row],[INDEX]]&amp;"'!$D$4:$BB$3000"),14,0),0)</f>
        <v>szt.</v>
      </c>
      <c r="I523" s="419">
        <f ca="1">IFERROR(VLOOKUP(Tabela24[[#This Row],[Symbol]],INDIRECT("'"&amp;Tabela24[[#This Row],[INDEX]]&amp;"'!$D$4:$BB$3000"),30,0),0)</f>
        <v>0</v>
      </c>
      <c r="J523" s="447">
        <f ca="1">IFERROR(VLOOKUP(Tabela24[[#This Row],[Symbol]],INDIRECT("'"&amp;Tabela24[[#This Row],[INDEX]]&amp;"'!$D$4:$BB$3000"),31,0),0)</f>
        <v>0</v>
      </c>
      <c r="K523" s="266"/>
    </row>
    <row r="524" spans="1:11" ht="30" customHeight="1" x14ac:dyDescent="0.2">
      <c r="A524" s="262">
        <v>513</v>
      </c>
      <c r="B524" s="711" t="s">
        <v>10</v>
      </c>
      <c r="C524" s="263" t="s">
        <v>160</v>
      </c>
      <c r="D524" s="264" t="str">
        <f>VLOOKUP(Tabela24[[#This Row],[Symbol]],Baza_cen[],3,0)</f>
        <v>BLOK pod drzwi i okna z KLINARYTU   H=130mm     KLINAR</v>
      </c>
      <c r="E524" s="265"/>
      <c r="F524" s="265"/>
      <c r="G524" s="265">
        <f ca="1">IFERROR(VLOOKUP(Tabela24[[#This Row],[Symbol]],INDIRECT("'"&amp;Tabela24[[#This Row],[INDEX]]&amp;"'!$D$5:$BB$3000"),13,0),0)</f>
        <v>0</v>
      </c>
      <c r="H524" s="265" t="str">
        <f ca="1">IFERROR(VLOOKUP(Tabela24[[#This Row],[Symbol]],INDIRECT("'"&amp;Tabela24[[#This Row],[INDEX]]&amp;"'!$D$4:$BB$3000"),14,0),0)</f>
        <v>szt.</v>
      </c>
      <c r="I524" s="419">
        <f ca="1">IFERROR(VLOOKUP(Tabela24[[#This Row],[Symbol]],INDIRECT("'"&amp;Tabela24[[#This Row],[INDEX]]&amp;"'!$D$4:$BB$3000"),30,0),0)</f>
        <v>0</v>
      </c>
      <c r="J524" s="447">
        <f ca="1">IFERROR(VLOOKUP(Tabela24[[#This Row],[Symbol]],INDIRECT("'"&amp;Tabela24[[#This Row],[INDEX]]&amp;"'!$D$4:$BB$3000"),31,0),0)</f>
        <v>0</v>
      </c>
      <c r="K524" s="266"/>
    </row>
    <row r="525" spans="1:11" ht="30" customHeight="1" x14ac:dyDescent="0.2">
      <c r="A525" s="262">
        <v>514</v>
      </c>
      <c r="B525" s="711" t="s">
        <v>10</v>
      </c>
      <c r="C525" s="263" t="s">
        <v>161</v>
      </c>
      <c r="D525" s="264" t="str">
        <f>VLOOKUP(Tabela24[[#This Row],[Symbol]],Baza_cen[],3,0)</f>
        <v>BLOK pod drzwi i okna z KLINARYTU   H=135mm     KLINAR</v>
      </c>
      <c r="E525" s="265"/>
      <c r="F525" s="265"/>
      <c r="G525" s="265">
        <f ca="1">IFERROR(VLOOKUP(Tabela24[[#This Row],[Symbol]],INDIRECT("'"&amp;Tabela24[[#This Row],[INDEX]]&amp;"'!$D$5:$BB$3000"),13,0),0)</f>
        <v>0</v>
      </c>
      <c r="H525" s="265" t="str">
        <f ca="1">IFERROR(VLOOKUP(Tabela24[[#This Row],[Symbol]],INDIRECT("'"&amp;Tabela24[[#This Row],[INDEX]]&amp;"'!$D$4:$BB$3000"),14,0),0)</f>
        <v>szt.</v>
      </c>
      <c r="I525" s="419">
        <f ca="1">IFERROR(VLOOKUP(Tabela24[[#This Row],[Symbol]],INDIRECT("'"&amp;Tabela24[[#This Row],[INDEX]]&amp;"'!$D$4:$BB$3000"),30,0),0)</f>
        <v>0</v>
      </c>
      <c r="J525" s="447">
        <f ca="1">IFERROR(VLOOKUP(Tabela24[[#This Row],[Symbol]],INDIRECT("'"&amp;Tabela24[[#This Row],[INDEX]]&amp;"'!$D$4:$BB$3000"),31,0),0)</f>
        <v>0</v>
      </c>
      <c r="K525" s="266"/>
    </row>
    <row r="526" spans="1:11" ht="30" customHeight="1" x14ac:dyDescent="0.2">
      <c r="A526" s="262">
        <v>515</v>
      </c>
      <c r="B526" s="711" t="s">
        <v>10</v>
      </c>
      <c r="C526" s="263" t="s">
        <v>162</v>
      </c>
      <c r="D526" s="264" t="str">
        <f>VLOOKUP(Tabela24[[#This Row],[Symbol]],Baza_cen[],3,0)</f>
        <v>BLOK pod drzwi i okna z KLINARYTU   H=140mm     KLINAR</v>
      </c>
      <c r="E526" s="265"/>
      <c r="F526" s="265"/>
      <c r="G526" s="265">
        <f ca="1">IFERROR(VLOOKUP(Tabela24[[#This Row],[Symbol]],INDIRECT("'"&amp;Tabela24[[#This Row],[INDEX]]&amp;"'!$D$5:$BB$3000"),13,0),0)</f>
        <v>0</v>
      </c>
      <c r="H526" s="265" t="str">
        <f ca="1">IFERROR(VLOOKUP(Tabela24[[#This Row],[Symbol]],INDIRECT("'"&amp;Tabela24[[#This Row],[INDEX]]&amp;"'!$D$4:$BB$3000"),14,0),0)</f>
        <v>szt.</v>
      </c>
      <c r="I526" s="419">
        <f ca="1">IFERROR(VLOOKUP(Tabela24[[#This Row],[Symbol]],INDIRECT("'"&amp;Tabela24[[#This Row],[INDEX]]&amp;"'!$D$4:$BB$3000"),30,0),0)</f>
        <v>0</v>
      </c>
      <c r="J526" s="447">
        <f ca="1">IFERROR(VLOOKUP(Tabela24[[#This Row],[Symbol]],INDIRECT("'"&amp;Tabela24[[#This Row],[INDEX]]&amp;"'!$D$4:$BB$3000"),31,0),0)</f>
        <v>0</v>
      </c>
      <c r="K526" s="266"/>
    </row>
    <row r="527" spans="1:11" ht="30" customHeight="1" x14ac:dyDescent="0.2">
      <c r="A527" s="262">
        <v>516</v>
      </c>
      <c r="B527" s="711" t="s">
        <v>10</v>
      </c>
      <c r="C527" s="263" t="s">
        <v>163</v>
      </c>
      <c r="D527" s="264" t="str">
        <f>VLOOKUP(Tabela24[[#This Row],[Symbol]],Baza_cen[],3,0)</f>
        <v>BLOK pod drzwi i okna z KLINARYTU   H=145mm     KLINAR</v>
      </c>
      <c r="E527" s="265"/>
      <c r="F527" s="265"/>
      <c r="G527" s="265">
        <f ca="1">IFERROR(VLOOKUP(Tabela24[[#This Row],[Symbol]],INDIRECT("'"&amp;Tabela24[[#This Row],[INDEX]]&amp;"'!$D$5:$BB$3000"),13,0),0)</f>
        <v>0</v>
      </c>
      <c r="H527" s="265" t="str">
        <f ca="1">IFERROR(VLOOKUP(Tabela24[[#This Row],[Symbol]],INDIRECT("'"&amp;Tabela24[[#This Row],[INDEX]]&amp;"'!$D$4:$BB$3000"),14,0),0)</f>
        <v>szt.</v>
      </c>
      <c r="I527" s="419">
        <f ca="1">IFERROR(VLOOKUP(Tabela24[[#This Row],[Symbol]],INDIRECT("'"&amp;Tabela24[[#This Row],[INDEX]]&amp;"'!$D$4:$BB$3000"),30,0),0)</f>
        <v>0</v>
      </c>
      <c r="J527" s="447">
        <f ca="1">IFERROR(VLOOKUP(Tabela24[[#This Row],[Symbol]],INDIRECT("'"&amp;Tabela24[[#This Row],[INDEX]]&amp;"'!$D$4:$BB$3000"),31,0),0)</f>
        <v>0</v>
      </c>
      <c r="K527" s="266"/>
    </row>
    <row r="528" spans="1:11" ht="30" customHeight="1" x14ac:dyDescent="0.2">
      <c r="A528" s="262">
        <v>517</v>
      </c>
      <c r="B528" s="711" t="s">
        <v>10</v>
      </c>
      <c r="C528" s="263" t="s">
        <v>164</v>
      </c>
      <c r="D528" s="264" t="str">
        <f>VLOOKUP(Tabela24[[#This Row],[Symbol]],Baza_cen[],3,0)</f>
        <v>BLOK pod drzwi i okna z KLINARYTU   H=150mm     KLINAR</v>
      </c>
      <c r="E528" s="265"/>
      <c r="F528" s="265"/>
      <c r="G528" s="265">
        <f ca="1">IFERROR(VLOOKUP(Tabela24[[#This Row],[Symbol]],INDIRECT("'"&amp;Tabela24[[#This Row],[INDEX]]&amp;"'!$D$5:$BB$3000"),13,0),0)</f>
        <v>0</v>
      </c>
      <c r="H528" s="265" t="str">
        <f ca="1">IFERROR(VLOOKUP(Tabela24[[#This Row],[Symbol]],INDIRECT("'"&amp;Tabela24[[#This Row],[INDEX]]&amp;"'!$D$4:$BB$3000"),14,0),0)</f>
        <v>szt.</v>
      </c>
      <c r="I528" s="419">
        <f ca="1">IFERROR(VLOOKUP(Tabela24[[#This Row],[Symbol]],INDIRECT("'"&amp;Tabela24[[#This Row],[INDEX]]&amp;"'!$D$4:$BB$3000"),30,0),0)</f>
        <v>0</v>
      </c>
      <c r="J528" s="447">
        <f ca="1">IFERROR(VLOOKUP(Tabela24[[#This Row],[Symbol]],INDIRECT("'"&amp;Tabela24[[#This Row],[INDEX]]&amp;"'!$D$4:$BB$3000"),31,0),0)</f>
        <v>0</v>
      </c>
      <c r="K528" s="266"/>
    </row>
    <row r="529" spans="1:11" ht="30" customHeight="1" x14ac:dyDescent="0.2">
      <c r="A529" s="262">
        <v>518</v>
      </c>
      <c r="B529" s="711" t="s">
        <v>10</v>
      </c>
      <c r="C529" s="263" t="s">
        <v>165</v>
      </c>
      <c r="D529" s="264" t="str">
        <f>VLOOKUP(Tabela24[[#This Row],[Symbol]],Baza_cen[],3,0)</f>
        <v>BLOK pod drzwi i okna z KLINARYTU   H=155mm     KLINAR</v>
      </c>
      <c r="E529" s="265"/>
      <c r="F529" s="265"/>
      <c r="G529" s="265">
        <f ca="1">IFERROR(VLOOKUP(Tabela24[[#This Row],[Symbol]],INDIRECT("'"&amp;Tabela24[[#This Row],[INDEX]]&amp;"'!$D$5:$BB$3000"),13,0),0)</f>
        <v>0</v>
      </c>
      <c r="H529" s="265" t="str">
        <f ca="1">IFERROR(VLOOKUP(Tabela24[[#This Row],[Symbol]],INDIRECT("'"&amp;Tabela24[[#This Row],[INDEX]]&amp;"'!$D$4:$BB$3000"),14,0),0)</f>
        <v>szt.</v>
      </c>
      <c r="I529" s="419">
        <f ca="1">IFERROR(VLOOKUP(Tabela24[[#This Row],[Symbol]],INDIRECT("'"&amp;Tabela24[[#This Row],[INDEX]]&amp;"'!$D$4:$BB$3000"),30,0),0)</f>
        <v>0</v>
      </c>
      <c r="J529" s="447">
        <f ca="1">IFERROR(VLOOKUP(Tabela24[[#This Row],[Symbol]],INDIRECT("'"&amp;Tabela24[[#This Row],[INDEX]]&amp;"'!$D$4:$BB$3000"),31,0),0)</f>
        <v>0</v>
      </c>
      <c r="K529" s="266"/>
    </row>
    <row r="530" spans="1:11" ht="30" customHeight="1" x14ac:dyDescent="0.2">
      <c r="A530" s="262">
        <v>519</v>
      </c>
      <c r="B530" s="711" t="s">
        <v>10</v>
      </c>
      <c r="C530" s="263" t="s">
        <v>166</v>
      </c>
      <c r="D530" s="264" t="str">
        <f>VLOOKUP(Tabela24[[#This Row],[Symbol]],Baza_cen[],3,0)</f>
        <v>BLOK pod drzwi i okna z KLINARYTU   H=160mm     KLINAR</v>
      </c>
      <c r="E530" s="265"/>
      <c r="F530" s="265"/>
      <c r="G530" s="265">
        <f ca="1">IFERROR(VLOOKUP(Tabela24[[#This Row],[Symbol]],INDIRECT("'"&amp;Tabela24[[#This Row],[INDEX]]&amp;"'!$D$5:$BB$3000"),13,0),0)</f>
        <v>0</v>
      </c>
      <c r="H530" s="265" t="str">
        <f ca="1">IFERROR(VLOOKUP(Tabela24[[#This Row],[Symbol]],INDIRECT("'"&amp;Tabela24[[#This Row],[INDEX]]&amp;"'!$D$4:$BB$3000"),14,0),0)</f>
        <v>szt.</v>
      </c>
      <c r="I530" s="419">
        <f ca="1">IFERROR(VLOOKUP(Tabela24[[#This Row],[Symbol]],INDIRECT("'"&amp;Tabela24[[#This Row],[INDEX]]&amp;"'!$D$4:$BB$3000"),30,0),0)</f>
        <v>0</v>
      </c>
      <c r="J530" s="447">
        <f ca="1">IFERROR(VLOOKUP(Tabela24[[#This Row],[Symbol]],INDIRECT("'"&amp;Tabela24[[#This Row],[INDEX]]&amp;"'!$D$4:$BB$3000"),31,0),0)</f>
        <v>0</v>
      </c>
      <c r="K530" s="266"/>
    </row>
    <row r="531" spans="1:11" ht="30" customHeight="1" x14ac:dyDescent="0.2">
      <c r="A531" s="262">
        <v>520</v>
      </c>
      <c r="B531" s="711" t="s">
        <v>10</v>
      </c>
      <c r="C531" s="263" t="s">
        <v>167</v>
      </c>
      <c r="D531" s="264" t="str">
        <f>VLOOKUP(Tabela24[[#This Row],[Symbol]],Baza_cen[],3,0)</f>
        <v>BLOK pod drzwi i okna z KLINARYTU   H=165mm     KLINAR</v>
      </c>
      <c r="E531" s="265"/>
      <c r="F531" s="265"/>
      <c r="G531" s="265">
        <f ca="1">IFERROR(VLOOKUP(Tabela24[[#This Row],[Symbol]],INDIRECT("'"&amp;Tabela24[[#This Row],[INDEX]]&amp;"'!$D$5:$BB$3000"),13,0),0)</f>
        <v>0</v>
      </c>
      <c r="H531" s="265" t="str">
        <f ca="1">IFERROR(VLOOKUP(Tabela24[[#This Row],[Symbol]],INDIRECT("'"&amp;Tabela24[[#This Row],[INDEX]]&amp;"'!$D$4:$BB$3000"),14,0),0)</f>
        <v>szt.</v>
      </c>
      <c r="I531" s="419">
        <f ca="1">IFERROR(VLOOKUP(Tabela24[[#This Row],[Symbol]],INDIRECT("'"&amp;Tabela24[[#This Row],[INDEX]]&amp;"'!$D$4:$BB$3000"),30,0),0)</f>
        <v>0</v>
      </c>
      <c r="J531" s="447">
        <f ca="1">IFERROR(VLOOKUP(Tabela24[[#This Row],[Symbol]],INDIRECT("'"&amp;Tabela24[[#This Row],[INDEX]]&amp;"'!$D$4:$BB$3000"),31,0),0)</f>
        <v>0</v>
      </c>
      <c r="K531" s="266"/>
    </row>
    <row r="532" spans="1:11" ht="30" customHeight="1" x14ac:dyDescent="0.2">
      <c r="A532" s="262">
        <v>521</v>
      </c>
      <c r="B532" s="711" t="s">
        <v>10</v>
      </c>
      <c r="C532" s="263" t="s">
        <v>168</v>
      </c>
      <c r="D532" s="264" t="str">
        <f>VLOOKUP(Tabela24[[#This Row],[Symbol]],Baza_cen[],3,0)</f>
        <v>BLOK pod drzwi i okna z KLINARYTU   H=170mm     KLINAR</v>
      </c>
      <c r="E532" s="265"/>
      <c r="F532" s="265"/>
      <c r="G532" s="265">
        <f ca="1">IFERROR(VLOOKUP(Tabela24[[#This Row],[Symbol]],INDIRECT("'"&amp;Tabela24[[#This Row],[INDEX]]&amp;"'!$D$5:$BB$3000"),13,0),0)</f>
        <v>0</v>
      </c>
      <c r="H532" s="265" t="str">
        <f ca="1">IFERROR(VLOOKUP(Tabela24[[#This Row],[Symbol]],INDIRECT("'"&amp;Tabela24[[#This Row],[INDEX]]&amp;"'!$D$4:$BB$3000"),14,0),0)</f>
        <v>szt.</v>
      </c>
      <c r="I532" s="419">
        <f ca="1">IFERROR(VLOOKUP(Tabela24[[#This Row],[Symbol]],INDIRECT("'"&amp;Tabela24[[#This Row],[INDEX]]&amp;"'!$D$4:$BB$3000"),30,0),0)</f>
        <v>0</v>
      </c>
      <c r="J532" s="447">
        <f ca="1">IFERROR(VLOOKUP(Tabela24[[#This Row],[Symbol]],INDIRECT("'"&amp;Tabela24[[#This Row],[INDEX]]&amp;"'!$D$4:$BB$3000"),31,0),0)</f>
        <v>0</v>
      </c>
      <c r="K532" s="266"/>
    </row>
    <row r="533" spans="1:11" ht="30" customHeight="1" x14ac:dyDescent="0.2">
      <c r="A533" s="262">
        <v>522</v>
      </c>
      <c r="B533" s="711" t="s">
        <v>10</v>
      </c>
      <c r="C533" s="263" t="s">
        <v>169</v>
      </c>
      <c r="D533" s="264" t="str">
        <f>VLOOKUP(Tabela24[[#This Row],[Symbol]],Baza_cen[],3,0)</f>
        <v>BLOK pod drzwi i okna z KLINARYTU   H=175mm     KLINAR</v>
      </c>
      <c r="E533" s="265"/>
      <c r="F533" s="265"/>
      <c r="G533" s="265">
        <f ca="1">IFERROR(VLOOKUP(Tabela24[[#This Row],[Symbol]],INDIRECT("'"&amp;Tabela24[[#This Row],[INDEX]]&amp;"'!$D$5:$BB$3000"),13,0),0)</f>
        <v>0</v>
      </c>
      <c r="H533" s="265" t="str">
        <f ca="1">IFERROR(VLOOKUP(Tabela24[[#This Row],[Symbol]],INDIRECT("'"&amp;Tabela24[[#This Row],[INDEX]]&amp;"'!$D$4:$BB$3000"),14,0),0)</f>
        <v>szt.</v>
      </c>
      <c r="I533" s="419">
        <f ca="1">IFERROR(VLOOKUP(Tabela24[[#This Row],[Symbol]],INDIRECT("'"&amp;Tabela24[[#This Row],[INDEX]]&amp;"'!$D$4:$BB$3000"),30,0),0)</f>
        <v>0</v>
      </c>
      <c r="J533" s="447">
        <f ca="1">IFERROR(VLOOKUP(Tabela24[[#This Row],[Symbol]],INDIRECT("'"&amp;Tabela24[[#This Row],[INDEX]]&amp;"'!$D$4:$BB$3000"),31,0),0)</f>
        <v>0</v>
      </c>
      <c r="K533" s="266"/>
    </row>
    <row r="534" spans="1:11" ht="30" customHeight="1" x14ac:dyDescent="0.2">
      <c r="A534" s="262">
        <v>523</v>
      </c>
      <c r="B534" s="711" t="s">
        <v>10</v>
      </c>
      <c r="C534" s="263" t="s">
        <v>170</v>
      </c>
      <c r="D534" s="264" t="str">
        <f>VLOOKUP(Tabela24[[#This Row],[Symbol]],Baza_cen[],3,0)</f>
        <v>BLOK pod drzwi i okna z KLINARYTU   H=180mm     KLINAR</v>
      </c>
      <c r="E534" s="265"/>
      <c r="F534" s="265"/>
      <c r="G534" s="265">
        <f ca="1">IFERROR(VLOOKUP(Tabela24[[#This Row],[Symbol]],INDIRECT("'"&amp;Tabela24[[#This Row],[INDEX]]&amp;"'!$D$5:$BB$3000"),13,0),0)</f>
        <v>0</v>
      </c>
      <c r="H534" s="265" t="str">
        <f ca="1">IFERROR(VLOOKUP(Tabela24[[#This Row],[Symbol]],INDIRECT("'"&amp;Tabela24[[#This Row],[INDEX]]&amp;"'!$D$4:$BB$3000"),14,0),0)</f>
        <v>szt.</v>
      </c>
      <c r="I534" s="419">
        <f ca="1">IFERROR(VLOOKUP(Tabela24[[#This Row],[Symbol]],INDIRECT("'"&amp;Tabela24[[#This Row],[INDEX]]&amp;"'!$D$4:$BB$3000"),30,0),0)</f>
        <v>0</v>
      </c>
      <c r="J534" s="447">
        <f ca="1">IFERROR(VLOOKUP(Tabela24[[#This Row],[Symbol]],INDIRECT("'"&amp;Tabela24[[#This Row],[INDEX]]&amp;"'!$D$4:$BB$3000"),31,0),0)</f>
        <v>0</v>
      </c>
      <c r="K534" s="266"/>
    </row>
    <row r="535" spans="1:11" ht="30" customHeight="1" x14ac:dyDescent="0.2">
      <c r="A535" s="262">
        <v>524</v>
      </c>
      <c r="B535" s="711" t="s">
        <v>10</v>
      </c>
      <c r="C535" s="263" t="s">
        <v>171</v>
      </c>
      <c r="D535" s="264" t="str">
        <f>VLOOKUP(Tabela24[[#This Row],[Symbol]],Baza_cen[],3,0)</f>
        <v>BLOK pod drzwi i okna z KLINARYTU   H=185mm     KLINAR</v>
      </c>
      <c r="E535" s="265"/>
      <c r="F535" s="265"/>
      <c r="G535" s="265">
        <f ca="1">IFERROR(VLOOKUP(Tabela24[[#This Row],[Symbol]],INDIRECT("'"&amp;Tabela24[[#This Row],[INDEX]]&amp;"'!$D$5:$BB$3000"),13,0),0)</f>
        <v>0</v>
      </c>
      <c r="H535" s="265" t="str">
        <f ca="1">IFERROR(VLOOKUP(Tabela24[[#This Row],[Symbol]],INDIRECT("'"&amp;Tabela24[[#This Row],[INDEX]]&amp;"'!$D$4:$BB$3000"),14,0),0)</f>
        <v>szt.</v>
      </c>
      <c r="I535" s="419">
        <f ca="1">IFERROR(VLOOKUP(Tabela24[[#This Row],[Symbol]],INDIRECT("'"&amp;Tabela24[[#This Row],[INDEX]]&amp;"'!$D$4:$BB$3000"),30,0),0)</f>
        <v>0</v>
      </c>
      <c r="J535" s="447">
        <f ca="1">IFERROR(VLOOKUP(Tabela24[[#This Row],[Symbol]],INDIRECT("'"&amp;Tabela24[[#This Row],[INDEX]]&amp;"'!$D$4:$BB$3000"),31,0),0)</f>
        <v>0</v>
      </c>
      <c r="K535" s="266"/>
    </row>
    <row r="536" spans="1:11" ht="30" customHeight="1" x14ac:dyDescent="0.2">
      <c r="A536" s="262">
        <v>525</v>
      </c>
      <c r="B536" s="711" t="s">
        <v>10</v>
      </c>
      <c r="C536" s="263" t="s">
        <v>172</v>
      </c>
      <c r="D536" s="264" t="str">
        <f>VLOOKUP(Tabela24[[#This Row],[Symbol]],Baza_cen[],3,0)</f>
        <v>BLOK pod drzwi i okna z KLINARYTU   H=190mm     KLINAR</v>
      </c>
      <c r="E536" s="265"/>
      <c r="F536" s="265"/>
      <c r="G536" s="265">
        <f ca="1">IFERROR(VLOOKUP(Tabela24[[#This Row],[Symbol]],INDIRECT("'"&amp;Tabela24[[#This Row],[INDEX]]&amp;"'!$D$5:$BB$3000"),13,0),0)</f>
        <v>0</v>
      </c>
      <c r="H536" s="265" t="str">
        <f ca="1">IFERROR(VLOOKUP(Tabela24[[#This Row],[Symbol]],INDIRECT("'"&amp;Tabela24[[#This Row],[INDEX]]&amp;"'!$D$4:$BB$3000"),14,0),0)</f>
        <v>szt.</v>
      </c>
      <c r="I536" s="419">
        <f ca="1">IFERROR(VLOOKUP(Tabela24[[#This Row],[Symbol]],INDIRECT("'"&amp;Tabela24[[#This Row],[INDEX]]&amp;"'!$D$4:$BB$3000"),30,0),0)</f>
        <v>0</v>
      </c>
      <c r="J536" s="447">
        <f ca="1">IFERROR(VLOOKUP(Tabela24[[#This Row],[Symbol]],INDIRECT("'"&amp;Tabela24[[#This Row],[INDEX]]&amp;"'!$D$4:$BB$3000"),31,0),0)</f>
        <v>0</v>
      </c>
      <c r="K536" s="266"/>
    </row>
    <row r="537" spans="1:11" ht="30" customHeight="1" x14ac:dyDescent="0.2">
      <c r="A537" s="262">
        <v>526</v>
      </c>
      <c r="B537" s="711" t="s">
        <v>10</v>
      </c>
      <c r="C537" s="263" t="s">
        <v>173</v>
      </c>
      <c r="D537" s="264" t="str">
        <f>VLOOKUP(Tabela24[[#This Row],[Symbol]],Baza_cen[],3,0)</f>
        <v>BLOK pod drzwi i okna z KLINARYTU   H=195mm     KLINAR</v>
      </c>
      <c r="E537" s="265"/>
      <c r="F537" s="265"/>
      <c r="G537" s="265">
        <f ca="1">IFERROR(VLOOKUP(Tabela24[[#This Row],[Symbol]],INDIRECT("'"&amp;Tabela24[[#This Row],[INDEX]]&amp;"'!$D$5:$BB$3000"),13,0),0)</f>
        <v>0</v>
      </c>
      <c r="H537" s="265" t="str">
        <f ca="1">IFERROR(VLOOKUP(Tabela24[[#This Row],[Symbol]],INDIRECT("'"&amp;Tabela24[[#This Row],[INDEX]]&amp;"'!$D$4:$BB$3000"),14,0),0)</f>
        <v>szt.</v>
      </c>
      <c r="I537" s="419">
        <f ca="1">IFERROR(VLOOKUP(Tabela24[[#This Row],[Symbol]],INDIRECT("'"&amp;Tabela24[[#This Row],[INDEX]]&amp;"'!$D$4:$BB$3000"),30,0),0)</f>
        <v>0</v>
      </c>
      <c r="J537" s="447">
        <f ca="1">IFERROR(VLOOKUP(Tabela24[[#This Row],[Symbol]],INDIRECT("'"&amp;Tabela24[[#This Row],[INDEX]]&amp;"'!$D$4:$BB$3000"),31,0),0)</f>
        <v>0</v>
      </c>
      <c r="K537" s="266"/>
    </row>
    <row r="538" spans="1:11" ht="30" customHeight="1" x14ac:dyDescent="0.2">
      <c r="A538" s="262">
        <v>527</v>
      </c>
      <c r="B538" s="711" t="s">
        <v>10</v>
      </c>
      <c r="C538" s="263" t="s">
        <v>174</v>
      </c>
      <c r="D538" s="264" t="str">
        <f>VLOOKUP(Tabela24[[#This Row],[Symbol]],Baza_cen[],3,0)</f>
        <v>BLOK pod drzwi i okna z KLINARYTU   H=200mm     KLINAR</v>
      </c>
      <c r="E538" s="265"/>
      <c r="F538" s="265"/>
      <c r="G538" s="265">
        <f ca="1">IFERROR(VLOOKUP(Tabela24[[#This Row],[Symbol]],INDIRECT("'"&amp;Tabela24[[#This Row],[INDEX]]&amp;"'!$D$5:$BB$3000"),13,0),0)</f>
        <v>0</v>
      </c>
      <c r="H538" s="265" t="str">
        <f ca="1">IFERROR(VLOOKUP(Tabela24[[#This Row],[Symbol]],INDIRECT("'"&amp;Tabela24[[#This Row],[INDEX]]&amp;"'!$D$4:$BB$3000"),14,0),0)</f>
        <v>szt.</v>
      </c>
      <c r="I538" s="419">
        <f ca="1">IFERROR(VLOOKUP(Tabela24[[#This Row],[Symbol]],INDIRECT("'"&amp;Tabela24[[#This Row],[INDEX]]&amp;"'!$D$4:$BB$3000"),30,0),0)</f>
        <v>0</v>
      </c>
      <c r="J538" s="447">
        <f ca="1">IFERROR(VLOOKUP(Tabela24[[#This Row],[Symbol]],INDIRECT("'"&amp;Tabela24[[#This Row],[INDEX]]&amp;"'!$D$4:$BB$3000"),31,0),0)</f>
        <v>0</v>
      </c>
      <c r="K538" s="266"/>
    </row>
    <row r="539" spans="1:11" ht="30" customHeight="1" x14ac:dyDescent="0.2">
      <c r="A539" s="262">
        <v>528</v>
      </c>
      <c r="B539" s="711" t="s">
        <v>10</v>
      </c>
      <c r="C539" s="263" t="s">
        <v>175</v>
      </c>
      <c r="D539" s="264" t="str">
        <f>VLOOKUP(Tabela24[[#This Row],[Symbol]],Baza_cen[],3,0)</f>
        <v>BLOK pod drzwi i okna z KLINARYTU   H=205mm     KLINAR</v>
      </c>
      <c r="E539" s="265"/>
      <c r="F539" s="265"/>
      <c r="G539" s="265">
        <f ca="1">IFERROR(VLOOKUP(Tabela24[[#This Row],[Symbol]],INDIRECT("'"&amp;Tabela24[[#This Row],[INDEX]]&amp;"'!$D$5:$BB$3000"),13,0),0)</f>
        <v>0</v>
      </c>
      <c r="H539" s="265" t="str">
        <f ca="1">IFERROR(VLOOKUP(Tabela24[[#This Row],[Symbol]],INDIRECT("'"&amp;Tabela24[[#This Row],[INDEX]]&amp;"'!$D$4:$BB$3000"),14,0),0)</f>
        <v>szt.</v>
      </c>
      <c r="I539" s="419">
        <f ca="1">IFERROR(VLOOKUP(Tabela24[[#This Row],[Symbol]],INDIRECT("'"&amp;Tabela24[[#This Row],[INDEX]]&amp;"'!$D$4:$BB$3000"),30,0),0)</f>
        <v>0</v>
      </c>
      <c r="J539" s="447">
        <f ca="1">IFERROR(VLOOKUP(Tabela24[[#This Row],[Symbol]],INDIRECT("'"&amp;Tabela24[[#This Row],[INDEX]]&amp;"'!$D$4:$BB$3000"),31,0),0)</f>
        <v>0</v>
      </c>
      <c r="K539" s="266"/>
    </row>
    <row r="540" spans="1:11" ht="30" customHeight="1" x14ac:dyDescent="0.2">
      <c r="A540" s="262">
        <v>529</v>
      </c>
      <c r="B540" s="711" t="s">
        <v>10</v>
      </c>
      <c r="C540" s="263" t="s">
        <v>176</v>
      </c>
      <c r="D540" s="264" t="str">
        <f>VLOOKUP(Tabela24[[#This Row],[Symbol]],Baza_cen[],3,0)</f>
        <v>BLOK pod drzwi i okna z KLINARYTU   H=210mm     KLINAR</v>
      </c>
      <c r="E540" s="265"/>
      <c r="F540" s="265"/>
      <c r="G540" s="265">
        <f ca="1">IFERROR(VLOOKUP(Tabela24[[#This Row],[Symbol]],INDIRECT("'"&amp;Tabela24[[#This Row],[INDEX]]&amp;"'!$D$5:$BB$3000"),13,0),0)</f>
        <v>0</v>
      </c>
      <c r="H540" s="265" t="str">
        <f ca="1">IFERROR(VLOOKUP(Tabela24[[#This Row],[Symbol]],INDIRECT("'"&amp;Tabela24[[#This Row],[INDEX]]&amp;"'!$D$4:$BB$3000"),14,0),0)</f>
        <v>szt.</v>
      </c>
      <c r="I540" s="419">
        <f ca="1">IFERROR(VLOOKUP(Tabela24[[#This Row],[Symbol]],INDIRECT("'"&amp;Tabela24[[#This Row],[INDEX]]&amp;"'!$D$4:$BB$3000"),30,0),0)</f>
        <v>0</v>
      </c>
      <c r="J540" s="447">
        <f ca="1">IFERROR(VLOOKUP(Tabela24[[#This Row],[Symbol]],INDIRECT("'"&amp;Tabela24[[#This Row],[INDEX]]&amp;"'!$D$4:$BB$3000"),31,0),0)</f>
        <v>0</v>
      </c>
      <c r="K540" s="266"/>
    </row>
    <row r="541" spans="1:11" ht="30" customHeight="1" x14ac:dyDescent="0.2">
      <c r="A541" s="262">
        <v>530</v>
      </c>
      <c r="B541" s="711" t="s">
        <v>10</v>
      </c>
      <c r="C541" s="263" t="s">
        <v>177</v>
      </c>
      <c r="D541" s="264" t="str">
        <f>VLOOKUP(Tabela24[[#This Row],[Symbol]],Baza_cen[],3,0)</f>
        <v>BLOK pod drzwi i okna z KLINARYTU   H=215mm     KLINAR</v>
      </c>
      <c r="E541" s="265"/>
      <c r="F541" s="265"/>
      <c r="G541" s="265">
        <f ca="1">IFERROR(VLOOKUP(Tabela24[[#This Row],[Symbol]],INDIRECT("'"&amp;Tabela24[[#This Row],[INDEX]]&amp;"'!$D$5:$BB$3000"),13,0),0)</f>
        <v>0</v>
      </c>
      <c r="H541" s="265" t="str">
        <f ca="1">IFERROR(VLOOKUP(Tabela24[[#This Row],[Symbol]],INDIRECT("'"&amp;Tabela24[[#This Row],[INDEX]]&amp;"'!$D$4:$BB$3000"),14,0),0)</f>
        <v>szt.</v>
      </c>
      <c r="I541" s="419">
        <f ca="1">IFERROR(VLOOKUP(Tabela24[[#This Row],[Symbol]],INDIRECT("'"&amp;Tabela24[[#This Row],[INDEX]]&amp;"'!$D$4:$BB$3000"),30,0),0)</f>
        <v>0</v>
      </c>
      <c r="J541" s="447">
        <f ca="1">IFERROR(VLOOKUP(Tabela24[[#This Row],[Symbol]],INDIRECT("'"&amp;Tabela24[[#This Row],[INDEX]]&amp;"'!$D$4:$BB$3000"),31,0),0)</f>
        <v>0</v>
      </c>
      <c r="K541" s="266"/>
    </row>
    <row r="542" spans="1:11" ht="30" customHeight="1" x14ac:dyDescent="0.2">
      <c r="A542" s="262">
        <v>531</v>
      </c>
      <c r="B542" s="711" t="s">
        <v>10</v>
      </c>
      <c r="C542" s="263" t="s">
        <v>178</v>
      </c>
      <c r="D542" s="264" t="str">
        <f>VLOOKUP(Tabela24[[#This Row],[Symbol]],Baza_cen[],3,0)</f>
        <v>BLOK pod drzwi i okna z KLINARYTU   H=220mm     KLINAR</v>
      </c>
      <c r="E542" s="265"/>
      <c r="F542" s="265"/>
      <c r="G542" s="265">
        <f ca="1">IFERROR(VLOOKUP(Tabela24[[#This Row],[Symbol]],INDIRECT("'"&amp;Tabela24[[#This Row],[INDEX]]&amp;"'!$D$5:$BB$3000"),13,0),0)</f>
        <v>0</v>
      </c>
      <c r="H542" s="265" t="str">
        <f ca="1">IFERROR(VLOOKUP(Tabela24[[#This Row],[Symbol]],INDIRECT("'"&amp;Tabela24[[#This Row],[INDEX]]&amp;"'!$D$4:$BB$3000"),14,0),0)</f>
        <v>szt.</v>
      </c>
      <c r="I542" s="419">
        <f ca="1">IFERROR(VLOOKUP(Tabela24[[#This Row],[Symbol]],INDIRECT("'"&amp;Tabela24[[#This Row],[INDEX]]&amp;"'!$D$4:$BB$3000"),30,0),0)</f>
        <v>0</v>
      </c>
      <c r="J542" s="447">
        <f ca="1">IFERROR(VLOOKUP(Tabela24[[#This Row],[Symbol]],INDIRECT("'"&amp;Tabela24[[#This Row],[INDEX]]&amp;"'!$D$4:$BB$3000"),31,0),0)</f>
        <v>0</v>
      </c>
      <c r="K542" s="266"/>
    </row>
    <row r="543" spans="1:11" ht="30" customHeight="1" x14ac:dyDescent="0.2">
      <c r="A543" s="262">
        <v>532</v>
      </c>
      <c r="B543" s="711" t="s">
        <v>10</v>
      </c>
      <c r="C543" s="263" t="s">
        <v>179</v>
      </c>
      <c r="D543" s="264" t="str">
        <f>VLOOKUP(Tabela24[[#This Row],[Symbol]],Baza_cen[],3,0)</f>
        <v>BLOK pod drzwi i okna z KLINARYTU   H=225mm     KLINAR</v>
      </c>
      <c r="E543" s="265"/>
      <c r="F543" s="265"/>
      <c r="G543" s="265">
        <f ca="1">IFERROR(VLOOKUP(Tabela24[[#This Row],[Symbol]],INDIRECT("'"&amp;Tabela24[[#This Row],[INDEX]]&amp;"'!$D$5:$BB$3000"),13,0),0)</f>
        <v>0</v>
      </c>
      <c r="H543" s="265" t="str">
        <f ca="1">IFERROR(VLOOKUP(Tabela24[[#This Row],[Symbol]],INDIRECT("'"&amp;Tabela24[[#This Row],[INDEX]]&amp;"'!$D$4:$BB$3000"),14,0),0)</f>
        <v>szt.</v>
      </c>
      <c r="I543" s="419">
        <f ca="1">IFERROR(VLOOKUP(Tabela24[[#This Row],[Symbol]],INDIRECT("'"&amp;Tabela24[[#This Row],[INDEX]]&amp;"'!$D$4:$BB$3000"),30,0),0)</f>
        <v>0</v>
      </c>
      <c r="J543" s="447">
        <f ca="1">IFERROR(VLOOKUP(Tabela24[[#This Row],[Symbol]],INDIRECT("'"&amp;Tabela24[[#This Row],[INDEX]]&amp;"'!$D$4:$BB$3000"),31,0),0)</f>
        <v>0</v>
      </c>
      <c r="K543" s="266"/>
    </row>
    <row r="544" spans="1:11" ht="30" customHeight="1" x14ac:dyDescent="0.2">
      <c r="A544" s="262">
        <v>533</v>
      </c>
      <c r="B544" s="711" t="s">
        <v>10</v>
      </c>
      <c r="C544" s="263" t="s">
        <v>180</v>
      </c>
      <c r="D544" s="264" t="str">
        <f>VLOOKUP(Tabela24[[#This Row],[Symbol]],Baza_cen[],3,0)</f>
        <v>BLOK pod drzwi i okna z KLINARYTU   H=230mm     KLINAR</v>
      </c>
      <c r="E544" s="265"/>
      <c r="F544" s="265"/>
      <c r="G544" s="265">
        <f ca="1">IFERROR(VLOOKUP(Tabela24[[#This Row],[Symbol]],INDIRECT("'"&amp;Tabela24[[#This Row],[INDEX]]&amp;"'!$D$5:$BB$3000"),13,0),0)</f>
        <v>0</v>
      </c>
      <c r="H544" s="265" t="str">
        <f ca="1">IFERROR(VLOOKUP(Tabela24[[#This Row],[Symbol]],INDIRECT("'"&amp;Tabela24[[#This Row],[INDEX]]&amp;"'!$D$4:$BB$3000"),14,0),0)</f>
        <v>szt.</v>
      </c>
      <c r="I544" s="419">
        <f ca="1">IFERROR(VLOOKUP(Tabela24[[#This Row],[Symbol]],INDIRECT("'"&amp;Tabela24[[#This Row],[INDEX]]&amp;"'!$D$4:$BB$3000"),30,0),0)</f>
        <v>0</v>
      </c>
      <c r="J544" s="447">
        <f ca="1">IFERROR(VLOOKUP(Tabela24[[#This Row],[Symbol]],INDIRECT("'"&amp;Tabela24[[#This Row],[INDEX]]&amp;"'!$D$4:$BB$3000"),31,0),0)</f>
        <v>0</v>
      </c>
      <c r="K544" s="266"/>
    </row>
    <row r="545" spans="1:11" ht="30" customHeight="1" x14ac:dyDescent="0.2">
      <c r="A545" s="262">
        <v>534</v>
      </c>
      <c r="B545" s="711" t="s">
        <v>10</v>
      </c>
      <c r="C545" s="263" t="s">
        <v>181</v>
      </c>
      <c r="D545" s="264" t="str">
        <f>VLOOKUP(Tabela24[[#This Row],[Symbol]],Baza_cen[],3,0)</f>
        <v>BLOK pod drzwi i okna z KLINARYTU   H=235mm     KLINAR</v>
      </c>
      <c r="E545" s="265"/>
      <c r="F545" s="265"/>
      <c r="G545" s="265">
        <f ca="1">IFERROR(VLOOKUP(Tabela24[[#This Row],[Symbol]],INDIRECT("'"&amp;Tabela24[[#This Row],[INDEX]]&amp;"'!$D$5:$BB$3000"),13,0),0)</f>
        <v>0</v>
      </c>
      <c r="H545" s="265" t="str">
        <f ca="1">IFERROR(VLOOKUP(Tabela24[[#This Row],[Symbol]],INDIRECT("'"&amp;Tabela24[[#This Row],[INDEX]]&amp;"'!$D$4:$BB$3000"),14,0),0)</f>
        <v>szt.</v>
      </c>
      <c r="I545" s="419">
        <f ca="1">IFERROR(VLOOKUP(Tabela24[[#This Row],[Symbol]],INDIRECT("'"&amp;Tabela24[[#This Row],[INDEX]]&amp;"'!$D$4:$BB$3000"),30,0),0)</f>
        <v>0</v>
      </c>
      <c r="J545" s="447">
        <f ca="1">IFERROR(VLOOKUP(Tabela24[[#This Row],[Symbol]],INDIRECT("'"&amp;Tabela24[[#This Row],[INDEX]]&amp;"'!$D$4:$BB$3000"),31,0),0)</f>
        <v>0</v>
      </c>
      <c r="K545" s="266"/>
    </row>
    <row r="546" spans="1:11" ht="30" customHeight="1" x14ac:dyDescent="0.2">
      <c r="A546" s="262">
        <v>535</v>
      </c>
      <c r="B546" s="711" t="s">
        <v>10</v>
      </c>
      <c r="C546" s="263" t="s">
        <v>182</v>
      </c>
      <c r="D546" s="264" t="str">
        <f>VLOOKUP(Tabela24[[#This Row],[Symbol]],Baza_cen[],3,0)</f>
        <v>BLOK pod drzwi i okna z KLINARYTU   H=240mm     KLINAR</v>
      </c>
      <c r="E546" s="265"/>
      <c r="F546" s="265"/>
      <c r="G546" s="265">
        <f ca="1">IFERROR(VLOOKUP(Tabela24[[#This Row],[Symbol]],INDIRECT("'"&amp;Tabela24[[#This Row],[INDEX]]&amp;"'!$D$5:$BB$3000"),13,0),0)</f>
        <v>0</v>
      </c>
      <c r="H546" s="265" t="str">
        <f ca="1">IFERROR(VLOOKUP(Tabela24[[#This Row],[Symbol]],INDIRECT("'"&amp;Tabela24[[#This Row],[INDEX]]&amp;"'!$D$4:$BB$3000"),14,0),0)</f>
        <v>szt.</v>
      </c>
      <c r="I546" s="419">
        <f ca="1">IFERROR(VLOOKUP(Tabela24[[#This Row],[Symbol]],INDIRECT("'"&amp;Tabela24[[#This Row],[INDEX]]&amp;"'!$D$4:$BB$3000"),30,0),0)</f>
        <v>0</v>
      </c>
      <c r="J546" s="447">
        <f ca="1">IFERROR(VLOOKUP(Tabela24[[#This Row],[Symbol]],INDIRECT("'"&amp;Tabela24[[#This Row],[INDEX]]&amp;"'!$D$4:$BB$3000"),31,0),0)</f>
        <v>0</v>
      </c>
      <c r="K546" s="266"/>
    </row>
    <row r="547" spans="1:11" ht="30" customHeight="1" x14ac:dyDescent="0.2">
      <c r="A547" s="262">
        <v>536</v>
      </c>
      <c r="B547" s="711" t="s">
        <v>10</v>
      </c>
      <c r="C547" s="263" t="s">
        <v>183</v>
      </c>
      <c r="D547" s="264" t="str">
        <f>VLOOKUP(Tabela24[[#This Row],[Symbol]],Baza_cen[],3,0)</f>
        <v>BLOK pod drzwi i okna z KLINARYTU   H=245mm     KLINAR</v>
      </c>
      <c r="E547" s="265"/>
      <c r="F547" s="265"/>
      <c r="G547" s="265">
        <f ca="1">IFERROR(VLOOKUP(Tabela24[[#This Row],[Symbol]],INDIRECT("'"&amp;Tabela24[[#This Row],[INDEX]]&amp;"'!$D$5:$BB$3000"),13,0),0)</f>
        <v>0</v>
      </c>
      <c r="H547" s="265" t="str">
        <f ca="1">IFERROR(VLOOKUP(Tabela24[[#This Row],[Symbol]],INDIRECT("'"&amp;Tabela24[[#This Row],[INDEX]]&amp;"'!$D$4:$BB$3000"),14,0),0)</f>
        <v>szt.</v>
      </c>
      <c r="I547" s="419">
        <f ca="1">IFERROR(VLOOKUP(Tabela24[[#This Row],[Symbol]],INDIRECT("'"&amp;Tabela24[[#This Row],[INDEX]]&amp;"'!$D$4:$BB$3000"),30,0),0)</f>
        <v>0</v>
      </c>
      <c r="J547" s="447">
        <f ca="1">IFERROR(VLOOKUP(Tabela24[[#This Row],[Symbol]],INDIRECT("'"&amp;Tabela24[[#This Row],[INDEX]]&amp;"'!$D$4:$BB$3000"),31,0),0)</f>
        <v>0</v>
      </c>
      <c r="K547" s="266"/>
    </row>
    <row r="548" spans="1:11" ht="30" customHeight="1" x14ac:dyDescent="0.2">
      <c r="A548" s="262">
        <v>537</v>
      </c>
      <c r="B548" s="711" t="s">
        <v>10</v>
      </c>
      <c r="C548" s="263" t="s">
        <v>184</v>
      </c>
      <c r="D548" s="264" t="str">
        <f>VLOOKUP(Tabela24[[#This Row],[Symbol]],Baza_cen[],3,0)</f>
        <v>BLOK pod drzwi i okna z KLINARYTU   H=250mm     KLINAR</v>
      </c>
      <c r="E548" s="265"/>
      <c r="F548" s="265"/>
      <c r="G548" s="265">
        <f ca="1">IFERROR(VLOOKUP(Tabela24[[#This Row],[Symbol]],INDIRECT("'"&amp;Tabela24[[#This Row],[INDEX]]&amp;"'!$D$5:$BB$3000"),13,0),0)</f>
        <v>0</v>
      </c>
      <c r="H548" s="265" t="str">
        <f ca="1">IFERROR(VLOOKUP(Tabela24[[#This Row],[Symbol]],INDIRECT("'"&amp;Tabela24[[#This Row],[INDEX]]&amp;"'!$D$4:$BB$3000"),14,0),0)</f>
        <v>szt.</v>
      </c>
      <c r="I548" s="419">
        <f ca="1">IFERROR(VLOOKUP(Tabela24[[#This Row],[Symbol]],INDIRECT("'"&amp;Tabela24[[#This Row],[INDEX]]&amp;"'!$D$4:$BB$3000"),30,0),0)</f>
        <v>0</v>
      </c>
      <c r="J548" s="447">
        <f ca="1">IFERROR(VLOOKUP(Tabela24[[#This Row],[Symbol]],INDIRECT("'"&amp;Tabela24[[#This Row],[INDEX]]&amp;"'!$D$4:$BB$3000"),31,0),0)</f>
        <v>0</v>
      </c>
      <c r="K548" s="266"/>
    </row>
    <row r="549" spans="1:11" ht="30" customHeight="1" x14ac:dyDescent="0.2">
      <c r="A549" s="262">
        <v>538</v>
      </c>
      <c r="B549" s="711" t="s">
        <v>10</v>
      </c>
      <c r="C549" s="263" t="s">
        <v>191</v>
      </c>
      <c r="D549" s="264" t="str">
        <f>VLOOKUP(Tabela24[[#This Row],[Symbol]],Baza_cen[],3,0)</f>
        <v>BLOK pod drzwi i okna z KLINARYTU   UV   H= 65mm     KLINAR</v>
      </c>
      <c r="E549" s="265"/>
      <c r="F549" s="265"/>
      <c r="G549" s="265">
        <f ca="1">IFERROR(VLOOKUP(Tabela24[[#This Row],[Symbol]],INDIRECT("'"&amp;Tabela24[[#This Row],[INDEX]]&amp;"'!$D$5:$BB$3000"),13,0),0)</f>
        <v>0</v>
      </c>
      <c r="H549" s="265" t="str">
        <f ca="1">IFERROR(VLOOKUP(Tabela24[[#This Row],[Symbol]],INDIRECT("'"&amp;Tabela24[[#This Row],[INDEX]]&amp;"'!$D$4:$BB$3000"),14,0),0)</f>
        <v>szt.</v>
      </c>
      <c r="I549" s="419">
        <f ca="1">IFERROR(VLOOKUP(Tabela24[[#This Row],[Symbol]],INDIRECT("'"&amp;Tabela24[[#This Row],[INDEX]]&amp;"'!$D$4:$BB$3000"),30,0),0)</f>
        <v>0</v>
      </c>
      <c r="J549" s="447">
        <f ca="1">IFERROR(VLOOKUP(Tabela24[[#This Row],[Symbol]],INDIRECT("'"&amp;Tabela24[[#This Row],[INDEX]]&amp;"'!$D$4:$BB$3000"),31,0),0)</f>
        <v>0</v>
      </c>
      <c r="K549" s="266"/>
    </row>
    <row r="550" spans="1:11" ht="30" customHeight="1" x14ac:dyDescent="0.2">
      <c r="A550" s="262">
        <v>539</v>
      </c>
      <c r="B550" s="711" t="s">
        <v>10</v>
      </c>
      <c r="C550" s="263" t="s">
        <v>192</v>
      </c>
      <c r="D550" s="264" t="str">
        <f>VLOOKUP(Tabela24[[#This Row],[Symbol]],Baza_cen[],3,0)</f>
        <v>BLOK pod drzwi i okna z KLINARYTU   UV   H= 70mm     KLINAR</v>
      </c>
      <c r="E550" s="265"/>
      <c r="F550" s="265"/>
      <c r="G550" s="265">
        <f ca="1">IFERROR(VLOOKUP(Tabela24[[#This Row],[Symbol]],INDIRECT("'"&amp;Tabela24[[#This Row],[INDEX]]&amp;"'!$D$5:$BB$3000"),13,0),0)</f>
        <v>0</v>
      </c>
      <c r="H550" s="265" t="str">
        <f ca="1">IFERROR(VLOOKUP(Tabela24[[#This Row],[Symbol]],INDIRECT("'"&amp;Tabela24[[#This Row],[INDEX]]&amp;"'!$D$4:$BB$3000"),14,0),0)</f>
        <v>szt.</v>
      </c>
      <c r="I550" s="419">
        <f ca="1">IFERROR(VLOOKUP(Tabela24[[#This Row],[Symbol]],INDIRECT("'"&amp;Tabela24[[#This Row],[INDEX]]&amp;"'!$D$4:$BB$3000"),30,0),0)</f>
        <v>0</v>
      </c>
      <c r="J550" s="447">
        <f ca="1">IFERROR(VLOOKUP(Tabela24[[#This Row],[Symbol]],INDIRECT("'"&amp;Tabela24[[#This Row],[INDEX]]&amp;"'!$D$4:$BB$3000"),31,0),0)</f>
        <v>0</v>
      </c>
      <c r="K550" s="266"/>
    </row>
    <row r="551" spans="1:11" ht="30" customHeight="1" x14ac:dyDescent="0.2">
      <c r="A551" s="262">
        <v>540</v>
      </c>
      <c r="B551" s="711" t="s">
        <v>10</v>
      </c>
      <c r="C551" s="263" t="s">
        <v>193</v>
      </c>
      <c r="D551" s="264" t="str">
        <f>VLOOKUP(Tabela24[[#This Row],[Symbol]],Baza_cen[],3,0)</f>
        <v>BLOK pod drzwi i okna z KLINARYTU   UV   H= 75mm     KLINAR</v>
      </c>
      <c r="E551" s="265"/>
      <c r="F551" s="265"/>
      <c r="G551" s="265">
        <f ca="1">IFERROR(VLOOKUP(Tabela24[[#This Row],[Symbol]],INDIRECT("'"&amp;Tabela24[[#This Row],[INDEX]]&amp;"'!$D$5:$BB$3000"),13,0),0)</f>
        <v>0</v>
      </c>
      <c r="H551" s="265" t="str">
        <f ca="1">IFERROR(VLOOKUP(Tabela24[[#This Row],[Symbol]],INDIRECT("'"&amp;Tabela24[[#This Row],[INDEX]]&amp;"'!$D$4:$BB$3000"),14,0),0)</f>
        <v>szt.</v>
      </c>
      <c r="I551" s="419">
        <f ca="1">IFERROR(VLOOKUP(Tabela24[[#This Row],[Symbol]],INDIRECT("'"&amp;Tabela24[[#This Row],[INDEX]]&amp;"'!$D$4:$BB$3000"),30,0),0)</f>
        <v>0</v>
      </c>
      <c r="J551" s="447">
        <f ca="1">IFERROR(VLOOKUP(Tabela24[[#This Row],[Symbol]],INDIRECT("'"&amp;Tabela24[[#This Row],[INDEX]]&amp;"'!$D$4:$BB$3000"),31,0),0)</f>
        <v>0</v>
      </c>
      <c r="K551" s="266"/>
    </row>
    <row r="552" spans="1:11" ht="30" customHeight="1" x14ac:dyDescent="0.2">
      <c r="A552" s="262">
        <v>541</v>
      </c>
      <c r="B552" s="711" t="s">
        <v>10</v>
      </c>
      <c r="C552" s="263" t="s">
        <v>194</v>
      </c>
      <c r="D552" s="264" t="str">
        <f>VLOOKUP(Tabela24[[#This Row],[Symbol]],Baza_cen[],3,0)</f>
        <v>BLOK pod drzwi i okna z KLINARYTU   UV   H= 80mm     KLINAR</v>
      </c>
      <c r="E552" s="265"/>
      <c r="F552" s="265"/>
      <c r="G552" s="265">
        <f ca="1">IFERROR(VLOOKUP(Tabela24[[#This Row],[Symbol]],INDIRECT("'"&amp;Tabela24[[#This Row],[INDEX]]&amp;"'!$D$5:$BB$3000"),13,0),0)</f>
        <v>0</v>
      </c>
      <c r="H552" s="265" t="str">
        <f ca="1">IFERROR(VLOOKUP(Tabela24[[#This Row],[Symbol]],INDIRECT("'"&amp;Tabela24[[#This Row],[INDEX]]&amp;"'!$D$4:$BB$3000"),14,0),0)</f>
        <v>szt.</v>
      </c>
      <c r="I552" s="419">
        <f ca="1">IFERROR(VLOOKUP(Tabela24[[#This Row],[Symbol]],INDIRECT("'"&amp;Tabela24[[#This Row],[INDEX]]&amp;"'!$D$4:$BB$3000"),30,0),0)</f>
        <v>0</v>
      </c>
      <c r="J552" s="447">
        <f ca="1">IFERROR(VLOOKUP(Tabela24[[#This Row],[Symbol]],INDIRECT("'"&amp;Tabela24[[#This Row],[INDEX]]&amp;"'!$D$4:$BB$3000"),31,0),0)</f>
        <v>0</v>
      </c>
      <c r="K552" s="266"/>
    </row>
    <row r="553" spans="1:11" ht="30" customHeight="1" x14ac:dyDescent="0.2">
      <c r="A553" s="262">
        <v>542</v>
      </c>
      <c r="B553" s="711" t="s">
        <v>10</v>
      </c>
      <c r="C553" s="263" t="s">
        <v>195</v>
      </c>
      <c r="D553" s="264" t="str">
        <f>VLOOKUP(Tabela24[[#This Row],[Symbol]],Baza_cen[],3,0)</f>
        <v>BLOK pod drzwi i okna z KLINARYTU   UV   H= 85mm     KLINAR</v>
      </c>
      <c r="E553" s="265"/>
      <c r="F553" s="265"/>
      <c r="G553" s="265">
        <f ca="1">IFERROR(VLOOKUP(Tabela24[[#This Row],[Symbol]],INDIRECT("'"&amp;Tabela24[[#This Row],[INDEX]]&amp;"'!$D$5:$BB$3000"),13,0),0)</f>
        <v>0</v>
      </c>
      <c r="H553" s="265" t="str">
        <f ca="1">IFERROR(VLOOKUP(Tabela24[[#This Row],[Symbol]],INDIRECT("'"&amp;Tabela24[[#This Row],[INDEX]]&amp;"'!$D$4:$BB$3000"),14,0),0)</f>
        <v>szt.</v>
      </c>
      <c r="I553" s="419">
        <f ca="1">IFERROR(VLOOKUP(Tabela24[[#This Row],[Symbol]],INDIRECT("'"&amp;Tabela24[[#This Row],[INDEX]]&amp;"'!$D$4:$BB$3000"),30,0),0)</f>
        <v>0</v>
      </c>
      <c r="J553" s="447">
        <f ca="1">IFERROR(VLOOKUP(Tabela24[[#This Row],[Symbol]],INDIRECT("'"&amp;Tabela24[[#This Row],[INDEX]]&amp;"'!$D$4:$BB$3000"),31,0),0)</f>
        <v>0</v>
      </c>
      <c r="K553" s="266"/>
    </row>
    <row r="554" spans="1:11" ht="30" customHeight="1" x14ac:dyDescent="0.2">
      <c r="A554" s="262">
        <v>543</v>
      </c>
      <c r="B554" s="711" t="s">
        <v>10</v>
      </c>
      <c r="C554" s="263" t="s">
        <v>196</v>
      </c>
      <c r="D554" s="264" t="str">
        <f>VLOOKUP(Tabela24[[#This Row],[Symbol]],Baza_cen[],3,0)</f>
        <v>BLOK pod drzwi i okna z KLINARYTU   UV   H= 90mm     KLINAR</v>
      </c>
      <c r="E554" s="265"/>
      <c r="F554" s="265"/>
      <c r="G554" s="265">
        <f ca="1">IFERROR(VLOOKUP(Tabela24[[#This Row],[Symbol]],INDIRECT("'"&amp;Tabela24[[#This Row],[INDEX]]&amp;"'!$D$5:$BB$3000"),13,0),0)</f>
        <v>0</v>
      </c>
      <c r="H554" s="265" t="str">
        <f ca="1">IFERROR(VLOOKUP(Tabela24[[#This Row],[Symbol]],INDIRECT("'"&amp;Tabela24[[#This Row],[INDEX]]&amp;"'!$D$4:$BB$3000"),14,0),0)</f>
        <v>szt.</v>
      </c>
      <c r="I554" s="419">
        <f ca="1">IFERROR(VLOOKUP(Tabela24[[#This Row],[Symbol]],INDIRECT("'"&amp;Tabela24[[#This Row],[INDEX]]&amp;"'!$D$4:$BB$3000"),30,0),0)</f>
        <v>0</v>
      </c>
      <c r="J554" s="447">
        <f ca="1">IFERROR(VLOOKUP(Tabela24[[#This Row],[Symbol]],INDIRECT("'"&amp;Tabela24[[#This Row],[INDEX]]&amp;"'!$D$4:$BB$3000"),31,0),0)</f>
        <v>0</v>
      </c>
      <c r="K554" s="266"/>
    </row>
    <row r="555" spans="1:11" ht="30" customHeight="1" x14ac:dyDescent="0.2">
      <c r="A555" s="262">
        <v>544</v>
      </c>
      <c r="B555" s="711" t="s">
        <v>10</v>
      </c>
      <c r="C555" s="263" t="s">
        <v>197</v>
      </c>
      <c r="D555" s="264" t="str">
        <f>VLOOKUP(Tabela24[[#This Row],[Symbol]],Baza_cen[],3,0)</f>
        <v>BLOK pod drzwi i okna z KLINARYTU   UV   H= 95mm     KLINAR</v>
      </c>
      <c r="E555" s="265"/>
      <c r="F555" s="265"/>
      <c r="G555" s="265">
        <f ca="1">IFERROR(VLOOKUP(Tabela24[[#This Row],[Symbol]],INDIRECT("'"&amp;Tabela24[[#This Row],[INDEX]]&amp;"'!$D$5:$BB$3000"),13,0),0)</f>
        <v>0</v>
      </c>
      <c r="H555" s="265" t="str">
        <f ca="1">IFERROR(VLOOKUP(Tabela24[[#This Row],[Symbol]],INDIRECT("'"&amp;Tabela24[[#This Row],[INDEX]]&amp;"'!$D$4:$BB$3000"),14,0),0)</f>
        <v>szt.</v>
      </c>
      <c r="I555" s="419">
        <f ca="1">IFERROR(VLOOKUP(Tabela24[[#This Row],[Symbol]],INDIRECT("'"&amp;Tabela24[[#This Row],[INDEX]]&amp;"'!$D$4:$BB$3000"),30,0),0)</f>
        <v>0</v>
      </c>
      <c r="J555" s="447">
        <f ca="1">IFERROR(VLOOKUP(Tabela24[[#This Row],[Symbol]],INDIRECT("'"&amp;Tabela24[[#This Row],[INDEX]]&amp;"'!$D$4:$BB$3000"),31,0),0)</f>
        <v>0</v>
      </c>
      <c r="K555" s="266"/>
    </row>
    <row r="556" spans="1:11" ht="30" customHeight="1" x14ac:dyDescent="0.2">
      <c r="A556" s="262">
        <v>545</v>
      </c>
      <c r="B556" s="711" t="s">
        <v>10</v>
      </c>
      <c r="C556" s="263" t="s">
        <v>198</v>
      </c>
      <c r="D556" s="264" t="str">
        <f>VLOOKUP(Tabela24[[#This Row],[Symbol]],Baza_cen[],3,0)</f>
        <v>BLOK pod drzwi i okna z KLINARYTU   UV   H=100mm     KLINAR</v>
      </c>
      <c r="E556" s="265"/>
      <c r="F556" s="265"/>
      <c r="G556" s="265">
        <f ca="1">IFERROR(VLOOKUP(Tabela24[[#This Row],[Symbol]],INDIRECT("'"&amp;Tabela24[[#This Row],[INDEX]]&amp;"'!$D$5:$BB$3000"),13,0),0)</f>
        <v>0</v>
      </c>
      <c r="H556" s="265" t="str">
        <f ca="1">IFERROR(VLOOKUP(Tabela24[[#This Row],[Symbol]],INDIRECT("'"&amp;Tabela24[[#This Row],[INDEX]]&amp;"'!$D$4:$BB$3000"),14,0),0)</f>
        <v>szt.</v>
      </c>
      <c r="I556" s="419">
        <f ca="1">IFERROR(VLOOKUP(Tabela24[[#This Row],[Symbol]],INDIRECT("'"&amp;Tabela24[[#This Row],[INDEX]]&amp;"'!$D$4:$BB$3000"),30,0),0)</f>
        <v>0</v>
      </c>
      <c r="J556" s="447">
        <f ca="1">IFERROR(VLOOKUP(Tabela24[[#This Row],[Symbol]],INDIRECT("'"&amp;Tabela24[[#This Row],[INDEX]]&amp;"'!$D$4:$BB$3000"),31,0),0)</f>
        <v>0</v>
      </c>
      <c r="K556" s="266"/>
    </row>
    <row r="557" spans="1:11" ht="30" customHeight="1" x14ac:dyDescent="0.2">
      <c r="A557" s="262">
        <v>546</v>
      </c>
      <c r="B557" s="711" t="s">
        <v>10</v>
      </c>
      <c r="C557" s="263" t="s">
        <v>199</v>
      </c>
      <c r="D557" s="264" t="str">
        <f>VLOOKUP(Tabela24[[#This Row],[Symbol]],Baza_cen[],3,0)</f>
        <v>BLOK pod drzwi i okna z KLINARYTU   UV   H=105mm     KLINAR</v>
      </c>
      <c r="E557" s="265"/>
      <c r="F557" s="265"/>
      <c r="G557" s="265">
        <f ca="1">IFERROR(VLOOKUP(Tabela24[[#This Row],[Symbol]],INDIRECT("'"&amp;Tabela24[[#This Row],[INDEX]]&amp;"'!$D$5:$BB$3000"),13,0),0)</f>
        <v>0</v>
      </c>
      <c r="H557" s="265" t="str">
        <f ca="1">IFERROR(VLOOKUP(Tabela24[[#This Row],[Symbol]],INDIRECT("'"&amp;Tabela24[[#This Row],[INDEX]]&amp;"'!$D$4:$BB$3000"),14,0),0)</f>
        <v>szt.</v>
      </c>
      <c r="I557" s="419">
        <f ca="1">IFERROR(VLOOKUP(Tabela24[[#This Row],[Symbol]],INDIRECT("'"&amp;Tabela24[[#This Row],[INDEX]]&amp;"'!$D$4:$BB$3000"),30,0),0)</f>
        <v>0</v>
      </c>
      <c r="J557" s="447">
        <f ca="1">IFERROR(VLOOKUP(Tabela24[[#This Row],[Symbol]],INDIRECT("'"&amp;Tabela24[[#This Row],[INDEX]]&amp;"'!$D$4:$BB$3000"),31,0),0)</f>
        <v>0</v>
      </c>
      <c r="K557" s="266"/>
    </row>
    <row r="558" spans="1:11" ht="30" customHeight="1" x14ac:dyDescent="0.2">
      <c r="A558" s="262">
        <v>547</v>
      </c>
      <c r="B558" s="711" t="s">
        <v>10</v>
      </c>
      <c r="C558" s="263" t="s">
        <v>200</v>
      </c>
      <c r="D558" s="264" t="str">
        <f>VLOOKUP(Tabela24[[#This Row],[Symbol]],Baza_cen[],3,0)</f>
        <v>BLOK pod drzwi i okna z KLINARYTU   UV   H=110mm     KLINAR</v>
      </c>
      <c r="E558" s="265"/>
      <c r="F558" s="265"/>
      <c r="G558" s="265">
        <f ca="1">IFERROR(VLOOKUP(Tabela24[[#This Row],[Symbol]],INDIRECT("'"&amp;Tabela24[[#This Row],[INDEX]]&amp;"'!$D$5:$BB$3000"),13,0),0)</f>
        <v>0</v>
      </c>
      <c r="H558" s="265" t="str">
        <f ca="1">IFERROR(VLOOKUP(Tabela24[[#This Row],[Symbol]],INDIRECT("'"&amp;Tabela24[[#This Row],[INDEX]]&amp;"'!$D$4:$BB$3000"),14,0),0)</f>
        <v>szt.</v>
      </c>
      <c r="I558" s="419">
        <f ca="1">IFERROR(VLOOKUP(Tabela24[[#This Row],[Symbol]],INDIRECT("'"&amp;Tabela24[[#This Row],[INDEX]]&amp;"'!$D$4:$BB$3000"),30,0),0)</f>
        <v>0</v>
      </c>
      <c r="J558" s="447">
        <f ca="1">IFERROR(VLOOKUP(Tabela24[[#This Row],[Symbol]],INDIRECT("'"&amp;Tabela24[[#This Row],[INDEX]]&amp;"'!$D$4:$BB$3000"),31,0),0)</f>
        <v>0</v>
      </c>
      <c r="K558" s="266"/>
    </row>
    <row r="559" spans="1:11" ht="30" customHeight="1" x14ac:dyDescent="0.2">
      <c r="A559" s="262">
        <v>548</v>
      </c>
      <c r="B559" s="711" t="s">
        <v>10</v>
      </c>
      <c r="C559" s="263" t="s">
        <v>201</v>
      </c>
      <c r="D559" s="264" t="str">
        <f>VLOOKUP(Tabela24[[#This Row],[Symbol]],Baza_cen[],3,0)</f>
        <v>BLOK pod drzwi i okna z KLINARYTU   UV   H=115mm     KLINAR</v>
      </c>
      <c r="E559" s="265"/>
      <c r="F559" s="265"/>
      <c r="G559" s="265">
        <f ca="1">IFERROR(VLOOKUP(Tabela24[[#This Row],[Symbol]],INDIRECT("'"&amp;Tabela24[[#This Row],[INDEX]]&amp;"'!$D$5:$BB$3000"),13,0),0)</f>
        <v>0</v>
      </c>
      <c r="H559" s="265" t="str">
        <f ca="1">IFERROR(VLOOKUP(Tabela24[[#This Row],[Symbol]],INDIRECT("'"&amp;Tabela24[[#This Row],[INDEX]]&amp;"'!$D$4:$BB$3000"),14,0),0)</f>
        <v>szt.</v>
      </c>
      <c r="I559" s="419">
        <f ca="1">IFERROR(VLOOKUP(Tabela24[[#This Row],[Symbol]],INDIRECT("'"&amp;Tabela24[[#This Row],[INDEX]]&amp;"'!$D$4:$BB$3000"),30,0),0)</f>
        <v>0</v>
      </c>
      <c r="J559" s="447">
        <f ca="1">IFERROR(VLOOKUP(Tabela24[[#This Row],[Symbol]],INDIRECT("'"&amp;Tabela24[[#This Row],[INDEX]]&amp;"'!$D$4:$BB$3000"),31,0),0)</f>
        <v>0</v>
      </c>
      <c r="K559" s="266"/>
    </row>
    <row r="560" spans="1:11" ht="30" customHeight="1" x14ac:dyDescent="0.2">
      <c r="A560" s="262">
        <v>549</v>
      </c>
      <c r="B560" s="711" t="s">
        <v>10</v>
      </c>
      <c r="C560" s="263" t="s">
        <v>202</v>
      </c>
      <c r="D560" s="264" t="str">
        <f>VLOOKUP(Tabela24[[#This Row],[Symbol]],Baza_cen[],3,0)</f>
        <v>BLOK pod drzwi i okna z KLINARYTU   UV   H=120mm     KLINAR</v>
      </c>
      <c r="E560" s="265"/>
      <c r="F560" s="265"/>
      <c r="G560" s="265">
        <f ca="1">IFERROR(VLOOKUP(Tabela24[[#This Row],[Symbol]],INDIRECT("'"&amp;Tabela24[[#This Row],[INDEX]]&amp;"'!$D$5:$BB$3000"),13,0),0)</f>
        <v>0</v>
      </c>
      <c r="H560" s="265" t="str">
        <f ca="1">IFERROR(VLOOKUP(Tabela24[[#This Row],[Symbol]],INDIRECT("'"&amp;Tabela24[[#This Row],[INDEX]]&amp;"'!$D$4:$BB$3000"),14,0),0)</f>
        <v>szt.</v>
      </c>
      <c r="I560" s="419">
        <f ca="1">IFERROR(VLOOKUP(Tabela24[[#This Row],[Symbol]],INDIRECT("'"&amp;Tabela24[[#This Row],[INDEX]]&amp;"'!$D$4:$BB$3000"),30,0),0)</f>
        <v>0</v>
      </c>
      <c r="J560" s="447">
        <f ca="1">IFERROR(VLOOKUP(Tabela24[[#This Row],[Symbol]],INDIRECT("'"&amp;Tabela24[[#This Row],[INDEX]]&amp;"'!$D$4:$BB$3000"),31,0),0)</f>
        <v>0</v>
      </c>
      <c r="K560" s="266"/>
    </row>
    <row r="561" spans="1:11" ht="30" customHeight="1" x14ac:dyDescent="0.2">
      <c r="A561" s="262">
        <v>550</v>
      </c>
      <c r="B561" s="711" t="s">
        <v>10</v>
      </c>
      <c r="C561" s="263" t="s">
        <v>203</v>
      </c>
      <c r="D561" s="264" t="str">
        <f>VLOOKUP(Tabela24[[#This Row],[Symbol]],Baza_cen[],3,0)</f>
        <v>BLOK pod drzwi i okna z KLINARYTU   UV   H=125mm     KLINAR</v>
      </c>
      <c r="E561" s="265"/>
      <c r="F561" s="265"/>
      <c r="G561" s="265">
        <f ca="1">IFERROR(VLOOKUP(Tabela24[[#This Row],[Symbol]],INDIRECT("'"&amp;Tabela24[[#This Row],[INDEX]]&amp;"'!$D$5:$BB$3000"),13,0),0)</f>
        <v>0</v>
      </c>
      <c r="H561" s="265" t="str">
        <f ca="1">IFERROR(VLOOKUP(Tabela24[[#This Row],[Symbol]],INDIRECT("'"&amp;Tabela24[[#This Row],[INDEX]]&amp;"'!$D$4:$BB$3000"),14,0),0)</f>
        <v>szt.</v>
      </c>
      <c r="I561" s="419">
        <f ca="1">IFERROR(VLOOKUP(Tabela24[[#This Row],[Symbol]],INDIRECT("'"&amp;Tabela24[[#This Row],[INDEX]]&amp;"'!$D$4:$BB$3000"),30,0),0)</f>
        <v>0</v>
      </c>
      <c r="J561" s="447">
        <f ca="1">IFERROR(VLOOKUP(Tabela24[[#This Row],[Symbol]],INDIRECT("'"&amp;Tabela24[[#This Row],[INDEX]]&amp;"'!$D$4:$BB$3000"),31,0),0)</f>
        <v>0</v>
      </c>
      <c r="K561" s="266"/>
    </row>
    <row r="562" spans="1:11" ht="30" customHeight="1" x14ac:dyDescent="0.2">
      <c r="A562" s="262">
        <v>551</v>
      </c>
      <c r="B562" s="711" t="s">
        <v>10</v>
      </c>
      <c r="C562" s="263" t="s">
        <v>204</v>
      </c>
      <c r="D562" s="264" t="str">
        <f>VLOOKUP(Tabela24[[#This Row],[Symbol]],Baza_cen[],3,0)</f>
        <v>BLOK pod drzwi i okna z KLINARYTU   UV   H=130mm     KLINAR</v>
      </c>
      <c r="E562" s="265"/>
      <c r="F562" s="265"/>
      <c r="G562" s="265">
        <f ca="1">IFERROR(VLOOKUP(Tabela24[[#This Row],[Symbol]],INDIRECT("'"&amp;Tabela24[[#This Row],[INDEX]]&amp;"'!$D$5:$BB$3000"),13,0),0)</f>
        <v>0</v>
      </c>
      <c r="H562" s="265" t="str">
        <f ca="1">IFERROR(VLOOKUP(Tabela24[[#This Row],[Symbol]],INDIRECT("'"&amp;Tabela24[[#This Row],[INDEX]]&amp;"'!$D$4:$BB$3000"),14,0),0)</f>
        <v>szt.</v>
      </c>
      <c r="I562" s="419">
        <f ca="1">IFERROR(VLOOKUP(Tabela24[[#This Row],[Symbol]],INDIRECT("'"&amp;Tabela24[[#This Row],[INDEX]]&amp;"'!$D$4:$BB$3000"),30,0),0)</f>
        <v>0</v>
      </c>
      <c r="J562" s="447">
        <f ca="1">IFERROR(VLOOKUP(Tabela24[[#This Row],[Symbol]],INDIRECT("'"&amp;Tabela24[[#This Row],[INDEX]]&amp;"'!$D$4:$BB$3000"),31,0),0)</f>
        <v>0</v>
      </c>
      <c r="K562" s="266"/>
    </row>
    <row r="563" spans="1:11" ht="30" customHeight="1" x14ac:dyDescent="0.2">
      <c r="A563" s="262">
        <v>552</v>
      </c>
      <c r="B563" s="711" t="s">
        <v>10</v>
      </c>
      <c r="C563" s="263" t="s">
        <v>205</v>
      </c>
      <c r="D563" s="264" t="str">
        <f>VLOOKUP(Tabela24[[#This Row],[Symbol]],Baza_cen[],3,0)</f>
        <v>BLOK pod drzwi i okna z KLINARYTU   UV   H=135mm     KLINAR</v>
      </c>
      <c r="E563" s="265"/>
      <c r="F563" s="265"/>
      <c r="G563" s="265">
        <f ca="1">IFERROR(VLOOKUP(Tabela24[[#This Row],[Symbol]],INDIRECT("'"&amp;Tabela24[[#This Row],[INDEX]]&amp;"'!$D$5:$BB$3000"),13,0),0)</f>
        <v>0</v>
      </c>
      <c r="H563" s="265" t="str">
        <f ca="1">IFERROR(VLOOKUP(Tabela24[[#This Row],[Symbol]],INDIRECT("'"&amp;Tabela24[[#This Row],[INDEX]]&amp;"'!$D$4:$BB$3000"),14,0),0)</f>
        <v>szt.</v>
      </c>
      <c r="I563" s="419">
        <f ca="1">IFERROR(VLOOKUP(Tabela24[[#This Row],[Symbol]],INDIRECT("'"&amp;Tabela24[[#This Row],[INDEX]]&amp;"'!$D$4:$BB$3000"),30,0),0)</f>
        <v>0</v>
      </c>
      <c r="J563" s="447">
        <f ca="1">IFERROR(VLOOKUP(Tabela24[[#This Row],[Symbol]],INDIRECT("'"&amp;Tabela24[[#This Row],[INDEX]]&amp;"'!$D$4:$BB$3000"),31,0),0)</f>
        <v>0</v>
      </c>
      <c r="K563" s="266"/>
    </row>
    <row r="564" spans="1:11" ht="30" customHeight="1" x14ac:dyDescent="0.2">
      <c r="A564" s="262">
        <v>553</v>
      </c>
      <c r="B564" s="711" t="s">
        <v>10</v>
      </c>
      <c r="C564" s="263" t="s">
        <v>206</v>
      </c>
      <c r="D564" s="264" t="str">
        <f>VLOOKUP(Tabela24[[#This Row],[Symbol]],Baza_cen[],3,0)</f>
        <v>BLOK pod drzwi i okna z KLINARYTU   UV   H=140mm     KLINAR</v>
      </c>
      <c r="E564" s="265"/>
      <c r="F564" s="265"/>
      <c r="G564" s="265">
        <f ca="1">IFERROR(VLOOKUP(Tabela24[[#This Row],[Symbol]],INDIRECT("'"&amp;Tabela24[[#This Row],[INDEX]]&amp;"'!$D$5:$BB$3000"),13,0),0)</f>
        <v>0</v>
      </c>
      <c r="H564" s="265" t="str">
        <f ca="1">IFERROR(VLOOKUP(Tabela24[[#This Row],[Symbol]],INDIRECT("'"&amp;Tabela24[[#This Row],[INDEX]]&amp;"'!$D$4:$BB$3000"),14,0),0)</f>
        <v>szt.</v>
      </c>
      <c r="I564" s="419">
        <f ca="1">IFERROR(VLOOKUP(Tabela24[[#This Row],[Symbol]],INDIRECT("'"&amp;Tabela24[[#This Row],[INDEX]]&amp;"'!$D$4:$BB$3000"),30,0),0)</f>
        <v>0</v>
      </c>
      <c r="J564" s="447">
        <f ca="1">IFERROR(VLOOKUP(Tabela24[[#This Row],[Symbol]],INDIRECT("'"&amp;Tabela24[[#This Row],[INDEX]]&amp;"'!$D$4:$BB$3000"),31,0),0)</f>
        <v>0</v>
      </c>
      <c r="K564" s="266"/>
    </row>
    <row r="565" spans="1:11" ht="30" customHeight="1" x14ac:dyDescent="0.2">
      <c r="A565" s="262">
        <v>554</v>
      </c>
      <c r="B565" s="711" t="s">
        <v>10</v>
      </c>
      <c r="C565" s="263" t="s">
        <v>207</v>
      </c>
      <c r="D565" s="264" t="str">
        <f>VLOOKUP(Tabela24[[#This Row],[Symbol]],Baza_cen[],3,0)</f>
        <v>BLOK pod drzwi i okna z KLINARYTU   UV   H=145mm     KLINAR</v>
      </c>
      <c r="E565" s="265"/>
      <c r="F565" s="265"/>
      <c r="G565" s="265">
        <f ca="1">IFERROR(VLOOKUP(Tabela24[[#This Row],[Symbol]],INDIRECT("'"&amp;Tabela24[[#This Row],[INDEX]]&amp;"'!$D$5:$BB$3000"),13,0),0)</f>
        <v>0</v>
      </c>
      <c r="H565" s="265" t="str">
        <f ca="1">IFERROR(VLOOKUP(Tabela24[[#This Row],[Symbol]],INDIRECT("'"&amp;Tabela24[[#This Row],[INDEX]]&amp;"'!$D$4:$BB$3000"),14,0),0)</f>
        <v>szt.</v>
      </c>
      <c r="I565" s="419">
        <f ca="1">IFERROR(VLOOKUP(Tabela24[[#This Row],[Symbol]],INDIRECT("'"&amp;Tabela24[[#This Row],[INDEX]]&amp;"'!$D$4:$BB$3000"),30,0),0)</f>
        <v>0</v>
      </c>
      <c r="J565" s="447">
        <f ca="1">IFERROR(VLOOKUP(Tabela24[[#This Row],[Symbol]],INDIRECT("'"&amp;Tabela24[[#This Row],[INDEX]]&amp;"'!$D$4:$BB$3000"),31,0),0)</f>
        <v>0</v>
      </c>
      <c r="K565" s="266"/>
    </row>
    <row r="566" spans="1:11" ht="30" customHeight="1" x14ac:dyDescent="0.2">
      <c r="A566" s="262">
        <v>555</v>
      </c>
      <c r="B566" s="711" t="s">
        <v>10</v>
      </c>
      <c r="C566" s="263" t="s">
        <v>208</v>
      </c>
      <c r="D566" s="264" t="str">
        <f>VLOOKUP(Tabela24[[#This Row],[Symbol]],Baza_cen[],3,0)</f>
        <v>BLOK pod drzwi i okna z KLINARYTU   UV   H=150mm     KLINAR</v>
      </c>
      <c r="E566" s="265"/>
      <c r="F566" s="265"/>
      <c r="G566" s="265">
        <f ca="1">IFERROR(VLOOKUP(Tabela24[[#This Row],[Symbol]],INDIRECT("'"&amp;Tabela24[[#This Row],[INDEX]]&amp;"'!$D$5:$BB$3000"),13,0),0)</f>
        <v>0</v>
      </c>
      <c r="H566" s="265" t="str">
        <f ca="1">IFERROR(VLOOKUP(Tabela24[[#This Row],[Symbol]],INDIRECT("'"&amp;Tabela24[[#This Row],[INDEX]]&amp;"'!$D$4:$BB$3000"),14,0),0)</f>
        <v>szt.</v>
      </c>
      <c r="I566" s="419">
        <f ca="1">IFERROR(VLOOKUP(Tabela24[[#This Row],[Symbol]],INDIRECT("'"&amp;Tabela24[[#This Row],[INDEX]]&amp;"'!$D$4:$BB$3000"),30,0),0)</f>
        <v>0</v>
      </c>
      <c r="J566" s="447">
        <f ca="1">IFERROR(VLOOKUP(Tabela24[[#This Row],[Symbol]],INDIRECT("'"&amp;Tabela24[[#This Row],[INDEX]]&amp;"'!$D$4:$BB$3000"),31,0),0)</f>
        <v>0</v>
      </c>
      <c r="K566" s="266"/>
    </row>
    <row r="567" spans="1:11" ht="30" customHeight="1" x14ac:dyDescent="0.2">
      <c r="A567" s="262">
        <v>556</v>
      </c>
      <c r="B567" s="711" t="s">
        <v>10</v>
      </c>
      <c r="C567" s="263" t="s">
        <v>209</v>
      </c>
      <c r="D567" s="264" t="str">
        <f>VLOOKUP(Tabela24[[#This Row],[Symbol]],Baza_cen[],3,0)</f>
        <v>BLOK pod drzwi i okna z KLINARYTU   UV   H=155mm     KLINAR</v>
      </c>
      <c r="E567" s="265"/>
      <c r="F567" s="265"/>
      <c r="G567" s="265">
        <f ca="1">IFERROR(VLOOKUP(Tabela24[[#This Row],[Symbol]],INDIRECT("'"&amp;Tabela24[[#This Row],[INDEX]]&amp;"'!$D$5:$BB$3000"),13,0),0)</f>
        <v>0</v>
      </c>
      <c r="H567" s="265" t="str">
        <f ca="1">IFERROR(VLOOKUP(Tabela24[[#This Row],[Symbol]],INDIRECT("'"&amp;Tabela24[[#This Row],[INDEX]]&amp;"'!$D$4:$BB$3000"),14,0),0)</f>
        <v>szt.</v>
      </c>
      <c r="I567" s="419">
        <f ca="1">IFERROR(VLOOKUP(Tabela24[[#This Row],[Symbol]],INDIRECT("'"&amp;Tabela24[[#This Row],[INDEX]]&amp;"'!$D$4:$BB$3000"),30,0),0)</f>
        <v>0</v>
      </c>
      <c r="J567" s="447">
        <f ca="1">IFERROR(VLOOKUP(Tabela24[[#This Row],[Symbol]],INDIRECT("'"&amp;Tabela24[[#This Row],[INDEX]]&amp;"'!$D$4:$BB$3000"),31,0),0)</f>
        <v>0</v>
      </c>
      <c r="K567" s="266"/>
    </row>
    <row r="568" spans="1:11" ht="30" customHeight="1" x14ac:dyDescent="0.2">
      <c r="A568" s="262">
        <v>557</v>
      </c>
      <c r="B568" s="711" t="s">
        <v>10</v>
      </c>
      <c r="C568" s="263" t="s">
        <v>210</v>
      </c>
      <c r="D568" s="264" t="str">
        <f>VLOOKUP(Tabela24[[#This Row],[Symbol]],Baza_cen[],3,0)</f>
        <v>BLOK pod drzwi i okna z KLINARYTU   UV   H=160mm     KLINAR</v>
      </c>
      <c r="E568" s="265"/>
      <c r="F568" s="265"/>
      <c r="G568" s="265">
        <f ca="1">IFERROR(VLOOKUP(Tabela24[[#This Row],[Symbol]],INDIRECT("'"&amp;Tabela24[[#This Row],[INDEX]]&amp;"'!$D$5:$BB$3000"),13,0),0)</f>
        <v>0</v>
      </c>
      <c r="H568" s="265" t="str">
        <f ca="1">IFERROR(VLOOKUP(Tabela24[[#This Row],[Symbol]],INDIRECT("'"&amp;Tabela24[[#This Row],[INDEX]]&amp;"'!$D$4:$BB$3000"),14,0),0)</f>
        <v>szt.</v>
      </c>
      <c r="I568" s="419">
        <f ca="1">IFERROR(VLOOKUP(Tabela24[[#This Row],[Symbol]],INDIRECT("'"&amp;Tabela24[[#This Row],[INDEX]]&amp;"'!$D$4:$BB$3000"),30,0),0)</f>
        <v>0</v>
      </c>
      <c r="J568" s="447">
        <f ca="1">IFERROR(VLOOKUP(Tabela24[[#This Row],[Symbol]],INDIRECT("'"&amp;Tabela24[[#This Row],[INDEX]]&amp;"'!$D$4:$BB$3000"),31,0),0)</f>
        <v>0</v>
      </c>
      <c r="K568" s="266"/>
    </row>
    <row r="569" spans="1:11" ht="30" customHeight="1" x14ac:dyDescent="0.2">
      <c r="A569" s="262">
        <v>558</v>
      </c>
      <c r="B569" s="711" t="s">
        <v>10</v>
      </c>
      <c r="C569" s="263" t="s">
        <v>211</v>
      </c>
      <c r="D569" s="264" t="str">
        <f>VLOOKUP(Tabela24[[#This Row],[Symbol]],Baza_cen[],3,0)</f>
        <v>BLOK pod drzwi i okna z KLINARYTU   UV   H=165mm     KLINAR</v>
      </c>
      <c r="E569" s="265"/>
      <c r="F569" s="265"/>
      <c r="G569" s="265">
        <f ca="1">IFERROR(VLOOKUP(Tabela24[[#This Row],[Symbol]],INDIRECT("'"&amp;Tabela24[[#This Row],[INDEX]]&amp;"'!$D$5:$BB$3000"),13,0),0)</f>
        <v>0</v>
      </c>
      <c r="H569" s="265" t="str">
        <f ca="1">IFERROR(VLOOKUP(Tabela24[[#This Row],[Symbol]],INDIRECT("'"&amp;Tabela24[[#This Row],[INDEX]]&amp;"'!$D$4:$BB$3000"),14,0),0)</f>
        <v>szt.</v>
      </c>
      <c r="I569" s="419">
        <f ca="1">IFERROR(VLOOKUP(Tabela24[[#This Row],[Symbol]],INDIRECT("'"&amp;Tabela24[[#This Row],[INDEX]]&amp;"'!$D$4:$BB$3000"),30,0),0)</f>
        <v>0</v>
      </c>
      <c r="J569" s="447">
        <f ca="1">IFERROR(VLOOKUP(Tabela24[[#This Row],[Symbol]],INDIRECT("'"&amp;Tabela24[[#This Row],[INDEX]]&amp;"'!$D$4:$BB$3000"),31,0),0)</f>
        <v>0</v>
      </c>
      <c r="K569" s="266"/>
    </row>
    <row r="570" spans="1:11" ht="30" customHeight="1" x14ac:dyDescent="0.2">
      <c r="A570" s="262">
        <v>559</v>
      </c>
      <c r="B570" s="711" t="s">
        <v>10</v>
      </c>
      <c r="C570" s="263" t="s">
        <v>212</v>
      </c>
      <c r="D570" s="264" t="str">
        <f>VLOOKUP(Tabela24[[#This Row],[Symbol]],Baza_cen[],3,0)</f>
        <v>BLOK pod drzwi i okna z KLINARYTU   UV   H=170mm     KLINAR</v>
      </c>
      <c r="E570" s="265"/>
      <c r="F570" s="265"/>
      <c r="G570" s="265">
        <f ca="1">IFERROR(VLOOKUP(Tabela24[[#This Row],[Symbol]],INDIRECT("'"&amp;Tabela24[[#This Row],[INDEX]]&amp;"'!$D$5:$BB$3000"),13,0),0)</f>
        <v>0</v>
      </c>
      <c r="H570" s="265" t="str">
        <f ca="1">IFERROR(VLOOKUP(Tabela24[[#This Row],[Symbol]],INDIRECT("'"&amp;Tabela24[[#This Row],[INDEX]]&amp;"'!$D$4:$BB$3000"),14,0),0)</f>
        <v>szt.</v>
      </c>
      <c r="I570" s="419">
        <f ca="1">IFERROR(VLOOKUP(Tabela24[[#This Row],[Symbol]],INDIRECT("'"&amp;Tabela24[[#This Row],[INDEX]]&amp;"'!$D$4:$BB$3000"),30,0),0)</f>
        <v>0</v>
      </c>
      <c r="J570" s="447">
        <f ca="1">IFERROR(VLOOKUP(Tabela24[[#This Row],[Symbol]],INDIRECT("'"&amp;Tabela24[[#This Row],[INDEX]]&amp;"'!$D$4:$BB$3000"),31,0),0)</f>
        <v>0</v>
      </c>
      <c r="K570" s="266"/>
    </row>
    <row r="571" spans="1:11" ht="30" customHeight="1" x14ac:dyDescent="0.2">
      <c r="A571" s="262">
        <v>560</v>
      </c>
      <c r="B571" s="711" t="s">
        <v>10</v>
      </c>
      <c r="C571" s="263" t="s">
        <v>213</v>
      </c>
      <c r="D571" s="264" t="str">
        <f>VLOOKUP(Tabela24[[#This Row],[Symbol]],Baza_cen[],3,0)</f>
        <v>BLOK pod drzwi i okna z KLINARYTU   UV   H=175mm     KLINAR</v>
      </c>
      <c r="E571" s="265"/>
      <c r="F571" s="265"/>
      <c r="G571" s="265">
        <f ca="1">IFERROR(VLOOKUP(Tabela24[[#This Row],[Symbol]],INDIRECT("'"&amp;Tabela24[[#This Row],[INDEX]]&amp;"'!$D$5:$BB$3000"),13,0),0)</f>
        <v>0</v>
      </c>
      <c r="H571" s="265" t="str">
        <f ca="1">IFERROR(VLOOKUP(Tabela24[[#This Row],[Symbol]],INDIRECT("'"&amp;Tabela24[[#This Row],[INDEX]]&amp;"'!$D$4:$BB$3000"),14,0),0)</f>
        <v>szt.</v>
      </c>
      <c r="I571" s="419">
        <f ca="1">IFERROR(VLOOKUP(Tabela24[[#This Row],[Symbol]],INDIRECT("'"&amp;Tabela24[[#This Row],[INDEX]]&amp;"'!$D$4:$BB$3000"),30,0),0)</f>
        <v>0</v>
      </c>
      <c r="J571" s="447">
        <f ca="1">IFERROR(VLOOKUP(Tabela24[[#This Row],[Symbol]],INDIRECT("'"&amp;Tabela24[[#This Row],[INDEX]]&amp;"'!$D$4:$BB$3000"),31,0),0)</f>
        <v>0</v>
      </c>
      <c r="K571" s="266"/>
    </row>
    <row r="572" spans="1:11" ht="30" customHeight="1" x14ac:dyDescent="0.2">
      <c r="A572" s="262">
        <v>561</v>
      </c>
      <c r="B572" s="711" t="s">
        <v>10</v>
      </c>
      <c r="C572" s="263" t="s">
        <v>214</v>
      </c>
      <c r="D572" s="264" t="str">
        <f>VLOOKUP(Tabela24[[#This Row],[Symbol]],Baza_cen[],3,0)</f>
        <v>BLOK pod drzwi i okna z KLINARYTU   UV   H=180mm     KLINAR</v>
      </c>
      <c r="E572" s="265"/>
      <c r="F572" s="265"/>
      <c r="G572" s="265">
        <f ca="1">IFERROR(VLOOKUP(Tabela24[[#This Row],[Symbol]],INDIRECT("'"&amp;Tabela24[[#This Row],[INDEX]]&amp;"'!$D$5:$BB$3000"),13,0),0)</f>
        <v>0</v>
      </c>
      <c r="H572" s="265" t="str">
        <f ca="1">IFERROR(VLOOKUP(Tabela24[[#This Row],[Symbol]],INDIRECT("'"&amp;Tabela24[[#This Row],[INDEX]]&amp;"'!$D$4:$BB$3000"),14,0),0)</f>
        <v>szt.</v>
      </c>
      <c r="I572" s="419">
        <f ca="1">IFERROR(VLOOKUP(Tabela24[[#This Row],[Symbol]],INDIRECT("'"&amp;Tabela24[[#This Row],[INDEX]]&amp;"'!$D$4:$BB$3000"),30,0),0)</f>
        <v>0</v>
      </c>
      <c r="J572" s="447">
        <f ca="1">IFERROR(VLOOKUP(Tabela24[[#This Row],[Symbol]],INDIRECT("'"&amp;Tabela24[[#This Row],[INDEX]]&amp;"'!$D$4:$BB$3000"),31,0),0)</f>
        <v>0</v>
      </c>
      <c r="K572" s="266"/>
    </row>
    <row r="573" spans="1:11" ht="30" customHeight="1" x14ac:dyDescent="0.2">
      <c r="A573" s="262">
        <v>562</v>
      </c>
      <c r="B573" s="711" t="s">
        <v>10</v>
      </c>
      <c r="C573" s="263" t="s">
        <v>215</v>
      </c>
      <c r="D573" s="264" t="str">
        <f>VLOOKUP(Tabela24[[#This Row],[Symbol]],Baza_cen[],3,0)</f>
        <v>BLOK pod drzwi i okna z KLINARYTU   UV   H=185mm     KLINAR</v>
      </c>
      <c r="E573" s="265"/>
      <c r="F573" s="265"/>
      <c r="G573" s="265">
        <f ca="1">IFERROR(VLOOKUP(Tabela24[[#This Row],[Symbol]],INDIRECT("'"&amp;Tabela24[[#This Row],[INDEX]]&amp;"'!$D$5:$BB$3000"),13,0),0)</f>
        <v>0</v>
      </c>
      <c r="H573" s="265" t="str">
        <f ca="1">IFERROR(VLOOKUP(Tabela24[[#This Row],[Symbol]],INDIRECT("'"&amp;Tabela24[[#This Row],[INDEX]]&amp;"'!$D$4:$BB$3000"),14,0),0)</f>
        <v>szt.</v>
      </c>
      <c r="I573" s="419">
        <f ca="1">IFERROR(VLOOKUP(Tabela24[[#This Row],[Symbol]],INDIRECT("'"&amp;Tabela24[[#This Row],[INDEX]]&amp;"'!$D$4:$BB$3000"),30,0),0)</f>
        <v>0</v>
      </c>
      <c r="J573" s="447">
        <f ca="1">IFERROR(VLOOKUP(Tabela24[[#This Row],[Symbol]],INDIRECT("'"&amp;Tabela24[[#This Row],[INDEX]]&amp;"'!$D$4:$BB$3000"),31,0),0)</f>
        <v>0</v>
      </c>
      <c r="K573" s="266"/>
    </row>
    <row r="574" spans="1:11" ht="30" customHeight="1" x14ac:dyDescent="0.2">
      <c r="A574" s="262">
        <v>563</v>
      </c>
      <c r="B574" s="711" t="s">
        <v>10</v>
      </c>
      <c r="C574" s="263" t="s">
        <v>216</v>
      </c>
      <c r="D574" s="264" t="str">
        <f>VLOOKUP(Tabela24[[#This Row],[Symbol]],Baza_cen[],3,0)</f>
        <v>BLOK pod drzwi i okna z KLINARYTU   UV   H=190mm     KLINAR</v>
      </c>
      <c r="E574" s="265"/>
      <c r="F574" s="265"/>
      <c r="G574" s="265">
        <f ca="1">IFERROR(VLOOKUP(Tabela24[[#This Row],[Symbol]],INDIRECT("'"&amp;Tabela24[[#This Row],[INDEX]]&amp;"'!$D$5:$BB$3000"),13,0),0)</f>
        <v>0</v>
      </c>
      <c r="H574" s="265" t="str">
        <f ca="1">IFERROR(VLOOKUP(Tabela24[[#This Row],[Symbol]],INDIRECT("'"&amp;Tabela24[[#This Row],[INDEX]]&amp;"'!$D$4:$BB$3000"),14,0),0)</f>
        <v>szt.</v>
      </c>
      <c r="I574" s="419">
        <f ca="1">IFERROR(VLOOKUP(Tabela24[[#This Row],[Symbol]],INDIRECT("'"&amp;Tabela24[[#This Row],[INDEX]]&amp;"'!$D$4:$BB$3000"),30,0),0)</f>
        <v>0</v>
      </c>
      <c r="J574" s="447">
        <f ca="1">IFERROR(VLOOKUP(Tabela24[[#This Row],[Symbol]],INDIRECT("'"&amp;Tabela24[[#This Row],[INDEX]]&amp;"'!$D$4:$BB$3000"),31,0),0)</f>
        <v>0</v>
      </c>
      <c r="K574" s="266"/>
    </row>
    <row r="575" spans="1:11" ht="30" customHeight="1" x14ac:dyDescent="0.2">
      <c r="A575" s="262">
        <v>564</v>
      </c>
      <c r="B575" s="711" t="s">
        <v>10</v>
      </c>
      <c r="C575" s="263" t="s">
        <v>217</v>
      </c>
      <c r="D575" s="264" t="str">
        <f>VLOOKUP(Tabela24[[#This Row],[Symbol]],Baza_cen[],3,0)</f>
        <v>BLOK pod drzwi i okna z KLINARYTU   UV   H=195mm     KLINAR</v>
      </c>
      <c r="E575" s="265"/>
      <c r="F575" s="265"/>
      <c r="G575" s="265">
        <f ca="1">IFERROR(VLOOKUP(Tabela24[[#This Row],[Symbol]],INDIRECT("'"&amp;Tabela24[[#This Row],[INDEX]]&amp;"'!$D$5:$BB$3000"),13,0),0)</f>
        <v>0</v>
      </c>
      <c r="H575" s="265" t="str">
        <f ca="1">IFERROR(VLOOKUP(Tabela24[[#This Row],[Symbol]],INDIRECT("'"&amp;Tabela24[[#This Row],[INDEX]]&amp;"'!$D$4:$BB$3000"),14,0),0)</f>
        <v>szt.</v>
      </c>
      <c r="I575" s="419">
        <f ca="1">IFERROR(VLOOKUP(Tabela24[[#This Row],[Symbol]],INDIRECT("'"&amp;Tabela24[[#This Row],[INDEX]]&amp;"'!$D$4:$BB$3000"),30,0),0)</f>
        <v>0</v>
      </c>
      <c r="J575" s="447">
        <f ca="1">IFERROR(VLOOKUP(Tabela24[[#This Row],[Symbol]],INDIRECT("'"&amp;Tabela24[[#This Row],[INDEX]]&amp;"'!$D$4:$BB$3000"),31,0),0)</f>
        <v>0</v>
      </c>
      <c r="K575" s="266"/>
    </row>
    <row r="576" spans="1:11" ht="30" customHeight="1" x14ac:dyDescent="0.2">
      <c r="A576" s="262">
        <v>565</v>
      </c>
      <c r="B576" s="711" t="s">
        <v>10</v>
      </c>
      <c r="C576" s="263" t="s">
        <v>218</v>
      </c>
      <c r="D576" s="264" t="str">
        <f>VLOOKUP(Tabela24[[#This Row],[Symbol]],Baza_cen[],3,0)</f>
        <v>BLOK pod drzwi i okna z KLINARYTU   UV   H=200mm     KLINAR</v>
      </c>
      <c r="E576" s="265"/>
      <c r="F576" s="265"/>
      <c r="G576" s="265">
        <f ca="1">IFERROR(VLOOKUP(Tabela24[[#This Row],[Symbol]],INDIRECT("'"&amp;Tabela24[[#This Row],[INDEX]]&amp;"'!$D$5:$BB$3000"),13,0),0)</f>
        <v>0</v>
      </c>
      <c r="H576" s="265" t="str">
        <f ca="1">IFERROR(VLOOKUP(Tabela24[[#This Row],[Symbol]],INDIRECT("'"&amp;Tabela24[[#This Row],[INDEX]]&amp;"'!$D$4:$BB$3000"),14,0),0)</f>
        <v>szt.</v>
      </c>
      <c r="I576" s="419">
        <f ca="1">IFERROR(VLOOKUP(Tabela24[[#This Row],[Symbol]],INDIRECT("'"&amp;Tabela24[[#This Row],[INDEX]]&amp;"'!$D$4:$BB$3000"),30,0),0)</f>
        <v>0</v>
      </c>
      <c r="J576" s="447">
        <f ca="1">IFERROR(VLOOKUP(Tabela24[[#This Row],[Symbol]],INDIRECT("'"&amp;Tabela24[[#This Row],[INDEX]]&amp;"'!$D$4:$BB$3000"),31,0),0)</f>
        <v>0</v>
      </c>
      <c r="K576" s="266"/>
    </row>
    <row r="577" spans="1:11" ht="30" customHeight="1" x14ac:dyDescent="0.2">
      <c r="A577" s="262">
        <v>566</v>
      </c>
      <c r="B577" s="711" t="s">
        <v>10</v>
      </c>
      <c r="C577" s="263" t="s">
        <v>219</v>
      </c>
      <c r="D577" s="264" t="str">
        <f>VLOOKUP(Tabela24[[#This Row],[Symbol]],Baza_cen[],3,0)</f>
        <v>BLOK pod drzwi i okna z KLINARYTU   UV   H=205mm     KLINAR</v>
      </c>
      <c r="E577" s="265"/>
      <c r="F577" s="265"/>
      <c r="G577" s="265">
        <f ca="1">IFERROR(VLOOKUP(Tabela24[[#This Row],[Symbol]],INDIRECT("'"&amp;Tabela24[[#This Row],[INDEX]]&amp;"'!$D$5:$BB$3000"),13,0),0)</f>
        <v>0</v>
      </c>
      <c r="H577" s="265" t="str">
        <f ca="1">IFERROR(VLOOKUP(Tabela24[[#This Row],[Symbol]],INDIRECT("'"&amp;Tabela24[[#This Row],[INDEX]]&amp;"'!$D$4:$BB$3000"),14,0),0)</f>
        <v>szt.</v>
      </c>
      <c r="I577" s="419">
        <f ca="1">IFERROR(VLOOKUP(Tabela24[[#This Row],[Symbol]],INDIRECT("'"&amp;Tabela24[[#This Row],[INDEX]]&amp;"'!$D$4:$BB$3000"),30,0),0)</f>
        <v>0</v>
      </c>
      <c r="J577" s="447">
        <f ca="1">IFERROR(VLOOKUP(Tabela24[[#This Row],[Symbol]],INDIRECT("'"&amp;Tabela24[[#This Row],[INDEX]]&amp;"'!$D$4:$BB$3000"),31,0),0)</f>
        <v>0</v>
      </c>
      <c r="K577" s="266"/>
    </row>
    <row r="578" spans="1:11" ht="30" customHeight="1" x14ac:dyDescent="0.2">
      <c r="A578" s="262">
        <v>567</v>
      </c>
      <c r="B578" s="711" t="s">
        <v>10</v>
      </c>
      <c r="C578" s="263" t="s">
        <v>220</v>
      </c>
      <c r="D578" s="264" t="str">
        <f>VLOOKUP(Tabela24[[#This Row],[Symbol]],Baza_cen[],3,0)</f>
        <v>BLOK pod drzwi i okna z KLINARYTU   UV   H=210mm     KLINAR</v>
      </c>
      <c r="E578" s="265"/>
      <c r="F578" s="265"/>
      <c r="G578" s="265">
        <f ca="1">IFERROR(VLOOKUP(Tabela24[[#This Row],[Symbol]],INDIRECT("'"&amp;Tabela24[[#This Row],[INDEX]]&amp;"'!$D$5:$BB$3000"),13,0),0)</f>
        <v>0</v>
      </c>
      <c r="H578" s="265" t="str">
        <f ca="1">IFERROR(VLOOKUP(Tabela24[[#This Row],[Symbol]],INDIRECT("'"&amp;Tabela24[[#This Row],[INDEX]]&amp;"'!$D$4:$BB$3000"),14,0),0)</f>
        <v>szt.</v>
      </c>
      <c r="I578" s="419">
        <f ca="1">IFERROR(VLOOKUP(Tabela24[[#This Row],[Symbol]],INDIRECT("'"&amp;Tabela24[[#This Row],[INDEX]]&amp;"'!$D$4:$BB$3000"),30,0),0)</f>
        <v>0</v>
      </c>
      <c r="J578" s="447">
        <f ca="1">IFERROR(VLOOKUP(Tabela24[[#This Row],[Symbol]],INDIRECT("'"&amp;Tabela24[[#This Row],[INDEX]]&amp;"'!$D$4:$BB$3000"),31,0),0)</f>
        <v>0</v>
      </c>
      <c r="K578" s="266"/>
    </row>
    <row r="579" spans="1:11" ht="30" customHeight="1" x14ac:dyDescent="0.2">
      <c r="A579" s="262">
        <v>568</v>
      </c>
      <c r="B579" s="711" t="s">
        <v>10</v>
      </c>
      <c r="C579" s="263" t="s">
        <v>221</v>
      </c>
      <c r="D579" s="264" t="str">
        <f>VLOOKUP(Tabela24[[#This Row],[Symbol]],Baza_cen[],3,0)</f>
        <v>BLOK pod drzwi i okna z KLINARYTU   UV   H=215mm     KLINAR</v>
      </c>
      <c r="E579" s="265"/>
      <c r="F579" s="265"/>
      <c r="G579" s="265">
        <f ca="1">IFERROR(VLOOKUP(Tabela24[[#This Row],[Symbol]],INDIRECT("'"&amp;Tabela24[[#This Row],[INDEX]]&amp;"'!$D$5:$BB$3000"),13,0),0)</f>
        <v>0</v>
      </c>
      <c r="H579" s="265" t="str">
        <f ca="1">IFERROR(VLOOKUP(Tabela24[[#This Row],[Symbol]],INDIRECT("'"&amp;Tabela24[[#This Row],[INDEX]]&amp;"'!$D$4:$BB$3000"),14,0),0)</f>
        <v>szt.</v>
      </c>
      <c r="I579" s="419">
        <f ca="1">IFERROR(VLOOKUP(Tabela24[[#This Row],[Symbol]],INDIRECT("'"&amp;Tabela24[[#This Row],[INDEX]]&amp;"'!$D$4:$BB$3000"),30,0),0)</f>
        <v>0</v>
      </c>
      <c r="J579" s="447">
        <f ca="1">IFERROR(VLOOKUP(Tabela24[[#This Row],[Symbol]],INDIRECT("'"&amp;Tabela24[[#This Row],[INDEX]]&amp;"'!$D$4:$BB$3000"),31,0),0)</f>
        <v>0</v>
      </c>
      <c r="K579" s="266"/>
    </row>
    <row r="580" spans="1:11" ht="30" customHeight="1" x14ac:dyDescent="0.2">
      <c r="A580" s="262">
        <v>569</v>
      </c>
      <c r="B580" s="711" t="s">
        <v>10</v>
      </c>
      <c r="C580" s="263" t="s">
        <v>222</v>
      </c>
      <c r="D580" s="264" t="str">
        <f>VLOOKUP(Tabela24[[#This Row],[Symbol]],Baza_cen[],3,0)</f>
        <v>BLOK pod drzwi i okna z KLINARYTU   UV   H=220mm     KLINAR</v>
      </c>
      <c r="E580" s="265"/>
      <c r="F580" s="265"/>
      <c r="G580" s="265">
        <f ca="1">IFERROR(VLOOKUP(Tabela24[[#This Row],[Symbol]],INDIRECT("'"&amp;Tabela24[[#This Row],[INDEX]]&amp;"'!$D$5:$BB$3000"),13,0),0)</f>
        <v>0</v>
      </c>
      <c r="H580" s="265" t="str">
        <f ca="1">IFERROR(VLOOKUP(Tabela24[[#This Row],[Symbol]],INDIRECT("'"&amp;Tabela24[[#This Row],[INDEX]]&amp;"'!$D$4:$BB$3000"),14,0),0)</f>
        <v>szt.</v>
      </c>
      <c r="I580" s="419">
        <f ca="1">IFERROR(VLOOKUP(Tabela24[[#This Row],[Symbol]],INDIRECT("'"&amp;Tabela24[[#This Row],[INDEX]]&amp;"'!$D$4:$BB$3000"),30,0),0)</f>
        <v>0</v>
      </c>
      <c r="J580" s="447">
        <f ca="1">IFERROR(VLOOKUP(Tabela24[[#This Row],[Symbol]],INDIRECT("'"&amp;Tabela24[[#This Row],[INDEX]]&amp;"'!$D$4:$BB$3000"),31,0),0)</f>
        <v>0</v>
      </c>
      <c r="K580" s="266"/>
    </row>
    <row r="581" spans="1:11" ht="30" customHeight="1" x14ac:dyDescent="0.2">
      <c r="A581" s="262">
        <v>570</v>
      </c>
      <c r="B581" s="711" t="s">
        <v>10</v>
      </c>
      <c r="C581" s="263" t="s">
        <v>223</v>
      </c>
      <c r="D581" s="264" t="str">
        <f>VLOOKUP(Tabela24[[#This Row],[Symbol]],Baza_cen[],3,0)</f>
        <v>BLOK pod drzwi i okna z KLINARYTU   UV   H=225mm     KLINAR</v>
      </c>
      <c r="E581" s="265"/>
      <c r="F581" s="265"/>
      <c r="G581" s="265">
        <f ca="1">IFERROR(VLOOKUP(Tabela24[[#This Row],[Symbol]],INDIRECT("'"&amp;Tabela24[[#This Row],[INDEX]]&amp;"'!$D$5:$BB$3000"),13,0),0)</f>
        <v>0</v>
      </c>
      <c r="H581" s="265" t="str">
        <f ca="1">IFERROR(VLOOKUP(Tabela24[[#This Row],[Symbol]],INDIRECT("'"&amp;Tabela24[[#This Row],[INDEX]]&amp;"'!$D$4:$BB$3000"),14,0),0)</f>
        <v>szt.</v>
      </c>
      <c r="I581" s="419">
        <f ca="1">IFERROR(VLOOKUP(Tabela24[[#This Row],[Symbol]],INDIRECT("'"&amp;Tabela24[[#This Row],[INDEX]]&amp;"'!$D$4:$BB$3000"),30,0),0)</f>
        <v>0</v>
      </c>
      <c r="J581" s="447">
        <f ca="1">IFERROR(VLOOKUP(Tabela24[[#This Row],[Symbol]],INDIRECT("'"&amp;Tabela24[[#This Row],[INDEX]]&amp;"'!$D$4:$BB$3000"),31,0),0)</f>
        <v>0</v>
      </c>
      <c r="K581" s="266"/>
    </row>
    <row r="582" spans="1:11" ht="30" customHeight="1" x14ac:dyDescent="0.2">
      <c r="A582" s="262">
        <v>571</v>
      </c>
      <c r="B582" s="711" t="s">
        <v>10</v>
      </c>
      <c r="C582" s="263" t="s">
        <v>224</v>
      </c>
      <c r="D582" s="264" t="str">
        <f>VLOOKUP(Tabela24[[#This Row],[Symbol]],Baza_cen[],3,0)</f>
        <v>BLOK pod drzwi i okna z KLINARYTU   UV   H=230mm     KLINAR</v>
      </c>
      <c r="E582" s="265"/>
      <c r="F582" s="265"/>
      <c r="G582" s="265">
        <f ca="1">IFERROR(VLOOKUP(Tabela24[[#This Row],[Symbol]],INDIRECT("'"&amp;Tabela24[[#This Row],[INDEX]]&amp;"'!$D$5:$BB$3000"),13,0),0)</f>
        <v>0</v>
      </c>
      <c r="H582" s="265" t="str">
        <f ca="1">IFERROR(VLOOKUP(Tabela24[[#This Row],[Symbol]],INDIRECT("'"&amp;Tabela24[[#This Row],[INDEX]]&amp;"'!$D$4:$BB$3000"),14,0),0)</f>
        <v>szt.</v>
      </c>
      <c r="I582" s="419">
        <f ca="1">IFERROR(VLOOKUP(Tabela24[[#This Row],[Symbol]],INDIRECT("'"&amp;Tabela24[[#This Row],[INDEX]]&amp;"'!$D$4:$BB$3000"),30,0),0)</f>
        <v>0</v>
      </c>
      <c r="J582" s="447">
        <f ca="1">IFERROR(VLOOKUP(Tabela24[[#This Row],[Symbol]],INDIRECT("'"&amp;Tabela24[[#This Row],[INDEX]]&amp;"'!$D$4:$BB$3000"),31,0),0)</f>
        <v>0</v>
      </c>
      <c r="K582" s="266"/>
    </row>
    <row r="583" spans="1:11" ht="30" customHeight="1" x14ac:dyDescent="0.2">
      <c r="A583" s="262">
        <v>572</v>
      </c>
      <c r="B583" s="711" t="s">
        <v>10</v>
      </c>
      <c r="C583" s="263" t="s">
        <v>225</v>
      </c>
      <c r="D583" s="264" t="str">
        <f>VLOOKUP(Tabela24[[#This Row],[Symbol]],Baza_cen[],3,0)</f>
        <v>BLOK pod drzwi i okna z KLINARYTU   UV   H=235mm     KLINAR</v>
      </c>
      <c r="E583" s="265"/>
      <c r="F583" s="265"/>
      <c r="G583" s="265">
        <f ca="1">IFERROR(VLOOKUP(Tabela24[[#This Row],[Symbol]],INDIRECT("'"&amp;Tabela24[[#This Row],[INDEX]]&amp;"'!$D$5:$BB$3000"),13,0),0)</f>
        <v>0</v>
      </c>
      <c r="H583" s="265" t="str">
        <f ca="1">IFERROR(VLOOKUP(Tabela24[[#This Row],[Symbol]],INDIRECT("'"&amp;Tabela24[[#This Row],[INDEX]]&amp;"'!$D$4:$BB$3000"),14,0),0)</f>
        <v>szt.</v>
      </c>
      <c r="I583" s="419">
        <f ca="1">IFERROR(VLOOKUP(Tabela24[[#This Row],[Symbol]],INDIRECT("'"&amp;Tabela24[[#This Row],[INDEX]]&amp;"'!$D$4:$BB$3000"),30,0),0)</f>
        <v>0</v>
      </c>
      <c r="J583" s="447">
        <f ca="1">IFERROR(VLOOKUP(Tabela24[[#This Row],[Symbol]],INDIRECT("'"&amp;Tabela24[[#This Row],[INDEX]]&amp;"'!$D$4:$BB$3000"),31,0),0)</f>
        <v>0</v>
      </c>
      <c r="K583" s="266"/>
    </row>
    <row r="584" spans="1:11" ht="30" customHeight="1" x14ac:dyDescent="0.2">
      <c r="A584" s="262">
        <v>573</v>
      </c>
      <c r="B584" s="711" t="s">
        <v>10</v>
      </c>
      <c r="C584" s="263" t="s">
        <v>226</v>
      </c>
      <c r="D584" s="264" t="str">
        <f>VLOOKUP(Tabela24[[#This Row],[Symbol]],Baza_cen[],3,0)</f>
        <v>BLOK pod drzwi i okna z KLINARYTU   UV   H=240mm     KLINAR</v>
      </c>
      <c r="E584" s="265"/>
      <c r="F584" s="265"/>
      <c r="G584" s="265">
        <f ca="1">IFERROR(VLOOKUP(Tabela24[[#This Row],[Symbol]],INDIRECT("'"&amp;Tabela24[[#This Row],[INDEX]]&amp;"'!$D$5:$BB$3000"),13,0),0)</f>
        <v>0</v>
      </c>
      <c r="H584" s="265" t="str">
        <f ca="1">IFERROR(VLOOKUP(Tabela24[[#This Row],[Symbol]],INDIRECT("'"&amp;Tabela24[[#This Row],[INDEX]]&amp;"'!$D$4:$BB$3000"),14,0),0)</f>
        <v>szt.</v>
      </c>
      <c r="I584" s="419">
        <f ca="1">IFERROR(VLOOKUP(Tabela24[[#This Row],[Symbol]],INDIRECT("'"&amp;Tabela24[[#This Row],[INDEX]]&amp;"'!$D$4:$BB$3000"),30,0),0)</f>
        <v>0</v>
      </c>
      <c r="J584" s="447">
        <f ca="1">IFERROR(VLOOKUP(Tabela24[[#This Row],[Symbol]],INDIRECT("'"&amp;Tabela24[[#This Row],[INDEX]]&amp;"'!$D$4:$BB$3000"),31,0),0)</f>
        <v>0</v>
      </c>
      <c r="K584" s="266"/>
    </row>
    <row r="585" spans="1:11" ht="30" customHeight="1" x14ac:dyDescent="0.2">
      <c r="A585" s="262">
        <v>574</v>
      </c>
      <c r="B585" s="711" t="s">
        <v>10</v>
      </c>
      <c r="C585" s="263" t="s">
        <v>227</v>
      </c>
      <c r="D585" s="264" t="str">
        <f>VLOOKUP(Tabela24[[#This Row],[Symbol]],Baza_cen[],3,0)</f>
        <v>BLOK pod drzwi i okna z KLINARYTU   UV   H=245mm     KLINAR</v>
      </c>
      <c r="E585" s="265"/>
      <c r="F585" s="265"/>
      <c r="G585" s="265">
        <f ca="1">IFERROR(VLOOKUP(Tabela24[[#This Row],[Symbol]],INDIRECT("'"&amp;Tabela24[[#This Row],[INDEX]]&amp;"'!$D$5:$BB$3000"),13,0),0)</f>
        <v>0</v>
      </c>
      <c r="H585" s="265" t="str">
        <f ca="1">IFERROR(VLOOKUP(Tabela24[[#This Row],[Symbol]],INDIRECT("'"&amp;Tabela24[[#This Row],[INDEX]]&amp;"'!$D$4:$BB$3000"),14,0),0)</f>
        <v>szt.</v>
      </c>
      <c r="I585" s="419">
        <f ca="1">IFERROR(VLOOKUP(Tabela24[[#This Row],[Symbol]],INDIRECT("'"&amp;Tabela24[[#This Row],[INDEX]]&amp;"'!$D$4:$BB$3000"),30,0),0)</f>
        <v>0</v>
      </c>
      <c r="J585" s="447">
        <f ca="1">IFERROR(VLOOKUP(Tabela24[[#This Row],[Symbol]],INDIRECT("'"&amp;Tabela24[[#This Row],[INDEX]]&amp;"'!$D$4:$BB$3000"),31,0),0)</f>
        <v>0</v>
      </c>
      <c r="K585" s="266"/>
    </row>
    <row r="586" spans="1:11" ht="30" customHeight="1" x14ac:dyDescent="0.2">
      <c r="A586" s="262">
        <v>575</v>
      </c>
      <c r="B586" s="711" t="s">
        <v>10</v>
      </c>
      <c r="C586" s="263" t="s">
        <v>228</v>
      </c>
      <c r="D586" s="264" t="str">
        <f>VLOOKUP(Tabela24[[#This Row],[Symbol]],Baza_cen[],3,0)</f>
        <v>BLOK pod drzwi i okna z KLINARYTU   UV   H=250mm     KLINAR</v>
      </c>
      <c r="E586" s="265"/>
      <c r="F586" s="265"/>
      <c r="G586" s="265">
        <f ca="1">IFERROR(VLOOKUP(Tabela24[[#This Row],[Symbol]],INDIRECT("'"&amp;Tabela24[[#This Row],[INDEX]]&amp;"'!$D$5:$BB$3000"),13,0),0)</f>
        <v>0</v>
      </c>
      <c r="H586" s="265" t="str">
        <f ca="1">IFERROR(VLOOKUP(Tabela24[[#This Row],[Symbol]],INDIRECT("'"&amp;Tabela24[[#This Row],[INDEX]]&amp;"'!$D$4:$BB$3000"),14,0),0)</f>
        <v>szt.</v>
      </c>
      <c r="I586" s="419">
        <f ca="1">IFERROR(VLOOKUP(Tabela24[[#This Row],[Symbol]],INDIRECT("'"&amp;Tabela24[[#This Row],[INDEX]]&amp;"'!$D$4:$BB$3000"),30,0),0)</f>
        <v>0</v>
      </c>
      <c r="J586" s="447">
        <f ca="1">IFERROR(VLOOKUP(Tabela24[[#This Row],[Symbol]],INDIRECT("'"&amp;Tabela24[[#This Row],[INDEX]]&amp;"'!$D$4:$BB$3000"),31,0),0)</f>
        <v>0</v>
      </c>
      <c r="K586" s="266"/>
    </row>
    <row r="587" spans="1:11" ht="30" customHeight="1" x14ac:dyDescent="0.2">
      <c r="A587" s="262">
        <v>576</v>
      </c>
      <c r="B587" s="711" t="s">
        <v>10</v>
      </c>
      <c r="C587" s="263" t="s">
        <v>508</v>
      </c>
      <c r="D587" s="264" t="str">
        <f>VLOOKUP(Tabela24[[#This Row],[Symbol]],Baza_cen[],3,0)</f>
        <v>BLOK pod drzwi i okna z KLINARYTU   H= 35mm     KLINAR</v>
      </c>
      <c r="E587" s="265"/>
      <c r="F587" s="265"/>
      <c r="G587" s="265">
        <f ca="1">IFERROR(VLOOKUP(Tabela24[[#This Row],[Symbol]],INDIRECT("'"&amp;Tabela24[[#This Row],[INDEX]]&amp;"'!$D$5:$BB$3000"),13,0),0)</f>
        <v>0</v>
      </c>
      <c r="H587" s="265" t="str">
        <f ca="1">IFERROR(VLOOKUP(Tabela24[[#This Row],[Symbol]],INDIRECT("'"&amp;Tabela24[[#This Row],[INDEX]]&amp;"'!$D$4:$BB$3000"),14,0),0)</f>
        <v>szt.</v>
      </c>
      <c r="I587" s="419">
        <f ca="1">IFERROR(VLOOKUP(Tabela24[[#This Row],[Symbol]],INDIRECT("'"&amp;Tabela24[[#This Row],[INDEX]]&amp;"'!$D$4:$BB$3000"),30,0),0)</f>
        <v>0</v>
      </c>
      <c r="J587" s="447">
        <f ca="1">IFERROR(VLOOKUP(Tabela24[[#This Row],[Symbol]],INDIRECT("'"&amp;Tabela24[[#This Row],[INDEX]]&amp;"'!$D$4:$BB$3000"),31,0),0)</f>
        <v>0</v>
      </c>
      <c r="K587" s="266"/>
    </row>
    <row r="588" spans="1:11" ht="30" customHeight="1" x14ac:dyDescent="0.2">
      <c r="A588" s="262">
        <v>577</v>
      </c>
      <c r="B588" s="711" t="s">
        <v>10</v>
      </c>
      <c r="C588" s="263" t="s">
        <v>509</v>
      </c>
      <c r="D588" s="264" t="str">
        <f>VLOOKUP(Tabela24[[#This Row],[Symbol]],Baza_cen[],3,0)</f>
        <v>BLOK pod drzwi i okna z KLINARYTU   H= 40mm     KLINAR</v>
      </c>
      <c r="E588" s="265"/>
      <c r="F588" s="265"/>
      <c r="G588" s="265">
        <f ca="1">IFERROR(VLOOKUP(Tabela24[[#This Row],[Symbol]],INDIRECT("'"&amp;Tabela24[[#This Row],[INDEX]]&amp;"'!$D$5:$BB$3000"),13,0),0)</f>
        <v>0</v>
      </c>
      <c r="H588" s="265" t="str">
        <f ca="1">IFERROR(VLOOKUP(Tabela24[[#This Row],[Symbol]],INDIRECT("'"&amp;Tabela24[[#This Row],[INDEX]]&amp;"'!$D$4:$BB$3000"),14,0),0)</f>
        <v>szt.</v>
      </c>
      <c r="I588" s="419">
        <f ca="1">IFERROR(VLOOKUP(Tabela24[[#This Row],[Symbol]],INDIRECT("'"&amp;Tabela24[[#This Row],[INDEX]]&amp;"'!$D$4:$BB$3000"),30,0),0)</f>
        <v>0</v>
      </c>
      <c r="J588" s="447">
        <f ca="1">IFERROR(VLOOKUP(Tabela24[[#This Row],[Symbol]],INDIRECT("'"&amp;Tabela24[[#This Row],[INDEX]]&amp;"'!$D$4:$BB$3000"),31,0),0)</f>
        <v>0</v>
      </c>
      <c r="K588" s="266"/>
    </row>
    <row r="589" spans="1:11" ht="30" customHeight="1" x14ac:dyDescent="0.2">
      <c r="A589" s="262">
        <v>578</v>
      </c>
      <c r="B589" s="711" t="s">
        <v>10</v>
      </c>
      <c r="C589" s="263" t="s">
        <v>510</v>
      </c>
      <c r="D589" s="264" t="str">
        <f>VLOOKUP(Tabela24[[#This Row],[Symbol]],Baza_cen[],3,0)</f>
        <v>BLOK pod drzwi i okna z KLINARYTU   H= 45mm     KLINAR</v>
      </c>
      <c r="E589" s="265"/>
      <c r="F589" s="265"/>
      <c r="G589" s="265">
        <f ca="1">IFERROR(VLOOKUP(Tabela24[[#This Row],[Symbol]],INDIRECT("'"&amp;Tabela24[[#This Row],[INDEX]]&amp;"'!$D$5:$BB$3000"),13,0),0)</f>
        <v>0</v>
      </c>
      <c r="H589" s="265" t="str">
        <f ca="1">IFERROR(VLOOKUP(Tabela24[[#This Row],[Symbol]],INDIRECT("'"&amp;Tabela24[[#This Row],[INDEX]]&amp;"'!$D$4:$BB$3000"),14,0),0)</f>
        <v>szt.</v>
      </c>
      <c r="I589" s="419">
        <f ca="1">IFERROR(VLOOKUP(Tabela24[[#This Row],[Symbol]],INDIRECT("'"&amp;Tabela24[[#This Row],[INDEX]]&amp;"'!$D$4:$BB$3000"),30,0),0)</f>
        <v>0</v>
      </c>
      <c r="J589" s="447">
        <f ca="1">IFERROR(VLOOKUP(Tabela24[[#This Row],[Symbol]],INDIRECT("'"&amp;Tabela24[[#This Row],[INDEX]]&amp;"'!$D$4:$BB$3000"),31,0),0)</f>
        <v>0</v>
      </c>
      <c r="K589" s="266"/>
    </row>
    <row r="590" spans="1:11" ht="30" customHeight="1" x14ac:dyDescent="0.2">
      <c r="A590" s="262">
        <v>579</v>
      </c>
      <c r="B590" s="711" t="s">
        <v>10</v>
      </c>
      <c r="C590" s="263" t="s">
        <v>511</v>
      </c>
      <c r="D590" s="264" t="str">
        <f>VLOOKUP(Tabela24[[#This Row],[Symbol]],Baza_cen[],3,0)</f>
        <v>BLOK pod drzwi i okna z KLINARYTU   H= 50mm     KLINAR</v>
      </c>
      <c r="E590" s="265"/>
      <c r="F590" s="265"/>
      <c r="G590" s="265">
        <f ca="1">IFERROR(VLOOKUP(Tabela24[[#This Row],[Symbol]],INDIRECT("'"&amp;Tabela24[[#This Row],[INDEX]]&amp;"'!$D$5:$BB$3000"),13,0),0)</f>
        <v>0</v>
      </c>
      <c r="H590" s="265" t="str">
        <f ca="1">IFERROR(VLOOKUP(Tabela24[[#This Row],[Symbol]],INDIRECT("'"&amp;Tabela24[[#This Row],[INDEX]]&amp;"'!$D$4:$BB$3000"),14,0),0)</f>
        <v>szt.</v>
      </c>
      <c r="I590" s="419">
        <f ca="1">IFERROR(VLOOKUP(Tabela24[[#This Row],[Symbol]],INDIRECT("'"&amp;Tabela24[[#This Row],[INDEX]]&amp;"'!$D$4:$BB$3000"),30,0),0)</f>
        <v>0</v>
      </c>
      <c r="J590" s="447">
        <f ca="1">IFERROR(VLOOKUP(Tabela24[[#This Row],[Symbol]],INDIRECT("'"&amp;Tabela24[[#This Row],[INDEX]]&amp;"'!$D$4:$BB$3000"),31,0),0)</f>
        <v>0</v>
      </c>
      <c r="K590" s="266"/>
    </row>
    <row r="591" spans="1:11" ht="30" customHeight="1" x14ac:dyDescent="0.2">
      <c r="A591" s="262">
        <v>580</v>
      </c>
      <c r="B591" s="711" t="s">
        <v>10</v>
      </c>
      <c r="C591" s="263" t="s">
        <v>512</v>
      </c>
      <c r="D591" s="264" t="str">
        <f>VLOOKUP(Tabela24[[#This Row],[Symbol]],Baza_cen[],3,0)</f>
        <v>BLOK pod drzwi i okna z KLINARYTU   H= 55mm     KLINAR</v>
      </c>
      <c r="E591" s="265"/>
      <c r="F591" s="265"/>
      <c r="G591" s="265">
        <f ca="1">IFERROR(VLOOKUP(Tabela24[[#This Row],[Symbol]],INDIRECT("'"&amp;Tabela24[[#This Row],[INDEX]]&amp;"'!$D$5:$BB$3000"),13,0),0)</f>
        <v>0</v>
      </c>
      <c r="H591" s="265" t="str">
        <f ca="1">IFERROR(VLOOKUP(Tabela24[[#This Row],[Symbol]],INDIRECT("'"&amp;Tabela24[[#This Row],[INDEX]]&amp;"'!$D$4:$BB$3000"),14,0),0)</f>
        <v>szt.</v>
      </c>
      <c r="I591" s="419">
        <f ca="1">IFERROR(VLOOKUP(Tabela24[[#This Row],[Symbol]],INDIRECT("'"&amp;Tabela24[[#This Row],[INDEX]]&amp;"'!$D$4:$BB$3000"),30,0),0)</f>
        <v>0</v>
      </c>
      <c r="J591" s="447">
        <f ca="1">IFERROR(VLOOKUP(Tabela24[[#This Row],[Symbol]],INDIRECT("'"&amp;Tabela24[[#This Row],[INDEX]]&amp;"'!$D$4:$BB$3000"),31,0),0)</f>
        <v>0</v>
      </c>
      <c r="K591" s="266"/>
    </row>
    <row r="592" spans="1:11" ht="30" customHeight="1" x14ac:dyDescent="0.2">
      <c r="A592" s="262">
        <v>581</v>
      </c>
      <c r="B592" s="711" t="s">
        <v>10</v>
      </c>
      <c r="C592" s="263" t="s">
        <v>513</v>
      </c>
      <c r="D592" s="264" t="str">
        <f>VLOOKUP(Tabela24[[#This Row],[Symbol]],Baza_cen[],3,0)</f>
        <v>BLOK pod drzwi i okna z KLINARYTU   H= 60mm     KLINAR</v>
      </c>
      <c r="E592" s="265"/>
      <c r="F592" s="265"/>
      <c r="G592" s="265">
        <f ca="1">IFERROR(VLOOKUP(Tabela24[[#This Row],[Symbol]],INDIRECT("'"&amp;Tabela24[[#This Row],[INDEX]]&amp;"'!$D$5:$BB$3000"),13,0),0)</f>
        <v>0</v>
      </c>
      <c r="H592" s="265" t="str">
        <f ca="1">IFERROR(VLOOKUP(Tabela24[[#This Row],[Symbol]],INDIRECT("'"&amp;Tabela24[[#This Row],[INDEX]]&amp;"'!$D$4:$BB$3000"),14,0),0)</f>
        <v>szt.</v>
      </c>
      <c r="I592" s="419">
        <f ca="1">IFERROR(VLOOKUP(Tabela24[[#This Row],[Symbol]],INDIRECT("'"&amp;Tabela24[[#This Row],[INDEX]]&amp;"'!$D$4:$BB$3000"),30,0),0)</f>
        <v>0</v>
      </c>
      <c r="J592" s="447">
        <f ca="1">IFERROR(VLOOKUP(Tabela24[[#This Row],[Symbol]],INDIRECT("'"&amp;Tabela24[[#This Row],[INDEX]]&amp;"'!$D$4:$BB$3000"),31,0),0)</f>
        <v>0</v>
      </c>
      <c r="K592" s="266"/>
    </row>
    <row r="593" spans="1:11" ht="30" customHeight="1" x14ac:dyDescent="0.2">
      <c r="A593" s="262">
        <v>582</v>
      </c>
      <c r="B593" s="711" t="s">
        <v>10</v>
      </c>
      <c r="C593" s="263" t="s">
        <v>514</v>
      </c>
      <c r="D593" s="264" t="str">
        <f>VLOOKUP(Tabela24[[#This Row],[Symbol]],Baza_cen[],3,0)</f>
        <v>BLOK pod drzwi i okna z KLINARYTU   H= 65mm     KLINAR</v>
      </c>
      <c r="E593" s="265"/>
      <c r="F593" s="265"/>
      <c r="G593" s="265">
        <f ca="1">IFERROR(VLOOKUP(Tabela24[[#This Row],[Symbol]],INDIRECT("'"&amp;Tabela24[[#This Row],[INDEX]]&amp;"'!$D$5:$BB$3000"),13,0),0)</f>
        <v>0</v>
      </c>
      <c r="H593" s="265" t="str">
        <f ca="1">IFERROR(VLOOKUP(Tabela24[[#This Row],[Symbol]],INDIRECT("'"&amp;Tabela24[[#This Row],[INDEX]]&amp;"'!$D$4:$BB$3000"),14,0),0)</f>
        <v>szt.</v>
      </c>
      <c r="I593" s="419">
        <f ca="1">IFERROR(VLOOKUP(Tabela24[[#This Row],[Symbol]],INDIRECT("'"&amp;Tabela24[[#This Row],[INDEX]]&amp;"'!$D$4:$BB$3000"),30,0),0)</f>
        <v>0</v>
      </c>
      <c r="J593" s="447">
        <f ca="1">IFERROR(VLOOKUP(Tabela24[[#This Row],[Symbol]],INDIRECT("'"&amp;Tabela24[[#This Row],[INDEX]]&amp;"'!$D$4:$BB$3000"),31,0),0)</f>
        <v>0</v>
      </c>
      <c r="K593" s="266"/>
    </row>
    <row r="594" spans="1:11" ht="30" customHeight="1" x14ac:dyDescent="0.2">
      <c r="A594" s="262">
        <v>583</v>
      </c>
      <c r="B594" s="711" t="s">
        <v>10</v>
      </c>
      <c r="C594" s="263" t="s">
        <v>515</v>
      </c>
      <c r="D594" s="264" t="str">
        <f>VLOOKUP(Tabela24[[#This Row],[Symbol]],Baza_cen[],3,0)</f>
        <v>BLOK pod drzwi i okna z KLINARYTU   H= 70mm     KLINAR</v>
      </c>
      <c r="E594" s="265"/>
      <c r="F594" s="265"/>
      <c r="G594" s="265">
        <f ca="1">IFERROR(VLOOKUP(Tabela24[[#This Row],[Symbol]],INDIRECT("'"&amp;Tabela24[[#This Row],[INDEX]]&amp;"'!$D$5:$BB$3000"),13,0),0)</f>
        <v>0</v>
      </c>
      <c r="H594" s="265" t="str">
        <f ca="1">IFERROR(VLOOKUP(Tabela24[[#This Row],[Symbol]],INDIRECT("'"&amp;Tabela24[[#This Row],[INDEX]]&amp;"'!$D$4:$BB$3000"),14,0),0)</f>
        <v>szt.</v>
      </c>
      <c r="I594" s="419">
        <f ca="1">IFERROR(VLOOKUP(Tabela24[[#This Row],[Symbol]],INDIRECT("'"&amp;Tabela24[[#This Row],[INDEX]]&amp;"'!$D$4:$BB$3000"),30,0),0)</f>
        <v>0</v>
      </c>
      <c r="J594" s="447">
        <f ca="1">IFERROR(VLOOKUP(Tabela24[[#This Row],[Symbol]],INDIRECT("'"&amp;Tabela24[[#This Row],[INDEX]]&amp;"'!$D$4:$BB$3000"),31,0),0)</f>
        <v>0</v>
      </c>
      <c r="K594" s="266"/>
    </row>
    <row r="595" spans="1:11" ht="30" customHeight="1" x14ac:dyDescent="0.2">
      <c r="A595" s="262">
        <v>584</v>
      </c>
      <c r="B595" s="711" t="s">
        <v>10</v>
      </c>
      <c r="C595" s="263" t="s">
        <v>516</v>
      </c>
      <c r="D595" s="264" t="str">
        <f>VLOOKUP(Tabela24[[#This Row],[Symbol]],Baza_cen[],3,0)</f>
        <v>BLOK pod drzwi i okna z KLINARYTU   H= 75mm     KLINAR</v>
      </c>
      <c r="E595" s="265"/>
      <c r="F595" s="265"/>
      <c r="G595" s="265">
        <f ca="1">IFERROR(VLOOKUP(Tabela24[[#This Row],[Symbol]],INDIRECT("'"&amp;Tabela24[[#This Row],[INDEX]]&amp;"'!$D$5:$BB$3000"),13,0),0)</f>
        <v>0</v>
      </c>
      <c r="H595" s="265" t="str">
        <f ca="1">IFERROR(VLOOKUP(Tabela24[[#This Row],[Symbol]],INDIRECT("'"&amp;Tabela24[[#This Row],[INDEX]]&amp;"'!$D$4:$BB$3000"),14,0),0)</f>
        <v>szt.</v>
      </c>
      <c r="I595" s="419">
        <f ca="1">IFERROR(VLOOKUP(Tabela24[[#This Row],[Symbol]],INDIRECT("'"&amp;Tabela24[[#This Row],[INDEX]]&amp;"'!$D$4:$BB$3000"),30,0),0)</f>
        <v>0</v>
      </c>
      <c r="J595" s="447">
        <f ca="1">IFERROR(VLOOKUP(Tabela24[[#This Row],[Symbol]],INDIRECT("'"&amp;Tabela24[[#This Row],[INDEX]]&amp;"'!$D$4:$BB$3000"),31,0),0)</f>
        <v>0</v>
      </c>
      <c r="K595" s="266"/>
    </row>
    <row r="596" spans="1:11" ht="30" customHeight="1" x14ac:dyDescent="0.2">
      <c r="A596" s="262">
        <v>585</v>
      </c>
      <c r="B596" s="711" t="s">
        <v>10</v>
      </c>
      <c r="C596" s="263" t="s">
        <v>517</v>
      </c>
      <c r="D596" s="264" t="str">
        <f>VLOOKUP(Tabela24[[#This Row],[Symbol]],Baza_cen[],3,0)</f>
        <v>BLOK pod drzwi i okna z KLINARYTU   H= 80mm     KLINAR</v>
      </c>
      <c r="E596" s="265"/>
      <c r="F596" s="265"/>
      <c r="G596" s="265">
        <f ca="1">IFERROR(VLOOKUP(Tabela24[[#This Row],[Symbol]],INDIRECT("'"&amp;Tabela24[[#This Row],[INDEX]]&amp;"'!$D$5:$BB$3000"),13,0),0)</f>
        <v>0</v>
      </c>
      <c r="H596" s="265" t="str">
        <f ca="1">IFERROR(VLOOKUP(Tabela24[[#This Row],[Symbol]],INDIRECT("'"&amp;Tabela24[[#This Row],[INDEX]]&amp;"'!$D$4:$BB$3000"),14,0),0)</f>
        <v>szt.</v>
      </c>
      <c r="I596" s="419">
        <f ca="1">IFERROR(VLOOKUP(Tabela24[[#This Row],[Symbol]],INDIRECT("'"&amp;Tabela24[[#This Row],[INDEX]]&amp;"'!$D$4:$BB$3000"),30,0),0)</f>
        <v>0</v>
      </c>
      <c r="J596" s="447">
        <f ca="1">IFERROR(VLOOKUP(Tabela24[[#This Row],[Symbol]],INDIRECT("'"&amp;Tabela24[[#This Row],[INDEX]]&amp;"'!$D$4:$BB$3000"),31,0),0)</f>
        <v>0</v>
      </c>
      <c r="K596" s="266"/>
    </row>
    <row r="597" spans="1:11" ht="30" customHeight="1" x14ac:dyDescent="0.2">
      <c r="A597" s="262">
        <v>586</v>
      </c>
      <c r="B597" s="711" t="s">
        <v>10</v>
      </c>
      <c r="C597" s="263" t="s">
        <v>518</v>
      </c>
      <c r="D597" s="264" t="str">
        <f>VLOOKUP(Tabela24[[#This Row],[Symbol]],Baza_cen[],3,0)</f>
        <v>BLOK pod drzwi i okna z KLINARYTU   H= 85mm     KLINAR</v>
      </c>
      <c r="E597" s="265"/>
      <c r="F597" s="265"/>
      <c r="G597" s="265">
        <f ca="1">IFERROR(VLOOKUP(Tabela24[[#This Row],[Symbol]],INDIRECT("'"&amp;Tabela24[[#This Row],[INDEX]]&amp;"'!$D$5:$BB$3000"),13,0),0)</f>
        <v>0</v>
      </c>
      <c r="H597" s="265" t="str">
        <f ca="1">IFERROR(VLOOKUP(Tabela24[[#This Row],[Symbol]],INDIRECT("'"&amp;Tabela24[[#This Row],[INDEX]]&amp;"'!$D$4:$BB$3000"),14,0),0)</f>
        <v>szt.</v>
      </c>
      <c r="I597" s="419">
        <f ca="1">IFERROR(VLOOKUP(Tabela24[[#This Row],[Symbol]],INDIRECT("'"&amp;Tabela24[[#This Row],[INDEX]]&amp;"'!$D$4:$BB$3000"),30,0),0)</f>
        <v>0</v>
      </c>
      <c r="J597" s="447">
        <f ca="1">IFERROR(VLOOKUP(Tabela24[[#This Row],[Symbol]],INDIRECT("'"&amp;Tabela24[[#This Row],[INDEX]]&amp;"'!$D$4:$BB$3000"),31,0),0)</f>
        <v>0</v>
      </c>
      <c r="K597" s="266"/>
    </row>
    <row r="598" spans="1:11" ht="30" customHeight="1" x14ac:dyDescent="0.2">
      <c r="A598" s="262">
        <v>587</v>
      </c>
      <c r="B598" s="711" t="s">
        <v>10</v>
      </c>
      <c r="C598" s="263" t="s">
        <v>519</v>
      </c>
      <c r="D598" s="264" t="str">
        <f>VLOOKUP(Tabela24[[#This Row],[Symbol]],Baza_cen[],3,0)</f>
        <v>BLOK pod drzwi i okna z KLINARYTU   H= 90mm     KLINAR</v>
      </c>
      <c r="E598" s="265"/>
      <c r="F598" s="265"/>
      <c r="G598" s="265">
        <f ca="1">IFERROR(VLOOKUP(Tabela24[[#This Row],[Symbol]],INDIRECT("'"&amp;Tabela24[[#This Row],[INDEX]]&amp;"'!$D$5:$BB$3000"),13,0),0)</f>
        <v>0</v>
      </c>
      <c r="H598" s="265" t="str">
        <f ca="1">IFERROR(VLOOKUP(Tabela24[[#This Row],[Symbol]],INDIRECT("'"&amp;Tabela24[[#This Row],[INDEX]]&amp;"'!$D$4:$BB$3000"),14,0),0)</f>
        <v>szt.</v>
      </c>
      <c r="I598" s="419">
        <f ca="1">IFERROR(VLOOKUP(Tabela24[[#This Row],[Symbol]],INDIRECT("'"&amp;Tabela24[[#This Row],[INDEX]]&amp;"'!$D$4:$BB$3000"),30,0),0)</f>
        <v>0</v>
      </c>
      <c r="J598" s="447">
        <f ca="1">IFERROR(VLOOKUP(Tabela24[[#This Row],[Symbol]],INDIRECT("'"&amp;Tabela24[[#This Row],[INDEX]]&amp;"'!$D$4:$BB$3000"),31,0),0)</f>
        <v>0</v>
      </c>
      <c r="K598" s="266"/>
    </row>
    <row r="599" spans="1:11" ht="30" customHeight="1" x14ac:dyDescent="0.2">
      <c r="A599" s="262">
        <v>588</v>
      </c>
      <c r="B599" s="711" t="s">
        <v>10</v>
      </c>
      <c r="C599" s="263" t="s">
        <v>520</v>
      </c>
      <c r="D599" s="264" t="str">
        <f>VLOOKUP(Tabela24[[#This Row],[Symbol]],Baza_cen[],3,0)</f>
        <v>BLOK pod drzwi i okna z KLINARYTU   H= 95mm     KLINAR</v>
      </c>
      <c r="E599" s="265"/>
      <c r="F599" s="265"/>
      <c r="G599" s="265">
        <f ca="1">IFERROR(VLOOKUP(Tabela24[[#This Row],[Symbol]],INDIRECT("'"&amp;Tabela24[[#This Row],[INDEX]]&amp;"'!$D$5:$BB$3000"),13,0),0)</f>
        <v>0</v>
      </c>
      <c r="H599" s="265" t="str">
        <f ca="1">IFERROR(VLOOKUP(Tabela24[[#This Row],[Symbol]],INDIRECT("'"&amp;Tabela24[[#This Row],[INDEX]]&amp;"'!$D$4:$BB$3000"),14,0),0)</f>
        <v>szt.</v>
      </c>
      <c r="I599" s="419">
        <f ca="1">IFERROR(VLOOKUP(Tabela24[[#This Row],[Symbol]],INDIRECT("'"&amp;Tabela24[[#This Row],[INDEX]]&amp;"'!$D$4:$BB$3000"),30,0),0)</f>
        <v>0</v>
      </c>
      <c r="J599" s="447">
        <f ca="1">IFERROR(VLOOKUP(Tabela24[[#This Row],[Symbol]],INDIRECT("'"&amp;Tabela24[[#This Row],[INDEX]]&amp;"'!$D$4:$BB$3000"),31,0),0)</f>
        <v>0</v>
      </c>
      <c r="K599" s="266"/>
    </row>
    <row r="600" spans="1:11" ht="30" customHeight="1" x14ac:dyDescent="0.2">
      <c r="A600" s="262">
        <v>589</v>
      </c>
      <c r="B600" s="711" t="s">
        <v>10</v>
      </c>
      <c r="C600" s="263" t="s">
        <v>521</v>
      </c>
      <c r="D600" s="264" t="str">
        <f>VLOOKUP(Tabela24[[#This Row],[Symbol]],Baza_cen[],3,0)</f>
        <v>BLOK pod drzwi i okna z KLINARYTU   H=100mm     KLINAR</v>
      </c>
      <c r="E600" s="265"/>
      <c r="F600" s="265"/>
      <c r="G600" s="265">
        <f ca="1">IFERROR(VLOOKUP(Tabela24[[#This Row],[Symbol]],INDIRECT("'"&amp;Tabela24[[#This Row],[INDEX]]&amp;"'!$D$5:$BB$3000"),13,0),0)</f>
        <v>0</v>
      </c>
      <c r="H600" s="265" t="str">
        <f ca="1">IFERROR(VLOOKUP(Tabela24[[#This Row],[Symbol]],INDIRECT("'"&amp;Tabela24[[#This Row],[INDEX]]&amp;"'!$D$4:$BB$3000"),14,0),0)</f>
        <v>szt.</v>
      </c>
      <c r="I600" s="419">
        <f ca="1">IFERROR(VLOOKUP(Tabela24[[#This Row],[Symbol]],INDIRECT("'"&amp;Tabela24[[#This Row],[INDEX]]&amp;"'!$D$4:$BB$3000"),30,0),0)</f>
        <v>0</v>
      </c>
      <c r="J600" s="447">
        <f ca="1">IFERROR(VLOOKUP(Tabela24[[#This Row],[Symbol]],INDIRECT("'"&amp;Tabela24[[#This Row],[INDEX]]&amp;"'!$D$4:$BB$3000"),31,0),0)</f>
        <v>0</v>
      </c>
      <c r="K600" s="266"/>
    </row>
    <row r="601" spans="1:11" ht="30" customHeight="1" x14ac:dyDescent="0.2">
      <c r="A601" s="262">
        <v>590</v>
      </c>
      <c r="B601" s="711" t="s">
        <v>10</v>
      </c>
      <c r="C601" s="263" t="s">
        <v>522</v>
      </c>
      <c r="D601" s="264" t="str">
        <f>VLOOKUP(Tabela24[[#This Row],[Symbol]],Baza_cen[],3,0)</f>
        <v>BLOK pod drzwi i okna z KLINARYTU   H=105mm     KLINAR</v>
      </c>
      <c r="E601" s="265"/>
      <c r="F601" s="265"/>
      <c r="G601" s="265">
        <f ca="1">IFERROR(VLOOKUP(Tabela24[[#This Row],[Symbol]],INDIRECT("'"&amp;Tabela24[[#This Row],[INDEX]]&amp;"'!$D$5:$BB$3000"),13,0),0)</f>
        <v>0</v>
      </c>
      <c r="H601" s="265" t="str">
        <f ca="1">IFERROR(VLOOKUP(Tabela24[[#This Row],[Symbol]],INDIRECT("'"&amp;Tabela24[[#This Row],[INDEX]]&amp;"'!$D$4:$BB$3000"),14,0),0)</f>
        <v>szt.</v>
      </c>
      <c r="I601" s="419">
        <f ca="1">IFERROR(VLOOKUP(Tabela24[[#This Row],[Symbol]],INDIRECT("'"&amp;Tabela24[[#This Row],[INDEX]]&amp;"'!$D$4:$BB$3000"),30,0),0)</f>
        <v>0</v>
      </c>
      <c r="J601" s="447">
        <f ca="1">IFERROR(VLOOKUP(Tabela24[[#This Row],[Symbol]],INDIRECT("'"&amp;Tabela24[[#This Row],[INDEX]]&amp;"'!$D$4:$BB$3000"),31,0),0)</f>
        <v>0</v>
      </c>
      <c r="K601" s="266"/>
    </row>
    <row r="602" spans="1:11" ht="30" customHeight="1" x14ac:dyDescent="0.2">
      <c r="A602" s="262">
        <v>591</v>
      </c>
      <c r="B602" s="711" t="s">
        <v>10</v>
      </c>
      <c r="C602" s="263" t="s">
        <v>523</v>
      </c>
      <c r="D602" s="264" t="str">
        <f>VLOOKUP(Tabela24[[#This Row],[Symbol]],Baza_cen[],3,0)</f>
        <v>BLOK pod drzwi i okna z KLINARYTU   H=110mm     KLINAR</v>
      </c>
      <c r="E602" s="265"/>
      <c r="F602" s="265"/>
      <c r="G602" s="265">
        <f ca="1">IFERROR(VLOOKUP(Tabela24[[#This Row],[Symbol]],INDIRECT("'"&amp;Tabela24[[#This Row],[INDEX]]&amp;"'!$D$5:$BB$3000"),13,0),0)</f>
        <v>0</v>
      </c>
      <c r="H602" s="265" t="str">
        <f ca="1">IFERROR(VLOOKUP(Tabela24[[#This Row],[Symbol]],INDIRECT("'"&amp;Tabela24[[#This Row],[INDEX]]&amp;"'!$D$4:$BB$3000"),14,0),0)</f>
        <v>szt.</v>
      </c>
      <c r="I602" s="419">
        <f ca="1">IFERROR(VLOOKUP(Tabela24[[#This Row],[Symbol]],INDIRECT("'"&amp;Tabela24[[#This Row],[INDEX]]&amp;"'!$D$4:$BB$3000"),30,0),0)</f>
        <v>0</v>
      </c>
      <c r="J602" s="447">
        <f ca="1">IFERROR(VLOOKUP(Tabela24[[#This Row],[Symbol]],INDIRECT("'"&amp;Tabela24[[#This Row],[INDEX]]&amp;"'!$D$4:$BB$3000"),31,0),0)</f>
        <v>0</v>
      </c>
      <c r="K602" s="266"/>
    </row>
    <row r="603" spans="1:11" ht="30" customHeight="1" x14ac:dyDescent="0.2">
      <c r="A603" s="262">
        <v>592</v>
      </c>
      <c r="B603" s="711" t="s">
        <v>10</v>
      </c>
      <c r="C603" s="263" t="s">
        <v>524</v>
      </c>
      <c r="D603" s="264" t="str">
        <f>VLOOKUP(Tabela24[[#This Row],[Symbol]],Baza_cen[],3,0)</f>
        <v>BLOK pod drzwi i okna z KLINARYTU   H=115mm     KLINAR</v>
      </c>
      <c r="E603" s="265"/>
      <c r="F603" s="265"/>
      <c r="G603" s="265">
        <f ca="1">IFERROR(VLOOKUP(Tabela24[[#This Row],[Symbol]],INDIRECT("'"&amp;Tabela24[[#This Row],[INDEX]]&amp;"'!$D$5:$BB$3000"),13,0),0)</f>
        <v>0</v>
      </c>
      <c r="H603" s="265" t="str">
        <f ca="1">IFERROR(VLOOKUP(Tabela24[[#This Row],[Symbol]],INDIRECT("'"&amp;Tabela24[[#This Row],[INDEX]]&amp;"'!$D$4:$BB$3000"),14,0),0)</f>
        <v>szt.</v>
      </c>
      <c r="I603" s="419">
        <f ca="1">IFERROR(VLOOKUP(Tabela24[[#This Row],[Symbol]],INDIRECT("'"&amp;Tabela24[[#This Row],[INDEX]]&amp;"'!$D$4:$BB$3000"),30,0),0)</f>
        <v>0</v>
      </c>
      <c r="J603" s="447">
        <f ca="1">IFERROR(VLOOKUP(Tabela24[[#This Row],[Symbol]],INDIRECT("'"&amp;Tabela24[[#This Row],[INDEX]]&amp;"'!$D$4:$BB$3000"),31,0),0)</f>
        <v>0</v>
      </c>
      <c r="K603" s="266"/>
    </row>
    <row r="604" spans="1:11" ht="30" customHeight="1" x14ac:dyDescent="0.2">
      <c r="A604" s="262">
        <v>593</v>
      </c>
      <c r="B604" s="711" t="s">
        <v>10</v>
      </c>
      <c r="C604" s="263" t="s">
        <v>525</v>
      </c>
      <c r="D604" s="264" t="str">
        <f>VLOOKUP(Tabela24[[#This Row],[Symbol]],Baza_cen[],3,0)</f>
        <v>BLOK pod drzwi i okna z KLINARYTU   H=120mm     KLINAR</v>
      </c>
      <c r="E604" s="265"/>
      <c r="F604" s="265"/>
      <c r="G604" s="265">
        <f ca="1">IFERROR(VLOOKUP(Tabela24[[#This Row],[Symbol]],INDIRECT("'"&amp;Tabela24[[#This Row],[INDEX]]&amp;"'!$D$5:$BB$3000"),13,0),0)</f>
        <v>0</v>
      </c>
      <c r="H604" s="265" t="str">
        <f ca="1">IFERROR(VLOOKUP(Tabela24[[#This Row],[Symbol]],INDIRECT("'"&amp;Tabela24[[#This Row],[INDEX]]&amp;"'!$D$4:$BB$3000"),14,0),0)</f>
        <v>szt.</v>
      </c>
      <c r="I604" s="419">
        <f ca="1">IFERROR(VLOOKUP(Tabela24[[#This Row],[Symbol]],INDIRECT("'"&amp;Tabela24[[#This Row],[INDEX]]&amp;"'!$D$4:$BB$3000"),30,0),0)</f>
        <v>0</v>
      </c>
      <c r="J604" s="447">
        <f ca="1">IFERROR(VLOOKUP(Tabela24[[#This Row],[Symbol]],INDIRECT("'"&amp;Tabela24[[#This Row],[INDEX]]&amp;"'!$D$4:$BB$3000"),31,0),0)</f>
        <v>0</v>
      </c>
      <c r="K604" s="266"/>
    </row>
    <row r="605" spans="1:11" ht="30" customHeight="1" x14ac:dyDescent="0.2">
      <c r="A605" s="262">
        <v>594</v>
      </c>
      <c r="B605" s="711" t="s">
        <v>10</v>
      </c>
      <c r="C605" s="263" t="s">
        <v>526</v>
      </c>
      <c r="D605" s="264" t="str">
        <f>VLOOKUP(Tabela24[[#This Row],[Symbol]],Baza_cen[],3,0)</f>
        <v>BLOK pod drzwi i okna z KLINARYTU   H=125mm     KLINAR</v>
      </c>
      <c r="E605" s="265"/>
      <c r="F605" s="265"/>
      <c r="G605" s="265">
        <f ca="1">IFERROR(VLOOKUP(Tabela24[[#This Row],[Symbol]],INDIRECT("'"&amp;Tabela24[[#This Row],[INDEX]]&amp;"'!$D$5:$BB$3000"),13,0),0)</f>
        <v>0</v>
      </c>
      <c r="H605" s="265" t="str">
        <f ca="1">IFERROR(VLOOKUP(Tabela24[[#This Row],[Symbol]],INDIRECT("'"&amp;Tabela24[[#This Row],[INDEX]]&amp;"'!$D$4:$BB$3000"),14,0),0)</f>
        <v>szt.</v>
      </c>
      <c r="I605" s="419">
        <f ca="1">IFERROR(VLOOKUP(Tabela24[[#This Row],[Symbol]],INDIRECT("'"&amp;Tabela24[[#This Row],[INDEX]]&amp;"'!$D$4:$BB$3000"),30,0),0)</f>
        <v>0</v>
      </c>
      <c r="J605" s="447">
        <f ca="1">IFERROR(VLOOKUP(Tabela24[[#This Row],[Symbol]],INDIRECT("'"&amp;Tabela24[[#This Row],[INDEX]]&amp;"'!$D$4:$BB$3000"),31,0),0)</f>
        <v>0</v>
      </c>
      <c r="K605" s="266"/>
    </row>
    <row r="606" spans="1:11" ht="30" customHeight="1" x14ac:dyDescent="0.2">
      <c r="A606" s="262">
        <v>595</v>
      </c>
      <c r="B606" s="711" t="s">
        <v>10</v>
      </c>
      <c r="C606" s="263" t="s">
        <v>527</v>
      </c>
      <c r="D606" s="264" t="str">
        <f>VLOOKUP(Tabela24[[#This Row],[Symbol]],Baza_cen[],3,0)</f>
        <v>BLOK pod drzwi i okna z KLINARYTU   H=130mm     KLINAR</v>
      </c>
      <c r="E606" s="265"/>
      <c r="F606" s="265"/>
      <c r="G606" s="265">
        <f ca="1">IFERROR(VLOOKUP(Tabela24[[#This Row],[Symbol]],INDIRECT("'"&amp;Tabela24[[#This Row],[INDEX]]&amp;"'!$D$5:$BB$3000"),13,0),0)</f>
        <v>0</v>
      </c>
      <c r="H606" s="265" t="str">
        <f ca="1">IFERROR(VLOOKUP(Tabela24[[#This Row],[Symbol]],INDIRECT("'"&amp;Tabela24[[#This Row],[INDEX]]&amp;"'!$D$4:$BB$3000"),14,0),0)</f>
        <v>szt.</v>
      </c>
      <c r="I606" s="419">
        <f ca="1">IFERROR(VLOOKUP(Tabela24[[#This Row],[Symbol]],INDIRECT("'"&amp;Tabela24[[#This Row],[INDEX]]&amp;"'!$D$4:$BB$3000"),30,0),0)</f>
        <v>0</v>
      </c>
      <c r="J606" s="447">
        <f ca="1">IFERROR(VLOOKUP(Tabela24[[#This Row],[Symbol]],INDIRECT("'"&amp;Tabela24[[#This Row],[INDEX]]&amp;"'!$D$4:$BB$3000"),31,0),0)</f>
        <v>0</v>
      </c>
      <c r="K606" s="266"/>
    </row>
    <row r="607" spans="1:11" ht="30" customHeight="1" x14ac:dyDescent="0.2">
      <c r="A607" s="262">
        <v>596</v>
      </c>
      <c r="B607" s="711" t="s">
        <v>10</v>
      </c>
      <c r="C607" s="263" t="s">
        <v>528</v>
      </c>
      <c r="D607" s="264" t="str">
        <f>VLOOKUP(Tabela24[[#This Row],[Symbol]],Baza_cen[],3,0)</f>
        <v>BLOK pod drzwi i okna z KLINARYTU   H=135mm     KLINAR</v>
      </c>
      <c r="E607" s="265"/>
      <c r="F607" s="265"/>
      <c r="G607" s="265">
        <f ca="1">IFERROR(VLOOKUP(Tabela24[[#This Row],[Symbol]],INDIRECT("'"&amp;Tabela24[[#This Row],[INDEX]]&amp;"'!$D$5:$BB$3000"),13,0),0)</f>
        <v>0</v>
      </c>
      <c r="H607" s="265" t="str">
        <f ca="1">IFERROR(VLOOKUP(Tabela24[[#This Row],[Symbol]],INDIRECT("'"&amp;Tabela24[[#This Row],[INDEX]]&amp;"'!$D$4:$BB$3000"),14,0),0)</f>
        <v>szt.</v>
      </c>
      <c r="I607" s="419">
        <f ca="1">IFERROR(VLOOKUP(Tabela24[[#This Row],[Symbol]],INDIRECT("'"&amp;Tabela24[[#This Row],[INDEX]]&amp;"'!$D$4:$BB$3000"),30,0),0)</f>
        <v>0</v>
      </c>
      <c r="J607" s="447">
        <f ca="1">IFERROR(VLOOKUP(Tabela24[[#This Row],[Symbol]],INDIRECT("'"&amp;Tabela24[[#This Row],[INDEX]]&amp;"'!$D$4:$BB$3000"),31,0),0)</f>
        <v>0</v>
      </c>
      <c r="K607" s="266"/>
    </row>
    <row r="608" spans="1:11" ht="30" customHeight="1" x14ac:dyDescent="0.2">
      <c r="A608" s="262">
        <v>597</v>
      </c>
      <c r="B608" s="711" t="s">
        <v>10</v>
      </c>
      <c r="C608" s="263" t="s">
        <v>529</v>
      </c>
      <c r="D608" s="264" t="str">
        <f>VLOOKUP(Tabela24[[#This Row],[Symbol]],Baza_cen[],3,0)</f>
        <v>BLOK pod drzwi i okna z KLINARYTU   H=140mm     KLINAR</v>
      </c>
      <c r="E608" s="265"/>
      <c r="F608" s="265"/>
      <c r="G608" s="265">
        <f ca="1">IFERROR(VLOOKUP(Tabela24[[#This Row],[Symbol]],INDIRECT("'"&amp;Tabela24[[#This Row],[INDEX]]&amp;"'!$D$5:$BB$3000"),13,0),0)</f>
        <v>0</v>
      </c>
      <c r="H608" s="265" t="str">
        <f ca="1">IFERROR(VLOOKUP(Tabela24[[#This Row],[Symbol]],INDIRECT("'"&amp;Tabela24[[#This Row],[INDEX]]&amp;"'!$D$4:$BB$3000"),14,0),0)</f>
        <v>szt.</v>
      </c>
      <c r="I608" s="419">
        <f ca="1">IFERROR(VLOOKUP(Tabela24[[#This Row],[Symbol]],INDIRECT("'"&amp;Tabela24[[#This Row],[INDEX]]&amp;"'!$D$4:$BB$3000"),30,0),0)</f>
        <v>0</v>
      </c>
      <c r="J608" s="447">
        <f ca="1">IFERROR(VLOOKUP(Tabela24[[#This Row],[Symbol]],INDIRECT("'"&amp;Tabela24[[#This Row],[INDEX]]&amp;"'!$D$4:$BB$3000"),31,0),0)</f>
        <v>0</v>
      </c>
      <c r="K608" s="266"/>
    </row>
    <row r="609" spans="1:11" ht="30" customHeight="1" x14ac:dyDescent="0.2">
      <c r="A609" s="262">
        <v>598</v>
      </c>
      <c r="B609" s="711" t="s">
        <v>10</v>
      </c>
      <c r="C609" s="263" t="s">
        <v>530</v>
      </c>
      <c r="D609" s="264" t="str">
        <f>VLOOKUP(Tabela24[[#This Row],[Symbol]],Baza_cen[],3,0)</f>
        <v>BLOK pod drzwi i okna z KLINARYTU   H=145mm     KLINAR</v>
      </c>
      <c r="E609" s="265"/>
      <c r="F609" s="265"/>
      <c r="G609" s="265">
        <f ca="1">IFERROR(VLOOKUP(Tabela24[[#This Row],[Symbol]],INDIRECT("'"&amp;Tabela24[[#This Row],[INDEX]]&amp;"'!$D$5:$BB$3000"),13,0),0)</f>
        <v>0</v>
      </c>
      <c r="H609" s="265" t="str">
        <f ca="1">IFERROR(VLOOKUP(Tabela24[[#This Row],[Symbol]],INDIRECT("'"&amp;Tabela24[[#This Row],[INDEX]]&amp;"'!$D$4:$BB$3000"),14,0),0)</f>
        <v>szt.</v>
      </c>
      <c r="I609" s="419">
        <f ca="1">IFERROR(VLOOKUP(Tabela24[[#This Row],[Symbol]],INDIRECT("'"&amp;Tabela24[[#This Row],[INDEX]]&amp;"'!$D$4:$BB$3000"),30,0),0)</f>
        <v>0</v>
      </c>
      <c r="J609" s="447">
        <f ca="1">IFERROR(VLOOKUP(Tabela24[[#This Row],[Symbol]],INDIRECT("'"&amp;Tabela24[[#This Row],[INDEX]]&amp;"'!$D$4:$BB$3000"),31,0),0)</f>
        <v>0</v>
      </c>
      <c r="K609" s="266"/>
    </row>
    <row r="610" spans="1:11" ht="30" customHeight="1" x14ac:dyDescent="0.2">
      <c r="A610" s="262">
        <v>599</v>
      </c>
      <c r="B610" s="711" t="s">
        <v>10</v>
      </c>
      <c r="C610" s="263" t="s">
        <v>531</v>
      </c>
      <c r="D610" s="264" t="str">
        <f>VLOOKUP(Tabela24[[#This Row],[Symbol]],Baza_cen[],3,0)</f>
        <v>BLOK pod drzwi i okna z KLINARYTU   H=150mm     KLINAR</v>
      </c>
      <c r="E610" s="265"/>
      <c r="F610" s="265"/>
      <c r="G610" s="265">
        <f ca="1">IFERROR(VLOOKUP(Tabela24[[#This Row],[Symbol]],INDIRECT("'"&amp;Tabela24[[#This Row],[INDEX]]&amp;"'!$D$5:$BB$3000"),13,0),0)</f>
        <v>0</v>
      </c>
      <c r="H610" s="265" t="str">
        <f ca="1">IFERROR(VLOOKUP(Tabela24[[#This Row],[Symbol]],INDIRECT("'"&amp;Tabela24[[#This Row],[INDEX]]&amp;"'!$D$4:$BB$3000"),14,0),0)</f>
        <v>szt.</v>
      </c>
      <c r="I610" s="419">
        <f ca="1">IFERROR(VLOOKUP(Tabela24[[#This Row],[Symbol]],INDIRECT("'"&amp;Tabela24[[#This Row],[INDEX]]&amp;"'!$D$4:$BB$3000"),30,0),0)</f>
        <v>0</v>
      </c>
      <c r="J610" s="447">
        <f ca="1">IFERROR(VLOOKUP(Tabela24[[#This Row],[Symbol]],INDIRECT("'"&amp;Tabela24[[#This Row],[INDEX]]&amp;"'!$D$4:$BB$3000"),31,0),0)</f>
        <v>0</v>
      </c>
      <c r="K610" s="266"/>
    </row>
    <row r="611" spans="1:11" ht="30" customHeight="1" x14ac:dyDescent="0.2">
      <c r="A611" s="262">
        <v>600</v>
      </c>
      <c r="B611" s="711" t="s">
        <v>10</v>
      </c>
      <c r="C611" s="263" t="s">
        <v>532</v>
      </c>
      <c r="D611" s="264" t="str">
        <f>VLOOKUP(Tabela24[[#This Row],[Symbol]],Baza_cen[],3,0)</f>
        <v>BLOK pod drzwi i okna z KLINARYTU   H=155mm     KLINAR</v>
      </c>
      <c r="E611" s="265"/>
      <c r="F611" s="265"/>
      <c r="G611" s="265">
        <f ca="1">IFERROR(VLOOKUP(Tabela24[[#This Row],[Symbol]],INDIRECT("'"&amp;Tabela24[[#This Row],[INDEX]]&amp;"'!$D$5:$BB$3000"),13,0),0)</f>
        <v>0</v>
      </c>
      <c r="H611" s="265" t="str">
        <f ca="1">IFERROR(VLOOKUP(Tabela24[[#This Row],[Symbol]],INDIRECT("'"&amp;Tabela24[[#This Row],[INDEX]]&amp;"'!$D$4:$BB$3000"),14,0),0)</f>
        <v>szt.</v>
      </c>
      <c r="I611" s="419">
        <f ca="1">IFERROR(VLOOKUP(Tabela24[[#This Row],[Symbol]],INDIRECT("'"&amp;Tabela24[[#This Row],[INDEX]]&amp;"'!$D$4:$BB$3000"),30,0),0)</f>
        <v>0</v>
      </c>
      <c r="J611" s="447">
        <f ca="1">IFERROR(VLOOKUP(Tabela24[[#This Row],[Symbol]],INDIRECT("'"&amp;Tabela24[[#This Row],[INDEX]]&amp;"'!$D$4:$BB$3000"),31,0),0)</f>
        <v>0</v>
      </c>
      <c r="K611" s="266"/>
    </row>
    <row r="612" spans="1:11" ht="30" customHeight="1" x14ac:dyDescent="0.2">
      <c r="A612" s="262">
        <v>601</v>
      </c>
      <c r="B612" s="711" t="s">
        <v>10</v>
      </c>
      <c r="C612" s="263" t="s">
        <v>533</v>
      </c>
      <c r="D612" s="264" t="str">
        <f>VLOOKUP(Tabela24[[#This Row],[Symbol]],Baza_cen[],3,0)</f>
        <v>BLOK pod drzwi i okna z KLINARYTU   H=160mm     KLINAR</v>
      </c>
      <c r="E612" s="265"/>
      <c r="F612" s="265"/>
      <c r="G612" s="265">
        <f ca="1">IFERROR(VLOOKUP(Tabela24[[#This Row],[Symbol]],INDIRECT("'"&amp;Tabela24[[#This Row],[INDEX]]&amp;"'!$D$5:$BB$3000"),13,0),0)</f>
        <v>0</v>
      </c>
      <c r="H612" s="265" t="str">
        <f ca="1">IFERROR(VLOOKUP(Tabela24[[#This Row],[Symbol]],INDIRECT("'"&amp;Tabela24[[#This Row],[INDEX]]&amp;"'!$D$4:$BB$3000"),14,0),0)</f>
        <v>szt.</v>
      </c>
      <c r="I612" s="419">
        <f ca="1">IFERROR(VLOOKUP(Tabela24[[#This Row],[Symbol]],INDIRECT("'"&amp;Tabela24[[#This Row],[INDEX]]&amp;"'!$D$4:$BB$3000"),30,0),0)</f>
        <v>0</v>
      </c>
      <c r="J612" s="447">
        <f ca="1">IFERROR(VLOOKUP(Tabela24[[#This Row],[Symbol]],INDIRECT("'"&amp;Tabela24[[#This Row],[INDEX]]&amp;"'!$D$4:$BB$3000"),31,0),0)</f>
        <v>0</v>
      </c>
      <c r="K612" s="266"/>
    </row>
    <row r="613" spans="1:11" ht="30" customHeight="1" x14ac:dyDescent="0.2">
      <c r="A613" s="262">
        <v>602</v>
      </c>
      <c r="B613" s="711" t="s">
        <v>10</v>
      </c>
      <c r="C613" s="263" t="s">
        <v>534</v>
      </c>
      <c r="D613" s="264" t="str">
        <f>VLOOKUP(Tabela24[[#This Row],[Symbol]],Baza_cen[],3,0)</f>
        <v>BLOK pod drzwi i okna z KLINARYTU   H=165mm     KLINAR</v>
      </c>
      <c r="E613" s="265"/>
      <c r="F613" s="265"/>
      <c r="G613" s="265">
        <f ca="1">IFERROR(VLOOKUP(Tabela24[[#This Row],[Symbol]],INDIRECT("'"&amp;Tabela24[[#This Row],[INDEX]]&amp;"'!$D$5:$BB$3000"),13,0),0)</f>
        <v>0</v>
      </c>
      <c r="H613" s="265" t="str">
        <f ca="1">IFERROR(VLOOKUP(Tabela24[[#This Row],[Symbol]],INDIRECT("'"&amp;Tabela24[[#This Row],[INDEX]]&amp;"'!$D$4:$BB$3000"),14,0),0)</f>
        <v>szt.</v>
      </c>
      <c r="I613" s="419">
        <f ca="1">IFERROR(VLOOKUP(Tabela24[[#This Row],[Symbol]],INDIRECT("'"&amp;Tabela24[[#This Row],[INDEX]]&amp;"'!$D$4:$BB$3000"),30,0),0)</f>
        <v>0</v>
      </c>
      <c r="J613" s="447">
        <f ca="1">IFERROR(VLOOKUP(Tabela24[[#This Row],[Symbol]],INDIRECT("'"&amp;Tabela24[[#This Row],[INDEX]]&amp;"'!$D$4:$BB$3000"),31,0),0)</f>
        <v>0</v>
      </c>
      <c r="K613" s="266"/>
    </row>
    <row r="614" spans="1:11" ht="30" customHeight="1" x14ac:dyDescent="0.2">
      <c r="A614" s="262">
        <v>603</v>
      </c>
      <c r="B614" s="711" t="s">
        <v>10</v>
      </c>
      <c r="C614" s="263" t="s">
        <v>535</v>
      </c>
      <c r="D614" s="264" t="str">
        <f>VLOOKUP(Tabela24[[#This Row],[Symbol]],Baza_cen[],3,0)</f>
        <v>BLOK pod drzwi i okna z KLINARYTU   H=170mm     KLINAR</v>
      </c>
      <c r="E614" s="265"/>
      <c r="F614" s="265"/>
      <c r="G614" s="265">
        <f ca="1">IFERROR(VLOOKUP(Tabela24[[#This Row],[Symbol]],INDIRECT("'"&amp;Tabela24[[#This Row],[INDEX]]&amp;"'!$D$5:$BB$3000"),13,0),0)</f>
        <v>0</v>
      </c>
      <c r="H614" s="265" t="str">
        <f ca="1">IFERROR(VLOOKUP(Tabela24[[#This Row],[Symbol]],INDIRECT("'"&amp;Tabela24[[#This Row],[INDEX]]&amp;"'!$D$4:$BB$3000"),14,0),0)</f>
        <v>szt.</v>
      </c>
      <c r="I614" s="419">
        <f ca="1">IFERROR(VLOOKUP(Tabela24[[#This Row],[Symbol]],INDIRECT("'"&amp;Tabela24[[#This Row],[INDEX]]&amp;"'!$D$4:$BB$3000"),30,0),0)</f>
        <v>0</v>
      </c>
      <c r="J614" s="447">
        <f ca="1">IFERROR(VLOOKUP(Tabela24[[#This Row],[Symbol]],INDIRECT("'"&amp;Tabela24[[#This Row],[INDEX]]&amp;"'!$D$4:$BB$3000"),31,0),0)</f>
        <v>0</v>
      </c>
      <c r="K614" s="266"/>
    </row>
    <row r="615" spans="1:11" ht="30" customHeight="1" x14ac:dyDescent="0.2">
      <c r="A615" s="262">
        <v>604</v>
      </c>
      <c r="B615" s="711" t="s">
        <v>10</v>
      </c>
      <c r="C615" s="263" t="s">
        <v>536</v>
      </c>
      <c r="D615" s="264" t="str">
        <f>VLOOKUP(Tabela24[[#This Row],[Symbol]],Baza_cen[],3,0)</f>
        <v>BLOK pod drzwi i okna z KLINARYTU   H=175mm     KLINAR</v>
      </c>
      <c r="E615" s="265"/>
      <c r="F615" s="265"/>
      <c r="G615" s="265">
        <f ca="1">IFERROR(VLOOKUP(Tabela24[[#This Row],[Symbol]],INDIRECT("'"&amp;Tabela24[[#This Row],[INDEX]]&amp;"'!$D$5:$BB$3000"),13,0),0)</f>
        <v>0</v>
      </c>
      <c r="H615" s="265" t="str">
        <f ca="1">IFERROR(VLOOKUP(Tabela24[[#This Row],[Symbol]],INDIRECT("'"&amp;Tabela24[[#This Row],[INDEX]]&amp;"'!$D$4:$BB$3000"),14,0),0)</f>
        <v>szt.</v>
      </c>
      <c r="I615" s="419">
        <f ca="1">IFERROR(VLOOKUP(Tabela24[[#This Row],[Symbol]],INDIRECT("'"&amp;Tabela24[[#This Row],[INDEX]]&amp;"'!$D$4:$BB$3000"),30,0),0)</f>
        <v>0</v>
      </c>
      <c r="J615" s="447">
        <f ca="1">IFERROR(VLOOKUP(Tabela24[[#This Row],[Symbol]],INDIRECT("'"&amp;Tabela24[[#This Row],[INDEX]]&amp;"'!$D$4:$BB$3000"),31,0),0)</f>
        <v>0</v>
      </c>
      <c r="K615" s="266"/>
    </row>
    <row r="616" spans="1:11" ht="30" customHeight="1" x14ac:dyDescent="0.2">
      <c r="A616" s="262">
        <v>605</v>
      </c>
      <c r="B616" s="711" t="s">
        <v>10</v>
      </c>
      <c r="C616" s="263" t="s">
        <v>537</v>
      </c>
      <c r="D616" s="264" t="str">
        <f>VLOOKUP(Tabela24[[#This Row],[Symbol]],Baza_cen[],3,0)</f>
        <v>BLOK pod drzwi i okna z KLINARYTU   H=180mm     KLINAR</v>
      </c>
      <c r="E616" s="265"/>
      <c r="F616" s="265"/>
      <c r="G616" s="265">
        <f ca="1">IFERROR(VLOOKUP(Tabela24[[#This Row],[Symbol]],INDIRECT("'"&amp;Tabela24[[#This Row],[INDEX]]&amp;"'!$D$5:$BB$3000"),13,0),0)</f>
        <v>0</v>
      </c>
      <c r="H616" s="265" t="str">
        <f ca="1">IFERROR(VLOOKUP(Tabela24[[#This Row],[Symbol]],INDIRECT("'"&amp;Tabela24[[#This Row],[INDEX]]&amp;"'!$D$4:$BB$3000"),14,0),0)</f>
        <v>szt.</v>
      </c>
      <c r="I616" s="419">
        <f ca="1">IFERROR(VLOOKUP(Tabela24[[#This Row],[Symbol]],INDIRECT("'"&amp;Tabela24[[#This Row],[INDEX]]&amp;"'!$D$4:$BB$3000"),30,0),0)</f>
        <v>0</v>
      </c>
      <c r="J616" s="447">
        <f ca="1">IFERROR(VLOOKUP(Tabela24[[#This Row],[Symbol]],INDIRECT("'"&amp;Tabela24[[#This Row],[INDEX]]&amp;"'!$D$4:$BB$3000"),31,0),0)</f>
        <v>0</v>
      </c>
      <c r="K616" s="266"/>
    </row>
    <row r="617" spans="1:11" ht="30" customHeight="1" x14ac:dyDescent="0.2">
      <c r="A617" s="262">
        <v>606</v>
      </c>
      <c r="B617" s="711" t="s">
        <v>10</v>
      </c>
      <c r="C617" s="263" t="s">
        <v>538</v>
      </c>
      <c r="D617" s="264" t="str">
        <f>VLOOKUP(Tabela24[[#This Row],[Symbol]],Baza_cen[],3,0)</f>
        <v>BLOK pod drzwi i okna z KLINARYTU   H=185mm     KLINAR</v>
      </c>
      <c r="E617" s="265"/>
      <c r="F617" s="265"/>
      <c r="G617" s="265">
        <f ca="1">IFERROR(VLOOKUP(Tabela24[[#This Row],[Symbol]],INDIRECT("'"&amp;Tabela24[[#This Row],[INDEX]]&amp;"'!$D$5:$BB$3000"),13,0),0)</f>
        <v>0</v>
      </c>
      <c r="H617" s="265" t="str">
        <f ca="1">IFERROR(VLOOKUP(Tabela24[[#This Row],[Symbol]],INDIRECT("'"&amp;Tabela24[[#This Row],[INDEX]]&amp;"'!$D$4:$BB$3000"),14,0),0)</f>
        <v>szt.</v>
      </c>
      <c r="I617" s="419">
        <f ca="1">IFERROR(VLOOKUP(Tabela24[[#This Row],[Symbol]],INDIRECT("'"&amp;Tabela24[[#This Row],[INDEX]]&amp;"'!$D$4:$BB$3000"),30,0),0)</f>
        <v>0</v>
      </c>
      <c r="J617" s="447">
        <f ca="1">IFERROR(VLOOKUP(Tabela24[[#This Row],[Symbol]],INDIRECT("'"&amp;Tabela24[[#This Row],[INDEX]]&amp;"'!$D$4:$BB$3000"),31,0),0)</f>
        <v>0</v>
      </c>
      <c r="K617" s="266"/>
    </row>
    <row r="618" spans="1:11" ht="30" customHeight="1" x14ac:dyDescent="0.2">
      <c r="A618" s="262">
        <v>607</v>
      </c>
      <c r="B618" s="711" t="s">
        <v>10</v>
      </c>
      <c r="C618" s="263" t="s">
        <v>539</v>
      </c>
      <c r="D618" s="264" t="str">
        <f>VLOOKUP(Tabela24[[#This Row],[Symbol]],Baza_cen[],3,0)</f>
        <v>BLOK pod drzwi i okna z KLINARYTU   H=190mm     KLINAR</v>
      </c>
      <c r="E618" s="265"/>
      <c r="F618" s="265"/>
      <c r="G618" s="265">
        <f ca="1">IFERROR(VLOOKUP(Tabela24[[#This Row],[Symbol]],INDIRECT("'"&amp;Tabela24[[#This Row],[INDEX]]&amp;"'!$D$5:$BB$3000"),13,0),0)</f>
        <v>0</v>
      </c>
      <c r="H618" s="265" t="str">
        <f ca="1">IFERROR(VLOOKUP(Tabela24[[#This Row],[Symbol]],INDIRECT("'"&amp;Tabela24[[#This Row],[INDEX]]&amp;"'!$D$4:$BB$3000"),14,0),0)</f>
        <v>szt.</v>
      </c>
      <c r="I618" s="419">
        <f ca="1">IFERROR(VLOOKUP(Tabela24[[#This Row],[Symbol]],INDIRECT("'"&amp;Tabela24[[#This Row],[INDEX]]&amp;"'!$D$4:$BB$3000"),30,0),0)</f>
        <v>0</v>
      </c>
      <c r="J618" s="447">
        <f ca="1">IFERROR(VLOOKUP(Tabela24[[#This Row],[Symbol]],INDIRECT("'"&amp;Tabela24[[#This Row],[INDEX]]&amp;"'!$D$4:$BB$3000"),31,0),0)</f>
        <v>0</v>
      </c>
      <c r="K618" s="266"/>
    </row>
    <row r="619" spans="1:11" ht="30" customHeight="1" x14ac:dyDescent="0.2">
      <c r="A619" s="262">
        <v>608</v>
      </c>
      <c r="B619" s="711" t="s">
        <v>10</v>
      </c>
      <c r="C619" s="263" t="s">
        <v>540</v>
      </c>
      <c r="D619" s="264" t="str">
        <f>VLOOKUP(Tabela24[[#This Row],[Symbol]],Baza_cen[],3,0)</f>
        <v>BLOK pod drzwi i okna z KLINARYTU   UV   H= 35mm     KLINAR</v>
      </c>
      <c r="E619" s="265"/>
      <c r="F619" s="265"/>
      <c r="G619" s="265">
        <f ca="1">IFERROR(VLOOKUP(Tabela24[[#This Row],[Symbol]],INDIRECT("'"&amp;Tabela24[[#This Row],[INDEX]]&amp;"'!$D$5:$BB$3000"),13,0),0)</f>
        <v>0</v>
      </c>
      <c r="H619" s="265" t="str">
        <f ca="1">IFERROR(VLOOKUP(Tabela24[[#This Row],[Symbol]],INDIRECT("'"&amp;Tabela24[[#This Row],[INDEX]]&amp;"'!$D$4:$BB$3000"),14,0),0)</f>
        <v>szt.</v>
      </c>
      <c r="I619" s="419">
        <f ca="1">IFERROR(VLOOKUP(Tabela24[[#This Row],[Symbol]],INDIRECT("'"&amp;Tabela24[[#This Row],[INDEX]]&amp;"'!$D$4:$BB$3000"),30,0),0)</f>
        <v>0</v>
      </c>
      <c r="J619" s="447">
        <f ca="1">IFERROR(VLOOKUP(Tabela24[[#This Row],[Symbol]],INDIRECT("'"&amp;Tabela24[[#This Row],[INDEX]]&amp;"'!$D$4:$BB$3000"),31,0),0)</f>
        <v>0</v>
      </c>
      <c r="K619" s="266"/>
    </row>
    <row r="620" spans="1:11" ht="30" customHeight="1" x14ac:dyDescent="0.2">
      <c r="A620" s="262">
        <v>609</v>
      </c>
      <c r="B620" s="711" t="s">
        <v>10</v>
      </c>
      <c r="C620" s="263" t="s">
        <v>541</v>
      </c>
      <c r="D620" s="264" t="str">
        <f>VLOOKUP(Tabela24[[#This Row],[Symbol]],Baza_cen[],3,0)</f>
        <v>BLOK pod drzwi i okna z KLINARYTU   UV   H= 40mm     KLINAR</v>
      </c>
      <c r="E620" s="265"/>
      <c r="F620" s="265"/>
      <c r="G620" s="265">
        <f ca="1">IFERROR(VLOOKUP(Tabela24[[#This Row],[Symbol]],INDIRECT("'"&amp;Tabela24[[#This Row],[INDEX]]&amp;"'!$D$5:$BB$3000"),13,0),0)</f>
        <v>0</v>
      </c>
      <c r="H620" s="265" t="str">
        <f ca="1">IFERROR(VLOOKUP(Tabela24[[#This Row],[Symbol]],INDIRECT("'"&amp;Tabela24[[#This Row],[INDEX]]&amp;"'!$D$4:$BB$3000"),14,0),0)</f>
        <v>szt.</v>
      </c>
      <c r="I620" s="419">
        <f ca="1">IFERROR(VLOOKUP(Tabela24[[#This Row],[Symbol]],INDIRECT("'"&amp;Tabela24[[#This Row],[INDEX]]&amp;"'!$D$4:$BB$3000"),30,0),0)</f>
        <v>0</v>
      </c>
      <c r="J620" s="447">
        <f ca="1">IFERROR(VLOOKUP(Tabela24[[#This Row],[Symbol]],INDIRECT("'"&amp;Tabela24[[#This Row],[INDEX]]&amp;"'!$D$4:$BB$3000"),31,0),0)</f>
        <v>0</v>
      </c>
      <c r="K620" s="266"/>
    </row>
    <row r="621" spans="1:11" ht="30" customHeight="1" x14ac:dyDescent="0.2">
      <c r="A621" s="262">
        <v>610</v>
      </c>
      <c r="B621" s="711" t="s">
        <v>10</v>
      </c>
      <c r="C621" s="263" t="s">
        <v>542</v>
      </c>
      <c r="D621" s="264" t="str">
        <f>VLOOKUP(Tabela24[[#This Row],[Symbol]],Baza_cen[],3,0)</f>
        <v>BLOK pod drzwi i okna z KLINARYTU   UV   H= 45mm     KLINAR</v>
      </c>
      <c r="E621" s="265"/>
      <c r="F621" s="265"/>
      <c r="G621" s="265">
        <f ca="1">IFERROR(VLOOKUP(Tabela24[[#This Row],[Symbol]],INDIRECT("'"&amp;Tabela24[[#This Row],[INDEX]]&amp;"'!$D$5:$BB$3000"),13,0),0)</f>
        <v>0</v>
      </c>
      <c r="H621" s="265" t="str">
        <f ca="1">IFERROR(VLOOKUP(Tabela24[[#This Row],[Symbol]],INDIRECT("'"&amp;Tabela24[[#This Row],[INDEX]]&amp;"'!$D$4:$BB$3000"),14,0),0)</f>
        <v>szt.</v>
      </c>
      <c r="I621" s="419">
        <f ca="1">IFERROR(VLOOKUP(Tabela24[[#This Row],[Symbol]],INDIRECT("'"&amp;Tabela24[[#This Row],[INDEX]]&amp;"'!$D$4:$BB$3000"),30,0),0)</f>
        <v>0</v>
      </c>
      <c r="J621" s="447">
        <f ca="1">IFERROR(VLOOKUP(Tabela24[[#This Row],[Symbol]],INDIRECT("'"&amp;Tabela24[[#This Row],[INDEX]]&amp;"'!$D$4:$BB$3000"),31,0),0)</f>
        <v>0</v>
      </c>
      <c r="K621" s="266"/>
    </row>
    <row r="622" spans="1:11" ht="30" customHeight="1" x14ac:dyDescent="0.2">
      <c r="A622" s="262">
        <v>611</v>
      </c>
      <c r="B622" s="711" t="s">
        <v>10</v>
      </c>
      <c r="C622" s="263" t="s">
        <v>543</v>
      </c>
      <c r="D622" s="264" t="str">
        <f>VLOOKUP(Tabela24[[#This Row],[Symbol]],Baza_cen[],3,0)</f>
        <v>BLOK pod drzwi i okna z KLINARYTU   UV   H= 50mm     KLINAR</v>
      </c>
      <c r="E622" s="265"/>
      <c r="F622" s="265"/>
      <c r="G622" s="265">
        <f ca="1">IFERROR(VLOOKUP(Tabela24[[#This Row],[Symbol]],INDIRECT("'"&amp;Tabela24[[#This Row],[INDEX]]&amp;"'!$D$5:$BB$3000"),13,0),0)</f>
        <v>0</v>
      </c>
      <c r="H622" s="265" t="str">
        <f ca="1">IFERROR(VLOOKUP(Tabela24[[#This Row],[Symbol]],INDIRECT("'"&amp;Tabela24[[#This Row],[INDEX]]&amp;"'!$D$4:$BB$3000"),14,0),0)</f>
        <v>szt.</v>
      </c>
      <c r="I622" s="419">
        <f ca="1">IFERROR(VLOOKUP(Tabela24[[#This Row],[Symbol]],INDIRECT("'"&amp;Tabela24[[#This Row],[INDEX]]&amp;"'!$D$4:$BB$3000"),30,0),0)</f>
        <v>0</v>
      </c>
      <c r="J622" s="447">
        <f ca="1">IFERROR(VLOOKUP(Tabela24[[#This Row],[Symbol]],INDIRECT("'"&amp;Tabela24[[#This Row],[INDEX]]&amp;"'!$D$4:$BB$3000"),31,0),0)</f>
        <v>0</v>
      </c>
      <c r="K622" s="266"/>
    </row>
    <row r="623" spans="1:11" ht="30" customHeight="1" x14ac:dyDescent="0.2">
      <c r="A623" s="262">
        <v>612</v>
      </c>
      <c r="B623" s="711" t="s">
        <v>10</v>
      </c>
      <c r="C623" s="263" t="s">
        <v>544</v>
      </c>
      <c r="D623" s="264" t="str">
        <f>VLOOKUP(Tabela24[[#This Row],[Symbol]],Baza_cen[],3,0)</f>
        <v>BLOK pod drzwi i okna z KLINARYTU   UV   H= 55mm     KLINAR</v>
      </c>
      <c r="E623" s="265"/>
      <c r="F623" s="265"/>
      <c r="G623" s="265">
        <f ca="1">IFERROR(VLOOKUP(Tabela24[[#This Row],[Symbol]],INDIRECT("'"&amp;Tabela24[[#This Row],[INDEX]]&amp;"'!$D$5:$BB$3000"),13,0),0)</f>
        <v>0</v>
      </c>
      <c r="H623" s="265" t="str">
        <f ca="1">IFERROR(VLOOKUP(Tabela24[[#This Row],[Symbol]],INDIRECT("'"&amp;Tabela24[[#This Row],[INDEX]]&amp;"'!$D$4:$BB$3000"),14,0),0)</f>
        <v>szt.</v>
      </c>
      <c r="I623" s="419">
        <f ca="1">IFERROR(VLOOKUP(Tabela24[[#This Row],[Symbol]],INDIRECT("'"&amp;Tabela24[[#This Row],[INDEX]]&amp;"'!$D$4:$BB$3000"),30,0),0)</f>
        <v>0</v>
      </c>
      <c r="J623" s="447">
        <f ca="1">IFERROR(VLOOKUP(Tabela24[[#This Row],[Symbol]],INDIRECT("'"&amp;Tabela24[[#This Row],[INDEX]]&amp;"'!$D$4:$BB$3000"),31,0),0)</f>
        <v>0</v>
      </c>
      <c r="K623" s="266"/>
    </row>
    <row r="624" spans="1:11" ht="30" customHeight="1" x14ac:dyDescent="0.2">
      <c r="A624" s="262">
        <v>613</v>
      </c>
      <c r="B624" s="711" t="s">
        <v>10</v>
      </c>
      <c r="C624" s="263" t="s">
        <v>545</v>
      </c>
      <c r="D624" s="264" t="str">
        <f>VLOOKUP(Tabela24[[#This Row],[Symbol]],Baza_cen[],3,0)</f>
        <v>BLOK pod drzwi i okna z KLINARYTU   UV   H= 60mm     KLINAR</v>
      </c>
      <c r="E624" s="265"/>
      <c r="F624" s="265"/>
      <c r="G624" s="265">
        <f ca="1">IFERROR(VLOOKUP(Tabela24[[#This Row],[Symbol]],INDIRECT("'"&amp;Tabela24[[#This Row],[INDEX]]&amp;"'!$D$5:$BB$3000"),13,0),0)</f>
        <v>0</v>
      </c>
      <c r="H624" s="265" t="str">
        <f ca="1">IFERROR(VLOOKUP(Tabela24[[#This Row],[Symbol]],INDIRECT("'"&amp;Tabela24[[#This Row],[INDEX]]&amp;"'!$D$4:$BB$3000"),14,0),0)</f>
        <v>szt.</v>
      </c>
      <c r="I624" s="419">
        <f ca="1">IFERROR(VLOOKUP(Tabela24[[#This Row],[Symbol]],INDIRECT("'"&amp;Tabela24[[#This Row],[INDEX]]&amp;"'!$D$4:$BB$3000"),30,0),0)</f>
        <v>0</v>
      </c>
      <c r="J624" s="447">
        <f ca="1">IFERROR(VLOOKUP(Tabela24[[#This Row],[Symbol]],INDIRECT("'"&amp;Tabela24[[#This Row],[INDEX]]&amp;"'!$D$4:$BB$3000"),31,0),0)</f>
        <v>0</v>
      </c>
      <c r="K624" s="266"/>
    </row>
    <row r="625" spans="1:11" ht="30" customHeight="1" x14ac:dyDescent="0.2">
      <c r="A625" s="262">
        <v>614</v>
      </c>
      <c r="B625" s="711" t="s">
        <v>10</v>
      </c>
      <c r="C625" s="263" t="s">
        <v>546</v>
      </c>
      <c r="D625" s="264" t="str">
        <f>VLOOKUP(Tabela24[[#This Row],[Symbol]],Baza_cen[],3,0)</f>
        <v>BLOK pod drzwi i okna z KLINARYTU   UV   H= 65mm     KLINAR</v>
      </c>
      <c r="E625" s="265"/>
      <c r="F625" s="265"/>
      <c r="G625" s="265">
        <f ca="1">IFERROR(VLOOKUP(Tabela24[[#This Row],[Symbol]],INDIRECT("'"&amp;Tabela24[[#This Row],[INDEX]]&amp;"'!$D$5:$BB$3000"),13,0),0)</f>
        <v>0</v>
      </c>
      <c r="H625" s="265" t="str">
        <f ca="1">IFERROR(VLOOKUP(Tabela24[[#This Row],[Symbol]],INDIRECT("'"&amp;Tabela24[[#This Row],[INDEX]]&amp;"'!$D$4:$BB$3000"),14,0),0)</f>
        <v>szt.</v>
      </c>
      <c r="I625" s="419">
        <f ca="1">IFERROR(VLOOKUP(Tabela24[[#This Row],[Symbol]],INDIRECT("'"&amp;Tabela24[[#This Row],[INDEX]]&amp;"'!$D$4:$BB$3000"),30,0),0)</f>
        <v>0</v>
      </c>
      <c r="J625" s="447">
        <f ca="1">IFERROR(VLOOKUP(Tabela24[[#This Row],[Symbol]],INDIRECT("'"&amp;Tabela24[[#This Row],[INDEX]]&amp;"'!$D$4:$BB$3000"),31,0),0)</f>
        <v>0</v>
      </c>
      <c r="K625" s="266"/>
    </row>
    <row r="626" spans="1:11" ht="30" customHeight="1" x14ac:dyDescent="0.2">
      <c r="A626" s="262">
        <v>615</v>
      </c>
      <c r="B626" s="711" t="s">
        <v>10</v>
      </c>
      <c r="C626" s="263" t="s">
        <v>547</v>
      </c>
      <c r="D626" s="264" t="str">
        <f>VLOOKUP(Tabela24[[#This Row],[Symbol]],Baza_cen[],3,0)</f>
        <v>BLOK pod drzwi i okna z KLINARYTU   UV   H= 70mm     KLINAR</v>
      </c>
      <c r="E626" s="265"/>
      <c r="F626" s="265"/>
      <c r="G626" s="265">
        <f ca="1">IFERROR(VLOOKUP(Tabela24[[#This Row],[Symbol]],INDIRECT("'"&amp;Tabela24[[#This Row],[INDEX]]&amp;"'!$D$5:$BB$3000"),13,0),0)</f>
        <v>0</v>
      </c>
      <c r="H626" s="265" t="str">
        <f ca="1">IFERROR(VLOOKUP(Tabela24[[#This Row],[Symbol]],INDIRECT("'"&amp;Tabela24[[#This Row],[INDEX]]&amp;"'!$D$4:$BB$3000"),14,0),0)</f>
        <v>szt.</v>
      </c>
      <c r="I626" s="419">
        <f ca="1">IFERROR(VLOOKUP(Tabela24[[#This Row],[Symbol]],INDIRECT("'"&amp;Tabela24[[#This Row],[INDEX]]&amp;"'!$D$4:$BB$3000"),30,0),0)</f>
        <v>0</v>
      </c>
      <c r="J626" s="447">
        <f ca="1">IFERROR(VLOOKUP(Tabela24[[#This Row],[Symbol]],INDIRECT("'"&amp;Tabela24[[#This Row],[INDEX]]&amp;"'!$D$4:$BB$3000"),31,0),0)</f>
        <v>0</v>
      </c>
      <c r="K626" s="266"/>
    </row>
    <row r="627" spans="1:11" ht="30" customHeight="1" x14ac:dyDescent="0.2">
      <c r="A627" s="262">
        <v>616</v>
      </c>
      <c r="B627" s="711" t="s">
        <v>10</v>
      </c>
      <c r="C627" s="263" t="s">
        <v>548</v>
      </c>
      <c r="D627" s="264" t="str">
        <f>VLOOKUP(Tabela24[[#This Row],[Symbol]],Baza_cen[],3,0)</f>
        <v>BLOK pod drzwi i okna z KLINARYTU   UV   H= 75mm     KLINAR</v>
      </c>
      <c r="E627" s="265"/>
      <c r="F627" s="265"/>
      <c r="G627" s="265">
        <f ca="1">IFERROR(VLOOKUP(Tabela24[[#This Row],[Symbol]],INDIRECT("'"&amp;Tabela24[[#This Row],[INDEX]]&amp;"'!$D$5:$BB$3000"),13,0),0)</f>
        <v>0</v>
      </c>
      <c r="H627" s="265" t="str">
        <f ca="1">IFERROR(VLOOKUP(Tabela24[[#This Row],[Symbol]],INDIRECT("'"&amp;Tabela24[[#This Row],[INDEX]]&amp;"'!$D$4:$BB$3000"),14,0),0)</f>
        <v>szt.</v>
      </c>
      <c r="I627" s="419">
        <f ca="1">IFERROR(VLOOKUP(Tabela24[[#This Row],[Symbol]],INDIRECT("'"&amp;Tabela24[[#This Row],[INDEX]]&amp;"'!$D$4:$BB$3000"),30,0),0)</f>
        <v>0</v>
      </c>
      <c r="J627" s="447">
        <f ca="1">IFERROR(VLOOKUP(Tabela24[[#This Row],[Symbol]],INDIRECT("'"&amp;Tabela24[[#This Row],[INDEX]]&amp;"'!$D$4:$BB$3000"),31,0),0)</f>
        <v>0</v>
      </c>
      <c r="K627" s="266"/>
    </row>
    <row r="628" spans="1:11" ht="30" customHeight="1" x14ac:dyDescent="0.2">
      <c r="A628" s="262">
        <v>617</v>
      </c>
      <c r="B628" s="711" t="s">
        <v>10</v>
      </c>
      <c r="C628" s="263" t="s">
        <v>549</v>
      </c>
      <c r="D628" s="264" t="str">
        <f>VLOOKUP(Tabela24[[#This Row],[Symbol]],Baza_cen[],3,0)</f>
        <v>BLOK pod drzwi i okna z KLINARYTU   UV   H= 80mm     KLINAR</v>
      </c>
      <c r="E628" s="265"/>
      <c r="F628" s="265"/>
      <c r="G628" s="265">
        <f ca="1">IFERROR(VLOOKUP(Tabela24[[#This Row],[Symbol]],INDIRECT("'"&amp;Tabela24[[#This Row],[INDEX]]&amp;"'!$D$5:$BB$3000"),13,0),0)</f>
        <v>0</v>
      </c>
      <c r="H628" s="265" t="str">
        <f ca="1">IFERROR(VLOOKUP(Tabela24[[#This Row],[Symbol]],INDIRECT("'"&amp;Tabela24[[#This Row],[INDEX]]&amp;"'!$D$4:$BB$3000"),14,0),0)</f>
        <v>szt.</v>
      </c>
      <c r="I628" s="419">
        <f ca="1">IFERROR(VLOOKUP(Tabela24[[#This Row],[Symbol]],INDIRECT("'"&amp;Tabela24[[#This Row],[INDEX]]&amp;"'!$D$4:$BB$3000"),30,0),0)</f>
        <v>0</v>
      </c>
      <c r="J628" s="447">
        <f ca="1">IFERROR(VLOOKUP(Tabela24[[#This Row],[Symbol]],INDIRECT("'"&amp;Tabela24[[#This Row],[INDEX]]&amp;"'!$D$4:$BB$3000"),31,0),0)</f>
        <v>0</v>
      </c>
      <c r="K628" s="266"/>
    </row>
    <row r="629" spans="1:11" ht="30" customHeight="1" x14ac:dyDescent="0.2">
      <c r="A629" s="262">
        <v>618</v>
      </c>
      <c r="B629" s="711" t="s">
        <v>10</v>
      </c>
      <c r="C629" s="263" t="s">
        <v>550</v>
      </c>
      <c r="D629" s="264" t="str">
        <f>VLOOKUP(Tabela24[[#This Row],[Symbol]],Baza_cen[],3,0)</f>
        <v>BLOK pod drzwi i okna z KLINARYTU   UV   H= 85mm     KLINAR</v>
      </c>
      <c r="E629" s="265"/>
      <c r="F629" s="265"/>
      <c r="G629" s="265">
        <f ca="1">IFERROR(VLOOKUP(Tabela24[[#This Row],[Symbol]],INDIRECT("'"&amp;Tabela24[[#This Row],[INDEX]]&amp;"'!$D$5:$BB$3000"),13,0),0)</f>
        <v>0</v>
      </c>
      <c r="H629" s="265" t="str">
        <f ca="1">IFERROR(VLOOKUP(Tabela24[[#This Row],[Symbol]],INDIRECT("'"&amp;Tabela24[[#This Row],[INDEX]]&amp;"'!$D$4:$BB$3000"),14,0),0)</f>
        <v>szt.</v>
      </c>
      <c r="I629" s="419">
        <f ca="1">IFERROR(VLOOKUP(Tabela24[[#This Row],[Symbol]],INDIRECT("'"&amp;Tabela24[[#This Row],[INDEX]]&amp;"'!$D$4:$BB$3000"),30,0),0)</f>
        <v>0</v>
      </c>
      <c r="J629" s="447">
        <f ca="1">IFERROR(VLOOKUP(Tabela24[[#This Row],[Symbol]],INDIRECT("'"&amp;Tabela24[[#This Row],[INDEX]]&amp;"'!$D$4:$BB$3000"),31,0),0)</f>
        <v>0</v>
      </c>
      <c r="K629" s="266"/>
    </row>
    <row r="630" spans="1:11" ht="30" customHeight="1" x14ac:dyDescent="0.2">
      <c r="A630" s="262">
        <v>619</v>
      </c>
      <c r="B630" s="711" t="s">
        <v>10</v>
      </c>
      <c r="C630" s="263" t="s">
        <v>551</v>
      </c>
      <c r="D630" s="264" t="str">
        <f>VLOOKUP(Tabela24[[#This Row],[Symbol]],Baza_cen[],3,0)</f>
        <v>BLOK pod drzwi i okna z KLINARYTU   UV   H= 90mm     KLINAR</v>
      </c>
      <c r="E630" s="265"/>
      <c r="F630" s="265"/>
      <c r="G630" s="265">
        <f ca="1">IFERROR(VLOOKUP(Tabela24[[#This Row],[Symbol]],INDIRECT("'"&amp;Tabela24[[#This Row],[INDEX]]&amp;"'!$D$5:$BB$3000"),13,0),0)</f>
        <v>0</v>
      </c>
      <c r="H630" s="265" t="str">
        <f ca="1">IFERROR(VLOOKUP(Tabela24[[#This Row],[Symbol]],INDIRECT("'"&amp;Tabela24[[#This Row],[INDEX]]&amp;"'!$D$4:$BB$3000"),14,0),0)</f>
        <v>szt.</v>
      </c>
      <c r="I630" s="419">
        <f ca="1">IFERROR(VLOOKUP(Tabela24[[#This Row],[Symbol]],INDIRECT("'"&amp;Tabela24[[#This Row],[INDEX]]&amp;"'!$D$4:$BB$3000"),30,0),0)</f>
        <v>0</v>
      </c>
      <c r="J630" s="447">
        <f ca="1">IFERROR(VLOOKUP(Tabela24[[#This Row],[Symbol]],INDIRECT("'"&amp;Tabela24[[#This Row],[INDEX]]&amp;"'!$D$4:$BB$3000"),31,0),0)</f>
        <v>0</v>
      </c>
      <c r="K630" s="266"/>
    </row>
    <row r="631" spans="1:11" ht="30" customHeight="1" x14ac:dyDescent="0.2">
      <c r="A631" s="262">
        <v>620</v>
      </c>
      <c r="B631" s="711" t="s">
        <v>10</v>
      </c>
      <c r="C631" s="263" t="s">
        <v>552</v>
      </c>
      <c r="D631" s="264" t="str">
        <f>VLOOKUP(Tabela24[[#This Row],[Symbol]],Baza_cen[],3,0)</f>
        <v>BLOK pod drzwi i okna z KLINARYTU   UV   H= 95mm     KLINAR</v>
      </c>
      <c r="E631" s="265"/>
      <c r="F631" s="265"/>
      <c r="G631" s="265">
        <f ca="1">IFERROR(VLOOKUP(Tabela24[[#This Row],[Symbol]],INDIRECT("'"&amp;Tabela24[[#This Row],[INDEX]]&amp;"'!$D$5:$BB$3000"),13,0),0)</f>
        <v>0</v>
      </c>
      <c r="H631" s="265" t="str">
        <f ca="1">IFERROR(VLOOKUP(Tabela24[[#This Row],[Symbol]],INDIRECT("'"&amp;Tabela24[[#This Row],[INDEX]]&amp;"'!$D$4:$BB$3000"),14,0),0)</f>
        <v>szt.</v>
      </c>
      <c r="I631" s="419">
        <f ca="1">IFERROR(VLOOKUP(Tabela24[[#This Row],[Symbol]],INDIRECT("'"&amp;Tabela24[[#This Row],[INDEX]]&amp;"'!$D$4:$BB$3000"),30,0),0)</f>
        <v>0</v>
      </c>
      <c r="J631" s="447">
        <f ca="1">IFERROR(VLOOKUP(Tabela24[[#This Row],[Symbol]],INDIRECT("'"&amp;Tabela24[[#This Row],[INDEX]]&amp;"'!$D$4:$BB$3000"),31,0),0)</f>
        <v>0</v>
      </c>
      <c r="K631" s="266"/>
    </row>
    <row r="632" spans="1:11" ht="30" customHeight="1" x14ac:dyDescent="0.2">
      <c r="A632" s="262">
        <v>621</v>
      </c>
      <c r="B632" s="711" t="s">
        <v>10</v>
      </c>
      <c r="C632" s="263" t="s">
        <v>553</v>
      </c>
      <c r="D632" s="264" t="str">
        <f>VLOOKUP(Tabela24[[#This Row],[Symbol]],Baza_cen[],3,0)</f>
        <v>BLOK pod drzwi i okna z KLINARYTU   UV   H=100mm     KLINAR</v>
      </c>
      <c r="E632" s="265"/>
      <c r="F632" s="265"/>
      <c r="G632" s="265">
        <f ca="1">IFERROR(VLOOKUP(Tabela24[[#This Row],[Symbol]],INDIRECT("'"&amp;Tabela24[[#This Row],[INDEX]]&amp;"'!$D$5:$BB$3000"),13,0),0)</f>
        <v>0</v>
      </c>
      <c r="H632" s="265" t="str">
        <f ca="1">IFERROR(VLOOKUP(Tabela24[[#This Row],[Symbol]],INDIRECT("'"&amp;Tabela24[[#This Row],[INDEX]]&amp;"'!$D$4:$BB$3000"),14,0),0)</f>
        <v>szt.</v>
      </c>
      <c r="I632" s="419">
        <f ca="1">IFERROR(VLOOKUP(Tabela24[[#This Row],[Symbol]],INDIRECT("'"&amp;Tabela24[[#This Row],[INDEX]]&amp;"'!$D$4:$BB$3000"),30,0),0)</f>
        <v>0</v>
      </c>
      <c r="J632" s="447">
        <f ca="1">IFERROR(VLOOKUP(Tabela24[[#This Row],[Symbol]],INDIRECT("'"&amp;Tabela24[[#This Row],[INDEX]]&amp;"'!$D$4:$BB$3000"),31,0),0)</f>
        <v>0</v>
      </c>
      <c r="K632" s="266"/>
    </row>
    <row r="633" spans="1:11" ht="30" customHeight="1" x14ac:dyDescent="0.2">
      <c r="A633" s="262">
        <v>622</v>
      </c>
      <c r="B633" s="711" t="s">
        <v>10</v>
      </c>
      <c r="C633" s="263" t="s">
        <v>554</v>
      </c>
      <c r="D633" s="264" t="str">
        <f>VLOOKUP(Tabela24[[#This Row],[Symbol]],Baza_cen[],3,0)</f>
        <v>BLOK pod drzwi i okna z KLINARYTU   UV   H=105mm     KLINAR</v>
      </c>
      <c r="E633" s="265"/>
      <c r="F633" s="265"/>
      <c r="G633" s="265">
        <f ca="1">IFERROR(VLOOKUP(Tabela24[[#This Row],[Symbol]],INDIRECT("'"&amp;Tabela24[[#This Row],[INDEX]]&amp;"'!$D$5:$BB$3000"),13,0),0)</f>
        <v>0</v>
      </c>
      <c r="H633" s="265" t="str">
        <f ca="1">IFERROR(VLOOKUP(Tabela24[[#This Row],[Symbol]],INDIRECT("'"&amp;Tabela24[[#This Row],[INDEX]]&amp;"'!$D$4:$BB$3000"),14,0),0)</f>
        <v>szt.</v>
      </c>
      <c r="I633" s="419">
        <f ca="1">IFERROR(VLOOKUP(Tabela24[[#This Row],[Symbol]],INDIRECT("'"&amp;Tabela24[[#This Row],[INDEX]]&amp;"'!$D$4:$BB$3000"),30,0),0)</f>
        <v>0</v>
      </c>
      <c r="J633" s="447">
        <f ca="1">IFERROR(VLOOKUP(Tabela24[[#This Row],[Symbol]],INDIRECT("'"&amp;Tabela24[[#This Row],[INDEX]]&amp;"'!$D$4:$BB$3000"),31,0),0)</f>
        <v>0</v>
      </c>
      <c r="K633" s="266"/>
    </row>
    <row r="634" spans="1:11" ht="30" customHeight="1" x14ac:dyDescent="0.2">
      <c r="A634" s="262">
        <v>623</v>
      </c>
      <c r="B634" s="711" t="s">
        <v>10</v>
      </c>
      <c r="C634" s="263" t="s">
        <v>555</v>
      </c>
      <c r="D634" s="264" t="str">
        <f>VLOOKUP(Tabela24[[#This Row],[Symbol]],Baza_cen[],3,0)</f>
        <v>BLOK pod drzwi i okna z KLINARYTU   UV   H=110mm     KLINAR</v>
      </c>
      <c r="E634" s="265"/>
      <c r="F634" s="265"/>
      <c r="G634" s="265">
        <f ca="1">IFERROR(VLOOKUP(Tabela24[[#This Row],[Symbol]],INDIRECT("'"&amp;Tabela24[[#This Row],[INDEX]]&amp;"'!$D$5:$BB$3000"),13,0),0)</f>
        <v>0</v>
      </c>
      <c r="H634" s="265" t="str">
        <f ca="1">IFERROR(VLOOKUP(Tabela24[[#This Row],[Symbol]],INDIRECT("'"&amp;Tabela24[[#This Row],[INDEX]]&amp;"'!$D$4:$BB$3000"),14,0),0)</f>
        <v>szt.</v>
      </c>
      <c r="I634" s="419">
        <f ca="1">IFERROR(VLOOKUP(Tabela24[[#This Row],[Symbol]],INDIRECT("'"&amp;Tabela24[[#This Row],[INDEX]]&amp;"'!$D$4:$BB$3000"),30,0),0)</f>
        <v>0</v>
      </c>
      <c r="J634" s="447">
        <f ca="1">IFERROR(VLOOKUP(Tabela24[[#This Row],[Symbol]],INDIRECT("'"&amp;Tabela24[[#This Row],[INDEX]]&amp;"'!$D$4:$BB$3000"),31,0),0)</f>
        <v>0</v>
      </c>
      <c r="K634" s="266"/>
    </row>
    <row r="635" spans="1:11" ht="30" customHeight="1" x14ac:dyDescent="0.2">
      <c r="A635" s="262">
        <v>624</v>
      </c>
      <c r="B635" s="711" t="s">
        <v>10</v>
      </c>
      <c r="C635" s="263" t="s">
        <v>556</v>
      </c>
      <c r="D635" s="264" t="str">
        <f>VLOOKUP(Tabela24[[#This Row],[Symbol]],Baza_cen[],3,0)</f>
        <v>BLOK pod drzwi i okna z KLINARYTU   UV   H=115mm     KLINAR</v>
      </c>
      <c r="E635" s="265"/>
      <c r="F635" s="265"/>
      <c r="G635" s="265">
        <f ca="1">IFERROR(VLOOKUP(Tabela24[[#This Row],[Symbol]],INDIRECT("'"&amp;Tabela24[[#This Row],[INDEX]]&amp;"'!$D$5:$BB$3000"),13,0),0)</f>
        <v>0</v>
      </c>
      <c r="H635" s="265" t="str">
        <f ca="1">IFERROR(VLOOKUP(Tabela24[[#This Row],[Symbol]],INDIRECT("'"&amp;Tabela24[[#This Row],[INDEX]]&amp;"'!$D$4:$BB$3000"),14,0),0)</f>
        <v>szt.</v>
      </c>
      <c r="I635" s="419">
        <f ca="1">IFERROR(VLOOKUP(Tabela24[[#This Row],[Symbol]],INDIRECT("'"&amp;Tabela24[[#This Row],[INDEX]]&amp;"'!$D$4:$BB$3000"),30,0),0)</f>
        <v>0</v>
      </c>
      <c r="J635" s="447">
        <f ca="1">IFERROR(VLOOKUP(Tabela24[[#This Row],[Symbol]],INDIRECT("'"&amp;Tabela24[[#This Row],[INDEX]]&amp;"'!$D$4:$BB$3000"),31,0),0)</f>
        <v>0</v>
      </c>
      <c r="K635" s="266"/>
    </row>
    <row r="636" spans="1:11" ht="30" customHeight="1" x14ac:dyDescent="0.2">
      <c r="A636" s="262">
        <v>625</v>
      </c>
      <c r="B636" s="711" t="s">
        <v>10</v>
      </c>
      <c r="C636" s="263" t="s">
        <v>557</v>
      </c>
      <c r="D636" s="264" t="str">
        <f>VLOOKUP(Tabela24[[#This Row],[Symbol]],Baza_cen[],3,0)</f>
        <v>BLOK pod drzwi i okna z KLINARYTU   UV   H=120mm     KLINAR</v>
      </c>
      <c r="E636" s="265"/>
      <c r="F636" s="265"/>
      <c r="G636" s="265">
        <f ca="1">IFERROR(VLOOKUP(Tabela24[[#This Row],[Symbol]],INDIRECT("'"&amp;Tabela24[[#This Row],[INDEX]]&amp;"'!$D$5:$BB$3000"),13,0),0)</f>
        <v>0</v>
      </c>
      <c r="H636" s="265" t="str">
        <f ca="1">IFERROR(VLOOKUP(Tabela24[[#This Row],[Symbol]],INDIRECT("'"&amp;Tabela24[[#This Row],[INDEX]]&amp;"'!$D$4:$BB$3000"),14,0),0)</f>
        <v>szt.</v>
      </c>
      <c r="I636" s="419">
        <f ca="1">IFERROR(VLOOKUP(Tabela24[[#This Row],[Symbol]],INDIRECT("'"&amp;Tabela24[[#This Row],[INDEX]]&amp;"'!$D$4:$BB$3000"),30,0),0)</f>
        <v>0</v>
      </c>
      <c r="J636" s="447">
        <f ca="1">IFERROR(VLOOKUP(Tabela24[[#This Row],[Symbol]],INDIRECT("'"&amp;Tabela24[[#This Row],[INDEX]]&amp;"'!$D$4:$BB$3000"),31,0),0)</f>
        <v>0</v>
      </c>
      <c r="K636" s="266"/>
    </row>
    <row r="637" spans="1:11" ht="30" customHeight="1" x14ac:dyDescent="0.2">
      <c r="A637" s="262">
        <v>626</v>
      </c>
      <c r="B637" s="711" t="s">
        <v>10</v>
      </c>
      <c r="C637" s="263" t="s">
        <v>558</v>
      </c>
      <c r="D637" s="264" t="str">
        <f>VLOOKUP(Tabela24[[#This Row],[Symbol]],Baza_cen[],3,0)</f>
        <v>BLOK pod drzwi i okna z KLINARYTU   UV   H=125mm     KLINAR</v>
      </c>
      <c r="E637" s="265"/>
      <c r="F637" s="265"/>
      <c r="G637" s="265">
        <f ca="1">IFERROR(VLOOKUP(Tabela24[[#This Row],[Symbol]],INDIRECT("'"&amp;Tabela24[[#This Row],[INDEX]]&amp;"'!$D$5:$BB$3000"),13,0),0)</f>
        <v>0</v>
      </c>
      <c r="H637" s="265" t="str">
        <f ca="1">IFERROR(VLOOKUP(Tabela24[[#This Row],[Symbol]],INDIRECT("'"&amp;Tabela24[[#This Row],[INDEX]]&amp;"'!$D$4:$BB$3000"),14,0),0)</f>
        <v>szt.</v>
      </c>
      <c r="I637" s="419">
        <f ca="1">IFERROR(VLOOKUP(Tabela24[[#This Row],[Symbol]],INDIRECT("'"&amp;Tabela24[[#This Row],[INDEX]]&amp;"'!$D$4:$BB$3000"),30,0),0)</f>
        <v>0</v>
      </c>
      <c r="J637" s="447">
        <f ca="1">IFERROR(VLOOKUP(Tabela24[[#This Row],[Symbol]],INDIRECT("'"&amp;Tabela24[[#This Row],[INDEX]]&amp;"'!$D$4:$BB$3000"),31,0),0)</f>
        <v>0</v>
      </c>
      <c r="K637" s="266"/>
    </row>
    <row r="638" spans="1:11" ht="30" customHeight="1" x14ac:dyDescent="0.2">
      <c r="A638" s="262">
        <v>627</v>
      </c>
      <c r="B638" s="711" t="s">
        <v>10</v>
      </c>
      <c r="C638" s="263" t="s">
        <v>559</v>
      </c>
      <c r="D638" s="264" t="str">
        <f>VLOOKUP(Tabela24[[#This Row],[Symbol]],Baza_cen[],3,0)</f>
        <v>BLOK pod drzwi i okna z KLINARYTU   UV   H=130mm     KLINAR</v>
      </c>
      <c r="E638" s="265"/>
      <c r="F638" s="265"/>
      <c r="G638" s="265">
        <f ca="1">IFERROR(VLOOKUP(Tabela24[[#This Row],[Symbol]],INDIRECT("'"&amp;Tabela24[[#This Row],[INDEX]]&amp;"'!$D$5:$BB$3000"),13,0),0)</f>
        <v>0</v>
      </c>
      <c r="H638" s="265" t="str">
        <f ca="1">IFERROR(VLOOKUP(Tabela24[[#This Row],[Symbol]],INDIRECT("'"&amp;Tabela24[[#This Row],[INDEX]]&amp;"'!$D$4:$BB$3000"),14,0),0)</f>
        <v>szt.</v>
      </c>
      <c r="I638" s="419">
        <f ca="1">IFERROR(VLOOKUP(Tabela24[[#This Row],[Symbol]],INDIRECT("'"&amp;Tabela24[[#This Row],[INDEX]]&amp;"'!$D$4:$BB$3000"),30,0),0)</f>
        <v>0</v>
      </c>
      <c r="J638" s="447">
        <f ca="1">IFERROR(VLOOKUP(Tabela24[[#This Row],[Symbol]],INDIRECT("'"&amp;Tabela24[[#This Row],[INDEX]]&amp;"'!$D$4:$BB$3000"),31,0),0)</f>
        <v>0</v>
      </c>
      <c r="K638" s="266"/>
    </row>
    <row r="639" spans="1:11" ht="30" customHeight="1" x14ac:dyDescent="0.2">
      <c r="A639" s="262">
        <v>628</v>
      </c>
      <c r="B639" s="711" t="s">
        <v>10</v>
      </c>
      <c r="C639" s="263" t="s">
        <v>560</v>
      </c>
      <c r="D639" s="264" t="str">
        <f>VLOOKUP(Tabela24[[#This Row],[Symbol]],Baza_cen[],3,0)</f>
        <v>BLOK pod drzwi i okna z KLINARYTU   UV   H=135mm     KLINAR</v>
      </c>
      <c r="E639" s="265"/>
      <c r="F639" s="265"/>
      <c r="G639" s="265">
        <f ca="1">IFERROR(VLOOKUP(Tabela24[[#This Row],[Symbol]],INDIRECT("'"&amp;Tabela24[[#This Row],[INDEX]]&amp;"'!$D$5:$BB$3000"),13,0),0)</f>
        <v>0</v>
      </c>
      <c r="H639" s="265" t="str">
        <f ca="1">IFERROR(VLOOKUP(Tabela24[[#This Row],[Symbol]],INDIRECT("'"&amp;Tabela24[[#This Row],[INDEX]]&amp;"'!$D$4:$BB$3000"),14,0),0)</f>
        <v>szt.</v>
      </c>
      <c r="I639" s="419">
        <f ca="1">IFERROR(VLOOKUP(Tabela24[[#This Row],[Symbol]],INDIRECT("'"&amp;Tabela24[[#This Row],[INDEX]]&amp;"'!$D$4:$BB$3000"),30,0),0)</f>
        <v>0</v>
      </c>
      <c r="J639" s="447">
        <f ca="1">IFERROR(VLOOKUP(Tabela24[[#This Row],[Symbol]],INDIRECT("'"&amp;Tabela24[[#This Row],[INDEX]]&amp;"'!$D$4:$BB$3000"),31,0),0)</f>
        <v>0</v>
      </c>
      <c r="K639" s="266"/>
    </row>
    <row r="640" spans="1:11" ht="30" customHeight="1" x14ac:dyDescent="0.2">
      <c r="A640" s="262">
        <v>629</v>
      </c>
      <c r="B640" s="711" t="s">
        <v>10</v>
      </c>
      <c r="C640" s="263" t="s">
        <v>561</v>
      </c>
      <c r="D640" s="264" t="str">
        <f>VLOOKUP(Tabela24[[#This Row],[Symbol]],Baza_cen[],3,0)</f>
        <v>BLOK pod drzwi i okna z KLINARYTU   UV   H=140mm     KLINAR</v>
      </c>
      <c r="E640" s="265"/>
      <c r="F640" s="265"/>
      <c r="G640" s="265">
        <f ca="1">IFERROR(VLOOKUP(Tabela24[[#This Row],[Symbol]],INDIRECT("'"&amp;Tabela24[[#This Row],[INDEX]]&amp;"'!$D$5:$BB$3000"),13,0),0)</f>
        <v>0</v>
      </c>
      <c r="H640" s="265" t="str">
        <f ca="1">IFERROR(VLOOKUP(Tabela24[[#This Row],[Symbol]],INDIRECT("'"&amp;Tabela24[[#This Row],[INDEX]]&amp;"'!$D$4:$BB$3000"),14,0),0)</f>
        <v>szt.</v>
      </c>
      <c r="I640" s="419">
        <f ca="1">IFERROR(VLOOKUP(Tabela24[[#This Row],[Symbol]],INDIRECT("'"&amp;Tabela24[[#This Row],[INDEX]]&amp;"'!$D$4:$BB$3000"),30,0),0)</f>
        <v>0</v>
      </c>
      <c r="J640" s="447">
        <f ca="1">IFERROR(VLOOKUP(Tabela24[[#This Row],[Symbol]],INDIRECT("'"&amp;Tabela24[[#This Row],[INDEX]]&amp;"'!$D$4:$BB$3000"),31,0),0)</f>
        <v>0</v>
      </c>
      <c r="K640" s="266"/>
    </row>
    <row r="641" spans="1:11" ht="30" customHeight="1" x14ac:dyDescent="0.2">
      <c r="A641" s="262">
        <v>630</v>
      </c>
      <c r="B641" s="711" t="s">
        <v>10</v>
      </c>
      <c r="C641" s="263" t="s">
        <v>562</v>
      </c>
      <c r="D641" s="264" t="str">
        <f>VLOOKUP(Tabela24[[#This Row],[Symbol]],Baza_cen[],3,0)</f>
        <v>BLOK pod drzwi i okna z KLINARYTU   UV   H=145mm     KLINAR</v>
      </c>
      <c r="E641" s="265"/>
      <c r="F641" s="265"/>
      <c r="G641" s="265">
        <f ca="1">IFERROR(VLOOKUP(Tabela24[[#This Row],[Symbol]],INDIRECT("'"&amp;Tabela24[[#This Row],[INDEX]]&amp;"'!$D$5:$BB$3000"),13,0),0)</f>
        <v>0</v>
      </c>
      <c r="H641" s="265" t="str">
        <f ca="1">IFERROR(VLOOKUP(Tabela24[[#This Row],[Symbol]],INDIRECT("'"&amp;Tabela24[[#This Row],[INDEX]]&amp;"'!$D$4:$BB$3000"),14,0),0)</f>
        <v>szt.</v>
      </c>
      <c r="I641" s="419">
        <f ca="1">IFERROR(VLOOKUP(Tabela24[[#This Row],[Symbol]],INDIRECT("'"&amp;Tabela24[[#This Row],[INDEX]]&amp;"'!$D$4:$BB$3000"),30,0),0)</f>
        <v>0</v>
      </c>
      <c r="J641" s="447">
        <f ca="1">IFERROR(VLOOKUP(Tabela24[[#This Row],[Symbol]],INDIRECT("'"&amp;Tabela24[[#This Row],[INDEX]]&amp;"'!$D$4:$BB$3000"),31,0),0)</f>
        <v>0</v>
      </c>
      <c r="K641" s="266"/>
    </row>
    <row r="642" spans="1:11" ht="30" customHeight="1" x14ac:dyDescent="0.2">
      <c r="A642" s="262">
        <v>631</v>
      </c>
      <c r="B642" s="711" t="s">
        <v>10</v>
      </c>
      <c r="C642" s="263" t="s">
        <v>563</v>
      </c>
      <c r="D642" s="264" t="str">
        <f>VLOOKUP(Tabela24[[#This Row],[Symbol]],Baza_cen[],3,0)</f>
        <v>BLOK pod drzwi i okna z KLINARYTU   UV   H=150mm     KLINAR</v>
      </c>
      <c r="E642" s="265"/>
      <c r="F642" s="265"/>
      <c r="G642" s="265">
        <f ca="1">IFERROR(VLOOKUP(Tabela24[[#This Row],[Symbol]],INDIRECT("'"&amp;Tabela24[[#This Row],[INDEX]]&amp;"'!$D$5:$BB$3000"),13,0),0)</f>
        <v>0</v>
      </c>
      <c r="H642" s="265" t="str">
        <f ca="1">IFERROR(VLOOKUP(Tabela24[[#This Row],[Symbol]],INDIRECT("'"&amp;Tabela24[[#This Row],[INDEX]]&amp;"'!$D$4:$BB$3000"),14,0),0)</f>
        <v>szt.</v>
      </c>
      <c r="I642" s="419">
        <f ca="1">IFERROR(VLOOKUP(Tabela24[[#This Row],[Symbol]],INDIRECT("'"&amp;Tabela24[[#This Row],[INDEX]]&amp;"'!$D$4:$BB$3000"),30,0),0)</f>
        <v>0</v>
      </c>
      <c r="J642" s="447">
        <f ca="1">IFERROR(VLOOKUP(Tabela24[[#This Row],[Symbol]],INDIRECT("'"&amp;Tabela24[[#This Row],[INDEX]]&amp;"'!$D$4:$BB$3000"),31,0),0)</f>
        <v>0</v>
      </c>
      <c r="K642" s="266"/>
    </row>
    <row r="643" spans="1:11" ht="30" customHeight="1" x14ac:dyDescent="0.2">
      <c r="A643" s="262">
        <v>632</v>
      </c>
      <c r="B643" s="711" t="s">
        <v>10</v>
      </c>
      <c r="C643" s="263" t="s">
        <v>564</v>
      </c>
      <c r="D643" s="264" t="str">
        <f>VLOOKUP(Tabela24[[#This Row],[Symbol]],Baza_cen[],3,0)</f>
        <v>BLOK pod drzwi i okna z KLINARYTU   UV   H=155mm     KLINAR</v>
      </c>
      <c r="E643" s="265"/>
      <c r="F643" s="265"/>
      <c r="G643" s="265">
        <f ca="1">IFERROR(VLOOKUP(Tabela24[[#This Row],[Symbol]],INDIRECT("'"&amp;Tabela24[[#This Row],[INDEX]]&amp;"'!$D$5:$BB$3000"),13,0),0)</f>
        <v>0</v>
      </c>
      <c r="H643" s="265" t="str">
        <f ca="1">IFERROR(VLOOKUP(Tabela24[[#This Row],[Symbol]],INDIRECT("'"&amp;Tabela24[[#This Row],[INDEX]]&amp;"'!$D$4:$BB$3000"),14,0),0)</f>
        <v>szt.</v>
      </c>
      <c r="I643" s="419">
        <f ca="1">IFERROR(VLOOKUP(Tabela24[[#This Row],[Symbol]],INDIRECT("'"&amp;Tabela24[[#This Row],[INDEX]]&amp;"'!$D$4:$BB$3000"),30,0),0)</f>
        <v>0</v>
      </c>
      <c r="J643" s="447">
        <f ca="1">IFERROR(VLOOKUP(Tabela24[[#This Row],[Symbol]],INDIRECT("'"&amp;Tabela24[[#This Row],[INDEX]]&amp;"'!$D$4:$BB$3000"),31,0),0)</f>
        <v>0</v>
      </c>
      <c r="K643" s="266"/>
    </row>
    <row r="644" spans="1:11" ht="30" customHeight="1" x14ac:dyDescent="0.2">
      <c r="A644" s="262">
        <v>633</v>
      </c>
      <c r="B644" s="711" t="s">
        <v>10</v>
      </c>
      <c r="C644" s="263" t="s">
        <v>565</v>
      </c>
      <c r="D644" s="264" t="str">
        <f>VLOOKUP(Tabela24[[#This Row],[Symbol]],Baza_cen[],3,0)</f>
        <v>BLOK pod drzwi i okna z KLINARYTU   UV   H=160mm     KLINAR</v>
      </c>
      <c r="E644" s="265"/>
      <c r="F644" s="265"/>
      <c r="G644" s="265">
        <f ca="1">IFERROR(VLOOKUP(Tabela24[[#This Row],[Symbol]],INDIRECT("'"&amp;Tabela24[[#This Row],[INDEX]]&amp;"'!$D$5:$BB$3000"),13,0),0)</f>
        <v>0</v>
      </c>
      <c r="H644" s="265" t="str">
        <f ca="1">IFERROR(VLOOKUP(Tabela24[[#This Row],[Symbol]],INDIRECT("'"&amp;Tabela24[[#This Row],[INDEX]]&amp;"'!$D$4:$BB$3000"),14,0),0)</f>
        <v>szt.</v>
      </c>
      <c r="I644" s="419">
        <f ca="1">IFERROR(VLOOKUP(Tabela24[[#This Row],[Symbol]],INDIRECT("'"&amp;Tabela24[[#This Row],[INDEX]]&amp;"'!$D$4:$BB$3000"),30,0),0)</f>
        <v>0</v>
      </c>
      <c r="J644" s="447">
        <f ca="1">IFERROR(VLOOKUP(Tabela24[[#This Row],[Symbol]],INDIRECT("'"&amp;Tabela24[[#This Row],[INDEX]]&amp;"'!$D$4:$BB$3000"),31,0),0)</f>
        <v>0</v>
      </c>
      <c r="K644" s="266"/>
    </row>
    <row r="645" spans="1:11" ht="30" customHeight="1" x14ac:dyDescent="0.2">
      <c r="A645" s="262">
        <v>634</v>
      </c>
      <c r="B645" s="711" t="s">
        <v>10</v>
      </c>
      <c r="C645" s="263" t="s">
        <v>566</v>
      </c>
      <c r="D645" s="264" t="str">
        <f>VLOOKUP(Tabela24[[#This Row],[Symbol]],Baza_cen[],3,0)</f>
        <v>BLOK pod drzwi i okna z KLINARYTU   UV   H=165mm     KLINAR</v>
      </c>
      <c r="E645" s="265"/>
      <c r="F645" s="265"/>
      <c r="G645" s="265">
        <f ca="1">IFERROR(VLOOKUP(Tabela24[[#This Row],[Symbol]],INDIRECT("'"&amp;Tabela24[[#This Row],[INDEX]]&amp;"'!$D$5:$BB$3000"),13,0),0)</f>
        <v>0</v>
      </c>
      <c r="H645" s="265" t="str">
        <f ca="1">IFERROR(VLOOKUP(Tabela24[[#This Row],[Symbol]],INDIRECT("'"&amp;Tabela24[[#This Row],[INDEX]]&amp;"'!$D$4:$BB$3000"),14,0),0)</f>
        <v>szt.</v>
      </c>
      <c r="I645" s="419">
        <f ca="1">IFERROR(VLOOKUP(Tabela24[[#This Row],[Symbol]],INDIRECT("'"&amp;Tabela24[[#This Row],[INDEX]]&amp;"'!$D$4:$BB$3000"),30,0),0)</f>
        <v>0</v>
      </c>
      <c r="J645" s="447">
        <f ca="1">IFERROR(VLOOKUP(Tabela24[[#This Row],[Symbol]],INDIRECT("'"&amp;Tabela24[[#This Row],[INDEX]]&amp;"'!$D$4:$BB$3000"),31,0),0)</f>
        <v>0</v>
      </c>
      <c r="K645" s="266"/>
    </row>
    <row r="646" spans="1:11" ht="30" customHeight="1" x14ac:dyDescent="0.2">
      <c r="A646" s="262">
        <v>635</v>
      </c>
      <c r="B646" s="711" t="s">
        <v>10</v>
      </c>
      <c r="C646" s="263" t="s">
        <v>567</v>
      </c>
      <c r="D646" s="264" t="str">
        <f>VLOOKUP(Tabela24[[#This Row],[Symbol]],Baza_cen[],3,0)</f>
        <v>BLOK pod drzwi i okna z KLINARYTU   UV   H=170mm     KLINAR</v>
      </c>
      <c r="E646" s="265"/>
      <c r="F646" s="265"/>
      <c r="G646" s="265">
        <f ca="1">IFERROR(VLOOKUP(Tabela24[[#This Row],[Symbol]],INDIRECT("'"&amp;Tabela24[[#This Row],[INDEX]]&amp;"'!$D$5:$BB$3000"),13,0),0)</f>
        <v>0</v>
      </c>
      <c r="H646" s="265" t="str">
        <f ca="1">IFERROR(VLOOKUP(Tabela24[[#This Row],[Symbol]],INDIRECT("'"&amp;Tabela24[[#This Row],[INDEX]]&amp;"'!$D$4:$BB$3000"),14,0),0)</f>
        <v>szt.</v>
      </c>
      <c r="I646" s="419">
        <f ca="1">IFERROR(VLOOKUP(Tabela24[[#This Row],[Symbol]],INDIRECT("'"&amp;Tabela24[[#This Row],[INDEX]]&amp;"'!$D$4:$BB$3000"),30,0),0)</f>
        <v>0</v>
      </c>
      <c r="J646" s="447">
        <f ca="1">IFERROR(VLOOKUP(Tabela24[[#This Row],[Symbol]],INDIRECT("'"&amp;Tabela24[[#This Row],[INDEX]]&amp;"'!$D$4:$BB$3000"),31,0),0)</f>
        <v>0</v>
      </c>
      <c r="K646" s="266"/>
    </row>
    <row r="647" spans="1:11" ht="30" customHeight="1" x14ac:dyDescent="0.2">
      <c r="A647" s="262">
        <v>636</v>
      </c>
      <c r="B647" s="711" t="s">
        <v>10</v>
      </c>
      <c r="C647" s="263" t="s">
        <v>568</v>
      </c>
      <c r="D647" s="264" t="str">
        <f>VLOOKUP(Tabela24[[#This Row],[Symbol]],Baza_cen[],3,0)</f>
        <v>BLOK pod drzwi i okna z KLINARYTU   UV   H=175mm     KLINAR</v>
      </c>
      <c r="E647" s="265"/>
      <c r="F647" s="265"/>
      <c r="G647" s="265">
        <f ca="1">IFERROR(VLOOKUP(Tabela24[[#This Row],[Symbol]],INDIRECT("'"&amp;Tabela24[[#This Row],[INDEX]]&amp;"'!$D$5:$BB$3000"),13,0),0)</f>
        <v>0</v>
      </c>
      <c r="H647" s="265" t="str">
        <f ca="1">IFERROR(VLOOKUP(Tabela24[[#This Row],[Symbol]],INDIRECT("'"&amp;Tabela24[[#This Row],[INDEX]]&amp;"'!$D$4:$BB$3000"),14,0),0)</f>
        <v>szt.</v>
      </c>
      <c r="I647" s="419">
        <f ca="1">IFERROR(VLOOKUP(Tabela24[[#This Row],[Symbol]],INDIRECT("'"&amp;Tabela24[[#This Row],[INDEX]]&amp;"'!$D$4:$BB$3000"),30,0),0)</f>
        <v>0</v>
      </c>
      <c r="J647" s="447">
        <f ca="1">IFERROR(VLOOKUP(Tabela24[[#This Row],[Symbol]],INDIRECT("'"&amp;Tabela24[[#This Row],[INDEX]]&amp;"'!$D$4:$BB$3000"),31,0),0)</f>
        <v>0</v>
      </c>
      <c r="K647" s="266"/>
    </row>
    <row r="648" spans="1:11" ht="30" customHeight="1" x14ac:dyDescent="0.2">
      <c r="A648" s="262">
        <v>637</v>
      </c>
      <c r="B648" s="711" t="s">
        <v>10</v>
      </c>
      <c r="C648" s="263" t="s">
        <v>569</v>
      </c>
      <c r="D648" s="264" t="str">
        <f>VLOOKUP(Tabela24[[#This Row],[Symbol]],Baza_cen[],3,0)</f>
        <v>BLOK pod drzwi i okna z KLINARYTU   UV   H=180mm     KLINAR</v>
      </c>
      <c r="E648" s="265"/>
      <c r="F648" s="265"/>
      <c r="G648" s="265">
        <f ca="1">IFERROR(VLOOKUP(Tabela24[[#This Row],[Symbol]],INDIRECT("'"&amp;Tabela24[[#This Row],[INDEX]]&amp;"'!$D$5:$BB$3000"),13,0),0)</f>
        <v>0</v>
      </c>
      <c r="H648" s="265" t="str">
        <f ca="1">IFERROR(VLOOKUP(Tabela24[[#This Row],[Symbol]],INDIRECT("'"&amp;Tabela24[[#This Row],[INDEX]]&amp;"'!$D$4:$BB$3000"),14,0),0)</f>
        <v>szt.</v>
      </c>
      <c r="I648" s="419">
        <f ca="1">IFERROR(VLOOKUP(Tabela24[[#This Row],[Symbol]],INDIRECT("'"&amp;Tabela24[[#This Row],[INDEX]]&amp;"'!$D$4:$BB$3000"),30,0),0)</f>
        <v>0</v>
      </c>
      <c r="J648" s="447">
        <f ca="1">IFERROR(VLOOKUP(Tabela24[[#This Row],[Symbol]],INDIRECT("'"&amp;Tabela24[[#This Row],[INDEX]]&amp;"'!$D$4:$BB$3000"),31,0),0)</f>
        <v>0</v>
      </c>
      <c r="K648" s="266"/>
    </row>
    <row r="649" spans="1:11" ht="30" customHeight="1" x14ac:dyDescent="0.2">
      <c r="A649" s="262">
        <v>638</v>
      </c>
      <c r="B649" s="711" t="s">
        <v>10</v>
      </c>
      <c r="C649" s="263" t="s">
        <v>570</v>
      </c>
      <c r="D649" s="264" t="str">
        <f>VLOOKUP(Tabela24[[#This Row],[Symbol]],Baza_cen[],3,0)</f>
        <v>BLOK pod drzwi i okna z KLINARYTU   UV   H=185mm     KLINAR</v>
      </c>
      <c r="E649" s="265"/>
      <c r="F649" s="265"/>
      <c r="G649" s="265">
        <f ca="1">IFERROR(VLOOKUP(Tabela24[[#This Row],[Symbol]],INDIRECT("'"&amp;Tabela24[[#This Row],[INDEX]]&amp;"'!$D$5:$BB$3000"),13,0),0)</f>
        <v>0</v>
      </c>
      <c r="H649" s="265" t="str">
        <f ca="1">IFERROR(VLOOKUP(Tabela24[[#This Row],[Symbol]],INDIRECT("'"&amp;Tabela24[[#This Row],[INDEX]]&amp;"'!$D$4:$BB$3000"),14,0),0)</f>
        <v>szt.</v>
      </c>
      <c r="I649" s="419">
        <f ca="1">IFERROR(VLOOKUP(Tabela24[[#This Row],[Symbol]],INDIRECT("'"&amp;Tabela24[[#This Row],[INDEX]]&amp;"'!$D$4:$BB$3000"),30,0),0)</f>
        <v>0</v>
      </c>
      <c r="J649" s="447">
        <f ca="1">IFERROR(VLOOKUP(Tabela24[[#This Row],[Symbol]],INDIRECT("'"&amp;Tabela24[[#This Row],[INDEX]]&amp;"'!$D$4:$BB$3000"),31,0),0)</f>
        <v>0</v>
      </c>
      <c r="K649" s="266"/>
    </row>
    <row r="650" spans="1:11" ht="30" customHeight="1" x14ac:dyDescent="0.2">
      <c r="A650" s="262">
        <v>639</v>
      </c>
      <c r="B650" s="711" t="s">
        <v>10</v>
      </c>
      <c r="C650" s="263" t="s">
        <v>571</v>
      </c>
      <c r="D650" s="264" t="str">
        <f>VLOOKUP(Tabela24[[#This Row],[Symbol]],Baza_cen[],3,0)</f>
        <v>BLOK pod drzwi i okna z KLINARYTU   UV   H=190mm     KLINAR</v>
      </c>
      <c r="E650" s="265"/>
      <c r="F650" s="265"/>
      <c r="G650" s="265">
        <f ca="1">IFERROR(VLOOKUP(Tabela24[[#This Row],[Symbol]],INDIRECT("'"&amp;Tabela24[[#This Row],[INDEX]]&amp;"'!$D$5:$BB$3000"),13,0),0)</f>
        <v>0</v>
      </c>
      <c r="H650" s="265" t="str">
        <f ca="1">IFERROR(VLOOKUP(Tabela24[[#This Row],[Symbol]],INDIRECT("'"&amp;Tabela24[[#This Row],[INDEX]]&amp;"'!$D$4:$BB$3000"),14,0),0)</f>
        <v>szt.</v>
      </c>
      <c r="I650" s="419">
        <f ca="1">IFERROR(VLOOKUP(Tabela24[[#This Row],[Symbol]],INDIRECT("'"&amp;Tabela24[[#This Row],[INDEX]]&amp;"'!$D$4:$BB$3000"),30,0),0)</f>
        <v>0</v>
      </c>
      <c r="J650" s="447">
        <f ca="1">IFERROR(VLOOKUP(Tabela24[[#This Row],[Symbol]],INDIRECT("'"&amp;Tabela24[[#This Row],[INDEX]]&amp;"'!$D$4:$BB$3000"),31,0),0)</f>
        <v>0</v>
      </c>
      <c r="K650" s="266"/>
    </row>
    <row r="651" spans="1:11" ht="30" customHeight="1" x14ac:dyDescent="0.2">
      <c r="A651" s="262">
        <v>640</v>
      </c>
      <c r="B651" s="711" t="s">
        <v>10</v>
      </c>
      <c r="C651" s="263" t="s">
        <v>306</v>
      </c>
      <c r="D651" s="264" t="str">
        <f>VLOOKUP(Tabela24[[#This Row],[Symbol]],Baza_cen[],3,0)</f>
        <v>BLOK pod HS, HST z KLINARYTU   H= 55mm     KLINAR</v>
      </c>
      <c r="E651" s="265"/>
      <c r="F651" s="265"/>
      <c r="G651" s="265">
        <f ca="1">IFERROR(VLOOKUP(Tabela24[[#This Row],[Symbol]],INDIRECT("'"&amp;Tabela24[[#This Row],[INDEX]]&amp;"'!$D$5:$BB$3000"),13,0),0)</f>
        <v>0</v>
      </c>
      <c r="H651" s="265" t="str">
        <f ca="1">IFERROR(VLOOKUP(Tabela24[[#This Row],[Symbol]],INDIRECT("'"&amp;Tabela24[[#This Row],[INDEX]]&amp;"'!$D$4:$BB$3000"),14,0),0)</f>
        <v>szt.</v>
      </c>
      <c r="I651" s="419">
        <f ca="1">IFERROR(VLOOKUP(Tabela24[[#This Row],[Symbol]],INDIRECT("'"&amp;Tabela24[[#This Row],[INDEX]]&amp;"'!$D$4:$BB$3000"),30,0),0)</f>
        <v>0</v>
      </c>
      <c r="J651" s="447">
        <f ca="1">IFERROR(VLOOKUP(Tabela24[[#This Row],[Symbol]],INDIRECT("'"&amp;Tabela24[[#This Row],[INDEX]]&amp;"'!$D$4:$BB$3000"),31,0),0)</f>
        <v>0</v>
      </c>
      <c r="K651" s="266"/>
    </row>
    <row r="652" spans="1:11" ht="30" customHeight="1" x14ac:dyDescent="0.2">
      <c r="A652" s="262">
        <v>641</v>
      </c>
      <c r="B652" s="711" t="s">
        <v>10</v>
      </c>
      <c r="C652" s="263" t="s">
        <v>308</v>
      </c>
      <c r="D652" s="264" t="str">
        <f>VLOOKUP(Tabela24[[#This Row],[Symbol]],Baza_cen[],3,0)</f>
        <v>BLOK pod HS, HST z KLINARYTU   H= 60mm     KLINAR</v>
      </c>
      <c r="E652" s="265"/>
      <c r="F652" s="265"/>
      <c r="G652" s="265">
        <f ca="1">IFERROR(VLOOKUP(Tabela24[[#This Row],[Symbol]],INDIRECT("'"&amp;Tabela24[[#This Row],[INDEX]]&amp;"'!$D$5:$BB$3000"),13,0),0)</f>
        <v>0</v>
      </c>
      <c r="H652" s="265" t="str">
        <f ca="1">IFERROR(VLOOKUP(Tabela24[[#This Row],[Symbol]],INDIRECT("'"&amp;Tabela24[[#This Row],[INDEX]]&amp;"'!$D$4:$BB$3000"),14,0),0)</f>
        <v>szt.</v>
      </c>
      <c r="I652" s="419">
        <f ca="1">IFERROR(VLOOKUP(Tabela24[[#This Row],[Symbol]],INDIRECT("'"&amp;Tabela24[[#This Row],[INDEX]]&amp;"'!$D$4:$BB$3000"),30,0),0)</f>
        <v>0</v>
      </c>
      <c r="J652" s="447">
        <f ca="1">IFERROR(VLOOKUP(Tabela24[[#This Row],[Symbol]],INDIRECT("'"&amp;Tabela24[[#This Row],[INDEX]]&amp;"'!$D$4:$BB$3000"),31,0),0)</f>
        <v>0</v>
      </c>
      <c r="K652" s="266"/>
    </row>
    <row r="653" spans="1:11" ht="30" customHeight="1" x14ac:dyDescent="0.2">
      <c r="A653" s="262">
        <v>642</v>
      </c>
      <c r="B653" s="711" t="s">
        <v>10</v>
      </c>
      <c r="C653" s="263" t="s">
        <v>309</v>
      </c>
      <c r="D653" s="264" t="str">
        <f>VLOOKUP(Tabela24[[#This Row],[Symbol]],Baza_cen[],3,0)</f>
        <v>BLOK pod HS, HST z KLINARYTU   H= 65mm     KLINAR</v>
      </c>
      <c r="E653" s="265"/>
      <c r="F653" s="265"/>
      <c r="G653" s="265">
        <f ca="1">IFERROR(VLOOKUP(Tabela24[[#This Row],[Symbol]],INDIRECT("'"&amp;Tabela24[[#This Row],[INDEX]]&amp;"'!$D$5:$BB$3000"),13,0),0)</f>
        <v>0</v>
      </c>
      <c r="H653" s="265" t="str">
        <f ca="1">IFERROR(VLOOKUP(Tabela24[[#This Row],[Symbol]],INDIRECT("'"&amp;Tabela24[[#This Row],[INDEX]]&amp;"'!$D$4:$BB$3000"),14,0),0)</f>
        <v>szt.</v>
      </c>
      <c r="I653" s="419">
        <f ca="1">IFERROR(VLOOKUP(Tabela24[[#This Row],[Symbol]],INDIRECT("'"&amp;Tabela24[[#This Row],[INDEX]]&amp;"'!$D$4:$BB$3000"),30,0),0)</f>
        <v>0</v>
      </c>
      <c r="J653" s="447">
        <f ca="1">IFERROR(VLOOKUP(Tabela24[[#This Row],[Symbol]],INDIRECT("'"&amp;Tabela24[[#This Row],[INDEX]]&amp;"'!$D$4:$BB$3000"),31,0),0)</f>
        <v>0</v>
      </c>
      <c r="K653" s="266"/>
    </row>
    <row r="654" spans="1:11" ht="30" customHeight="1" x14ac:dyDescent="0.2">
      <c r="A654" s="262">
        <v>643</v>
      </c>
      <c r="B654" s="711" t="s">
        <v>10</v>
      </c>
      <c r="C654" s="263" t="s">
        <v>310</v>
      </c>
      <c r="D654" s="264" t="str">
        <f>VLOOKUP(Tabela24[[#This Row],[Symbol]],Baza_cen[],3,0)</f>
        <v>BLOK pod HS, HST z KLINARYTU   H= 70mm     KLINAR</v>
      </c>
      <c r="E654" s="265"/>
      <c r="F654" s="265"/>
      <c r="G654" s="265">
        <f ca="1">IFERROR(VLOOKUP(Tabela24[[#This Row],[Symbol]],INDIRECT("'"&amp;Tabela24[[#This Row],[INDEX]]&amp;"'!$D$5:$BB$3000"),13,0),0)</f>
        <v>0</v>
      </c>
      <c r="H654" s="265" t="str">
        <f ca="1">IFERROR(VLOOKUP(Tabela24[[#This Row],[Symbol]],INDIRECT("'"&amp;Tabela24[[#This Row],[INDEX]]&amp;"'!$D$4:$BB$3000"),14,0),0)</f>
        <v>szt.</v>
      </c>
      <c r="I654" s="419">
        <f ca="1">IFERROR(VLOOKUP(Tabela24[[#This Row],[Symbol]],INDIRECT("'"&amp;Tabela24[[#This Row],[INDEX]]&amp;"'!$D$4:$BB$3000"),30,0),0)</f>
        <v>0</v>
      </c>
      <c r="J654" s="447">
        <f ca="1">IFERROR(VLOOKUP(Tabela24[[#This Row],[Symbol]],INDIRECT("'"&amp;Tabela24[[#This Row],[INDEX]]&amp;"'!$D$4:$BB$3000"),31,0),0)</f>
        <v>0</v>
      </c>
      <c r="K654" s="266"/>
    </row>
    <row r="655" spans="1:11" ht="30" customHeight="1" x14ac:dyDescent="0.2">
      <c r="A655" s="262">
        <v>644</v>
      </c>
      <c r="B655" s="711" t="s">
        <v>10</v>
      </c>
      <c r="C655" s="263" t="s">
        <v>311</v>
      </c>
      <c r="D655" s="264" t="str">
        <f>VLOOKUP(Tabela24[[#This Row],[Symbol]],Baza_cen[],3,0)</f>
        <v>BLOK pod HS, HST z KLINARYTU   H= 75mm     KLINAR</v>
      </c>
      <c r="E655" s="265"/>
      <c r="F655" s="265"/>
      <c r="G655" s="265">
        <f ca="1">IFERROR(VLOOKUP(Tabela24[[#This Row],[Symbol]],INDIRECT("'"&amp;Tabela24[[#This Row],[INDEX]]&amp;"'!$D$5:$BB$3000"),13,0),0)</f>
        <v>0</v>
      </c>
      <c r="H655" s="265" t="str">
        <f ca="1">IFERROR(VLOOKUP(Tabela24[[#This Row],[Symbol]],INDIRECT("'"&amp;Tabela24[[#This Row],[INDEX]]&amp;"'!$D$4:$BB$3000"),14,0),0)</f>
        <v>szt.</v>
      </c>
      <c r="I655" s="419">
        <f ca="1">IFERROR(VLOOKUP(Tabela24[[#This Row],[Symbol]],INDIRECT("'"&amp;Tabela24[[#This Row],[INDEX]]&amp;"'!$D$4:$BB$3000"),30,0),0)</f>
        <v>0</v>
      </c>
      <c r="J655" s="447">
        <f ca="1">IFERROR(VLOOKUP(Tabela24[[#This Row],[Symbol]],INDIRECT("'"&amp;Tabela24[[#This Row],[INDEX]]&amp;"'!$D$4:$BB$3000"),31,0),0)</f>
        <v>0</v>
      </c>
      <c r="K655" s="266"/>
    </row>
    <row r="656" spans="1:11" ht="30" customHeight="1" x14ac:dyDescent="0.2">
      <c r="A656" s="262">
        <v>645</v>
      </c>
      <c r="B656" s="711" t="s">
        <v>10</v>
      </c>
      <c r="C656" s="263" t="s">
        <v>312</v>
      </c>
      <c r="D656" s="264" t="str">
        <f>VLOOKUP(Tabela24[[#This Row],[Symbol]],Baza_cen[],3,0)</f>
        <v>BLOK pod HS, HST z KLINARYTU   H= 80mm     KLINAR</v>
      </c>
      <c r="E656" s="265"/>
      <c r="F656" s="265"/>
      <c r="G656" s="265">
        <f ca="1">IFERROR(VLOOKUP(Tabela24[[#This Row],[Symbol]],INDIRECT("'"&amp;Tabela24[[#This Row],[INDEX]]&amp;"'!$D$5:$BB$3000"),13,0),0)</f>
        <v>0</v>
      </c>
      <c r="H656" s="265" t="str">
        <f ca="1">IFERROR(VLOOKUP(Tabela24[[#This Row],[Symbol]],INDIRECT("'"&amp;Tabela24[[#This Row],[INDEX]]&amp;"'!$D$4:$BB$3000"),14,0),0)</f>
        <v>szt.</v>
      </c>
      <c r="I656" s="419">
        <f ca="1">IFERROR(VLOOKUP(Tabela24[[#This Row],[Symbol]],INDIRECT("'"&amp;Tabela24[[#This Row],[INDEX]]&amp;"'!$D$4:$BB$3000"),30,0),0)</f>
        <v>0</v>
      </c>
      <c r="J656" s="447">
        <f ca="1">IFERROR(VLOOKUP(Tabela24[[#This Row],[Symbol]],INDIRECT("'"&amp;Tabela24[[#This Row],[INDEX]]&amp;"'!$D$4:$BB$3000"),31,0),0)</f>
        <v>0</v>
      </c>
      <c r="K656" s="266"/>
    </row>
    <row r="657" spans="1:11" ht="30" customHeight="1" x14ac:dyDescent="0.2">
      <c r="A657" s="262">
        <v>646</v>
      </c>
      <c r="B657" s="711" t="s">
        <v>10</v>
      </c>
      <c r="C657" s="263" t="s">
        <v>313</v>
      </c>
      <c r="D657" s="264" t="str">
        <f>VLOOKUP(Tabela24[[#This Row],[Symbol]],Baza_cen[],3,0)</f>
        <v>BLOK pod HS, HST z KLINARYTU   H= 85mm     KLINAR</v>
      </c>
      <c r="E657" s="265"/>
      <c r="F657" s="265"/>
      <c r="G657" s="265">
        <f ca="1">IFERROR(VLOOKUP(Tabela24[[#This Row],[Symbol]],INDIRECT("'"&amp;Tabela24[[#This Row],[INDEX]]&amp;"'!$D$5:$BB$3000"),13,0),0)</f>
        <v>0</v>
      </c>
      <c r="H657" s="265" t="str">
        <f ca="1">IFERROR(VLOOKUP(Tabela24[[#This Row],[Symbol]],INDIRECT("'"&amp;Tabela24[[#This Row],[INDEX]]&amp;"'!$D$4:$BB$3000"),14,0),0)</f>
        <v>szt.</v>
      </c>
      <c r="I657" s="419">
        <f ca="1">IFERROR(VLOOKUP(Tabela24[[#This Row],[Symbol]],INDIRECT("'"&amp;Tabela24[[#This Row],[INDEX]]&amp;"'!$D$4:$BB$3000"),30,0),0)</f>
        <v>0</v>
      </c>
      <c r="J657" s="447">
        <f ca="1">IFERROR(VLOOKUP(Tabela24[[#This Row],[Symbol]],INDIRECT("'"&amp;Tabela24[[#This Row],[INDEX]]&amp;"'!$D$4:$BB$3000"),31,0),0)</f>
        <v>0</v>
      </c>
      <c r="K657" s="266"/>
    </row>
    <row r="658" spans="1:11" ht="30" customHeight="1" x14ac:dyDescent="0.2">
      <c r="A658" s="262">
        <v>647</v>
      </c>
      <c r="B658" s="711" t="s">
        <v>10</v>
      </c>
      <c r="C658" s="263" t="s">
        <v>314</v>
      </c>
      <c r="D658" s="264" t="str">
        <f>VLOOKUP(Tabela24[[#This Row],[Symbol]],Baza_cen[],3,0)</f>
        <v>BLOK pod HS, HST z KLINARYTU   H= 90mm     KLINAR</v>
      </c>
      <c r="E658" s="265"/>
      <c r="F658" s="265"/>
      <c r="G658" s="265">
        <f ca="1">IFERROR(VLOOKUP(Tabela24[[#This Row],[Symbol]],INDIRECT("'"&amp;Tabela24[[#This Row],[INDEX]]&amp;"'!$D$5:$BB$3000"),13,0),0)</f>
        <v>0</v>
      </c>
      <c r="H658" s="265" t="str">
        <f ca="1">IFERROR(VLOOKUP(Tabela24[[#This Row],[Symbol]],INDIRECT("'"&amp;Tabela24[[#This Row],[INDEX]]&amp;"'!$D$4:$BB$3000"),14,0),0)</f>
        <v>szt.</v>
      </c>
      <c r="I658" s="419">
        <f ca="1">IFERROR(VLOOKUP(Tabela24[[#This Row],[Symbol]],INDIRECT("'"&amp;Tabela24[[#This Row],[INDEX]]&amp;"'!$D$4:$BB$3000"),30,0),0)</f>
        <v>0</v>
      </c>
      <c r="J658" s="447">
        <f ca="1">IFERROR(VLOOKUP(Tabela24[[#This Row],[Symbol]],INDIRECT("'"&amp;Tabela24[[#This Row],[INDEX]]&amp;"'!$D$4:$BB$3000"),31,0),0)</f>
        <v>0</v>
      </c>
      <c r="K658" s="266"/>
    </row>
    <row r="659" spans="1:11" ht="30" customHeight="1" x14ac:dyDescent="0.2">
      <c r="A659" s="262">
        <v>648</v>
      </c>
      <c r="B659" s="711" t="s">
        <v>10</v>
      </c>
      <c r="C659" s="263" t="s">
        <v>315</v>
      </c>
      <c r="D659" s="264" t="str">
        <f>VLOOKUP(Tabela24[[#This Row],[Symbol]],Baza_cen[],3,0)</f>
        <v>BLOK pod HS, HST z KLINARYTU   H= 95mm     KLINAR</v>
      </c>
      <c r="E659" s="265"/>
      <c r="F659" s="265"/>
      <c r="G659" s="265">
        <f ca="1">IFERROR(VLOOKUP(Tabela24[[#This Row],[Symbol]],INDIRECT("'"&amp;Tabela24[[#This Row],[INDEX]]&amp;"'!$D$5:$BB$3000"),13,0),0)</f>
        <v>0</v>
      </c>
      <c r="H659" s="265" t="str">
        <f ca="1">IFERROR(VLOOKUP(Tabela24[[#This Row],[Symbol]],INDIRECT("'"&amp;Tabela24[[#This Row],[INDEX]]&amp;"'!$D$4:$BB$3000"),14,0),0)</f>
        <v>szt.</v>
      </c>
      <c r="I659" s="419">
        <f ca="1">IFERROR(VLOOKUP(Tabela24[[#This Row],[Symbol]],INDIRECT("'"&amp;Tabela24[[#This Row],[INDEX]]&amp;"'!$D$4:$BB$3000"),30,0),0)</f>
        <v>0</v>
      </c>
      <c r="J659" s="447">
        <f ca="1">IFERROR(VLOOKUP(Tabela24[[#This Row],[Symbol]],INDIRECT("'"&amp;Tabela24[[#This Row],[INDEX]]&amp;"'!$D$4:$BB$3000"),31,0),0)</f>
        <v>0</v>
      </c>
      <c r="K659" s="266"/>
    </row>
    <row r="660" spans="1:11" ht="30" customHeight="1" x14ac:dyDescent="0.2">
      <c r="A660" s="262">
        <v>649</v>
      </c>
      <c r="B660" s="711" t="s">
        <v>10</v>
      </c>
      <c r="C660" s="263" t="s">
        <v>316</v>
      </c>
      <c r="D660" s="264" t="str">
        <f>VLOOKUP(Tabela24[[#This Row],[Symbol]],Baza_cen[],3,0)</f>
        <v>BLOK pod HS, HST z KLINARYTU   H=100mm     KLINAR</v>
      </c>
      <c r="E660" s="265"/>
      <c r="F660" s="265"/>
      <c r="G660" s="265">
        <f ca="1">IFERROR(VLOOKUP(Tabela24[[#This Row],[Symbol]],INDIRECT("'"&amp;Tabela24[[#This Row],[INDEX]]&amp;"'!$D$5:$BB$3000"),13,0),0)</f>
        <v>0</v>
      </c>
      <c r="H660" s="265" t="str">
        <f ca="1">IFERROR(VLOOKUP(Tabela24[[#This Row],[Symbol]],INDIRECT("'"&amp;Tabela24[[#This Row],[INDEX]]&amp;"'!$D$4:$BB$3000"),14,0),0)</f>
        <v>szt.</v>
      </c>
      <c r="I660" s="419">
        <f ca="1">IFERROR(VLOOKUP(Tabela24[[#This Row],[Symbol]],INDIRECT("'"&amp;Tabela24[[#This Row],[INDEX]]&amp;"'!$D$4:$BB$3000"),30,0),0)</f>
        <v>0</v>
      </c>
      <c r="J660" s="447">
        <f ca="1">IFERROR(VLOOKUP(Tabela24[[#This Row],[Symbol]],INDIRECT("'"&amp;Tabela24[[#This Row],[INDEX]]&amp;"'!$D$4:$BB$3000"),31,0),0)</f>
        <v>0</v>
      </c>
      <c r="K660" s="266"/>
    </row>
    <row r="661" spans="1:11" ht="30" customHeight="1" x14ac:dyDescent="0.2">
      <c r="A661" s="262">
        <v>650</v>
      </c>
      <c r="B661" s="711" t="s">
        <v>10</v>
      </c>
      <c r="C661" s="263" t="s">
        <v>317</v>
      </c>
      <c r="D661" s="264" t="str">
        <f>VLOOKUP(Tabela24[[#This Row],[Symbol]],Baza_cen[],3,0)</f>
        <v>BLOK pod HS, HST z KLINARYTU   H=105mm     KLINAR</v>
      </c>
      <c r="E661" s="265"/>
      <c r="F661" s="265"/>
      <c r="G661" s="265">
        <f ca="1">IFERROR(VLOOKUP(Tabela24[[#This Row],[Symbol]],INDIRECT("'"&amp;Tabela24[[#This Row],[INDEX]]&amp;"'!$D$5:$BB$3000"),13,0),0)</f>
        <v>0</v>
      </c>
      <c r="H661" s="265" t="str">
        <f ca="1">IFERROR(VLOOKUP(Tabela24[[#This Row],[Symbol]],INDIRECT("'"&amp;Tabela24[[#This Row],[INDEX]]&amp;"'!$D$4:$BB$3000"),14,0),0)</f>
        <v>szt.</v>
      </c>
      <c r="I661" s="419">
        <f ca="1">IFERROR(VLOOKUP(Tabela24[[#This Row],[Symbol]],INDIRECT("'"&amp;Tabela24[[#This Row],[INDEX]]&amp;"'!$D$4:$BB$3000"),30,0),0)</f>
        <v>0</v>
      </c>
      <c r="J661" s="447">
        <f ca="1">IFERROR(VLOOKUP(Tabela24[[#This Row],[Symbol]],INDIRECT("'"&amp;Tabela24[[#This Row],[INDEX]]&amp;"'!$D$4:$BB$3000"),31,0),0)</f>
        <v>0</v>
      </c>
      <c r="K661" s="266"/>
    </row>
    <row r="662" spans="1:11" ht="30" customHeight="1" x14ac:dyDescent="0.2">
      <c r="A662" s="262">
        <v>651</v>
      </c>
      <c r="B662" s="711" t="s">
        <v>10</v>
      </c>
      <c r="C662" s="263" t="s">
        <v>318</v>
      </c>
      <c r="D662" s="264" t="str">
        <f>VLOOKUP(Tabela24[[#This Row],[Symbol]],Baza_cen[],3,0)</f>
        <v>BLOK pod HS, HST z KLINARYTU   H=110mm     KLINAR</v>
      </c>
      <c r="E662" s="265"/>
      <c r="F662" s="265"/>
      <c r="G662" s="265">
        <f ca="1">IFERROR(VLOOKUP(Tabela24[[#This Row],[Symbol]],INDIRECT("'"&amp;Tabela24[[#This Row],[INDEX]]&amp;"'!$D$5:$BB$3000"),13,0),0)</f>
        <v>0</v>
      </c>
      <c r="H662" s="265" t="str">
        <f ca="1">IFERROR(VLOOKUP(Tabela24[[#This Row],[Symbol]],INDIRECT("'"&amp;Tabela24[[#This Row],[INDEX]]&amp;"'!$D$4:$BB$3000"),14,0),0)</f>
        <v>szt.</v>
      </c>
      <c r="I662" s="419">
        <f ca="1">IFERROR(VLOOKUP(Tabela24[[#This Row],[Symbol]],INDIRECT("'"&amp;Tabela24[[#This Row],[INDEX]]&amp;"'!$D$4:$BB$3000"),30,0),0)</f>
        <v>0</v>
      </c>
      <c r="J662" s="447">
        <f ca="1">IFERROR(VLOOKUP(Tabela24[[#This Row],[Symbol]],INDIRECT("'"&amp;Tabela24[[#This Row],[INDEX]]&amp;"'!$D$4:$BB$3000"),31,0),0)</f>
        <v>0</v>
      </c>
      <c r="K662" s="266"/>
    </row>
    <row r="663" spans="1:11" ht="30" customHeight="1" x14ac:dyDescent="0.2">
      <c r="A663" s="262">
        <v>652</v>
      </c>
      <c r="B663" s="711" t="s">
        <v>10</v>
      </c>
      <c r="C663" s="263" t="s">
        <v>319</v>
      </c>
      <c r="D663" s="264" t="str">
        <f>VLOOKUP(Tabela24[[#This Row],[Symbol]],Baza_cen[],3,0)</f>
        <v>BLOK pod HS, HST z KLINARYTU   H=115mm     KLINAR</v>
      </c>
      <c r="E663" s="265"/>
      <c r="F663" s="265"/>
      <c r="G663" s="265">
        <f ca="1">IFERROR(VLOOKUP(Tabela24[[#This Row],[Symbol]],INDIRECT("'"&amp;Tabela24[[#This Row],[INDEX]]&amp;"'!$D$5:$BB$3000"),13,0),0)</f>
        <v>0</v>
      </c>
      <c r="H663" s="265" t="str">
        <f ca="1">IFERROR(VLOOKUP(Tabela24[[#This Row],[Symbol]],INDIRECT("'"&amp;Tabela24[[#This Row],[INDEX]]&amp;"'!$D$4:$BB$3000"),14,0),0)</f>
        <v>szt.</v>
      </c>
      <c r="I663" s="419">
        <f ca="1">IFERROR(VLOOKUP(Tabela24[[#This Row],[Symbol]],INDIRECT("'"&amp;Tabela24[[#This Row],[INDEX]]&amp;"'!$D$4:$BB$3000"),30,0),0)</f>
        <v>0</v>
      </c>
      <c r="J663" s="447">
        <f ca="1">IFERROR(VLOOKUP(Tabela24[[#This Row],[Symbol]],INDIRECT("'"&amp;Tabela24[[#This Row],[INDEX]]&amp;"'!$D$4:$BB$3000"),31,0),0)</f>
        <v>0</v>
      </c>
      <c r="K663" s="266"/>
    </row>
    <row r="664" spans="1:11" ht="30" customHeight="1" x14ac:dyDescent="0.2">
      <c r="A664" s="262">
        <v>653</v>
      </c>
      <c r="B664" s="711" t="s">
        <v>10</v>
      </c>
      <c r="C664" s="263" t="s">
        <v>320</v>
      </c>
      <c r="D664" s="264" t="str">
        <f>VLOOKUP(Tabela24[[#This Row],[Symbol]],Baza_cen[],3,0)</f>
        <v>BLOK pod HS, HST z KLINARYTU   H=120mm     KLINAR</v>
      </c>
      <c r="E664" s="265"/>
      <c r="F664" s="265"/>
      <c r="G664" s="265">
        <f ca="1">IFERROR(VLOOKUP(Tabela24[[#This Row],[Symbol]],INDIRECT("'"&amp;Tabela24[[#This Row],[INDEX]]&amp;"'!$D$5:$BB$3000"),13,0),0)</f>
        <v>0</v>
      </c>
      <c r="H664" s="265" t="str">
        <f ca="1">IFERROR(VLOOKUP(Tabela24[[#This Row],[Symbol]],INDIRECT("'"&amp;Tabela24[[#This Row],[INDEX]]&amp;"'!$D$4:$BB$3000"),14,0),0)</f>
        <v>szt.</v>
      </c>
      <c r="I664" s="419">
        <f ca="1">IFERROR(VLOOKUP(Tabela24[[#This Row],[Symbol]],INDIRECT("'"&amp;Tabela24[[#This Row],[INDEX]]&amp;"'!$D$4:$BB$3000"),30,0),0)</f>
        <v>0</v>
      </c>
      <c r="J664" s="447">
        <f ca="1">IFERROR(VLOOKUP(Tabela24[[#This Row],[Symbol]],INDIRECT("'"&amp;Tabela24[[#This Row],[INDEX]]&amp;"'!$D$4:$BB$3000"),31,0),0)</f>
        <v>0</v>
      </c>
      <c r="K664" s="266"/>
    </row>
    <row r="665" spans="1:11" ht="30" customHeight="1" x14ac:dyDescent="0.2">
      <c r="A665" s="262">
        <v>654</v>
      </c>
      <c r="B665" s="711" t="s">
        <v>10</v>
      </c>
      <c r="C665" s="263" t="s">
        <v>321</v>
      </c>
      <c r="D665" s="264" t="str">
        <f>VLOOKUP(Tabela24[[#This Row],[Symbol]],Baza_cen[],3,0)</f>
        <v>BLOK pod HS, HST z KLINARYTU   H=125mm     KLINAR</v>
      </c>
      <c r="E665" s="265"/>
      <c r="F665" s="265"/>
      <c r="G665" s="265">
        <f ca="1">IFERROR(VLOOKUP(Tabela24[[#This Row],[Symbol]],INDIRECT("'"&amp;Tabela24[[#This Row],[INDEX]]&amp;"'!$D$5:$BB$3000"),13,0),0)</f>
        <v>0</v>
      </c>
      <c r="H665" s="265" t="str">
        <f ca="1">IFERROR(VLOOKUP(Tabela24[[#This Row],[Symbol]],INDIRECT("'"&amp;Tabela24[[#This Row],[INDEX]]&amp;"'!$D$4:$BB$3000"),14,0),0)</f>
        <v>szt.</v>
      </c>
      <c r="I665" s="419">
        <f ca="1">IFERROR(VLOOKUP(Tabela24[[#This Row],[Symbol]],INDIRECT("'"&amp;Tabela24[[#This Row],[INDEX]]&amp;"'!$D$4:$BB$3000"),30,0),0)</f>
        <v>0</v>
      </c>
      <c r="J665" s="447">
        <f ca="1">IFERROR(VLOOKUP(Tabela24[[#This Row],[Symbol]],INDIRECT("'"&amp;Tabela24[[#This Row],[INDEX]]&amp;"'!$D$4:$BB$3000"),31,0),0)</f>
        <v>0</v>
      </c>
      <c r="K665" s="266"/>
    </row>
    <row r="666" spans="1:11" ht="30" customHeight="1" x14ac:dyDescent="0.2">
      <c r="A666" s="262">
        <v>655</v>
      </c>
      <c r="B666" s="711" t="s">
        <v>10</v>
      </c>
      <c r="C666" s="263" t="s">
        <v>322</v>
      </c>
      <c r="D666" s="264" t="str">
        <f>VLOOKUP(Tabela24[[#This Row],[Symbol]],Baza_cen[],3,0)</f>
        <v>BLOK pod HS, HST z KLINARYTU   H=130mm     KLINAR</v>
      </c>
      <c r="E666" s="265"/>
      <c r="F666" s="265"/>
      <c r="G666" s="265">
        <f ca="1">IFERROR(VLOOKUP(Tabela24[[#This Row],[Symbol]],INDIRECT("'"&amp;Tabela24[[#This Row],[INDEX]]&amp;"'!$D$5:$BB$3000"),13,0),0)</f>
        <v>0</v>
      </c>
      <c r="H666" s="265" t="str">
        <f ca="1">IFERROR(VLOOKUP(Tabela24[[#This Row],[Symbol]],INDIRECT("'"&amp;Tabela24[[#This Row],[INDEX]]&amp;"'!$D$4:$BB$3000"),14,0),0)</f>
        <v>szt.</v>
      </c>
      <c r="I666" s="419">
        <f ca="1">IFERROR(VLOOKUP(Tabela24[[#This Row],[Symbol]],INDIRECT("'"&amp;Tabela24[[#This Row],[INDEX]]&amp;"'!$D$4:$BB$3000"),30,0),0)</f>
        <v>0</v>
      </c>
      <c r="J666" s="447">
        <f ca="1">IFERROR(VLOOKUP(Tabela24[[#This Row],[Symbol]],INDIRECT("'"&amp;Tabela24[[#This Row],[INDEX]]&amp;"'!$D$4:$BB$3000"),31,0),0)</f>
        <v>0</v>
      </c>
      <c r="K666" s="266"/>
    </row>
    <row r="667" spans="1:11" ht="30" customHeight="1" x14ac:dyDescent="0.2">
      <c r="A667" s="262">
        <v>656</v>
      </c>
      <c r="B667" s="711" t="s">
        <v>10</v>
      </c>
      <c r="C667" s="263" t="s">
        <v>323</v>
      </c>
      <c r="D667" s="264" t="str">
        <f>VLOOKUP(Tabela24[[#This Row],[Symbol]],Baza_cen[],3,0)</f>
        <v>BLOK pod HS, HST z KLINARYTU   H=135mm     KLINAR</v>
      </c>
      <c r="E667" s="265"/>
      <c r="F667" s="265"/>
      <c r="G667" s="265">
        <f ca="1">IFERROR(VLOOKUP(Tabela24[[#This Row],[Symbol]],INDIRECT("'"&amp;Tabela24[[#This Row],[INDEX]]&amp;"'!$D$5:$BB$3000"),13,0),0)</f>
        <v>0</v>
      </c>
      <c r="H667" s="265" t="str">
        <f ca="1">IFERROR(VLOOKUP(Tabela24[[#This Row],[Symbol]],INDIRECT("'"&amp;Tabela24[[#This Row],[INDEX]]&amp;"'!$D$4:$BB$3000"),14,0),0)</f>
        <v>szt.</v>
      </c>
      <c r="I667" s="419">
        <f ca="1">IFERROR(VLOOKUP(Tabela24[[#This Row],[Symbol]],INDIRECT("'"&amp;Tabela24[[#This Row],[INDEX]]&amp;"'!$D$4:$BB$3000"),30,0),0)</f>
        <v>0</v>
      </c>
      <c r="J667" s="447">
        <f ca="1">IFERROR(VLOOKUP(Tabela24[[#This Row],[Symbol]],INDIRECT("'"&amp;Tabela24[[#This Row],[INDEX]]&amp;"'!$D$4:$BB$3000"),31,0),0)</f>
        <v>0</v>
      </c>
      <c r="K667" s="266"/>
    </row>
    <row r="668" spans="1:11" ht="30" customHeight="1" x14ac:dyDescent="0.2">
      <c r="A668" s="262">
        <v>657</v>
      </c>
      <c r="B668" s="711" t="s">
        <v>10</v>
      </c>
      <c r="C668" s="263" t="s">
        <v>324</v>
      </c>
      <c r="D668" s="264" t="str">
        <f>VLOOKUP(Tabela24[[#This Row],[Symbol]],Baza_cen[],3,0)</f>
        <v>BLOK pod HS, HST z KLINARYTU   H=140mm     KLINAR</v>
      </c>
      <c r="E668" s="265"/>
      <c r="F668" s="265"/>
      <c r="G668" s="265">
        <f ca="1">IFERROR(VLOOKUP(Tabela24[[#This Row],[Symbol]],INDIRECT("'"&amp;Tabela24[[#This Row],[INDEX]]&amp;"'!$D$5:$BB$3000"),13,0),0)</f>
        <v>0</v>
      </c>
      <c r="H668" s="265" t="str">
        <f ca="1">IFERROR(VLOOKUP(Tabela24[[#This Row],[Symbol]],INDIRECT("'"&amp;Tabela24[[#This Row],[INDEX]]&amp;"'!$D$4:$BB$3000"),14,0),0)</f>
        <v>szt.</v>
      </c>
      <c r="I668" s="419">
        <f ca="1">IFERROR(VLOOKUP(Tabela24[[#This Row],[Symbol]],INDIRECT("'"&amp;Tabela24[[#This Row],[INDEX]]&amp;"'!$D$4:$BB$3000"),30,0),0)</f>
        <v>0</v>
      </c>
      <c r="J668" s="447">
        <f ca="1">IFERROR(VLOOKUP(Tabela24[[#This Row],[Symbol]],INDIRECT("'"&amp;Tabela24[[#This Row],[INDEX]]&amp;"'!$D$4:$BB$3000"),31,0),0)</f>
        <v>0</v>
      </c>
      <c r="K668" s="266"/>
    </row>
    <row r="669" spans="1:11" ht="30" customHeight="1" x14ac:dyDescent="0.2">
      <c r="A669" s="262">
        <v>658</v>
      </c>
      <c r="B669" s="711" t="s">
        <v>10</v>
      </c>
      <c r="C669" s="263" t="s">
        <v>325</v>
      </c>
      <c r="D669" s="264" t="str">
        <f>VLOOKUP(Tabela24[[#This Row],[Symbol]],Baza_cen[],3,0)</f>
        <v>BLOK pod HS, HST z KLINARYTU   H=145mm     KLINAR</v>
      </c>
      <c r="E669" s="265"/>
      <c r="F669" s="265"/>
      <c r="G669" s="265">
        <f ca="1">IFERROR(VLOOKUP(Tabela24[[#This Row],[Symbol]],INDIRECT("'"&amp;Tabela24[[#This Row],[INDEX]]&amp;"'!$D$5:$BB$3000"),13,0),0)</f>
        <v>0</v>
      </c>
      <c r="H669" s="265" t="str">
        <f ca="1">IFERROR(VLOOKUP(Tabela24[[#This Row],[Symbol]],INDIRECT("'"&amp;Tabela24[[#This Row],[INDEX]]&amp;"'!$D$4:$BB$3000"),14,0),0)</f>
        <v>szt.</v>
      </c>
      <c r="I669" s="419">
        <f ca="1">IFERROR(VLOOKUP(Tabela24[[#This Row],[Symbol]],INDIRECT("'"&amp;Tabela24[[#This Row],[INDEX]]&amp;"'!$D$4:$BB$3000"),30,0),0)</f>
        <v>0</v>
      </c>
      <c r="J669" s="447">
        <f ca="1">IFERROR(VLOOKUP(Tabela24[[#This Row],[Symbol]],INDIRECT("'"&amp;Tabela24[[#This Row],[INDEX]]&amp;"'!$D$4:$BB$3000"),31,0),0)</f>
        <v>0</v>
      </c>
      <c r="K669" s="266"/>
    </row>
    <row r="670" spans="1:11" ht="30" customHeight="1" x14ac:dyDescent="0.2">
      <c r="A670" s="262">
        <v>659</v>
      </c>
      <c r="B670" s="711" t="s">
        <v>10</v>
      </c>
      <c r="C670" s="263" t="s">
        <v>326</v>
      </c>
      <c r="D670" s="264" t="str">
        <f>VLOOKUP(Tabela24[[#This Row],[Symbol]],Baza_cen[],3,0)</f>
        <v>BLOK pod HS, HST z KLINARYTU   H=150mm     KLINAR</v>
      </c>
      <c r="E670" s="265"/>
      <c r="F670" s="265"/>
      <c r="G670" s="265">
        <f ca="1">IFERROR(VLOOKUP(Tabela24[[#This Row],[Symbol]],INDIRECT("'"&amp;Tabela24[[#This Row],[INDEX]]&amp;"'!$D$5:$BB$3000"),13,0),0)</f>
        <v>0</v>
      </c>
      <c r="H670" s="265" t="str">
        <f ca="1">IFERROR(VLOOKUP(Tabela24[[#This Row],[Symbol]],INDIRECT("'"&amp;Tabela24[[#This Row],[INDEX]]&amp;"'!$D$4:$BB$3000"),14,0),0)</f>
        <v>szt.</v>
      </c>
      <c r="I670" s="419">
        <f ca="1">IFERROR(VLOOKUP(Tabela24[[#This Row],[Symbol]],INDIRECT("'"&amp;Tabela24[[#This Row],[INDEX]]&amp;"'!$D$4:$BB$3000"),30,0),0)</f>
        <v>0</v>
      </c>
      <c r="J670" s="447">
        <f ca="1">IFERROR(VLOOKUP(Tabela24[[#This Row],[Symbol]],INDIRECT("'"&amp;Tabela24[[#This Row],[INDEX]]&amp;"'!$D$4:$BB$3000"),31,0),0)</f>
        <v>0</v>
      </c>
      <c r="K670" s="266"/>
    </row>
    <row r="671" spans="1:11" ht="30" customHeight="1" x14ac:dyDescent="0.2">
      <c r="A671" s="262">
        <v>660</v>
      </c>
      <c r="B671" s="711" t="s">
        <v>10</v>
      </c>
      <c r="C671" s="263" t="s">
        <v>327</v>
      </c>
      <c r="D671" s="264" t="str">
        <f>VLOOKUP(Tabela24[[#This Row],[Symbol]],Baza_cen[],3,0)</f>
        <v>BLOK pod HS, HST z KLINARYTU   H=155mm     KLINAR</v>
      </c>
      <c r="E671" s="265"/>
      <c r="F671" s="265"/>
      <c r="G671" s="265">
        <f ca="1">IFERROR(VLOOKUP(Tabela24[[#This Row],[Symbol]],INDIRECT("'"&amp;Tabela24[[#This Row],[INDEX]]&amp;"'!$D$5:$BB$3000"),13,0),0)</f>
        <v>0</v>
      </c>
      <c r="H671" s="265" t="str">
        <f ca="1">IFERROR(VLOOKUP(Tabela24[[#This Row],[Symbol]],INDIRECT("'"&amp;Tabela24[[#This Row],[INDEX]]&amp;"'!$D$4:$BB$3000"),14,0),0)</f>
        <v>szt.</v>
      </c>
      <c r="I671" s="419">
        <f ca="1">IFERROR(VLOOKUP(Tabela24[[#This Row],[Symbol]],INDIRECT("'"&amp;Tabela24[[#This Row],[INDEX]]&amp;"'!$D$4:$BB$3000"),30,0),0)</f>
        <v>0</v>
      </c>
      <c r="J671" s="447">
        <f ca="1">IFERROR(VLOOKUP(Tabela24[[#This Row],[Symbol]],INDIRECT("'"&amp;Tabela24[[#This Row],[INDEX]]&amp;"'!$D$4:$BB$3000"),31,0),0)</f>
        <v>0</v>
      </c>
      <c r="K671" s="266"/>
    </row>
    <row r="672" spans="1:11" ht="30" customHeight="1" x14ac:dyDescent="0.2">
      <c r="A672" s="262">
        <v>661</v>
      </c>
      <c r="B672" s="711" t="s">
        <v>10</v>
      </c>
      <c r="C672" s="263" t="s">
        <v>328</v>
      </c>
      <c r="D672" s="264" t="str">
        <f>VLOOKUP(Tabela24[[#This Row],[Symbol]],Baza_cen[],3,0)</f>
        <v>BLOK pod HS, HST z KLINARYTU   H=160mm     KLINAR</v>
      </c>
      <c r="E672" s="265"/>
      <c r="F672" s="265"/>
      <c r="G672" s="265">
        <f ca="1">IFERROR(VLOOKUP(Tabela24[[#This Row],[Symbol]],INDIRECT("'"&amp;Tabela24[[#This Row],[INDEX]]&amp;"'!$D$5:$BB$3000"),13,0),0)</f>
        <v>0</v>
      </c>
      <c r="H672" s="265" t="str">
        <f ca="1">IFERROR(VLOOKUP(Tabela24[[#This Row],[Symbol]],INDIRECT("'"&amp;Tabela24[[#This Row],[INDEX]]&amp;"'!$D$4:$BB$3000"),14,0),0)</f>
        <v>szt.</v>
      </c>
      <c r="I672" s="419">
        <f ca="1">IFERROR(VLOOKUP(Tabela24[[#This Row],[Symbol]],INDIRECT("'"&amp;Tabela24[[#This Row],[INDEX]]&amp;"'!$D$4:$BB$3000"),30,0),0)</f>
        <v>0</v>
      </c>
      <c r="J672" s="447">
        <f ca="1">IFERROR(VLOOKUP(Tabela24[[#This Row],[Symbol]],INDIRECT("'"&amp;Tabela24[[#This Row],[INDEX]]&amp;"'!$D$4:$BB$3000"),31,0),0)</f>
        <v>0</v>
      </c>
      <c r="K672" s="266"/>
    </row>
    <row r="673" spans="1:11" ht="30" customHeight="1" x14ac:dyDescent="0.2">
      <c r="A673" s="262">
        <v>662</v>
      </c>
      <c r="B673" s="711" t="s">
        <v>10</v>
      </c>
      <c r="C673" s="263" t="s">
        <v>329</v>
      </c>
      <c r="D673" s="264" t="str">
        <f>VLOOKUP(Tabela24[[#This Row],[Symbol]],Baza_cen[],3,0)</f>
        <v>BLOK pod HS, HST z KLINARYTU   H=165mm     KLINAR</v>
      </c>
      <c r="E673" s="265"/>
      <c r="F673" s="265"/>
      <c r="G673" s="265">
        <f ca="1">IFERROR(VLOOKUP(Tabela24[[#This Row],[Symbol]],INDIRECT("'"&amp;Tabela24[[#This Row],[INDEX]]&amp;"'!$D$5:$BB$3000"),13,0),0)</f>
        <v>0</v>
      </c>
      <c r="H673" s="265" t="str">
        <f ca="1">IFERROR(VLOOKUP(Tabela24[[#This Row],[Symbol]],INDIRECT("'"&amp;Tabela24[[#This Row],[INDEX]]&amp;"'!$D$4:$BB$3000"),14,0),0)</f>
        <v>szt.</v>
      </c>
      <c r="I673" s="419">
        <f ca="1">IFERROR(VLOOKUP(Tabela24[[#This Row],[Symbol]],INDIRECT("'"&amp;Tabela24[[#This Row],[INDEX]]&amp;"'!$D$4:$BB$3000"),30,0),0)</f>
        <v>0</v>
      </c>
      <c r="J673" s="447">
        <f ca="1">IFERROR(VLOOKUP(Tabela24[[#This Row],[Symbol]],INDIRECT("'"&amp;Tabela24[[#This Row],[INDEX]]&amp;"'!$D$4:$BB$3000"),31,0),0)</f>
        <v>0</v>
      </c>
      <c r="K673" s="266"/>
    </row>
    <row r="674" spans="1:11" ht="30" customHeight="1" x14ac:dyDescent="0.2">
      <c r="A674" s="262">
        <v>663</v>
      </c>
      <c r="B674" s="711" t="s">
        <v>10</v>
      </c>
      <c r="C674" s="263" t="s">
        <v>330</v>
      </c>
      <c r="D674" s="264" t="str">
        <f>VLOOKUP(Tabela24[[#This Row],[Symbol]],Baza_cen[],3,0)</f>
        <v>BLOK pod HS, HST z KLINARYTU   H=170mm     KLINAR</v>
      </c>
      <c r="E674" s="265"/>
      <c r="F674" s="265"/>
      <c r="G674" s="265">
        <f ca="1">IFERROR(VLOOKUP(Tabela24[[#This Row],[Symbol]],INDIRECT("'"&amp;Tabela24[[#This Row],[INDEX]]&amp;"'!$D$5:$BB$3000"),13,0),0)</f>
        <v>0</v>
      </c>
      <c r="H674" s="265" t="str">
        <f ca="1">IFERROR(VLOOKUP(Tabela24[[#This Row],[Symbol]],INDIRECT("'"&amp;Tabela24[[#This Row],[INDEX]]&amp;"'!$D$4:$BB$3000"),14,0),0)</f>
        <v>szt.</v>
      </c>
      <c r="I674" s="419">
        <f ca="1">IFERROR(VLOOKUP(Tabela24[[#This Row],[Symbol]],INDIRECT("'"&amp;Tabela24[[#This Row],[INDEX]]&amp;"'!$D$4:$BB$3000"),30,0),0)</f>
        <v>0</v>
      </c>
      <c r="J674" s="447">
        <f ca="1">IFERROR(VLOOKUP(Tabela24[[#This Row],[Symbol]],INDIRECT("'"&amp;Tabela24[[#This Row],[INDEX]]&amp;"'!$D$4:$BB$3000"),31,0),0)</f>
        <v>0</v>
      </c>
      <c r="K674" s="266"/>
    </row>
    <row r="675" spans="1:11" ht="30" customHeight="1" x14ac:dyDescent="0.2">
      <c r="A675" s="262">
        <v>664</v>
      </c>
      <c r="B675" s="711" t="s">
        <v>10</v>
      </c>
      <c r="C675" s="263" t="s">
        <v>331</v>
      </c>
      <c r="D675" s="264" t="str">
        <f>VLOOKUP(Tabela24[[#This Row],[Symbol]],Baza_cen[],3,0)</f>
        <v>BLOK pod HS, HST z KLINARYTU   H=175mm     KLINAR</v>
      </c>
      <c r="E675" s="265"/>
      <c r="F675" s="265"/>
      <c r="G675" s="265">
        <f ca="1">IFERROR(VLOOKUP(Tabela24[[#This Row],[Symbol]],INDIRECT("'"&amp;Tabela24[[#This Row],[INDEX]]&amp;"'!$D$5:$BB$3000"),13,0),0)</f>
        <v>0</v>
      </c>
      <c r="H675" s="265" t="str">
        <f ca="1">IFERROR(VLOOKUP(Tabela24[[#This Row],[Symbol]],INDIRECT("'"&amp;Tabela24[[#This Row],[INDEX]]&amp;"'!$D$4:$BB$3000"),14,0),0)</f>
        <v>szt.</v>
      </c>
      <c r="I675" s="419">
        <f ca="1">IFERROR(VLOOKUP(Tabela24[[#This Row],[Symbol]],INDIRECT("'"&amp;Tabela24[[#This Row],[INDEX]]&amp;"'!$D$4:$BB$3000"),30,0),0)</f>
        <v>0</v>
      </c>
      <c r="J675" s="447">
        <f ca="1">IFERROR(VLOOKUP(Tabela24[[#This Row],[Symbol]],INDIRECT("'"&amp;Tabela24[[#This Row],[INDEX]]&amp;"'!$D$4:$BB$3000"),31,0),0)</f>
        <v>0</v>
      </c>
      <c r="K675" s="266"/>
    </row>
    <row r="676" spans="1:11" ht="30" customHeight="1" x14ac:dyDescent="0.2">
      <c r="A676" s="262">
        <v>665</v>
      </c>
      <c r="B676" s="711" t="s">
        <v>10</v>
      </c>
      <c r="C676" s="263" t="s">
        <v>332</v>
      </c>
      <c r="D676" s="264" t="str">
        <f>VLOOKUP(Tabela24[[#This Row],[Symbol]],Baza_cen[],3,0)</f>
        <v>BLOK pod HS, HST z KLINARYTU   H=180mm     KLINAR</v>
      </c>
      <c r="E676" s="265"/>
      <c r="F676" s="265"/>
      <c r="G676" s="265">
        <f ca="1">IFERROR(VLOOKUP(Tabela24[[#This Row],[Symbol]],INDIRECT("'"&amp;Tabela24[[#This Row],[INDEX]]&amp;"'!$D$5:$BB$3000"),13,0),0)</f>
        <v>0</v>
      </c>
      <c r="H676" s="265" t="str">
        <f ca="1">IFERROR(VLOOKUP(Tabela24[[#This Row],[Symbol]],INDIRECT("'"&amp;Tabela24[[#This Row],[INDEX]]&amp;"'!$D$4:$BB$3000"),14,0),0)</f>
        <v>szt.</v>
      </c>
      <c r="I676" s="419">
        <f ca="1">IFERROR(VLOOKUP(Tabela24[[#This Row],[Symbol]],INDIRECT("'"&amp;Tabela24[[#This Row],[INDEX]]&amp;"'!$D$4:$BB$3000"),30,0),0)</f>
        <v>0</v>
      </c>
      <c r="J676" s="447">
        <f ca="1">IFERROR(VLOOKUP(Tabela24[[#This Row],[Symbol]],INDIRECT("'"&amp;Tabela24[[#This Row],[INDEX]]&amp;"'!$D$4:$BB$3000"),31,0),0)</f>
        <v>0</v>
      </c>
      <c r="K676" s="266"/>
    </row>
    <row r="677" spans="1:11" ht="30" customHeight="1" x14ac:dyDescent="0.2">
      <c r="A677" s="262">
        <v>666</v>
      </c>
      <c r="B677" s="711" t="s">
        <v>10</v>
      </c>
      <c r="C677" s="263" t="s">
        <v>333</v>
      </c>
      <c r="D677" s="264" t="str">
        <f>VLOOKUP(Tabela24[[#This Row],[Symbol]],Baza_cen[],3,0)</f>
        <v>BLOK pod HS, HST z KLINARYTU   H=185mm     KLINAR</v>
      </c>
      <c r="E677" s="265"/>
      <c r="F677" s="265"/>
      <c r="G677" s="265">
        <f ca="1">IFERROR(VLOOKUP(Tabela24[[#This Row],[Symbol]],INDIRECT("'"&amp;Tabela24[[#This Row],[INDEX]]&amp;"'!$D$5:$BB$3000"),13,0),0)</f>
        <v>0</v>
      </c>
      <c r="H677" s="265" t="str">
        <f ca="1">IFERROR(VLOOKUP(Tabela24[[#This Row],[Symbol]],INDIRECT("'"&amp;Tabela24[[#This Row],[INDEX]]&amp;"'!$D$4:$BB$3000"),14,0),0)</f>
        <v>szt.</v>
      </c>
      <c r="I677" s="419">
        <f ca="1">IFERROR(VLOOKUP(Tabela24[[#This Row],[Symbol]],INDIRECT("'"&amp;Tabela24[[#This Row],[INDEX]]&amp;"'!$D$4:$BB$3000"),30,0),0)</f>
        <v>0</v>
      </c>
      <c r="J677" s="447">
        <f ca="1">IFERROR(VLOOKUP(Tabela24[[#This Row],[Symbol]],INDIRECT("'"&amp;Tabela24[[#This Row],[INDEX]]&amp;"'!$D$4:$BB$3000"),31,0),0)</f>
        <v>0</v>
      </c>
      <c r="K677" s="266"/>
    </row>
    <row r="678" spans="1:11" ht="30" customHeight="1" x14ac:dyDescent="0.2">
      <c r="A678" s="262">
        <v>667</v>
      </c>
      <c r="B678" s="711" t="s">
        <v>10</v>
      </c>
      <c r="C678" s="263" t="s">
        <v>334</v>
      </c>
      <c r="D678" s="264" t="str">
        <f>VLOOKUP(Tabela24[[#This Row],[Symbol]],Baza_cen[],3,0)</f>
        <v>BLOK pod HS, HST z KLINARYTU   H=190mm     KLINAR</v>
      </c>
      <c r="E678" s="265"/>
      <c r="F678" s="265"/>
      <c r="G678" s="265">
        <f ca="1">IFERROR(VLOOKUP(Tabela24[[#This Row],[Symbol]],INDIRECT("'"&amp;Tabela24[[#This Row],[INDEX]]&amp;"'!$D$5:$BB$3000"),13,0),0)</f>
        <v>0</v>
      </c>
      <c r="H678" s="265" t="str">
        <f ca="1">IFERROR(VLOOKUP(Tabela24[[#This Row],[Symbol]],INDIRECT("'"&amp;Tabela24[[#This Row],[INDEX]]&amp;"'!$D$4:$BB$3000"),14,0),0)</f>
        <v>szt.</v>
      </c>
      <c r="I678" s="419">
        <f ca="1">IFERROR(VLOOKUP(Tabela24[[#This Row],[Symbol]],INDIRECT("'"&amp;Tabela24[[#This Row],[INDEX]]&amp;"'!$D$4:$BB$3000"),30,0),0)</f>
        <v>0</v>
      </c>
      <c r="J678" s="447">
        <f ca="1">IFERROR(VLOOKUP(Tabela24[[#This Row],[Symbol]],INDIRECT("'"&amp;Tabela24[[#This Row],[INDEX]]&amp;"'!$D$4:$BB$3000"),31,0),0)</f>
        <v>0</v>
      </c>
      <c r="K678" s="266"/>
    </row>
    <row r="679" spans="1:11" ht="30" customHeight="1" x14ac:dyDescent="0.2">
      <c r="A679" s="262">
        <v>668</v>
      </c>
      <c r="B679" s="711" t="s">
        <v>10</v>
      </c>
      <c r="C679" s="263" t="s">
        <v>335</v>
      </c>
      <c r="D679" s="264" t="str">
        <f>VLOOKUP(Tabela24[[#This Row],[Symbol]],Baza_cen[],3,0)</f>
        <v>BLOK pod HS, HST z KLINARYTU   H=195mm     KLINAR</v>
      </c>
      <c r="E679" s="265"/>
      <c r="F679" s="265"/>
      <c r="G679" s="265">
        <f ca="1">IFERROR(VLOOKUP(Tabela24[[#This Row],[Symbol]],INDIRECT("'"&amp;Tabela24[[#This Row],[INDEX]]&amp;"'!$D$5:$BB$3000"),13,0),0)</f>
        <v>0</v>
      </c>
      <c r="H679" s="265" t="str">
        <f ca="1">IFERROR(VLOOKUP(Tabela24[[#This Row],[Symbol]],INDIRECT("'"&amp;Tabela24[[#This Row],[INDEX]]&amp;"'!$D$4:$BB$3000"),14,0),0)</f>
        <v>szt.</v>
      </c>
      <c r="I679" s="419">
        <f ca="1">IFERROR(VLOOKUP(Tabela24[[#This Row],[Symbol]],INDIRECT("'"&amp;Tabela24[[#This Row],[INDEX]]&amp;"'!$D$4:$BB$3000"),30,0),0)</f>
        <v>0</v>
      </c>
      <c r="J679" s="447">
        <f ca="1">IFERROR(VLOOKUP(Tabela24[[#This Row],[Symbol]],INDIRECT("'"&amp;Tabela24[[#This Row],[INDEX]]&amp;"'!$D$4:$BB$3000"),31,0),0)</f>
        <v>0</v>
      </c>
      <c r="K679" s="266"/>
    </row>
    <row r="680" spans="1:11" ht="30" customHeight="1" x14ac:dyDescent="0.2">
      <c r="A680" s="262">
        <v>669</v>
      </c>
      <c r="B680" s="711" t="s">
        <v>10</v>
      </c>
      <c r="C680" s="263" t="s">
        <v>336</v>
      </c>
      <c r="D680" s="264" t="str">
        <f>VLOOKUP(Tabela24[[#This Row],[Symbol]],Baza_cen[],3,0)</f>
        <v>BLOK pod HS, HST z KLINARYTU   H=200mm     KLINAR</v>
      </c>
      <c r="E680" s="265"/>
      <c r="F680" s="265"/>
      <c r="G680" s="265">
        <f ca="1">IFERROR(VLOOKUP(Tabela24[[#This Row],[Symbol]],INDIRECT("'"&amp;Tabela24[[#This Row],[INDEX]]&amp;"'!$D$5:$BB$3000"),13,0),0)</f>
        <v>0</v>
      </c>
      <c r="H680" s="265" t="str">
        <f ca="1">IFERROR(VLOOKUP(Tabela24[[#This Row],[Symbol]],INDIRECT("'"&amp;Tabela24[[#This Row],[INDEX]]&amp;"'!$D$4:$BB$3000"),14,0),0)</f>
        <v>szt.</v>
      </c>
      <c r="I680" s="419">
        <f ca="1">IFERROR(VLOOKUP(Tabela24[[#This Row],[Symbol]],INDIRECT("'"&amp;Tabela24[[#This Row],[INDEX]]&amp;"'!$D$4:$BB$3000"),30,0),0)</f>
        <v>0</v>
      </c>
      <c r="J680" s="447">
        <f ca="1">IFERROR(VLOOKUP(Tabela24[[#This Row],[Symbol]],INDIRECT("'"&amp;Tabela24[[#This Row],[INDEX]]&amp;"'!$D$4:$BB$3000"),31,0),0)</f>
        <v>0</v>
      </c>
      <c r="K680" s="266"/>
    </row>
    <row r="681" spans="1:11" ht="30" customHeight="1" x14ac:dyDescent="0.2">
      <c r="A681" s="262">
        <v>670</v>
      </c>
      <c r="B681" s="711" t="s">
        <v>10</v>
      </c>
      <c r="C681" s="263" t="s">
        <v>337</v>
      </c>
      <c r="D681" s="264" t="str">
        <f>VLOOKUP(Tabela24[[#This Row],[Symbol]],Baza_cen[],3,0)</f>
        <v>BLOK pod HS, HST z KLINARYTU   H=205mm     KLINAR</v>
      </c>
      <c r="E681" s="265"/>
      <c r="F681" s="265"/>
      <c r="G681" s="265">
        <f ca="1">IFERROR(VLOOKUP(Tabela24[[#This Row],[Symbol]],INDIRECT("'"&amp;Tabela24[[#This Row],[INDEX]]&amp;"'!$D$5:$BB$3000"),13,0),0)</f>
        <v>0</v>
      </c>
      <c r="H681" s="265" t="str">
        <f ca="1">IFERROR(VLOOKUP(Tabela24[[#This Row],[Symbol]],INDIRECT("'"&amp;Tabela24[[#This Row],[INDEX]]&amp;"'!$D$4:$BB$3000"),14,0),0)</f>
        <v>szt.</v>
      </c>
      <c r="I681" s="419">
        <f ca="1">IFERROR(VLOOKUP(Tabela24[[#This Row],[Symbol]],INDIRECT("'"&amp;Tabela24[[#This Row],[INDEX]]&amp;"'!$D$4:$BB$3000"),30,0),0)</f>
        <v>0</v>
      </c>
      <c r="J681" s="447">
        <f ca="1">IFERROR(VLOOKUP(Tabela24[[#This Row],[Symbol]],INDIRECT("'"&amp;Tabela24[[#This Row],[INDEX]]&amp;"'!$D$4:$BB$3000"),31,0),0)</f>
        <v>0</v>
      </c>
      <c r="K681" s="266"/>
    </row>
    <row r="682" spans="1:11" ht="30" customHeight="1" x14ac:dyDescent="0.2">
      <c r="A682" s="262">
        <v>671</v>
      </c>
      <c r="B682" s="711" t="s">
        <v>10</v>
      </c>
      <c r="C682" s="263" t="s">
        <v>338</v>
      </c>
      <c r="D682" s="264" t="str">
        <f>VLOOKUP(Tabela24[[#This Row],[Symbol]],Baza_cen[],3,0)</f>
        <v>BLOK pod HS, HST z KLINARYTU   H=210mm     KLINAR</v>
      </c>
      <c r="E682" s="265"/>
      <c r="F682" s="265"/>
      <c r="G682" s="265">
        <f ca="1">IFERROR(VLOOKUP(Tabela24[[#This Row],[Symbol]],INDIRECT("'"&amp;Tabela24[[#This Row],[INDEX]]&amp;"'!$D$5:$BB$3000"),13,0),0)</f>
        <v>0</v>
      </c>
      <c r="H682" s="265" t="str">
        <f ca="1">IFERROR(VLOOKUP(Tabela24[[#This Row],[Symbol]],INDIRECT("'"&amp;Tabela24[[#This Row],[INDEX]]&amp;"'!$D$4:$BB$3000"),14,0),0)</f>
        <v>szt.</v>
      </c>
      <c r="I682" s="419">
        <f ca="1">IFERROR(VLOOKUP(Tabela24[[#This Row],[Symbol]],INDIRECT("'"&amp;Tabela24[[#This Row],[INDEX]]&amp;"'!$D$4:$BB$3000"),30,0),0)</f>
        <v>0</v>
      </c>
      <c r="J682" s="447">
        <f ca="1">IFERROR(VLOOKUP(Tabela24[[#This Row],[Symbol]],INDIRECT("'"&amp;Tabela24[[#This Row],[INDEX]]&amp;"'!$D$4:$BB$3000"),31,0),0)</f>
        <v>0</v>
      </c>
      <c r="K682" s="266"/>
    </row>
    <row r="683" spans="1:11" ht="30" customHeight="1" x14ac:dyDescent="0.2">
      <c r="A683" s="262">
        <v>672</v>
      </c>
      <c r="B683" s="711" t="s">
        <v>10</v>
      </c>
      <c r="C683" s="263" t="s">
        <v>339</v>
      </c>
      <c r="D683" s="264" t="str">
        <f>VLOOKUP(Tabela24[[#This Row],[Symbol]],Baza_cen[],3,0)</f>
        <v>BLOK pod HS, HST z KLINARYTU   H=215mm     KLINAR</v>
      </c>
      <c r="E683" s="265"/>
      <c r="F683" s="265"/>
      <c r="G683" s="265">
        <f ca="1">IFERROR(VLOOKUP(Tabela24[[#This Row],[Symbol]],INDIRECT("'"&amp;Tabela24[[#This Row],[INDEX]]&amp;"'!$D$5:$BB$3000"),13,0),0)</f>
        <v>0</v>
      </c>
      <c r="H683" s="265" t="str">
        <f ca="1">IFERROR(VLOOKUP(Tabela24[[#This Row],[Symbol]],INDIRECT("'"&amp;Tabela24[[#This Row],[INDEX]]&amp;"'!$D$4:$BB$3000"),14,0),0)</f>
        <v>szt.</v>
      </c>
      <c r="I683" s="419">
        <f ca="1">IFERROR(VLOOKUP(Tabela24[[#This Row],[Symbol]],INDIRECT("'"&amp;Tabela24[[#This Row],[INDEX]]&amp;"'!$D$4:$BB$3000"),30,0),0)</f>
        <v>0</v>
      </c>
      <c r="J683" s="447">
        <f ca="1">IFERROR(VLOOKUP(Tabela24[[#This Row],[Symbol]],INDIRECT("'"&amp;Tabela24[[#This Row],[INDEX]]&amp;"'!$D$4:$BB$3000"),31,0),0)</f>
        <v>0</v>
      </c>
      <c r="K683" s="266"/>
    </row>
    <row r="684" spans="1:11" ht="30" customHeight="1" x14ac:dyDescent="0.2">
      <c r="A684" s="262">
        <v>673</v>
      </c>
      <c r="B684" s="711" t="s">
        <v>10</v>
      </c>
      <c r="C684" s="263" t="s">
        <v>340</v>
      </c>
      <c r="D684" s="264" t="str">
        <f>VLOOKUP(Tabela24[[#This Row],[Symbol]],Baza_cen[],3,0)</f>
        <v>BLOK pod HS, HST z KLINARYTU   H=220mm     KLINAR</v>
      </c>
      <c r="E684" s="265"/>
      <c r="F684" s="265"/>
      <c r="G684" s="265">
        <f ca="1">IFERROR(VLOOKUP(Tabela24[[#This Row],[Symbol]],INDIRECT("'"&amp;Tabela24[[#This Row],[INDEX]]&amp;"'!$D$5:$BB$3000"),13,0),0)</f>
        <v>0</v>
      </c>
      <c r="H684" s="265" t="str">
        <f ca="1">IFERROR(VLOOKUP(Tabela24[[#This Row],[Symbol]],INDIRECT("'"&amp;Tabela24[[#This Row],[INDEX]]&amp;"'!$D$4:$BB$3000"),14,0),0)</f>
        <v>szt.</v>
      </c>
      <c r="I684" s="419">
        <f ca="1">IFERROR(VLOOKUP(Tabela24[[#This Row],[Symbol]],INDIRECT("'"&amp;Tabela24[[#This Row],[INDEX]]&amp;"'!$D$4:$BB$3000"),30,0),0)</f>
        <v>0</v>
      </c>
      <c r="J684" s="447">
        <f ca="1">IFERROR(VLOOKUP(Tabela24[[#This Row],[Symbol]],INDIRECT("'"&amp;Tabela24[[#This Row],[INDEX]]&amp;"'!$D$4:$BB$3000"),31,0),0)</f>
        <v>0</v>
      </c>
      <c r="K684" s="266"/>
    </row>
    <row r="685" spans="1:11" ht="30" customHeight="1" x14ac:dyDescent="0.2">
      <c r="A685" s="262">
        <v>674</v>
      </c>
      <c r="B685" s="711" t="s">
        <v>10</v>
      </c>
      <c r="C685" s="263" t="s">
        <v>341</v>
      </c>
      <c r="D685" s="264" t="str">
        <f>VLOOKUP(Tabela24[[#This Row],[Symbol]],Baza_cen[],3,0)</f>
        <v>BLOK pod HS, HST z KLINARYTU   H=225mm     KLINAR</v>
      </c>
      <c r="E685" s="265"/>
      <c r="F685" s="265"/>
      <c r="G685" s="265">
        <f ca="1">IFERROR(VLOOKUP(Tabela24[[#This Row],[Symbol]],INDIRECT("'"&amp;Tabela24[[#This Row],[INDEX]]&amp;"'!$D$5:$BB$3000"),13,0),0)</f>
        <v>0</v>
      </c>
      <c r="H685" s="265" t="str">
        <f ca="1">IFERROR(VLOOKUP(Tabela24[[#This Row],[Symbol]],INDIRECT("'"&amp;Tabela24[[#This Row],[INDEX]]&amp;"'!$D$4:$BB$3000"),14,0),0)</f>
        <v>szt.</v>
      </c>
      <c r="I685" s="419">
        <f ca="1">IFERROR(VLOOKUP(Tabela24[[#This Row],[Symbol]],INDIRECT("'"&amp;Tabela24[[#This Row],[INDEX]]&amp;"'!$D$4:$BB$3000"),30,0),0)</f>
        <v>0</v>
      </c>
      <c r="J685" s="447">
        <f ca="1">IFERROR(VLOOKUP(Tabela24[[#This Row],[Symbol]],INDIRECT("'"&amp;Tabela24[[#This Row],[INDEX]]&amp;"'!$D$4:$BB$3000"),31,0),0)</f>
        <v>0</v>
      </c>
      <c r="K685" s="266"/>
    </row>
    <row r="686" spans="1:11" ht="30" customHeight="1" x14ac:dyDescent="0.2">
      <c r="A686" s="262">
        <v>675</v>
      </c>
      <c r="B686" s="711" t="s">
        <v>10</v>
      </c>
      <c r="C686" s="263" t="s">
        <v>342</v>
      </c>
      <c r="D686" s="264" t="str">
        <f>VLOOKUP(Tabela24[[#This Row],[Symbol]],Baza_cen[],3,0)</f>
        <v>BLOK pod HS, HST z KLINARYTU   H=230mm     KLINAR</v>
      </c>
      <c r="E686" s="265"/>
      <c r="F686" s="265"/>
      <c r="G686" s="265">
        <f ca="1">IFERROR(VLOOKUP(Tabela24[[#This Row],[Symbol]],INDIRECT("'"&amp;Tabela24[[#This Row],[INDEX]]&amp;"'!$D$5:$BB$3000"),13,0),0)</f>
        <v>0</v>
      </c>
      <c r="H686" s="265" t="str">
        <f ca="1">IFERROR(VLOOKUP(Tabela24[[#This Row],[Symbol]],INDIRECT("'"&amp;Tabela24[[#This Row],[INDEX]]&amp;"'!$D$4:$BB$3000"),14,0),0)</f>
        <v>szt.</v>
      </c>
      <c r="I686" s="419">
        <f ca="1">IFERROR(VLOOKUP(Tabela24[[#This Row],[Symbol]],INDIRECT("'"&amp;Tabela24[[#This Row],[INDEX]]&amp;"'!$D$4:$BB$3000"),30,0),0)</f>
        <v>0</v>
      </c>
      <c r="J686" s="447">
        <f ca="1">IFERROR(VLOOKUP(Tabela24[[#This Row],[Symbol]],INDIRECT("'"&amp;Tabela24[[#This Row],[INDEX]]&amp;"'!$D$4:$BB$3000"),31,0),0)</f>
        <v>0</v>
      </c>
      <c r="K686" s="266"/>
    </row>
    <row r="687" spans="1:11" ht="30" customHeight="1" x14ac:dyDescent="0.2">
      <c r="A687" s="262">
        <v>676</v>
      </c>
      <c r="B687" s="711" t="s">
        <v>10</v>
      </c>
      <c r="C687" s="263" t="s">
        <v>343</v>
      </c>
      <c r="D687" s="264" t="str">
        <f>VLOOKUP(Tabela24[[#This Row],[Symbol]],Baza_cen[],3,0)</f>
        <v>BLOK pod HS, HST z KLINARYTU   H=235mm     KLINAR</v>
      </c>
      <c r="E687" s="265"/>
      <c r="F687" s="265"/>
      <c r="G687" s="265">
        <f ca="1">IFERROR(VLOOKUP(Tabela24[[#This Row],[Symbol]],INDIRECT("'"&amp;Tabela24[[#This Row],[INDEX]]&amp;"'!$D$5:$BB$3000"),13,0),0)</f>
        <v>0</v>
      </c>
      <c r="H687" s="265" t="str">
        <f ca="1">IFERROR(VLOOKUP(Tabela24[[#This Row],[Symbol]],INDIRECT("'"&amp;Tabela24[[#This Row],[INDEX]]&amp;"'!$D$4:$BB$3000"),14,0),0)</f>
        <v>szt.</v>
      </c>
      <c r="I687" s="419">
        <f ca="1">IFERROR(VLOOKUP(Tabela24[[#This Row],[Symbol]],INDIRECT("'"&amp;Tabela24[[#This Row],[INDEX]]&amp;"'!$D$4:$BB$3000"),30,0),0)</f>
        <v>0</v>
      </c>
      <c r="J687" s="447">
        <f ca="1">IFERROR(VLOOKUP(Tabela24[[#This Row],[Symbol]],INDIRECT("'"&amp;Tabela24[[#This Row],[INDEX]]&amp;"'!$D$4:$BB$3000"),31,0),0)</f>
        <v>0</v>
      </c>
      <c r="K687" s="266"/>
    </row>
    <row r="688" spans="1:11" ht="30" customHeight="1" x14ac:dyDescent="0.2">
      <c r="A688" s="262">
        <v>677</v>
      </c>
      <c r="B688" s="711" t="s">
        <v>10</v>
      </c>
      <c r="C688" s="263" t="s">
        <v>344</v>
      </c>
      <c r="D688" s="264" t="str">
        <f>VLOOKUP(Tabela24[[#This Row],[Symbol]],Baza_cen[],3,0)</f>
        <v>BLOK pod HS, HST z KLINARYTU   H=240mm     KLINAR</v>
      </c>
      <c r="E688" s="265"/>
      <c r="F688" s="265"/>
      <c r="G688" s="265">
        <f ca="1">IFERROR(VLOOKUP(Tabela24[[#This Row],[Symbol]],INDIRECT("'"&amp;Tabela24[[#This Row],[INDEX]]&amp;"'!$D$5:$BB$3000"),13,0),0)</f>
        <v>0</v>
      </c>
      <c r="H688" s="265" t="str">
        <f ca="1">IFERROR(VLOOKUP(Tabela24[[#This Row],[Symbol]],INDIRECT("'"&amp;Tabela24[[#This Row],[INDEX]]&amp;"'!$D$4:$BB$3000"),14,0),0)</f>
        <v>szt.</v>
      </c>
      <c r="I688" s="419">
        <f ca="1">IFERROR(VLOOKUP(Tabela24[[#This Row],[Symbol]],INDIRECT("'"&amp;Tabela24[[#This Row],[INDEX]]&amp;"'!$D$4:$BB$3000"),30,0),0)</f>
        <v>0</v>
      </c>
      <c r="J688" s="447">
        <f ca="1">IFERROR(VLOOKUP(Tabela24[[#This Row],[Symbol]],INDIRECT("'"&amp;Tabela24[[#This Row],[INDEX]]&amp;"'!$D$4:$BB$3000"),31,0),0)</f>
        <v>0</v>
      </c>
      <c r="K688" s="266"/>
    </row>
    <row r="689" spans="1:11" ht="30" customHeight="1" x14ac:dyDescent="0.2">
      <c r="A689" s="262">
        <v>678</v>
      </c>
      <c r="B689" s="711" t="s">
        <v>10</v>
      </c>
      <c r="C689" s="263" t="s">
        <v>345</v>
      </c>
      <c r="D689" s="264" t="str">
        <f>VLOOKUP(Tabela24[[#This Row],[Symbol]],Baza_cen[],3,0)</f>
        <v>BLOK pod HS, HST z KLINARYTU   H=245mm     KLINAR</v>
      </c>
      <c r="E689" s="265"/>
      <c r="F689" s="265"/>
      <c r="G689" s="265">
        <f ca="1">IFERROR(VLOOKUP(Tabela24[[#This Row],[Symbol]],INDIRECT("'"&amp;Tabela24[[#This Row],[INDEX]]&amp;"'!$D$5:$BB$3000"),13,0),0)</f>
        <v>0</v>
      </c>
      <c r="H689" s="265" t="str">
        <f ca="1">IFERROR(VLOOKUP(Tabela24[[#This Row],[Symbol]],INDIRECT("'"&amp;Tabela24[[#This Row],[INDEX]]&amp;"'!$D$4:$BB$3000"),14,0),0)</f>
        <v>szt.</v>
      </c>
      <c r="I689" s="419">
        <f ca="1">IFERROR(VLOOKUP(Tabela24[[#This Row],[Symbol]],INDIRECT("'"&amp;Tabela24[[#This Row],[INDEX]]&amp;"'!$D$4:$BB$3000"),30,0),0)</f>
        <v>0</v>
      </c>
      <c r="J689" s="447">
        <f ca="1">IFERROR(VLOOKUP(Tabela24[[#This Row],[Symbol]],INDIRECT("'"&amp;Tabela24[[#This Row],[INDEX]]&amp;"'!$D$4:$BB$3000"),31,0),0)</f>
        <v>0</v>
      </c>
      <c r="K689" s="266"/>
    </row>
    <row r="690" spans="1:11" ht="30" customHeight="1" x14ac:dyDescent="0.2">
      <c r="A690" s="262">
        <v>679</v>
      </c>
      <c r="B690" s="711" t="s">
        <v>10</v>
      </c>
      <c r="C690" s="263" t="s">
        <v>346</v>
      </c>
      <c r="D690" s="264" t="str">
        <f>VLOOKUP(Tabela24[[#This Row],[Symbol]],Baza_cen[],3,0)</f>
        <v>BLOK pod HS, HST z KLINARYTU   H=250mm     KLINAR</v>
      </c>
      <c r="E690" s="265"/>
      <c r="F690" s="265"/>
      <c r="G690" s="265">
        <f ca="1">IFERROR(VLOOKUP(Tabela24[[#This Row],[Symbol]],INDIRECT("'"&amp;Tabela24[[#This Row],[INDEX]]&amp;"'!$D$5:$BB$3000"),13,0),0)</f>
        <v>0</v>
      </c>
      <c r="H690" s="265" t="str">
        <f ca="1">IFERROR(VLOOKUP(Tabela24[[#This Row],[Symbol]],INDIRECT("'"&amp;Tabela24[[#This Row],[INDEX]]&amp;"'!$D$4:$BB$3000"),14,0),0)</f>
        <v>szt.</v>
      </c>
      <c r="I690" s="419">
        <f ca="1">IFERROR(VLOOKUP(Tabela24[[#This Row],[Symbol]],INDIRECT("'"&amp;Tabela24[[#This Row],[INDEX]]&amp;"'!$D$4:$BB$3000"),30,0),0)</f>
        <v>0</v>
      </c>
      <c r="J690" s="447">
        <f ca="1">IFERROR(VLOOKUP(Tabela24[[#This Row],[Symbol]],INDIRECT("'"&amp;Tabela24[[#This Row],[INDEX]]&amp;"'!$D$4:$BB$3000"),31,0),0)</f>
        <v>0</v>
      </c>
      <c r="K690" s="266"/>
    </row>
    <row r="691" spans="1:11" ht="30" customHeight="1" x14ac:dyDescent="0.2">
      <c r="A691" s="262">
        <v>680</v>
      </c>
      <c r="B691" s="711" t="s">
        <v>10</v>
      </c>
      <c r="C691" s="263" t="s">
        <v>347</v>
      </c>
      <c r="D691" s="264" t="str">
        <f>VLOOKUP(Tabela24[[#This Row],[Symbol]],Baza_cen[],3,0)</f>
        <v>BLOK pod HS, HST z KLINARYTU   UV   H= 55mm     KLINAR</v>
      </c>
      <c r="E691" s="265"/>
      <c r="F691" s="265"/>
      <c r="G691" s="265">
        <f ca="1">IFERROR(VLOOKUP(Tabela24[[#This Row],[Symbol]],INDIRECT("'"&amp;Tabela24[[#This Row],[INDEX]]&amp;"'!$D$5:$BB$3000"),13,0),0)</f>
        <v>0</v>
      </c>
      <c r="H691" s="265" t="str">
        <f ca="1">IFERROR(VLOOKUP(Tabela24[[#This Row],[Symbol]],INDIRECT("'"&amp;Tabela24[[#This Row],[INDEX]]&amp;"'!$D$4:$BB$3000"),14,0),0)</f>
        <v>szt.</v>
      </c>
      <c r="I691" s="419">
        <f ca="1">IFERROR(VLOOKUP(Tabela24[[#This Row],[Symbol]],INDIRECT("'"&amp;Tabela24[[#This Row],[INDEX]]&amp;"'!$D$4:$BB$3000"),30,0),0)</f>
        <v>0</v>
      </c>
      <c r="J691" s="447">
        <f ca="1">IFERROR(VLOOKUP(Tabela24[[#This Row],[Symbol]],INDIRECT("'"&amp;Tabela24[[#This Row],[INDEX]]&amp;"'!$D$4:$BB$3000"),31,0),0)</f>
        <v>0</v>
      </c>
      <c r="K691" s="266"/>
    </row>
    <row r="692" spans="1:11" ht="30" customHeight="1" x14ac:dyDescent="0.2">
      <c r="A692" s="262">
        <v>681</v>
      </c>
      <c r="B692" s="711" t="s">
        <v>10</v>
      </c>
      <c r="C692" s="263" t="s">
        <v>348</v>
      </c>
      <c r="D692" s="264" t="str">
        <f>VLOOKUP(Tabela24[[#This Row],[Symbol]],Baza_cen[],3,0)</f>
        <v>BLOK pod HS, HST z KLINARYTU   UV   H= 60mm     KLINAR</v>
      </c>
      <c r="E692" s="265"/>
      <c r="F692" s="265"/>
      <c r="G692" s="265">
        <f ca="1">IFERROR(VLOOKUP(Tabela24[[#This Row],[Symbol]],INDIRECT("'"&amp;Tabela24[[#This Row],[INDEX]]&amp;"'!$D$5:$BB$3000"),13,0),0)</f>
        <v>0</v>
      </c>
      <c r="H692" s="265" t="str">
        <f ca="1">IFERROR(VLOOKUP(Tabela24[[#This Row],[Symbol]],INDIRECT("'"&amp;Tabela24[[#This Row],[INDEX]]&amp;"'!$D$4:$BB$3000"),14,0),0)</f>
        <v>szt.</v>
      </c>
      <c r="I692" s="419">
        <f ca="1">IFERROR(VLOOKUP(Tabela24[[#This Row],[Symbol]],INDIRECT("'"&amp;Tabela24[[#This Row],[INDEX]]&amp;"'!$D$4:$BB$3000"),30,0),0)</f>
        <v>0</v>
      </c>
      <c r="J692" s="447">
        <f ca="1">IFERROR(VLOOKUP(Tabela24[[#This Row],[Symbol]],INDIRECT("'"&amp;Tabela24[[#This Row],[INDEX]]&amp;"'!$D$4:$BB$3000"),31,0),0)</f>
        <v>0</v>
      </c>
      <c r="K692" s="266"/>
    </row>
    <row r="693" spans="1:11" ht="30" customHeight="1" x14ac:dyDescent="0.2">
      <c r="A693" s="262">
        <v>682</v>
      </c>
      <c r="B693" s="711" t="s">
        <v>10</v>
      </c>
      <c r="C693" s="263" t="s">
        <v>349</v>
      </c>
      <c r="D693" s="264" t="str">
        <f>VLOOKUP(Tabela24[[#This Row],[Symbol]],Baza_cen[],3,0)</f>
        <v>BLOK pod HS, HST z KLINARYTU   UV   H= 65mm     KLINAR</v>
      </c>
      <c r="E693" s="265"/>
      <c r="F693" s="265"/>
      <c r="G693" s="265">
        <f ca="1">IFERROR(VLOOKUP(Tabela24[[#This Row],[Symbol]],INDIRECT("'"&amp;Tabela24[[#This Row],[INDEX]]&amp;"'!$D$5:$BB$3000"),13,0),0)</f>
        <v>0</v>
      </c>
      <c r="H693" s="265" t="str">
        <f ca="1">IFERROR(VLOOKUP(Tabela24[[#This Row],[Symbol]],INDIRECT("'"&amp;Tabela24[[#This Row],[INDEX]]&amp;"'!$D$4:$BB$3000"),14,0),0)</f>
        <v>szt.</v>
      </c>
      <c r="I693" s="419">
        <f ca="1">IFERROR(VLOOKUP(Tabela24[[#This Row],[Symbol]],INDIRECT("'"&amp;Tabela24[[#This Row],[INDEX]]&amp;"'!$D$4:$BB$3000"),30,0),0)</f>
        <v>0</v>
      </c>
      <c r="J693" s="447">
        <f ca="1">IFERROR(VLOOKUP(Tabela24[[#This Row],[Symbol]],INDIRECT("'"&amp;Tabela24[[#This Row],[INDEX]]&amp;"'!$D$4:$BB$3000"),31,0),0)</f>
        <v>0</v>
      </c>
      <c r="K693" s="266"/>
    </row>
    <row r="694" spans="1:11" ht="30" customHeight="1" x14ac:dyDescent="0.2">
      <c r="A694" s="262">
        <v>683</v>
      </c>
      <c r="B694" s="711" t="s">
        <v>10</v>
      </c>
      <c r="C694" s="263" t="s">
        <v>350</v>
      </c>
      <c r="D694" s="264" t="str">
        <f>VLOOKUP(Tabela24[[#This Row],[Symbol]],Baza_cen[],3,0)</f>
        <v>BLOK pod HS, HST z KLINARYTU   UV   H= 70mm     KLINAR</v>
      </c>
      <c r="E694" s="265"/>
      <c r="F694" s="265"/>
      <c r="G694" s="265">
        <f ca="1">IFERROR(VLOOKUP(Tabela24[[#This Row],[Symbol]],INDIRECT("'"&amp;Tabela24[[#This Row],[INDEX]]&amp;"'!$D$5:$BB$3000"),13,0),0)</f>
        <v>0</v>
      </c>
      <c r="H694" s="265" t="str">
        <f ca="1">IFERROR(VLOOKUP(Tabela24[[#This Row],[Symbol]],INDIRECT("'"&amp;Tabela24[[#This Row],[INDEX]]&amp;"'!$D$4:$BB$3000"),14,0),0)</f>
        <v>szt.</v>
      </c>
      <c r="I694" s="419">
        <f ca="1">IFERROR(VLOOKUP(Tabela24[[#This Row],[Symbol]],INDIRECT("'"&amp;Tabela24[[#This Row],[INDEX]]&amp;"'!$D$4:$BB$3000"),30,0),0)</f>
        <v>0</v>
      </c>
      <c r="J694" s="447">
        <f ca="1">IFERROR(VLOOKUP(Tabela24[[#This Row],[Symbol]],INDIRECT("'"&amp;Tabela24[[#This Row],[INDEX]]&amp;"'!$D$4:$BB$3000"),31,0),0)</f>
        <v>0</v>
      </c>
      <c r="K694" s="266"/>
    </row>
    <row r="695" spans="1:11" ht="30" customHeight="1" x14ac:dyDescent="0.2">
      <c r="A695" s="262">
        <v>684</v>
      </c>
      <c r="B695" s="711" t="s">
        <v>10</v>
      </c>
      <c r="C695" s="263" t="s">
        <v>351</v>
      </c>
      <c r="D695" s="264" t="str">
        <f>VLOOKUP(Tabela24[[#This Row],[Symbol]],Baza_cen[],3,0)</f>
        <v>BLOK pod HS, HST z KLINARYTU   UV   H= 75mm     KLINAR</v>
      </c>
      <c r="E695" s="265"/>
      <c r="F695" s="265"/>
      <c r="G695" s="265">
        <f ca="1">IFERROR(VLOOKUP(Tabela24[[#This Row],[Symbol]],INDIRECT("'"&amp;Tabela24[[#This Row],[INDEX]]&amp;"'!$D$5:$BB$3000"),13,0),0)</f>
        <v>0</v>
      </c>
      <c r="H695" s="265" t="str">
        <f ca="1">IFERROR(VLOOKUP(Tabela24[[#This Row],[Symbol]],INDIRECT("'"&amp;Tabela24[[#This Row],[INDEX]]&amp;"'!$D$4:$BB$3000"),14,0),0)</f>
        <v>szt.</v>
      </c>
      <c r="I695" s="419">
        <f ca="1">IFERROR(VLOOKUP(Tabela24[[#This Row],[Symbol]],INDIRECT("'"&amp;Tabela24[[#This Row],[INDEX]]&amp;"'!$D$4:$BB$3000"),30,0),0)</f>
        <v>0</v>
      </c>
      <c r="J695" s="447">
        <f ca="1">IFERROR(VLOOKUP(Tabela24[[#This Row],[Symbol]],INDIRECT("'"&amp;Tabela24[[#This Row],[INDEX]]&amp;"'!$D$4:$BB$3000"),31,0),0)</f>
        <v>0</v>
      </c>
      <c r="K695" s="266"/>
    </row>
    <row r="696" spans="1:11" ht="30" customHeight="1" x14ac:dyDescent="0.2">
      <c r="A696" s="262">
        <v>685</v>
      </c>
      <c r="B696" s="711" t="s">
        <v>10</v>
      </c>
      <c r="C696" s="263" t="s">
        <v>352</v>
      </c>
      <c r="D696" s="264" t="str">
        <f>VLOOKUP(Tabela24[[#This Row],[Symbol]],Baza_cen[],3,0)</f>
        <v>BLOK pod HS, HST z KLINARYTU   UV   H= 80mm     KLINAR</v>
      </c>
      <c r="E696" s="265"/>
      <c r="F696" s="265"/>
      <c r="G696" s="265">
        <f ca="1">IFERROR(VLOOKUP(Tabela24[[#This Row],[Symbol]],INDIRECT("'"&amp;Tabela24[[#This Row],[INDEX]]&amp;"'!$D$5:$BB$3000"),13,0),0)</f>
        <v>0</v>
      </c>
      <c r="H696" s="265" t="str">
        <f ca="1">IFERROR(VLOOKUP(Tabela24[[#This Row],[Symbol]],INDIRECT("'"&amp;Tabela24[[#This Row],[INDEX]]&amp;"'!$D$4:$BB$3000"),14,0),0)</f>
        <v>szt.</v>
      </c>
      <c r="I696" s="419">
        <f ca="1">IFERROR(VLOOKUP(Tabela24[[#This Row],[Symbol]],INDIRECT("'"&amp;Tabela24[[#This Row],[INDEX]]&amp;"'!$D$4:$BB$3000"),30,0),0)</f>
        <v>0</v>
      </c>
      <c r="J696" s="447">
        <f ca="1">IFERROR(VLOOKUP(Tabela24[[#This Row],[Symbol]],INDIRECT("'"&amp;Tabela24[[#This Row],[INDEX]]&amp;"'!$D$4:$BB$3000"),31,0),0)</f>
        <v>0</v>
      </c>
      <c r="K696" s="266"/>
    </row>
    <row r="697" spans="1:11" ht="30" customHeight="1" x14ac:dyDescent="0.2">
      <c r="A697" s="262">
        <v>686</v>
      </c>
      <c r="B697" s="711" t="s">
        <v>10</v>
      </c>
      <c r="C697" s="263" t="s">
        <v>353</v>
      </c>
      <c r="D697" s="264" t="str">
        <f>VLOOKUP(Tabela24[[#This Row],[Symbol]],Baza_cen[],3,0)</f>
        <v>BLOK pod HS, HST z KLINARYTU   UV   H= 85mm     KLINAR</v>
      </c>
      <c r="E697" s="265"/>
      <c r="F697" s="265"/>
      <c r="G697" s="265">
        <f ca="1">IFERROR(VLOOKUP(Tabela24[[#This Row],[Symbol]],INDIRECT("'"&amp;Tabela24[[#This Row],[INDEX]]&amp;"'!$D$5:$BB$3000"),13,0),0)</f>
        <v>0</v>
      </c>
      <c r="H697" s="265" t="str">
        <f ca="1">IFERROR(VLOOKUP(Tabela24[[#This Row],[Symbol]],INDIRECT("'"&amp;Tabela24[[#This Row],[INDEX]]&amp;"'!$D$4:$BB$3000"),14,0),0)</f>
        <v>szt.</v>
      </c>
      <c r="I697" s="419">
        <f ca="1">IFERROR(VLOOKUP(Tabela24[[#This Row],[Symbol]],INDIRECT("'"&amp;Tabela24[[#This Row],[INDEX]]&amp;"'!$D$4:$BB$3000"),30,0),0)</f>
        <v>0</v>
      </c>
      <c r="J697" s="447">
        <f ca="1">IFERROR(VLOOKUP(Tabela24[[#This Row],[Symbol]],INDIRECT("'"&amp;Tabela24[[#This Row],[INDEX]]&amp;"'!$D$4:$BB$3000"),31,0),0)</f>
        <v>0</v>
      </c>
      <c r="K697" s="266"/>
    </row>
    <row r="698" spans="1:11" ht="30" customHeight="1" x14ac:dyDescent="0.2">
      <c r="A698" s="262">
        <v>687</v>
      </c>
      <c r="B698" s="711" t="s">
        <v>10</v>
      </c>
      <c r="C698" s="263" t="s">
        <v>354</v>
      </c>
      <c r="D698" s="264" t="str">
        <f>VLOOKUP(Tabela24[[#This Row],[Symbol]],Baza_cen[],3,0)</f>
        <v>BLOK pod HS, HST z KLINARYTU   UV   H= 90mm     KLINAR</v>
      </c>
      <c r="E698" s="265"/>
      <c r="F698" s="265"/>
      <c r="G698" s="265">
        <f ca="1">IFERROR(VLOOKUP(Tabela24[[#This Row],[Symbol]],INDIRECT("'"&amp;Tabela24[[#This Row],[INDEX]]&amp;"'!$D$5:$BB$3000"),13,0),0)</f>
        <v>0</v>
      </c>
      <c r="H698" s="265" t="str">
        <f ca="1">IFERROR(VLOOKUP(Tabela24[[#This Row],[Symbol]],INDIRECT("'"&amp;Tabela24[[#This Row],[INDEX]]&amp;"'!$D$4:$BB$3000"),14,0),0)</f>
        <v>szt.</v>
      </c>
      <c r="I698" s="419">
        <f ca="1">IFERROR(VLOOKUP(Tabela24[[#This Row],[Symbol]],INDIRECT("'"&amp;Tabela24[[#This Row],[INDEX]]&amp;"'!$D$4:$BB$3000"),30,0),0)</f>
        <v>0</v>
      </c>
      <c r="J698" s="447">
        <f ca="1">IFERROR(VLOOKUP(Tabela24[[#This Row],[Symbol]],INDIRECT("'"&amp;Tabela24[[#This Row],[INDEX]]&amp;"'!$D$4:$BB$3000"),31,0),0)</f>
        <v>0</v>
      </c>
      <c r="K698" s="266"/>
    </row>
    <row r="699" spans="1:11" ht="30" customHeight="1" x14ac:dyDescent="0.2">
      <c r="A699" s="262">
        <v>688</v>
      </c>
      <c r="B699" s="711" t="s">
        <v>10</v>
      </c>
      <c r="C699" s="263" t="s">
        <v>355</v>
      </c>
      <c r="D699" s="264" t="str">
        <f>VLOOKUP(Tabela24[[#This Row],[Symbol]],Baza_cen[],3,0)</f>
        <v>BLOK pod HS, HST z KLINARYTU   UV   H= 95mm     KLINAR</v>
      </c>
      <c r="E699" s="265"/>
      <c r="F699" s="265"/>
      <c r="G699" s="265">
        <f ca="1">IFERROR(VLOOKUP(Tabela24[[#This Row],[Symbol]],INDIRECT("'"&amp;Tabela24[[#This Row],[INDEX]]&amp;"'!$D$5:$BB$3000"),13,0),0)</f>
        <v>0</v>
      </c>
      <c r="H699" s="265" t="str">
        <f ca="1">IFERROR(VLOOKUP(Tabela24[[#This Row],[Symbol]],INDIRECT("'"&amp;Tabela24[[#This Row],[INDEX]]&amp;"'!$D$4:$BB$3000"),14,0),0)</f>
        <v>szt.</v>
      </c>
      <c r="I699" s="419">
        <f ca="1">IFERROR(VLOOKUP(Tabela24[[#This Row],[Symbol]],INDIRECT("'"&amp;Tabela24[[#This Row],[INDEX]]&amp;"'!$D$4:$BB$3000"),30,0),0)</f>
        <v>0</v>
      </c>
      <c r="J699" s="447">
        <f ca="1">IFERROR(VLOOKUP(Tabela24[[#This Row],[Symbol]],INDIRECT("'"&amp;Tabela24[[#This Row],[INDEX]]&amp;"'!$D$4:$BB$3000"),31,0),0)</f>
        <v>0</v>
      </c>
      <c r="K699" s="266"/>
    </row>
    <row r="700" spans="1:11" ht="30" customHeight="1" x14ac:dyDescent="0.2">
      <c r="A700" s="262">
        <v>689</v>
      </c>
      <c r="B700" s="711" t="s">
        <v>10</v>
      </c>
      <c r="C700" s="263" t="s">
        <v>356</v>
      </c>
      <c r="D700" s="264" t="str">
        <f>VLOOKUP(Tabela24[[#This Row],[Symbol]],Baza_cen[],3,0)</f>
        <v>BLOK pod HS, HST z KLINARYTU   UV   H=100mm     KLINAR</v>
      </c>
      <c r="E700" s="265"/>
      <c r="F700" s="265"/>
      <c r="G700" s="265">
        <f ca="1">IFERROR(VLOOKUP(Tabela24[[#This Row],[Symbol]],INDIRECT("'"&amp;Tabela24[[#This Row],[INDEX]]&amp;"'!$D$5:$BB$3000"),13,0),0)</f>
        <v>0</v>
      </c>
      <c r="H700" s="265" t="str">
        <f ca="1">IFERROR(VLOOKUP(Tabela24[[#This Row],[Symbol]],INDIRECT("'"&amp;Tabela24[[#This Row],[INDEX]]&amp;"'!$D$4:$BB$3000"),14,0),0)</f>
        <v>szt.</v>
      </c>
      <c r="I700" s="419">
        <f ca="1">IFERROR(VLOOKUP(Tabela24[[#This Row],[Symbol]],INDIRECT("'"&amp;Tabela24[[#This Row],[INDEX]]&amp;"'!$D$4:$BB$3000"),30,0),0)</f>
        <v>0</v>
      </c>
      <c r="J700" s="447">
        <f ca="1">IFERROR(VLOOKUP(Tabela24[[#This Row],[Symbol]],INDIRECT("'"&amp;Tabela24[[#This Row],[INDEX]]&amp;"'!$D$4:$BB$3000"),31,0),0)</f>
        <v>0</v>
      </c>
      <c r="K700" s="266"/>
    </row>
    <row r="701" spans="1:11" ht="30" customHeight="1" x14ac:dyDescent="0.2">
      <c r="A701" s="262">
        <v>690</v>
      </c>
      <c r="B701" s="711" t="s">
        <v>10</v>
      </c>
      <c r="C701" s="263" t="s">
        <v>357</v>
      </c>
      <c r="D701" s="264" t="str">
        <f>VLOOKUP(Tabela24[[#This Row],[Symbol]],Baza_cen[],3,0)</f>
        <v>BLOK pod HS, HST z KLINARYTU   UV   H=105mm     KLINAR</v>
      </c>
      <c r="E701" s="265"/>
      <c r="F701" s="265"/>
      <c r="G701" s="265">
        <f ca="1">IFERROR(VLOOKUP(Tabela24[[#This Row],[Symbol]],INDIRECT("'"&amp;Tabela24[[#This Row],[INDEX]]&amp;"'!$D$5:$BB$3000"),13,0),0)</f>
        <v>0</v>
      </c>
      <c r="H701" s="265" t="str">
        <f ca="1">IFERROR(VLOOKUP(Tabela24[[#This Row],[Symbol]],INDIRECT("'"&amp;Tabela24[[#This Row],[INDEX]]&amp;"'!$D$4:$BB$3000"),14,0),0)</f>
        <v>szt.</v>
      </c>
      <c r="I701" s="419">
        <f ca="1">IFERROR(VLOOKUP(Tabela24[[#This Row],[Symbol]],INDIRECT("'"&amp;Tabela24[[#This Row],[INDEX]]&amp;"'!$D$4:$BB$3000"),30,0),0)</f>
        <v>0</v>
      </c>
      <c r="J701" s="447">
        <f ca="1">IFERROR(VLOOKUP(Tabela24[[#This Row],[Symbol]],INDIRECT("'"&amp;Tabela24[[#This Row],[INDEX]]&amp;"'!$D$4:$BB$3000"),31,0),0)</f>
        <v>0</v>
      </c>
      <c r="K701" s="266"/>
    </row>
    <row r="702" spans="1:11" ht="30" customHeight="1" x14ac:dyDescent="0.2">
      <c r="A702" s="262">
        <v>691</v>
      </c>
      <c r="B702" s="711" t="s">
        <v>10</v>
      </c>
      <c r="C702" s="263" t="s">
        <v>358</v>
      </c>
      <c r="D702" s="264" t="str">
        <f>VLOOKUP(Tabela24[[#This Row],[Symbol]],Baza_cen[],3,0)</f>
        <v>BLOK pod HS, HST z KLINARYTU   UV   H=110mm     KLINAR</v>
      </c>
      <c r="E702" s="265"/>
      <c r="F702" s="265"/>
      <c r="G702" s="265">
        <f ca="1">IFERROR(VLOOKUP(Tabela24[[#This Row],[Symbol]],INDIRECT("'"&amp;Tabela24[[#This Row],[INDEX]]&amp;"'!$D$5:$BB$3000"),13,0),0)</f>
        <v>0</v>
      </c>
      <c r="H702" s="265" t="str">
        <f ca="1">IFERROR(VLOOKUP(Tabela24[[#This Row],[Symbol]],INDIRECT("'"&amp;Tabela24[[#This Row],[INDEX]]&amp;"'!$D$4:$BB$3000"),14,0),0)</f>
        <v>szt.</v>
      </c>
      <c r="I702" s="419">
        <f ca="1">IFERROR(VLOOKUP(Tabela24[[#This Row],[Symbol]],INDIRECT("'"&amp;Tabela24[[#This Row],[INDEX]]&amp;"'!$D$4:$BB$3000"),30,0),0)</f>
        <v>0</v>
      </c>
      <c r="J702" s="447">
        <f ca="1">IFERROR(VLOOKUP(Tabela24[[#This Row],[Symbol]],INDIRECT("'"&amp;Tabela24[[#This Row],[INDEX]]&amp;"'!$D$4:$BB$3000"),31,0),0)</f>
        <v>0</v>
      </c>
      <c r="K702" s="266"/>
    </row>
    <row r="703" spans="1:11" ht="30" customHeight="1" x14ac:dyDescent="0.2">
      <c r="A703" s="262">
        <v>692</v>
      </c>
      <c r="B703" s="711" t="s">
        <v>10</v>
      </c>
      <c r="C703" s="263" t="s">
        <v>359</v>
      </c>
      <c r="D703" s="264" t="str">
        <f>VLOOKUP(Tabela24[[#This Row],[Symbol]],Baza_cen[],3,0)</f>
        <v>BLOK pod HS, HST z KLINARYTU   UV   H=115mm     KLINAR</v>
      </c>
      <c r="E703" s="265"/>
      <c r="F703" s="265"/>
      <c r="G703" s="265">
        <f ca="1">IFERROR(VLOOKUP(Tabela24[[#This Row],[Symbol]],INDIRECT("'"&amp;Tabela24[[#This Row],[INDEX]]&amp;"'!$D$5:$BB$3000"),13,0),0)</f>
        <v>0</v>
      </c>
      <c r="H703" s="265" t="str">
        <f ca="1">IFERROR(VLOOKUP(Tabela24[[#This Row],[Symbol]],INDIRECT("'"&amp;Tabela24[[#This Row],[INDEX]]&amp;"'!$D$4:$BB$3000"),14,0),0)</f>
        <v>szt.</v>
      </c>
      <c r="I703" s="419">
        <f ca="1">IFERROR(VLOOKUP(Tabela24[[#This Row],[Symbol]],INDIRECT("'"&amp;Tabela24[[#This Row],[INDEX]]&amp;"'!$D$4:$BB$3000"),30,0),0)</f>
        <v>0</v>
      </c>
      <c r="J703" s="447">
        <f ca="1">IFERROR(VLOOKUP(Tabela24[[#This Row],[Symbol]],INDIRECT("'"&amp;Tabela24[[#This Row],[INDEX]]&amp;"'!$D$4:$BB$3000"),31,0),0)</f>
        <v>0</v>
      </c>
      <c r="K703" s="266"/>
    </row>
    <row r="704" spans="1:11" ht="30" customHeight="1" x14ac:dyDescent="0.2">
      <c r="A704" s="262">
        <v>693</v>
      </c>
      <c r="B704" s="711" t="s">
        <v>10</v>
      </c>
      <c r="C704" s="263" t="s">
        <v>360</v>
      </c>
      <c r="D704" s="264" t="str">
        <f>VLOOKUP(Tabela24[[#This Row],[Symbol]],Baza_cen[],3,0)</f>
        <v>BLOK pod HS, HST z KLINARYTU   UV   H=120mm     KLINAR</v>
      </c>
      <c r="E704" s="265"/>
      <c r="F704" s="265"/>
      <c r="G704" s="265">
        <f ca="1">IFERROR(VLOOKUP(Tabela24[[#This Row],[Symbol]],INDIRECT("'"&amp;Tabela24[[#This Row],[INDEX]]&amp;"'!$D$5:$BB$3000"),13,0),0)</f>
        <v>0</v>
      </c>
      <c r="H704" s="265" t="str">
        <f ca="1">IFERROR(VLOOKUP(Tabela24[[#This Row],[Symbol]],INDIRECT("'"&amp;Tabela24[[#This Row],[INDEX]]&amp;"'!$D$4:$BB$3000"),14,0),0)</f>
        <v>szt.</v>
      </c>
      <c r="I704" s="419">
        <f ca="1">IFERROR(VLOOKUP(Tabela24[[#This Row],[Symbol]],INDIRECT("'"&amp;Tabela24[[#This Row],[INDEX]]&amp;"'!$D$4:$BB$3000"),30,0),0)</f>
        <v>0</v>
      </c>
      <c r="J704" s="447">
        <f ca="1">IFERROR(VLOOKUP(Tabela24[[#This Row],[Symbol]],INDIRECT("'"&amp;Tabela24[[#This Row],[INDEX]]&amp;"'!$D$4:$BB$3000"),31,0),0)</f>
        <v>0</v>
      </c>
      <c r="K704" s="266"/>
    </row>
    <row r="705" spans="1:11" ht="30" customHeight="1" x14ac:dyDescent="0.2">
      <c r="A705" s="262">
        <v>694</v>
      </c>
      <c r="B705" s="711" t="s">
        <v>10</v>
      </c>
      <c r="C705" s="263" t="s">
        <v>361</v>
      </c>
      <c r="D705" s="264" t="str">
        <f>VLOOKUP(Tabela24[[#This Row],[Symbol]],Baza_cen[],3,0)</f>
        <v>BLOK pod HS, HST z KLINARYTU   UV   H=125mm     KLINAR</v>
      </c>
      <c r="E705" s="265"/>
      <c r="F705" s="265"/>
      <c r="G705" s="265">
        <f ca="1">IFERROR(VLOOKUP(Tabela24[[#This Row],[Symbol]],INDIRECT("'"&amp;Tabela24[[#This Row],[INDEX]]&amp;"'!$D$5:$BB$3000"),13,0),0)</f>
        <v>0</v>
      </c>
      <c r="H705" s="265" t="str">
        <f ca="1">IFERROR(VLOOKUP(Tabela24[[#This Row],[Symbol]],INDIRECT("'"&amp;Tabela24[[#This Row],[INDEX]]&amp;"'!$D$4:$BB$3000"),14,0),0)</f>
        <v>szt.</v>
      </c>
      <c r="I705" s="419">
        <f ca="1">IFERROR(VLOOKUP(Tabela24[[#This Row],[Symbol]],INDIRECT("'"&amp;Tabela24[[#This Row],[INDEX]]&amp;"'!$D$4:$BB$3000"),30,0),0)</f>
        <v>0</v>
      </c>
      <c r="J705" s="447">
        <f ca="1">IFERROR(VLOOKUP(Tabela24[[#This Row],[Symbol]],INDIRECT("'"&amp;Tabela24[[#This Row],[INDEX]]&amp;"'!$D$4:$BB$3000"),31,0),0)</f>
        <v>0</v>
      </c>
      <c r="K705" s="266"/>
    </row>
    <row r="706" spans="1:11" ht="30" customHeight="1" x14ac:dyDescent="0.2">
      <c r="A706" s="262">
        <v>695</v>
      </c>
      <c r="B706" s="711" t="s">
        <v>10</v>
      </c>
      <c r="C706" s="263" t="s">
        <v>362</v>
      </c>
      <c r="D706" s="264" t="str">
        <f>VLOOKUP(Tabela24[[#This Row],[Symbol]],Baza_cen[],3,0)</f>
        <v>BLOK pod HS, HST z KLINARYTU   UV   H=130mm     KLINAR</v>
      </c>
      <c r="E706" s="265"/>
      <c r="F706" s="265"/>
      <c r="G706" s="265">
        <f ca="1">IFERROR(VLOOKUP(Tabela24[[#This Row],[Symbol]],INDIRECT("'"&amp;Tabela24[[#This Row],[INDEX]]&amp;"'!$D$5:$BB$3000"),13,0),0)</f>
        <v>0</v>
      </c>
      <c r="H706" s="265" t="str">
        <f ca="1">IFERROR(VLOOKUP(Tabela24[[#This Row],[Symbol]],INDIRECT("'"&amp;Tabela24[[#This Row],[INDEX]]&amp;"'!$D$4:$BB$3000"),14,0),0)</f>
        <v>szt.</v>
      </c>
      <c r="I706" s="419">
        <f ca="1">IFERROR(VLOOKUP(Tabela24[[#This Row],[Symbol]],INDIRECT("'"&amp;Tabela24[[#This Row],[INDEX]]&amp;"'!$D$4:$BB$3000"),30,0),0)</f>
        <v>0</v>
      </c>
      <c r="J706" s="447">
        <f ca="1">IFERROR(VLOOKUP(Tabela24[[#This Row],[Symbol]],INDIRECT("'"&amp;Tabela24[[#This Row],[INDEX]]&amp;"'!$D$4:$BB$3000"),31,0),0)</f>
        <v>0</v>
      </c>
      <c r="K706" s="266"/>
    </row>
    <row r="707" spans="1:11" ht="30" customHeight="1" x14ac:dyDescent="0.2">
      <c r="A707" s="262">
        <v>696</v>
      </c>
      <c r="B707" s="711" t="s">
        <v>10</v>
      </c>
      <c r="C707" s="263" t="s">
        <v>363</v>
      </c>
      <c r="D707" s="264" t="str">
        <f>VLOOKUP(Tabela24[[#This Row],[Symbol]],Baza_cen[],3,0)</f>
        <v>BLOK pod HS, HST z KLINARYTU   UV   H=135mm     KLINAR</v>
      </c>
      <c r="E707" s="265"/>
      <c r="F707" s="265"/>
      <c r="G707" s="265">
        <f ca="1">IFERROR(VLOOKUP(Tabela24[[#This Row],[Symbol]],INDIRECT("'"&amp;Tabela24[[#This Row],[INDEX]]&amp;"'!$D$5:$BB$3000"),13,0),0)</f>
        <v>0</v>
      </c>
      <c r="H707" s="265" t="str">
        <f ca="1">IFERROR(VLOOKUP(Tabela24[[#This Row],[Symbol]],INDIRECT("'"&amp;Tabela24[[#This Row],[INDEX]]&amp;"'!$D$4:$BB$3000"),14,0),0)</f>
        <v>szt.</v>
      </c>
      <c r="I707" s="419">
        <f ca="1">IFERROR(VLOOKUP(Tabela24[[#This Row],[Symbol]],INDIRECT("'"&amp;Tabela24[[#This Row],[INDEX]]&amp;"'!$D$4:$BB$3000"),30,0),0)</f>
        <v>0</v>
      </c>
      <c r="J707" s="447">
        <f ca="1">IFERROR(VLOOKUP(Tabela24[[#This Row],[Symbol]],INDIRECT("'"&amp;Tabela24[[#This Row],[INDEX]]&amp;"'!$D$4:$BB$3000"),31,0),0)</f>
        <v>0</v>
      </c>
      <c r="K707" s="266"/>
    </row>
    <row r="708" spans="1:11" ht="30" customHeight="1" x14ac:dyDescent="0.2">
      <c r="A708" s="262">
        <v>697</v>
      </c>
      <c r="B708" s="711" t="s">
        <v>10</v>
      </c>
      <c r="C708" s="263" t="s">
        <v>364</v>
      </c>
      <c r="D708" s="264" t="str">
        <f>VLOOKUP(Tabela24[[#This Row],[Symbol]],Baza_cen[],3,0)</f>
        <v>BLOK pod HS, HST z KLINARYTU   UV   H=140mm     KLINAR</v>
      </c>
      <c r="E708" s="265"/>
      <c r="F708" s="265"/>
      <c r="G708" s="265">
        <f ca="1">IFERROR(VLOOKUP(Tabela24[[#This Row],[Symbol]],INDIRECT("'"&amp;Tabela24[[#This Row],[INDEX]]&amp;"'!$D$5:$BB$3000"),13,0),0)</f>
        <v>0</v>
      </c>
      <c r="H708" s="265" t="str">
        <f ca="1">IFERROR(VLOOKUP(Tabela24[[#This Row],[Symbol]],INDIRECT("'"&amp;Tabela24[[#This Row],[INDEX]]&amp;"'!$D$4:$BB$3000"),14,0),0)</f>
        <v>szt.</v>
      </c>
      <c r="I708" s="419">
        <f ca="1">IFERROR(VLOOKUP(Tabela24[[#This Row],[Symbol]],INDIRECT("'"&amp;Tabela24[[#This Row],[INDEX]]&amp;"'!$D$4:$BB$3000"),30,0),0)</f>
        <v>0</v>
      </c>
      <c r="J708" s="447">
        <f ca="1">IFERROR(VLOOKUP(Tabela24[[#This Row],[Symbol]],INDIRECT("'"&amp;Tabela24[[#This Row],[INDEX]]&amp;"'!$D$4:$BB$3000"),31,0),0)</f>
        <v>0</v>
      </c>
      <c r="K708" s="266"/>
    </row>
    <row r="709" spans="1:11" ht="30" customHeight="1" x14ac:dyDescent="0.2">
      <c r="A709" s="262">
        <v>698</v>
      </c>
      <c r="B709" s="711" t="s">
        <v>10</v>
      </c>
      <c r="C709" s="263" t="s">
        <v>365</v>
      </c>
      <c r="D709" s="264" t="str">
        <f>VLOOKUP(Tabela24[[#This Row],[Symbol]],Baza_cen[],3,0)</f>
        <v>BLOK pod HS, HST z KLINARYTU   UV   H=145mm     KLINAR</v>
      </c>
      <c r="E709" s="265"/>
      <c r="F709" s="265"/>
      <c r="G709" s="265">
        <f ca="1">IFERROR(VLOOKUP(Tabela24[[#This Row],[Symbol]],INDIRECT("'"&amp;Tabela24[[#This Row],[INDEX]]&amp;"'!$D$5:$BB$3000"),13,0),0)</f>
        <v>0</v>
      </c>
      <c r="H709" s="265" t="str">
        <f ca="1">IFERROR(VLOOKUP(Tabela24[[#This Row],[Symbol]],INDIRECT("'"&amp;Tabela24[[#This Row],[INDEX]]&amp;"'!$D$4:$BB$3000"),14,0),0)</f>
        <v>szt.</v>
      </c>
      <c r="I709" s="419">
        <f ca="1">IFERROR(VLOOKUP(Tabela24[[#This Row],[Symbol]],INDIRECT("'"&amp;Tabela24[[#This Row],[INDEX]]&amp;"'!$D$4:$BB$3000"),30,0),0)</f>
        <v>0</v>
      </c>
      <c r="J709" s="447">
        <f ca="1">IFERROR(VLOOKUP(Tabela24[[#This Row],[Symbol]],INDIRECT("'"&amp;Tabela24[[#This Row],[INDEX]]&amp;"'!$D$4:$BB$3000"),31,0),0)</f>
        <v>0</v>
      </c>
      <c r="K709" s="266"/>
    </row>
    <row r="710" spans="1:11" ht="30" customHeight="1" x14ac:dyDescent="0.2">
      <c r="A710" s="262">
        <v>699</v>
      </c>
      <c r="B710" s="711" t="s">
        <v>10</v>
      </c>
      <c r="C710" s="263" t="s">
        <v>366</v>
      </c>
      <c r="D710" s="264" t="str">
        <f>VLOOKUP(Tabela24[[#This Row],[Symbol]],Baza_cen[],3,0)</f>
        <v>BLOK pod HS, HST z KLINARYTU   UV   H=150mm     KLINAR</v>
      </c>
      <c r="E710" s="265"/>
      <c r="F710" s="265"/>
      <c r="G710" s="265">
        <f ca="1">IFERROR(VLOOKUP(Tabela24[[#This Row],[Symbol]],INDIRECT("'"&amp;Tabela24[[#This Row],[INDEX]]&amp;"'!$D$5:$BB$3000"),13,0),0)</f>
        <v>0</v>
      </c>
      <c r="H710" s="265" t="str">
        <f ca="1">IFERROR(VLOOKUP(Tabela24[[#This Row],[Symbol]],INDIRECT("'"&amp;Tabela24[[#This Row],[INDEX]]&amp;"'!$D$4:$BB$3000"),14,0),0)</f>
        <v>szt.</v>
      </c>
      <c r="I710" s="419">
        <f ca="1">IFERROR(VLOOKUP(Tabela24[[#This Row],[Symbol]],INDIRECT("'"&amp;Tabela24[[#This Row],[INDEX]]&amp;"'!$D$4:$BB$3000"),30,0),0)</f>
        <v>0</v>
      </c>
      <c r="J710" s="447">
        <f ca="1">IFERROR(VLOOKUP(Tabela24[[#This Row],[Symbol]],INDIRECT("'"&amp;Tabela24[[#This Row],[INDEX]]&amp;"'!$D$4:$BB$3000"),31,0),0)</f>
        <v>0</v>
      </c>
      <c r="K710" s="266"/>
    </row>
    <row r="711" spans="1:11" ht="30" customHeight="1" x14ac:dyDescent="0.2">
      <c r="A711" s="262">
        <v>700</v>
      </c>
      <c r="B711" s="711" t="s">
        <v>10</v>
      </c>
      <c r="C711" s="263" t="s">
        <v>367</v>
      </c>
      <c r="D711" s="264" t="str">
        <f>VLOOKUP(Tabela24[[#This Row],[Symbol]],Baza_cen[],3,0)</f>
        <v>BLOK pod HS, HST z KLINARYTU   UV   H=155mm     KLINAR</v>
      </c>
      <c r="E711" s="265"/>
      <c r="F711" s="265"/>
      <c r="G711" s="265">
        <f ca="1">IFERROR(VLOOKUP(Tabela24[[#This Row],[Symbol]],INDIRECT("'"&amp;Tabela24[[#This Row],[INDEX]]&amp;"'!$D$5:$BB$3000"),13,0),0)</f>
        <v>0</v>
      </c>
      <c r="H711" s="265" t="str">
        <f ca="1">IFERROR(VLOOKUP(Tabela24[[#This Row],[Symbol]],INDIRECT("'"&amp;Tabela24[[#This Row],[INDEX]]&amp;"'!$D$4:$BB$3000"),14,0),0)</f>
        <v>szt.</v>
      </c>
      <c r="I711" s="419">
        <f ca="1">IFERROR(VLOOKUP(Tabela24[[#This Row],[Symbol]],INDIRECT("'"&amp;Tabela24[[#This Row],[INDEX]]&amp;"'!$D$4:$BB$3000"),30,0),0)</f>
        <v>0</v>
      </c>
      <c r="J711" s="447">
        <f ca="1">IFERROR(VLOOKUP(Tabela24[[#This Row],[Symbol]],INDIRECT("'"&amp;Tabela24[[#This Row],[INDEX]]&amp;"'!$D$4:$BB$3000"),31,0),0)</f>
        <v>0</v>
      </c>
      <c r="K711" s="266"/>
    </row>
    <row r="712" spans="1:11" ht="30" customHeight="1" x14ac:dyDescent="0.2">
      <c r="A712" s="262">
        <v>701</v>
      </c>
      <c r="B712" s="711" t="s">
        <v>10</v>
      </c>
      <c r="C712" s="263" t="s">
        <v>368</v>
      </c>
      <c r="D712" s="264" t="str">
        <f>VLOOKUP(Tabela24[[#This Row],[Symbol]],Baza_cen[],3,0)</f>
        <v>BLOK pod HS, HST z KLINARYTU   UV   H=160mm     KLINAR</v>
      </c>
      <c r="E712" s="265"/>
      <c r="F712" s="265"/>
      <c r="G712" s="265">
        <f ca="1">IFERROR(VLOOKUP(Tabela24[[#This Row],[Symbol]],INDIRECT("'"&amp;Tabela24[[#This Row],[INDEX]]&amp;"'!$D$5:$BB$3000"),13,0),0)</f>
        <v>0</v>
      </c>
      <c r="H712" s="265" t="str">
        <f ca="1">IFERROR(VLOOKUP(Tabela24[[#This Row],[Symbol]],INDIRECT("'"&amp;Tabela24[[#This Row],[INDEX]]&amp;"'!$D$4:$BB$3000"),14,0),0)</f>
        <v>szt.</v>
      </c>
      <c r="I712" s="419">
        <f ca="1">IFERROR(VLOOKUP(Tabela24[[#This Row],[Symbol]],INDIRECT("'"&amp;Tabela24[[#This Row],[INDEX]]&amp;"'!$D$4:$BB$3000"),30,0),0)</f>
        <v>0</v>
      </c>
      <c r="J712" s="447">
        <f ca="1">IFERROR(VLOOKUP(Tabela24[[#This Row],[Symbol]],INDIRECT("'"&amp;Tabela24[[#This Row],[INDEX]]&amp;"'!$D$4:$BB$3000"),31,0),0)</f>
        <v>0</v>
      </c>
      <c r="K712" s="266"/>
    </row>
    <row r="713" spans="1:11" ht="30" customHeight="1" x14ac:dyDescent="0.2">
      <c r="A713" s="262">
        <v>702</v>
      </c>
      <c r="B713" s="711" t="s">
        <v>10</v>
      </c>
      <c r="C713" s="263" t="s">
        <v>369</v>
      </c>
      <c r="D713" s="264" t="str">
        <f>VLOOKUP(Tabela24[[#This Row],[Symbol]],Baza_cen[],3,0)</f>
        <v>BLOK pod HS, HST z KLINARYTU   UV   H=165mm     KLINAR</v>
      </c>
      <c r="E713" s="265"/>
      <c r="F713" s="265"/>
      <c r="G713" s="265">
        <f ca="1">IFERROR(VLOOKUP(Tabela24[[#This Row],[Symbol]],INDIRECT("'"&amp;Tabela24[[#This Row],[INDEX]]&amp;"'!$D$5:$BB$3000"),13,0),0)</f>
        <v>0</v>
      </c>
      <c r="H713" s="265" t="str">
        <f ca="1">IFERROR(VLOOKUP(Tabela24[[#This Row],[Symbol]],INDIRECT("'"&amp;Tabela24[[#This Row],[INDEX]]&amp;"'!$D$4:$BB$3000"),14,0),0)</f>
        <v>szt.</v>
      </c>
      <c r="I713" s="419">
        <f ca="1">IFERROR(VLOOKUP(Tabela24[[#This Row],[Symbol]],INDIRECT("'"&amp;Tabela24[[#This Row],[INDEX]]&amp;"'!$D$4:$BB$3000"),30,0),0)</f>
        <v>0</v>
      </c>
      <c r="J713" s="447">
        <f ca="1">IFERROR(VLOOKUP(Tabela24[[#This Row],[Symbol]],INDIRECT("'"&amp;Tabela24[[#This Row],[INDEX]]&amp;"'!$D$4:$BB$3000"),31,0),0)</f>
        <v>0</v>
      </c>
      <c r="K713" s="266"/>
    </row>
    <row r="714" spans="1:11" ht="30" customHeight="1" x14ac:dyDescent="0.2">
      <c r="A714" s="262">
        <v>703</v>
      </c>
      <c r="B714" s="711" t="s">
        <v>10</v>
      </c>
      <c r="C714" s="263" t="s">
        <v>370</v>
      </c>
      <c r="D714" s="264" t="str">
        <f>VLOOKUP(Tabela24[[#This Row],[Symbol]],Baza_cen[],3,0)</f>
        <v>BLOK pod HS, HST z KLINARYTU   UV   H=170mm     KLINAR</v>
      </c>
      <c r="E714" s="265"/>
      <c r="F714" s="265"/>
      <c r="G714" s="265">
        <f ca="1">IFERROR(VLOOKUP(Tabela24[[#This Row],[Symbol]],INDIRECT("'"&amp;Tabela24[[#This Row],[INDEX]]&amp;"'!$D$5:$BB$3000"),13,0),0)</f>
        <v>0</v>
      </c>
      <c r="H714" s="265" t="str">
        <f ca="1">IFERROR(VLOOKUP(Tabela24[[#This Row],[Symbol]],INDIRECT("'"&amp;Tabela24[[#This Row],[INDEX]]&amp;"'!$D$4:$BB$3000"),14,0),0)</f>
        <v>szt.</v>
      </c>
      <c r="I714" s="419">
        <f ca="1">IFERROR(VLOOKUP(Tabela24[[#This Row],[Symbol]],INDIRECT("'"&amp;Tabela24[[#This Row],[INDEX]]&amp;"'!$D$4:$BB$3000"),30,0),0)</f>
        <v>0</v>
      </c>
      <c r="J714" s="447">
        <f ca="1">IFERROR(VLOOKUP(Tabela24[[#This Row],[Symbol]],INDIRECT("'"&amp;Tabela24[[#This Row],[INDEX]]&amp;"'!$D$4:$BB$3000"),31,0),0)</f>
        <v>0</v>
      </c>
      <c r="K714" s="266"/>
    </row>
    <row r="715" spans="1:11" ht="30" customHeight="1" x14ac:dyDescent="0.2">
      <c r="A715" s="262">
        <v>704</v>
      </c>
      <c r="B715" s="711" t="s">
        <v>10</v>
      </c>
      <c r="C715" s="263" t="s">
        <v>371</v>
      </c>
      <c r="D715" s="264" t="str">
        <f>VLOOKUP(Tabela24[[#This Row],[Symbol]],Baza_cen[],3,0)</f>
        <v>BLOK pod HS, HST z KLINARYTU   UV   H=175mm     KLINAR</v>
      </c>
      <c r="E715" s="265"/>
      <c r="F715" s="265"/>
      <c r="G715" s="265">
        <f ca="1">IFERROR(VLOOKUP(Tabela24[[#This Row],[Symbol]],INDIRECT("'"&amp;Tabela24[[#This Row],[INDEX]]&amp;"'!$D$5:$BB$3000"),13,0),0)</f>
        <v>0</v>
      </c>
      <c r="H715" s="265" t="str">
        <f ca="1">IFERROR(VLOOKUP(Tabela24[[#This Row],[Symbol]],INDIRECT("'"&amp;Tabela24[[#This Row],[INDEX]]&amp;"'!$D$4:$BB$3000"),14,0),0)</f>
        <v>szt.</v>
      </c>
      <c r="I715" s="419">
        <f ca="1">IFERROR(VLOOKUP(Tabela24[[#This Row],[Symbol]],INDIRECT("'"&amp;Tabela24[[#This Row],[INDEX]]&amp;"'!$D$4:$BB$3000"),30,0),0)</f>
        <v>0</v>
      </c>
      <c r="J715" s="447">
        <f ca="1">IFERROR(VLOOKUP(Tabela24[[#This Row],[Symbol]],INDIRECT("'"&amp;Tabela24[[#This Row],[INDEX]]&amp;"'!$D$4:$BB$3000"),31,0),0)</f>
        <v>0</v>
      </c>
      <c r="K715" s="266"/>
    </row>
    <row r="716" spans="1:11" ht="30" customHeight="1" x14ac:dyDescent="0.2">
      <c r="A716" s="262">
        <v>705</v>
      </c>
      <c r="B716" s="711" t="s">
        <v>10</v>
      </c>
      <c r="C716" s="263" t="s">
        <v>372</v>
      </c>
      <c r="D716" s="264" t="str">
        <f>VLOOKUP(Tabela24[[#This Row],[Symbol]],Baza_cen[],3,0)</f>
        <v>BLOK pod HS, HST z KLINARYTU   UV   H=180mm     KLINAR</v>
      </c>
      <c r="E716" s="265"/>
      <c r="F716" s="265"/>
      <c r="G716" s="265">
        <f ca="1">IFERROR(VLOOKUP(Tabela24[[#This Row],[Symbol]],INDIRECT("'"&amp;Tabela24[[#This Row],[INDEX]]&amp;"'!$D$5:$BB$3000"),13,0),0)</f>
        <v>0</v>
      </c>
      <c r="H716" s="265" t="str">
        <f ca="1">IFERROR(VLOOKUP(Tabela24[[#This Row],[Symbol]],INDIRECT("'"&amp;Tabela24[[#This Row],[INDEX]]&amp;"'!$D$4:$BB$3000"),14,0),0)</f>
        <v>szt.</v>
      </c>
      <c r="I716" s="419">
        <f ca="1">IFERROR(VLOOKUP(Tabela24[[#This Row],[Symbol]],INDIRECT("'"&amp;Tabela24[[#This Row],[INDEX]]&amp;"'!$D$4:$BB$3000"),30,0),0)</f>
        <v>0</v>
      </c>
      <c r="J716" s="447">
        <f ca="1">IFERROR(VLOOKUP(Tabela24[[#This Row],[Symbol]],INDIRECT("'"&amp;Tabela24[[#This Row],[INDEX]]&amp;"'!$D$4:$BB$3000"),31,0),0)</f>
        <v>0</v>
      </c>
      <c r="K716" s="266"/>
    </row>
    <row r="717" spans="1:11" ht="30" customHeight="1" x14ac:dyDescent="0.2">
      <c r="A717" s="262">
        <v>706</v>
      </c>
      <c r="B717" s="711" t="s">
        <v>10</v>
      </c>
      <c r="C717" s="263" t="s">
        <v>373</v>
      </c>
      <c r="D717" s="264" t="str">
        <f>VLOOKUP(Tabela24[[#This Row],[Symbol]],Baza_cen[],3,0)</f>
        <v>BLOK pod HS, HST z KLINARYTU   UV   H=185mm     KLINAR</v>
      </c>
      <c r="E717" s="265"/>
      <c r="F717" s="265"/>
      <c r="G717" s="265">
        <f ca="1">IFERROR(VLOOKUP(Tabela24[[#This Row],[Symbol]],INDIRECT("'"&amp;Tabela24[[#This Row],[INDEX]]&amp;"'!$D$5:$BB$3000"),13,0),0)</f>
        <v>0</v>
      </c>
      <c r="H717" s="265" t="str">
        <f ca="1">IFERROR(VLOOKUP(Tabela24[[#This Row],[Symbol]],INDIRECT("'"&amp;Tabela24[[#This Row],[INDEX]]&amp;"'!$D$4:$BB$3000"),14,0),0)</f>
        <v>szt.</v>
      </c>
      <c r="I717" s="419">
        <f ca="1">IFERROR(VLOOKUP(Tabela24[[#This Row],[Symbol]],INDIRECT("'"&amp;Tabela24[[#This Row],[INDEX]]&amp;"'!$D$4:$BB$3000"),30,0),0)</f>
        <v>0</v>
      </c>
      <c r="J717" s="447">
        <f ca="1">IFERROR(VLOOKUP(Tabela24[[#This Row],[Symbol]],INDIRECT("'"&amp;Tabela24[[#This Row],[INDEX]]&amp;"'!$D$4:$BB$3000"),31,0),0)</f>
        <v>0</v>
      </c>
      <c r="K717" s="266"/>
    </row>
    <row r="718" spans="1:11" ht="30" customHeight="1" x14ac:dyDescent="0.2">
      <c r="A718" s="262">
        <v>707</v>
      </c>
      <c r="B718" s="711" t="s">
        <v>10</v>
      </c>
      <c r="C718" s="263" t="s">
        <v>374</v>
      </c>
      <c r="D718" s="264" t="str">
        <f>VLOOKUP(Tabela24[[#This Row],[Symbol]],Baza_cen[],3,0)</f>
        <v>BLOK pod HS, HST z KLINARYTU   UV   H=190mm     KLINAR</v>
      </c>
      <c r="E718" s="265"/>
      <c r="F718" s="265"/>
      <c r="G718" s="265">
        <f ca="1">IFERROR(VLOOKUP(Tabela24[[#This Row],[Symbol]],INDIRECT("'"&amp;Tabela24[[#This Row],[INDEX]]&amp;"'!$D$5:$BB$3000"),13,0),0)</f>
        <v>0</v>
      </c>
      <c r="H718" s="265" t="str">
        <f ca="1">IFERROR(VLOOKUP(Tabela24[[#This Row],[Symbol]],INDIRECT("'"&amp;Tabela24[[#This Row],[INDEX]]&amp;"'!$D$4:$BB$3000"),14,0),0)</f>
        <v>szt.</v>
      </c>
      <c r="I718" s="419">
        <f ca="1">IFERROR(VLOOKUP(Tabela24[[#This Row],[Symbol]],INDIRECT("'"&amp;Tabela24[[#This Row],[INDEX]]&amp;"'!$D$4:$BB$3000"),30,0),0)</f>
        <v>0</v>
      </c>
      <c r="J718" s="447">
        <f ca="1">IFERROR(VLOOKUP(Tabela24[[#This Row],[Symbol]],INDIRECT("'"&amp;Tabela24[[#This Row],[INDEX]]&amp;"'!$D$4:$BB$3000"),31,0),0)</f>
        <v>0</v>
      </c>
      <c r="K718" s="266"/>
    </row>
    <row r="719" spans="1:11" ht="30" customHeight="1" x14ac:dyDescent="0.2">
      <c r="A719" s="262">
        <v>708</v>
      </c>
      <c r="B719" s="711" t="s">
        <v>10</v>
      </c>
      <c r="C719" s="263" t="s">
        <v>375</v>
      </c>
      <c r="D719" s="264" t="str">
        <f>VLOOKUP(Tabela24[[#This Row],[Symbol]],Baza_cen[],3,0)</f>
        <v>BLOK pod HS, HST z KLINARYTU   UV   H=195mm     KLINAR</v>
      </c>
      <c r="E719" s="265"/>
      <c r="F719" s="265"/>
      <c r="G719" s="265">
        <f ca="1">IFERROR(VLOOKUP(Tabela24[[#This Row],[Symbol]],INDIRECT("'"&amp;Tabela24[[#This Row],[INDEX]]&amp;"'!$D$5:$BB$3000"),13,0),0)</f>
        <v>0</v>
      </c>
      <c r="H719" s="265" t="str">
        <f ca="1">IFERROR(VLOOKUP(Tabela24[[#This Row],[Symbol]],INDIRECT("'"&amp;Tabela24[[#This Row],[INDEX]]&amp;"'!$D$4:$BB$3000"),14,0),0)</f>
        <v>szt.</v>
      </c>
      <c r="I719" s="419">
        <f ca="1">IFERROR(VLOOKUP(Tabela24[[#This Row],[Symbol]],INDIRECT("'"&amp;Tabela24[[#This Row],[INDEX]]&amp;"'!$D$4:$BB$3000"),30,0),0)</f>
        <v>0</v>
      </c>
      <c r="J719" s="447">
        <f ca="1">IFERROR(VLOOKUP(Tabela24[[#This Row],[Symbol]],INDIRECT("'"&amp;Tabela24[[#This Row],[INDEX]]&amp;"'!$D$4:$BB$3000"),31,0),0)</f>
        <v>0</v>
      </c>
      <c r="K719" s="266"/>
    </row>
    <row r="720" spans="1:11" ht="30" customHeight="1" x14ac:dyDescent="0.2">
      <c r="A720" s="262">
        <v>709</v>
      </c>
      <c r="B720" s="711" t="s">
        <v>10</v>
      </c>
      <c r="C720" s="263" t="s">
        <v>376</v>
      </c>
      <c r="D720" s="264" t="str">
        <f>VLOOKUP(Tabela24[[#This Row],[Symbol]],Baza_cen[],3,0)</f>
        <v>BLOK pod HS, HST z KLINARYTU   UV   H=200mm     KLINAR</v>
      </c>
      <c r="E720" s="265"/>
      <c r="F720" s="265"/>
      <c r="G720" s="265">
        <f ca="1">IFERROR(VLOOKUP(Tabela24[[#This Row],[Symbol]],INDIRECT("'"&amp;Tabela24[[#This Row],[INDEX]]&amp;"'!$D$5:$BB$3000"),13,0),0)</f>
        <v>0</v>
      </c>
      <c r="H720" s="265" t="str">
        <f ca="1">IFERROR(VLOOKUP(Tabela24[[#This Row],[Symbol]],INDIRECT("'"&amp;Tabela24[[#This Row],[INDEX]]&amp;"'!$D$4:$BB$3000"),14,0),0)</f>
        <v>szt.</v>
      </c>
      <c r="I720" s="419">
        <f ca="1">IFERROR(VLOOKUP(Tabela24[[#This Row],[Symbol]],INDIRECT("'"&amp;Tabela24[[#This Row],[INDEX]]&amp;"'!$D$4:$BB$3000"),30,0),0)</f>
        <v>0</v>
      </c>
      <c r="J720" s="447">
        <f ca="1">IFERROR(VLOOKUP(Tabela24[[#This Row],[Symbol]],INDIRECT("'"&amp;Tabela24[[#This Row],[INDEX]]&amp;"'!$D$4:$BB$3000"),31,0),0)</f>
        <v>0</v>
      </c>
      <c r="K720" s="266"/>
    </row>
    <row r="721" spans="1:11" ht="30" customHeight="1" x14ac:dyDescent="0.2">
      <c r="A721" s="262">
        <v>710</v>
      </c>
      <c r="B721" s="711" t="s">
        <v>10</v>
      </c>
      <c r="C721" s="263" t="s">
        <v>377</v>
      </c>
      <c r="D721" s="264" t="str">
        <f>VLOOKUP(Tabela24[[#This Row],[Symbol]],Baza_cen[],3,0)</f>
        <v>BLOK pod HS, HST z KLINARYTU   UV   H=205mm     KLINAR</v>
      </c>
      <c r="E721" s="265"/>
      <c r="F721" s="265"/>
      <c r="G721" s="265">
        <f ca="1">IFERROR(VLOOKUP(Tabela24[[#This Row],[Symbol]],INDIRECT("'"&amp;Tabela24[[#This Row],[INDEX]]&amp;"'!$D$5:$BB$3000"),13,0),0)</f>
        <v>0</v>
      </c>
      <c r="H721" s="265" t="str">
        <f ca="1">IFERROR(VLOOKUP(Tabela24[[#This Row],[Symbol]],INDIRECT("'"&amp;Tabela24[[#This Row],[INDEX]]&amp;"'!$D$4:$BB$3000"),14,0),0)</f>
        <v>szt.</v>
      </c>
      <c r="I721" s="419">
        <f ca="1">IFERROR(VLOOKUP(Tabela24[[#This Row],[Symbol]],INDIRECT("'"&amp;Tabela24[[#This Row],[INDEX]]&amp;"'!$D$4:$BB$3000"),30,0),0)</f>
        <v>0</v>
      </c>
      <c r="J721" s="447">
        <f ca="1">IFERROR(VLOOKUP(Tabela24[[#This Row],[Symbol]],INDIRECT("'"&amp;Tabela24[[#This Row],[INDEX]]&amp;"'!$D$4:$BB$3000"),31,0),0)</f>
        <v>0</v>
      </c>
      <c r="K721" s="266"/>
    </row>
    <row r="722" spans="1:11" ht="30" customHeight="1" x14ac:dyDescent="0.2">
      <c r="A722" s="262">
        <v>711</v>
      </c>
      <c r="B722" s="711" t="s">
        <v>10</v>
      </c>
      <c r="C722" s="263" t="s">
        <v>378</v>
      </c>
      <c r="D722" s="264" t="str">
        <f>VLOOKUP(Tabela24[[#This Row],[Symbol]],Baza_cen[],3,0)</f>
        <v>BLOK pod HS, HST z KLINARYTU   UV   H=210mm     KLINAR</v>
      </c>
      <c r="E722" s="265"/>
      <c r="F722" s="265"/>
      <c r="G722" s="265">
        <f ca="1">IFERROR(VLOOKUP(Tabela24[[#This Row],[Symbol]],INDIRECT("'"&amp;Tabela24[[#This Row],[INDEX]]&amp;"'!$D$5:$BB$3000"),13,0),0)</f>
        <v>0</v>
      </c>
      <c r="H722" s="265" t="str">
        <f ca="1">IFERROR(VLOOKUP(Tabela24[[#This Row],[Symbol]],INDIRECT("'"&amp;Tabela24[[#This Row],[INDEX]]&amp;"'!$D$4:$BB$3000"),14,0),0)</f>
        <v>szt.</v>
      </c>
      <c r="I722" s="419">
        <f ca="1">IFERROR(VLOOKUP(Tabela24[[#This Row],[Symbol]],INDIRECT("'"&amp;Tabela24[[#This Row],[INDEX]]&amp;"'!$D$4:$BB$3000"),30,0),0)</f>
        <v>0</v>
      </c>
      <c r="J722" s="447">
        <f ca="1">IFERROR(VLOOKUP(Tabela24[[#This Row],[Symbol]],INDIRECT("'"&amp;Tabela24[[#This Row],[INDEX]]&amp;"'!$D$4:$BB$3000"),31,0),0)</f>
        <v>0</v>
      </c>
      <c r="K722" s="266"/>
    </row>
    <row r="723" spans="1:11" ht="30" customHeight="1" x14ac:dyDescent="0.2">
      <c r="A723" s="262">
        <v>712</v>
      </c>
      <c r="B723" s="711" t="s">
        <v>10</v>
      </c>
      <c r="C723" s="263" t="s">
        <v>379</v>
      </c>
      <c r="D723" s="264" t="str">
        <f>VLOOKUP(Tabela24[[#This Row],[Symbol]],Baza_cen[],3,0)</f>
        <v>BLOK pod HS, HST z KLINARYTU   UV   H=215mm     KLINAR</v>
      </c>
      <c r="E723" s="265"/>
      <c r="F723" s="265"/>
      <c r="G723" s="265">
        <f ca="1">IFERROR(VLOOKUP(Tabela24[[#This Row],[Symbol]],INDIRECT("'"&amp;Tabela24[[#This Row],[INDEX]]&amp;"'!$D$5:$BB$3000"),13,0),0)</f>
        <v>0</v>
      </c>
      <c r="H723" s="265" t="str">
        <f ca="1">IFERROR(VLOOKUP(Tabela24[[#This Row],[Symbol]],INDIRECT("'"&amp;Tabela24[[#This Row],[INDEX]]&amp;"'!$D$4:$BB$3000"),14,0),0)</f>
        <v>szt.</v>
      </c>
      <c r="I723" s="419">
        <f ca="1">IFERROR(VLOOKUP(Tabela24[[#This Row],[Symbol]],INDIRECT("'"&amp;Tabela24[[#This Row],[INDEX]]&amp;"'!$D$4:$BB$3000"),30,0),0)</f>
        <v>0</v>
      </c>
      <c r="J723" s="447">
        <f ca="1">IFERROR(VLOOKUP(Tabela24[[#This Row],[Symbol]],INDIRECT("'"&amp;Tabela24[[#This Row],[INDEX]]&amp;"'!$D$4:$BB$3000"),31,0),0)</f>
        <v>0</v>
      </c>
      <c r="K723" s="266"/>
    </row>
    <row r="724" spans="1:11" ht="30" customHeight="1" x14ac:dyDescent="0.2">
      <c r="A724" s="262">
        <v>713</v>
      </c>
      <c r="B724" s="711" t="s">
        <v>10</v>
      </c>
      <c r="C724" s="263" t="s">
        <v>380</v>
      </c>
      <c r="D724" s="264" t="str">
        <f>VLOOKUP(Tabela24[[#This Row],[Symbol]],Baza_cen[],3,0)</f>
        <v>BLOK pod HS, HST z KLINARYTU   UV   H=220mm     KLINAR</v>
      </c>
      <c r="E724" s="265"/>
      <c r="F724" s="265"/>
      <c r="G724" s="265">
        <f ca="1">IFERROR(VLOOKUP(Tabela24[[#This Row],[Symbol]],INDIRECT("'"&amp;Tabela24[[#This Row],[INDEX]]&amp;"'!$D$5:$BB$3000"),13,0),0)</f>
        <v>0</v>
      </c>
      <c r="H724" s="265" t="str">
        <f ca="1">IFERROR(VLOOKUP(Tabela24[[#This Row],[Symbol]],INDIRECT("'"&amp;Tabela24[[#This Row],[INDEX]]&amp;"'!$D$4:$BB$3000"),14,0),0)</f>
        <v>szt.</v>
      </c>
      <c r="I724" s="419">
        <f ca="1">IFERROR(VLOOKUP(Tabela24[[#This Row],[Symbol]],INDIRECT("'"&amp;Tabela24[[#This Row],[INDEX]]&amp;"'!$D$4:$BB$3000"),30,0),0)</f>
        <v>0</v>
      </c>
      <c r="J724" s="447">
        <f ca="1">IFERROR(VLOOKUP(Tabela24[[#This Row],[Symbol]],INDIRECT("'"&amp;Tabela24[[#This Row],[INDEX]]&amp;"'!$D$4:$BB$3000"),31,0),0)</f>
        <v>0</v>
      </c>
      <c r="K724" s="266"/>
    </row>
    <row r="725" spans="1:11" ht="30" customHeight="1" x14ac:dyDescent="0.2">
      <c r="A725" s="262">
        <v>714</v>
      </c>
      <c r="B725" s="711" t="s">
        <v>10</v>
      </c>
      <c r="C725" s="263" t="s">
        <v>381</v>
      </c>
      <c r="D725" s="264" t="str">
        <f>VLOOKUP(Tabela24[[#This Row],[Symbol]],Baza_cen[],3,0)</f>
        <v>BLOK pod HS, HST z KLINARYTU   UV   H=225mm     KLINAR</v>
      </c>
      <c r="E725" s="265"/>
      <c r="F725" s="265"/>
      <c r="G725" s="265">
        <f ca="1">IFERROR(VLOOKUP(Tabela24[[#This Row],[Symbol]],INDIRECT("'"&amp;Tabela24[[#This Row],[INDEX]]&amp;"'!$D$5:$BB$3000"),13,0),0)</f>
        <v>0</v>
      </c>
      <c r="H725" s="265" t="str">
        <f ca="1">IFERROR(VLOOKUP(Tabela24[[#This Row],[Symbol]],INDIRECT("'"&amp;Tabela24[[#This Row],[INDEX]]&amp;"'!$D$4:$BB$3000"),14,0),0)</f>
        <v>szt.</v>
      </c>
      <c r="I725" s="419">
        <f ca="1">IFERROR(VLOOKUP(Tabela24[[#This Row],[Symbol]],INDIRECT("'"&amp;Tabela24[[#This Row],[INDEX]]&amp;"'!$D$4:$BB$3000"),30,0),0)</f>
        <v>0</v>
      </c>
      <c r="J725" s="447">
        <f ca="1">IFERROR(VLOOKUP(Tabela24[[#This Row],[Symbol]],INDIRECT("'"&amp;Tabela24[[#This Row],[INDEX]]&amp;"'!$D$4:$BB$3000"),31,0),0)</f>
        <v>0</v>
      </c>
      <c r="K725" s="266"/>
    </row>
    <row r="726" spans="1:11" ht="30" customHeight="1" x14ac:dyDescent="0.2">
      <c r="A726" s="262">
        <v>715</v>
      </c>
      <c r="B726" s="711" t="s">
        <v>10</v>
      </c>
      <c r="C726" s="263" t="s">
        <v>382</v>
      </c>
      <c r="D726" s="264" t="str">
        <f>VLOOKUP(Tabela24[[#This Row],[Symbol]],Baza_cen[],3,0)</f>
        <v>BLOK pod HS, HST z KLINARYTU   UV   H=230mm     KLINAR</v>
      </c>
      <c r="E726" s="265"/>
      <c r="F726" s="265"/>
      <c r="G726" s="265">
        <f ca="1">IFERROR(VLOOKUP(Tabela24[[#This Row],[Symbol]],INDIRECT("'"&amp;Tabela24[[#This Row],[INDEX]]&amp;"'!$D$5:$BB$3000"),13,0),0)</f>
        <v>0</v>
      </c>
      <c r="H726" s="265" t="str">
        <f ca="1">IFERROR(VLOOKUP(Tabela24[[#This Row],[Symbol]],INDIRECT("'"&amp;Tabela24[[#This Row],[INDEX]]&amp;"'!$D$4:$BB$3000"),14,0),0)</f>
        <v>szt.</v>
      </c>
      <c r="I726" s="419">
        <f ca="1">IFERROR(VLOOKUP(Tabela24[[#This Row],[Symbol]],INDIRECT("'"&amp;Tabela24[[#This Row],[INDEX]]&amp;"'!$D$4:$BB$3000"),30,0),0)</f>
        <v>0</v>
      </c>
      <c r="J726" s="447">
        <f ca="1">IFERROR(VLOOKUP(Tabela24[[#This Row],[Symbol]],INDIRECT("'"&amp;Tabela24[[#This Row],[INDEX]]&amp;"'!$D$4:$BB$3000"),31,0),0)</f>
        <v>0</v>
      </c>
      <c r="K726" s="266"/>
    </row>
    <row r="727" spans="1:11" ht="30" customHeight="1" x14ac:dyDescent="0.2">
      <c r="A727" s="262">
        <v>716</v>
      </c>
      <c r="B727" s="711" t="s">
        <v>10</v>
      </c>
      <c r="C727" s="263" t="s">
        <v>383</v>
      </c>
      <c r="D727" s="264" t="str">
        <f>VLOOKUP(Tabela24[[#This Row],[Symbol]],Baza_cen[],3,0)</f>
        <v>BLOK pod HS, HST z KLINARYTU   UV   H=235mm     KLINAR</v>
      </c>
      <c r="E727" s="265"/>
      <c r="F727" s="265"/>
      <c r="G727" s="265">
        <f ca="1">IFERROR(VLOOKUP(Tabela24[[#This Row],[Symbol]],INDIRECT("'"&amp;Tabela24[[#This Row],[INDEX]]&amp;"'!$D$5:$BB$3000"),13,0),0)</f>
        <v>0</v>
      </c>
      <c r="H727" s="265" t="str">
        <f ca="1">IFERROR(VLOOKUP(Tabela24[[#This Row],[Symbol]],INDIRECT("'"&amp;Tabela24[[#This Row],[INDEX]]&amp;"'!$D$4:$BB$3000"),14,0),0)</f>
        <v>szt.</v>
      </c>
      <c r="I727" s="419">
        <f ca="1">IFERROR(VLOOKUP(Tabela24[[#This Row],[Symbol]],INDIRECT("'"&amp;Tabela24[[#This Row],[INDEX]]&amp;"'!$D$4:$BB$3000"),30,0),0)</f>
        <v>0</v>
      </c>
      <c r="J727" s="447">
        <f ca="1">IFERROR(VLOOKUP(Tabela24[[#This Row],[Symbol]],INDIRECT("'"&amp;Tabela24[[#This Row],[INDEX]]&amp;"'!$D$4:$BB$3000"),31,0),0)</f>
        <v>0</v>
      </c>
      <c r="K727" s="266"/>
    </row>
    <row r="728" spans="1:11" ht="30" customHeight="1" x14ac:dyDescent="0.2">
      <c r="A728" s="262">
        <v>717</v>
      </c>
      <c r="B728" s="711" t="s">
        <v>10</v>
      </c>
      <c r="C728" s="263" t="s">
        <v>384</v>
      </c>
      <c r="D728" s="264" t="str">
        <f>VLOOKUP(Tabela24[[#This Row],[Symbol]],Baza_cen[],3,0)</f>
        <v>BLOK pod HS, HST z KLINARYTU   UV   H=240mm     KLINAR</v>
      </c>
      <c r="E728" s="265"/>
      <c r="F728" s="265"/>
      <c r="G728" s="265">
        <f ca="1">IFERROR(VLOOKUP(Tabela24[[#This Row],[Symbol]],INDIRECT("'"&amp;Tabela24[[#This Row],[INDEX]]&amp;"'!$D$5:$BB$3000"),13,0),0)</f>
        <v>0</v>
      </c>
      <c r="H728" s="265" t="str">
        <f ca="1">IFERROR(VLOOKUP(Tabela24[[#This Row],[Symbol]],INDIRECT("'"&amp;Tabela24[[#This Row],[INDEX]]&amp;"'!$D$4:$BB$3000"),14,0),0)</f>
        <v>szt.</v>
      </c>
      <c r="I728" s="419">
        <f ca="1">IFERROR(VLOOKUP(Tabela24[[#This Row],[Symbol]],INDIRECT("'"&amp;Tabela24[[#This Row],[INDEX]]&amp;"'!$D$4:$BB$3000"),30,0),0)</f>
        <v>0</v>
      </c>
      <c r="J728" s="447">
        <f ca="1">IFERROR(VLOOKUP(Tabela24[[#This Row],[Symbol]],INDIRECT("'"&amp;Tabela24[[#This Row],[INDEX]]&amp;"'!$D$4:$BB$3000"),31,0),0)</f>
        <v>0</v>
      </c>
      <c r="K728" s="266"/>
    </row>
    <row r="729" spans="1:11" ht="30" customHeight="1" x14ac:dyDescent="0.2">
      <c r="A729" s="262">
        <v>718</v>
      </c>
      <c r="B729" s="711" t="s">
        <v>10</v>
      </c>
      <c r="C729" s="263" t="s">
        <v>385</v>
      </c>
      <c r="D729" s="264" t="str">
        <f>VLOOKUP(Tabela24[[#This Row],[Symbol]],Baza_cen[],3,0)</f>
        <v>BLOK pod HS, HST z KLINARYTU   UV   H=245mm     KLINAR</v>
      </c>
      <c r="E729" s="265"/>
      <c r="F729" s="265"/>
      <c r="G729" s="265">
        <f ca="1">IFERROR(VLOOKUP(Tabela24[[#This Row],[Symbol]],INDIRECT("'"&amp;Tabela24[[#This Row],[INDEX]]&amp;"'!$D$5:$BB$3000"),13,0),0)</f>
        <v>0</v>
      </c>
      <c r="H729" s="265" t="str">
        <f ca="1">IFERROR(VLOOKUP(Tabela24[[#This Row],[Symbol]],INDIRECT("'"&amp;Tabela24[[#This Row],[INDEX]]&amp;"'!$D$4:$BB$3000"),14,0),0)</f>
        <v>szt.</v>
      </c>
      <c r="I729" s="419">
        <f ca="1">IFERROR(VLOOKUP(Tabela24[[#This Row],[Symbol]],INDIRECT("'"&amp;Tabela24[[#This Row],[INDEX]]&amp;"'!$D$4:$BB$3000"),30,0),0)</f>
        <v>0</v>
      </c>
      <c r="J729" s="447">
        <f ca="1">IFERROR(VLOOKUP(Tabela24[[#This Row],[Symbol]],INDIRECT("'"&amp;Tabela24[[#This Row],[INDEX]]&amp;"'!$D$4:$BB$3000"),31,0),0)</f>
        <v>0</v>
      </c>
      <c r="K729" s="266"/>
    </row>
    <row r="730" spans="1:11" ht="30" customHeight="1" x14ac:dyDescent="0.2">
      <c r="A730" s="262">
        <v>719</v>
      </c>
      <c r="B730" s="711" t="s">
        <v>10</v>
      </c>
      <c r="C730" s="263" t="s">
        <v>386</v>
      </c>
      <c r="D730" s="264" t="str">
        <f>VLOOKUP(Tabela24[[#This Row],[Symbol]],Baza_cen[],3,0)</f>
        <v>BLOK pod HS, HST z KLINARYTU   UV   H=250mm     KLINAR</v>
      </c>
      <c r="E730" s="265"/>
      <c r="F730" s="265"/>
      <c r="G730" s="265">
        <f ca="1">IFERROR(VLOOKUP(Tabela24[[#This Row],[Symbol]],INDIRECT("'"&amp;Tabela24[[#This Row],[INDEX]]&amp;"'!$D$5:$BB$3000"),13,0),0)</f>
        <v>0</v>
      </c>
      <c r="H730" s="265" t="str">
        <f ca="1">IFERROR(VLOOKUP(Tabela24[[#This Row],[Symbol]],INDIRECT("'"&amp;Tabela24[[#This Row],[INDEX]]&amp;"'!$D$4:$BB$3000"),14,0),0)</f>
        <v>szt.</v>
      </c>
      <c r="I730" s="419">
        <f ca="1">IFERROR(VLOOKUP(Tabela24[[#This Row],[Symbol]],INDIRECT("'"&amp;Tabela24[[#This Row],[INDEX]]&amp;"'!$D$4:$BB$3000"),30,0),0)</f>
        <v>0</v>
      </c>
      <c r="J730" s="447">
        <f ca="1">IFERROR(VLOOKUP(Tabela24[[#This Row],[Symbol]],INDIRECT("'"&amp;Tabela24[[#This Row],[INDEX]]&amp;"'!$D$4:$BB$3000"),31,0),0)</f>
        <v>0</v>
      </c>
      <c r="K730" s="266"/>
    </row>
    <row r="731" spans="1:11" ht="30" customHeight="1" x14ac:dyDescent="0.2">
      <c r="A731" s="262">
        <v>720</v>
      </c>
      <c r="B731" s="711" t="s">
        <v>10</v>
      </c>
      <c r="C731" s="263" t="s">
        <v>387</v>
      </c>
      <c r="D731" s="264" t="str">
        <f>VLOOKUP(Tabela24[[#This Row],[Symbol]],Baza_cen[],3,0)</f>
        <v>BLOK pod HS, HST z KLINARYTU  (szerokość od 197mm)   H= 55mm     KLINAR</v>
      </c>
      <c r="E731" s="265"/>
      <c r="F731" s="265"/>
      <c r="G731" s="265">
        <f ca="1">IFERROR(VLOOKUP(Tabela24[[#This Row],[Symbol]],INDIRECT("'"&amp;Tabela24[[#This Row],[INDEX]]&amp;"'!$D$5:$BB$3000"),13,0),0)</f>
        <v>0</v>
      </c>
      <c r="H731" s="265" t="str">
        <f ca="1">IFERROR(VLOOKUP(Tabela24[[#This Row],[Symbol]],INDIRECT("'"&amp;Tabela24[[#This Row],[INDEX]]&amp;"'!$D$4:$BB$3000"),14,0),0)</f>
        <v>szt.</v>
      </c>
      <c r="I731" s="419">
        <f ca="1">IFERROR(VLOOKUP(Tabela24[[#This Row],[Symbol]],INDIRECT("'"&amp;Tabela24[[#This Row],[INDEX]]&amp;"'!$D$4:$BB$3000"),30,0),0)</f>
        <v>0</v>
      </c>
      <c r="J731" s="447">
        <f ca="1">IFERROR(VLOOKUP(Tabela24[[#This Row],[Symbol]],INDIRECT("'"&amp;Tabela24[[#This Row],[INDEX]]&amp;"'!$D$4:$BB$3000"),31,0),0)</f>
        <v>0</v>
      </c>
      <c r="K731" s="266"/>
    </row>
    <row r="732" spans="1:11" ht="30" customHeight="1" x14ac:dyDescent="0.2">
      <c r="A732" s="262">
        <v>721</v>
      </c>
      <c r="B732" s="711" t="s">
        <v>10</v>
      </c>
      <c r="C732" s="263" t="s">
        <v>389</v>
      </c>
      <c r="D732" s="264" t="str">
        <f>VLOOKUP(Tabela24[[#This Row],[Symbol]],Baza_cen[],3,0)</f>
        <v>BLOK pod HS, HST z KLINARYTU  (szerokość od 197mm)   H= 60mm     KLINAR</v>
      </c>
      <c r="E732" s="265"/>
      <c r="F732" s="265"/>
      <c r="G732" s="265">
        <f ca="1">IFERROR(VLOOKUP(Tabela24[[#This Row],[Symbol]],INDIRECT("'"&amp;Tabela24[[#This Row],[INDEX]]&amp;"'!$D$5:$BB$3000"),13,0),0)</f>
        <v>0</v>
      </c>
      <c r="H732" s="265" t="str">
        <f ca="1">IFERROR(VLOOKUP(Tabela24[[#This Row],[Symbol]],INDIRECT("'"&amp;Tabela24[[#This Row],[INDEX]]&amp;"'!$D$4:$BB$3000"),14,0),0)</f>
        <v>szt.</v>
      </c>
      <c r="I732" s="419">
        <f ca="1">IFERROR(VLOOKUP(Tabela24[[#This Row],[Symbol]],INDIRECT("'"&amp;Tabela24[[#This Row],[INDEX]]&amp;"'!$D$4:$BB$3000"),30,0),0)</f>
        <v>0</v>
      </c>
      <c r="J732" s="447">
        <f ca="1">IFERROR(VLOOKUP(Tabela24[[#This Row],[Symbol]],INDIRECT("'"&amp;Tabela24[[#This Row],[INDEX]]&amp;"'!$D$4:$BB$3000"),31,0),0)</f>
        <v>0</v>
      </c>
      <c r="K732" s="266"/>
    </row>
    <row r="733" spans="1:11" ht="30" customHeight="1" x14ac:dyDescent="0.2">
      <c r="A733" s="262">
        <v>722</v>
      </c>
      <c r="B733" s="711" t="s">
        <v>10</v>
      </c>
      <c r="C733" s="263" t="s">
        <v>390</v>
      </c>
      <c r="D733" s="264" t="str">
        <f>VLOOKUP(Tabela24[[#This Row],[Symbol]],Baza_cen[],3,0)</f>
        <v>BLOK pod HS, HST z KLINARYTU  (szerokość od 197mm)   H= 65mm     KLINAR</v>
      </c>
      <c r="E733" s="265"/>
      <c r="F733" s="265"/>
      <c r="G733" s="265">
        <f ca="1">IFERROR(VLOOKUP(Tabela24[[#This Row],[Symbol]],INDIRECT("'"&amp;Tabela24[[#This Row],[INDEX]]&amp;"'!$D$5:$BB$3000"),13,0),0)</f>
        <v>0</v>
      </c>
      <c r="H733" s="265" t="str">
        <f ca="1">IFERROR(VLOOKUP(Tabela24[[#This Row],[Symbol]],INDIRECT("'"&amp;Tabela24[[#This Row],[INDEX]]&amp;"'!$D$4:$BB$3000"),14,0),0)</f>
        <v>szt.</v>
      </c>
      <c r="I733" s="419">
        <f ca="1">IFERROR(VLOOKUP(Tabela24[[#This Row],[Symbol]],INDIRECT("'"&amp;Tabela24[[#This Row],[INDEX]]&amp;"'!$D$4:$BB$3000"),30,0),0)</f>
        <v>0</v>
      </c>
      <c r="J733" s="447">
        <f ca="1">IFERROR(VLOOKUP(Tabela24[[#This Row],[Symbol]],INDIRECT("'"&amp;Tabela24[[#This Row],[INDEX]]&amp;"'!$D$4:$BB$3000"),31,0),0)</f>
        <v>0</v>
      </c>
      <c r="K733" s="266"/>
    </row>
    <row r="734" spans="1:11" ht="30" customHeight="1" x14ac:dyDescent="0.2">
      <c r="A734" s="262">
        <v>723</v>
      </c>
      <c r="B734" s="711" t="s">
        <v>10</v>
      </c>
      <c r="C734" s="263" t="s">
        <v>391</v>
      </c>
      <c r="D734" s="264" t="str">
        <f>VLOOKUP(Tabela24[[#This Row],[Symbol]],Baza_cen[],3,0)</f>
        <v>BLOK pod HS, HST z KLINARYTU  (szerokość od 197mm)   H= 70mm     KLINAR</v>
      </c>
      <c r="E734" s="265"/>
      <c r="F734" s="265"/>
      <c r="G734" s="265">
        <f ca="1">IFERROR(VLOOKUP(Tabela24[[#This Row],[Symbol]],INDIRECT("'"&amp;Tabela24[[#This Row],[INDEX]]&amp;"'!$D$5:$BB$3000"),13,0),0)</f>
        <v>0</v>
      </c>
      <c r="H734" s="265" t="str">
        <f ca="1">IFERROR(VLOOKUP(Tabela24[[#This Row],[Symbol]],INDIRECT("'"&amp;Tabela24[[#This Row],[INDEX]]&amp;"'!$D$4:$BB$3000"),14,0),0)</f>
        <v>szt.</v>
      </c>
      <c r="I734" s="419">
        <f ca="1">IFERROR(VLOOKUP(Tabela24[[#This Row],[Symbol]],INDIRECT("'"&amp;Tabela24[[#This Row],[INDEX]]&amp;"'!$D$4:$BB$3000"),30,0),0)</f>
        <v>0</v>
      </c>
      <c r="J734" s="447">
        <f ca="1">IFERROR(VLOOKUP(Tabela24[[#This Row],[Symbol]],INDIRECT("'"&amp;Tabela24[[#This Row],[INDEX]]&amp;"'!$D$4:$BB$3000"),31,0),0)</f>
        <v>0</v>
      </c>
      <c r="K734" s="266"/>
    </row>
    <row r="735" spans="1:11" ht="30" customHeight="1" x14ac:dyDescent="0.2">
      <c r="A735" s="262">
        <v>724</v>
      </c>
      <c r="B735" s="711" t="s">
        <v>10</v>
      </c>
      <c r="C735" s="263" t="s">
        <v>392</v>
      </c>
      <c r="D735" s="264" t="str">
        <f>VLOOKUP(Tabela24[[#This Row],[Symbol]],Baza_cen[],3,0)</f>
        <v>BLOK pod HS, HST z KLINARYTU  (szerokość od 197mm)   H= 75mm     KLINAR</v>
      </c>
      <c r="E735" s="265"/>
      <c r="F735" s="265"/>
      <c r="G735" s="265">
        <f ca="1">IFERROR(VLOOKUP(Tabela24[[#This Row],[Symbol]],INDIRECT("'"&amp;Tabela24[[#This Row],[INDEX]]&amp;"'!$D$5:$BB$3000"),13,0),0)</f>
        <v>0</v>
      </c>
      <c r="H735" s="265" t="str">
        <f ca="1">IFERROR(VLOOKUP(Tabela24[[#This Row],[Symbol]],INDIRECT("'"&amp;Tabela24[[#This Row],[INDEX]]&amp;"'!$D$4:$BB$3000"),14,0),0)</f>
        <v>szt.</v>
      </c>
      <c r="I735" s="419">
        <f ca="1">IFERROR(VLOOKUP(Tabela24[[#This Row],[Symbol]],INDIRECT("'"&amp;Tabela24[[#This Row],[INDEX]]&amp;"'!$D$4:$BB$3000"),30,0),0)</f>
        <v>0</v>
      </c>
      <c r="J735" s="447">
        <f ca="1">IFERROR(VLOOKUP(Tabela24[[#This Row],[Symbol]],INDIRECT("'"&amp;Tabela24[[#This Row],[INDEX]]&amp;"'!$D$4:$BB$3000"),31,0),0)</f>
        <v>0</v>
      </c>
      <c r="K735" s="266"/>
    </row>
    <row r="736" spans="1:11" ht="30" customHeight="1" x14ac:dyDescent="0.2">
      <c r="A736" s="262">
        <v>725</v>
      </c>
      <c r="B736" s="711" t="s">
        <v>10</v>
      </c>
      <c r="C736" s="263" t="s">
        <v>393</v>
      </c>
      <c r="D736" s="264" t="str">
        <f>VLOOKUP(Tabela24[[#This Row],[Symbol]],Baza_cen[],3,0)</f>
        <v>BLOK pod HS, HST z KLINARYTU  (szerokość od 197mm)   H= 80mm     KLINAR</v>
      </c>
      <c r="E736" s="265"/>
      <c r="F736" s="265"/>
      <c r="G736" s="265">
        <f ca="1">IFERROR(VLOOKUP(Tabela24[[#This Row],[Symbol]],INDIRECT("'"&amp;Tabela24[[#This Row],[INDEX]]&amp;"'!$D$5:$BB$3000"),13,0),0)</f>
        <v>0</v>
      </c>
      <c r="H736" s="265" t="str">
        <f ca="1">IFERROR(VLOOKUP(Tabela24[[#This Row],[Symbol]],INDIRECT("'"&amp;Tabela24[[#This Row],[INDEX]]&amp;"'!$D$4:$BB$3000"),14,0),0)</f>
        <v>szt.</v>
      </c>
      <c r="I736" s="419">
        <f ca="1">IFERROR(VLOOKUP(Tabela24[[#This Row],[Symbol]],INDIRECT("'"&amp;Tabela24[[#This Row],[INDEX]]&amp;"'!$D$4:$BB$3000"),30,0),0)</f>
        <v>0</v>
      </c>
      <c r="J736" s="447">
        <f ca="1">IFERROR(VLOOKUP(Tabela24[[#This Row],[Symbol]],INDIRECT("'"&amp;Tabela24[[#This Row],[INDEX]]&amp;"'!$D$4:$BB$3000"),31,0),0)</f>
        <v>0</v>
      </c>
      <c r="K736" s="266"/>
    </row>
    <row r="737" spans="1:11" ht="30" customHeight="1" x14ac:dyDescent="0.2">
      <c r="A737" s="262">
        <v>726</v>
      </c>
      <c r="B737" s="711" t="s">
        <v>10</v>
      </c>
      <c r="C737" s="263" t="s">
        <v>394</v>
      </c>
      <c r="D737" s="264" t="str">
        <f>VLOOKUP(Tabela24[[#This Row],[Symbol]],Baza_cen[],3,0)</f>
        <v>BLOK pod HS, HST z KLINARYTU  (szerokość od 197mm)   H= 85mm     KLINAR</v>
      </c>
      <c r="E737" s="265"/>
      <c r="F737" s="265"/>
      <c r="G737" s="265">
        <f ca="1">IFERROR(VLOOKUP(Tabela24[[#This Row],[Symbol]],INDIRECT("'"&amp;Tabela24[[#This Row],[INDEX]]&amp;"'!$D$5:$BB$3000"),13,0),0)</f>
        <v>0</v>
      </c>
      <c r="H737" s="265" t="str">
        <f ca="1">IFERROR(VLOOKUP(Tabela24[[#This Row],[Symbol]],INDIRECT("'"&amp;Tabela24[[#This Row],[INDEX]]&amp;"'!$D$4:$BB$3000"),14,0),0)</f>
        <v>szt.</v>
      </c>
      <c r="I737" s="419">
        <f ca="1">IFERROR(VLOOKUP(Tabela24[[#This Row],[Symbol]],INDIRECT("'"&amp;Tabela24[[#This Row],[INDEX]]&amp;"'!$D$4:$BB$3000"),30,0),0)</f>
        <v>0</v>
      </c>
      <c r="J737" s="447">
        <f ca="1">IFERROR(VLOOKUP(Tabela24[[#This Row],[Symbol]],INDIRECT("'"&amp;Tabela24[[#This Row],[INDEX]]&amp;"'!$D$4:$BB$3000"),31,0),0)</f>
        <v>0</v>
      </c>
      <c r="K737" s="266"/>
    </row>
    <row r="738" spans="1:11" ht="30" customHeight="1" x14ac:dyDescent="0.2">
      <c r="A738" s="262">
        <v>727</v>
      </c>
      <c r="B738" s="711" t="s">
        <v>10</v>
      </c>
      <c r="C738" s="263" t="s">
        <v>395</v>
      </c>
      <c r="D738" s="264" t="str">
        <f>VLOOKUP(Tabela24[[#This Row],[Symbol]],Baza_cen[],3,0)</f>
        <v>BLOK pod HS, HST z KLINARYTU  (szerokość od 197mm)   H= 90mm     KLINAR</v>
      </c>
      <c r="E738" s="265"/>
      <c r="F738" s="265"/>
      <c r="G738" s="265">
        <f ca="1">IFERROR(VLOOKUP(Tabela24[[#This Row],[Symbol]],INDIRECT("'"&amp;Tabela24[[#This Row],[INDEX]]&amp;"'!$D$5:$BB$3000"),13,0),0)</f>
        <v>0</v>
      </c>
      <c r="H738" s="265" t="str">
        <f ca="1">IFERROR(VLOOKUP(Tabela24[[#This Row],[Symbol]],INDIRECT("'"&amp;Tabela24[[#This Row],[INDEX]]&amp;"'!$D$4:$BB$3000"),14,0),0)</f>
        <v>szt.</v>
      </c>
      <c r="I738" s="419">
        <f ca="1">IFERROR(VLOOKUP(Tabela24[[#This Row],[Symbol]],INDIRECT("'"&amp;Tabela24[[#This Row],[INDEX]]&amp;"'!$D$4:$BB$3000"),30,0),0)</f>
        <v>0</v>
      </c>
      <c r="J738" s="447">
        <f ca="1">IFERROR(VLOOKUP(Tabela24[[#This Row],[Symbol]],INDIRECT("'"&amp;Tabela24[[#This Row],[INDEX]]&amp;"'!$D$4:$BB$3000"),31,0),0)</f>
        <v>0</v>
      </c>
      <c r="K738" s="266"/>
    </row>
    <row r="739" spans="1:11" ht="30" customHeight="1" x14ac:dyDescent="0.2">
      <c r="A739" s="262">
        <v>728</v>
      </c>
      <c r="B739" s="711" t="s">
        <v>10</v>
      </c>
      <c r="C739" s="263" t="s">
        <v>396</v>
      </c>
      <c r="D739" s="264" t="str">
        <f>VLOOKUP(Tabela24[[#This Row],[Symbol]],Baza_cen[],3,0)</f>
        <v>BLOK pod HS, HST z KLINARYTU  (szerokość od 197mm)   H= 95mm     KLINAR</v>
      </c>
      <c r="E739" s="265"/>
      <c r="F739" s="265"/>
      <c r="G739" s="265">
        <f ca="1">IFERROR(VLOOKUP(Tabela24[[#This Row],[Symbol]],INDIRECT("'"&amp;Tabela24[[#This Row],[INDEX]]&amp;"'!$D$5:$BB$3000"),13,0),0)</f>
        <v>0</v>
      </c>
      <c r="H739" s="265" t="str">
        <f ca="1">IFERROR(VLOOKUP(Tabela24[[#This Row],[Symbol]],INDIRECT("'"&amp;Tabela24[[#This Row],[INDEX]]&amp;"'!$D$4:$BB$3000"),14,0),0)</f>
        <v>szt.</v>
      </c>
      <c r="I739" s="419">
        <f ca="1">IFERROR(VLOOKUP(Tabela24[[#This Row],[Symbol]],INDIRECT("'"&amp;Tabela24[[#This Row],[INDEX]]&amp;"'!$D$4:$BB$3000"),30,0),0)</f>
        <v>0</v>
      </c>
      <c r="J739" s="447">
        <f ca="1">IFERROR(VLOOKUP(Tabela24[[#This Row],[Symbol]],INDIRECT("'"&amp;Tabela24[[#This Row],[INDEX]]&amp;"'!$D$4:$BB$3000"),31,0),0)</f>
        <v>0</v>
      </c>
      <c r="K739" s="266"/>
    </row>
    <row r="740" spans="1:11" ht="30" customHeight="1" x14ac:dyDescent="0.2">
      <c r="A740" s="262">
        <v>729</v>
      </c>
      <c r="B740" s="711" t="s">
        <v>10</v>
      </c>
      <c r="C740" s="263" t="s">
        <v>397</v>
      </c>
      <c r="D740" s="264" t="str">
        <f>VLOOKUP(Tabela24[[#This Row],[Symbol]],Baza_cen[],3,0)</f>
        <v>BLOK pod HS, HST z KLINARYTU  (szerokość od 197mm)   H=100mm     KLINAR</v>
      </c>
      <c r="E740" s="265"/>
      <c r="F740" s="265"/>
      <c r="G740" s="265">
        <f ca="1">IFERROR(VLOOKUP(Tabela24[[#This Row],[Symbol]],INDIRECT("'"&amp;Tabela24[[#This Row],[INDEX]]&amp;"'!$D$5:$BB$3000"),13,0),0)</f>
        <v>0</v>
      </c>
      <c r="H740" s="265" t="str">
        <f ca="1">IFERROR(VLOOKUP(Tabela24[[#This Row],[Symbol]],INDIRECT("'"&amp;Tabela24[[#This Row],[INDEX]]&amp;"'!$D$4:$BB$3000"),14,0),0)</f>
        <v>szt.</v>
      </c>
      <c r="I740" s="419">
        <f ca="1">IFERROR(VLOOKUP(Tabela24[[#This Row],[Symbol]],INDIRECT("'"&amp;Tabela24[[#This Row],[INDEX]]&amp;"'!$D$4:$BB$3000"),30,0),0)</f>
        <v>0</v>
      </c>
      <c r="J740" s="447">
        <f ca="1">IFERROR(VLOOKUP(Tabela24[[#This Row],[Symbol]],INDIRECT("'"&amp;Tabela24[[#This Row],[INDEX]]&amp;"'!$D$4:$BB$3000"),31,0),0)</f>
        <v>0</v>
      </c>
      <c r="K740" s="266"/>
    </row>
    <row r="741" spans="1:11" ht="30" customHeight="1" x14ac:dyDescent="0.2">
      <c r="A741" s="262">
        <v>730</v>
      </c>
      <c r="B741" s="711" t="s">
        <v>10</v>
      </c>
      <c r="C741" s="263" t="s">
        <v>398</v>
      </c>
      <c r="D741" s="264" t="str">
        <f>VLOOKUP(Tabela24[[#This Row],[Symbol]],Baza_cen[],3,0)</f>
        <v>BLOK pod HS, HST z KLINARYTU  (szerokość od 197mm)   H=105mm     KLINAR</v>
      </c>
      <c r="E741" s="265"/>
      <c r="F741" s="265"/>
      <c r="G741" s="265">
        <f ca="1">IFERROR(VLOOKUP(Tabela24[[#This Row],[Symbol]],INDIRECT("'"&amp;Tabela24[[#This Row],[INDEX]]&amp;"'!$D$5:$BB$3000"),13,0),0)</f>
        <v>0</v>
      </c>
      <c r="H741" s="265" t="str">
        <f ca="1">IFERROR(VLOOKUP(Tabela24[[#This Row],[Symbol]],INDIRECT("'"&amp;Tabela24[[#This Row],[INDEX]]&amp;"'!$D$4:$BB$3000"),14,0),0)</f>
        <v>szt.</v>
      </c>
      <c r="I741" s="419">
        <f ca="1">IFERROR(VLOOKUP(Tabela24[[#This Row],[Symbol]],INDIRECT("'"&amp;Tabela24[[#This Row],[INDEX]]&amp;"'!$D$4:$BB$3000"),30,0),0)</f>
        <v>0</v>
      </c>
      <c r="J741" s="447">
        <f ca="1">IFERROR(VLOOKUP(Tabela24[[#This Row],[Symbol]],INDIRECT("'"&amp;Tabela24[[#This Row],[INDEX]]&amp;"'!$D$4:$BB$3000"),31,0),0)</f>
        <v>0</v>
      </c>
      <c r="K741" s="266"/>
    </row>
    <row r="742" spans="1:11" ht="30" customHeight="1" x14ac:dyDescent="0.2">
      <c r="A742" s="262">
        <v>731</v>
      </c>
      <c r="B742" s="711" t="s">
        <v>10</v>
      </c>
      <c r="C742" s="263" t="s">
        <v>399</v>
      </c>
      <c r="D742" s="264" t="str">
        <f>VLOOKUP(Tabela24[[#This Row],[Symbol]],Baza_cen[],3,0)</f>
        <v>BLOK pod HS, HST z KLINARYTU  (szerokość od 197mm)   H=110mm     KLINAR</v>
      </c>
      <c r="E742" s="265"/>
      <c r="F742" s="265"/>
      <c r="G742" s="265">
        <f ca="1">IFERROR(VLOOKUP(Tabela24[[#This Row],[Symbol]],INDIRECT("'"&amp;Tabela24[[#This Row],[INDEX]]&amp;"'!$D$5:$BB$3000"),13,0),0)</f>
        <v>0</v>
      </c>
      <c r="H742" s="265" t="str">
        <f ca="1">IFERROR(VLOOKUP(Tabela24[[#This Row],[Symbol]],INDIRECT("'"&amp;Tabela24[[#This Row],[INDEX]]&amp;"'!$D$4:$BB$3000"),14,0),0)</f>
        <v>szt.</v>
      </c>
      <c r="I742" s="419">
        <f ca="1">IFERROR(VLOOKUP(Tabela24[[#This Row],[Symbol]],INDIRECT("'"&amp;Tabela24[[#This Row],[INDEX]]&amp;"'!$D$4:$BB$3000"),30,0),0)</f>
        <v>0</v>
      </c>
      <c r="J742" s="447">
        <f ca="1">IFERROR(VLOOKUP(Tabela24[[#This Row],[Symbol]],INDIRECT("'"&amp;Tabela24[[#This Row],[INDEX]]&amp;"'!$D$4:$BB$3000"),31,0),0)</f>
        <v>0</v>
      </c>
      <c r="K742" s="266"/>
    </row>
    <row r="743" spans="1:11" ht="30" customHeight="1" x14ac:dyDescent="0.2">
      <c r="A743" s="262">
        <v>732</v>
      </c>
      <c r="B743" s="711" t="s">
        <v>10</v>
      </c>
      <c r="C743" s="263" t="s">
        <v>400</v>
      </c>
      <c r="D743" s="264" t="str">
        <f>VLOOKUP(Tabela24[[#This Row],[Symbol]],Baza_cen[],3,0)</f>
        <v>BLOK pod HS, HST z KLINARYTU  (szerokość od 197mm)   H=115mm     KLINAR</v>
      </c>
      <c r="E743" s="265"/>
      <c r="F743" s="265"/>
      <c r="G743" s="265">
        <f ca="1">IFERROR(VLOOKUP(Tabela24[[#This Row],[Symbol]],INDIRECT("'"&amp;Tabela24[[#This Row],[INDEX]]&amp;"'!$D$5:$BB$3000"),13,0),0)</f>
        <v>0</v>
      </c>
      <c r="H743" s="265" t="str">
        <f ca="1">IFERROR(VLOOKUP(Tabela24[[#This Row],[Symbol]],INDIRECT("'"&amp;Tabela24[[#This Row],[INDEX]]&amp;"'!$D$4:$BB$3000"),14,0),0)</f>
        <v>szt.</v>
      </c>
      <c r="I743" s="419">
        <f ca="1">IFERROR(VLOOKUP(Tabela24[[#This Row],[Symbol]],INDIRECT("'"&amp;Tabela24[[#This Row],[INDEX]]&amp;"'!$D$4:$BB$3000"),30,0),0)</f>
        <v>0</v>
      </c>
      <c r="J743" s="447">
        <f ca="1">IFERROR(VLOOKUP(Tabela24[[#This Row],[Symbol]],INDIRECT("'"&amp;Tabela24[[#This Row],[INDEX]]&amp;"'!$D$4:$BB$3000"),31,0),0)</f>
        <v>0</v>
      </c>
      <c r="K743" s="266"/>
    </row>
    <row r="744" spans="1:11" ht="30" customHeight="1" x14ac:dyDescent="0.2">
      <c r="A744" s="262">
        <v>733</v>
      </c>
      <c r="B744" s="711" t="s">
        <v>10</v>
      </c>
      <c r="C744" s="263" t="s">
        <v>401</v>
      </c>
      <c r="D744" s="264" t="str">
        <f>VLOOKUP(Tabela24[[#This Row],[Symbol]],Baza_cen[],3,0)</f>
        <v>BLOK pod HS, HST z KLINARYTU  (szerokość od 197mm)   H=120mm     KLINAR</v>
      </c>
      <c r="E744" s="265"/>
      <c r="F744" s="265"/>
      <c r="G744" s="265">
        <f ca="1">IFERROR(VLOOKUP(Tabela24[[#This Row],[Symbol]],INDIRECT("'"&amp;Tabela24[[#This Row],[INDEX]]&amp;"'!$D$5:$BB$3000"),13,0),0)</f>
        <v>0</v>
      </c>
      <c r="H744" s="265" t="str">
        <f ca="1">IFERROR(VLOOKUP(Tabela24[[#This Row],[Symbol]],INDIRECT("'"&amp;Tabela24[[#This Row],[INDEX]]&amp;"'!$D$4:$BB$3000"),14,0),0)</f>
        <v>szt.</v>
      </c>
      <c r="I744" s="419">
        <f ca="1">IFERROR(VLOOKUP(Tabela24[[#This Row],[Symbol]],INDIRECT("'"&amp;Tabela24[[#This Row],[INDEX]]&amp;"'!$D$4:$BB$3000"),30,0),0)</f>
        <v>0</v>
      </c>
      <c r="J744" s="447">
        <f ca="1">IFERROR(VLOOKUP(Tabela24[[#This Row],[Symbol]],INDIRECT("'"&amp;Tabela24[[#This Row],[INDEX]]&amp;"'!$D$4:$BB$3000"),31,0),0)</f>
        <v>0</v>
      </c>
      <c r="K744" s="266"/>
    </row>
    <row r="745" spans="1:11" ht="30" customHeight="1" x14ac:dyDescent="0.2">
      <c r="A745" s="262">
        <v>734</v>
      </c>
      <c r="B745" s="711" t="s">
        <v>10</v>
      </c>
      <c r="C745" s="263" t="s">
        <v>402</v>
      </c>
      <c r="D745" s="264" t="str">
        <f>VLOOKUP(Tabela24[[#This Row],[Symbol]],Baza_cen[],3,0)</f>
        <v>BLOK pod HS, HST z KLINARYTU  (szerokość od 197mm)   H=125mm     KLINAR</v>
      </c>
      <c r="E745" s="265"/>
      <c r="F745" s="265"/>
      <c r="G745" s="265">
        <f ca="1">IFERROR(VLOOKUP(Tabela24[[#This Row],[Symbol]],INDIRECT("'"&amp;Tabela24[[#This Row],[INDEX]]&amp;"'!$D$5:$BB$3000"),13,0),0)</f>
        <v>0</v>
      </c>
      <c r="H745" s="265" t="str">
        <f ca="1">IFERROR(VLOOKUP(Tabela24[[#This Row],[Symbol]],INDIRECT("'"&amp;Tabela24[[#This Row],[INDEX]]&amp;"'!$D$4:$BB$3000"),14,0),0)</f>
        <v>szt.</v>
      </c>
      <c r="I745" s="419">
        <f ca="1">IFERROR(VLOOKUP(Tabela24[[#This Row],[Symbol]],INDIRECT("'"&amp;Tabela24[[#This Row],[INDEX]]&amp;"'!$D$4:$BB$3000"),30,0),0)</f>
        <v>0</v>
      </c>
      <c r="J745" s="447">
        <f ca="1">IFERROR(VLOOKUP(Tabela24[[#This Row],[Symbol]],INDIRECT("'"&amp;Tabela24[[#This Row],[INDEX]]&amp;"'!$D$4:$BB$3000"),31,0),0)</f>
        <v>0</v>
      </c>
      <c r="K745" s="266"/>
    </row>
    <row r="746" spans="1:11" ht="30" customHeight="1" x14ac:dyDescent="0.2">
      <c r="A746" s="262">
        <v>735</v>
      </c>
      <c r="B746" s="711" t="s">
        <v>10</v>
      </c>
      <c r="C746" s="263" t="s">
        <v>403</v>
      </c>
      <c r="D746" s="264" t="str">
        <f>VLOOKUP(Tabela24[[#This Row],[Symbol]],Baza_cen[],3,0)</f>
        <v>BLOK pod HS, HST z KLINARYTU  (szerokość od 197mm)   H=130mm     KLINAR</v>
      </c>
      <c r="E746" s="265"/>
      <c r="F746" s="265"/>
      <c r="G746" s="265">
        <f ca="1">IFERROR(VLOOKUP(Tabela24[[#This Row],[Symbol]],INDIRECT("'"&amp;Tabela24[[#This Row],[INDEX]]&amp;"'!$D$5:$BB$3000"),13,0),0)</f>
        <v>0</v>
      </c>
      <c r="H746" s="265" t="str">
        <f ca="1">IFERROR(VLOOKUP(Tabela24[[#This Row],[Symbol]],INDIRECT("'"&amp;Tabela24[[#This Row],[INDEX]]&amp;"'!$D$4:$BB$3000"),14,0),0)</f>
        <v>szt.</v>
      </c>
      <c r="I746" s="419">
        <f ca="1">IFERROR(VLOOKUP(Tabela24[[#This Row],[Symbol]],INDIRECT("'"&amp;Tabela24[[#This Row],[INDEX]]&amp;"'!$D$4:$BB$3000"),30,0),0)</f>
        <v>0</v>
      </c>
      <c r="J746" s="447">
        <f ca="1">IFERROR(VLOOKUP(Tabela24[[#This Row],[Symbol]],INDIRECT("'"&amp;Tabela24[[#This Row],[INDEX]]&amp;"'!$D$4:$BB$3000"),31,0),0)</f>
        <v>0</v>
      </c>
      <c r="K746" s="266"/>
    </row>
    <row r="747" spans="1:11" ht="30" customHeight="1" x14ac:dyDescent="0.2">
      <c r="A747" s="262">
        <v>736</v>
      </c>
      <c r="B747" s="711" t="s">
        <v>10</v>
      </c>
      <c r="C747" s="263" t="s">
        <v>404</v>
      </c>
      <c r="D747" s="264" t="str">
        <f>VLOOKUP(Tabela24[[#This Row],[Symbol]],Baza_cen[],3,0)</f>
        <v>BLOK pod HS, HST z KLINARYTU  (szerokość od 197mm)   H=135mm     KLINAR</v>
      </c>
      <c r="E747" s="265"/>
      <c r="F747" s="265"/>
      <c r="G747" s="265">
        <f ca="1">IFERROR(VLOOKUP(Tabela24[[#This Row],[Symbol]],INDIRECT("'"&amp;Tabela24[[#This Row],[INDEX]]&amp;"'!$D$5:$BB$3000"),13,0),0)</f>
        <v>0</v>
      </c>
      <c r="H747" s="265" t="str">
        <f ca="1">IFERROR(VLOOKUP(Tabela24[[#This Row],[Symbol]],INDIRECT("'"&amp;Tabela24[[#This Row],[INDEX]]&amp;"'!$D$4:$BB$3000"),14,0),0)</f>
        <v>szt.</v>
      </c>
      <c r="I747" s="419">
        <f ca="1">IFERROR(VLOOKUP(Tabela24[[#This Row],[Symbol]],INDIRECT("'"&amp;Tabela24[[#This Row],[INDEX]]&amp;"'!$D$4:$BB$3000"),30,0),0)</f>
        <v>0</v>
      </c>
      <c r="J747" s="447">
        <f ca="1">IFERROR(VLOOKUP(Tabela24[[#This Row],[Symbol]],INDIRECT("'"&amp;Tabela24[[#This Row],[INDEX]]&amp;"'!$D$4:$BB$3000"),31,0),0)</f>
        <v>0</v>
      </c>
      <c r="K747" s="266"/>
    </row>
    <row r="748" spans="1:11" ht="30" customHeight="1" x14ac:dyDescent="0.2">
      <c r="A748" s="262">
        <v>737</v>
      </c>
      <c r="B748" s="711" t="s">
        <v>10</v>
      </c>
      <c r="C748" s="263" t="s">
        <v>405</v>
      </c>
      <c r="D748" s="264" t="str">
        <f>VLOOKUP(Tabela24[[#This Row],[Symbol]],Baza_cen[],3,0)</f>
        <v>BLOK pod HS, HST z KLINARYTU  (szerokość od 197mm)   H=140mm     KLINAR</v>
      </c>
      <c r="E748" s="265"/>
      <c r="F748" s="265"/>
      <c r="G748" s="265">
        <f ca="1">IFERROR(VLOOKUP(Tabela24[[#This Row],[Symbol]],INDIRECT("'"&amp;Tabela24[[#This Row],[INDEX]]&amp;"'!$D$5:$BB$3000"),13,0),0)</f>
        <v>0</v>
      </c>
      <c r="H748" s="265" t="str">
        <f ca="1">IFERROR(VLOOKUP(Tabela24[[#This Row],[Symbol]],INDIRECT("'"&amp;Tabela24[[#This Row],[INDEX]]&amp;"'!$D$4:$BB$3000"),14,0),0)</f>
        <v>szt.</v>
      </c>
      <c r="I748" s="419">
        <f ca="1">IFERROR(VLOOKUP(Tabela24[[#This Row],[Symbol]],INDIRECT("'"&amp;Tabela24[[#This Row],[INDEX]]&amp;"'!$D$4:$BB$3000"),30,0),0)</f>
        <v>0</v>
      </c>
      <c r="J748" s="447">
        <f ca="1">IFERROR(VLOOKUP(Tabela24[[#This Row],[Symbol]],INDIRECT("'"&amp;Tabela24[[#This Row],[INDEX]]&amp;"'!$D$4:$BB$3000"),31,0),0)</f>
        <v>0</v>
      </c>
      <c r="K748" s="266"/>
    </row>
    <row r="749" spans="1:11" ht="30" customHeight="1" x14ac:dyDescent="0.2">
      <c r="A749" s="262">
        <v>738</v>
      </c>
      <c r="B749" s="711" t="s">
        <v>10</v>
      </c>
      <c r="C749" s="263" t="s">
        <v>406</v>
      </c>
      <c r="D749" s="264" t="str">
        <f>VLOOKUP(Tabela24[[#This Row],[Symbol]],Baza_cen[],3,0)</f>
        <v>BLOK pod HS, HST z KLINARYTU  (szerokość od 197mm)   H=145mm     KLINAR</v>
      </c>
      <c r="E749" s="265"/>
      <c r="F749" s="265"/>
      <c r="G749" s="265">
        <f ca="1">IFERROR(VLOOKUP(Tabela24[[#This Row],[Symbol]],INDIRECT("'"&amp;Tabela24[[#This Row],[INDEX]]&amp;"'!$D$5:$BB$3000"),13,0),0)</f>
        <v>0</v>
      </c>
      <c r="H749" s="265" t="str">
        <f ca="1">IFERROR(VLOOKUP(Tabela24[[#This Row],[Symbol]],INDIRECT("'"&amp;Tabela24[[#This Row],[INDEX]]&amp;"'!$D$4:$BB$3000"),14,0),0)</f>
        <v>szt.</v>
      </c>
      <c r="I749" s="419">
        <f ca="1">IFERROR(VLOOKUP(Tabela24[[#This Row],[Symbol]],INDIRECT("'"&amp;Tabela24[[#This Row],[INDEX]]&amp;"'!$D$4:$BB$3000"),30,0),0)</f>
        <v>0</v>
      </c>
      <c r="J749" s="447">
        <f ca="1">IFERROR(VLOOKUP(Tabela24[[#This Row],[Symbol]],INDIRECT("'"&amp;Tabela24[[#This Row],[INDEX]]&amp;"'!$D$4:$BB$3000"),31,0),0)</f>
        <v>0</v>
      </c>
      <c r="K749" s="266"/>
    </row>
    <row r="750" spans="1:11" ht="30" customHeight="1" x14ac:dyDescent="0.2">
      <c r="A750" s="262">
        <v>739</v>
      </c>
      <c r="B750" s="711" t="s">
        <v>10</v>
      </c>
      <c r="C750" s="263" t="s">
        <v>407</v>
      </c>
      <c r="D750" s="264" t="str">
        <f>VLOOKUP(Tabela24[[#This Row],[Symbol]],Baza_cen[],3,0)</f>
        <v>BLOK pod HS, HST z KLINARYTU  (szerokość od 197mm)   H=150mm     KLINAR</v>
      </c>
      <c r="E750" s="265"/>
      <c r="F750" s="265"/>
      <c r="G750" s="265">
        <f ca="1">IFERROR(VLOOKUP(Tabela24[[#This Row],[Symbol]],INDIRECT("'"&amp;Tabela24[[#This Row],[INDEX]]&amp;"'!$D$5:$BB$3000"),13,0),0)</f>
        <v>0</v>
      </c>
      <c r="H750" s="265" t="str">
        <f ca="1">IFERROR(VLOOKUP(Tabela24[[#This Row],[Symbol]],INDIRECT("'"&amp;Tabela24[[#This Row],[INDEX]]&amp;"'!$D$4:$BB$3000"),14,0),0)</f>
        <v>szt.</v>
      </c>
      <c r="I750" s="419">
        <f ca="1">IFERROR(VLOOKUP(Tabela24[[#This Row],[Symbol]],INDIRECT("'"&amp;Tabela24[[#This Row],[INDEX]]&amp;"'!$D$4:$BB$3000"),30,0),0)</f>
        <v>0</v>
      </c>
      <c r="J750" s="447">
        <f ca="1">IFERROR(VLOOKUP(Tabela24[[#This Row],[Symbol]],INDIRECT("'"&amp;Tabela24[[#This Row],[INDEX]]&amp;"'!$D$4:$BB$3000"),31,0),0)</f>
        <v>0</v>
      </c>
      <c r="K750" s="266"/>
    </row>
    <row r="751" spans="1:11" ht="30" customHeight="1" x14ac:dyDescent="0.2">
      <c r="A751" s="262">
        <v>740</v>
      </c>
      <c r="B751" s="711" t="s">
        <v>10</v>
      </c>
      <c r="C751" s="263" t="s">
        <v>408</v>
      </c>
      <c r="D751" s="264" t="str">
        <f>VLOOKUP(Tabela24[[#This Row],[Symbol]],Baza_cen[],3,0)</f>
        <v>BLOK pod HS, HST z KLINARYTU  (szerokość od 197mm)   H=155mm     KLINAR</v>
      </c>
      <c r="E751" s="265"/>
      <c r="F751" s="265"/>
      <c r="G751" s="265">
        <f ca="1">IFERROR(VLOOKUP(Tabela24[[#This Row],[Symbol]],INDIRECT("'"&amp;Tabela24[[#This Row],[INDEX]]&amp;"'!$D$5:$BB$3000"),13,0),0)</f>
        <v>0</v>
      </c>
      <c r="H751" s="265" t="str">
        <f ca="1">IFERROR(VLOOKUP(Tabela24[[#This Row],[Symbol]],INDIRECT("'"&amp;Tabela24[[#This Row],[INDEX]]&amp;"'!$D$4:$BB$3000"),14,0),0)</f>
        <v>szt.</v>
      </c>
      <c r="I751" s="419">
        <f ca="1">IFERROR(VLOOKUP(Tabela24[[#This Row],[Symbol]],INDIRECT("'"&amp;Tabela24[[#This Row],[INDEX]]&amp;"'!$D$4:$BB$3000"),30,0),0)</f>
        <v>0</v>
      </c>
      <c r="J751" s="447">
        <f ca="1">IFERROR(VLOOKUP(Tabela24[[#This Row],[Symbol]],INDIRECT("'"&amp;Tabela24[[#This Row],[INDEX]]&amp;"'!$D$4:$BB$3000"),31,0),0)</f>
        <v>0</v>
      </c>
      <c r="K751" s="266"/>
    </row>
    <row r="752" spans="1:11" ht="30" customHeight="1" x14ac:dyDescent="0.2">
      <c r="A752" s="262">
        <v>741</v>
      </c>
      <c r="B752" s="711" t="s">
        <v>10</v>
      </c>
      <c r="C752" s="263" t="s">
        <v>409</v>
      </c>
      <c r="D752" s="264" t="str">
        <f>VLOOKUP(Tabela24[[#This Row],[Symbol]],Baza_cen[],3,0)</f>
        <v>BLOK pod HS, HST z KLINARYTU  (szerokość od 197mm)   H=160mm     KLINAR</v>
      </c>
      <c r="E752" s="265"/>
      <c r="F752" s="265"/>
      <c r="G752" s="265">
        <f ca="1">IFERROR(VLOOKUP(Tabela24[[#This Row],[Symbol]],INDIRECT("'"&amp;Tabela24[[#This Row],[INDEX]]&amp;"'!$D$5:$BB$3000"),13,0),0)</f>
        <v>0</v>
      </c>
      <c r="H752" s="265" t="str">
        <f ca="1">IFERROR(VLOOKUP(Tabela24[[#This Row],[Symbol]],INDIRECT("'"&amp;Tabela24[[#This Row],[INDEX]]&amp;"'!$D$4:$BB$3000"),14,0),0)</f>
        <v>szt.</v>
      </c>
      <c r="I752" s="419">
        <f ca="1">IFERROR(VLOOKUP(Tabela24[[#This Row],[Symbol]],INDIRECT("'"&amp;Tabela24[[#This Row],[INDEX]]&amp;"'!$D$4:$BB$3000"),30,0),0)</f>
        <v>0</v>
      </c>
      <c r="J752" s="447">
        <f ca="1">IFERROR(VLOOKUP(Tabela24[[#This Row],[Symbol]],INDIRECT("'"&amp;Tabela24[[#This Row],[INDEX]]&amp;"'!$D$4:$BB$3000"),31,0),0)</f>
        <v>0</v>
      </c>
      <c r="K752" s="266"/>
    </row>
    <row r="753" spans="1:11" ht="30" customHeight="1" x14ac:dyDescent="0.2">
      <c r="A753" s="262">
        <v>742</v>
      </c>
      <c r="B753" s="711" t="s">
        <v>10</v>
      </c>
      <c r="C753" s="263" t="s">
        <v>410</v>
      </c>
      <c r="D753" s="264" t="str">
        <f>VLOOKUP(Tabela24[[#This Row],[Symbol]],Baza_cen[],3,0)</f>
        <v>BLOK pod HS, HST z KLINARYTU  (szerokość od 197mm)   H=165mm     KLINAR</v>
      </c>
      <c r="E753" s="265"/>
      <c r="F753" s="265"/>
      <c r="G753" s="265">
        <f ca="1">IFERROR(VLOOKUP(Tabela24[[#This Row],[Symbol]],INDIRECT("'"&amp;Tabela24[[#This Row],[INDEX]]&amp;"'!$D$5:$BB$3000"),13,0),0)</f>
        <v>0</v>
      </c>
      <c r="H753" s="265" t="str">
        <f ca="1">IFERROR(VLOOKUP(Tabela24[[#This Row],[Symbol]],INDIRECT("'"&amp;Tabela24[[#This Row],[INDEX]]&amp;"'!$D$4:$BB$3000"),14,0),0)</f>
        <v>szt.</v>
      </c>
      <c r="I753" s="419">
        <f ca="1">IFERROR(VLOOKUP(Tabela24[[#This Row],[Symbol]],INDIRECT("'"&amp;Tabela24[[#This Row],[INDEX]]&amp;"'!$D$4:$BB$3000"),30,0),0)</f>
        <v>0</v>
      </c>
      <c r="J753" s="447">
        <f ca="1">IFERROR(VLOOKUP(Tabela24[[#This Row],[Symbol]],INDIRECT("'"&amp;Tabela24[[#This Row],[INDEX]]&amp;"'!$D$4:$BB$3000"),31,0),0)</f>
        <v>0</v>
      </c>
      <c r="K753" s="266"/>
    </row>
    <row r="754" spans="1:11" ht="30" customHeight="1" x14ac:dyDescent="0.2">
      <c r="A754" s="262">
        <v>743</v>
      </c>
      <c r="B754" s="711" t="s">
        <v>10</v>
      </c>
      <c r="C754" s="263" t="s">
        <v>411</v>
      </c>
      <c r="D754" s="264" t="str">
        <f>VLOOKUP(Tabela24[[#This Row],[Symbol]],Baza_cen[],3,0)</f>
        <v>BLOK pod HS, HST z KLINARYTU  (szerokość od 197mm)   H=170mm     KLINAR</v>
      </c>
      <c r="E754" s="265"/>
      <c r="F754" s="265"/>
      <c r="G754" s="265">
        <f ca="1">IFERROR(VLOOKUP(Tabela24[[#This Row],[Symbol]],INDIRECT("'"&amp;Tabela24[[#This Row],[INDEX]]&amp;"'!$D$5:$BB$3000"),13,0),0)</f>
        <v>0</v>
      </c>
      <c r="H754" s="265" t="str">
        <f ca="1">IFERROR(VLOOKUP(Tabela24[[#This Row],[Symbol]],INDIRECT("'"&amp;Tabela24[[#This Row],[INDEX]]&amp;"'!$D$4:$BB$3000"),14,0),0)</f>
        <v>szt.</v>
      </c>
      <c r="I754" s="419">
        <f ca="1">IFERROR(VLOOKUP(Tabela24[[#This Row],[Symbol]],INDIRECT("'"&amp;Tabela24[[#This Row],[INDEX]]&amp;"'!$D$4:$BB$3000"),30,0),0)</f>
        <v>0</v>
      </c>
      <c r="J754" s="447">
        <f ca="1">IFERROR(VLOOKUP(Tabela24[[#This Row],[Symbol]],INDIRECT("'"&amp;Tabela24[[#This Row],[INDEX]]&amp;"'!$D$4:$BB$3000"),31,0),0)</f>
        <v>0</v>
      </c>
      <c r="K754" s="266"/>
    </row>
    <row r="755" spans="1:11" ht="30" customHeight="1" x14ac:dyDescent="0.2">
      <c r="A755" s="262">
        <v>744</v>
      </c>
      <c r="B755" s="711" t="s">
        <v>10</v>
      </c>
      <c r="C755" s="263" t="s">
        <v>412</v>
      </c>
      <c r="D755" s="264" t="str">
        <f>VLOOKUP(Tabela24[[#This Row],[Symbol]],Baza_cen[],3,0)</f>
        <v>BLOK pod HS, HST z KLINARYTU  (szerokość od 197mm)   H=175mm     KLINAR</v>
      </c>
      <c r="E755" s="265"/>
      <c r="F755" s="265"/>
      <c r="G755" s="265">
        <f ca="1">IFERROR(VLOOKUP(Tabela24[[#This Row],[Symbol]],INDIRECT("'"&amp;Tabela24[[#This Row],[INDEX]]&amp;"'!$D$5:$BB$3000"),13,0),0)</f>
        <v>0</v>
      </c>
      <c r="H755" s="265" t="str">
        <f ca="1">IFERROR(VLOOKUP(Tabela24[[#This Row],[Symbol]],INDIRECT("'"&amp;Tabela24[[#This Row],[INDEX]]&amp;"'!$D$4:$BB$3000"),14,0),0)</f>
        <v>szt.</v>
      </c>
      <c r="I755" s="419">
        <f ca="1">IFERROR(VLOOKUP(Tabela24[[#This Row],[Symbol]],INDIRECT("'"&amp;Tabela24[[#This Row],[INDEX]]&amp;"'!$D$4:$BB$3000"),30,0),0)</f>
        <v>0</v>
      </c>
      <c r="J755" s="447">
        <f ca="1">IFERROR(VLOOKUP(Tabela24[[#This Row],[Symbol]],INDIRECT("'"&amp;Tabela24[[#This Row],[INDEX]]&amp;"'!$D$4:$BB$3000"),31,0),0)</f>
        <v>0</v>
      </c>
      <c r="K755" s="266"/>
    </row>
    <row r="756" spans="1:11" ht="30" customHeight="1" x14ac:dyDescent="0.2">
      <c r="A756" s="262">
        <v>745</v>
      </c>
      <c r="B756" s="711" t="s">
        <v>10</v>
      </c>
      <c r="C756" s="263" t="s">
        <v>413</v>
      </c>
      <c r="D756" s="264" t="str">
        <f>VLOOKUP(Tabela24[[#This Row],[Symbol]],Baza_cen[],3,0)</f>
        <v>BLOK pod HS, HST z KLINARYTU  (szerokość od 197mm)   H=180mm     KLINAR</v>
      </c>
      <c r="E756" s="265"/>
      <c r="F756" s="265"/>
      <c r="G756" s="265">
        <f ca="1">IFERROR(VLOOKUP(Tabela24[[#This Row],[Symbol]],INDIRECT("'"&amp;Tabela24[[#This Row],[INDEX]]&amp;"'!$D$5:$BB$3000"),13,0),0)</f>
        <v>0</v>
      </c>
      <c r="H756" s="265" t="str">
        <f ca="1">IFERROR(VLOOKUP(Tabela24[[#This Row],[Symbol]],INDIRECT("'"&amp;Tabela24[[#This Row],[INDEX]]&amp;"'!$D$4:$BB$3000"),14,0),0)</f>
        <v>szt.</v>
      </c>
      <c r="I756" s="419">
        <f ca="1">IFERROR(VLOOKUP(Tabela24[[#This Row],[Symbol]],INDIRECT("'"&amp;Tabela24[[#This Row],[INDEX]]&amp;"'!$D$4:$BB$3000"),30,0),0)</f>
        <v>0</v>
      </c>
      <c r="J756" s="447">
        <f ca="1">IFERROR(VLOOKUP(Tabela24[[#This Row],[Symbol]],INDIRECT("'"&amp;Tabela24[[#This Row],[INDEX]]&amp;"'!$D$4:$BB$3000"),31,0),0)</f>
        <v>0</v>
      </c>
      <c r="K756" s="266"/>
    </row>
    <row r="757" spans="1:11" ht="30" customHeight="1" x14ac:dyDescent="0.2">
      <c r="A757" s="262">
        <v>746</v>
      </c>
      <c r="B757" s="711" t="s">
        <v>10</v>
      </c>
      <c r="C757" s="263" t="s">
        <v>414</v>
      </c>
      <c r="D757" s="264" t="str">
        <f>VLOOKUP(Tabela24[[#This Row],[Symbol]],Baza_cen[],3,0)</f>
        <v>BLOK pod HS, HST z KLINARYTU  (szerokość od 197mm)   H=185mm     KLINAR</v>
      </c>
      <c r="E757" s="265"/>
      <c r="F757" s="265"/>
      <c r="G757" s="265">
        <f ca="1">IFERROR(VLOOKUP(Tabela24[[#This Row],[Symbol]],INDIRECT("'"&amp;Tabela24[[#This Row],[INDEX]]&amp;"'!$D$5:$BB$3000"),13,0),0)</f>
        <v>0</v>
      </c>
      <c r="H757" s="265" t="str">
        <f ca="1">IFERROR(VLOOKUP(Tabela24[[#This Row],[Symbol]],INDIRECT("'"&amp;Tabela24[[#This Row],[INDEX]]&amp;"'!$D$4:$BB$3000"),14,0),0)</f>
        <v>szt.</v>
      </c>
      <c r="I757" s="419">
        <f ca="1">IFERROR(VLOOKUP(Tabela24[[#This Row],[Symbol]],INDIRECT("'"&amp;Tabela24[[#This Row],[INDEX]]&amp;"'!$D$4:$BB$3000"),30,0),0)</f>
        <v>0</v>
      </c>
      <c r="J757" s="447">
        <f ca="1">IFERROR(VLOOKUP(Tabela24[[#This Row],[Symbol]],INDIRECT("'"&amp;Tabela24[[#This Row],[INDEX]]&amp;"'!$D$4:$BB$3000"),31,0),0)</f>
        <v>0</v>
      </c>
      <c r="K757" s="266"/>
    </row>
    <row r="758" spans="1:11" ht="30" customHeight="1" x14ac:dyDescent="0.2">
      <c r="A758" s="262">
        <v>747</v>
      </c>
      <c r="B758" s="711" t="s">
        <v>10</v>
      </c>
      <c r="C758" s="263" t="s">
        <v>415</v>
      </c>
      <c r="D758" s="264" t="str">
        <f>VLOOKUP(Tabela24[[#This Row],[Symbol]],Baza_cen[],3,0)</f>
        <v>BLOK pod HS, HST z KLINARYTU  (szerokość od 197mm)   H=190mm     KLINAR</v>
      </c>
      <c r="E758" s="265"/>
      <c r="F758" s="265"/>
      <c r="G758" s="265">
        <f ca="1">IFERROR(VLOOKUP(Tabela24[[#This Row],[Symbol]],INDIRECT("'"&amp;Tabela24[[#This Row],[INDEX]]&amp;"'!$D$5:$BB$3000"),13,0),0)</f>
        <v>0</v>
      </c>
      <c r="H758" s="265" t="str">
        <f ca="1">IFERROR(VLOOKUP(Tabela24[[#This Row],[Symbol]],INDIRECT("'"&amp;Tabela24[[#This Row],[INDEX]]&amp;"'!$D$4:$BB$3000"),14,0),0)</f>
        <v>szt.</v>
      </c>
      <c r="I758" s="419">
        <f ca="1">IFERROR(VLOOKUP(Tabela24[[#This Row],[Symbol]],INDIRECT("'"&amp;Tabela24[[#This Row],[INDEX]]&amp;"'!$D$4:$BB$3000"),30,0),0)</f>
        <v>0</v>
      </c>
      <c r="J758" s="447">
        <f ca="1">IFERROR(VLOOKUP(Tabela24[[#This Row],[Symbol]],INDIRECT("'"&amp;Tabela24[[#This Row],[INDEX]]&amp;"'!$D$4:$BB$3000"),31,0),0)</f>
        <v>0</v>
      </c>
      <c r="K758" s="266"/>
    </row>
    <row r="759" spans="1:11" ht="30" customHeight="1" x14ac:dyDescent="0.2">
      <c r="A759" s="262">
        <v>748</v>
      </c>
      <c r="B759" s="711" t="s">
        <v>10</v>
      </c>
      <c r="C759" s="263" t="s">
        <v>416</v>
      </c>
      <c r="D759" s="264" t="str">
        <f>VLOOKUP(Tabela24[[#This Row],[Symbol]],Baza_cen[],3,0)</f>
        <v>BLOK pod HS, HST z KLINARYTU  (szerokość od 197mm)   UV   H= 55mm     KLINAR</v>
      </c>
      <c r="E759" s="265"/>
      <c r="F759" s="265"/>
      <c r="G759" s="265">
        <f ca="1">IFERROR(VLOOKUP(Tabela24[[#This Row],[Symbol]],INDIRECT("'"&amp;Tabela24[[#This Row],[INDEX]]&amp;"'!$D$5:$BB$3000"),13,0),0)</f>
        <v>0</v>
      </c>
      <c r="H759" s="265" t="str">
        <f ca="1">IFERROR(VLOOKUP(Tabela24[[#This Row],[Symbol]],INDIRECT("'"&amp;Tabela24[[#This Row],[INDEX]]&amp;"'!$D$4:$BB$3000"),14,0),0)</f>
        <v>szt.</v>
      </c>
      <c r="I759" s="419">
        <f ca="1">IFERROR(VLOOKUP(Tabela24[[#This Row],[Symbol]],INDIRECT("'"&amp;Tabela24[[#This Row],[INDEX]]&amp;"'!$D$4:$BB$3000"),30,0),0)</f>
        <v>0</v>
      </c>
      <c r="J759" s="447">
        <f ca="1">IFERROR(VLOOKUP(Tabela24[[#This Row],[Symbol]],INDIRECT("'"&amp;Tabela24[[#This Row],[INDEX]]&amp;"'!$D$4:$BB$3000"),31,0),0)</f>
        <v>0</v>
      </c>
      <c r="K759" s="266"/>
    </row>
    <row r="760" spans="1:11" ht="30" customHeight="1" x14ac:dyDescent="0.2">
      <c r="A760" s="262">
        <v>749</v>
      </c>
      <c r="B760" s="711" t="s">
        <v>10</v>
      </c>
      <c r="C760" s="263" t="s">
        <v>417</v>
      </c>
      <c r="D760" s="264" t="str">
        <f>VLOOKUP(Tabela24[[#This Row],[Symbol]],Baza_cen[],3,0)</f>
        <v>BLOK pod HS, HST z KLINARYTU  (szerokość od 197mm)   UV   H= 60mm     KLINAR</v>
      </c>
      <c r="E760" s="265"/>
      <c r="F760" s="265"/>
      <c r="G760" s="265">
        <f ca="1">IFERROR(VLOOKUP(Tabela24[[#This Row],[Symbol]],INDIRECT("'"&amp;Tabela24[[#This Row],[INDEX]]&amp;"'!$D$5:$BB$3000"),13,0),0)</f>
        <v>0</v>
      </c>
      <c r="H760" s="265" t="str">
        <f ca="1">IFERROR(VLOOKUP(Tabela24[[#This Row],[Symbol]],INDIRECT("'"&amp;Tabela24[[#This Row],[INDEX]]&amp;"'!$D$4:$BB$3000"),14,0),0)</f>
        <v>szt.</v>
      </c>
      <c r="I760" s="419">
        <f ca="1">IFERROR(VLOOKUP(Tabela24[[#This Row],[Symbol]],INDIRECT("'"&amp;Tabela24[[#This Row],[INDEX]]&amp;"'!$D$4:$BB$3000"),30,0),0)</f>
        <v>0</v>
      </c>
      <c r="J760" s="447">
        <f ca="1">IFERROR(VLOOKUP(Tabela24[[#This Row],[Symbol]],INDIRECT("'"&amp;Tabela24[[#This Row],[INDEX]]&amp;"'!$D$4:$BB$3000"),31,0),0)</f>
        <v>0</v>
      </c>
      <c r="K760" s="266"/>
    </row>
    <row r="761" spans="1:11" ht="30" customHeight="1" x14ac:dyDescent="0.2">
      <c r="A761" s="262">
        <v>750</v>
      </c>
      <c r="B761" s="711" t="s">
        <v>10</v>
      </c>
      <c r="C761" s="263" t="s">
        <v>418</v>
      </c>
      <c r="D761" s="264" t="str">
        <f>VLOOKUP(Tabela24[[#This Row],[Symbol]],Baza_cen[],3,0)</f>
        <v>BLOK pod HS, HST z KLINARYTU  (szerokość od 197mm)   UV   H= 65mm     KLINAR</v>
      </c>
      <c r="E761" s="265"/>
      <c r="F761" s="265"/>
      <c r="G761" s="265">
        <f ca="1">IFERROR(VLOOKUP(Tabela24[[#This Row],[Symbol]],INDIRECT("'"&amp;Tabela24[[#This Row],[INDEX]]&amp;"'!$D$5:$BB$3000"),13,0),0)</f>
        <v>0</v>
      </c>
      <c r="H761" s="265" t="str">
        <f ca="1">IFERROR(VLOOKUP(Tabela24[[#This Row],[Symbol]],INDIRECT("'"&amp;Tabela24[[#This Row],[INDEX]]&amp;"'!$D$4:$BB$3000"),14,0),0)</f>
        <v>szt.</v>
      </c>
      <c r="I761" s="419">
        <f ca="1">IFERROR(VLOOKUP(Tabela24[[#This Row],[Symbol]],INDIRECT("'"&amp;Tabela24[[#This Row],[INDEX]]&amp;"'!$D$4:$BB$3000"),30,0),0)</f>
        <v>0</v>
      </c>
      <c r="J761" s="447">
        <f ca="1">IFERROR(VLOOKUP(Tabela24[[#This Row],[Symbol]],INDIRECT("'"&amp;Tabela24[[#This Row],[INDEX]]&amp;"'!$D$4:$BB$3000"),31,0),0)</f>
        <v>0</v>
      </c>
      <c r="K761" s="266"/>
    </row>
    <row r="762" spans="1:11" ht="30" customHeight="1" x14ac:dyDescent="0.2">
      <c r="A762" s="262">
        <v>751</v>
      </c>
      <c r="B762" s="711" t="s">
        <v>10</v>
      </c>
      <c r="C762" s="263" t="s">
        <v>419</v>
      </c>
      <c r="D762" s="264" t="str">
        <f>VLOOKUP(Tabela24[[#This Row],[Symbol]],Baza_cen[],3,0)</f>
        <v>BLOK pod HS, HST z KLINARYTU  (szerokość od 197mm)   UV   H= 70mm     KLINAR</v>
      </c>
      <c r="E762" s="265"/>
      <c r="F762" s="265"/>
      <c r="G762" s="265">
        <f ca="1">IFERROR(VLOOKUP(Tabela24[[#This Row],[Symbol]],INDIRECT("'"&amp;Tabela24[[#This Row],[INDEX]]&amp;"'!$D$5:$BB$3000"),13,0),0)</f>
        <v>0</v>
      </c>
      <c r="H762" s="265" t="str">
        <f ca="1">IFERROR(VLOOKUP(Tabela24[[#This Row],[Symbol]],INDIRECT("'"&amp;Tabela24[[#This Row],[INDEX]]&amp;"'!$D$4:$BB$3000"),14,0),0)</f>
        <v>szt.</v>
      </c>
      <c r="I762" s="419">
        <f ca="1">IFERROR(VLOOKUP(Tabela24[[#This Row],[Symbol]],INDIRECT("'"&amp;Tabela24[[#This Row],[INDEX]]&amp;"'!$D$4:$BB$3000"),30,0),0)</f>
        <v>0</v>
      </c>
      <c r="J762" s="447">
        <f ca="1">IFERROR(VLOOKUP(Tabela24[[#This Row],[Symbol]],INDIRECT("'"&amp;Tabela24[[#This Row],[INDEX]]&amp;"'!$D$4:$BB$3000"),31,0),0)</f>
        <v>0</v>
      </c>
      <c r="K762" s="266"/>
    </row>
    <row r="763" spans="1:11" ht="30" customHeight="1" x14ac:dyDescent="0.2">
      <c r="A763" s="262">
        <v>752</v>
      </c>
      <c r="B763" s="711" t="s">
        <v>10</v>
      </c>
      <c r="C763" s="263" t="s">
        <v>420</v>
      </c>
      <c r="D763" s="264" t="str">
        <f>VLOOKUP(Tabela24[[#This Row],[Symbol]],Baza_cen[],3,0)</f>
        <v>BLOK pod HS, HST z KLINARYTU  (szerokość od 197mm)   UV   H= 75mm     KLINAR</v>
      </c>
      <c r="E763" s="265"/>
      <c r="F763" s="265"/>
      <c r="G763" s="265">
        <f ca="1">IFERROR(VLOOKUP(Tabela24[[#This Row],[Symbol]],INDIRECT("'"&amp;Tabela24[[#This Row],[INDEX]]&amp;"'!$D$5:$BB$3000"),13,0),0)</f>
        <v>0</v>
      </c>
      <c r="H763" s="265" t="str">
        <f ca="1">IFERROR(VLOOKUP(Tabela24[[#This Row],[Symbol]],INDIRECT("'"&amp;Tabela24[[#This Row],[INDEX]]&amp;"'!$D$4:$BB$3000"),14,0),0)</f>
        <v>szt.</v>
      </c>
      <c r="I763" s="419">
        <f ca="1">IFERROR(VLOOKUP(Tabela24[[#This Row],[Symbol]],INDIRECT("'"&amp;Tabela24[[#This Row],[INDEX]]&amp;"'!$D$4:$BB$3000"),30,0),0)</f>
        <v>0</v>
      </c>
      <c r="J763" s="447">
        <f ca="1">IFERROR(VLOOKUP(Tabela24[[#This Row],[Symbol]],INDIRECT("'"&amp;Tabela24[[#This Row],[INDEX]]&amp;"'!$D$4:$BB$3000"),31,0),0)</f>
        <v>0</v>
      </c>
      <c r="K763" s="266"/>
    </row>
    <row r="764" spans="1:11" ht="30" customHeight="1" x14ac:dyDescent="0.2">
      <c r="A764" s="262">
        <v>753</v>
      </c>
      <c r="B764" s="711" t="s">
        <v>10</v>
      </c>
      <c r="C764" s="263" t="s">
        <v>421</v>
      </c>
      <c r="D764" s="264" t="str">
        <f>VLOOKUP(Tabela24[[#This Row],[Symbol]],Baza_cen[],3,0)</f>
        <v>BLOK pod HS, HST z KLINARYTU  (szerokość od 197mm)   UV   H= 80mm     KLINAR</v>
      </c>
      <c r="E764" s="265"/>
      <c r="F764" s="265"/>
      <c r="G764" s="265">
        <f ca="1">IFERROR(VLOOKUP(Tabela24[[#This Row],[Symbol]],INDIRECT("'"&amp;Tabela24[[#This Row],[INDEX]]&amp;"'!$D$5:$BB$3000"),13,0),0)</f>
        <v>0</v>
      </c>
      <c r="H764" s="265" t="str">
        <f ca="1">IFERROR(VLOOKUP(Tabela24[[#This Row],[Symbol]],INDIRECT("'"&amp;Tabela24[[#This Row],[INDEX]]&amp;"'!$D$4:$BB$3000"),14,0),0)</f>
        <v>szt.</v>
      </c>
      <c r="I764" s="419">
        <f ca="1">IFERROR(VLOOKUP(Tabela24[[#This Row],[Symbol]],INDIRECT("'"&amp;Tabela24[[#This Row],[INDEX]]&amp;"'!$D$4:$BB$3000"),30,0),0)</f>
        <v>0</v>
      </c>
      <c r="J764" s="447">
        <f ca="1">IFERROR(VLOOKUP(Tabela24[[#This Row],[Symbol]],INDIRECT("'"&amp;Tabela24[[#This Row],[INDEX]]&amp;"'!$D$4:$BB$3000"),31,0),0)</f>
        <v>0</v>
      </c>
      <c r="K764" s="266"/>
    </row>
    <row r="765" spans="1:11" ht="30" customHeight="1" x14ac:dyDescent="0.2">
      <c r="A765" s="262">
        <v>754</v>
      </c>
      <c r="B765" s="711" t="s">
        <v>10</v>
      </c>
      <c r="C765" s="263" t="s">
        <v>422</v>
      </c>
      <c r="D765" s="264" t="str">
        <f>VLOOKUP(Tabela24[[#This Row],[Symbol]],Baza_cen[],3,0)</f>
        <v>BLOK pod HS, HST z KLINARYTU  (szerokość od 197mm)   UV   H= 85mm     KLINAR</v>
      </c>
      <c r="E765" s="265"/>
      <c r="F765" s="265"/>
      <c r="G765" s="265">
        <f ca="1">IFERROR(VLOOKUP(Tabela24[[#This Row],[Symbol]],INDIRECT("'"&amp;Tabela24[[#This Row],[INDEX]]&amp;"'!$D$5:$BB$3000"),13,0),0)</f>
        <v>0</v>
      </c>
      <c r="H765" s="265" t="str">
        <f ca="1">IFERROR(VLOOKUP(Tabela24[[#This Row],[Symbol]],INDIRECT("'"&amp;Tabela24[[#This Row],[INDEX]]&amp;"'!$D$4:$BB$3000"),14,0),0)</f>
        <v>szt.</v>
      </c>
      <c r="I765" s="419">
        <f ca="1">IFERROR(VLOOKUP(Tabela24[[#This Row],[Symbol]],INDIRECT("'"&amp;Tabela24[[#This Row],[INDEX]]&amp;"'!$D$4:$BB$3000"),30,0),0)</f>
        <v>0</v>
      </c>
      <c r="J765" s="447">
        <f ca="1">IFERROR(VLOOKUP(Tabela24[[#This Row],[Symbol]],INDIRECT("'"&amp;Tabela24[[#This Row],[INDEX]]&amp;"'!$D$4:$BB$3000"),31,0),0)</f>
        <v>0</v>
      </c>
      <c r="K765" s="266"/>
    </row>
    <row r="766" spans="1:11" ht="30" customHeight="1" x14ac:dyDescent="0.2">
      <c r="A766" s="262">
        <v>755</v>
      </c>
      <c r="B766" s="711" t="s">
        <v>10</v>
      </c>
      <c r="C766" s="263" t="s">
        <v>423</v>
      </c>
      <c r="D766" s="264" t="str">
        <f>VLOOKUP(Tabela24[[#This Row],[Symbol]],Baza_cen[],3,0)</f>
        <v>BLOK pod HS, HST z KLINARYTU  (szerokość od 197mm)   UV   H= 90mm     KLINAR</v>
      </c>
      <c r="E766" s="265"/>
      <c r="F766" s="265"/>
      <c r="G766" s="265">
        <f ca="1">IFERROR(VLOOKUP(Tabela24[[#This Row],[Symbol]],INDIRECT("'"&amp;Tabela24[[#This Row],[INDEX]]&amp;"'!$D$5:$BB$3000"),13,0),0)</f>
        <v>0</v>
      </c>
      <c r="H766" s="265" t="str">
        <f ca="1">IFERROR(VLOOKUP(Tabela24[[#This Row],[Symbol]],INDIRECT("'"&amp;Tabela24[[#This Row],[INDEX]]&amp;"'!$D$4:$BB$3000"),14,0),0)</f>
        <v>szt.</v>
      </c>
      <c r="I766" s="419">
        <f ca="1">IFERROR(VLOOKUP(Tabela24[[#This Row],[Symbol]],INDIRECT("'"&amp;Tabela24[[#This Row],[INDEX]]&amp;"'!$D$4:$BB$3000"),30,0),0)</f>
        <v>0</v>
      </c>
      <c r="J766" s="447">
        <f ca="1">IFERROR(VLOOKUP(Tabela24[[#This Row],[Symbol]],INDIRECT("'"&amp;Tabela24[[#This Row],[INDEX]]&amp;"'!$D$4:$BB$3000"),31,0),0)</f>
        <v>0</v>
      </c>
      <c r="K766" s="266"/>
    </row>
    <row r="767" spans="1:11" ht="30" customHeight="1" x14ac:dyDescent="0.2">
      <c r="A767" s="262">
        <v>756</v>
      </c>
      <c r="B767" s="711" t="s">
        <v>10</v>
      </c>
      <c r="C767" s="263" t="s">
        <v>424</v>
      </c>
      <c r="D767" s="264" t="str">
        <f>VLOOKUP(Tabela24[[#This Row],[Symbol]],Baza_cen[],3,0)</f>
        <v>BLOK pod HS, HST z KLINARYTU  (szerokość od 197mm)   UV   H= 95mm     KLINAR</v>
      </c>
      <c r="E767" s="265"/>
      <c r="F767" s="265"/>
      <c r="G767" s="265">
        <f ca="1">IFERROR(VLOOKUP(Tabela24[[#This Row],[Symbol]],INDIRECT("'"&amp;Tabela24[[#This Row],[INDEX]]&amp;"'!$D$5:$BB$3000"),13,0),0)</f>
        <v>0</v>
      </c>
      <c r="H767" s="265" t="str">
        <f ca="1">IFERROR(VLOOKUP(Tabela24[[#This Row],[Symbol]],INDIRECT("'"&amp;Tabela24[[#This Row],[INDEX]]&amp;"'!$D$4:$BB$3000"),14,0),0)</f>
        <v>szt.</v>
      </c>
      <c r="I767" s="419">
        <f ca="1">IFERROR(VLOOKUP(Tabela24[[#This Row],[Symbol]],INDIRECT("'"&amp;Tabela24[[#This Row],[INDEX]]&amp;"'!$D$4:$BB$3000"),30,0),0)</f>
        <v>0</v>
      </c>
      <c r="J767" s="447">
        <f ca="1">IFERROR(VLOOKUP(Tabela24[[#This Row],[Symbol]],INDIRECT("'"&amp;Tabela24[[#This Row],[INDEX]]&amp;"'!$D$4:$BB$3000"),31,0),0)</f>
        <v>0</v>
      </c>
      <c r="K767" s="266"/>
    </row>
    <row r="768" spans="1:11" ht="30" customHeight="1" x14ac:dyDescent="0.2">
      <c r="A768" s="262">
        <v>757</v>
      </c>
      <c r="B768" s="711" t="s">
        <v>10</v>
      </c>
      <c r="C768" s="263" t="s">
        <v>425</v>
      </c>
      <c r="D768" s="264" t="str">
        <f>VLOOKUP(Tabela24[[#This Row],[Symbol]],Baza_cen[],3,0)</f>
        <v>BLOK pod HS, HST z KLINARYTU  (szerokość od 197mm)   UV   H=100mm     KLINAR</v>
      </c>
      <c r="E768" s="265"/>
      <c r="F768" s="265"/>
      <c r="G768" s="265">
        <f ca="1">IFERROR(VLOOKUP(Tabela24[[#This Row],[Symbol]],INDIRECT("'"&amp;Tabela24[[#This Row],[INDEX]]&amp;"'!$D$5:$BB$3000"),13,0),0)</f>
        <v>0</v>
      </c>
      <c r="H768" s="265" t="str">
        <f ca="1">IFERROR(VLOOKUP(Tabela24[[#This Row],[Symbol]],INDIRECT("'"&amp;Tabela24[[#This Row],[INDEX]]&amp;"'!$D$4:$BB$3000"),14,0),0)</f>
        <v>szt.</v>
      </c>
      <c r="I768" s="419">
        <f ca="1">IFERROR(VLOOKUP(Tabela24[[#This Row],[Symbol]],INDIRECT("'"&amp;Tabela24[[#This Row],[INDEX]]&amp;"'!$D$4:$BB$3000"),30,0),0)</f>
        <v>0</v>
      </c>
      <c r="J768" s="447">
        <f ca="1">IFERROR(VLOOKUP(Tabela24[[#This Row],[Symbol]],INDIRECT("'"&amp;Tabela24[[#This Row],[INDEX]]&amp;"'!$D$4:$BB$3000"),31,0),0)</f>
        <v>0</v>
      </c>
      <c r="K768" s="266"/>
    </row>
    <row r="769" spans="1:11" ht="30" customHeight="1" x14ac:dyDescent="0.2">
      <c r="A769" s="262">
        <v>758</v>
      </c>
      <c r="B769" s="711" t="s">
        <v>10</v>
      </c>
      <c r="C769" s="263" t="s">
        <v>426</v>
      </c>
      <c r="D769" s="264" t="str">
        <f>VLOOKUP(Tabela24[[#This Row],[Symbol]],Baza_cen[],3,0)</f>
        <v>BLOK pod HS, HST z KLINARYTU  (szerokość od 197mm)   UV   H=105mm     KLINAR</v>
      </c>
      <c r="E769" s="265"/>
      <c r="F769" s="265"/>
      <c r="G769" s="265">
        <f ca="1">IFERROR(VLOOKUP(Tabela24[[#This Row],[Symbol]],INDIRECT("'"&amp;Tabela24[[#This Row],[INDEX]]&amp;"'!$D$5:$BB$3000"),13,0),0)</f>
        <v>0</v>
      </c>
      <c r="H769" s="265" t="str">
        <f ca="1">IFERROR(VLOOKUP(Tabela24[[#This Row],[Symbol]],INDIRECT("'"&amp;Tabela24[[#This Row],[INDEX]]&amp;"'!$D$4:$BB$3000"),14,0),0)</f>
        <v>szt.</v>
      </c>
      <c r="I769" s="419">
        <f ca="1">IFERROR(VLOOKUP(Tabela24[[#This Row],[Symbol]],INDIRECT("'"&amp;Tabela24[[#This Row],[INDEX]]&amp;"'!$D$4:$BB$3000"),30,0),0)</f>
        <v>0</v>
      </c>
      <c r="J769" s="447">
        <f ca="1">IFERROR(VLOOKUP(Tabela24[[#This Row],[Symbol]],INDIRECT("'"&amp;Tabela24[[#This Row],[INDEX]]&amp;"'!$D$4:$BB$3000"),31,0),0)</f>
        <v>0</v>
      </c>
      <c r="K769" s="266"/>
    </row>
    <row r="770" spans="1:11" ht="30" customHeight="1" x14ac:dyDescent="0.2">
      <c r="A770" s="262">
        <v>759</v>
      </c>
      <c r="B770" s="711" t="s">
        <v>10</v>
      </c>
      <c r="C770" s="263" t="s">
        <v>427</v>
      </c>
      <c r="D770" s="264" t="str">
        <f>VLOOKUP(Tabela24[[#This Row],[Symbol]],Baza_cen[],3,0)</f>
        <v>BLOK pod HS, HST z KLINARYTU  (szerokość od 197mm)   UV   H=110mm     KLINAR</v>
      </c>
      <c r="E770" s="265"/>
      <c r="F770" s="265"/>
      <c r="G770" s="265">
        <f ca="1">IFERROR(VLOOKUP(Tabela24[[#This Row],[Symbol]],INDIRECT("'"&amp;Tabela24[[#This Row],[INDEX]]&amp;"'!$D$5:$BB$3000"),13,0),0)</f>
        <v>0</v>
      </c>
      <c r="H770" s="265" t="str">
        <f ca="1">IFERROR(VLOOKUP(Tabela24[[#This Row],[Symbol]],INDIRECT("'"&amp;Tabela24[[#This Row],[INDEX]]&amp;"'!$D$4:$BB$3000"),14,0),0)</f>
        <v>szt.</v>
      </c>
      <c r="I770" s="419">
        <f ca="1">IFERROR(VLOOKUP(Tabela24[[#This Row],[Symbol]],INDIRECT("'"&amp;Tabela24[[#This Row],[INDEX]]&amp;"'!$D$4:$BB$3000"),30,0),0)</f>
        <v>0</v>
      </c>
      <c r="J770" s="447">
        <f ca="1">IFERROR(VLOOKUP(Tabela24[[#This Row],[Symbol]],INDIRECT("'"&amp;Tabela24[[#This Row],[INDEX]]&amp;"'!$D$4:$BB$3000"),31,0),0)</f>
        <v>0</v>
      </c>
      <c r="K770" s="266"/>
    </row>
    <row r="771" spans="1:11" ht="30" customHeight="1" x14ac:dyDescent="0.2">
      <c r="A771" s="262">
        <v>760</v>
      </c>
      <c r="B771" s="711" t="s">
        <v>10</v>
      </c>
      <c r="C771" s="263" t="s">
        <v>428</v>
      </c>
      <c r="D771" s="264" t="str">
        <f>VLOOKUP(Tabela24[[#This Row],[Symbol]],Baza_cen[],3,0)</f>
        <v>BLOK pod HS, HST z KLINARYTU  (szerokość od 197mm)   UV   H=115mm     KLINAR</v>
      </c>
      <c r="E771" s="265"/>
      <c r="F771" s="265"/>
      <c r="G771" s="265">
        <f ca="1">IFERROR(VLOOKUP(Tabela24[[#This Row],[Symbol]],INDIRECT("'"&amp;Tabela24[[#This Row],[INDEX]]&amp;"'!$D$5:$BB$3000"),13,0),0)</f>
        <v>0</v>
      </c>
      <c r="H771" s="265" t="str">
        <f ca="1">IFERROR(VLOOKUP(Tabela24[[#This Row],[Symbol]],INDIRECT("'"&amp;Tabela24[[#This Row],[INDEX]]&amp;"'!$D$4:$BB$3000"),14,0),0)</f>
        <v>szt.</v>
      </c>
      <c r="I771" s="419">
        <f ca="1">IFERROR(VLOOKUP(Tabela24[[#This Row],[Symbol]],INDIRECT("'"&amp;Tabela24[[#This Row],[INDEX]]&amp;"'!$D$4:$BB$3000"),30,0),0)</f>
        <v>0</v>
      </c>
      <c r="J771" s="447">
        <f ca="1">IFERROR(VLOOKUP(Tabela24[[#This Row],[Symbol]],INDIRECT("'"&amp;Tabela24[[#This Row],[INDEX]]&amp;"'!$D$4:$BB$3000"),31,0),0)</f>
        <v>0</v>
      </c>
      <c r="K771" s="266"/>
    </row>
    <row r="772" spans="1:11" ht="30" customHeight="1" x14ac:dyDescent="0.2">
      <c r="A772" s="262">
        <v>761</v>
      </c>
      <c r="B772" s="711" t="s">
        <v>10</v>
      </c>
      <c r="C772" s="263" t="s">
        <v>429</v>
      </c>
      <c r="D772" s="264" t="str">
        <f>VLOOKUP(Tabela24[[#This Row],[Symbol]],Baza_cen[],3,0)</f>
        <v>BLOK pod HS, HST z KLINARYTU  (szerokość od 197mm)   UV   H=120mm     KLINAR</v>
      </c>
      <c r="E772" s="265"/>
      <c r="F772" s="265"/>
      <c r="G772" s="265">
        <f ca="1">IFERROR(VLOOKUP(Tabela24[[#This Row],[Symbol]],INDIRECT("'"&amp;Tabela24[[#This Row],[INDEX]]&amp;"'!$D$5:$BB$3000"),13,0),0)</f>
        <v>0</v>
      </c>
      <c r="H772" s="265" t="str">
        <f ca="1">IFERROR(VLOOKUP(Tabela24[[#This Row],[Symbol]],INDIRECT("'"&amp;Tabela24[[#This Row],[INDEX]]&amp;"'!$D$4:$BB$3000"),14,0),0)</f>
        <v>szt.</v>
      </c>
      <c r="I772" s="419">
        <f ca="1">IFERROR(VLOOKUP(Tabela24[[#This Row],[Symbol]],INDIRECT("'"&amp;Tabela24[[#This Row],[INDEX]]&amp;"'!$D$4:$BB$3000"),30,0),0)</f>
        <v>0</v>
      </c>
      <c r="J772" s="447">
        <f ca="1">IFERROR(VLOOKUP(Tabela24[[#This Row],[Symbol]],INDIRECT("'"&amp;Tabela24[[#This Row],[INDEX]]&amp;"'!$D$4:$BB$3000"),31,0),0)</f>
        <v>0</v>
      </c>
      <c r="K772" s="266"/>
    </row>
    <row r="773" spans="1:11" ht="30" customHeight="1" x14ac:dyDescent="0.2">
      <c r="A773" s="262">
        <v>762</v>
      </c>
      <c r="B773" s="711" t="s">
        <v>10</v>
      </c>
      <c r="C773" s="263" t="s">
        <v>430</v>
      </c>
      <c r="D773" s="264" t="str">
        <f>VLOOKUP(Tabela24[[#This Row],[Symbol]],Baza_cen[],3,0)</f>
        <v>BLOK pod HS, HST z KLINARYTU  (szerokość od 197mm)   UV   H=125mm     KLINAR</v>
      </c>
      <c r="E773" s="265"/>
      <c r="F773" s="265"/>
      <c r="G773" s="265">
        <f ca="1">IFERROR(VLOOKUP(Tabela24[[#This Row],[Symbol]],INDIRECT("'"&amp;Tabela24[[#This Row],[INDEX]]&amp;"'!$D$5:$BB$3000"),13,0),0)</f>
        <v>0</v>
      </c>
      <c r="H773" s="265" t="str">
        <f ca="1">IFERROR(VLOOKUP(Tabela24[[#This Row],[Symbol]],INDIRECT("'"&amp;Tabela24[[#This Row],[INDEX]]&amp;"'!$D$4:$BB$3000"),14,0),0)</f>
        <v>szt.</v>
      </c>
      <c r="I773" s="419">
        <f ca="1">IFERROR(VLOOKUP(Tabela24[[#This Row],[Symbol]],INDIRECT("'"&amp;Tabela24[[#This Row],[INDEX]]&amp;"'!$D$4:$BB$3000"),30,0),0)</f>
        <v>0</v>
      </c>
      <c r="J773" s="447">
        <f ca="1">IFERROR(VLOOKUP(Tabela24[[#This Row],[Symbol]],INDIRECT("'"&amp;Tabela24[[#This Row],[INDEX]]&amp;"'!$D$4:$BB$3000"),31,0),0)</f>
        <v>0</v>
      </c>
      <c r="K773" s="266"/>
    </row>
    <row r="774" spans="1:11" ht="30" customHeight="1" x14ac:dyDescent="0.2">
      <c r="A774" s="262">
        <v>763</v>
      </c>
      <c r="B774" s="711" t="s">
        <v>10</v>
      </c>
      <c r="C774" s="263" t="s">
        <v>431</v>
      </c>
      <c r="D774" s="264" t="str">
        <f>VLOOKUP(Tabela24[[#This Row],[Symbol]],Baza_cen[],3,0)</f>
        <v>BLOK pod HS, HST z KLINARYTU  (szerokość od 197mm)   UV   H=130mm     KLINAR</v>
      </c>
      <c r="E774" s="265"/>
      <c r="F774" s="265"/>
      <c r="G774" s="265">
        <f ca="1">IFERROR(VLOOKUP(Tabela24[[#This Row],[Symbol]],INDIRECT("'"&amp;Tabela24[[#This Row],[INDEX]]&amp;"'!$D$5:$BB$3000"),13,0),0)</f>
        <v>0</v>
      </c>
      <c r="H774" s="265" t="str">
        <f ca="1">IFERROR(VLOOKUP(Tabela24[[#This Row],[Symbol]],INDIRECT("'"&amp;Tabela24[[#This Row],[INDEX]]&amp;"'!$D$4:$BB$3000"),14,0),0)</f>
        <v>szt.</v>
      </c>
      <c r="I774" s="419">
        <f ca="1">IFERROR(VLOOKUP(Tabela24[[#This Row],[Symbol]],INDIRECT("'"&amp;Tabela24[[#This Row],[INDEX]]&amp;"'!$D$4:$BB$3000"),30,0),0)</f>
        <v>0</v>
      </c>
      <c r="J774" s="447">
        <f ca="1">IFERROR(VLOOKUP(Tabela24[[#This Row],[Symbol]],INDIRECT("'"&amp;Tabela24[[#This Row],[INDEX]]&amp;"'!$D$4:$BB$3000"),31,0),0)</f>
        <v>0</v>
      </c>
      <c r="K774" s="266"/>
    </row>
    <row r="775" spans="1:11" ht="30" customHeight="1" x14ac:dyDescent="0.2">
      <c r="A775" s="262">
        <v>764</v>
      </c>
      <c r="B775" s="711" t="s">
        <v>10</v>
      </c>
      <c r="C775" s="263" t="s">
        <v>432</v>
      </c>
      <c r="D775" s="264" t="str">
        <f>VLOOKUP(Tabela24[[#This Row],[Symbol]],Baza_cen[],3,0)</f>
        <v>BLOK pod HS, HST z KLINARYTU  (szerokość od 197mm)   UV   H=135mm     KLINAR</v>
      </c>
      <c r="E775" s="265"/>
      <c r="F775" s="265"/>
      <c r="G775" s="265">
        <f ca="1">IFERROR(VLOOKUP(Tabela24[[#This Row],[Symbol]],INDIRECT("'"&amp;Tabela24[[#This Row],[INDEX]]&amp;"'!$D$5:$BB$3000"),13,0),0)</f>
        <v>0</v>
      </c>
      <c r="H775" s="265" t="str">
        <f ca="1">IFERROR(VLOOKUP(Tabela24[[#This Row],[Symbol]],INDIRECT("'"&amp;Tabela24[[#This Row],[INDEX]]&amp;"'!$D$4:$BB$3000"),14,0),0)</f>
        <v>szt.</v>
      </c>
      <c r="I775" s="419">
        <f ca="1">IFERROR(VLOOKUP(Tabela24[[#This Row],[Symbol]],INDIRECT("'"&amp;Tabela24[[#This Row],[INDEX]]&amp;"'!$D$4:$BB$3000"),30,0),0)</f>
        <v>0</v>
      </c>
      <c r="J775" s="447">
        <f ca="1">IFERROR(VLOOKUP(Tabela24[[#This Row],[Symbol]],INDIRECT("'"&amp;Tabela24[[#This Row],[INDEX]]&amp;"'!$D$4:$BB$3000"),31,0),0)</f>
        <v>0</v>
      </c>
      <c r="K775" s="266"/>
    </row>
    <row r="776" spans="1:11" ht="30" customHeight="1" x14ac:dyDescent="0.2">
      <c r="A776" s="262">
        <v>765</v>
      </c>
      <c r="B776" s="711" t="s">
        <v>10</v>
      </c>
      <c r="C776" s="263" t="s">
        <v>433</v>
      </c>
      <c r="D776" s="264" t="str">
        <f>VLOOKUP(Tabela24[[#This Row],[Symbol]],Baza_cen[],3,0)</f>
        <v>BLOK pod HS, HST z KLINARYTU  (szerokość od 197mm)   UV   H=140mm     KLINAR</v>
      </c>
      <c r="E776" s="265"/>
      <c r="F776" s="265"/>
      <c r="G776" s="265">
        <f ca="1">IFERROR(VLOOKUP(Tabela24[[#This Row],[Symbol]],INDIRECT("'"&amp;Tabela24[[#This Row],[INDEX]]&amp;"'!$D$5:$BB$3000"),13,0),0)</f>
        <v>0</v>
      </c>
      <c r="H776" s="265" t="str">
        <f ca="1">IFERROR(VLOOKUP(Tabela24[[#This Row],[Symbol]],INDIRECT("'"&amp;Tabela24[[#This Row],[INDEX]]&amp;"'!$D$4:$BB$3000"),14,0),0)</f>
        <v>szt.</v>
      </c>
      <c r="I776" s="419">
        <f ca="1">IFERROR(VLOOKUP(Tabela24[[#This Row],[Symbol]],INDIRECT("'"&amp;Tabela24[[#This Row],[INDEX]]&amp;"'!$D$4:$BB$3000"),30,0),0)</f>
        <v>0</v>
      </c>
      <c r="J776" s="447">
        <f ca="1">IFERROR(VLOOKUP(Tabela24[[#This Row],[Symbol]],INDIRECT("'"&amp;Tabela24[[#This Row],[INDEX]]&amp;"'!$D$4:$BB$3000"),31,0),0)</f>
        <v>0</v>
      </c>
      <c r="K776" s="266"/>
    </row>
    <row r="777" spans="1:11" ht="30" customHeight="1" x14ac:dyDescent="0.2">
      <c r="A777" s="262">
        <v>766</v>
      </c>
      <c r="B777" s="711" t="s">
        <v>10</v>
      </c>
      <c r="C777" s="263" t="s">
        <v>434</v>
      </c>
      <c r="D777" s="264" t="str">
        <f>VLOOKUP(Tabela24[[#This Row],[Symbol]],Baza_cen[],3,0)</f>
        <v>BLOK pod HS, HST z KLINARYTU  (szerokość od 197mm)   UV   H=145mm     KLINAR</v>
      </c>
      <c r="E777" s="265"/>
      <c r="F777" s="265"/>
      <c r="G777" s="265">
        <f ca="1">IFERROR(VLOOKUP(Tabela24[[#This Row],[Symbol]],INDIRECT("'"&amp;Tabela24[[#This Row],[INDEX]]&amp;"'!$D$5:$BB$3000"),13,0),0)</f>
        <v>0</v>
      </c>
      <c r="H777" s="265" t="str">
        <f ca="1">IFERROR(VLOOKUP(Tabela24[[#This Row],[Symbol]],INDIRECT("'"&amp;Tabela24[[#This Row],[INDEX]]&amp;"'!$D$4:$BB$3000"),14,0),0)</f>
        <v>szt.</v>
      </c>
      <c r="I777" s="419">
        <f ca="1">IFERROR(VLOOKUP(Tabela24[[#This Row],[Symbol]],INDIRECT("'"&amp;Tabela24[[#This Row],[INDEX]]&amp;"'!$D$4:$BB$3000"),30,0),0)</f>
        <v>0</v>
      </c>
      <c r="J777" s="447">
        <f ca="1">IFERROR(VLOOKUP(Tabela24[[#This Row],[Symbol]],INDIRECT("'"&amp;Tabela24[[#This Row],[INDEX]]&amp;"'!$D$4:$BB$3000"),31,0),0)</f>
        <v>0</v>
      </c>
      <c r="K777" s="266"/>
    </row>
    <row r="778" spans="1:11" ht="30" customHeight="1" x14ac:dyDescent="0.2">
      <c r="A778" s="262">
        <v>767</v>
      </c>
      <c r="B778" s="711" t="s">
        <v>10</v>
      </c>
      <c r="C778" s="263" t="s">
        <v>435</v>
      </c>
      <c r="D778" s="264" t="str">
        <f>VLOOKUP(Tabela24[[#This Row],[Symbol]],Baza_cen[],3,0)</f>
        <v>BLOK pod HS, HST z KLINARYTU  (szerokość od 197mm)   UV   H=150mm     KLINAR</v>
      </c>
      <c r="E778" s="265"/>
      <c r="F778" s="265"/>
      <c r="G778" s="265">
        <f ca="1">IFERROR(VLOOKUP(Tabela24[[#This Row],[Symbol]],INDIRECT("'"&amp;Tabela24[[#This Row],[INDEX]]&amp;"'!$D$5:$BB$3000"),13,0),0)</f>
        <v>0</v>
      </c>
      <c r="H778" s="265" t="str">
        <f ca="1">IFERROR(VLOOKUP(Tabela24[[#This Row],[Symbol]],INDIRECT("'"&amp;Tabela24[[#This Row],[INDEX]]&amp;"'!$D$4:$BB$3000"),14,0),0)</f>
        <v>szt.</v>
      </c>
      <c r="I778" s="419">
        <f ca="1">IFERROR(VLOOKUP(Tabela24[[#This Row],[Symbol]],INDIRECT("'"&amp;Tabela24[[#This Row],[INDEX]]&amp;"'!$D$4:$BB$3000"),30,0),0)</f>
        <v>0</v>
      </c>
      <c r="J778" s="447">
        <f ca="1">IFERROR(VLOOKUP(Tabela24[[#This Row],[Symbol]],INDIRECT("'"&amp;Tabela24[[#This Row],[INDEX]]&amp;"'!$D$4:$BB$3000"),31,0),0)</f>
        <v>0</v>
      </c>
      <c r="K778" s="266"/>
    </row>
    <row r="779" spans="1:11" ht="30" customHeight="1" x14ac:dyDescent="0.2">
      <c r="A779" s="262">
        <v>768</v>
      </c>
      <c r="B779" s="711" t="s">
        <v>10</v>
      </c>
      <c r="C779" s="263" t="s">
        <v>436</v>
      </c>
      <c r="D779" s="264" t="str">
        <f>VLOOKUP(Tabela24[[#This Row],[Symbol]],Baza_cen[],3,0)</f>
        <v>BLOK pod HS, HST z KLINARYTU  (szerokość od 197mm)   UV   H=155mm     KLINAR</v>
      </c>
      <c r="E779" s="265"/>
      <c r="F779" s="265"/>
      <c r="G779" s="265">
        <f ca="1">IFERROR(VLOOKUP(Tabela24[[#This Row],[Symbol]],INDIRECT("'"&amp;Tabela24[[#This Row],[INDEX]]&amp;"'!$D$5:$BB$3000"),13,0),0)</f>
        <v>0</v>
      </c>
      <c r="H779" s="265" t="str">
        <f ca="1">IFERROR(VLOOKUP(Tabela24[[#This Row],[Symbol]],INDIRECT("'"&amp;Tabela24[[#This Row],[INDEX]]&amp;"'!$D$4:$BB$3000"),14,0),0)</f>
        <v>szt.</v>
      </c>
      <c r="I779" s="419">
        <f ca="1">IFERROR(VLOOKUP(Tabela24[[#This Row],[Symbol]],INDIRECT("'"&amp;Tabela24[[#This Row],[INDEX]]&amp;"'!$D$4:$BB$3000"),30,0),0)</f>
        <v>0</v>
      </c>
      <c r="J779" s="447">
        <f ca="1">IFERROR(VLOOKUP(Tabela24[[#This Row],[Symbol]],INDIRECT("'"&amp;Tabela24[[#This Row],[INDEX]]&amp;"'!$D$4:$BB$3000"),31,0),0)</f>
        <v>0</v>
      </c>
      <c r="K779" s="266"/>
    </row>
    <row r="780" spans="1:11" ht="30" customHeight="1" x14ac:dyDescent="0.2">
      <c r="A780" s="262">
        <v>769</v>
      </c>
      <c r="B780" s="711" t="s">
        <v>10</v>
      </c>
      <c r="C780" s="263" t="s">
        <v>437</v>
      </c>
      <c r="D780" s="264" t="str">
        <f>VLOOKUP(Tabela24[[#This Row],[Symbol]],Baza_cen[],3,0)</f>
        <v>BLOK pod HS, HST z KLINARYTU  (szerokość od 197mm)   UV   H=160mm     KLINAR</v>
      </c>
      <c r="E780" s="265"/>
      <c r="F780" s="265"/>
      <c r="G780" s="265">
        <f ca="1">IFERROR(VLOOKUP(Tabela24[[#This Row],[Symbol]],INDIRECT("'"&amp;Tabela24[[#This Row],[INDEX]]&amp;"'!$D$5:$BB$3000"),13,0),0)</f>
        <v>0</v>
      </c>
      <c r="H780" s="265" t="str">
        <f ca="1">IFERROR(VLOOKUP(Tabela24[[#This Row],[Symbol]],INDIRECT("'"&amp;Tabela24[[#This Row],[INDEX]]&amp;"'!$D$4:$BB$3000"),14,0),0)</f>
        <v>szt.</v>
      </c>
      <c r="I780" s="419">
        <f ca="1">IFERROR(VLOOKUP(Tabela24[[#This Row],[Symbol]],INDIRECT("'"&amp;Tabela24[[#This Row],[INDEX]]&amp;"'!$D$4:$BB$3000"),30,0),0)</f>
        <v>0</v>
      </c>
      <c r="J780" s="447">
        <f ca="1">IFERROR(VLOOKUP(Tabela24[[#This Row],[Symbol]],INDIRECT("'"&amp;Tabela24[[#This Row],[INDEX]]&amp;"'!$D$4:$BB$3000"),31,0),0)</f>
        <v>0</v>
      </c>
      <c r="K780" s="266"/>
    </row>
    <row r="781" spans="1:11" ht="30" customHeight="1" x14ac:dyDescent="0.2">
      <c r="A781" s="262">
        <v>770</v>
      </c>
      <c r="B781" s="711" t="s">
        <v>10</v>
      </c>
      <c r="C781" s="263" t="s">
        <v>438</v>
      </c>
      <c r="D781" s="264" t="str">
        <f>VLOOKUP(Tabela24[[#This Row],[Symbol]],Baza_cen[],3,0)</f>
        <v>BLOK pod HS, HST z KLINARYTU  (szerokość od 197mm)   UV   H=165mm     KLINAR</v>
      </c>
      <c r="E781" s="265"/>
      <c r="F781" s="265"/>
      <c r="G781" s="265">
        <f ca="1">IFERROR(VLOOKUP(Tabela24[[#This Row],[Symbol]],INDIRECT("'"&amp;Tabela24[[#This Row],[INDEX]]&amp;"'!$D$5:$BB$3000"),13,0),0)</f>
        <v>0</v>
      </c>
      <c r="H781" s="265" t="str">
        <f ca="1">IFERROR(VLOOKUP(Tabela24[[#This Row],[Symbol]],INDIRECT("'"&amp;Tabela24[[#This Row],[INDEX]]&amp;"'!$D$4:$BB$3000"),14,0),0)</f>
        <v>szt.</v>
      </c>
      <c r="I781" s="419">
        <f ca="1">IFERROR(VLOOKUP(Tabela24[[#This Row],[Symbol]],INDIRECT("'"&amp;Tabela24[[#This Row],[INDEX]]&amp;"'!$D$4:$BB$3000"),30,0),0)</f>
        <v>0</v>
      </c>
      <c r="J781" s="447">
        <f ca="1">IFERROR(VLOOKUP(Tabela24[[#This Row],[Symbol]],INDIRECT("'"&amp;Tabela24[[#This Row],[INDEX]]&amp;"'!$D$4:$BB$3000"),31,0),0)</f>
        <v>0</v>
      </c>
      <c r="K781" s="266"/>
    </row>
    <row r="782" spans="1:11" ht="30" customHeight="1" x14ac:dyDescent="0.2">
      <c r="A782" s="262">
        <v>771</v>
      </c>
      <c r="B782" s="711" t="s">
        <v>10</v>
      </c>
      <c r="C782" s="263" t="s">
        <v>439</v>
      </c>
      <c r="D782" s="264" t="str">
        <f>VLOOKUP(Tabela24[[#This Row],[Symbol]],Baza_cen[],3,0)</f>
        <v>BLOK pod HS, HST z KLINARYTU  (szerokość od 197mm)   UV   H=170mm     KLINAR</v>
      </c>
      <c r="E782" s="265"/>
      <c r="F782" s="265"/>
      <c r="G782" s="265">
        <f ca="1">IFERROR(VLOOKUP(Tabela24[[#This Row],[Symbol]],INDIRECT("'"&amp;Tabela24[[#This Row],[INDEX]]&amp;"'!$D$5:$BB$3000"),13,0),0)</f>
        <v>0</v>
      </c>
      <c r="H782" s="265" t="str">
        <f ca="1">IFERROR(VLOOKUP(Tabela24[[#This Row],[Symbol]],INDIRECT("'"&amp;Tabela24[[#This Row],[INDEX]]&amp;"'!$D$4:$BB$3000"),14,0),0)</f>
        <v>szt.</v>
      </c>
      <c r="I782" s="419">
        <f ca="1">IFERROR(VLOOKUP(Tabela24[[#This Row],[Symbol]],INDIRECT("'"&amp;Tabela24[[#This Row],[INDEX]]&amp;"'!$D$4:$BB$3000"),30,0),0)</f>
        <v>0</v>
      </c>
      <c r="J782" s="447">
        <f ca="1">IFERROR(VLOOKUP(Tabela24[[#This Row],[Symbol]],INDIRECT("'"&amp;Tabela24[[#This Row],[INDEX]]&amp;"'!$D$4:$BB$3000"),31,0),0)</f>
        <v>0</v>
      </c>
      <c r="K782" s="266"/>
    </row>
    <row r="783" spans="1:11" ht="30" customHeight="1" x14ac:dyDescent="0.2">
      <c r="A783" s="262">
        <v>772</v>
      </c>
      <c r="B783" s="711" t="s">
        <v>10</v>
      </c>
      <c r="C783" s="263" t="s">
        <v>440</v>
      </c>
      <c r="D783" s="264" t="str">
        <f>VLOOKUP(Tabela24[[#This Row],[Symbol]],Baza_cen[],3,0)</f>
        <v>BLOK pod HS, HST z KLINARYTU  (szerokość od 197mm)   UV   H=175mm     KLINAR</v>
      </c>
      <c r="E783" s="265"/>
      <c r="F783" s="265"/>
      <c r="G783" s="265">
        <f ca="1">IFERROR(VLOOKUP(Tabela24[[#This Row],[Symbol]],INDIRECT("'"&amp;Tabela24[[#This Row],[INDEX]]&amp;"'!$D$5:$BB$3000"),13,0),0)</f>
        <v>0</v>
      </c>
      <c r="H783" s="265" t="str">
        <f ca="1">IFERROR(VLOOKUP(Tabela24[[#This Row],[Symbol]],INDIRECT("'"&amp;Tabela24[[#This Row],[INDEX]]&amp;"'!$D$4:$BB$3000"),14,0),0)</f>
        <v>szt.</v>
      </c>
      <c r="I783" s="419">
        <f ca="1">IFERROR(VLOOKUP(Tabela24[[#This Row],[Symbol]],INDIRECT("'"&amp;Tabela24[[#This Row],[INDEX]]&amp;"'!$D$4:$BB$3000"),30,0),0)</f>
        <v>0</v>
      </c>
      <c r="J783" s="447">
        <f ca="1">IFERROR(VLOOKUP(Tabela24[[#This Row],[Symbol]],INDIRECT("'"&amp;Tabela24[[#This Row],[INDEX]]&amp;"'!$D$4:$BB$3000"),31,0),0)</f>
        <v>0</v>
      </c>
      <c r="K783" s="266"/>
    </row>
    <row r="784" spans="1:11" ht="30" customHeight="1" x14ac:dyDescent="0.2">
      <c r="A784" s="262">
        <v>773</v>
      </c>
      <c r="B784" s="711" t="s">
        <v>10</v>
      </c>
      <c r="C784" s="263" t="s">
        <v>441</v>
      </c>
      <c r="D784" s="264" t="str">
        <f>VLOOKUP(Tabela24[[#This Row],[Symbol]],Baza_cen[],3,0)</f>
        <v>BLOK pod HS, HST z KLINARYTU  (szerokość od 197mm)   UV   H=180mm     KLINAR</v>
      </c>
      <c r="E784" s="265"/>
      <c r="F784" s="265"/>
      <c r="G784" s="265">
        <f ca="1">IFERROR(VLOOKUP(Tabela24[[#This Row],[Symbol]],INDIRECT("'"&amp;Tabela24[[#This Row],[INDEX]]&amp;"'!$D$5:$BB$3000"),13,0),0)</f>
        <v>0</v>
      </c>
      <c r="H784" s="265" t="str">
        <f ca="1">IFERROR(VLOOKUP(Tabela24[[#This Row],[Symbol]],INDIRECT("'"&amp;Tabela24[[#This Row],[INDEX]]&amp;"'!$D$4:$BB$3000"),14,0),0)</f>
        <v>szt.</v>
      </c>
      <c r="I784" s="419">
        <f ca="1">IFERROR(VLOOKUP(Tabela24[[#This Row],[Symbol]],INDIRECT("'"&amp;Tabela24[[#This Row],[INDEX]]&amp;"'!$D$4:$BB$3000"),30,0),0)</f>
        <v>0</v>
      </c>
      <c r="J784" s="447">
        <f ca="1">IFERROR(VLOOKUP(Tabela24[[#This Row],[Symbol]],INDIRECT("'"&amp;Tabela24[[#This Row],[INDEX]]&amp;"'!$D$4:$BB$3000"),31,0),0)</f>
        <v>0</v>
      </c>
      <c r="K784" s="266"/>
    </row>
    <row r="785" spans="1:11" ht="30" customHeight="1" x14ac:dyDescent="0.2">
      <c r="A785" s="262">
        <v>774</v>
      </c>
      <c r="B785" s="711" t="s">
        <v>10</v>
      </c>
      <c r="C785" s="263" t="s">
        <v>442</v>
      </c>
      <c r="D785" s="264" t="str">
        <f>VLOOKUP(Tabela24[[#This Row],[Symbol]],Baza_cen[],3,0)</f>
        <v>BLOK pod HS, HST z KLINARYTU  (szerokość od 197mm)   UV   H=185mm     KLINAR</v>
      </c>
      <c r="E785" s="265"/>
      <c r="F785" s="265"/>
      <c r="G785" s="265">
        <f ca="1">IFERROR(VLOOKUP(Tabela24[[#This Row],[Symbol]],INDIRECT("'"&amp;Tabela24[[#This Row],[INDEX]]&amp;"'!$D$5:$BB$3000"),13,0),0)</f>
        <v>0</v>
      </c>
      <c r="H785" s="265" t="str">
        <f ca="1">IFERROR(VLOOKUP(Tabela24[[#This Row],[Symbol]],INDIRECT("'"&amp;Tabela24[[#This Row],[INDEX]]&amp;"'!$D$4:$BB$3000"),14,0),0)</f>
        <v>szt.</v>
      </c>
      <c r="I785" s="419">
        <f ca="1">IFERROR(VLOOKUP(Tabela24[[#This Row],[Symbol]],INDIRECT("'"&amp;Tabela24[[#This Row],[INDEX]]&amp;"'!$D$4:$BB$3000"),30,0),0)</f>
        <v>0</v>
      </c>
      <c r="J785" s="447">
        <f ca="1">IFERROR(VLOOKUP(Tabela24[[#This Row],[Symbol]],INDIRECT("'"&amp;Tabela24[[#This Row],[INDEX]]&amp;"'!$D$4:$BB$3000"),31,0),0)</f>
        <v>0</v>
      </c>
      <c r="K785" s="266"/>
    </row>
    <row r="786" spans="1:11" ht="30" customHeight="1" x14ac:dyDescent="0.2">
      <c r="A786" s="262">
        <v>775</v>
      </c>
      <c r="B786" s="711" t="s">
        <v>10</v>
      </c>
      <c r="C786" s="448" t="s">
        <v>443</v>
      </c>
      <c r="D786" s="526" t="str">
        <f>VLOOKUP(Tabela24[[#This Row],[Symbol]],Baza_cen[],3,0)</f>
        <v>BLOK pod HS, HST z KLINARYTU  (szerokość od 197mm)   UV   H=190mm     KLINAR</v>
      </c>
      <c r="E786" s="449"/>
      <c r="F786" s="449"/>
      <c r="G786" s="449">
        <f ca="1">IFERROR(VLOOKUP(Tabela24[[#This Row],[Symbol]],INDIRECT("'"&amp;Tabela24[[#This Row],[INDEX]]&amp;"'!$D$5:$BB$3000"),13,0),0)</f>
        <v>0</v>
      </c>
      <c r="H786" s="449" t="str">
        <f ca="1">IFERROR(VLOOKUP(Tabela24[[#This Row],[Symbol]],INDIRECT("'"&amp;Tabela24[[#This Row],[INDEX]]&amp;"'!$D$4:$BB$3000"),14,0),0)</f>
        <v>szt.</v>
      </c>
      <c r="I786" s="450">
        <f ca="1">IFERROR(VLOOKUP(Tabela24[[#This Row],[Symbol]],INDIRECT("'"&amp;Tabela24[[#This Row],[INDEX]]&amp;"'!$D$4:$BB$3000"),30,0),0)</f>
        <v>0</v>
      </c>
      <c r="J786" s="490">
        <f ca="1">IFERROR(VLOOKUP(Tabela24[[#This Row],[Symbol]],INDIRECT("'"&amp;Tabela24[[#This Row],[INDEX]]&amp;"'!$D$4:$BB$3000"),31,0),0)</f>
        <v>0</v>
      </c>
      <c r="K786" s="451"/>
    </row>
    <row r="787" spans="1:11" ht="30" customHeight="1" x14ac:dyDescent="0.2">
      <c r="A787" s="262">
        <v>776</v>
      </c>
      <c r="B787" s="711" t="s">
        <v>3929</v>
      </c>
      <c r="C787" s="263" t="s">
        <v>3894</v>
      </c>
      <c r="D787" s="264" t="str">
        <f>VLOOKUP(Tabela24[[#This Row],[Symbol]],Baza_cen[],3,0)</f>
        <v>Listwa MTF BLACK  30 mm</v>
      </c>
      <c r="E787" s="265"/>
      <c r="F787" s="265"/>
      <c r="G787" s="265">
        <f ca="1">IFERROR(VLOOKUP(Tabela24[[#This Row],[Symbol]],INDIRECT("'"&amp;Tabela24[[#This Row],[INDEX]]&amp;"'!$D$5:$BB$3000"),13,0),0)</f>
        <v>0</v>
      </c>
      <c r="H787" s="265" t="str">
        <f ca="1">IFERROR(VLOOKUP(Tabela24[[#This Row],[Symbol]],INDIRECT("'"&amp;Tabela24[[#This Row],[INDEX]]&amp;"'!$D$4:$BB$3000"),14,0),0)</f>
        <v>szt.</v>
      </c>
      <c r="I787" s="419">
        <f ca="1">IFERROR(VLOOKUP(Tabela24[[#This Row],[Symbol]],INDIRECT("'"&amp;Tabela24[[#This Row],[INDEX]]&amp;"'!$D$4:$BB$3000"),30,0),0)</f>
        <v>0</v>
      </c>
      <c r="J787" s="447">
        <f ca="1">IFERROR(VLOOKUP(Tabela24[[#This Row],[Symbol]],INDIRECT("'"&amp;Tabela24[[#This Row],[INDEX]]&amp;"'!$D$4:$BB$3000"),31,0),0)</f>
        <v>0</v>
      </c>
      <c r="K787" s="266"/>
    </row>
    <row r="788" spans="1:11" ht="30" customHeight="1" x14ac:dyDescent="0.2">
      <c r="A788" s="262">
        <v>777</v>
      </c>
      <c r="B788" s="711" t="s">
        <v>3929</v>
      </c>
      <c r="C788" s="263" t="s">
        <v>3895</v>
      </c>
      <c r="D788" s="264" t="str">
        <f>VLOOKUP(Tabela24[[#This Row],[Symbol]],Baza_cen[],3,0)</f>
        <v>Listwa MTF BLACK  40 mm</v>
      </c>
      <c r="E788" s="265"/>
      <c r="F788" s="265"/>
      <c r="G788" s="265">
        <f ca="1">IFERROR(VLOOKUP(Tabela24[[#This Row],[Symbol]],INDIRECT("'"&amp;Tabela24[[#This Row],[INDEX]]&amp;"'!$D$5:$BB$3000"),13,0),0)</f>
        <v>0</v>
      </c>
      <c r="H788" s="265" t="str">
        <f ca="1">IFERROR(VLOOKUP(Tabela24[[#This Row],[Symbol]],INDIRECT("'"&amp;Tabela24[[#This Row],[INDEX]]&amp;"'!$D$4:$BB$3000"),14,0),0)</f>
        <v>szt.</v>
      </c>
      <c r="I788" s="419">
        <f ca="1">IFERROR(VLOOKUP(Tabela24[[#This Row],[Symbol]],INDIRECT("'"&amp;Tabela24[[#This Row],[INDEX]]&amp;"'!$D$4:$BB$3000"),30,0),0)</f>
        <v>0</v>
      </c>
      <c r="J788" s="447">
        <f ca="1">IFERROR(VLOOKUP(Tabela24[[#This Row],[Symbol]],INDIRECT("'"&amp;Tabela24[[#This Row],[INDEX]]&amp;"'!$D$4:$BB$3000"),31,0),0)</f>
        <v>0</v>
      </c>
      <c r="K788" s="266"/>
    </row>
    <row r="789" spans="1:11" ht="30" customHeight="1" x14ac:dyDescent="0.2">
      <c r="A789" s="262">
        <v>778</v>
      </c>
      <c r="B789" s="711" t="s">
        <v>3929</v>
      </c>
      <c r="C789" s="263" t="s">
        <v>3896</v>
      </c>
      <c r="D789" s="264" t="str">
        <f>VLOOKUP(Tabela24[[#This Row],[Symbol]],Baza_cen[],3,0)</f>
        <v>Listwa MTF BLACK  50 mm</v>
      </c>
      <c r="E789" s="265"/>
      <c r="F789" s="265"/>
      <c r="G789" s="265">
        <f ca="1">IFERROR(VLOOKUP(Tabela24[[#This Row],[Symbol]],INDIRECT("'"&amp;Tabela24[[#This Row],[INDEX]]&amp;"'!$D$5:$BB$3000"),13,0),0)</f>
        <v>0</v>
      </c>
      <c r="H789" s="265" t="str">
        <f ca="1">IFERROR(VLOOKUP(Tabela24[[#This Row],[Symbol]],INDIRECT("'"&amp;Tabela24[[#This Row],[INDEX]]&amp;"'!$D$4:$BB$3000"),14,0),0)</f>
        <v>szt.</v>
      </c>
      <c r="I789" s="419">
        <f ca="1">IFERROR(VLOOKUP(Tabela24[[#This Row],[Symbol]],INDIRECT("'"&amp;Tabela24[[#This Row],[INDEX]]&amp;"'!$D$4:$BB$3000"),30,0),0)</f>
        <v>0</v>
      </c>
      <c r="J789" s="447">
        <f ca="1">IFERROR(VLOOKUP(Tabela24[[#This Row],[Symbol]],INDIRECT("'"&amp;Tabela24[[#This Row],[INDEX]]&amp;"'!$D$4:$BB$3000"),31,0),0)</f>
        <v>0</v>
      </c>
      <c r="K789" s="266"/>
    </row>
    <row r="790" spans="1:11" ht="30" customHeight="1" x14ac:dyDescent="0.2">
      <c r="A790" s="262">
        <v>779</v>
      </c>
      <c r="B790" s="711" t="s">
        <v>3929</v>
      </c>
      <c r="C790" s="263" t="s">
        <v>3897</v>
      </c>
      <c r="D790" s="264" t="str">
        <f>VLOOKUP(Tabela24[[#This Row],[Symbol]],Baza_cen[],3,0)</f>
        <v>Listwa MTF BLACK  60 mm</v>
      </c>
      <c r="E790" s="265"/>
      <c r="F790" s="265"/>
      <c r="G790" s="265">
        <f ca="1">IFERROR(VLOOKUP(Tabela24[[#This Row],[Symbol]],INDIRECT("'"&amp;Tabela24[[#This Row],[INDEX]]&amp;"'!$D$5:$BB$3000"),13,0),0)</f>
        <v>0</v>
      </c>
      <c r="H790" s="265" t="str">
        <f ca="1">IFERROR(VLOOKUP(Tabela24[[#This Row],[Symbol]],INDIRECT("'"&amp;Tabela24[[#This Row],[INDEX]]&amp;"'!$D$4:$BB$3000"),14,0),0)</f>
        <v>szt.</v>
      </c>
      <c r="I790" s="419">
        <f ca="1">IFERROR(VLOOKUP(Tabela24[[#This Row],[Symbol]],INDIRECT("'"&amp;Tabela24[[#This Row],[INDEX]]&amp;"'!$D$4:$BB$3000"),30,0),0)</f>
        <v>0</v>
      </c>
      <c r="J790" s="447">
        <f ca="1">IFERROR(VLOOKUP(Tabela24[[#This Row],[Symbol]],INDIRECT("'"&amp;Tabela24[[#This Row],[INDEX]]&amp;"'!$D$4:$BB$3000"),31,0),0)</f>
        <v>0</v>
      </c>
      <c r="K790" s="266"/>
    </row>
    <row r="791" spans="1:11" ht="30" customHeight="1" x14ac:dyDescent="0.2">
      <c r="A791" s="262">
        <v>780</v>
      </c>
      <c r="B791" s="711" t="s">
        <v>3929</v>
      </c>
      <c r="C791" s="263" t="s">
        <v>3898</v>
      </c>
      <c r="D791" s="264" t="str">
        <f>VLOOKUP(Tabela24[[#This Row],[Symbol]],Baza_cen[],3,0)</f>
        <v>Listwa MTF BLACK  70 mm</v>
      </c>
      <c r="E791" s="265"/>
      <c r="F791" s="265"/>
      <c r="G791" s="265">
        <f ca="1">IFERROR(VLOOKUP(Tabela24[[#This Row],[Symbol]],INDIRECT("'"&amp;Tabela24[[#This Row],[INDEX]]&amp;"'!$D$5:$BB$3000"),13,0),0)</f>
        <v>0</v>
      </c>
      <c r="H791" s="265" t="str">
        <f ca="1">IFERROR(VLOOKUP(Tabela24[[#This Row],[Symbol]],INDIRECT("'"&amp;Tabela24[[#This Row],[INDEX]]&amp;"'!$D$4:$BB$3000"),14,0),0)</f>
        <v>szt.</v>
      </c>
      <c r="I791" s="419">
        <f ca="1">IFERROR(VLOOKUP(Tabela24[[#This Row],[Symbol]],INDIRECT("'"&amp;Tabela24[[#This Row],[INDEX]]&amp;"'!$D$4:$BB$3000"),30,0),0)</f>
        <v>0</v>
      </c>
      <c r="J791" s="447">
        <f ca="1">IFERROR(VLOOKUP(Tabela24[[#This Row],[Symbol]],INDIRECT("'"&amp;Tabela24[[#This Row],[INDEX]]&amp;"'!$D$4:$BB$3000"),31,0),0)</f>
        <v>0</v>
      </c>
      <c r="K791" s="266"/>
    </row>
    <row r="792" spans="1:11" ht="30" customHeight="1" x14ac:dyDescent="0.2">
      <c r="A792" s="262">
        <v>781</v>
      </c>
      <c r="B792" s="711" t="s">
        <v>3929</v>
      </c>
      <c r="C792" s="263" t="s">
        <v>3899</v>
      </c>
      <c r="D792" s="264" t="str">
        <f>VLOOKUP(Tabela24[[#This Row],[Symbol]],Baza_cen[],3,0)</f>
        <v>Listwa MTF BLACK  80 mm</v>
      </c>
      <c r="E792" s="265"/>
      <c r="F792" s="265"/>
      <c r="G792" s="265">
        <f ca="1">IFERROR(VLOOKUP(Tabela24[[#This Row],[Symbol]],INDIRECT("'"&amp;Tabela24[[#This Row],[INDEX]]&amp;"'!$D$5:$BB$3000"),13,0),0)</f>
        <v>0</v>
      </c>
      <c r="H792" s="265" t="str">
        <f ca="1">IFERROR(VLOOKUP(Tabela24[[#This Row],[Symbol]],INDIRECT("'"&amp;Tabela24[[#This Row],[INDEX]]&amp;"'!$D$4:$BB$3000"),14,0),0)</f>
        <v>szt.</v>
      </c>
      <c r="I792" s="419">
        <f ca="1">IFERROR(VLOOKUP(Tabela24[[#This Row],[Symbol]],INDIRECT("'"&amp;Tabela24[[#This Row],[INDEX]]&amp;"'!$D$4:$BB$3000"),30,0),0)</f>
        <v>0</v>
      </c>
      <c r="J792" s="447">
        <f ca="1">IFERROR(VLOOKUP(Tabela24[[#This Row],[Symbol]],INDIRECT("'"&amp;Tabela24[[#This Row],[INDEX]]&amp;"'!$D$4:$BB$3000"),31,0),0)</f>
        <v>0</v>
      </c>
      <c r="K792" s="266"/>
    </row>
    <row r="793" spans="1:11" ht="30" customHeight="1" x14ac:dyDescent="0.2">
      <c r="A793" s="262">
        <v>782</v>
      </c>
      <c r="B793" s="711" t="s">
        <v>3929</v>
      </c>
      <c r="C793" s="263" t="s">
        <v>3900</v>
      </c>
      <c r="D793" s="264" t="str">
        <f>VLOOKUP(Tabela24[[#This Row],[Symbol]],Baza_cen[],3,0)</f>
        <v>Listwa MTF BLACK  90 mm</v>
      </c>
      <c r="E793" s="265"/>
      <c r="F793" s="265"/>
      <c r="G793" s="265">
        <f ca="1">IFERROR(VLOOKUP(Tabela24[[#This Row],[Symbol]],INDIRECT("'"&amp;Tabela24[[#This Row],[INDEX]]&amp;"'!$D$5:$BB$3000"),13,0),0)</f>
        <v>0</v>
      </c>
      <c r="H793" s="265" t="str">
        <f ca="1">IFERROR(VLOOKUP(Tabela24[[#This Row],[Symbol]],INDIRECT("'"&amp;Tabela24[[#This Row],[INDEX]]&amp;"'!$D$4:$BB$3000"),14,0),0)</f>
        <v>szt.</v>
      </c>
      <c r="I793" s="419">
        <f ca="1">IFERROR(VLOOKUP(Tabela24[[#This Row],[Symbol]],INDIRECT("'"&amp;Tabela24[[#This Row],[INDEX]]&amp;"'!$D$4:$BB$3000"),30,0),0)</f>
        <v>0</v>
      </c>
      <c r="J793" s="447">
        <f ca="1">IFERROR(VLOOKUP(Tabela24[[#This Row],[Symbol]],INDIRECT("'"&amp;Tabela24[[#This Row],[INDEX]]&amp;"'!$D$4:$BB$3000"),31,0),0)</f>
        <v>0</v>
      </c>
      <c r="K793" s="266"/>
    </row>
    <row r="794" spans="1:11" ht="30" customHeight="1" x14ac:dyDescent="0.2">
      <c r="A794" s="262">
        <v>783</v>
      </c>
      <c r="B794" s="711" t="s">
        <v>3929</v>
      </c>
      <c r="C794" s="263" t="s">
        <v>3901</v>
      </c>
      <c r="D794" s="264" t="str">
        <f>VLOOKUP(Tabela24[[#This Row],[Symbol]],Baza_cen[],3,0)</f>
        <v>Listwa MTF BLACK  100 mm</v>
      </c>
      <c r="E794" s="265"/>
      <c r="F794" s="265"/>
      <c r="G794" s="265">
        <f ca="1">IFERROR(VLOOKUP(Tabela24[[#This Row],[Symbol]],INDIRECT("'"&amp;Tabela24[[#This Row],[INDEX]]&amp;"'!$D$5:$BB$3000"),13,0),0)</f>
        <v>0</v>
      </c>
      <c r="H794" s="265" t="str">
        <f ca="1">IFERROR(VLOOKUP(Tabela24[[#This Row],[Symbol]],INDIRECT("'"&amp;Tabela24[[#This Row],[INDEX]]&amp;"'!$D$4:$BB$3000"),14,0),0)</f>
        <v>szt.</v>
      </c>
      <c r="I794" s="419">
        <f ca="1">IFERROR(VLOOKUP(Tabela24[[#This Row],[Symbol]],INDIRECT("'"&amp;Tabela24[[#This Row],[INDEX]]&amp;"'!$D$4:$BB$3000"),30,0),0)</f>
        <v>0</v>
      </c>
      <c r="J794" s="447">
        <f ca="1">IFERROR(VLOOKUP(Tabela24[[#This Row],[Symbol]],INDIRECT("'"&amp;Tabela24[[#This Row],[INDEX]]&amp;"'!$D$4:$BB$3000"),31,0),0)</f>
        <v>0</v>
      </c>
      <c r="K794" s="266"/>
    </row>
    <row r="795" spans="1:11" ht="30" customHeight="1" x14ac:dyDescent="0.2">
      <c r="A795" s="262">
        <v>784</v>
      </c>
      <c r="B795" s="711" t="s">
        <v>3929</v>
      </c>
      <c r="C795" s="263" t="s">
        <v>3902</v>
      </c>
      <c r="D795" s="264" t="str">
        <f>VLOOKUP(Tabela24[[#This Row],[Symbol]],Baza_cen[],3,0)</f>
        <v>Listwa MTF BLACK  110 mm</v>
      </c>
      <c r="E795" s="265"/>
      <c r="F795" s="265"/>
      <c r="G795" s="265">
        <f ca="1">IFERROR(VLOOKUP(Tabela24[[#This Row],[Symbol]],INDIRECT("'"&amp;Tabela24[[#This Row],[INDEX]]&amp;"'!$D$5:$BB$3000"),13,0),0)</f>
        <v>0</v>
      </c>
      <c r="H795" s="265" t="str">
        <f ca="1">IFERROR(VLOOKUP(Tabela24[[#This Row],[Symbol]],INDIRECT("'"&amp;Tabela24[[#This Row],[INDEX]]&amp;"'!$D$4:$BB$3000"),14,0),0)</f>
        <v>szt.</v>
      </c>
      <c r="I795" s="419">
        <f ca="1">IFERROR(VLOOKUP(Tabela24[[#This Row],[Symbol]],INDIRECT("'"&amp;Tabela24[[#This Row],[INDEX]]&amp;"'!$D$4:$BB$3000"),30,0),0)</f>
        <v>0</v>
      </c>
      <c r="J795" s="447">
        <f ca="1">IFERROR(VLOOKUP(Tabela24[[#This Row],[Symbol]],INDIRECT("'"&amp;Tabela24[[#This Row],[INDEX]]&amp;"'!$D$4:$BB$3000"),31,0),0)</f>
        <v>0</v>
      </c>
      <c r="K795" s="266"/>
    </row>
    <row r="796" spans="1:11" ht="30" customHeight="1" x14ac:dyDescent="0.2">
      <c r="A796" s="262">
        <v>785</v>
      </c>
      <c r="B796" s="711" t="s">
        <v>3929</v>
      </c>
      <c r="C796" s="263" t="s">
        <v>3903</v>
      </c>
      <c r="D796" s="264" t="str">
        <f>VLOOKUP(Tabela24[[#This Row],[Symbol]],Baza_cen[],3,0)</f>
        <v>Listwa MTF BLACK  120 mm</v>
      </c>
      <c r="E796" s="265"/>
      <c r="F796" s="265"/>
      <c r="G796" s="265">
        <f ca="1">IFERROR(VLOOKUP(Tabela24[[#This Row],[Symbol]],INDIRECT("'"&amp;Tabela24[[#This Row],[INDEX]]&amp;"'!$D$5:$BB$3000"),13,0),0)</f>
        <v>0</v>
      </c>
      <c r="H796" s="265" t="str">
        <f ca="1">IFERROR(VLOOKUP(Tabela24[[#This Row],[Symbol]],INDIRECT("'"&amp;Tabela24[[#This Row],[INDEX]]&amp;"'!$D$4:$BB$3000"),14,0),0)</f>
        <v>szt.</v>
      </c>
      <c r="I796" s="419">
        <f ca="1">IFERROR(VLOOKUP(Tabela24[[#This Row],[Symbol]],INDIRECT("'"&amp;Tabela24[[#This Row],[INDEX]]&amp;"'!$D$4:$BB$3000"),30,0),0)</f>
        <v>0</v>
      </c>
      <c r="J796" s="447">
        <f ca="1">IFERROR(VLOOKUP(Tabela24[[#This Row],[Symbol]],INDIRECT("'"&amp;Tabela24[[#This Row],[INDEX]]&amp;"'!$D$4:$BB$3000"),31,0),0)</f>
        <v>0</v>
      </c>
      <c r="K796" s="266"/>
    </row>
    <row r="797" spans="1:11" ht="30" customHeight="1" x14ac:dyDescent="0.2">
      <c r="A797" s="262">
        <v>786</v>
      </c>
      <c r="B797" s="711" t="s">
        <v>3929</v>
      </c>
      <c r="C797" s="263" t="s">
        <v>3904</v>
      </c>
      <c r="D797" s="264" t="str">
        <f>VLOOKUP(Tabela24[[#This Row],[Symbol]],Baza_cen[],3,0)</f>
        <v>Listwa MTF BLACK  130 mm</v>
      </c>
      <c r="E797" s="265"/>
      <c r="F797" s="265"/>
      <c r="G797" s="265">
        <f ca="1">IFERROR(VLOOKUP(Tabela24[[#This Row],[Symbol]],INDIRECT("'"&amp;Tabela24[[#This Row],[INDEX]]&amp;"'!$D$5:$BB$3000"),13,0),0)</f>
        <v>0</v>
      </c>
      <c r="H797" s="265" t="str">
        <f ca="1">IFERROR(VLOOKUP(Tabela24[[#This Row],[Symbol]],INDIRECT("'"&amp;Tabela24[[#This Row],[INDEX]]&amp;"'!$D$4:$BB$3000"),14,0),0)</f>
        <v>szt.</v>
      </c>
      <c r="I797" s="419">
        <f ca="1">IFERROR(VLOOKUP(Tabela24[[#This Row],[Symbol]],INDIRECT("'"&amp;Tabela24[[#This Row],[INDEX]]&amp;"'!$D$4:$BB$3000"),30,0),0)</f>
        <v>0</v>
      </c>
      <c r="J797" s="447">
        <f ca="1">IFERROR(VLOOKUP(Tabela24[[#This Row],[Symbol]],INDIRECT("'"&amp;Tabela24[[#This Row],[INDEX]]&amp;"'!$D$4:$BB$3000"),31,0),0)</f>
        <v>0</v>
      </c>
      <c r="K797" s="266"/>
    </row>
    <row r="798" spans="1:11" ht="30" customHeight="1" x14ac:dyDescent="0.2">
      <c r="A798" s="262">
        <v>787</v>
      </c>
      <c r="B798" s="711" t="s">
        <v>3929</v>
      </c>
      <c r="C798" s="263" t="s">
        <v>3905</v>
      </c>
      <c r="D798" s="264" t="str">
        <f>VLOOKUP(Tabela24[[#This Row],[Symbol]],Baza_cen[],3,0)</f>
        <v>Listwa MTF BLACK  140 mm</v>
      </c>
      <c r="E798" s="265"/>
      <c r="F798" s="265"/>
      <c r="G798" s="265">
        <f ca="1">IFERROR(VLOOKUP(Tabela24[[#This Row],[Symbol]],INDIRECT("'"&amp;Tabela24[[#This Row],[INDEX]]&amp;"'!$D$5:$BB$3000"),13,0),0)</f>
        <v>0</v>
      </c>
      <c r="H798" s="265" t="str">
        <f ca="1">IFERROR(VLOOKUP(Tabela24[[#This Row],[Symbol]],INDIRECT("'"&amp;Tabela24[[#This Row],[INDEX]]&amp;"'!$D$4:$BB$3000"),14,0),0)</f>
        <v>szt.</v>
      </c>
      <c r="I798" s="419">
        <f ca="1">IFERROR(VLOOKUP(Tabela24[[#This Row],[Symbol]],INDIRECT("'"&amp;Tabela24[[#This Row],[INDEX]]&amp;"'!$D$4:$BB$3000"),30,0),0)</f>
        <v>0</v>
      </c>
      <c r="J798" s="447">
        <f ca="1">IFERROR(VLOOKUP(Tabela24[[#This Row],[Symbol]],INDIRECT("'"&amp;Tabela24[[#This Row],[INDEX]]&amp;"'!$D$4:$BB$3000"),31,0),0)</f>
        <v>0</v>
      </c>
      <c r="K798" s="266"/>
    </row>
    <row r="799" spans="1:11" ht="30" customHeight="1" x14ac:dyDescent="0.2">
      <c r="A799" s="262">
        <v>788</v>
      </c>
      <c r="B799" s="711" t="s">
        <v>3929</v>
      </c>
      <c r="C799" s="263" t="s">
        <v>3906</v>
      </c>
      <c r="D799" s="264" t="str">
        <f>VLOOKUP(Tabela24[[#This Row],[Symbol]],Baza_cen[],3,0)</f>
        <v>Listwa MTF BLACK  150 mm</v>
      </c>
      <c r="E799" s="265"/>
      <c r="F799" s="265"/>
      <c r="G799" s="265">
        <f ca="1">IFERROR(VLOOKUP(Tabela24[[#This Row],[Symbol]],INDIRECT("'"&amp;Tabela24[[#This Row],[INDEX]]&amp;"'!$D$5:$BB$3000"),13,0),0)</f>
        <v>0</v>
      </c>
      <c r="H799" s="265" t="str">
        <f ca="1">IFERROR(VLOOKUP(Tabela24[[#This Row],[Symbol]],INDIRECT("'"&amp;Tabela24[[#This Row],[INDEX]]&amp;"'!$D$4:$BB$3000"),14,0),0)</f>
        <v>szt.</v>
      </c>
      <c r="I799" s="419">
        <f ca="1">IFERROR(VLOOKUP(Tabela24[[#This Row],[Symbol]],INDIRECT("'"&amp;Tabela24[[#This Row],[INDEX]]&amp;"'!$D$4:$BB$3000"),30,0),0)</f>
        <v>0</v>
      </c>
      <c r="J799" s="447">
        <f ca="1">IFERROR(VLOOKUP(Tabela24[[#This Row],[Symbol]],INDIRECT("'"&amp;Tabela24[[#This Row],[INDEX]]&amp;"'!$D$4:$BB$3000"),31,0),0)</f>
        <v>0</v>
      </c>
      <c r="K799" s="266"/>
    </row>
    <row r="800" spans="1:11" ht="30" customHeight="1" x14ac:dyDescent="0.2">
      <c r="A800" s="262">
        <v>789</v>
      </c>
      <c r="B800" s="711" t="s">
        <v>3929</v>
      </c>
      <c r="C800" s="263" t="s">
        <v>3907</v>
      </c>
      <c r="D800" s="264" t="str">
        <f>VLOOKUP(Tabela24[[#This Row],[Symbol]],Baza_cen[],3,0)</f>
        <v>Listwa MTF BLACK  160 mm</v>
      </c>
      <c r="E800" s="265"/>
      <c r="F800" s="265"/>
      <c r="G800" s="265">
        <f ca="1">IFERROR(VLOOKUP(Tabela24[[#This Row],[Symbol]],INDIRECT("'"&amp;Tabela24[[#This Row],[INDEX]]&amp;"'!$D$5:$BB$3000"),13,0),0)</f>
        <v>0</v>
      </c>
      <c r="H800" s="265" t="str">
        <f ca="1">IFERROR(VLOOKUP(Tabela24[[#This Row],[Symbol]],INDIRECT("'"&amp;Tabela24[[#This Row],[INDEX]]&amp;"'!$D$4:$BB$3000"),14,0),0)</f>
        <v>szt.</v>
      </c>
      <c r="I800" s="419">
        <f ca="1">IFERROR(VLOOKUP(Tabela24[[#This Row],[Symbol]],INDIRECT("'"&amp;Tabela24[[#This Row],[INDEX]]&amp;"'!$D$4:$BB$3000"),30,0),0)</f>
        <v>0</v>
      </c>
      <c r="J800" s="447">
        <f ca="1">IFERROR(VLOOKUP(Tabela24[[#This Row],[Symbol]],INDIRECT("'"&amp;Tabela24[[#This Row],[INDEX]]&amp;"'!$D$4:$BB$3000"),31,0),0)</f>
        <v>0</v>
      </c>
      <c r="K800" s="266"/>
    </row>
    <row r="801" spans="1:11" ht="30" customHeight="1" x14ac:dyDescent="0.2">
      <c r="A801" s="262">
        <v>790</v>
      </c>
      <c r="B801" s="711" t="s">
        <v>3929</v>
      </c>
      <c r="C801" s="263" t="s">
        <v>3908</v>
      </c>
      <c r="D801" s="264" t="str">
        <f>VLOOKUP(Tabela24[[#This Row],[Symbol]],Baza_cen[],3,0)</f>
        <v>Listwa MTF BLACK  170 mm</v>
      </c>
      <c r="E801" s="265"/>
      <c r="F801" s="265"/>
      <c r="G801" s="265">
        <f ca="1">IFERROR(VLOOKUP(Tabela24[[#This Row],[Symbol]],INDIRECT("'"&amp;Tabela24[[#This Row],[INDEX]]&amp;"'!$D$5:$BB$3000"),13,0),0)</f>
        <v>0</v>
      </c>
      <c r="H801" s="265" t="str">
        <f ca="1">IFERROR(VLOOKUP(Tabela24[[#This Row],[Symbol]],INDIRECT("'"&amp;Tabela24[[#This Row],[INDEX]]&amp;"'!$D$4:$BB$3000"),14,0),0)</f>
        <v>szt.</v>
      </c>
      <c r="I801" s="419">
        <f ca="1">IFERROR(VLOOKUP(Tabela24[[#This Row],[Symbol]],INDIRECT("'"&amp;Tabela24[[#This Row],[INDEX]]&amp;"'!$D$4:$BB$3000"),30,0),0)</f>
        <v>0</v>
      </c>
      <c r="J801" s="447">
        <f ca="1">IFERROR(VLOOKUP(Tabela24[[#This Row],[Symbol]],INDIRECT("'"&amp;Tabela24[[#This Row],[INDEX]]&amp;"'!$D$4:$BB$3000"),31,0),0)</f>
        <v>0</v>
      </c>
      <c r="K801" s="266"/>
    </row>
    <row r="802" spans="1:11" ht="30" customHeight="1" x14ac:dyDescent="0.2">
      <c r="A802" s="262">
        <v>791</v>
      </c>
      <c r="B802" s="711" t="s">
        <v>3929</v>
      </c>
      <c r="C802" s="263" t="s">
        <v>3909</v>
      </c>
      <c r="D802" s="264" t="str">
        <f>VLOOKUP(Tabela24[[#This Row],[Symbol]],Baza_cen[],3,0)</f>
        <v>Listwa MTF BLACK  180 mm</v>
      </c>
      <c r="E802" s="265"/>
      <c r="F802" s="265"/>
      <c r="G802" s="265">
        <f ca="1">IFERROR(VLOOKUP(Tabela24[[#This Row],[Symbol]],INDIRECT("'"&amp;Tabela24[[#This Row],[INDEX]]&amp;"'!$D$5:$BB$3000"),13,0),0)</f>
        <v>0</v>
      </c>
      <c r="H802" s="265" t="str">
        <f ca="1">IFERROR(VLOOKUP(Tabela24[[#This Row],[Symbol]],INDIRECT("'"&amp;Tabela24[[#This Row],[INDEX]]&amp;"'!$D$4:$BB$3000"),14,0),0)</f>
        <v>szt.</v>
      </c>
      <c r="I802" s="419">
        <f ca="1">IFERROR(VLOOKUP(Tabela24[[#This Row],[Symbol]],INDIRECT("'"&amp;Tabela24[[#This Row],[INDEX]]&amp;"'!$D$4:$BB$3000"),30,0),0)</f>
        <v>0</v>
      </c>
      <c r="J802" s="447">
        <f ca="1">IFERROR(VLOOKUP(Tabela24[[#This Row],[Symbol]],INDIRECT("'"&amp;Tabela24[[#This Row],[INDEX]]&amp;"'!$D$4:$BB$3000"),31,0),0)</f>
        <v>0</v>
      </c>
      <c r="K802" s="266"/>
    </row>
    <row r="803" spans="1:11" ht="30" customHeight="1" x14ac:dyDescent="0.2">
      <c r="A803" s="262">
        <v>792</v>
      </c>
      <c r="B803" s="711" t="s">
        <v>3929</v>
      </c>
      <c r="C803" s="263" t="s">
        <v>3910</v>
      </c>
      <c r="D803" s="264" t="str">
        <f>VLOOKUP(Tabela24[[#This Row],[Symbol]],Baza_cen[],3,0)</f>
        <v>Listwa MTF BLACK  190 mm</v>
      </c>
      <c r="E803" s="265"/>
      <c r="F803" s="265"/>
      <c r="G803" s="265">
        <f ca="1">IFERROR(VLOOKUP(Tabela24[[#This Row],[Symbol]],INDIRECT("'"&amp;Tabela24[[#This Row],[INDEX]]&amp;"'!$D$5:$BB$3000"),13,0),0)</f>
        <v>0</v>
      </c>
      <c r="H803" s="265" t="str">
        <f ca="1">IFERROR(VLOOKUP(Tabela24[[#This Row],[Symbol]],INDIRECT("'"&amp;Tabela24[[#This Row],[INDEX]]&amp;"'!$D$4:$BB$3000"),14,0),0)</f>
        <v>szt.</v>
      </c>
      <c r="I803" s="419">
        <f ca="1">IFERROR(VLOOKUP(Tabela24[[#This Row],[Symbol]],INDIRECT("'"&amp;Tabela24[[#This Row],[INDEX]]&amp;"'!$D$4:$BB$3000"),30,0),0)</f>
        <v>0</v>
      </c>
      <c r="J803" s="447">
        <f ca="1">IFERROR(VLOOKUP(Tabela24[[#This Row],[Symbol]],INDIRECT("'"&amp;Tabela24[[#This Row],[INDEX]]&amp;"'!$D$4:$BB$3000"),31,0),0)</f>
        <v>0</v>
      </c>
      <c r="K803" s="266"/>
    </row>
    <row r="804" spans="1:11" ht="30" customHeight="1" x14ac:dyDescent="0.2">
      <c r="A804" s="262">
        <v>793</v>
      </c>
      <c r="B804" s="711" t="s">
        <v>3929</v>
      </c>
      <c r="C804" s="263" t="s">
        <v>3911</v>
      </c>
      <c r="D804" s="264" t="str">
        <f>VLOOKUP(Tabela24[[#This Row],[Symbol]],Baza_cen[],3,0)</f>
        <v>Listwa MTF BLACK  200 mm</v>
      </c>
      <c r="E804" s="265"/>
      <c r="F804" s="265"/>
      <c r="G804" s="265">
        <f ca="1">IFERROR(VLOOKUP(Tabela24[[#This Row],[Symbol]],INDIRECT("'"&amp;Tabela24[[#This Row],[INDEX]]&amp;"'!$D$5:$BB$3000"),13,0),0)</f>
        <v>0</v>
      </c>
      <c r="H804" s="265" t="str">
        <f ca="1">IFERROR(VLOOKUP(Tabela24[[#This Row],[Symbol]],INDIRECT("'"&amp;Tabela24[[#This Row],[INDEX]]&amp;"'!$D$4:$BB$3000"),14,0),0)</f>
        <v>szt.</v>
      </c>
      <c r="I804" s="419">
        <f ca="1">IFERROR(VLOOKUP(Tabela24[[#This Row],[Symbol]],INDIRECT("'"&amp;Tabela24[[#This Row],[INDEX]]&amp;"'!$D$4:$BB$3000"),30,0),0)</f>
        <v>0</v>
      </c>
      <c r="J804" s="447">
        <f ca="1">IFERROR(VLOOKUP(Tabela24[[#This Row],[Symbol]],INDIRECT("'"&amp;Tabela24[[#This Row],[INDEX]]&amp;"'!$D$4:$BB$3000"),31,0),0)</f>
        <v>0</v>
      </c>
      <c r="K804" s="266"/>
    </row>
    <row r="805" spans="1:11" ht="30" customHeight="1" x14ac:dyDescent="0.2">
      <c r="A805" s="262">
        <v>794</v>
      </c>
      <c r="B805" s="711" t="s">
        <v>3929</v>
      </c>
      <c r="C805" s="263" t="s">
        <v>3912</v>
      </c>
      <c r="D805" s="264" t="str">
        <f>VLOOKUP(Tabela24[[#This Row],[Symbol]],Baza_cen[],3,0)</f>
        <v>Listwa MTF BLACK  210 mm</v>
      </c>
      <c r="E805" s="265"/>
      <c r="F805" s="265"/>
      <c r="G805" s="265">
        <f ca="1">IFERROR(VLOOKUP(Tabela24[[#This Row],[Symbol]],INDIRECT("'"&amp;Tabela24[[#This Row],[INDEX]]&amp;"'!$D$5:$BB$3000"),13,0),0)</f>
        <v>0</v>
      </c>
      <c r="H805" s="265" t="str">
        <f ca="1">IFERROR(VLOOKUP(Tabela24[[#This Row],[Symbol]],INDIRECT("'"&amp;Tabela24[[#This Row],[INDEX]]&amp;"'!$D$4:$BB$3000"),14,0),0)</f>
        <v>szt.</v>
      </c>
      <c r="I805" s="419">
        <f ca="1">IFERROR(VLOOKUP(Tabela24[[#This Row],[Symbol]],INDIRECT("'"&amp;Tabela24[[#This Row],[INDEX]]&amp;"'!$D$4:$BB$3000"),30,0),0)</f>
        <v>0</v>
      </c>
      <c r="J805" s="447">
        <f ca="1">IFERROR(VLOOKUP(Tabela24[[#This Row],[Symbol]],INDIRECT("'"&amp;Tabela24[[#This Row],[INDEX]]&amp;"'!$D$4:$BB$3000"),31,0),0)</f>
        <v>0</v>
      </c>
      <c r="K805" s="266"/>
    </row>
    <row r="806" spans="1:11" ht="30" customHeight="1" x14ac:dyDescent="0.2">
      <c r="A806" s="262">
        <v>795</v>
      </c>
      <c r="B806" s="711" t="s">
        <v>3929</v>
      </c>
      <c r="C806" s="263" t="s">
        <v>3913</v>
      </c>
      <c r="D806" s="264" t="str">
        <f>VLOOKUP(Tabela24[[#This Row],[Symbol]],Baza_cen[],3,0)</f>
        <v>Listwa MTF BLACK  220 mm</v>
      </c>
      <c r="E806" s="265"/>
      <c r="F806" s="265"/>
      <c r="G806" s="265">
        <f ca="1">IFERROR(VLOOKUP(Tabela24[[#This Row],[Symbol]],INDIRECT("'"&amp;Tabela24[[#This Row],[INDEX]]&amp;"'!$D$5:$BB$3000"),13,0),0)</f>
        <v>0</v>
      </c>
      <c r="H806" s="265" t="str">
        <f ca="1">IFERROR(VLOOKUP(Tabela24[[#This Row],[Symbol]],INDIRECT("'"&amp;Tabela24[[#This Row],[INDEX]]&amp;"'!$D$4:$BB$3000"),14,0),0)</f>
        <v>szt.</v>
      </c>
      <c r="I806" s="419">
        <f ca="1">IFERROR(VLOOKUP(Tabela24[[#This Row],[Symbol]],INDIRECT("'"&amp;Tabela24[[#This Row],[INDEX]]&amp;"'!$D$4:$BB$3000"),30,0),0)</f>
        <v>0</v>
      </c>
      <c r="J806" s="447">
        <f ca="1">IFERROR(VLOOKUP(Tabela24[[#This Row],[Symbol]],INDIRECT("'"&amp;Tabela24[[#This Row],[INDEX]]&amp;"'!$D$4:$BB$3000"),31,0),0)</f>
        <v>0</v>
      </c>
      <c r="K806" s="266"/>
    </row>
    <row r="807" spans="1:11" ht="30" customHeight="1" x14ac:dyDescent="0.2">
      <c r="A807" s="262">
        <v>796</v>
      </c>
      <c r="B807" s="711" t="s">
        <v>3929</v>
      </c>
      <c r="C807" s="263" t="s">
        <v>3914</v>
      </c>
      <c r="D807" s="264" t="str">
        <f>VLOOKUP(Tabela24[[#This Row],[Symbol]],Baza_cen[],3,0)</f>
        <v>Listwa MTF BLACK  230 mm</v>
      </c>
      <c r="E807" s="265"/>
      <c r="F807" s="265"/>
      <c r="G807" s="265">
        <f ca="1">IFERROR(VLOOKUP(Tabela24[[#This Row],[Symbol]],INDIRECT("'"&amp;Tabela24[[#This Row],[INDEX]]&amp;"'!$D$5:$BB$3000"),13,0),0)</f>
        <v>0</v>
      </c>
      <c r="H807" s="265" t="str">
        <f ca="1">IFERROR(VLOOKUP(Tabela24[[#This Row],[Symbol]],INDIRECT("'"&amp;Tabela24[[#This Row],[INDEX]]&amp;"'!$D$4:$BB$3000"),14,0),0)</f>
        <v>szt.</v>
      </c>
      <c r="I807" s="419">
        <f ca="1">IFERROR(VLOOKUP(Tabela24[[#This Row],[Symbol]],INDIRECT("'"&amp;Tabela24[[#This Row],[INDEX]]&amp;"'!$D$4:$BB$3000"),30,0),0)</f>
        <v>0</v>
      </c>
      <c r="J807" s="447">
        <f ca="1">IFERROR(VLOOKUP(Tabela24[[#This Row],[Symbol]],INDIRECT("'"&amp;Tabela24[[#This Row],[INDEX]]&amp;"'!$D$4:$BB$3000"),31,0),0)</f>
        <v>0</v>
      </c>
      <c r="K807" s="266"/>
    </row>
    <row r="808" spans="1:11" ht="30" customHeight="1" x14ac:dyDescent="0.2">
      <c r="A808" s="262">
        <v>797</v>
      </c>
      <c r="B808" s="711" t="s">
        <v>3929</v>
      </c>
      <c r="C808" s="263" t="s">
        <v>3915</v>
      </c>
      <c r="D808" s="264" t="str">
        <f>VLOOKUP(Tabela24[[#This Row],[Symbol]],Baza_cen[],3,0)</f>
        <v>Listwa MTF BLACK  240 mm</v>
      </c>
      <c r="E808" s="265"/>
      <c r="F808" s="265"/>
      <c r="G808" s="265">
        <f ca="1">IFERROR(VLOOKUP(Tabela24[[#This Row],[Symbol]],INDIRECT("'"&amp;Tabela24[[#This Row],[INDEX]]&amp;"'!$D$5:$BB$3000"),13,0),0)</f>
        <v>0</v>
      </c>
      <c r="H808" s="265" t="str">
        <f ca="1">IFERROR(VLOOKUP(Tabela24[[#This Row],[Symbol]],INDIRECT("'"&amp;Tabela24[[#This Row],[INDEX]]&amp;"'!$D$4:$BB$3000"),14,0),0)</f>
        <v>szt.</v>
      </c>
      <c r="I808" s="419">
        <f ca="1">IFERROR(VLOOKUP(Tabela24[[#This Row],[Symbol]],INDIRECT("'"&amp;Tabela24[[#This Row],[INDEX]]&amp;"'!$D$4:$BB$3000"),30,0),0)</f>
        <v>0</v>
      </c>
      <c r="J808" s="447">
        <f ca="1">IFERROR(VLOOKUP(Tabela24[[#This Row],[Symbol]],INDIRECT("'"&amp;Tabela24[[#This Row],[INDEX]]&amp;"'!$D$4:$BB$3000"),31,0),0)</f>
        <v>0</v>
      </c>
      <c r="K808" s="266"/>
    </row>
    <row r="809" spans="1:11" ht="30" customHeight="1" x14ac:dyDescent="0.2">
      <c r="A809" s="262">
        <v>798</v>
      </c>
      <c r="B809" s="711" t="s">
        <v>3929</v>
      </c>
      <c r="C809" s="263" t="s">
        <v>3916</v>
      </c>
      <c r="D809" s="264" t="str">
        <f>VLOOKUP(Tabela24[[#This Row],[Symbol]],Baza_cen[],3,0)</f>
        <v>Listwa MTF BLACK  250 mm</v>
      </c>
      <c r="E809" s="265"/>
      <c r="F809" s="265"/>
      <c r="G809" s="265">
        <f ca="1">IFERROR(VLOOKUP(Tabela24[[#This Row],[Symbol]],INDIRECT("'"&amp;Tabela24[[#This Row],[INDEX]]&amp;"'!$D$5:$BB$3000"),13,0),0)</f>
        <v>0</v>
      </c>
      <c r="H809" s="265" t="str">
        <f ca="1">IFERROR(VLOOKUP(Tabela24[[#This Row],[Symbol]],INDIRECT("'"&amp;Tabela24[[#This Row],[INDEX]]&amp;"'!$D$4:$BB$3000"),14,0),0)</f>
        <v>szt.</v>
      </c>
      <c r="I809" s="419">
        <f ca="1">IFERROR(VLOOKUP(Tabela24[[#This Row],[Symbol]],INDIRECT("'"&amp;Tabela24[[#This Row],[INDEX]]&amp;"'!$D$4:$BB$3000"),30,0),0)</f>
        <v>0</v>
      </c>
      <c r="J809" s="447">
        <f ca="1">IFERROR(VLOOKUP(Tabela24[[#This Row],[Symbol]],INDIRECT("'"&amp;Tabela24[[#This Row],[INDEX]]&amp;"'!$D$4:$BB$3000"),31,0),0)</f>
        <v>0</v>
      </c>
      <c r="K809" s="266"/>
    </row>
    <row r="810" spans="1:11" ht="30" customHeight="1" x14ac:dyDescent="0.2">
      <c r="A810" s="262">
        <v>799</v>
      </c>
      <c r="B810" s="711" t="s">
        <v>3929</v>
      </c>
      <c r="C810" s="263" t="s">
        <v>3917</v>
      </c>
      <c r="D810" s="264" t="str">
        <f>VLOOKUP(Tabela24[[#This Row],[Symbol]],Baza_cen[],3,0)</f>
        <v>Listwa MTF BLACK  260 mm</v>
      </c>
      <c r="E810" s="265"/>
      <c r="F810" s="265"/>
      <c r="G810" s="265">
        <f ca="1">IFERROR(VLOOKUP(Tabela24[[#This Row],[Symbol]],INDIRECT("'"&amp;Tabela24[[#This Row],[INDEX]]&amp;"'!$D$5:$BB$3000"),13,0),0)</f>
        <v>0</v>
      </c>
      <c r="H810" s="265" t="str">
        <f ca="1">IFERROR(VLOOKUP(Tabela24[[#This Row],[Symbol]],INDIRECT("'"&amp;Tabela24[[#This Row],[INDEX]]&amp;"'!$D$4:$BB$3000"),14,0),0)</f>
        <v>szt.</v>
      </c>
      <c r="I810" s="419">
        <f ca="1">IFERROR(VLOOKUP(Tabela24[[#This Row],[Symbol]],INDIRECT("'"&amp;Tabela24[[#This Row],[INDEX]]&amp;"'!$D$4:$BB$3000"),30,0),0)</f>
        <v>0</v>
      </c>
      <c r="J810" s="447">
        <f ca="1">IFERROR(VLOOKUP(Tabela24[[#This Row],[Symbol]],INDIRECT("'"&amp;Tabela24[[#This Row],[INDEX]]&amp;"'!$D$4:$BB$3000"),31,0),0)</f>
        <v>0</v>
      </c>
      <c r="K810" s="266"/>
    </row>
    <row r="811" spans="1:11" ht="30" customHeight="1" x14ac:dyDescent="0.2">
      <c r="A811" s="262">
        <v>800</v>
      </c>
      <c r="B811" s="711" t="s">
        <v>3929</v>
      </c>
      <c r="C811" s="263" t="s">
        <v>3918</v>
      </c>
      <c r="D811" s="264" t="str">
        <f>VLOOKUP(Tabela24[[#This Row],[Symbol]],Baza_cen[],3,0)</f>
        <v>Listwa MTF BLACK  270 mm</v>
      </c>
      <c r="E811" s="265"/>
      <c r="F811" s="265"/>
      <c r="G811" s="265">
        <f ca="1">IFERROR(VLOOKUP(Tabela24[[#This Row],[Symbol]],INDIRECT("'"&amp;Tabela24[[#This Row],[INDEX]]&amp;"'!$D$5:$BB$3000"),13,0),0)</f>
        <v>0</v>
      </c>
      <c r="H811" s="265" t="str">
        <f ca="1">IFERROR(VLOOKUP(Tabela24[[#This Row],[Symbol]],INDIRECT("'"&amp;Tabela24[[#This Row],[INDEX]]&amp;"'!$D$4:$BB$3000"),14,0),0)</f>
        <v>szt.</v>
      </c>
      <c r="I811" s="419">
        <f ca="1">IFERROR(VLOOKUP(Tabela24[[#This Row],[Symbol]],INDIRECT("'"&amp;Tabela24[[#This Row],[INDEX]]&amp;"'!$D$4:$BB$3000"),30,0),0)</f>
        <v>0</v>
      </c>
      <c r="J811" s="447">
        <f ca="1">IFERROR(VLOOKUP(Tabela24[[#This Row],[Symbol]],INDIRECT("'"&amp;Tabela24[[#This Row],[INDEX]]&amp;"'!$D$4:$BB$3000"),31,0),0)</f>
        <v>0</v>
      </c>
      <c r="K811" s="266"/>
    </row>
    <row r="812" spans="1:11" ht="30" customHeight="1" x14ac:dyDescent="0.2">
      <c r="A812" s="262">
        <v>801</v>
      </c>
      <c r="B812" s="711" t="s">
        <v>3929</v>
      </c>
      <c r="C812" s="263" t="s">
        <v>3919</v>
      </c>
      <c r="D812" s="264" t="str">
        <f>VLOOKUP(Tabela24[[#This Row],[Symbol]],Baza_cen[],3,0)</f>
        <v>Listwa MTF BLACK  280 mm</v>
      </c>
      <c r="E812" s="265"/>
      <c r="F812" s="265"/>
      <c r="G812" s="265">
        <f ca="1">IFERROR(VLOOKUP(Tabela24[[#This Row],[Symbol]],INDIRECT("'"&amp;Tabela24[[#This Row],[INDEX]]&amp;"'!$D$5:$BB$3000"),13,0),0)</f>
        <v>0</v>
      </c>
      <c r="H812" s="265" t="str">
        <f ca="1">IFERROR(VLOOKUP(Tabela24[[#This Row],[Symbol]],INDIRECT("'"&amp;Tabela24[[#This Row],[INDEX]]&amp;"'!$D$4:$BB$3000"),14,0),0)</f>
        <v>szt.</v>
      </c>
      <c r="I812" s="419">
        <f ca="1">IFERROR(VLOOKUP(Tabela24[[#This Row],[Symbol]],INDIRECT("'"&amp;Tabela24[[#This Row],[INDEX]]&amp;"'!$D$4:$BB$3000"),30,0),0)</f>
        <v>0</v>
      </c>
      <c r="J812" s="447">
        <f ca="1">IFERROR(VLOOKUP(Tabela24[[#This Row],[Symbol]],INDIRECT("'"&amp;Tabela24[[#This Row],[INDEX]]&amp;"'!$D$4:$BB$3000"),31,0),0)</f>
        <v>0</v>
      </c>
      <c r="K812" s="266"/>
    </row>
    <row r="813" spans="1:11" ht="30" customHeight="1" x14ac:dyDescent="0.2">
      <c r="A813" s="262">
        <v>802</v>
      </c>
      <c r="B813" s="711" t="s">
        <v>3929</v>
      </c>
      <c r="C813" s="263" t="s">
        <v>3920</v>
      </c>
      <c r="D813" s="264" t="str">
        <f>VLOOKUP(Tabela24[[#This Row],[Symbol]],Baza_cen[],3,0)</f>
        <v>Listwa MTF BLACK  290 mm</v>
      </c>
      <c r="E813" s="265"/>
      <c r="F813" s="265"/>
      <c r="G813" s="265">
        <f ca="1">IFERROR(VLOOKUP(Tabela24[[#This Row],[Symbol]],INDIRECT("'"&amp;Tabela24[[#This Row],[INDEX]]&amp;"'!$D$5:$BB$3000"),13,0),0)</f>
        <v>0</v>
      </c>
      <c r="H813" s="265" t="str">
        <f ca="1">IFERROR(VLOOKUP(Tabela24[[#This Row],[Symbol]],INDIRECT("'"&amp;Tabela24[[#This Row],[INDEX]]&amp;"'!$D$4:$BB$3000"),14,0),0)</f>
        <v>szt.</v>
      </c>
      <c r="I813" s="419">
        <f ca="1">IFERROR(VLOOKUP(Tabela24[[#This Row],[Symbol]],INDIRECT("'"&amp;Tabela24[[#This Row],[INDEX]]&amp;"'!$D$4:$BB$3000"),30,0),0)</f>
        <v>0</v>
      </c>
      <c r="J813" s="447">
        <f ca="1">IFERROR(VLOOKUP(Tabela24[[#This Row],[Symbol]],INDIRECT("'"&amp;Tabela24[[#This Row],[INDEX]]&amp;"'!$D$4:$BB$3000"),31,0),0)</f>
        <v>0</v>
      </c>
      <c r="K813" s="266"/>
    </row>
    <row r="814" spans="1:11" ht="30" customHeight="1" x14ac:dyDescent="0.2">
      <c r="A814" s="262">
        <v>803</v>
      </c>
      <c r="B814" s="711" t="s">
        <v>3929</v>
      </c>
      <c r="C814" s="263" t="s">
        <v>3921</v>
      </c>
      <c r="D814" s="264" t="str">
        <f>VLOOKUP(Tabela24[[#This Row],[Symbol]],Baza_cen[],3,0)</f>
        <v>Listwa MTF BLACK  300 mm</v>
      </c>
      <c r="E814" s="265"/>
      <c r="F814" s="265"/>
      <c r="G814" s="265">
        <f ca="1">IFERROR(VLOOKUP(Tabela24[[#This Row],[Symbol]],INDIRECT("'"&amp;Tabela24[[#This Row],[INDEX]]&amp;"'!$D$5:$BB$3000"),13,0),0)</f>
        <v>0</v>
      </c>
      <c r="H814" s="265" t="str">
        <f ca="1">IFERROR(VLOOKUP(Tabela24[[#This Row],[Symbol]],INDIRECT("'"&amp;Tabela24[[#This Row],[INDEX]]&amp;"'!$D$4:$BB$3000"),14,0),0)</f>
        <v>szt.</v>
      </c>
      <c r="I814" s="419">
        <f ca="1">IFERROR(VLOOKUP(Tabela24[[#This Row],[Symbol]],INDIRECT("'"&amp;Tabela24[[#This Row],[INDEX]]&amp;"'!$D$4:$BB$3000"),30,0),0)</f>
        <v>0</v>
      </c>
      <c r="J814" s="447">
        <f ca="1">IFERROR(VLOOKUP(Tabela24[[#This Row],[Symbol]],INDIRECT("'"&amp;Tabela24[[#This Row],[INDEX]]&amp;"'!$D$4:$BB$3000"),31,0),0)</f>
        <v>0</v>
      </c>
      <c r="K814" s="266"/>
    </row>
    <row r="815" spans="1:11" ht="30" customHeight="1" x14ac:dyDescent="0.2">
      <c r="A815" s="262">
        <v>804</v>
      </c>
      <c r="B815" s="711" t="s">
        <v>3929</v>
      </c>
      <c r="C815" s="263" t="s">
        <v>3931</v>
      </c>
      <c r="D815" s="264" t="str">
        <f>VLOOKUP(Tabela24[[#This Row],[Symbol]],Baza_cen[],3,0)</f>
        <v>STARTER do montażu HS 150</v>
      </c>
      <c r="E815" s="265"/>
      <c r="F815" s="265"/>
      <c r="G815" s="265">
        <f ca="1">IFERROR(VLOOKUP(Tabela24[[#This Row],[Symbol]],INDIRECT("'"&amp;Tabela24[[#This Row],[INDEX]]&amp;"'!$D$5:$BB$3000"),13,0),0)</f>
        <v>0</v>
      </c>
      <c r="H815" s="265" t="str">
        <f ca="1">IFERROR(VLOOKUP(Tabela24[[#This Row],[Symbol]],INDIRECT("'"&amp;Tabela24[[#This Row],[INDEX]]&amp;"'!$D$4:$BB$3000"),14,0),0)</f>
        <v>szt.</v>
      </c>
      <c r="I815" s="419">
        <f ca="1">IFERROR(VLOOKUP(Tabela24[[#This Row],[Symbol]],INDIRECT("'"&amp;Tabela24[[#This Row],[INDEX]]&amp;"'!$D$4:$BB$3000"),30,0),0)</f>
        <v>0</v>
      </c>
      <c r="J815" s="447">
        <f ca="1">IFERROR(VLOOKUP(Tabela24[[#This Row],[Symbol]],INDIRECT("'"&amp;Tabela24[[#This Row],[INDEX]]&amp;"'!$D$4:$BB$3000"),31,0),0)</f>
        <v>0</v>
      </c>
      <c r="K815" s="266"/>
    </row>
    <row r="816" spans="1:11" ht="30" customHeight="1" x14ac:dyDescent="0.2">
      <c r="A816" s="262">
        <v>805</v>
      </c>
      <c r="B816" s="711" t="s">
        <v>3929</v>
      </c>
      <c r="C816" s="263" t="s">
        <v>3932</v>
      </c>
      <c r="D816" s="264" t="str">
        <f>VLOOKUP(Tabela24[[#This Row],[Symbol]],Baza_cen[],3,0)</f>
        <v>STARTER do montażu HS 170</v>
      </c>
      <c r="E816" s="265"/>
      <c r="F816" s="265"/>
      <c r="G816" s="265">
        <f ca="1">IFERROR(VLOOKUP(Tabela24[[#This Row],[Symbol]],INDIRECT("'"&amp;Tabela24[[#This Row],[INDEX]]&amp;"'!$D$5:$BB$3000"),13,0),0)</f>
        <v>0</v>
      </c>
      <c r="H816" s="265" t="str">
        <f ca="1">IFERROR(VLOOKUP(Tabela24[[#This Row],[Symbol]],INDIRECT("'"&amp;Tabela24[[#This Row],[INDEX]]&amp;"'!$D$4:$BB$3000"),14,0),0)</f>
        <v>szt.</v>
      </c>
      <c r="I816" s="419">
        <f ca="1">IFERROR(VLOOKUP(Tabela24[[#This Row],[Symbol]],INDIRECT("'"&amp;Tabela24[[#This Row],[INDEX]]&amp;"'!$D$4:$BB$3000"),30,0),0)</f>
        <v>0</v>
      </c>
      <c r="J816" s="447">
        <f ca="1">IFERROR(VLOOKUP(Tabela24[[#This Row],[Symbol]],INDIRECT("'"&amp;Tabela24[[#This Row],[INDEX]]&amp;"'!$D$4:$BB$3000"),31,0),0)</f>
        <v>0</v>
      </c>
      <c r="K816" s="266"/>
    </row>
    <row r="817" spans="1:11" ht="30" customHeight="1" x14ac:dyDescent="0.2">
      <c r="A817" s="262">
        <v>806</v>
      </c>
      <c r="B817" s="711" t="s">
        <v>3929</v>
      </c>
      <c r="C817" s="448" t="s">
        <v>3926</v>
      </c>
      <c r="D817" s="526" t="str">
        <f>VLOOKUP(Tabela24[[#This Row],[Symbol]],Baza_cen[],3,0)</f>
        <v>Parapet dwustronny z trzpieniem MTF 60mm</v>
      </c>
      <c r="E817" s="449"/>
      <c r="F817" s="449"/>
      <c r="G817" s="449">
        <f ca="1">IFERROR(VLOOKUP(Tabela24[[#This Row],[Symbol]],INDIRECT("'"&amp;Tabela24[[#This Row],[INDEX]]&amp;"'!$D$5:$BB$3000"),13,0),0)</f>
        <v>0</v>
      </c>
      <c r="H817" s="449" t="str">
        <f ca="1">IFERROR(VLOOKUP(Tabela24[[#This Row],[Symbol]],INDIRECT("'"&amp;Tabela24[[#This Row],[INDEX]]&amp;"'!$D$4:$BB$3000"),14,0),0)</f>
        <v>szt.</v>
      </c>
      <c r="I817" s="450">
        <f ca="1">IFERROR(VLOOKUP(Tabela24[[#This Row],[Symbol]],INDIRECT("'"&amp;Tabela24[[#This Row],[INDEX]]&amp;"'!$D$4:$BB$3000"),30,0),0)</f>
        <v>0</v>
      </c>
      <c r="J817" s="490">
        <f ca="1">IFERROR(VLOOKUP(Tabela24[[#This Row],[Symbol]],INDIRECT("'"&amp;Tabela24[[#This Row],[INDEX]]&amp;"'!$D$4:$BB$3000"),31,0),0)</f>
        <v>0</v>
      </c>
      <c r="K817" s="451"/>
    </row>
    <row r="818" spans="1:11" ht="30" customHeight="1" x14ac:dyDescent="0.2">
      <c r="A818" s="262">
        <v>807</v>
      </c>
      <c r="B818" s="711" t="s">
        <v>14</v>
      </c>
      <c r="C818" s="263" t="s">
        <v>1180</v>
      </c>
      <c r="D818" s="264" t="str">
        <f>VLOOKUP(Tabela24[[#This Row],[Symbol]],Baza_cen[],3,0)</f>
        <v>BLOK Belka montażowa MTF   85x 80     GPMM</v>
      </c>
      <c r="E818" s="265"/>
      <c r="F818" s="265"/>
      <c r="G818" s="265">
        <f ca="1">IFERROR(VLOOKUP(Tabela24[[#This Row],[Symbol]],INDIRECT("'"&amp;Tabela24[[#This Row],[INDEX]]&amp;"'!$D$5:$BB$3000"),13,0),0)</f>
        <v>0</v>
      </c>
      <c r="H818" s="265" t="str">
        <f ca="1">IFERROR(VLOOKUP(Tabela24[[#This Row],[Symbol]],INDIRECT("'"&amp;Tabela24[[#This Row],[INDEX]]&amp;"'!$D$4:$BB$3000"),14,0),0)</f>
        <v>szt.</v>
      </c>
      <c r="I818" s="419">
        <f ca="1">IFERROR(VLOOKUP(Tabela24[[#This Row],[Symbol]],INDIRECT("'"&amp;Tabela24[[#This Row],[INDEX]]&amp;"'!$D$4:$BB$3000"),30,0),0)</f>
        <v>0</v>
      </c>
      <c r="J818" s="447">
        <f ca="1">IFERROR(VLOOKUP(Tabela24[[#This Row],[Symbol]],INDIRECT("'"&amp;Tabela24[[#This Row],[INDEX]]&amp;"'!$D$4:$BB$3000"),31,0),0)</f>
        <v>0</v>
      </c>
      <c r="K818" s="266"/>
    </row>
    <row r="819" spans="1:11" ht="30" customHeight="1" x14ac:dyDescent="0.2">
      <c r="A819" s="262">
        <v>808</v>
      </c>
      <c r="B819" s="711" t="s">
        <v>14</v>
      </c>
      <c r="C819" s="263" t="s">
        <v>1182</v>
      </c>
      <c r="D819" s="264" t="str">
        <f>VLOOKUP(Tabela24[[#This Row],[Symbol]],Baza_cen[],3,0)</f>
        <v>BLOK Belka montażowa MTF   85x100     GPMM</v>
      </c>
      <c r="E819" s="265"/>
      <c r="F819" s="265"/>
      <c r="G819" s="265">
        <f ca="1">IFERROR(VLOOKUP(Tabela24[[#This Row],[Symbol]],INDIRECT("'"&amp;Tabela24[[#This Row],[INDEX]]&amp;"'!$D$5:$BB$3000"),13,0),0)</f>
        <v>0</v>
      </c>
      <c r="H819" s="265" t="str">
        <f ca="1">IFERROR(VLOOKUP(Tabela24[[#This Row],[Symbol]],INDIRECT("'"&amp;Tabela24[[#This Row],[INDEX]]&amp;"'!$D$4:$BB$3000"),14,0),0)</f>
        <v>szt.</v>
      </c>
      <c r="I819" s="419">
        <f ca="1">IFERROR(VLOOKUP(Tabela24[[#This Row],[Symbol]],INDIRECT("'"&amp;Tabela24[[#This Row],[INDEX]]&amp;"'!$D$4:$BB$3000"),30,0),0)</f>
        <v>0</v>
      </c>
      <c r="J819" s="447">
        <f ca="1">IFERROR(VLOOKUP(Tabela24[[#This Row],[Symbol]],INDIRECT("'"&amp;Tabela24[[#This Row],[INDEX]]&amp;"'!$D$4:$BB$3000"),31,0),0)</f>
        <v>0</v>
      </c>
      <c r="K819" s="266"/>
    </row>
    <row r="820" spans="1:11" ht="30" customHeight="1" x14ac:dyDescent="0.2">
      <c r="A820" s="262">
        <v>809</v>
      </c>
      <c r="B820" s="711" t="s">
        <v>14</v>
      </c>
      <c r="C820" s="263" t="s">
        <v>1183</v>
      </c>
      <c r="D820" s="264" t="str">
        <f>VLOOKUP(Tabela24[[#This Row],[Symbol]],Baza_cen[],3,0)</f>
        <v>BLOK Belka montażowa MTF   85x120     GPMM</v>
      </c>
      <c r="E820" s="265"/>
      <c r="F820" s="265"/>
      <c r="G820" s="265">
        <f ca="1">IFERROR(VLOOKUP(Tabela24[[#This Row],[Symbol]],INDIRECT("'"&amp;Tabela24[[#This Row],[INDEX]]&amp;"'!$D$5:$BB$3000"),13,0),0)</f>
        <v>0</v>
      </c>
      <c r="H820" s="265" t="str">
        <f ca="1">IFERROR(VLOOKUP(Tabela24[[#This Row],[Symbol]],INDIRECT("'"&amp;Tabela24[[#This Row],[INDEX]]&amp;"'!$D$4:$BB$3000"),14,0),0)</f>
        <v>szt.</v>
      </c>
      <c r="I820" s="419">
        <f ca="1">IFERROR(VLOOKUP(Tabela24[[#This Row],[Symbol]],INDIRECT("'"&amp;Tabela24[[#This Row],[INDEX]]&amp;"'!$D$4:$BB$3000"),30,0),0)</f>
        <v>0</v>
      </c>
      <c r="J820" s="447">
        <f ca="1">IFERROR(VLOOKUP(Tabela24[[#This Row],[Symbol]],INDIRECT("'"&amp;Tabela24[[#This Row],[INDEX]]&amp;"'!$D$4:$BB$3000"),31,0),0)</f>
        <v>0</v>
      </c>
      <c r="K820" s="266"/>
    </row>
    <row r="821" spans="1:11" ht="30" customHeight="1" x14ac:dyDescent="0.2">
      <c r="A821" s="262">
        <v>810</v>
      </c>
      <c r="B821" s="711" t="s">
        <v>14</v>
      </c>
      <c r="C821" s="263" t="s">
        <v>1184</v>
      </c>
      <c r="D821" s="264" t="str">
        <f>VLOOKUP(Tabela24[[#This Row],[Symbol]],Baza_cen[],3,0)</f>
        <v>BLOK Listwa MTF   67x 30     GPMM</v>
      </c>
      <c r="E821" s="265"/>
      <c r="F821" s="265"/>
      <c r="G821" s="265">
        <f ca="1">IFERROR(VLOOKUP(Tabela24[[#This Row],[Symbol]],INDIRECT("'"&amp;Tabela24[[#This Row],[INDEX]]&amp;"'!$D$5:$BB$3000"),13,0),0)</f>
        <v>0</v>
      </c>
      <c r="H821" s="265" t="str">
        <f ca="1">IFERROR(VLOOKUP(Tabela24[[#This Row],[Symbol]],INDIRECT("'"&amp;Tabela24[[#This Row],[INDEX]]&amp;"'!$D$4:$BB$3000"),14,0),0)</f>
        <v>szt.</v>
      </c>
      <c r="I821" s="419">
        <f ca="1">IFERROR(VLOOKUP(Tabela24[[#This Row],[Symbol]],INDIRECT("'"&amp;Tabela24[[#This Row],[INDEX]]&amp;"'!$D$4:$BB$3000"),30,0),0)</f>
        <v>0</v>
      </c>
      <c r="J821" s="447">
        <f ca="1">IFERROR(VLOOKUP(Tabela24[[#This Row],[Symbol]],INDIRECT("'"&amp;Tabela24[[#This Row],[INDEX]]&amp;"'!$D$4:$BB$3000"),31,0),0)</f>
        <v>0</v>
      </c>
      <c r="K821" s="266"/>
    </row>
    <row r="822" spans="1:11" ht="30" customHeight="1" x14ac:dyDescent="0.2">
      <c r="A822" s="262">
        <v>811</v>
      </c>
      <c r="B822" s="711" t="s">
        <v>14</v>
      </c>
      <c r="C822" s="263" t="s">
        <v>1186</v>
      </c>
      <c r="D822" s="264" t="str">
        <f>VLOOKUP(Tabela24[[#This Row],[Symbol]],Baza_cen[],3,0)</f>
        <v>BLOK Listwa MTF   67x 50     GPMM</v>
      </c>
      <c r="E822" s="265"/>
      <c r="F822" s="265"/>
      <c r="G822" s="265">
        <f ca="1">IFERROR(VLOOKUP(Tabela24[[#This Row],[Symbol]],INDIRECT("'"&amp;Tabela24[[#This Row],[INDEX]]&amp;"'!$D$5:$BB$3000"),13,0),0)</f>
        <v>0</v>
      </c>
      <c r="H822" s="265" t="str">
        <f ca="1">IFERROR(VLOOKUP(Tabela24[[#This Row],[Symbol]],INDIRECT("'"&amp;Tabela24[[#This Row],[INDEX]]&amp;"'!$D$4:$BB$3000"),14,0),0)</f>
        <v>szt.</v>
      </c>
      <c r="I822" s="419">
        <f ca="1">IFERROR(VLOOKUP(Tabela24[[#This Row],[Symbol]],INDIRECT("'"&amp;Tabela24[[#This Row],[INDEX]]&amp;"'!$D$4:$BB$3000"),30,0),0)</f>
        <v>0</v>
      </c>
      <c r="J822" s="447">
        <f ca="1">IFERROR(VLOOKUP(Tabela24[[#This Row],[Symbol]],INDIRECT("'"&amp;Tabela24[[#This Row],[INDEX]]&amp;"'!$D$4:$BB$3000"),31,0),0)</f>
        <v>0</v>
      </c>
      <c r="K822" s="266"/>
    </row>
    <row r="823" spans="1:11" ht="30" customHeight="1" x14ac:dyDescent="0.2">
      <c r="A823" s="262">
        <v>812</v>
      </c>
      <c r="B823" s="711" t="s">
        <v>14</v>
      </c>
      <c r="C823" s="448" t="s">
        <v>1187</v>
      </c>
      <c r="D823" s="526" t="str">
        <f>VLOOKUP(Tabela24[[#This Row],[Symbol]],Baza_cen[],3,0)</f>
        <v>BLOK Listwa MTF   67x100     GPMM</v>
      </c>
      <c r="E823" s="449"/>
      <c r="F823" s="449"/>
      <c r="G823" s="449">
        <f ca="1">IFERROR(VLOOKUP(Tabela24[[#This Row],[Symbol]],INDIRECT("'"&amp;Tabela24[[#This Row],[INDEX]]&amp;"'!$D$5:$BB$3000"),13,0),0)</f>
        <v>0</v>
      </c>
      <c r="H823" s="449" t="str">
        <f ca="1">IFERROR(VLOOKUP(Tabela24[[#This Row],[Symbol]],INDIRECT("'"&amp;Tabela24[[#This Row],[INDEX]]&amp;"'!$D$4:$BB$3000"),14,0),0)</f>
        <v>szt.</v>
      </c>
      <c r="I823" s="450">
        <f ca="1">IFERROR(VLOOKUP(Tabela24[[#This Row],[Symbol]],INDIRECT("'"&amp;Tabela24[[#This Row],[INDEX]]&amp;"'!$D$4:$BB$3000"),30,0),0)</f>
        <v>0</v>
      </c>
      <c r="J823" s="490">
        <f ca="1">IFERROR(VLOOKUP(Tabela24[[#This Row],[Symbol]],INDIRECT("'"&amp;Tabela24[[#This Row],[INDEX]]&amp;"'!$D$4:$BB$3000"),31,0),0)</f>
        <v>0</v>
      </c>
      <c r="K823" s="451"/>
    </row>
    <row r="824" spans="1:11" ht="30" customHeight="1" x14ac:dyDescent="0.2">
      <c r="A824" s="262">
        <v>813</v>
      </c>
      <c r="B824" s="711" t="s">
        <v>16</v>
      </c>
      <c r="C824" s="263" t="s">
        <v>2374</v>
      </c>
      <c r="D824" s="264" t="str">
        <f>VLOOKUP(Tabela24[[#This Row],[Symbol]],Baza_cen[],3,0)</f>
        <v>Taśma WTO   zewnętrzna    70mm     25mb.</v>
      </c>
      <c r="E824" s="265"/>
      <c r="F824" s="265"/>
      <c r="G824" s="265">
        <f ca="1">IFERROR(VLOOKUP(Tabela24[[#This Row],[Symbol]],INDIRECT("'"&amp;Tabela24[[#This Row],[INDEX]]&amp;"'!$D$5:$BB$3000"),13,0),0)</f>
        <v>0</v>
      </c>
      <c r="H824" s="265" t="str">
        <f ca="1">IFERROR(VLOOKUP(Tabela24[[#This Row],[Symbol]],INDIRECT("'"&amp;Tabela24[[#This Row],[INDEX]]&amp;"'!$D$4:$BB$3000"),14,0),0)</f>
        <v>rolka</v>
      </c>
      <c r="I824" s="419">
        <f ca="1">IFERROR(VLOOKUP(Tabela24[[#This Row],[Symbol]],INDIRECT("'"&amp;Tabela24[[#This Row],[INDEX]]&amp;"'!$D$4:$BB$3000"),30,0),0)</f>
        <v>0</v>
      </c>
      <c r="J824" s="447">
        <f ca="1">IFERROR(VLOOKUP(Tabela24[[#This Row],[Symbol]],INDIRECT("'"&amp;Tabela24[[#This Row],[INDEX]]&amp;"'!$D$4:$BB$3000"),31,0),0)</f>
        <v>0</v>
      </c>
      <c r="K824" s="266"/>
    </row>
    <row r="825" spans="1:11" ht="30" customHeight="1" x14ac:dyDescent="0.2">
      <c r="A825" s="262">
        <v>814</v>
      </c>
      <c r="B825" s="711" t="s">
        <v>16</v>
      </c>
      <c r="C825" s="263" t="s">
        <v>2376</v>
      </c>
      <c r="D825" s="264" t="str">
        <f>VLOOKUP(Tabela24[[#This Row],[Symbol]],Baza_cen[],3,0)</f>
        <v>Taśma WTO   zewnętrzna   100mm     25mb.</v>
      </c>
      <c r="E825" s="265"/>
      <c r="F825" s="265"/>
      <c r="G825" s="265">
        <f ca="1">IFERROR(VLOOKUP(Tabela24[[#This Row],[Symbol]],INDIRECT("'"&amp;Tabela24[[#This Row],[INDEX]]&amp;"'!$D$5:$BB$3000"),13,0),0)</f>
        <v>0</v>
      </c>
      <c r="H825" s="265" t="str">
        <f ca="1">IFERROR(VLOOKUP(Tabela24[[#This Row],[Symbol]],INDIRECT("'"&amp;Tabela24[[#This Row],[INDEX]]&amp;"'!$D$4:$BB$3000"),14,0),0)</f>
        <v>rolka</v>
      </c>
      <c r="I825" s="419">
        <f ca="1">IFERROR(VLOOKUP(Tabela24[[#This Row],[Symbol]],INDIRECT("'"&amp;Tabela24[[#This Row],[INDEX]]&amp;"'!$D$4:$BB$3000"),30,0),0)</f>
        <v>0</v>
      </c>
      <c r="J825" s="447">
        <f ca="1">IFERROR(VLOOKUP(Tabela24[[#This Row],[Symbol]],INDIRECT("'"&amp;Tabela24[[#This Row],[INDEX]]&amp;"'!$D$4:$BB$3000"),31,0),0)</f>
        <v>0</v>
      </c>
      <c r="K825" s="266"/>
    </row>
    <row r="826" spans="1:11" ht="30" customHeight="1" x14ac:dyDescent="0.2">
      <c r="A826" s="262">
        <v>815</v>
      </c>
      <c r="B826" s="711" t="s">
        <v>16</v>
      </c>
      <c r="C826" s="263" t="s">
        <v>2377</v>
      </c>
      <c r="D826" s="264" t="str">
        <f>VLOOKUP(Tabela24[[#This Row],[Symbol]],Baza_cen[],3,0)</f>
        <v>Taśma WTO   zewnętrzna   150mm     25mb.</v>
      </c>
      <c r="E826" s="265"/>
      <c r="F826" s="265"/>
      <c r="G826" s="265">
        <f ca="1">IFERROR(VLOOKUP(Tabela24[[#This Row],[Symbol]],INDIRECT("'"&amp;Tabela24[[#This Row],[INDEX]]&amp;"'!$D$5:$BB$3000"),13,0),0)</f>
        <v>0</v>
      </c>
      <c r="H826" s="265" t="str">
        <f ca="1">IFERROR(VLOOKUP(Tabela24[[#This Row],[Symbol]],INDIRECT("'"&amp;Tabela24[[#This Row],[INDEX]]&amp;"'!$D$4:$BB$3000"),14,0),0)</f>
        <v>rolka</v>
      </c>
      <c r="I826" s="419">
        <f ca="1">IFERROR(VLOOKUP(Tabela24[[#This Row],[Symbol]],INDIRECT("'"&amp;Tabela24[[#This Row],[INDEX]]&amp;"'!$D$4:$BB$3000"),30,0),0)</f>
        <v>0</v>
      </c>
      <c r="J826" s="447">
        <f ca="1">IFERROR(VLOOKUP(Tabela24[[#This Row],[Symbol]],INDIRECT("'"&amp;Tabela24[[#This Row],[INDEX]]&amp;"'!$D$4:$BB$3000"),31,0),0)</f>
        <v>0</v>
      </c>
      <c r="K826" s="266"/>
    </row>
    <row r="827" spans="1:11" ht="30" customHeight="1" x14ac:dyDescent="0.2">
      <c r="A827" s="262">
        <v>816</v>
      </c>
      <c r="B827" s="711" t="s">
        <v>16</v>
      </c>
      <c r="C827" s="263" t="s">
        <v>2378</v>
      </c>
      <c r="D827" s="264" t="str">
        <f>VLOOKUP(Tabela24[[#This Row],[Symbol]],Baza_cen[],3,0)</f>
        <v>Taśma WTO   zewnętrzna   200mm     25mb.</v>
      </c>
      <c r="E827" s="265"/>
      <c r="F827" s="265"/>
      <c r="G827" s="265">
        <f ca="1">IFERROR(VLOOKUP(Tabela24[[#This Row],[Symbol]],INDIRECT("'"&amp;Tabela24[[#This Row],[INDEX]]&amp;"'!$D$5:$BB$3000"),13,0),0)</f>
        <v>0</v>
      </c>
      <c r="H827" s="265" t="str">
        <f ca="1">IFERROR(VLOOKUP(Tabela24[[#This Row],[Symbol]],INDIRECT("'"&amp;Tabela24[[#This Row],[INDEX]]&amp;"'!$D$4:$BB$3000"),14,0),0)</f>
        <v>rolka</v>
      </c>
      <c r="I827" s="419">
        <f ca="1">IFERROR(VLOOKUP(Tabela24[[#This Row],[Symbol]],INDIRECT("'"&amp;Tabela24[[#This Row],[INDEX]]&amp;"'!$D$4:$BB$3000"),30,0),0)</f>
        <v>0</v>
      </c>
      <c r="J827" s="447">
        <f ca="1">IFERROR(VLOOKUP(Tabela24[[#This Row],[Symbol]],INDIRECT("'"&amp;Tabela24[[#This Row],[INDEX]]&amp;"'!$D$4:$BB$3000"),31,0),0)</f>
        <v>0</v>
      </c>
      <c r="K827" s="266"/>
    </row>
    <row r="828" spans="1:11" ht="30" customHeight="1" x14ac:dyDescent="0.2">
      <c r="A828" s="262">
        <v>817</v>
      </c>
      <c r="B828" s="711" t="s">
        <v>16</v>
      </c>
      <c r="C828" s="263" t="s">
        <v>2379</v>
      </c>
      <c r="D828" s="264" t="str">
        <f>VLOOKUP(Tabela24[[#This Row],[Symbol]],Baza_cen[],3,0)</f>
        <v>Taśma WTO   zewnętrzna   250mm     25mb.</v>
      </c>
      <c r="E828" s="265"/>
      <c r="F828" s="265"/>
      <c r="G828" s="265">
        <f ca="1">IFERROR(VLOOKUP(Tabela24[[#This Row],[Symbol]],INDIRECT("'"&amp;Tabela24[[#This Row],[INDEX]]&amp;"'!$D$5:$BB$3000"),13,0),0)</f>
        <v>0</v>
      </c>
      <c r="H828" s="265" t="str">
        <f ca="1">IFERROR(VLOOKUP(Tabela24[[#This Row],[Symbol]],INDIRECT("'"&amp;Tabela24[[#This Row],[INDEX]]&amp;"'!$D$4:$BB$3000"),14,0),0)</f>
        <v>rolka</v>
      </c>
      <c r="I828" s="419">
        <f ca="1">IFERROR(VLOOKUP(Tabela24[[#This Row],[Symbol]],INDIRECT("'"&amp;Tabela24[[#This Row],[INDEX]]&amp;"'!$D$4:$BB$3000"),30,0),0)</f>
        <v>0</v>
      </c>
      <c r="J828" s="447">
        <f ca="1">IFERROR(VLOOKUP(Tabela24[[#This Row],[Symbol]],INDIRECT("'"&amp;Tabela24[[#This Row],[INDEX]]&amp;"'!$D$4:$BB$3000"),31,0),0)</f>
        <v>0</v>
      </c>
      <c r="K828" s="266"/>
    </row>
    <row r="829" spans="1:11" ht="30" customHeight="1" x14ac:dyDescent="0.2">
      <c r="A829" s="262">
        <v>818</v>
      </c>
      <c r="B829" s="711" t="s">
        <v>16</v>
      </c>
      <c r="C829" s="263" t="s">
        <v>2352</v>
      </c>
      <c r="D829" s="264" t="str">
        <f>VLOOKUP(Tabela24[[#This Row],[Symbol]],Baza_cen[],3,0)</f>
        <v>Taśma WTO  SIATKA  zewnętrzna    70mm     25mb.</v>
      </c>
      <c r="E829" s="265"/>
      <c r="F829" s="265"/>
      <c r="G829" s="265">
        <f ca="1">IFERROR(VLOOKUP(Tabela24[[#This Row],[Symbol]],INDIRECT("'"&amp;Tabela24[[#This Row],[INDEX]]&amp;"'!$D$5:$BB$3000"),13,0),0)</f>
        <v>0</v>
      </c>
      <c r="H829" s="265" t="str">
        <f ca="1">IFERROR(VLOOKUP(Tabela24[[#This Row],[Symbol]],INDIRECT("'"&amp;Tabela24[[#This Row],[INDEX]]&amp;"'!$D$4:$BB$3000"),14,0),0)</f>
        <v>rolka</v>
      </c>
      <c r="I829" s="419">
        <f ca="1">IFERROR(VLOOKUP(Tabela24[[#This Row],[Symbol]],INDIRECT("'"&amp;Tabela24[[#This Row],[INDEX]]&amp;"'!$D$4:$BB$3000"),30,0),0)</f>
        <v>0</v>
      </c>
      <c r="J829" s="447">
        <f ca="1">IFERROR(VLOOKUP(Tabela24[[#This Row],[Symbol]],INDIRECT("'"&amp;Tabela24[[#This Row],[INDEX]]&amp;"'!$D$4:$BB$3000"),31,0),0)</f>
        <v>0</v>
      </c>
      <c r="K829" s="266"/>
    </row>
    <row r="830" spans="1:11" ht="30" customHeight="1" x14ac:dyDescent="0.2">
      <c r="A830" s="262">
        <v>819</v>
      </c>
      <c r="B830" s="711" t="s">
        <v>16</v>
      </c>
      <c r="C830" s="263" t="s">
        <v>3864</v>
      </c>
      <c r="D830" s="264" t="str">
        <f>VLOOKUP(Tabela24[[#This Row],[Symbol]],Baza_cen[],3,0)</f>
        <v>Taśma WTO  SIATKA  zewnętrzna   100mm     25mb.</v>
      </c>
      <c r="E830" s="265"/>
      <c r="F830" s="265"/>
      <c r="G830" s="265">
        <f ca="1">IFERROR(VLOOKUP(Tabela24[[#This Row],[Symbol]],INDIRECT("'"&amp;Tabela24[[#This Row],[INDEX]]&amp;"'!$D$5:$BB$3000"),13,0),0)</f>
        <v>0</v>
      </c>
      <c r="H830" s="265" t="str">
        <f ca="1">IFERROR(VLOOKUP(Tabela24[[#This Row],[Symbol]],INDIRECT("'"&amp;Tabela24[[#This Row],[INDEX]]&amp;"'!$D$4:$BB$3000"),14,0),0)</f>
        <v>rolka</v>
      </c>
      <c r="I830" s="419">
        <f ca="1">IFERROR(VLOOKUP(Tabela24[[#This Row],[Symbol]],INDIRECT("'"&amp;Tabela24[[#This Row],[INDEX]]&amp;"'!$D$4:$BB$3000"),30,0),0)</f>
        <v>0</v>
      </c>
      <c r="J830" s="447">
        <f ca="1">IFERROR(VLOOKUP(Tabela24[[#This Row],[Symbol]],INDIRECT("'"&amp;Tabela24[[#This Row],[INDEX]]&amp;"'!$D$4:$BB$3000"),31,0),0)</f>
        <v>0</v>
      </c>
      <c r="K830" s="266"/>
    </row>
    <row r="831" spans="1:11" ht="30" customHeight="1" x14ac:dyDescent="0.2">
      <c r="A831" s="262">
        <v>820</v>
      </c>
      <c r="B831" s="711" t="s">
        <v>16</v>
      </c>
      <c r="C831" s="263" t="s">
        <v>2360</v>
      </c>
      <c r="D831" s="264" t="str">
        <f>VLOOKUP(Tabela24[[#This Row],[Symbol]],Baza_cen[],3,0)</f>
        <v>Taśma WTO  TOTAL   zewnętrzna    70mm     25mb.</v>
      </c>
      <c r="E831" s="265"/>
      <c r="F831" s="265"/>
      <c r="G831" s="265">
        <f ca="1">IFERROR(VLOOKUP(Tabela24[[#This Row],[Symbol]],INDIRECT("'"&amp;Tabela24[[#This Row],[INDEX]]&amp;"'!$D$5:$BB$3000"),13,0),0)</f>
        <v>0</v>
      </c>
      <c r="H831" s="265" t="str">
        <f ca="1">IFERROR(VLOOKUP(Tabela24[[#This Row],[Symbol]],INDIRECT("'"&amp;Tabela24[[#This Row],[INDEX]]&amp;"'!$D$4:$BB$3000"),14,0),0)</f>
        <v>rolka</v>
      </c>
      <c r="I831" s="419">
        <f ca="1">IFERROR(VLOOKUP(Tabela24[[#This Row],[Symbol]],INDIRECT("'"&amp;Tabela24[[#This Row],[INDEX]]&amp;"'!$D$4:$BB$3000"),30,0),0)</f>
        <v>0</v>
      </c>
      <c r="J831" s="447">
        <f ca="1">IFERROR(VLOOKUP(Tabela24[[#This Row],[Symbol]],INDIRECT("'"&amp;Tabela24[[#This Row],[INDEX]]&amp;"'!$D$4:$BB$3000"),31,0),0)</f>
        <v>0</v>
      </c>
      <c r="K831" s="266"/>
    </row>
    <row r="832" spans="1:11" ht="30" customHeight="1" x14ac:dyDescent="0.2">
      <c r="A832" s="262">
        <v>821</v>
      </c>
      <c r="B832" s="711" t="s">
        <v>16</v>
      </c>
      <c r="C832" s="263" t="s">
        <v>2362</v>
      </c>
      <c r="D832" s="264" t="str">
        <f>VLOOKUP(Tabela24[[#This Row],[Symbol]],Baza_cen[],3,0)</f>
        <v>Taśma WTO  TOTAL   zewnętrzna    85mm     25mb.</v>
      </c>
      <c r="E832" s="265"/>
      <c r="F832" s="265"/>
      <c r="G832" s="265">
        <f ca="1">IFERROR(VLOOKUP(Tabela24[[#This Row],[Symbol]],INDIRECT("'"&amp;Tabela24[[#This Row],[INDEX]]&amp;"'!$D$5:$BB$3000"),13,0),0)</f>
        <v>0</v>
      </c>
      <c r="H832" s="265" t="str">
        <f ca="1">IFERROR(VLOOKUP(Tabela24[[#This Row],[Symbol]],INDIRECT("'"&amp;Tabela24[[#This Row],[INDEX]]&amp;"'!$D$4:$BB$3000"),14,0),0)</f>
        <v>rolka</v>
      </c>
      <c r="I832" s="419">
        <f ca="1">IFERROR(VLOOKUP(Tabela24[[#This Row],[Symbol]],INDIRECT("'"&amp;Tabela24[[#This Row],[INDEX]]&amp;"'!$D$4:$BB$3000"),30,0),0)</f>
        <v>0</v>
      </c>
      <c r="J832" s="447">
        <f ca="1">IFERROR(VLOOKUP(Tabela24[[#This Row],[Symbol]],INDIRECT("'"&amp;Tabela24[[#This Row],[INDEX]]&amp;"'!$D$4:$BB$3000"),31,0),0)</f>
        <v>0</v>
      </c>
      <c r="K832" s="266"/>
    </row>
    <row r="833" spans="1:11" ht="30" customHeight="1" x14ac:dyDescent="0.2">
      <c r="A833" s="262">
        <v>822</v>
      </c>
      <c r="B833" s="711" t="s">
        <v>16</v>
      </c>
      <c r="C833" s="263" t="s">
        <v>2363</v>
      </c>
      <c r="D833" s="264" t="str">
        <f>VLOOKUP(Tabela24[[#This Row],[Symbol]],Baza_cen[],3,0)</f>
        <v>Taśma WTO  TOTAL   zewnętrzna   100mm     25mb.</v>
      </c>
      <c r="E833" s="265"/>
      <c r="F833" s="265"/>
      <c r="G833" s="265">
        <f ca="1">IFERROR(VLOOKUP(Tabela24[[#This Row],[Symbol]],INDIRECT("'"&amp;Tabela24[[#This Row],[INDEX]]&amp;"'!$D$5:$BB$3000"),13,0),0)</f>
        <v>0</v>
      </c>
      <c r="H833" s="265" t="str">
        <f ca="1">IFERROR(VLOOKUP(Tabela24[[#This Row],[Symbol]],INDIRECT("'"&amp;Tabela24[[#This Row],[INDEX]]&amp;"'!$D$4:$BB$3000"),14,0),0)</f>
        <v>rolka</v>
      </c>
      <c r="I833" s="419">
        <f ca="1">IFERROR(VLOOKUP(Tabela24[[#This Row],[Symbol]],INDIRECT("'"&amp;Tabela24[[#This Row],[INDEX]]&amp;"'!$D$4:$BB$3000"),30,0),0)</f>
        <v>0</v>
      </c>
      <c r="J833" s="447">
        <f ca="1">IFERROR(VLOOKUP(Tabela24[[#This Row],[Symbol]],INDIRECT("'"&amp;Tabela24[[#This Row],[INDEX]]&amp;"'!$D$4:$BB$3000"),31,0),0)</f>
        <v>0</v>
      </c>
      <c r="K833" s="266"/>
    </row>
    <row r="834" spans="1:11" ht="30" customHeight="1" x14ac:dyDescent="0.2">
      <c r="A834" s="262">
        <v>823</v>
      </c>
      <c r="B834" s="711" t="s">
        <v>16</v>
      </c>
      <c r="C834" s="263" t="s">
        <v>2364</v>
      </c>
      <c r="D834" s="264" t="str">
        <f>VLOOKUP(Tabela24[[#This Row],[Symbol]],Baza_cen[],3,0)</f>
        <v>Taśma WTO  TOTAL   zewnętrzna   150mm     25mb.</v>
      </c>
      <c r="E834" s="265"/>
      <c r="F834" s="265"/>
      <c r="G834" s="265">
        <f ca="1">IFERROR(VLOOKUP(Tabela24[[#This Row],[Symbol]],INDIRECT("'"&amp;Tabela24[[#This Row],[INDEX]]&amp;"'!$D$5:$BB$3000"),13,0),0)</f>
        <v>0</v>
      </c>
      <c r="H834" s="265" t="str">
        <f ca="1">IFERROR(VLOOKUP(Tabela24[[#This Row],[Symbol]],INDIRECT("'"&amp;Tabela24[[#This Row],[INDEX]]&amp;"'!$D$4:$BB$3000"),14,0),0)</f>
        <v>rolka</v>
      </c>
      <c r="I834" s="419">
        <f ca="1">IFERROR(VLOOKUP(Tabela24[[#This Row],[Symbol]],INDIRECT("'"&amp;Tabela24[[#This Row],[INDEX]]&amp;"'!$D$4:$BB$3000"),30,0),0)</f>
        <v>0</v>
      </c>
      <c r="J834" s="447">
        <f ca="1">IFERROR(VLOOKUP(Tabela24[[#This Row],[Symbol]],INDIRECT("'"&amp;Tabela24[[#This Row],[INDEX]]&amp;"'!$D$4:$BB$3000"),31,0),0)</f>
        <v>0</v>
      </c>
      <c r="K834" s="266"/>
    </row>
    <row r="835" spans="1:11" ht="30" customHeight="1" x14ac:dyDescent="0.2">
      <c r="A835" s="262">
        <v>824</v>
      </c>
      <c r="B835" s="711" t="s">
        <v>16</v>
      </c>
      <c r="C835" s="263" t="s">
        <v>2365</v>
      </c>
      <c r="D835" s="264" t="str">
        <f>VLOOKUP(Tabela24[[#This Row],[Symbol]],Baza_cen[],3,0)</f>
        <v>Taśma WTO  TOTAL   zewnętrzna   200mm     25mb.</v>
      </c>
      <c r="E835" s="265"/>
      <c r="F835" s="265"/>
      <c r="G835" s="265">
        <f ca="1">IFERROR(VLOOKUP(Tabela24[[#This Row],[Symbol]],INDIRECT("'"&amp;Tabela24[[#This Row],[INDEX]]&amp;"'!$D$5:$BB$3000"),13,0),0)</f>
        <v>0</v>
      </c>
      <c r="H835" s="265" t="str">
        <f ca="1">IFERROR(VLOOKUP(Tabela24[[#This Row],[Symbol]],INDIRECT("'"&amp;Tabela24[[#This Row],[INDEX]]&amp;"'!$D$4:$BB$3000"),14,0),0)</f>
        <v>rolka</v>
      </c>
      <c r="I835" s="419">
        <f ca="1">IFERROR(VLOOKUP(Tabela24[[#This Row],[Symbol]],INDIRECT("'"&amp;Tabela24[[#This Row],[INDEX]]&amp;"'!$D$4:$BB$3000"),30,0),0)</f>
        <v>0</v>
      </c>
      <c r="J835" s="447">
        <f ca="1">IFERROR(VLOOKUP(Tabela24[[#This Row],[Symbol]],INDIRECT("'"&amp;Tabela24[[#This Row],[INDEX]]&amp;"'!$D$4:$BB$3000"),31,0),0)</f>
        <v>0</v>
      </c>
      <c r="K835" s="266"/>
    </row>
    <row r="836" spans="1:11" ht="30" customHeight="1" x14ac:dyDescent="0.2">
      <c r="A836" s="262">
        <v>825</v>
      </c>
      <c r="B836" s="711" t="s">
        <v>16</v>
      </c>
      <c r="C836" s="263" t="s">
        <v>2366</v>
      </c>
      <c r="D836" s="264" t="str">
        <f>VLOOKUP(Tabela24[[#This Row],[Symbol]],Baza_cen[],3,0)</f>
        <v>Taśma WTO  TOTAL   zewnętrzna   250mm     25mb.</v>
      </c>
      <c r="E836" s="265"/>
      <c r="F836" s="265"/>
      <c r="G836" s="265">
        <f ca="1">IFERROR(VLOOKUP(Tabela24[[#This Row],[Symbol]],INDIRECT("'"&amp;Tabela24[[#This Row],[INDEX]]&amp;"'!$D$5:$BB$3000"),13,0),0)</f>
        <v>0</v>
      </c>
      <c r="H836" s="265" t="str">
        <f ca="1">IFERROR(VLOOKUP(Tabela24[[#This Row],[Symbol]],INDIRECT("'"&amp;Tabela24[[#This Row],[INDEX]]&amp;"'!$D$4:$BB$3000"),14,0),0)</f>
        <v>rolka</v>
      </c>
      <c r="I836" s="419">
        <f ca="1">IFERROR(VLOOKUP(Tabela24[[#This Row],[Symbol]],INDIRECT("'"&amp;Tabela24[[#This Row],[INDEX]]&amp;"'!$D$4:$BB$3000"),30,0),0)</f>
        <v>0</v>
      </c>
      <c r="J836" s="447">
        <f ca="1">IFERROR(VLOOKUP(Tabela24[[#This Row],[Symbol]],INDIRECT("'"&amp;Tabela24[[#This Row],[INDEX]]&amp;"'!$D$4:$BB$3000"),31,0),0)</f>
        <v>0</v>
      </c>
      <c r="K836" s="266"/>
    </row>
    <row r="837" spans="1:11" ht="30" customHeight="1" x14ac:dyDescent="0.2">
      <c r="A837" s="262">
        <v>826</v>
      </c>
      <c r="B837" s="711" t="s">
        <v>16</v>
      </c>
      <c r="C837" s="263" t="s">
        <v>2367</v>
      </c>
      <c r="D837" s="264" t="str">
        <f>VLOOKUP(Tabela24[[#This Row],[Symbol]],Baza_cen[],3,0)</f>
        <v>Taśma WTO  TOTAL   zewnętrzna   300mm     25mb.</v>
      </c>
      <c r="E837" s="265"/>
      <c r="F837" s="265"/>
      <c r="G837" s="265">
        <f ca="1">IFERROR(VLOOKUP(Tabela24[[#This Row],[Symbol]],INDIRECT("'"&amp;Tabela24[[#This Row],[INDEX]]&amp;"'!$D$5:$BB$3000"),13,0),0)</f>
        <v>0</v>
      </c>
      <c r="H837" s="265" t="str">
        <f ca="1">IFERROR(VLOOKUP(Tabela24[[#This Row],[Symbol]],INDIRECT("'"&amp;Tabela24[[#This Row],[INDEX]]&amp;"'!$D$4:$BB$3000"),14,0),0)</f>
        <v>rolka</v>
      </c>
      <c r="I837" s="419">
        <f ca="1">IFERROR(VLOOKUP(Tabela24[[#This Row],[Symbol]],INDIRECT("'"&amp;Tabela24[[#This Row],[INDEX]]&amp;"'!$D$4:$BB$3000"),30,0),0)</f>
        <v>0</v>
      </c>
      <c r="J837" s="447">
        <f ca="1">IFERROR(VLOOKUP(Tabela24[[#This Row],[Symbol]],INDIRECT("'"&amp;Tabela24[[#This Row],[INDEX]]&amp;"'!$D$4:$BB$3000"),31,0),0)</f>
        <v>0</v>
      </c>
      <c r="K837" s="266"/>
    </row>
    <row r="838" spans="1:11" ht="30" customHeight="1" x14ac:dyDescent="0.2">
      <c r="A838" s="262">
        <v>827</v>
      </c>
      <c r="B838" s="711" t="s">
        <v>16</v>
      </c>
      <c r="C838" s="263" t="s">
        <v>2346</v>
      </c>
      <c r="D838" s="264" t="str">
        <f>VLOOKUP(Tabela24[[#This Row],[Symbol]],Baza_cen[],3,0)</f>
        <v>Taśma WTO  MINI   zewnętrzna    70mm     25mb.</v>
      </c>
      <c r="E838" s="265"/>
      <c r="F838" s="265"/>
      <c r="G838" s="265">
        <f ca="1">IFERROR(VLOOKUP(Tabela24[[#This Row],[Symbol]],INDIRECT("'"&amp;Tabela24[[#This Row],[INDEX]]&amp;"'!$D$5:$BB$3000"),13,0),0)</f>
        <v>0</v>
      </c>
      <c r="H838" s="265" t="str">
        <f ca="1">IFERROR(VLOOKUP(Tabela24[[#This Row],[Symbol]],INDIRECT("'"&amp;Tabela24[[#This Row],[INDEX]]&amp;"'!$D$4:$BB$3000"),14,0),0)</f>
        <v>rolka</v>
      </c>
      <c r="I838" s="419">
        <f ca="1">IFERROR(VLOOKUP(Tabela24[[#This Row],[Symbol]],INDIRECT("'"&amp;Tabela24[[#This Row],[INDEX]]&amp;"'!$D$4:$BB$3000"),30,0),0)</f>
        <v>0</v>
      </c>
      <c r="J838" s="447">
        <f ca="1">IFERROR(VLOOKUP(Tabela24[[#This Row],[Symbol]],INDIRECT("'"&amp;Tabela24[[#This Row],[INDEX]]&amp;"'!$D$4:$BB$3000"),31,0),0)</f>
        <v>0</v>
      </c>
      <c r="K838" s="266"/>
    </row>
    <row r="839" spans="1:11" ht="30" customHeight="1" x14ac:dyDescent="0.2">
      <c r="A839" s="262">
        <v>828</v>
      </c>
      <c r="B839" s="711" t="s">
        <v>16</v>
      </c>
      <c r="C839" s="263" t="s">
        <v>2348</v>
      </c>
      <c r="D839" s="264" t="str">
        <f>VLOOKUP(Tabela24[[#This Row],[Symbol]],Baza_cen[],3,0)</f>
        <v>Taśma WTO  MINI   zewnętrzna   100mm     25mb.</v>
      </c>
      <c r="E839" s="265"/>
      <c r="F839" s="265"/>
      <c r="G839" s="265">
        <f ca="1">IFERROR(VLOOKUP(Tabela24[[#This Row],[Symbol]],INDIRECT("'"&amp;Tabela24[[#This Row],[INDEX]]&amp;"'!$D$5:$BB$3000"),13,0),0)</f>
        <v>0</v>
      </c>
      <c r="H839" s="265" t="str">
        <f ca="1">IFERROR(VLOOKUP(Tabela24[[#This Row],[Symbol]],INDIRECT("'"&amp;Tabela24[[#This Row],[INDEX]]&amp;"'!$D$4:$BB$3000"),14,0),0)</f>
        <v>rolka</v>
      </c>
      <c r="I839" s="419">
        <f ca="1">IFERROR(VLOOKUP(Tabela24[[#This Row],[Symbol]],INDIRECT("'"&amp;Tabela24[[#This Row],[INDEX]]&amp;"'!$D$4:$BB$3000"),30,0),0)</f>
        <v>0</v>
      </c>
      <c r="J839" s="447">
        <f ca="1">IFERROR(VLOOKUP(Tabela24[[#This Row],[Symbol]],INDIRECT("'"&amp;Tabela24[[#This Row],[INDEX]]&amp;"'!$D$4:$BB$3000"),31,0),0)</f>
        <v>0</v>
      </c>
      <c r="K839" s="266"/>
    </row>
    <row r="840" spans="1:11" ht="30" customHeight="1" x14ac:dyDescent="0.2">
      <c r="A840" s="262">
        <v>829</v>
      </c>
      <c r="B840" s="711" t="s">
        <v>16</v>
      </c>
      <c r="C840" s="263" t="s">
        <v>2349</v>
      </c>
      <c r="D840" s="264" t="str">
        <f>VLOOKUP(Tabela24[[#This Row],[Symbol]],Baza_cen[],3,0)</f>
        <v>Taśma WTO  MINI   zewnętrzna   150mm     25mb.</v>
      </c>
      <c r="E840" s="265"/>
      <c r="F840" s="265"/>
      <c r="G840" s="265">
        <f ca="1">IFERROR(VLOOKUP(Tabela24[[#This Row],[Symbol]],INDIRECT("'"&amp;Tabela24[[#This Row],[INDEX]]&amp;"'!$D$5:$BB$3000"),13,0),0)</f>
        <v>0</v>
      </c>
      <c r="H840" s="265" t="str">
        <f ca="1">IFERROR(VLOOKUP(Tabela24[[#This Row],[Symbol]],INDIRECT("'"&amp;Tabela24[[#This Row],[INDEX]]&amp;"'!$D$4:$BB$3000"),14,0),0)</f>
        <v>rolka</v>
      </c>
      <c r="I840" s="419">
        <f ca="1">IFERROR(VLOOKUP(Tabela24[[#This Row],[Symbol]],INDIRECT("'"&amp;Tabela24[[#This Row],[INDEX]]&amp;"'!$D$4:$BB$3000"),30,0),0)</f>
        <v>0</v>
      </c>
      <c r="J840" s="447">
        <f ca="1">IFERROR(VLOOKUP(Tabela24[[#This Row],[Symbol]],INDIRECT("'"&amp;Tabela24[[#This Row],[INDEX]]&amp;"'!$D$4:$BB$3000"),31,0),0)</f>
        <v>0</v>
      </c>
      <c r="K840" s="266"/>
    </row>
    <row r="841" spans="1:11" ht="30" customHeight="1" x14ac:dyDescent="0.2">
      <c r="A841" s="262">
        <v>830</v>
      </c>
      <c r="B841" s="711" t="s">
        <v>16</v>
      </c>
      <c r="C841" s="263" t="s">
        <v>2350</v>
      </c>
      <c r="D841" s="264" t="str">
        <f>VLOOKUP(Tabela24[[#This Row],[Symbol]],Baza_cen[],3,0)</f>
        <v>Taśma WTO  MINI   zewnętrzna   200mm     25mb.</v>
      </c>
      <c r="E841" s="265"/>
      <c r="F841" s="265"/>
      <c r="G841" s="265">
        <f ca="1">IFERROR(VLOOKUP(Tabela24[[#This Row],[Symbol]],INDIRECT("'"&amp;Tabela24[[#This Row],[INDEX]]&amp;"'!$D$5:$BB$3000"),13,0),0)</f>
        <v>0</v>
      </c>
      <c r="H841" s="265" t="str">
        <f ca="1">IFERROR(VLOOKUP(Tabela24[[#This Row],[Symbol]],INDIRECT("'"&amp;Tabela24[[#This Row],[INDEX]]&amp;"'!$D$4:$BB$3000"),14,0),0)</f>
        <v>rolka</v>
      </c>
      <c r="I841" s="419">
        <f ca="1">IFERROR(VLOOKUP(Tabela24[[#This Row],[Symbol]],INDIRECT("'"&amp;Tabela24[[#This Row],[INDEX]]&amp;"'!$D$4:$BB$3000"),30,0),0)</f>
        <v>0</v>
      </c>
      <c r="J841" s="447">
        <f ca="1">IFERROR(VLOOKUP(Tabela24[[#This Row],[Symbol]],INDIRECT("'"&amp;Tabela24[[#This Row],[INDEX]]&amp;"'!$D$4:$BB$3000"),31,0),0)</f>
        <v>0</v>
      </c>
      <c r="K841" s="266"/>
    </row>
    <row r="842" spans="1:11" ht="30" customHeight="1" x14ac:dyDescent="0.2">
      <c r="A842" s="262">
        <v>831</v>
      </c>
      <c r="B842" s="711" t="s">
        <v>16</v>
      </c>
      <c r="C842" s="263" t="s">
        <v>2351</v>
      </c>
      <c r="D842" s="264" t="str">
        <f>VLOOKUP(Tabela24[[#This Row],[Symbol]],Baza_cen[],3,0)</f>
        <v>Taśma WTO  MINI   zewnętrzna   250mm     25mb.</v>
      </c>
      <c r="E842" s="265"/>
      <c r="F842" s="265"/>
      <c r="G842" s="265">
        <f ca="1">IFERROR(VLOOKUP(Tabela24[[#This Row],[Symbol]],INDIRECT("'"&amp;Tabela24[[#This Row],[INDEX]]&amp;"'!$D$5:$BB$3000"),13,0),0)</f>
        <v>0</v>
      </c>
      <c r="H842" s="265" t="str">
        <f ca="1">IFERROR(VLOOKUP(Tabela24[[#This Row],[Symbol]],INDIRECT("'"&amp;Tabela24[[#This Row],[INDEX]]&amp;"'!$D$4:$BB$3000"),14,0),0)</f>
        <v>rolka</v>
      </c>
      <c r="I842" s="419">
        <f ca="1">IFERROR(VLOOKUP(Tabela24[[#This Row],[Symbol]],INDIRECT("'"&amp;Tabela24[[#This Row],[INDEX]]&amp;"'!$D$4:$BB$3000"),30,0),0)</f>
        <v>0</v>
      </c>
      <c r="J842" s="447">
        <f ca="1">IFERROR(VLOOKUP(Tabela24[[#This Row],[Symbol]],INDIRECT("'"&amp;Tabela24[[#This Row],[INDEX]]&amp;"'!$D$4:$BB$3000"),31,0),0)</f>
        <v>0</v>
      </c>
      <c r="K842" s="266"/>
    </row>
    <row r="843" spans="1:11" ht="30" customHeight="1" x14ac:dyDescent="0.2">
      <c r="A843" s="262">
        <v>832</v>
      </c>
      <c r="B843" s="711" t="s">
        <v>16</v>
      </c>
      <c r="C843" s="263" t="s">
        <v>2368</v>
      </c>
      <c r="D843" s="264" t="str">
        <f>VLOOKUP(Tabela24[[#This Row],[Symbol]],Baza_cen[],3,0)</f>
        <v>Taśma WTO  UV+  zewnętrzna    70mm     25mb.</v>
      </c>
      <c r="E843" s="265"/>
      <c r="F843" s="265"/>
      <c r="G843" s="265">
        <f ca="1">IFERROR(VLOOKUP(Tabela24[[#This Row],[Symbol]],INDIRECT("'"&amp;Tabela24[[#This Row],[INDEX]]&amp;"'!$D$5:$BB$3000"),13,0),0)</f>
        <v>0</v>
      </c>
      <c r="H843" s="265" t="str">
        <f ca="1">IFERROR(VLOOKUP(Tabela24[[#This Row],[Symbol]],INDIRECT("'"&amp;Tabela24[[#This Row],[INDEX]]&amp;"'!$D$4:$BB$3000"),14,0),0)</f>
        <v>rolka</v>
      </c>
      <c r="I843" s="419">
        <f ca="1">IFERROR(VLOOKUP(Tabela24[[#This Row],[Symbol]],INDIRECT("'"&amp;Tabela24[[#This Row],[INDEX]]&amp;"'!$D$4:$BB$3000"),30,0),0)</f>
        <v>0</v>
      </c>
      <c r="J843" s="447">
        <f ca="1">IFERROR(VLOOKUP(Tabela24[[#This Row],[Symbol]],INDIRECT("'"&amp;Tabela24[[#This Row],[INDEX]]&amp;"'!$D$4:$BB$3000"),31,0),0)</f>
        <v>0</v>
      </c>
      <c r="K843" s="266"/>
    </row>
    <row r="844" spans="1:11" ht="30" customHeight="1" x14ac:dyDescent="0.2">
      <c r="A844" s="262">
        <v>833</v>
      </c>
      <c r="B844" s="711" t="s">
        <v>16</v>
      </c>
      <c r="C844" s="263" t="s">
        <v>2370</v>
      </c>
      <c r="D844" s="264" t="str">
        <f>VLOOKUP(Tabela24[[#This Row],[Symbol]],Baza_cen[],3,0)</f>
        <v>Taśma WTO  UV+  zewnętrzna   100mm     25mb.</v>
      </c>
      <c r="E844" s="265"/>
      <c r="F844" s="265"/>
      <c r="G844" s="265">
        <f ca="1">IFERROR(VLOOKUP(Tabela24[[#This Row],[Symbol]],INDIRECT("'"&amp;Tabela24[[#This Row],[INDEX]]&amp;"'!$D$5:$BB$3000"),13,0),0)</f>
        <v>0</v>
      </c>
      <c r="H844" s="265" t="str">
        <f ca="1">IFERROR(VLOOKUP(Tabela24[[#This Row],[Symbol]],INDIRECT("'"&amp;Tabela24[[#This Row],[INDEX]]&amp;"'!$D$4:$BB$3000"),14,0),0)</f>
        <v>rolka</v>
      </c>
      <c r="I844" s="419">
        <f ca="1">IFERROR(VLOOKUP(Tabela24[[#This Row],[Symbol]],INDIRECT("'"&amp;Tabela24[[#This Row],[INDEX]]&amp;"'!$D$4:$BB$3000"),30,0),0)</f>
        <v>0</v>
      </c>
      <c r="J844" s="447">
        <f ca="1">IFERROR(VLOOKUP(Tabela24[[#This Row],[Symbol]],INDIRECT("'"&amp;Tabela24[[#This Row],[INDEX]]&amp;"'!$D$4:$BB$3000"),31,0),0)</f>
        <v>0</v>
      </c>
      <c r="K844" s="266"/>
    </row>
    <row r="845" spans="1:11" ht="30" customHeight="1" x14ac:dyDescent="0.2">
      <c r="A845" s="262">
        <v>834</v>
      </c>
      <c r="B845" s="711" t="s">
        <v>16</v>
      </c>
      <c r="C845" s="263" t="s">
        <v>2371</v>
      </c>
      <c r="D845" s="264" t="str">
        <f>VLOOKUP(Tabela24[[#This Row],[Symbol]],Baza_cen[],3,0)</f>
        <v>Taśma WTO  UV+  zewnętrzna   150mm     25mb.</v>
      </c>
      <c r="E845" s="265"/>
      <c r="F845" s="265"/>
      <c r="G845" s="265">
        <f ca="1">IFERROR(VLOOKUP(Tabela24[[#This Row],[Symbol]],INDIRECT("'"&amp;Tabela24[[#This Row],[INDEX]]&amp;"'!$D$5:$BB$3000"),13,0),0)</f>
        <v>0</v>
      </c>
      <c r="H845" s="265" t="str">
        <f ca="1">IFERROR(VLOOKUP(Tabela24[[#This Row],[Symbol]],INDIRECT("'"&amp;Tabela24[[#This Row],[INDEX]]&amp;"'!$D$4:$BB$3000"),14,0),0)</f>
        <v>rolka</v>
      </c>
      <c r="I845" s="419">
        <f ca="1">IFERROR(VLOOKUP(Tabela24[[#This Row],[Symbol]],INDIRECT("'"&amp;Tabela24[[#This Row],[INDEX]]&amp;"'!$D$4:$BB$3000"),30,0),0)</f>
        <v>0</v>
      </c>
      <c r="J845" s="447">
        <f ca="1">IFERROR(VLOOKUP(Tabela24[[#This Row],[Symbol]],INDIRECT("'"&amp;Tabela24[[#This Row],[INDEX]]&amp;"'!$D$4:$BB$3000"),31,0),0)</f>
        <v>0</v>
      </c>
      <c r="K845" s="266"/>
    </row>
    <row r="846" spans="1:11" ht="30" customHeight="1" x14ac:dyDescent="0.2">
      <c r="A846" s="262">
        <v>835</v>
      </c>
      <c r="B846" s="711" t="s">
        <v>16</v>
      </c>
      <c r="C846" s="263" t="s">
        <v>2372</v>
      </c>
      <c r="D846" s="264" t="str">
        <f>VLOOKUP(Tabela24[[#This Row],[Symbol]],Baza_cen[],3,0)</f>
        <v>Taśma WTO  UV+  zewnętrzna   200mm     25mb.</v>
      </c>
      <c r="E846" s="265"/>
      <c r="F846" s="265"/>
      <c r="G846" s="265">
        <f ca="1">IFERROR(VLOOKUP(Tabela24[[#This Row],[Symbol]],INDIRECT("'"&amp;Tabela24[[#This Row],[INDEX]]&amp;"'!$D$5:$BB$3000"),13,0),0)</f>
        <v>0</v>
      </c>
      <c r="H846" s="265" t="str">
        <f ca="1">IFERROR(VLOOKUP(Tabela24[[#This Row],[Symbol]],INDIRECT("'"&amp;Tabela24[[#This Row],[INDEX]]&amp;"'!$D$4:$BB$3000"),14,0),0)</f>
        <v>rolka</v>
      </c>
      <c r="I846" s="419">
        <f ca="1">IFERROR(VLOOKUP(Tabela24[[#This Row],[Symbol]],INDIRECT("'"&amp;Tabela24[[#This Row],[INDEX]]&amp;"'!$D$4:$BB$3000"),30,0),0)</f>
        <v>0</v>
      </c>
      <c r="J846" s="447">
        <f ca="1">IFERROR(VLOOKUP(Tabela24[[#This Row],[Symbol]],INDIRECT("'"&amp;Tabela24[[#This Row],[INDEX]]&amp;"'!$D$4:$BB$3000"),31,0),0)</f>
        <v>0</v>
      </c>
      <c r="K846" s="266"/>
    </row>
    <row r="847" spans="1:11" ht="30" customHeight="1" x14ac:dyDescent="0.2">
      <c r="A847" s="262">
        <v>836</v>
      </c>
      <c r="B847" s="711" t="s">
        <v>16</v>
      </c>
      <c r="C847" s="263" t="s">
        <v>2373</v>
      </c>
      <c r="D847" s="264" t="str">
        <f>VLOOKUP(Tabela24[[#This Row],[Symbol]],Baza_cen[],3,0)</f>
        <v>Taśma WTO  UV+  zewnętrzna   250mm     25mb.</v>
      </c>
      <c r="E847" s="265"/>
      <c r="F847" s="265"/>
      <c r="G847" s="265">
        <f ca="1">IFERROR(VLOOKUP(Tabela24[[#This Row],[Symbol]],INDIRECT("'"&amp;Tabela24[[#This Row],[INDEX]]&amp;"'!$D$5:$BB$3000"),13,0),0)</f>
        <v>0</v>
      </c>
      <c r="H847" s="265" t="str">
        <f ca="1">IFERROR(VLOOKUP(Tabela24[[#This Row],[Symbol]],INDIRECT("'"&amp;Tabela24[[#This Row],[INDEX]]&amp;"'!$D$4:$BB$3000"),14,0),0)</f>
        <v>rolka</v>
      </c>
      <c r="I847" s="419">
        <f ca="1">IFERROR(VLOOKUP(Tabela24[[#This Row],[Symbol]],INDIRECT("'"&amp;Tabela24[[#This Row],[INDEX]]&amp;"'!$D$4:$BB$3000"),30,0),0)</f>
        <v>0</v>
      </c>
      <c r="J847" s="447">
        <f ca="1">IFERROR(VLOOKUP(Tabela24[[#This Row],[Symbol]],INDIRECT("'"&amp;Tabela24[[#This Row],[INDEX]]&amp;"'!$D$4:$BB$3000"),31,0),0)</f>
        <v>0</v>
      </c>
      <c r="K847" s="266"/>
    </row>
    <row r="848" spans="1:11" ht="30" customHeight="1" x14ac:dyDescent="0.2">
      <c r="A848" s="262">
        <v>837</v>
      </c>
      <c r="B848" s="711" t="s">
        <v>16</v>
      </c>
      <c r="C848" s="263" t="s">
        <v>2340</v>
      </c>
      <c r="D848" s="264" t="str">
        <f>VLOOKUP(Tabela24[[#This Row],[Symbol]],Baza_cen[],3,0)</f>
        <v>Taśma WTO  UV+ MINI   zewnętrzna    70mm     25mb.</v>
      </c>
      <c r="E848" s="265"/>
      <c r="F848" s="265"/>
      <c r="G848" s="265">
        <f ca="1">IFERROR(VLOOKUP(Tabela24[[#This Row],[Symbol]],INDIRECT("'"&amp;Tabela24[[#This Row],[INDEX]]&amp;"'!$D$5:$BB$3000"),13,0),0)</f>
        <v>0</v>
      </c>
      <c r="H848" s="265" t="str">
        <f ca="1">IFERROR(VLOOKUP(Tabela24[[#This Row],[Symbol]],INDIRECT("'"&amp;Tabela24[[#This Row],[INDEX]]&amp;"'!$D$4:$BB$3000"),14,0),0)</f>
        <v>rolka</v>
      </c>
      <c r="I848" s="419">
        <f ca="1">IFERROR(VLOOKUP(Tabela24[[#This Row],[Symbol]],INDIRECT("'"&amp;Tabela24[[#This Row],[INDEX]]&amp;"'!$D$4:$BB$3000"),30,0),0)</f>
        <v>0</v>
      </c>
      <c r="J848" s="447">
        <f ca="1">IFERROR(VLOOKUP(Tabela24[[#This Row],[Symbol]],INDIRECT("'"&amp;Tabela24[[#This Row],[INDEX]]&amp;"'!$D$4:$BB$3000"),31,0),0)</f>
        <v>0</v>
      </c>
      <c r="K848" s="266"/>
    </row>
    <row r="849" spans="1:11" ht="30" customHeight="1" x14ac:dyDescent="0.2">
      <c r="A849" s="262">
        <v>838</v>
      </c>
      <c r="B849" s="711" t="s">
        <v>16</v>
      </c>
      <c r="C849" s="263" t="s">
        <v>2342</v>
      </c>
      <c r="D849" s="264" t="str">
        <f>VLOOKUP(Tabela24[[#This Row],[Symbol]],Baza_cen[],3,0)</f>
        <v>Taśma WTO  UV+ MINI   zewnętrzna   100mm     25mb.</v>
      </c>
      <c r="E849" s="265"/>
      <c r="F849" s="265"/>
      <c r="G849" s="265">
        <f ca="1">IFERROR(VLOOKUP(Tabela24[[#This Row],[Symbol]],INDIRECT("'"&amp;Tabela24[[#This Row],[INDEX]]&amp;"'!$D$5:$BB$3000"),13,0),0)</f>
        <v>0</v>
      </c>
      <c r="H849" s="265" t="str">
        <f ca="1">IFERROR(VLOOKUP(Tabela24[[#This Row],[Symbol]],INDIRECT("'"&amp;Tabela24[[#This Row],[INDEX]]&amp;"'!$D$4:$BB$3000"),14,0),0)</f>
        <v>rolka</v>
      </c>
      <c r="I849" s="419">
        <f ca="1">IFERROR(VLOOKUP(Tabela24[[#This Row],[Symbol]],INDIRECT("'"&amp;Tabela24[[#This Row],[INDEX]]&amp;"'!$D$4:$BB$3000"),30,0),0)</f>
        <v>0</v>
      </c>
      <c r="J849" s="447">
        <f ca="1">IFERROR(VLOOKUP(Tabela24[[#This Row],[Symbol]],INDIRECT("'"&amp;Tabela24[[#This Row],[INDEX]]&amp;"'!$D$4:$BB$3000"),31,0),0)</f>
        <v>0</v>
      </c>
      <c r="K849" s="266"/>
    </row>
    <row r="850" spans="1:11" ht="30" customHeight="1" x14ac:dyDescent="0.2">
      <c r="A850" s="262">
        <v>839</v>
      </c>
      <c r="B850" s="711" t="s">
        <v>16</v>
      </c>
      <c r="C850" s="263" t="s">
        <v>2343</v>
      </c>
      <c r="D850" s="264" t="str">
        <f>VLOOKUP(Tabela24[[#This Row],[Symbol]],Baza_cen[],3,0)</f>
        <v>Taśma WTO  UV+ MINI   zewnętrzna   150mm     25mb.</v>
      </c>
      <c r="E850" s="265"/>
      <c r="F850" s="265"/>
      <c r="G850" s="265">
        <f ca="1">IFERROR(VLOOKUP(Tabela24[[#This Row],[Symbol]],INDIRECT("'"&amp;Tabela24[[#This Row],[INDEX]]&amp;"'!$D$5:$BB$3000"),13,0),0)</f>
        <v>0</v>
      </c>
      <c r="H850" s="265" t="str">
        <f ca="1">IFERROR(VLOOKUP(Tabela24[[#This Row],[Symbol]],INDIRECT("'"&amp;Tabela24[[#This Row],[INDEX]]&amp;"'!$D$4:$BB$3000"),14,0),0)</f>
        <v>rolka</v>
      </c>
      <c r="I850" s="419">
        <f ca="1">IFERROR(VLOOKUP(Tabela24[[#This Row],[Symbol]],INDIRECT("'"&amp;Tabela24[[#This Row],[INDEX]]&amp;"'!$D$4:$BB$3000"),30,0),0)</f>
        <v>0</v>
      </c>
      <c r="J850" s="447">
        <f ca="1">IFERROR(VLOOKUP(Tabela24[[#This Row],[Symbol]],INDIRECT("'"&amp;Tabela24[[#This Row],[INDEX]]&amp;"'!$D$4:$BB$3000"),31,0),0)</f>
        <v>0</v>
      </c>
      <c r="K850" s="266"/>
    </row>
    <row r="851" spans="1:11" ht="30" customHeight="1" x14ac:dyDescent="0.2">
      <c r="A851" s="262">
        <v>840</v>
      </c>
      <c r="B851" s="711" t="s">
        <v>16</v>
      </c>
      <c r="C851" s="263" t="s">
        <v>2344</v>
      </c>
      <c r="D851" s="264" t="str">
        <f>VLOOKUP(Tabela24[[#This Row],[Symbol]],Baza_cen[],3,0)</f>
        <v>Taśma WTO  UV+ MINI   zewnętrzna   200mm     25mb.</v>
      </c>
      <c r="E851" s="265"/>
      <c r="F851" s="265"/>
      <c r="G851" s="265">
        <f ca="1">IFERROR(VLOOKUP(Tabela24[[#This Row],[Symbol]],INDIRECT("'"&amp;Tabela24[[#This Row],[INDEX]]&amp;"'!$D$5:$BB$3000"),13,0),0)</f>
        <v>0</v>
      </c>
      <c r="H851" s="265" t="str">
        <f ca="1">IFERROR(VLOOKUP(Tabela24[[#This Row],[Symbol]],INDIRECT("'"&amp;Tabela24[[#This Row],[INDEX]]&amp;"'!$D$4:$BB$3000"),14,0),0)</f>
        <v>rolka</v>
      </c>
      <c r="I851" s="419">
        <f ca="1">IFERROR(VLOOKUP(Tabela24[[#This Row],[Symbol]],INDIRECT("'"&amp;Tabela24[[#This Row],[INDEX]]&amp;"'!$D$4:$BB$3000"),30,0),0)</f>
        <v>0</v>
      </c>
      <c r="J851" s="447">
        <f ca="1">IFERROR(VLOOKUP(Tabela24[[#This Row],[Symbol]],INDIRECT("'"&amp;Tabela24[[#This Row],[INDEX]]&amp;"'!$D$4:$BB$3000"),31,0),0)</f>
        <v>0</v>
      </c>
      <c r="K851" s="266"/>
    </row>
    <row r="852" spans="1:11" ht="30" customHeight="1" x14ac:dyDescent="0.2">
      <c r="A852" s="262">
        <v>841</v>
      </c>
      <c r="B852" s="711" t="s">
        <v>16</v>
      </c>
      <c r="C852" s="263" t="s">
        <v>2345</v>
      </c>
      <c r="D852" s="264" t="str">
        <f>VLOOKUP(Tabela24[[#This Row],[Symbol]],Baza_cen[],3,0)</f>
        <v>Taśma WTO  UV+ MINI   zewnętrzna   250mm     25mb.</v>
      </c>
      <c r="E852" s="265"/>
      <c r="F852" s="265"/>
      <c r="G852" s="265">
        <f ca="1">IFERROR(VLOOKUP(Tabela24[[#This Row],[Symbol]],INDIRECT("'"&amp;Tabela24[[#This Row],[INDEX]]&amp;"'!$D$5:$BB$3000"),13,0),0)</f>
        <v>0</v>
      </c>
      <c r="H852" s="265" t="str">
        <f ca="1">IFERROR(VLOOKUP(Tabela24[[#This Row],[Symbol]],INDIRECT("'"&amp;Tabela24[[#This Row],[INDEX]]&amp;"'!$D$4:$BB$3000"),14,0),0)</f>
        <v>rolka</v>
      </c>
      <c r="I852" s="419">
        <f ca="1">IFERROR(VLOOKUP(Tabela24[[#This Row],[Symbol]],INDIRECT("'"&amp;Tabela24[[#This Row],[INDEX]]&amp;"'!$D$4:$BB$3000"),30,0),0)</f>
        <v>0</v>
      </c>
      <c r="J852" s="447">
        <f ca="1">IFERROR(VLOOKUP(Tabela24[[#This Row],[Symbol]],INDIRECT("'"&amp;Tabela24[[#This Row],[INDEX]]&amp;"'!$D$4:$BB$3000"),31,0),0)</f>
        <v>0</v>
      </c>
      <c r="K852" s="266"/>
    </row>
    <row r="853" spans="1:11" ht="30" customHeight="1" x14ac:dyDescent="0.2">
      <c r="A853" s="262">
        <v>842</v>
      </c>
      <c r="B853" s="711" t="s">
        <v>16</v>
      </c>
      <c r="C853" s="263" t="s">
        <v>2353</v>
      </c>
      <c r="D853" s="264" t="str">
        <f>VLOOKUP(Tabela24[[#This Row],[Symbol]],Baza_cen[],3,0)</f>
        <v>Taśma WTO  UV+ TOTAL   zewnętrzna    70mm     25mb.</v>
      </c>
      <c r="E853" s="265"/>
      <c r="F853" s="265"/>
      <c r="G853" s="265">
        <f ca="1">IFERROR(VLOOKUP(Tabela24[[#This Row],[Symbol]],INDIRECT("'"&amp;Tabela24[[#This Row],[INDEX]]&amp;"'!$D$5:$BB$3000"),13,0),0)</f>
        <v>0</v>
      </c>
      <c r="H853" s="265" t="str">
        <f ca="1">IFERROR(VLOOKUP(Tabela24[[#This Row],[Symbol]],INDIRECT("'"&amp;Tabela24[[#This Row],[INDEX]]&amp;"'!$D$4:$BB$3000"),14,0),0)</f>
        <v>rolka</v>
      </c>
      <c r="I853" s="419">
        <f ca="1">IFERROR(VLOOKUP(Tabela24[[#This Row],[Symbol]],INDIRECT("'"&amp;Tabela24[[#This Row],[INDEX]]&amp;"'!$D$4:$BB$3000"),30,0),0)</f>
        <v>0</v>
      </c>
      <c r="J853" s="447">
        <f ca="1">IFERROR(VLOOKUP(Tabela24[[#This Row],[Symbol]],INDIRECT("'"&amp;Tabela24[[#This Row],[INDEX]]&amp;"'!$D$4:$BB$3000"),31,0),0)</f>
        <v>0</v>
      </c>
      <c r="K853" s="266"/>
    </row>
    <row r="854" spans="1:11" ht="30" customHeight="1" x14ac:dyDescent="0.2">
      <c r="A854" s="262">
        <v>843</v>
      </c>
      <c r="B854" s="711" t="s">
        <v>16</v>
      </c>
      <c r="C854" s="263" t="s">
        <v>2355</v>
      </c>
      <c r="D854" s="264" t="str">
        <f>VLOOKUP(Tabela24[[#This Row],[Symbol]],Baza_cen[],3,0)</f>
        <v>Taśma WTO  UV+ TOTAL   zewnętrzna    85mm     25mb.</v>
      </c>
      <c r="E854" s="265"/>
      <c r="F854" s="265"/>
      <c r="G854" s="265">
        <f ca="1">IFERROR(VLOOKUP(Tabela24[[#This Row],[Symbol]],INDIRECT("'"&amp;Tabela24[[#This Row],[INDEX]]&amp;"'!$D$5:$BB$3000"),13,0),0)</f>
        <v>0</v>
      </c>
      <c r="H854" s="265" t="str">
        <f ca="1">IFERROR(VLOOKUP(Tabela24[[#This Row],[Symbol]],INDIRECT("'"&amp;Tabela24[[#This Row],[INDEX]]&amp;"'!$D$4:$BB$3000"),14,0),0)</f>
        <v>rolka</v>
      </c>
      <c r="I854" s="419">
        <f ca="1">IFERROR(VLOOKUP(Tabela24[[#This Row],[Symbol]],INDIRECT("'"&amp;Tabela24[[#This Row],[INDEX]]&amp;"'!$D$4:$BB$3000"),30,0),0)</f>
        <v>0</v>
      </c>
      <c r="J854" s="447">
        <f ca="1">IFERROR(VLOOKUP(Tabela24[[#This Row],[Symbol]],INDIRECT("'"&amp;Tabela24[[#This Row],[INDEX]]&amp;"'!$D$4:$BB$3000"),31,0),0)</f>
        <v>0</v>
      </c>
      <c r="K854" s="266"/>
    </row>
    <row r="855" spans="1:11" ht="30" customHeight="1" x14ac:dyDescent="0.2">
      <c r="A855" s="262">
        <v>844</v>
      </c>
      <c r="B855" s="711" t="s">
        <v>16</v>
      </c>
      <c r="C855" s="263" t="s">
        <v>2356</v>
      </c>
      <c r="D855" s="264" t="str">
        <f>VLOOKUP(Tabela24[[#This Row],[Symbol]],Baza_cen[],3,0)</f>
        <v>Taśma WTO  UV+ TOTAL   zewnętrzna   100mm     25mb.</v>
      </c>
      <c r="E855" s="265"/>
      <c r="F855" s="265"/>
      <c r="G855" s="265">
        <f ca="1">IFERROR(VLOOKUP(Tabela24[[#This Row],[Symbol]],INDIRECT("'"&amp;Tabela24[[#This Row],[INDEX]]&amp;"'!$D$5:$BB$3000"),13,0),0)</f>
        <v>0</v>
      </c>
      <c r="H855" s="265" t="str">
        <f ca="1">IFERROR(VLOOKUP(Tabela24[[#This Row],[Symbol]],INDIRECT("'"&amp;Tabela24[[#This Row],[INDEX]]&amp;"'!$D$4:$BB$3000"),14,0),0)</f>
        <v>rolka</v>
      </c>
      <c r="I855" s="419">
        <f ca="1">IFERROR(VLOOKUP(Tabela24[[#This Row],[Symbol]],INDIRECT("'"&amp;Tabela24[[#This Row],[INDEX]]&amp;"'!$D$4:$BB$3000"),30,0),0)</f>
        <v>0</v>
      </c>
      <c r="J855" s="447">
        <f ca="1">IFERROR(VLOOKUP(Tabela24[[#This Row],[Symbol]],INDIRECT("'"&amp;Tabela24[[#This Row],[INDEX]]&amp;"'!$D$4:$BB$3000"),31,0),0)</f>
        <v>0</v>
      </c>
      <c r="K855" s="266"/>
    </row>
    <row r="856" spans="1:11" ht="30" customHeight="1" x14ac:dyDescent="0.2">
      <c r="A856" s="262">
        <v>845</v>
      </c>
      <c r="B856" s="711" t="s">
        <v>16</v>
      </c>
      <c r="C856" s="263" t="s">
        <v>2357</v>
      </c>
      <c r="D856" s="264" t="str">
        <f>VLOOKUP(Tabela24[[#This Row],[Symbol]],Baza_cen[],3,0)</f>
        <v>Taśma WTO  UV+ TOTAL   zewnętrzna   150mm     25mb.</v>
      </c>
      <c r="E856" s="265"/>
      <c r="F856" s="265"/>
      <c r="G856" s="265">
        <f ca="1">IFERROR(VLOOKUP(Tabela24[[#This Row],[Symbol]],INDIRECT("'"&amp;Tabela24[[#This Row],[INDEX]]&amp;"'!$D$5:$BB$3000"),13,0),0)</f>
        <v>0</v>
      </c>
      <c r="H856" s="265" t="str">
        <f ca="1">IFERROR(VLOOKUP(Tabela24[[#This Row],[Symbol]],INDIRECT("'"&amp;Tabela24[[#This Row],[INDEX]]&amp;"'!$D$4:$BB$3000"),14,0),0)</f>
        <v>rolka</v>
      </c>
      <c r="I856" s="419">
        <f ca="1">IFERROR(VLOOKUP(Tabela24[[#This Row],[Symbol]],INDIRECT("'"&amp;Tabela24[[#This Row],[INDEX]]&amp;"'!$D$4:$BB$3000"),30,0),0)</f>
        <v>0</v>
      </c>
      <c r="J856" s="447">
        <f ca="1">IFERROR(VLOOKUP(Tabela24[[#This Row],[Symbol]],INDIRECT("'"&amp;Tabela24[[#This Row],[INDEX]]&amp;"'!$D$4:$BB$3000"),31,0),0)</f>
        <v>0</v>
      </c>
      <c r="K856" s="266"/>
    </row>
    <row r="857" spans="1:11" ht="30" customHeight="1" x14ac:dyDescent="0.2">
      <c r="A857" s="262">
        <v>846</v>
      </c>
      <c r="B857" s="711" t="s">
        <v>16</v>
      </c>
      <c r="C857" s="263" t="s">
        <v>2358</v>
      </c>
      <c r="D857" s="264" t="str">
        <f>VLOOKUP(Tabela24[[#This Row],[Symbol]],Baza_cen[],3,0)</f>
        <v>Taśma WTO  UV+ TOTAL   zewnętrzna   200mm     25mb.</v>
      </c>
      <c r="E857" s="265"/>
      <c r="F857" s="265"/>
      <c r="G857" s="265">
        <f ca="1">IFERROR(VLOOKUP(Tabela24[[#This Row],[Symbol]],INDIRECT("'"&amp;Tabela24[[#This Row],[INDEX]]&amp;"'!$D$5:$BB$3000"),13,0),0)</f>
        <v>0</v>
      </c>
      <c r="H857" s="265" t="str">
        <f ca="1">IFERROR(VLOOKUP(Tabela24[[#This Row],[Symbol]],INDIRECT("'"&amp;Tabela24[[#This Row],[INDEX]]&amp;"'!$D$4:$BB$3000"),14,0),0)</f>
        <v>rolka</v>
      </c>
      <c r="I857" s="419">
        <f ca="1">IFERROR(VLOOKUP(Tabela24[[#This Row],[Symbol]],INDIRECT("'"&amp;Tabela24[[#This Row],[INDEX]]&amp;"'!$D$4:$BB$3000"),30,0),0)</f>
        <v>0</v>
      </c>
      <c r="J857" s="447">
        <f ca="1">IFERROR(VLOOKUP(Tabela24[[#This Row],[Symbol]],INDIRECT("'"&amp;Tabela24[[#This Row],[INDEX]]&amp;"'!$D$4:$BB$3000"),31,0),0)</f>
        <v>0</v>
      </c>
      <c r="K857" s="266"/>
    </row>
    <row r="858" spans="1:11" ht="30" customHeight="1" x14ac:dyDescent="0.2">
      <c r="A858" s="262">
        <v>847</v>
      </c>
      <c r="B858" s="711" t="s">
        <v>16</v>
      </c>
      <c r="C858" s="263" t="s">
        <v>2359</v>
      </c>
      <c r="D858" s="264" t="str">
        <f>VLOOKUP(Tabela24[[#This Row],[Symbol]],Baza_cen[],3,0)</f>
        <v>Taśma WTO  UV+ TOTAL   zewnętrzna   250mm     25mb.</v>
      </c>
      <c r="E858" s="265"/>
      <c r="F858" s="265"/>
      <c r="G858" s="265">
        <f ca="1">IFERROR(VLOOKUP(Tabela24[[#This Row],[Symbol]],INDIRECT("'"&amp;Tabela24[[#This Row],[INDEX]]&amp;"'!$D$5:$BB$3000"),13,0),0)</f>
        <v>0</v>
      </c>
      <c r="H858" s="265" t="str">
        <f ca="1">IFERROR(VLOOKUP(Tabela24[[#This Row],[Symbol]],INDIRECT("'"&amp;Tabela24[[#This Row],[INDEX]]&amp;"'!$D$4:$BB$3000"),14,0),0)</f>
        <v>rolka</v>
      </c>
      <c r="I858" s="419">
        <f ca="1">IFERROR(VLOOKUP(Tabela24[[#This Row],[Symbol]],INDIRECT("'"&amp;Tabela24[[#This Row],[INDEX]]&amp;"'!$D$4:$BB$3000"),30,0),0)</f>
        <v>0</v>
      </c>
      <c r="J858" s="447">
        <f ca="1">IFERROR(VLOOKUP(Tabela24[[#This Row],[Symbol]],INDIRECT("'"&amp;Tabela24[[#This Row],[INDEX]]&amp;"'!$D$4:$BB$3000"),31,0),0)</f>
        <v>0</v>
      </c>
      <c r="K858" s="266"/>
    </row>
    <row r="859" spans="1:11" ht="30" customHeight="1" x14ac:dyDescent="0.2">
      <c r="A859" s="262">
        <v>848</v>
      </c>
      <c r="B859" s="711" t="s">
        <v>16</v>
      </c>
      <c r="C859" s="263" t="s">
        <v>2273</v>
      </c>
      <c r="D859" s="264" t="str">
        <f>VLOOKUP(Tabela24[[#This Row],[Symbol]],Baza_cen[],3,0)</f>
        <v>ALUBUTYL STANDARD 0,6mm    40mm</v>
      </c>
      <c r="E859" s="265"/>
      <c r="F859" s="265"/>
      <c r="G859" s="265">
        <f ca="1">IFERROR(VLOOKUP(Tabela24[[#This Row],[Symbol]],INDIRECT("'"&amp;Tabela24[[#This Row],[INDEX]]&amp;"'!$D$5:$BB$3000"),13,0),0)</f>
        <v>0</v>
      </c>
      <c r="H859" s="265" t="str">
        <f ca="1">IFERROR(VLOOKUP(Tabela24[[#This Row],[Symbol]],INDIRECT("'"&amp;Tabela24[[#This Row],[INDEX]]&amp;"'!$D$4:$BB$3000"),14,0),0)</f>
        <v>rolka</v>
      </c>
      <c r="I859" s="419">
        <f ca="1">IFERROR(VLOOKUP(Tabela24[[#This Row],[Symbol]],INDIRECT("'"&amp;Tabela24[[#This Row],[INDEX]]&amp;"'!$D$4:$BB$3000"),30,0),0)</f>
        <v>0</v>
      </c>
      <c r="J859" s="447">
        <f ca="1">IFERROR(VLOOKUP(Tabela24[[#This Row],[Symbol]],INDIRECT("'"&amp;Tabela24[[#This Row],[INDEX]]&amp;"'!$D$4:$BB$3000"),31,0),0)</f>
        <v>0</v>
      </c>
      <c r="K859" s="266"/>
    </row>
    <row r="860" spans="1:11" ht="30" customHeight="1" x14ac:dyDescent="0.2">
      <c r="A860" s="262">
        <v>849</v>
      </c>
      <c r="B860" s="711" t="s">
        <v>16</v>
      </c>
      <c r="C860" s="263" t="s">
        <v>2274</v>
      </c>
      <c r="D860" s="264" t="str">
        <f>VLOOKUP(Tabela24[[#This Row],[Symbol]],Baza_cen[],3,0)</f>
        <v>ALUBUTYL STANDARD 0,6mm    45mm</v>
      </c>
      <c r="E860" s="265"/>
      <c r="F860" s="265"/>
      <c r="G860" s="265">
        <f ca="1">IFERROR(VLOOKUP(Tabela24[[#This Row],[Symbol]],INDIRECT("'"&amp;Tabela24[[#This Row],[INDEX]]&amp;"'!$D$5:$BB$3000"),13,0),0)</f>
        <v>0</v>
      </c>
      <c r="H860" s="265" t="str">
        <f ca="1">IFERROR(VLOOKUP(Tabela24[[#This Row],[Symbol]],INDIRECT("'"&amp;Tabela24[[#This Row],[INDEX]]&amp;"'!$D$4:$BB$3000"),14,0),0)</f>
        <v>rolka</v>
      </c>
      <c r="I860" s="419">
        <f ca="1">IFERROR(VLOOKUP(Tabela24[[#This Row],[Symbol]],INDIRECT("'"&amp;Tabela24[[#This Row],[INDEX]]&amp;"'!$D$4:$BB$3000"),30,0),0)</f>
        <v>0</v>
      </c>
      <c r="J860" s="447">
        <f ca="1">IFERROR(VLOOKUP(Tabela24[[#This Row],[Symbol]],INDIRECT("'"&amp;Tabela24[[#This Row],[INDEX]]&amp;"'!$D$4:$BB$3000"),31,0),0)</f>
        <v>0</v>
      </c>
      <c r="K860" s="266"/>
    </row>
    <row r="861" spans="1:11" ht="30" customHeight="1" x14ac:dyDescent="0.2">
      <c r="A861" s="262">
        <v>850</v>
      </c>
      <c r="B861" s="711" t="s">
        <v>16</v>
      </c>
      <c r="C861" s="263" t="s">
        <v>2275</v>
      </c>
      <c r="D861" s="264" t="str">
        <f>VLOOKUP(Tabela24[[#This Row],[Symbol]],Baza_cen[],3,0)</f>
        <v>ALUBUTYL STANDARD 0,6mm    50mm</v>
      </c>
      <c r="E861" s="265"/>
      <c r="F861" s="265"/>
      <c r="G861" s="265">
        <f ca="1">IFERROR(VLOOKUP(Tabela24[[#This Row],[Symbol]],INDIRECT("'"&amp;Tabela24[[#This Row],[INDEX]]&amp;"'!$D$5:$BB$3000"),13,0),0)</f>
        <v>0</v>
      </c>
      <c r="H861" s="265" t="str">
        <f ca="1">IFERROR(VLOOKUP(Tabela24[[#This Row],[Symbol]],INDIRECT("'"&amp;Tabela24[[#This Row],[INDEX]]&amp;"'!$D$4:$BB$3000"),14,0),0)</f>
        <v>rolka</v>
      </c>
      <c r="I861" s="419">
        <f ca="1">IFERROR(VLOOKUP(Tabela24[[#This Row],[Symbol]],INDIRECT("'"&amp;Tabela24[[#This Row],[INDEX]]&amp;"'!$D$4:$BB$3000"),30,0),0)</f>
        <v>0</v>
      </c>
      <c r="J861" s="447">
        <f ca="1">IFERROR(VLOOKUP(Tabela24[[#This Row],[Symbol]],INDIRECT("'"&amp;Tabela24[[#This Row],[INDEX]]&amp;"'!$D$4:$BB$3000"),31,0),0)</f>
        <v>0</v>
      </c>
      <c r="K861" s="266"/>
    </row>
    <row r="862" spans="1:11" ht="30" customHeight="1" x14ac:dyDescent="0.2">
      <c r="A862" s="262">
        <v>851</v>
      </c>
      <c r="B862" s="711" t="s">
        <v>16</v>
      </c>
      <c r="C862" s="263" t="s">
        <v>2276</v>
      </c>
      <c r="D862" s="264" t="str">
        <f>VLOOKUP(Tabela24[[#This Row],[Symbol]],Baza_cen[],3,0)</f>
        <v>ALUBUTYL STANDARD 0,6mm    70mm</v>
      </c>
      <c r="E862" s="265"/>
      <c r="F862" s="265"/>
      <c r="G862" s="265">
        <f ca="1">IFERROR(VLOOKUP(Tabela24[[#This Row],[Symbol]],INDIRECT("'"&amp;Tabela24[[#This Row],[INDEX]]&amp;"'!$D$5:$BB$3000"),13,0),0)</f>
        <v>0</v>
      </c>
      <c r="H862" s="265" t="str">
        <f ca="1">IFERROR(VLOOKUP(Tabela24[[#This Row],[Symbol]],INDIRECT("'"&amp;Tabela24[[#This Row],[INDEX]]&amp;"'!$D$4:$BB$3000"),14,0),0)</f>
        <v>rolka</v>
      </c>
      <c r="I862" s="419">
        <f ca="1">IFERROR(VLOOKUP(Tabela24[[#This Row],[Symbol]],INDIRECT("'"&amp;Tabela24[[#This Row],[INDEX]]&amp;"'!$D$4:$BB$3000"),30,0),0)</f>
        <v>0</v>
      </c>
      <c r="J862" s="447">
        <f ca="1">IFERROR(VLOOKUP(Tabela24[[#This Row],[Symbol]],INDIRECT("'"&amp;Tabela24[[#This Row],[INDEX]]&amp;"'!$D$4:$BB$3000"),31,0),0)</f>
        <v>0</v>
      </c>
      <c r="K862" s="266"/>
    </row>
    <row r="863" spans="1:11" ht="30" customHeight="1" x14ac:dyDescent="0.2">
      <c r="A863" s="262">
        <v>852</v>
      </c>
      <c r="B863" s="711" t="s">
        <v>16</v>
      </c>
      <c r="C863" s="263" t="s">
        <v>2277</v>
      </c>
      <c r="D863" s="264" t="str">
        <f>VLOOKUP(Tabela24[[#This Row],[Symbol]],Baza_cen[],3,0)</f>
        <v>ALUBUTYL STANDARD 0,6mm   100mm</v>
      </c>
      <c r="E863" s="265"/>
      <c r="F863" s="265"/>
      <c r="G863" s="265">
        <f ca="1">IFERROR(VLOOKUP(Tabela24[[#This Row],[Symbol]],INDIRECT("'"&amp;Tabela24[[#This Row],[INDEX]]&amp;"'!$D$5:$BB$3000"),13,0),0)</f>
        <v>0</v>
      </c>
      <c r="H863" s="265" t="str">
        <f ca="1">IFERROR(VLOOKUP(Tabela24[[#This Row],[Symbol]],INDIRECT("'"&amp;Tabela24[[#This Row],[INDEX]]&amp;"'!$D$4:$BB$3000"),14,0),0)</f>
        <v>rolka</v>
      </c>
      <c r="I863" s="419">
        <f ca="1">IFERROR(VLOOKUP(Tabela24[[#This Row],[Symbol]],INDIRECT("'"&amp;Tabela24[[#This Row],[INDEX]]&amp;"'!$D$4:$BB$3000"),30,0),0)</f>
        <v>0</v>
      </c>
      <c r="J863" s="447">
        <f ca="1">IFERROR(VLOOKUP(Tabela24[[#This Row],[Symbol]],INDIRECT("'"&amp;Tabela24[[#This Row],[INDEX]]&amp;"'!$D$4:$BB$3000"),31,0),0)</f>
        <v>0</v>
      </c>
      <c r="K863" s="266"/>
    </row>
    <row r="864" spans="1:11" ht="30" customHeight="1" x14ac:dyDescent="0.2">
      <c r="A864" s="262">
        <v>853</v>
      </c>
      <c r="B864" s="711" t="s">
        <v>16</v>
      </c>
      <c r="C864" s="263" t="s">
        <v>2278</v>
      </c>
      <c r="D864" s="264" t="str">
        <f>VLOOKUP(Tabela24[[#This Row],[Symbol]],Baza_cen[],3,0)</f>
        <v>ALUBUTYL STANDARD 0,6mm   150mm</v>
      </c>
      <c r="E864" s="265"/>
      <c r="F864" s="265"/>
      <c r="G864" s="265">
        <f ca="1">IFERROR(VLOOKUP(Tabela24[[#This Row],[Symbol]],INDIRECT("'"&amp;Tabela24[[#This Row],[INDEX]]&amp;"'!$D$5:$BB$3000"),13,0),0)</f>
        <v>0</v>
      </c>
      <c r="H864" s="265" t="str">
        <f ca="1">IFERROR(VLOOKUP(Tabela24[[#This Row],[Symbol]],INDIRECT("'"&amp;Tabela24[[#This Row],[INDEX]]&amp;"'!$D$4:$BB$3000"),14,0),0)</f>
        <v>rolka</v>
      </c>
      <c r="I864" s="419">
        <f ca="1">IFERROR(VLOOKUP(Tabela24[[#This Row],[Symbol]],INDIRECT("'"&amp;Tabela24[[#This Row],[INDEX]]&amp;"'!$D$4:$BB$3000"),30,0),0)</f>
        <v>0</v>
      </c>
      <c r="J864" s="447">
        <f ca="1">IFERROR(VLOOKUP(Tabela24[[#This Row],[Symbol]],INDIRECT("'"&amp;Tabela24[[#This Row],[INDEX]]&amp;"'!$D$4:$BB$3000"),31,0),0)</f>
        <v>0</v>
      </c>
      <c r="K864" s="266"/>
    </row>
    <row r="865" spans="1:11" ht="30" customHeight="1" x14ac:dyDescent="0.2">
      <c r="A865" s="262">
        <v>854</v>
      </c>
      <c r="B865" s="711" t="s">
        <v>16</v>
      </c>
      <c r="C865" s="263" t="s">
        <v>2279</v>
      </c>
      <c r="D865" s="264" t="str">
        <f>VLOOKUP(Tabela24[[#This Row],[Symbol]],Baza_cen[],3,0)</f>
        <v>ALUBUTYL STANDARD 0,6mm   200mm</v>
      </c>
      <c r="E865" s="265"/>
      <c r="F865" s="265"/>
      <c r="G865" s="265">
        <f ca="1">IFERROR(VLOOKUP(Tabela24[[#This Row],[Symbol]],INDIRECT("'"&amp;Tabela24[[#This Row],[INDEX]]&amp;"'!$D$5:$BB$3000"),13,0),0)</f>
        <v>0</v>
      </c>
      <c r="H865" s="265" t="str">
        <f ca="1">IFERROR(VLOOKUP(Tabela24[[#This Row],[Symbol]],INDIRECT("'"&amp;Tabela24[[#This Row],[INDEX]]&amp;"'!$D$4:$BB$3000"),14,0),0)</f>
        <v>rolka</v>
      </c>
      <c r="I865" s="419">
        <f ca="1">IFERROR(VLOOKUP(Tabela24[[#This Row],[Symbol]],INDIRECT("'"&amp;Tabela24[[#This Row],[INDEX]]&amp;"'!$D$4:$BB$3000"),30,0),0)</f>
        <v>0</v>
      </c>
      <c r="J865" s="447">
        <f ca="1">IFERROR(VLOOKUP(Tabela24[[#This Row],[Symbol]],INDIRECT("'"&amp;Tabela24[[#This Row],[INDEX]]&amp;"'!$D$4:$BB$3000"),31,0),0)</f>
        <v>0</v>
      </c>
      <c r="K865" s="266"/>
    </row>
    <row r="866" spans="1:11" ht="30" customHeight="1" x14ac:dyDescent="0.2">
      <c r="A866" s="262">
        <v>855</v>
      </c>
      <c r="B866" s="711" t="s">
        <v>16</v>
      </c>
      <c r="C866" s="263" t="s">
        <v>2280</v>
      </c>
      <c r="D866" s="264" t="str">
        <f>VLOOKUP(Tabela24[[#This Row],[Symbol]],Baza_cen[],3,0)</f>
        <v>ALUBUTYL STANDARD 0,6mm   250mm</v>
      </c>
      <c r="E866" s="265"/>
      <c r="F866" s="265"/>
      <c r="G866" s="265">
        <f ca="1">IFERROR(VLOOKUP(Tabela24[[#This Row],[Symbol]],INDIRECT("'"&amp;Tabela24[[#This Row],[INDEX]]&amp;"'!$D$5:$BB$3000"),13,0),0)</f>
        <v>0</v>
      </c>
      <c r="H866" s="265" t="str">
        <f ca="1">IFERROR(VLOOKUP(Tabela24[[#This Row],[Symbol]],INDIRECT("'"&amp;Tabela24[[#This Row],[INDEX]]&amp;"'!$D$4:$BB$3000"),14,0),0)</f>
        <v>rolka</v>
      </c>
      <c r="I866" s="419">
        <f ca="1">IFERROR(VLOOKUP(Tabela24[[#This Row],[Symbol]],INDIRECT("'"&amp;Tabela24[[#This Row],[INDEX]]&amp;"'!$D$4:$BB$3000"),30,0),0)</f>
        <v>0</v>
      </c>
      <c r="J866" s="447">
        <f ca="1">IFERROR(VLOOKUP(Tabela24[[#This Row],[Symbol]],INDIRECT("'"&amp;Tabela24[[#This Row],[INDEX]]&amp;"'!$D$4:$BB$3000"),31,0),0)</f>
        <v>0</v>
      </c>
      <c r="K866" s="266"/>
    </row>
    <row r="867" spans="1:11" ht="30" customHeight="1" x14ac:dyDescent="0.2">
      <c r="A867" s="262">
        <v>856</v>
      </c>
      <c r="B867" s="711" t="s">
        <v>16</v>
      </c>
      <c r="C867" s="263" t="s">
        <v>2281</v>
      </c>
      <c r="D867" s="264" t="str">
        <f>VLOOKUP(Tabela24[[#This Row],[Symbol]],Baza_cen[],3,0)</f>
        <v>ALUBUTYL STANDARD 0,6mm   300mm</v>
      </c>
      <c r="E867" s="265"/>
      <c r="F867" s="265"/>
      <c r="G867" s="265">
        <f ca="1">IFERROR(VLOOKUP(Tabela24[[#This Row],[Symbol]],INDIRECT("'"&amp;Tabela24[[#This Row],[INDEX]]&amp;"'!$D$5:$BB$3000"),13,0),0)</f>
        <v>0</v>
      </c>
      <c r="H867" s="265" t="str">
        <f ca="1">IFERROR(VLOOKUP(Tabela24[[#This Row],[Symbol]],INDIRECT("'"&amp;Tabela24[[#This Row],[INDEX]]&amp;"'!$D$4:$BB$3000"),14,0),0)</f>
        <v>rolka</v>
      </c>
      <c r="I867" s="419">
        <f ca="1">IFERROR(VLOOKUP(Tabela24[[#This Row],[Symbol]],INDIRECT("'"&amp;Tabela24[[#This Row],[INDEX]]&amp;"'!$D$4:$BB$3000"),30,0),0)</f>
        <v>0</v>
      </c>
      <c r="J867" s="447">
        <f ca="1">IFERROR(VLOOKUP(Tabela24[[#This Row],[Symbol]],INDIRECT("'"&amp;Tabela24[[#This Row],[INDEX]]&amp;"'!$D$4:$BB$3000"),31,0),0)</f>
        <v>0</v>
      </c>
      <c r="K867" s="266"/>
    </row>
    <row r="868" spans="1:11" ht="30" customHeight="1" x14ac:dyDescent="0.2">
      <c r="A868" s="262">
        <v>857</v>
      </c>
      <c r="B868" s="711" t="s">
        <v>16</v>
      </c>
      <c r="C868" s="263" t="s">
        <v>2265</v>
      </c>
      <c r="D868" s="264" t="str">
        <f>VLOOKUP(Tabela24[[#This Row],[Symbol]],Baza_cen[],3,0)</f>
        <v>ALUBUTYL PREMIUM 0,8mm    40mm</v>
      </c>
      <c r="E868" s="265"/>
      <c r="F868" s="265"/>
      <c r="G868" s="265">
        <f ca="1">IFERROR(VLOOKUP(Tabela24[[#This Row],[Symbol]],INDIRECT("'"&amp;Tabela24[[#This Row],[INDEX]]&amp;"'!$D$5:$BB$3000"),13,0),0)</f>
        <v>0</v>
      </c>
      <c r="H868" s="265" t="str">
        <f ca="1">IFERROR(VLOOKUP(Tabela24[[#This Row],[Symbol]],INDIRECT("'"&amp;Tabela24[[#This Row],[INDEX]]&amp;"'!$D$4:$BB$3000"),14,0),0)</f>
        <v>rolka</v>
      </c>
      <c r="I868" s="419">
        <f ca="1">IFERROR(VLOOKUP(Tabela24[[#This Row],[Symbol]],INDIRECT("'"&amp;Tabela24[[#This Row],[INDEX]]&amp;"'!$D$4:$BB$3000"),30,0),0)</f>
        <v>0</v>
      </c>
      <c r="J868" s="447">
        <f ca="1">IFERROR(VLOOKUP(Tabela24[[#This Row],[Symbol]],INDIRECT("'"&amp;Tabela24[[#This Row],[INDEX]]&amp;"'!$D$4:$BB$3000"),31,0),0)</f>
        <v>0</v>
      </c>
      <c r="K868" s="266"/>
    </row>
    <row r="869" spans="1:11" ht="30" customHeight="1" x14ac:dyDescent="0.2">
      <c r="A869" s="262">
        <v>858</v>
      </c>
      <c r="B869" s="711" t="s">
        <v>16</v>
      </c>
      <c r="C869" s="263" t="s">
        <v>2266</v>
      </c>
      <c r="D869" s="264" t="str">
        <f>VLOOKUP(Tabela24[[#This Row],[Symbol]],Baza_cen[],3,0)</f>
        <v>ALUBUTYL PREMIUM 0,8mm    45mm</v>
      </c>
      <c r="E869" s="265"/>
      <c r="F869" s="265"/>
      <c r="G869" s="265">
        <f ca="1">IFERROR(VLOOKUP(Tabela24[[#This Row],[Symbol]],INDIRECT("'"&amp;Tabela24[[#This Row],[INDEX]]&amp;"'!$D$5:$BB$3000"),13,0),0)</f>
        <v>0</v>
      </c>
      <c r="H869" s="265" t="str">
        <f ca="1">IFERROR(VLOOKUP(Tabela24[[#This Row],[Symbol]],INDIRECT("'"&amp;Tabela24[[#This Row],[INDEX]]&amp;"'!$D$4:$BB$3000"),14,0),0)</f>
        <v>rolka</v>
      </c>
      <c r="I869" s="419">
        <f ca="1">IFERROR(VLOOKUP(Tabela24[[#This Row],[Symbol]],INDIRECT("'"&amp;Tabela24[[#This Row],[INDEX]]&amp;"'!$D$4:$BB$3000"),30,0),0)</f>
        <v>0</v>
      </c>
      <c r="J869" s="447">
        <f ca="1">IFERROR(VLOOKUP(Tabela24[[#This Row],[Symbol]],INDIRECT("'"&amp;Tabela24[[#This Row],[INDEX]]&amp;"'!$D$4:$BB$3000"),31,0),0)</f>
        <v>0</v>
      </c>
      <c r="K869" s="266"/>
    </row>
    <row r="870" spans="1:11" ht="30" customHeight="1" x14ac:dyDescent="0.2">
      <c r="A870" s="262">
        <v>859</v>
      </c>
      <c r="B870" s="711" t="s">
        <v>16</v>
      </c>
      <c r="C870" s="263" t="s">
        <v>2267</v>
      </c>
      <c r="D870" s="264" t="str">
        <f>VLOOKUP(Tabela24[[#This Row],[Symbol]],Baza_cen[],3,0)</f>
        <v>ALUBUTYL PREMIUM 0,8mm    50mm</v>
      </c>
      <c r="E870" s="265"/>
      <c r="F870" s="265"/>
      <c r="G870" s="265">
        <f ca="1">IFERROR(VLOOKUP(Tabela24[[#This Row],[Symbol]],INDIRECT("'"&amp;Tabela24[[#This Row],[INDEX]]&amp;"'!$D$5:$BB$3000"),13,0),0)</f>
        <v>0</v>
      </c>
      <c r="H870" s="265" t="str">
        <f ca="1">IFERROR(VLOOKUP(Tabela24[[#This Row],[Symbol]],INDIRECT("'"&amp;Tabela24[[#This Row],[INDEX]]&amp;"'!$D$4:$BB$3000"),14,0),0)</f>
        <v>rolka</v>
      </c>
      <c r="I870" s="419">
        <f ca="1">IFERROR(VLOOKUP(Tabela24[[#This Row],[Symbol]],INDIRECT("'"&amp;Tabela24[[#This Row],[INDEX]]&amp;"'!$D$4:$BB$3000"),30,0),0)</f>
        <v>0</v>
      </c>
      <c r="J870" s="447">
        <f ca="1">IFERROR(VLOOKUP(Tabela24[[#This Row],[Symbol]],INDIRECT("'"&amp;Tabela24[[#This Row],[INDEX]]&amp;"'!$D$4:$BB$3000"),31,0),0)</f>
        <v>0</v>
      </c>
      <c r="K870" s="266"/>
    </row>
    <row r="871" spans="1:11" ht="30" customHeight="1" x14ac:dyDescent="0.2">
      <c r="A871" s="262">
        <v>860</v>
      </c>
      <c r="B871" s="711" t="s">
        <v>16</v>
      </c>
      <c r="C871" s="263" t="s">
        <v>2268</v>
      </c>
      <c r="D871" s="264" t="str">
        <f>VLOOKUP(Tabela24[[#This Row],[Symbol]],Baza_cen[],3,0)</f>
        <v>ALUBUTYL PREMIUM 0,8mm    70mm</v>
      </c>
      <c r="E871" s="265"/>
      <c r="F871" s="265"/>
      <c r="G871" s="265">
        <f ca="1">IFERROR(VLOOKUP(Tabela24[[#This Row],[Symbol]],INDIRECT("'"&amp;Tabela24[[#This Row],[INDEX]]&amp;"'!$D$5:$BB$3000"),13,0),0)</f>
        <v>0</v>
      </c>
      <c r="H871" s="265" t="str">
        <f ca="1">IFERROR(VLOOKUP(Tabela24[[#This Row],[Symbol]],INDIRECT("'"&amp;Tabela24[[#This Row],[INDEX]]&amp;"'!$D$4:$BB$3000"),14,0),0)</f>
        <v>rolka</v>
      </c>
      <c r="I871" s="419">
        <f ca="1">IFERROR(VLOOKUP(Tabela24[[#This Row],[Symbol]],INDIRECT("'"&amp;Tabela24[[#This Row],[INDEX]]&amp;"'!$D$4:$BB$3000"),30,0),0)</f>
        <v>0</v>
      </c>
      <c r="J871" s="447">
        <f ca="1">IFERROR(VLOOKUP(Tabela24[[#This Row],[Symbol]],INDIRECT("'"&amp;Tabela24[[#This Row],[INDEX]]&amp;"'!$D$4:$BB$3000"),31,0),0)</f>
        <v>0</v>
      </c>
      <c r="K871" s="266"/>
    </row>
    <row r="872" spans="1:11" ht="30" customHeight="1" x14ac:dyDescent="0.2">
      <c r="A872" s="262">
        <v>861</v>
      </c>
      <c r="B872" s="711" t="s">
        <v>16</v>
      </c>
      <c r="C872" s="263" t="s">
        <v>2269</v>
      </c>
      <c r="D872" s="264" t="str">
        <f>VLOOKUP(Tabela24[[#This Row],[Symbol]],Baza_cen[],3,0)</f>
        <v>ALUBUTYL PREMIUM 0,8mm   100mm</v>
      </c>
      <c r="E872" s="265"/>
      <c r="F872" s="265"/>
      <c r="G872" s="265">
        <f ca="1">IFERROR(VLOOKUP(Tabela24[[#This Row],[Symbol]],INDIRECT("'"&amp;Tabela24[[#This Row],[INDEX]]&amp;"'!$D$5:$BB$3000"),13,0),0)</f>
        <v>0</v>
      </c>
      <c r="H872" s="265" t="str">
        <f ca="1">IFERROR(VLOOKUP(Tabela24[[#This Row],[Symbol]],INDIRECT("'"&amp;Tabela24[[#This Row],[INDEX]]&amp;"'!$D$4:$BB$3000"),14,0),0)</f>
        <v>rolka</v>
      </c>
      <c r="I872" s="419">
        <f ca="1">IFERROR(VLOOKUP(Tabela24[[#This Row],[Symbol]],INDIRECT("'"&amp;Tabela24[[#This Row],[INDEX]]&amp;"'!$D$4:$BB$3000"),30,0),0)</f>
        <v>0</v>
      </c>
      <c r="J872" s="447">
        <f ca="1">IFERROR(VLOOKUP(Tabela24[[#This Row],[Symbol]],INDIRECT("'"&amp;Tabela24[[#This Row],[INDEX]]&amp;"'!$D$4:$BB$3000"),31,0),0)</f>
        <v>0</v>
      </c>
      <c r="K872" s="266"/>
    </row>
    <row r="873" spans="1:11" ht="30" customHeight="1" x14ac:dyDescent="0.2">
      <c r="A873" s="262">
        <v>862</v>
      </c>
      <c r="B873" s="711" t="s">
        <v>16</v>
      </c>
      <c r="C873" s="263" t="s">
        <v>2270</v>
      </c>
      <c r="D873" s="264" t="str">
        <f>VLOOKUP(Tabela24[[#This Row],[Symbol]],Baza_cen[],3,0)</f>
        <v>ALUBUTYL PREMIUM 0,8mm   150mm</v>
      </c>
      <c r="E873" s="265"/>
      <c r="F873" s="265"/>
      <c r="G873" s="265">
        <f ca="1">IFERROR(VLOOKUP(Tabela24[[#This Row],[Symbol]],INDIRECT("'"&amp;Tabela24[[#This Row],[INDEX]]&amp;"'!$D$5:$BB$3000"),13,0),0)</f>
        <v>0</v>
      </c>
      <c r="H873" s="265" t="str">
        <f ca="1">IFERROR(VLOOKUP(Tabela24[[#This Row],[Symbol]],INDIRECT("'"&amp;Tabela24[[#This Row],[INDEX]]&amp;"'!$D$4:$BB$3000"),14,0),0)</f>
        <v>rolka</v>
      </c>
      <c r="I873" s="419">
        <f ca="1">IFERROR(VLOOKUP(Tabela24[[#This Row],[Symbol]],INDIRECT("'"&amp;Tabela24[[#This Row],[INDEX]]&amp;"'!$D$4:$BB$3000"),30,0),0)</f>
        <v>0</v>
      </c>
      <c r="J873" s="447">
        <f ca="1">IFERROR(VLOOKUP(Tabela24[[#This Row],[Symbol]],INDIRECT("'"&amp;Tabela24[[#This Row],[INDEX]]&amp;"'!$D$4:$BB$3000"),31,0),0)</f>
        <v>0</v>
      </c>
      <c r="K873" s="266"/>
    </row>
    <row r="874" spans="1:11" ht="30" customHeight="1" x14ac:dyDescent="0.2">
      <c r="A874" s="262">
        <v>863</v>
      </c>
      <c r="B874" s="711" t="s">
        <v>16</v>
      </c>
      <c r="C874" s="263" t="s">
        <v>2271</v>
      </c>
      <c r="D874" s="264" t="str">
        <f>VLOOKUP(Tabela24[[#This Row],[Symbol]],Baza_cen[],3,0)</f>
        <v>ALUBUTYL PREMIUM 0,8mm   200mm</v>
      </c>
      <c r="E874" s="265"/>
      <c r="F874" s="265"/>
      <c r="G874" s="265">
        <f ca="1">IFERROR(VLOOKUP(Tabela24[[#This Row],[Symbol]],INDIRECT("'"&amp;Tabela24[[#This Row],[INDEX]]&amp;"'!$D$5:$BB$3000"),13,0),0)</f>
        <v>0</v>
      </c>
      <c r="H874" s="265" t="str">
        <f ca="1">IFERROR(VLOOKUP(Tabela24[[#This Row],[Symbol]],INDIRECT("'"&amp;Tabela24[[#This Row],[INDEX]]&amp;"'!$D$4:$BB$3000"),14,0),0)</f>
        <v>rolka</v>
      </c>
      <c r="I874" s="419">
        <f ca="1">IFERROR(VLOOKUP(Tabela24[[#This Row],[Symbol]],INDIRECT("'"&amp;Tabela24[[#This Row],[INDEX]]&amp;"'!$D$4:$BB$3000"),30,0),0)</f>
        <v>0</v>
      </c>
      <c r="J874" s="447">
        <f ca="1">IFERROR(VLOOKUP(Tabela24[[#This Row],[Symbol]],INDIRECT("'"&amp;Tabela24[[#This Row],[INDEX]]&amp;"'!$D$4:$BB$3000"),31,0),0)</f>
        <v>0</v>
      </c>
      <c r="K874" s="266"/>
    </row>
    <row r="875" spans="1:11" ht="30" customHeight="1" x14ac:dyDescent="0.2">
      <c r="A875" s="262">
        <v>864</v>
      </c>
      <c r="B875" s="711" t="s">
        <v>16</v>
      </c>
      <c r="C875" s="263" t="s">
        <v>2272</v>
      </c>
      <c r="D875" s="264" t="str">
        <f>VLOOKUP(Tabela24[[#This Row],[Symbol]],Baza_cen[],3,0)</f>
        <v>ALUBUTYL PREMIUM 0,8mm   250mm</v>
      </c>
      <c r="E875" s="265"/>
      <c r="F875" s="265"/>
      <c r="G875" s="265">
        <f ca="1">IFERROR(VLOOKUP(Tabela24[[#This Row],[Symbol]],INDIRECT("'"&amp;Tabela24[[#This Row],[INDEX]]&amp;"'!$D$5:$BB$3000"),13,0),0)</f>
        <v>0</v>
      </c>
      <c r="H875" s="265" t="str">
        <f ca="1">IFERROR(VLOOKUP(Tabela24[[#This Row],[Symbol]],INDIRECT("'"&amp;Tabela24[[#This Row],[INDEX]]&amp;"'!$D$4:$BB$3000"),14,0),0)</f>
        <v>rolka</v>
      </c>
      <c r="I875" s="419">
        <f ca="1">IFERROR(VLOOKUP(Tabela24[[#This Row],[Symbol]],INDIRECT("'"&amp;Tabela24[[#This Row],[INDEX]]&amp;"'!$D$4:$BB$3000"),30,0),0)</f>
        <v>0</v>
      </c>
      <c r="J875" s="447">
        <f ca="1">IFERROR(VLOOKUP(Tabela24[[#This Row],[Symbol]],INDIRECT("'"&amp;Tabela24[[#This Row],[INDEX]]&amp;"'!$D$4:$BB$3000"),31,0),0)</f>
        <v>0</v>
      </c>
      <c r="K875" s="266"/>
    </row>
    <row r="876" spans="1:11" ht="30" customHeight="1" x14ac:dyDescent="0.2">
      <c r="A876" s="262">
        <v>865</v>
      </c>
      <c r="B876" s="711" t="s">
        <v>16</v>
      </c>
      <c r="C876" s="263" t="s">
        <v>2334</v>
      </c>
      <c r="D876" s="264" t="str">
        <f>VLOOKUP(Tabela24[[#This Row],[Symbol]],Baza_cen[],3,0)</f>
        <v>Taśma WTI   wewnętrzna    70mm     25mb.</v>
      </c>
      <c r="E876" s="265"/>
      <c r="F876" s="265"/>
      <c r="G876" s="265">
        <f ca="1">IFERROR(VLOOKUP(Tabela24[[#This Row],[Symbol]],INDIRECT("'"&amp;Tabela24[[#This Row],[INDEX]]&amp;"'!$D$5:$BB$3000"),13,0),0)</f>
        <v>0</v>
      </c>
      <c r="H876" s="265" t="str">
        <f ca="1">IFERROR(VLOOKUP(Tabela24[[#This Row],[Symbol]],INDIRECT("'"&amp;Tabela24[[#This Row],[INDEX]]&amp;"'!$D$4:$BB$3000"),14,0),0)</f>
        <v>rolka</v>
      </c>
      <c r="I876" s="419">
        <f ca="1">IFERROR(VLOOKUP(Tabela24[[#This Row],[Symbol]],INDIRECT("'"&amp;Tabela24[[#This Row],[INDEX]]&amp;"'!$D$4:$BB$3000"),30,0),0)</f>
        <v>0</v>
      </c>
      <c r="J876" s="447">
        <f ca="1">IFERROR(VLOOKUP(Tabela24[[#This Row],[Symbol]],INDIRECT("'"&amp;Tabela24[[#This Row],[INDEX]]&amp;"'!$D$4:$BB$3000"),31,0),0)</f>
        <v>0</v>
      </c>
      <c r="K876" s="266"/>
    </row>
    <row r="877" spans="1:11" ht="30" customHeight="1" x14ac:dyDescent="0.2">
      <c r="A877" s="262">
        <v>866</v>
      </c>
      <c r="B877" s="711" t="s">
        <v>16</v>
      </c>
      <c r="C877" s="263" t="s">
        <v>2336</v>
      </c>
      <c r="D877" s="264" t="str">
        <f>VLOOKUP(Tabela24[[#This Row],[Symbol]],Baza_cen[],3,0)</f>
        <v>Taśma WTI   wewnętrzna   100mm     25mb.</v>
      </c>
      <c r="E877" s="265"/>
      <c r="F877" s="265"/>
      <c r="G877" s="265">
        <f ca="1">IFERROR(VLOOKUP(Tabela24[[#This Row],[Symbol]],INDIRECT("'"&amp;Tabela24[[#This Row],[INDEX]]&amp;"'!$D$5:$BB$3000"),13,0),0)</f>
        <v>0</v>
      </c>
      <c r="H877" s="265" t="str">
        <f ca="1">IFERROR(VLOOKUP(Tabela24[[#This Row],[Symbol]],INDIRECT("'"&amp;Tabela24[[#This Row],[INDEX]]&amp;"'!$D$4:$BB$3000"),14,0),0)</f>
        <v>rolka</v>
      </c>
      <c r="I877" s="419">
        <f ca="1">IFERROR(VLOOKUP(Tabela24[[#This Row],[Symbol]],INDIRECT("'"&amp;Tabela24[[#This Row],[INDEX]]&amp;"'!$D$4:$BB$3000"),30,0),0)</f>
        <v>0</v>
      </c>
      <c r="J877" s="447">
        <f ca="1">IFERROR(VLOOKUP(Tabela24[[#This Row],[Symbol]],INDIRECT("'"&amp;Tabela24[[#This Row],[INDEX]]&amp;"'!$D$4:$BB$3000"),31,0),0)</f>
        <v>0</v>
      </c>
      <c r="K877" s="266"/>
    </row>
    <row r="878" spans="1:11" ht="30" customHeight="1" x14ac:dyDescent="0.2">
      <c r="A878" s="262">
        <v>867</v>
      </c>
      <c r="B878" s="711" t="s">
        <v>16</v>
      </c>
      <c r="C878" s="263" t="s">
        <v>2337</v>
      </c>
      <c r="D878" s="264" t="str">
        <f>VLOOKUP(Tabela24[[#This Row],[Symbol]],Baza_cen[],3,0)</f>
        <v>Taśma WTI   wewnętrzna   150mm     25mb.</v>
      </c>
      <c r="E878" s="265"/>
      <c r="F878" s="265"/>
      <c r="G878" s="265">
        <f ca="1">IFERROR(VLOOKUP(Tabela24[[#This Row],[Symbol]],INDIRECT("'"&amp;Tabela24[[#This Row],[INDEX]]&amp;"'!$D$5:$BB$3000"),13,0),0)</f>
        <v>0</v>
      </c>
      <c r="H878" s="265" t="str">
        <f ca="1">IFERROR(VLOOKUP(Tabela24[[#This Row],[Symbol]],INDIRECT("'"&amp;Tabela24[[#This Row],[INDEX]]&amp;"'!$D$4:$BB$3000"),14,0),0)</f>
        <v>rolka</v>
      </c>
      <c r="I878" s="419">
        <f ca="1">IFERROR(VLOOKUP(Tabela24[[#This Row],[Symbol]],INDIRECT("'"&amp;Tabela24[[#This Row],[INDEX]]&amp;"'!$D$4:$BB$3000"),30,0),0)</f>
        <v>0</v>
      </c>
      <c r="J878" s="447">
        <f ca="1">IFERROR(VLOOKUP(Tabela24[[#This Row],[Symbol]],INDIRECT("'"&amp;Tabela24[[#This Row],[INDEX]]&amp;"'!$D$4:$BB$3000"),31,0),0)</f>
        <v>0</v>
      </c>
      <c r="K878" s="266"/>
    </row>
    <row r="879" spans="1:11" ht="30" customHeight="1" x14ac:dyDescent="0.2">
      <c r="A879" s="262">
        <v>868</v>
      </c>
      <c r="B879" s="711" t="s">
        <v>16</v>
      </c>
      <c r="C879" s="263" t="s">
        <v>2338</v>
      </c>
      <c r="D879" s="264" t="str">
        <f>VLOOKUP(Tabela24[[#This Row],[Symbol]],Baza_cen[],3,0)</f>
        <v>Taśma WTI   wewnętrzna   200mm     25mb.</v>
      </c>
      <c r="E879" s="265"/>
      <c r="F879" s="265"/>
      <c r="G879" s="265">
        <f ca="1">IFERROR(VLOOKUP(Tabela24[[#This Row],[Symbol]],INDIRECT("'"&amp;Tabela24[[#This Row],[INDEX]]&amp;"'!$D$5:$BB$3000"),13,0),0)</f>
        <v>0</v>
      </c>
      <c r="H879" s="265" t="str">
        <f ca="1">IFERROR(VLOOKUP(Tabela24[[#This Row],[Symbol]],INDIRECT("'"&amp;Tabela24[[#This Row],[INDEX]]&amp;"'!$D$4:$BB$3000"),14,0),0)</f>
        <v>rolka</v>
      </c>
      <c r="I879" s="419">
        <f ca="1">IFERROR(VLOOKUP(Tabela24[[#This Row],[Symbol]],INDIRECT("'"&amp;Tabela24[[#This Row],[INDEX]]&amp;"'!$D$4:$BB$3000"),30,0),0)</f>
        <v>0</v>
      </c>
      <c r="J879" s="447">
        <f ca="1">IFERROR(VLOOKUP(Tabela24[[#This Row],[Symbol]],INDIRECT("'"&amp;Tabela24[[#This Row],[INDEX]]&amp;"'!$D$4:$BB$3000"),31,0),0)</f>
        <v>0</v>
      </c>
      <c r="K879" s="266"/>
    </row>
    <row r="880" spans="1:11" ht="30" customHeight="1" x14ac:dyDescent="0.2">
      <c r="A880" s="262">
        <v>869</v>
      </c>
      <c r="B880" s="711" t="s">
        <v>16</v>
      </c>
      <c r="C880" s="263" t="s">
        <v>2339</v>
      </c>
      <c r="D880" s="264" t="str">
        <f>VLOOKUP(Tabela24[[#This Row],[Symbol]],Baza_cen[],3,0)</f>
        <v>Taśma WTI   wewnętrzna   250mm     25mb.</v>
      </c>
      <c r="E880" s="265"/>
      <c r="F880" s="265"/>
      <c r="G880" s="265">
        <f ca="1">IFERROR(VLOOKUP(Tabela24[[#This Row],[Symbol]],INDIRECT("'"&amp;Tabela24[[#This Row],[INDEX]]&amp;"'!$D$5:$BB$3000"),13,0),0)</f>
        <v>0</v>
      </c>
      <c r="H880" s="265" t="str">
        <f ca="1">IFERROR(VLOOKUP(Tabela24[[#This Row],[Symbol]],INDIRECT("'"&amp;Tabela24[[#This Row],[INDEX]]&amp;"'!$D$4:$BB$3000"),14,0),0)</f>
        <v>rolka</v>
      </c>
      <c r="I880" s="419">
        <f ca="1">IFERROR(VLOOKUP(Tabela24[[#This Row],[Symbol]],INDIRECT("'"&amp;Tabela24[[#This Row],[INDEX]]&amp;"'!$D$4:$BB$3000"),30,0),0)</f>
        <v>0</v>
      </c>
      <c r="J880" s="447">
        <f ca="1">IFERROR(VLOOKUP(Tabela24[[#This Row],[Symbol]],INDIRECT("'"&amp;Tabela24[[#This Row],[INDEX]]&amp;"'!$D$4:$BB$3000"),31,0),0)</f>
        <v>0</v>
      </c>
      <c r="K880" s="266"/>
    </row>
    <row r="881" spans="1:11" ht="30" customHeight="1" x14ac:dyDescent="0.2">
      <c r="A881" s="262">
        <v>870</v>
      </c>
      <c r="B881" s="711" t="s">
        <v>16</v>
      </c>
      <c r="C881" s="263" t="s">
        <v>2324</v>
      </c>
      <c r="D881" s="264" t="str">
        <f>VLOOKUP(Tabela24[[#This Row],[Symbol]],Baza_cen[],3,0)</f>
        <v>Taśma WTI  SIATKA  wewnętrzna    70mm     25mb.</v>
      </c>
      <c r="E881" s="265"/>
      <c r="F881" s="265"/>
      <c r="G881" s="265">
        <f ca="1">IFERROR(VLOOKUP(Tabela24[[#This Row],[Symbol]],INDIRECT("'"&amp;Tabela24[[#This Row],[INDEX]]&amp;"'!$D$5:$BB$3000"),13,0),0)</f>
        <v>0</v>
      </c>
      <c r="H881" s="265" t="str">
        <f ca="1">IFERROR(VLOOKUP(Tabela24[[#This Row],[Symbol]],INDIRECT("'"&amp;Tabela24[[#This Row],[INDEX]]&amp;"'!$D$4:$BB$3000"),14,0),0)</f>
        <v>rolka</v>
      </c>
      <c r="I881" s="419">
        <f ca="1">IFERROR(VLOOKUP(Tabela24[[#This Row],[Symbol]],INDIRECT("'"&amp;Tabela24[[#This Row],[INDEX]]&amp;"'!$D$4:$BB$3000"),30,0),0)</f>
        <v>0</v>
      </c>
      <c r="J881" s="447">
        <f ca="1">IFERROR(VLOOKUP(Tabela24[[#This Row],[Symbol]],INDIRECT("'"&amp;Tabela24[[#This Row],[INDEX]]&amp;"'!$D$4:$BB$3000"),31,0),0)</f>
        <v>0</v>
      </c>
      <c r="K881" s="266"/>
    </row>
    <row r="882" spans="1:11" ht="30" customHeight="1" x14ac:dyDescent="0.2">
      <c r="A882" s="262">
        <v>871</v>
      </c>
      <c r="B882" s="711" t="s">
        <v>16</v>
      </c>
      <c r="C882" s="263" t="s">
        <v>2326</v>
      </c>
      <c r="D882" s="264" t="str">
        <f>VLOOKUP(Tabela24[[#This Row],[Symbol]],Baza_cen[],3,0)</f>
        <v>Taśma WTI  SIATKA  wewnętrzna   100mm     25mb.</v>
      </c>
      <c r="E882" s="265"/>
      <c r="F882" s="265"/>
      <c r="G882" s="265">
        <f ca="1">IFERROR(VLOOKUP(Tabela24[[#This Row],[Symbol]],INDIRECT("'"&amp;Tabela24[[#This Row],[INDEX]]&amp;"'!$D$5:$BB$3000"),13,0),0)</f>
        <v>0</v>
      </c>
      <c r="H882" s="265" t="str">
        <f ca="1">IFERROR(VLOOKUP(Tabela24[[#This Row],[Symbol]],INDIRECT("'"&amp;Tabela24[[#This Row],[INDEX]]&amp;"'!$D$4:$BB$3000"),14,0),0)</f>
        <v>rolka</v>
      </c>
      <c r="I882" s="419">
        <f ca="1">IFERROR(VLOOKUP(Tabela24[[#This Row],[Symbol]],INDIRECT("'"&amp;Tabela24[[#This Row],[INDEX]]&amp;"'!$D$4:$BB$3000"),30,0),0)</f>
        <v>0</v>
      </c>
      <c r="J882" s="447">
        <f ca="1">IFERROR(VLOOKUP(Tabela24[[#This Row],[Symbol]],INDIRECT("'"&amp;Tabela24[[#This Row],[INDEX]]&amp;"'!$D$4:$BB$3000"),31,0),0)</f>
        <v>0</v>
      </c>
      <c r="K882" s="266"/>
    </row>
    <row r="883" spans="1:11" ht="30" customHeight="1" x14ac:dyDescent="0.2">
      <c r="A883" s="262">
        <v>872</v>
      </c>
      <c r="B883" s="711" t="s">
        <v>16</v>
      </c>
      <c r="C883" s="263" t="s">
        <v>2327</v>
      </c>
      <c r="D883" s="264" t="str">
        <f>VLOOKUP(Tabela24[[#This Row],[Symbol]],Baza_cen[],3,0)</f>
        <v>Taśma WTI  TOTAL   wewnętrzna    70mm     25mb.</v>
      </c>
      <c r="E883" s="265"/>
      <c r="F883" s="265"/>
      <c r="G883" s="265">
        <f ca="1">IFERROR(VLOOKUP(Tabela24[[#This Row],[Symbol]],INDIRECT("'"&amp;Tabela24[[#This Row],[INDEX]]&amp;"'!$D$5:$BB$3000"),13,0),0)</f>
        <v>0</v>
      </c>
      <c r="H883" s="265" t="str">
        <f ca="1">IFERROR(VLOOKUP(Tabela24[[#This Row],[Symbol]],INDIRECT("'"&amp;Tabela24[[#This Row],[INDEX]]&amp;"'!$D$4:$BB$3000"),14,0),0)</f>
        <v>rolka</v>
      </c>
      <c r="I883" s="419">
        <f ca="1">IFERROR(VLOOKUP(Tabela24[[#This Row],[Symbol]],INDIRECT("'"&amp;Tabela24[[#This Row],[INDEX]]&amp;"'!$D$4:$BB$3000"),30,0),0)</f>
        <v>0</v>
      </c>
      <c r="J883" s="447">
        <f ca="1">IFERROR(VLOOKUP(Tabela24[[#This Row],[Symbol]],INDIRECT("'"&amp;Tabela24[[#This Row],[INDEX]]&amp;"'!$D$4:$BB$3000"),31,0),0)</f>
        <v>0</v>
      </c>
      <c r="K883" s="266"/>
    </row>
    <row r="884" spans="1:11" ht="30" customHeight="1" x14ac:dyDescent="0.2">
      <c r="A884" s="262">
        <v>873</v>
      </c>
      <c r="B884" s="711" t="s">
        <v>16</v>
      </c>
      <c r="C884" s="263" t="s">
        <v>2329</v>
      </c>
      <c r="D884" s="264" t="str">
        <f>VLOOKUP(Tabela24[[#This Row],[Symbol]],Baza_cen[],3,0)</f>
        <v>Taśma WTI  TOTAL   wewnętrzna    85mm     25mb.</v>
      </c>
      <c r="E884" s="265"/>
      <c r="F884" s="265"/>
      <c r="G884" s="265">
        <f ca="1">IFERROR(VLOOKUP(Tabela24[[#This Row],[Symbol]],INDIRECT("'"&amp;Tabela24[[#This Row],[INDEX]]&amp;"'!$D$5:$BB$3000"),13,0),0)</f>
        <v>0</v>
      </c>
      <c r="H884" s="265" t="str">
        <f ca="1">IFERROR(VLOOKUP(Tabela24[[#This Row],[Symbol]],INDIRECT("'"&amp;Tabela24[[#This Row],[INDEX]]&amp;"'!$D$4:$BB$3000"),14,0),0)</f>
        <v>rolka</v>
      </c>
      <c r="I884" s="419">
        <f ca="1">IFERROR(VLOOKUP(Tabela24[[#This Row],[Symbol]],INDIRECT("'"&amp;Tabela24[[#This Row],[INDEX]]&amp;"'!$D$4:$BB$3000"),30,0),0)</f>
        <v>0</v>
      </c>
      <c r="J884" s="447">
        <f ca="1">IFERROR(VLOOKUP(Tabela24[[#This Row],[Symbol]],INDIRECT("'"&amp;Tabela24[[#This Row],[INDEX]]&amp;"'!$D$4:$BB$3000"),31,0),0)</f>
        <v>0</v>
      </c>
      <c r="K884" s="266"/>
    </row>
    <row r="885" spans="1:11" ht="30" customHeight="1" x14ac:dyDescent="0.2">
      <c r="A885" s="262">
        <v>874</v>
      </c>
      <c r="B885" s="711" t="s">
        <v>16</v>
      </c>
      <c r="C885" s="263" t="s">
        <v>2330</v>
      </c>
      <c r="D885" s="264" t="str">
        <f>VLOOKUP(Tabela24[[#This Row],[Symbol]],Baza_cen[],3,0)</f>
        <v>Taśma WTI  TOTAL   wewnętrzna   100mm     25mb.</v>
      </c>
      <c r="E885" s="265"/>
      <c r="F885" s="265"/>
      <c r="G885" s="265">
        <f ca="1">IFERROR(VLOOKUP(Tabela24[[#This Row],[Symbol]],INDIRECT("'"&amp;Tabela24[[#This Row],[INDEX]]&amp;"'!$D$5:$BB$3000"),13,0),0)</f>
        <v>0</v>
      </c>
      <c r="H885" s="265" t="str">
        <f ca="1">IFERROR(VLOOKUP(Tabela24[[#This Row],[Symbol]],INDIRECT("'"&amp;Tabela24[[#This Row],[INDEX]]&amp;"'!$D$4:$BB$3000"),14,0),0)</f>
        <v>rolka</v>
      </c>
      <c r="I885" s="419">
        <f ca="1">IFERROR(VLOOKUP(Tabela24[[#This Row],[Symbol]],INDIRECT("'"&amp;Tabela24[[#This Row],[INDEX]]&amp;"'!$D$4:$BB$3000"),30,0),0)</f>
        <v>0</v>
      </c>
      <c r="J885" s="447">
        <f ca="1">IFERROR(VLOOKUP(Tabela24[[#This Row],[Symbol]],INDIRECT("'"&amp;Tabela24[[#This Row],[INDEX]]&amp;"'!$D$4:$BB$3000"),31,0),0)</f>
        <v>0</v>
      </c>
      <c r="K885" s="266"/>
    </row>
    <row r="886" spans="1:11" ht="30" customHeight="1" x14ac:dyDescent="0.2">
      <c r="A886" s="262">
        <v>875</v>
      </c>
      <c r="B886" s="711" t="s">
        <v>16</v>
      </c>
      <c r="C886" s="263" t="s">
        <v>2331</v>
      </c>
      <c r="D886" s="264" t="str">
        <f>VLOOKUP(Tabela24[[#This Row],[Symbol]],Baza_cen[],3,0)</f>
        <v>Taśma WTI  TOTAL   wewnętrzna   150mm     25mb.</v>
      </c>
      <c r="E886" s="265"/>
      <c r="F886" s="265"/>
      <c r="G886" s="265">
        <f ca="1">IFERROR(VLOOKUP(Tabela24[[#This Row],[Symbol]],INDIRECT("'"&amp;Tabela24[[#This Row],[INDEX]]&amp;"'!$D$5:$BB$3000"),13,0),0)</f>
        <v>0</v>
      </c>
      <c r="H886" s="265" t="str">
        <f ca="1">IFERROR(VLOOKUP(Tabela24[[#This Row],[Symbol]],INDIRECT("'"&amp;Tabela24[[#This Row],[INDEX]]&amp;"'!$D$4:$BB$3000"),14,0),0)</f>
        <v>rolka</v>
      </c>
      <c r="I886" s="419">
        <f ca="1">IFERROR(VLOOKUP(Tabela24[[#This Row],[Symbol]],INDIRECT("'"&amp;Tabela24[[#This Row],[INDEX]]&amp;"'!$D$4:$BB$3000"),30,0),0)</f>
        <v>0</v>
      </c>
      <c r="J886" s="447">
        <f ca="1">IFERROR(VLOOKUP(Tabela24[[#This Row],[Symbol]],INDIRECT("'"&amp;Tabela24[[#This Row],[INDEX]]&amp;"'!$D$4:$BB$3000"),31,0),0)</f>
        <v>0</v>
      </c>
      <c r="K886" s="266"/>
    </row>
    <row r="887" spans="1:11" ht="30" customHeight="1" x14ac:dyDescent="0.2">
      <c r="A887" s="262">
        <v>876</v>
      </c>
      <c r="B887" s="711" t="s">
        <v>16</v>
      </c>
      <c r="C887" s="263" t="s">
        <v>2332</v>
      </c>
      <c r="D887" s="264" t="str">
        <f>VLOOKUP(Tabela24[[#This Row],[Symbol]],Baza_cen[],3,0)</f>
        <v>Taśma WTI  TOTAL   wewnętrzna   200mm     25mb.</v>
      </c>
      <c r="E887" s="265"/>
      <c r="F887" s="265"/>
      <c r="G887" s="265">
        <f ca="1">IFERROR(VLOOKUP(Tabela24[[#This Row],[Symbol]],INDIRECT("'"&amp;Tabela24[[#This Row],[INDEX]]&amp;"'!$D$5:$BB$3000"),13,0),0)</f>
        <v>0</v>
      </c>
      <c r="H887" s="265" t="str">
        <f ca="1">IFERROR(VLOOKUP(Tabela24[[#This Row],[Symbol]],INDIRECT("'"&amp;Tabela24[[#This Row],[INDEX]]&amp;"'!$D$4:$BB$3000"),14,0),0)</f>
        <v>rolka</v>
      </c>
      <c r="I887" s="419">
        <f ca="1">IFERROR(VLOOKUP(Tabela24[[#This Row],[Symbol]],INDIRECT("'"&amp;Tabela24[[#This Row],[INDEX]]&amp;"'!$D$4:$BB$3000"),30,0),0)</f>
        <v>0</v>
      </c>
      <c r="J887" s="447">
        <f ca="1">IFERROR(VLOOKUP(Tabela24[[#This Row],[Symbol]],INDIRECT("'"&amp;Tabela24[[#This Row],[INDEX]]&amp;"'!$D$4:$BB$3000"),31,0),0)</f>
        <v>0</v>
      </c>
      <c r="K887" s="266"/>
    </row>
    <row r="888" spans="1:11" ht="30" customHeight="1" x14ac:dyDescent="0.2">
      <c r="A888" s="262">
        <v>877</v>
      </c>
      <c r="B888" s="711" t="s">
        <v>16</v>
      </c>
      <c r="C888" s="263" t="s">
        <v>2333</v>
      </c>
      <c r="D888" s="264" t="str">
        <f>VLOOKUP(Tabela24[[#This Row],[Symbol]],Baza_cen[],3,0)</f>
        <v>Taśma WTI  TOTAL   wewnętrzna   250mm     25mb.</v>
      </c>
      <c r="E888" s="265"/>
      <c r="F888" s="265"/>
      <c r="G888" s="265">
        <f ca="1">IFERROR(VLOOKUP(Tabela24[[#This Row],[Symbol]],INDIRECT("'"&amp;Tabela24[[#This Row],[INDEX]]&amp;"'!$D$5:$BB$3000"),13,0),0)</f>
        <v>0</v>
      </c>
      <c r="H888" s="265" t="str">
        <f ca="1">IFERROR(VLOOKUP(Tabela24[[#This Row],[Symbol]],INDIRECT("'"&amp;Tabela24[[#This Row],[INDEX]]&amp;"'!$D$4:$BB$3000"),14,0),0)</f>
        <v>rolka</v>
      </c>
      <c r="I888" s="419">
        <f ca="1">IFERROR(VLOOKUP(Tabela24[[#This Row],[Symbol]],INDIRECT("'"&amp;Tabela24[[#This Row],[INDEX]]&amp;"'!$D$4:$BB$3000"),30,0),0)</f>
        <v>0</v>
      </c>
      <c r="J888" s="447">
        <f ca="1">IFERROR(VLOOKUP(Tabela24[[#This Row],[Symbol]],INDIRECT("'"&amp;Tabela24[[#This Row],[INDEX]]&amp;"'!$D$4:$BB$3000"),31,0),0)</f>
        <v>0</v>
      </c>
      <c r="K888" s="266"/>
    </row>
    <row r="889" spans="1:11" ht="30" customHeight="1" x14ac:dyDescent="0.2">
      <c r="A889" s="262">
        <v>878</v>
      </c>
      <c r="B889" s="711" t="s">
        <v>16</v>
      </c>
      <c r="C889" s="263" t="s">
        <v>2318</v>
      </c>
      <c r="D889" s="264" t="str">
        <f>VLOOKUP(Tabela24[[#This Row],[Symbol]],Baza_cen[],3,0)</f>
        <v>Taśma WTI  MINI   wewnętrzna    70mm     25mb.</v>
      </c>
      <c r="E889" s="265"/>
      <c r="F889" s="265"/>
      <c r="G889" s="265">
        <f ca="1">IFERROR(VLOOKUP(Tabela24[[#This Row],[Symbol]],INDIRECT("'"&amp;Tabela24[[#This Row],[INDEX]]&amp;"'!$D$5:$BB$3000"),13,0),0)</f>
        <v>0</v>
      </c>
      <c r="H889" s="265" t="str">
        <f ca="1">IFERROR(VLOOKUP(Tabela24[[#This Row],[Symbol]],INDIRECT("'"&amp;Tabela24[[#This Row],[INDEX]]&amp;"'!$D$4:$BB$3000"),14,0),0)</f>
        <v>rolka</v>
      </c>
      <c r="I889" s="419">
        <f ca="1">IFERROR(VLOOKUP(Tabela24[[#This Row],[Symbol]],INDIRECT("'"&amp;Tabela24[[#This Row],[INDEX]]&amp;"'!$D$4:$BB$3000"),30,0),0)</f>
        <v>0</v>
      </c>
      <c r="J889" s="447">
        <f ca="1">IFERROR(VLOOKUP(Tabela24[[#This Row],[Symbol]],INDIRECT("'"&amp;Tabela24[[#This Row],[INDEX]]&amp;"'!$D$4:$BB$3000"),31,0),0)</f>
        <v>0</v>
      </c>
      <c r="K889" s="266"/>
    </row>
    <row r="890" spans="1:11" ht="30" customHeight="1" x14ac:dyDescent="0.2">
      <c r="A890" s="262">
        <v>879</v>
      </c>
      <c r="B890" s="711" t="s">
        <v>16</v>
      </c>
      <c r="C890" s="263" t="s">
        <v>2320</v>
      </c>
      <c r="D890" s="264" t="str">
        <f>VLOOKUP(Tabela24[[#This Row],[Symbol]],Baza_cen[],3,0)</f>
        <v>Taśma WTI  MINI   wewnętrzna   100mm     25mb.</v>
      </c>
      <c r="E890" s="265"/>
      <c r="F890" s="265"/>
      <c r="G890" s="265">
        <f ca="1">IFERROR(VLOOKUP(Tabela24[[#This Row],[Symbol]],INDIRECT("'"&amp;Tabela24[[#This Row],[INDEX]]&amp;"'!$D$5:$BB$3000"),13,0),0)</f>
        <v>0</v>
      </c>
      <c r="H890" s="265" t="str">
        <f ca="1">IFERROR(VLOOKUP(Tabela24[[#This Row],[Symbol]],INDIRECT("'"&amp;Tabela24[[#This Row],[INDEX]]&amp;"'!$D$4:$BB$3000"),14,0),0)</f>
        <v>rolka</v>
      </c>
      <c r="I890" s="419">
        <f ca="1">IFERROR(VLOOKUP(Tabela24[[#This Row],[Symbol]],INDIRECT("'"&amp;Tabela24[[#This Row],[INDEX]]&amp;"'!$D$4:$BB$3000"),30,0),0)</f>
        <v>0</v>
      </c>
      <c r="J890" s="447">
        <f ca="1">IFERROR(VLOOKUP(Tabela24[[#This Row],[Symbol]],INDIRECT("'"&amp;Tabela24[[#This Row],[INDEX]]&amp;"'!$D$4:$BB$3000"),31,0),0)</f>
        <v>0</v>
      </c>
      <c r="K890" s="266"/>
    </row>
    <row r="891" spans="1:11" ht="30" customHeight="1" x14ac:dyDescent="0.2">
      <c r="A891" s="262">
        <v>880</v>
      </c>
      <c r="B891" s="711" t="s">
        <v>16</v>
      </c>
      <c r="C891" s="263" t="s">
        <v>2321</v>
      </c>
      <c r="D891" s="264" t="str">
        <f>VLOOKUP(Tabela24[[#This Row],[Symbol]],Baza_cen[],3,0)</f>
        <v>Taśma WTI  MINI   wewnętrzna   150mm     25mb.</v>
      </c>
      <c r="E891" s="265"/>
      <c r="F891" s="265"/>
      <c r="G891" s="265">
        <f ca="1">IFERROR(VLOOKUP(Tabela24[[#This Row],[Symbol]],INDIRECT("'"&amp;Tabela24[[#This Row],[INDEX]]&amp;"'!$D$5:$BB$3000"),13,0),0)</f>
        <v>0</v>
      </c>
      <c r="H891" s="265" t="str">
        <f ca="1">IFERROR(VLOOKUP(Tabela24[[#This Row],[Symbol]],INDIRECT("'"&amp;Tabela24[[#This Row],[INDEX]]&amp;"'!$D$4:$BB$3000"),14,0),0)</f>
        <v>rolka</v>
      </c>
      <c r="I891" s="419">
        <f ca="1">IFERROR(VLOOKUP(Tabela24[[#This Row],[Symbol]],INDIRECT("'"&amp;Tabela24[[#This Row],[INDEX]]&amp;"'!$D$4:$BB$3000"),30,0),0)</f>
        <v>0</v>
      </c>
      <c r="J891" s="447">
        <f ca="1">IFERROR(VLOOKUP(Tabela24[[#This Row],[Symbol]],INDIRECT("'"&amp;Tabela24[[#This Row],[INDEX]]&amp;"'!$D$4:$BB$3000"),31,0),0)</f>
        <v>0</v>
      </c>
      <c r="K891" s="266"/>
    </row>
    <row r="892" spans="1:11" ht="30" customHeight="1" x14ac:dyDescent="0.2">
      <c r="A892" s="262">
        <v>881</v>
      </c>
      <c r="B892" s="711" t="s">
        <v>16</v>
      </c>
      <c r="C892" s="263" t="s">
        <v>2322</v>
      </c>
      <c r="D892" s="264" t="str">
        <f>VLOOKUP(Tabela24[[#This Row],[Symbol]],Baza_cen[],3,0)</f>
        <v>Taśma WTI  MINI   wewnętrzna   200mm     25mb.</v>
      </c>
      <c r="E892" s="265"/>
      <c r="F892" s="265"/>
      <c r="G892" s="265">
        <f ca="1">IFERROR(VLOOKUP(Tabela24[[#This Row],[Symbol]],INDIRECT("'"&amp;Tabela24[[#This Row],[INDEX]]&amp;"'!$D$5:$BB$3000"),13,0),0)</f>
        <v>0</v>
      </c>
      <c r="H892" s="265" t="str">
        <f ca="1">IFERROR(VLOOKUP(Tabela24[[#This Row],[Symbol]],INDIRECT("'"&amp;Tabela24[[#This Row],[INDEX]]&amp;"'!$D$4:$BB$3000"),14,0),0)</f>
        <v>rolka</v>
      </c>
      <c r="I892" s="419">
        <f ca="1">IFERROR(VLOOKUP(Tabela24[[#This Row],[Symbol]],INDIRECT("'"&amp;Tabela24[[#This Row],[INDEX]]&amp;"'!$D$4:$BB$3000"),30,0),0)</f>
        <v>0</v>
      </c>
      <c r="J892" s="447">
        <f ca="1">IFERROR(VLOOKUP(Tabela24[[#This Row],[Symbol]],INDIRECT("'"&amp;Tabela24[[#This Row],[INDEX]]&amp;"'!$D$4:$BB$3000"),31,0),0)</f>
        <v>0</v>
      </c>
      <c r="K892" s="266"/>
    </row>
    <row r="893" spans="1:11" ht="30" customHeight="1" x14ac:dyDescent="0.2">
      <c r="A893" s="262">
        <v>882</v>
      </c>
      <c r="B893" s="711" t="s">
        <v>16</v>
      </c>
      <c r="C893" s="263" t="s">
        <v>2323</v>
      </c>
      <c r="D893" s="264" t="str">
        <f>VLOOKUP(Tabela24[[#This Row],[Symbol]],Baza_cen[],3,0)</f>
        <v>Taśma WTI  MINI   wewnętrzna   250mm     25mb.</v>
      </c>
      <c r="E893" s="265"/>
      <c r="F893" s="265"/>
      <c r="G893" s="265">
        <f ca="1">IFERROR(VLOOKUP(Tabela24[[#This Row],[Symbol]],INDIRECT("'"&amp;Tabela24[[#This Row],[INDEX]]&amp;"'!$D$5:$BB$3000"),13,0),0)</f>
        <v>0</v>
      </c>
      <c r="H893" s="265" t="str">
        <f ca="1">IFERROR(VLOOKUP(Tabela24[[#This Row],[Symbol]],INDIRECT("'"&amp;Tabela24[[#This Row],[INDEX]]&amp;"'!$D$4:$BB$3000"),14,0),0)</f>
        <v>rolka</v>
      </c>
      <c r="I893" s="419">
        <f ca="1">IFERROR(VLOOKUP(Tabela24[[#This Row],[Symbol]],INDIRECT("'"&amp;Tabela24[[#This Row],[INDEX]]&amp;"'!$D$4:$BB$3000"),30,0),0)</f>
        <v>0</v>
      </c>
      <c r="J893" s="447">
        <f ca="1">IFERROR(VLOOKUP(Tabela24[[#This Row],[Symbol]],INDIRECT("'"&amp;Tabela24[[#This Row],[INDEX]]&amp;"'!$D$4:$BB$3000"),31,0),0)</f>
        <v>0</v>
      </c>
      <c r="K893" s="266"/>
    </row>
    <row r="894" spans="1:11" ht="30" customHeight="1" x14ac:dyDescent="0.2">
      <c r="A894" s="262">
        <v>883</v>
      </c>
      <c r="B894" s="711" t="s">
        <v>16</v>
      </c>
      <c r="C894" s="263" t="s">
        <v>2296</v>
      </c>
      <c r="D894" s="264" t="str">
        <f>VLOOKUP(Tabela24[[#This Row],[Symbol]],Baza_cen[],3,0)</f>
        <v>Taśma WTI  ALU   wewnętrzna    70mm     25mb.</v>
      </c>
      <c r="E894" s="265"/>
      <c r="F894" s="265"/>
      <c r="G894" s="265">
        <f ca="1">IFERROR(VLOOKUP(Tabela24[[#This Row],[Symbol]],INDIRECT("'"&amp;Tabela24[[#This Row],[INDEX]]&amp;"'!$D$5:$BB$3000"),13,0),0)</f>
        <v>0</v>
      </c>
      <c r="H894" s="265" t="str">
        <f ca="1">IFERROR(VLOOKUP(Tabela24[[#This Row],[Symbol]],INDIRECT("'"&amp;Tabela24[[#This Row],[INDEX]]&amp;"'!$D$4:$BB$3000"),14,0),0)</f>
        <v>rolka</v>
      </c>
      <c r="I894" s="419">
        <f ca="1">IFERROR(VLOOKUP(Tabela24[[#This Row],[Symbol]],INDIRECT("'"&amp;Tabela24[[#This Row],[INDEX]]&amp;"'!$D$4:$BB$3000"),30,0),0)</f>
        <v>0</v>
      </c>
      <c r="J894" s="447">
        <f ca="1">IFERROR(VLOOKUP(Tabela24[[#This Row],[Symbol]],INDIRECT("'"&amp;Tabela24[[#This Row],[INDEX]]&amp;"'!$D$4:$BB$3000"),31,0),0)</f>
        <v>0</v>
      </c>
      <c r="K894" s="266"/>
    </row>
    <row r="895" spans="1:11" ht="30" customHeight="1" x14ac:dyDescent="0.2">
      <c r="A895" s="262">
        <v>884</v>
      </c>
      <c r="B895" s="711" t="s">
        <v>16</v>
      </c>
      <c r="C895" s="263" t="s">
        <v>2298</v>
      </c>
      <c r="D895" s="264" t="str">
        <f>VLOOKUP(Tabela24[[#This Row],[Symbol]],Baza_cen[],3,0)</f>
        <v>Taśma WTI  ALU   wewnętrzna   100mm     25mb.</v>
      </c>
      <c r="E895" s="265"/>
      <c r="F895" s="265"/>
      <c r="G895" s="265">
        <f ca="1">IFERROR(VLOOKUP(Tabela24[[#This Row],[Symbol]],INDIRECT("'"&amp;Tabela24[[#This Row],[INDEX]]&amp;"'!$D$5:$BB$3000"),13,0),0)</f>
        <v>0</v>
      </c>
      <c r="H895" s="265" t="str">
        <f ca="1">IFERROR(VLOOKUP(Tabela24[[#This Row],[Symbol]],INDIRECT("'"&amp;Tabela24[[#This Row],[INDEX]]&amp;"'!$D$4:$BB$3000"),14,0),0)</f>
        <v>rolka</v>
      </c>
      <c r="I895" s="419">
        <f ca="1">IFERROR(VLOOKUP(Tabela24[[#This Row],[Symbol]],INDIRECT("'"&amp;Tabela24[[#This Row],[INDEX]]&amp;"'!$D$4:$BB$3000"),30,0),0)</f>
        <v>0</v>
      </c>
      <c r="J895" s="447">
        <f ca="1">IFERROR(VLOOKUP(Tabela24[[#This Row],[Symbol]],INDIRECT("'"&amp;Tabela24[[#This Row],[INDEX]]&amp;"'!$D$4:$BB$3000"),31,0),0)</f>
        <v>0</v>
      </c>
      <c r="K895" s="266"/>
    </row>
    <row r="896" spans="1:11" ht="30" customHeight="1" x14ac:dyDescent="0.2">
      <c r="A896" s="262">
        <v>885</v>
      </c>
      <c r="B896" s="711" t="s">
        <v>16</v>
      </c>
      <c r="C896" s="263" t="s">
        <v>2299</v>
      </c>
      <c r="D896" s="264" t="str">
        <f>VLOOKUP(Tabela24[[#This Row],[Symbol]],Baza_cen[],3,0)</f>
        <v>Taśma WTI  ALU   wewnętrzna   150mm     25mb.</v>
      </c>
      <c r="E896" s="265"/>
      <c r="F896" s="265"/>
      <c r="G896" s="265">
        <f ca="1">IFERROR(VLOOKUP(Tabela24[[#This Row],[Symbol]],INDIRECT("'"&amp;Tabela24[[#This Row],[INDEX]]&amp;"'!$D$5:$BB$3000"),13,0),0)</f>
        <v>0</v>
      </c>
      <c r="H896" s="265" t="str">
        <f ca="1">IFERROR(VLOOKUP(Tabela24[[#This Row],[Symbol]],INDIRECT("'"&amp;Tabela24[[#This Row],[INDEX]]&amp;"'!$D$4:$BB$3000"),14,0),0)</f>
        <v>rolka</v>
      </c>
      <c r="I896" s="419">
        <f ca="1">IFERROR(VLOOKUP(Tabela24[[#This Row],[Symbol]],INDIRECT("'"&amp;Tabela24[[#This Row],[INDEX]]&amp;"'!$D$4:$BB$3000"),30,0),0)</f>
        <v>0</v>
      </c>
      <c r="J896" s="447">
        <f ca="1">IFERROR(VLOOKUP(Tabela24[[#This Row],[Symbol]],INDIRECT("'"&amp;Tabela24[[#This Row],[INDEX]]&amp;"'!$D$4:$BB$3000"),31,0),0)</f>
        <v>0</v>
      </c>
      <c r="K896" s="266"/>
    </row>
    <row r="897" spans="1:11" ht="30" customHeight="1" x14ac:dyDescent="0.2">
      <c r="A897" s="262">
        <v>886</v>
      </c>
      <c r="B897" s="711" t="s">
        <v>16</v>
      </c>
      <c r="C897" s="263" t="s">
        <v>2300</v>
      </c>
      <c r="D897" s="264" t="str">
        <f>VLOOKUP(Tabela24[[#This Row],[Symbol]],Baza_cen[],3,0)</f>
        <v>Taśma WTI  ALU   wewnętrzna   200mm     25mb.</v>
      </c>
      <c r="E897" s="265"/>
      <c r="F897" s="265"/>
      <c r="G897" s="265">
        <f ca="1">IFERROR(VLOOKUP(Tabela24[[#This Row],[Symbol]],INDIRECT("'"&amp;Tabela24[[#This Row],[INDEX]]&amp;"'!$D$5:$BB$3000"),13,0),0)</f>
        <v>0</v>
      </c>
      <c r="H897" s="265" t="str">
        <f ca="1">IFERROR(VLOOKUP(Tabela24[[#This Row],[Symbol]],INDIRECT("'"&amp;Tabela24[[#This Row],[INDEX]]&amp;"'!$D$4:$BB$3000"),14,0),0)</f>
        <v>rolka</v>
      </c>
      <c r="I897" s="419">
        <f ca="1">IFERROR(VLOOKUP(Tabela24[[#This Row],[Symbol]],INDIRECT("'"&amp;Tabela24[[#This Row],[INDEX]]&amp;"'!$D$4:$BB$3000"),30,0),0)</f>
        <v>0</v>
      </c>
      <c r="J897" s="447">
        <f ca="1">IFERROR(VLOOKUP(Tabela24[[#This Row],[Symbol]],INDIRECT("'"&amp;Tabela24[[#This Row],[INDEX]]&amp;"'!$D$4:$BB$3000"),31,0),0)</f>
        <v>0</v>
      </c>
      <c r="K897" s="266"/>
    </row>
    <row r="898" spans="1:11" ht="30" customHeight="1" x14ac:dyDescent="0.2">
      <c r="A898" s="262">
        <v>887</v>
      </c>
      <c r="B898" s="711" t="s">
        <v>16</v>
      </c>
      <c r="C898" s="263" t="s">
        <v>2301</v>
      </c>
      <c r="D898" s="264" t="str">
        <f>VLOOKUP(Tabela24[[#This Row],[Symbol]],Baza_cen[],3,0)</f>
        <v>Taśma WTI  ALU   wewnętrzna   250mm     25mb.</v>
      </c>
      <c r="E898" s="265"/>
      <c r="F898" s="265"/>
      <c r="G898" s="265">
        <f ca="1">IFERROR(VLOOKUP(Tabela24[[#This Row],[Symbol]],INDIRECT("'"&amp;Tabela24[[#This Row],[INDEX]]&amp;"'!$D$5:$BB$3000"),13,0),0)</f>
        <v>0</v>
      </c>
      <c r="H898" s="265" t="str">
        <f ca="1">IFERROR(VLOOKUP(Tabela24[[#This Row],[Symbol]],INDIRECT("'"&amp;Tabela24[[#This Row],[INDEX]]&amp;"'!$D$4:$BB$3000"),14,0),0)</f>
        <v>rolka</v>
      </c>
      <c r="I898" s="419">
        <f ca="1">IFERROR(VLOOKUP(Tabela24[[#This Row],[Symbol]],INDIRECT("'"&amp;Tabela24[[#This Row],[INDEX]]&amp;"'!$D$4:$BB$3000"),30,0),0)</f>
        <v>0</v>
      </c>
      <c r="J898" s="447">
        <f ca="1">IFERROR(VLOOKUP(Tabela24[[#This Row],[Symbol]],INDIRECT("'"&amp;Tabela24[[#This Row],[INDEX]]&amp;"'!$D$4:$BB$3000"),31,0),0)</f>
        <v>0</v>
      </c>
      <c r="K898" s="266"/>
    </row>
    <row r="899" spans="1:11" ht="30" customHeight="1" x14ac:dyDescent="0.2">
      <c r="A899" s="262">
        <v>888</v>
      </c>
      <c r="B899" s="711" t="s">
        <v>16</v>
      </c>
      <c r="C899" s="263" t="s">
        <v>2289</v>
      </c>
      <c r="D899" s="264" t="str">
        <f>VLOOKUP(Tabela24[[#This Row],[Symbol]],Baza_cen[],3,0)</f>
        <v>Taśma WTI  ALU TOTAL   wewnętrzna    70mm     25mb.</v>
      </c>
      <c r="E899" s="265"/>
      <c r="F899" s="265"/>
      <c r="G899" s="265">
        <f ca="1">IFERROR(VLOOKUP(Tabela24[[#This Row],[Symbol]],INDIRECT("'"&amp;Tabela24[[#This Row],[INDEX]]&amp;"'!$D$5:$BB$3000"),13,0),0)</f>
        <v>0</v>
      </c>
      <c r="H899" s="265" t="str">
        <f ca="1">IFERROR(VLOOKUP(Tabela24[[#This Row],[Symbol]],INDIRECT("'"&amp;Tabela24[[#This Row],[INDEX]]&amp;"'!$D$4:$BB$3000"),14,0),0)</f>
        <v>rolka</v>
      </c>
      <c r="I899" s="419">
        <f ca="1">IFERROR(VLOOKUP(Tabela24[[#This Row],[Symbol]],INDIRECT("'"&amp;Tabela24[[#This Row],[INDEX]]&amp;"'!$D$4:$BB$3000"),30,0),0)</f>
        <v>0</v>
      </c>
      <c r="J899" s="447">
        <f ca="1">IFERROR(VLOOKUP(Tabela24[[#This Row],[Symbol]],INDIRECT("'"&amp;Tabela24[[#This Row],[INDEX]]&amp;"'!$D$4:$BB$3000"),31,0),0)</f>
        <v>0</v>
      </c>
      <c r="K899" s="266"/>
    </row>
    <row r="900" spans="1:11" ht="30" customHeight="1" x14ac:dyDescent="0.2">
      <c r="A900" s="262">
        <v>889</v>
      </c>
      <c r="B900" s="711" t="s">
        <v>16</v>
      </c>
      <c r="C900" s="263" t="s">
        <v>2291</v>
      </c>
      <c r="D900" s="264" t="str">
        <f>VLOOKUP(Tabela24[[#This Row],[Symbol]],Baza_cen[],3,0)</f>
        <v>Taśma WTI  ALU TOTAL   wewnętrzna    85mm     25mb.</v>
      </c>
      <c r="E900" s="265"/>
      <c r="F900" s="265"/>
      <c r="G900" s="265">
        <f ca="1">IFERROR(VLOOKUP(Tabela24[[#This Row],[Symbol]],INDIRECT("'"&amp;Tabela24[[#This Row],[INDEX]]&amp;"'!$D$5:$BB$3000"),13,0),0)</f>
        <v>0</v>
      </c>
      <c r="H900" s="265" t="str">
        <f ca="1">IFERROR(VLOOKUP(Tabela24[[#This Row],[Symbol]],INDIRECT("'"&amp;Tabela24[[#This Row],[INDEX]]&amp;"'!$D$4:$BB$3000"),14,0),0)</f>
        <v>rolka</v>
      </c>
      <c r="I900" s="419">
        <f ca="1">IFERROR(VLOOKUP(Tabela24[[#This Row],[Symbol]],INDIRECT("'"&amp;Tabela24[[#This Row],[INDEX]]&amp;"'!$D$4:$BB$3000"),30,0),0)</f>
        <v>0</v>
      </c>
      <c r="J900" s="447">
        <f ca="1">IFERROR(VLOOKUP(Tabela24[[#This Row],[Symbol]],INDIRECT("'"&amp;Tabela24[[#This Row],[INDEX]]&amp;"'!$D$4:$BB$3000"),31,0),0)</f>
        <v>0</v>
      </c>
      <c r="K900" s="266"/>
    </row>
    <row r="901" spans="1:11" ht="30" customHeight="1" x14ac:dyDescent="0.2">
      <c r="A901" s="262">
        <v>890</v>
      </c>
      <c r="B901" s="711" t="s">
        <v>16</v>
      </c>
      <c r="C901" s="263" t="s">
        <v>2292</v>
      </c>
      <c r="D901" s="264" t="str">
        <f>VLOOKUP(Tabela24[[#This Row],[Symbol]],Baza_cen[],3,0)</f>
        <v>Taśma WTI  ALU TOTAL   wewnętrzna   100mm     25mb.</v>
      </c>
      <c r="E901" s="265"/>
      <c r="F901" s="265"/>
      <c r="G901" s="265">
        <f ca="1">IFERROR(VLOOKUP(Tabela24[[#This Row],[Symbol]],INDIRECT("'"&amp;Tabela24[[#This Row],[INDEX]]&amp;"'!$D$5:$BB$3000"),13,0),0)</f>
        <v>0</v>
      </c>
      <c r="H901" s="265" t="str">
        <f ca="1">IFERROR(VLOOKUP(Tabela24[[#This Row],[Symbol]],INDIRECT("'"&amp;Tabela24[[#This Row],[INDEX]]&amp;"'!$D$4:$BB$3000"),14,0),0)</f>
        <v>rolka</v>
      </c>
      <c r="I901" s="419">
        <f ca="1">IFERROR(VLOOKUP(Tabela24[[#This Row],[Symbol]],INDIRECT("'"&amp;Tabela24[[#This Row],[INDEX]]&amp;"'!$D$4:$BB$3000"),30,0),0)</f>
        <v>0</v>
      </c>
      <c r="J901" s="447">
        <f ca="1">IFERROR(VLOOKUP(Tabela24[[#This Row],[Symbol]],INDIRECT("'"&amp;Tabela24[[#This Row],[INDEX]]&amp;"'!$D$4:$BB$3000"),31,0),0)</f>
        <v>0</v>
      </c>
      <c r="K901" s="266"/>
    </row>
    <row r="902" spans="1:11" ht="30" customHeight="1" x14ac:dyDescent="0.2">
      <c r="A902" s="262">
        <v>891</v>
      </c>
      <c r="B902" s="711" t="s">
        <v>16</v>
      </c>
      <c r="C902" s="263" t="s">
        <v>2293</v>
      </c>
      <c r="D902" s="264" t="str">
        <f>VLOOKUP(Tabela24[[#This Row],[Symbol]],Baza_cen[],3,0)</f>
        <v>Taśma WTI  ALU TOTAL   wewnętrzna   150mm     25mb.</v>
      </c>
      <c r="E902" s="265"/>
      <c r="F902" s="265"/>
      <c r="G902" s="265">
        <f ca="1">IFERROR(VLOOKUP(Tabela24[[#This Row],[Symbol]],INDIRECT("'"&amp;Tabela24[[#This Row],[INDEX]]&amp;"'!$D$5:$BB$3000"),13,0),0)</f>
        <v>0</v>
      </c>
      <c r="H902" s="265" t="str">
        <f ca="1">IFERROR(VLOOKUP(Tabela24[[#This Row],[Symbol]],INDIRECT("'"&amp;Tabela24[[#This Row],[INDEX]]&amp;"'!$D$4:$BB$3000"),14,0),0)</f>
        <v>rolka</v>
      </c>
      <c r="I902" s="419">
        <f ca="1">IFERROR(VLOOKUP(Tabela24[[#This Row],[Symbol]],INDIRECT("'"&amp;Tabela24[[#This Row],[INDEX]]&amp;"'!$D$4:$BB$3000"),30,0),0)</f>
        <v>0</v>
      </c>
      <c r="J902" s="447">
        <f ca="1">IFERROR(VLOOKUP(Tabela24[[#This Row],[Symbol]],INDIRECT("'"&amp;Tabela24[[#This Row],[INDEX]]&amp;"'!$D$4:$BB$3000"),31,0),0)</f>
        <v>0</v>
      </c>
      <c r="K902" s="266"/>
    </row>
    <row r="903" spans="1:11" ht="30" customHeight="1" x14ac:dyDescent="0.2">
      <c r="A903" s="262">
        <v>892</v>
      </c>
      <c r="B903" s="711" t="s">
        <v>16</v>
      </c>
      <c r="C903" s="263" t="s">
        <v>2294</v>
      </c>
      <c r="D903" s="264" t="str">
        <f>VLOOKUP(Tabela24[[#This Row],[Symbol]],Baza_cen[],3,0)</f>
        <v>Taśma WTI  ALU TOTAL   wewnętrzna   200mm     25mb.</v>
      </c>
      <c r="E903" s="265"/>
      <c r="F903" s="265"/>
      <c r="G903" s="265">
        <f ca="1">IFERROR(VLOOKUP(Tabela24[[#This Row],[Symbol]],INDIRECT("'"&amp;Tabela24[[#This Row],[INDEX]]&amp;"'!$D$5:$BB$3000"),13,0),0)</f>
        <v>0</v>
      </c>
      <c r="H903" s="265" t="str">
        <f ca="1">IFERROR(VLOOKUP(Tabela24[[#This Row],[Symbol]],INDIRECT("'"&amp;Tabela24[[#This Row],[INDEX]]&amp;"'!$D$4:$BB$3000"),14,0),0)</f>
        <v>rolka</v>
      </c>
      <c r="I903" s="419">
        <f ca="1">IFERROR(VLOOKUP(Tabela24[[#This Row],[Symbol]],INDIRECT("'"&amp;Tabela24[[#This Row],[INDEX]]&amp;"'!$D$4:$BB$3000"),30,0),0)</f>
        <v>0</v>
      </c>
      <c r="J903" s="447">
        <f ca="1">IFERROR(VLOOKUP(Tabela24[[#This Row],[Symbol]],INDIRECT("'"&amp;Tabela24[[#This Row],[INDEX]]&amp;"'!$D$4:$BB$3000"),31,0),0)</f>
        <v>0</v>
      </c>
      <c r="K903" s="266"/>
    </row>
    <row r="904" spans="1:11" ht="30" customHeight="1" x14ac:dyDescent="0.2">
      <c r="A904" s="262">
        <v>893</v>
      </c>
      <c r="B904" s="711" t="s">
        <v>16</v>
      </c>
      <c r="C904" s="263" t="s">
        <v>2295</v>
      </c>
      <c r="D904" s="264" t="str">
        <f>VLOOKUP(Tabela24[[#This Row],[Symbol]],Baza_cen[],3,0)</f>
        <v>Taśma WTI  ALU TOTAL   wewnętrzna   250mm     25mb.</v>
      </c>
      <c r="E904" s="265"/>
      <c r="F904" s="265"/>
      <c r="G904" s="265">
        <f ca="1">IFERROR(VLOOKUP(Tabela24[[#This Row],[Symbol]],INDIRECT("'"&amp;Tabela24[[#This Row],[INDEX]]&amp;"'!$D$5:$BB$3000"),13,0),0)</f>
        <v>0</v>
      </c>
      <c r="H904" s="265" t="str">
        <f ca="1">IFERROR(VLOOKUP(Tabela24[[#This Row],[Symbol]],INDIRECT("'"&amp;Tabela24[[#This Row],[INDEX]]&amp;"'!$D$4:$BB$3000"),14,0),0)</f>
        <v>rolka</v>
      </c>
      <c r="I904" s="419">
        <f ca="1">IFERROR(VLOOKUP(Tabela24[[#This Row],[Symbol]],INDIRECT("'"&amp;Tabela24[[#This Row],[INDEX]]&amp;"'!$D$4:$BB$3000"),30,0),0)</f>
        <v>0</v>
      </c>
      <c r="J904" s="447">
        <f ca="1">IFERROR(VLOOKUP(Tabela24[[#This Row],[Symbol]],INDIRECT("'"&amp;Tabela24[[#This Row],[INDEX]]&amp;"'!$D$4:$BB$3000"),31,0),0)</f>
        <v>0</v>
      </c>
      <c r="K904" s="266"/>
    </row>
    <row r="905" spans="1:11" ht="30" customHeight="1" x14ac:dyDescent="0.2">
      <c r="A905" s="262">
        <v>894</v>
      </c>
      <c r="B905" s="711" t="s">
        <v>16</v>
      </c>
      <c r="C905" s="263" t="s">
        <v>2283</v>
      </c>
      <c r="D905" s="264" t="str">
        <f>VLOOKUP(Tabela24[[#This Row],[Symbol]],Baza_cen[],3,0)</f>
        <v>Taśma WTI  ALU MINI   wewnętrzna    70mm     25mb.</v>
      </c>
      <c r="E905" s="265"/>
      <c r="F905" s="265"/>
      <c r="G905" s="265">
        <f ca="1">IFERROR(VLOOKUP(Tabela24[[#This Row],[Symbol]],INDIRECT("'"&amp;Tabela24[[#This Row],[INDEX]]&amp;"'!$D$5:$BB$3000"),13,0),0)</f>
        <v>0</v>
      </c>
      <c r="H905" s="265" t="str">
        <f ca="1">IFERROR(VLOOKUP(Tabela24[[#This Row],[Symbol]],INDIRECT("'"&amp;Tabela24[[#This Row],[INDEX]]&amp;"'!$D$4:$BB$3000"),14,0),0)</f>
        <v>rolka</v>
      </c>
      <c r="I905" s="419">
        <f ca="1">IFERROR(VLOOKUP(Tabela24[[#This Row],[Symbol]],INDIRECT("'"&amp;Tabela24[[#This Row],[INDEX]]&amp;"'!$D$4:$BB$3000"),30,0),0)</f>
        <v>0</v>
      </c>
      <c r="J905" s="447">
        <f ca="1">IFERROR(VLOOKUP(Tabela24[[#This Row],[Symbol]],INDIRECT("'"&amp;Tabela24[[#This Row],[INDEX]]&amp;"'!$D$4:$BB$3000"),31,0),0)</f>
        <v>0</v>
      </c>
      <c r="K905" s="266"/>
    </row>
    <row r="906" spans="1:11" ht="30" customHeight="1" x14ac:dyDescent="0.2">
      <c r="A906" s="262">
        <v>895</v>
      </c>
      <c r="B906" s="711" t="s">
        <v>16</v>
      </c>
      <c r="C906" s="263" t="s">
        <v>2285</v>
      </c>
      <c r="D906" s="264" t="str">
        <f>VLOOKUP(Tabela24[[#This Row],[Symbol]],Baza_cen[],3,0)</f>
        <v>Taśma WTI  ALU MINI   wewnętrzna   100mm     25mb.</v>
      </c>
      <c r="E906" s="265"/>
      <c r="F906" s="265"/>
      <c r="G906" s="265">
        <f ca="1">IFERROR(VLOOKUP(Tabela24[[#This Row],[Symbol]],INDIRECT("'"&amp;Tabela24[[#This Row],[INDEX]]&amp;"'!$D$5:$BB$3000"),13,0),0)</f>
        <v>0</v>
      </c>
      <c r="H906" s="265" t="str">
        <f ca="1">IFERROR(VLOOKUP(Tabela24[[#This Row],[Symbol]],INDIRECT("'"&amp;Tabela24[[#This Row],[INDEX]]&amp;"'!$D$4:$BB$3000"),14,0),0)</f>
        <v>rolka</v>
      </c>
      <c r="I906" s="419">
        <f ca="1">IFERROR(VLOOKUP(Tabela24[[#This Row],[Symbol]],INDIRECT("'"&amp;Tabela24[[#This Row],[INDEX]]&amp;"'!$D$4:$BB$3000"),30,0),0)</f>
        <v>0</v>
      </c>
      <c r="J906" s="447">
        <f ca="1">IFERROR(VLOOKUP(Tabela24[[#This Row],[Symbol]],INDIRECT("'"&amp;Tabela24[[#This Row],[INDEX]]&amp;"'!$D$4:$BB$3000"),31,0),0)</f>
        <v>0</v>
      </c>
      <c r="K906" s="266"/>
    </row>
    <row r="907" spans="1:11" ht="30" customHeight="1" x14ac:dyDescent="0.2">
      <c r="A907" s="262">
        <v>896</v>
      </c>
      <c r="B907" s="711" t="s">
        <v>16</v>
      </c>
      <c r="C907" s="263" t="s">
        <v>2286</v>
      </c>
      <c r="D907" s="264" t="str">
        <f>VLOOKUP(Tabela24[[#This Row],[Symbol]],Baza_cen[],3,0)</f>
        <v>Taśma WTI  ALU MINI   wewnętrzna   150mm     25mb.</v>
      </c>
      <c r="E907" s="265"/>
      <c r="F907" s="265"/>
      <c r="G907" s="265">
        <f ca="1">IFERROR(VLOOKUP(Tabela24[[#This Row],[Symbol]],INDIRECT("'"&amp;Tabela24[[#This Row],[INDEX]]&amp;"'!$D$5:$BB$3000"),13,0),0)</f>
        <v>0</v>
      </c>
      <c r="H907" s="265" t="str">
        <f ca="1">IFERROR(VLOOKUP(Tabela24[[#This Row],[Symbol]],INDIRECT("'"&amp;Tabela24[[#This Row],[INDEX]]&amp;"'!$D$4:$BB$3000"),14,0),0)</f>
        <v>rolka</v>
      </c>
      <c r="I907" s="419">
        <f ca="1">IFERROR(VLOOKUP(Tabela24[[#This Row],[Symbol]],INDIRECT("'"&amp;Tabela24[[#This Row],[INDEX]]&amp;"'!$D$4:$BB$3000"),30,0),0)</f>
        <v>0</v>
      </c>
      <c r="J907" s="447">
        <f ca="1">IFERROR(VLOOKUP(Tabela24[[#This Row],[Symbol]],INDIRECT("'"&amp;Tabela24[[#This Row],[INDEX]]&amp;"'!$D$4:$BB$3000"),31,0),0)</f>
        <v>0</v>
      </c>
      <c r="K907" s="266"/>
    </row>
    <row r="908" spans="1:11" ht="30" customHeight="1" x14ac:dyDescent="0.2">
      <c r="A908" s="262">
        <v>897</v>
      </c>
      <c r="B908" s="711" t="s">
        <v>16</v>
      </c>
      <c r="C908" s="263" t="s">
        <v>2287</v>
      </c>
      <c r="D908" s="264" t="str">
        <f>VLOOKUP(Tabela24[[#This Row],[Symbol]],Baza_cen[],3,0)</f>
        <v>Taśma WTI  ALU MINI   wewnętrzna   200mm     25mb.</v>
      </c>
      <c r="E908" s="265"/>
      <c r="F908" s="265"/>
      <c r="G908" s="265">
        <f ca="1">IFERROR(VLOOKUP(Tabela24[[#This Row],[Symbol]],INDIRECT("'"&amp;Tabela24[[#This Row],[INDEX]]&amp;"'!$D$5:$BB$3000"),13,0),0)</f>
        <v>0</v>
      </c>
      <c r="H908" s="265" t="str">
        <f ca="1">IFERROR(VLOOKUP(Tabela24[[#This Row],[Symbol]],INDIRECT("'"&amp;Tabela24[[#This Row],[INDEX]]&amp;"'!$D$4:$BB$3000"),14,0),0)</f>
        <v>rolka</v>
      </c>
      <c r="I908" s="419">
        <f ca="1">IFERROR(VLOOKUP(Tabela24[[#This Row],[Symbol]],INDIRECT("'"&amp;Tabela24[[#This Row],[INDEX]]&amp;"'!$D$4:$BB$3000"),30,0),0)</f>
        <v>0</v>
      </c>
      <c r="J908" s="447">
        <f ca="1">IFERROR(VLOOKUP(Tabela24[[#This Row],[Symbol]],INDIRECT("'"&amp;Tabela24[[#This Row],[INDEX]]&amp;"'!$D$4:$BB$3000"),31,0),0)</f>
        <v>0</v>
      </c>
      <c r="K908" s="266"/>
    </row>
    <row r="909" spans="1:11" ht="30" customHeight="1" x14ac:dyDescent="0.2">
      <c r="A909" s="262">
        <v>898</v>
      </c>
      <c r="B909" s="711" t="s">
        <v>16</v>
      </c>
      <c r="C909" s="263" t="s">
        <v>2288</v>
      </c>
      <c r="D909" s="264" t="str">
        <f>VLOOKUP(Tabela24[[#This Row],[Symbol]],Baza_cen[],3,0)</f>
        <v>Taśma WTI  ALU MINI   wewnętrzna   250mm     25mb.</v>
      </c>
      <c r="E909" s="265"/>
      <c r="F909" s="265"/>
      <c r="G909" s="265">
        <f ca="1">IFERROR(VLOOKUP(Tabela24[[#This Row],[Symbol]],INDIRECT("'"&amp;Tabela24[[#This Row],[INDEX]]&amp;"'!$D$5:$BB$3000"),13,0),0)</f>
        <v>0</v>
      </c>
      <c r="H909" s="265" t="str">
        <f ca="1">IFERROR(VLOOKUP(Tabela24[[#This Row],[Symbol]],INDIRECT("'"&amp;Tabela24[[#This Row],[INDEX]]&amp;"'!$D$4:$BB$3000"),14,0),0)</f>
        <v>rolka</v>
      </c>
      <c r="I909" s="419">
        <f ca="1">IFERROR(VLOOKUP(Tabela24[[#This Row],[Symbol]],INDIRECT("'"&amp;Tabela24[[#This Row],[INDEX]]&amp;"'!$D$4:$BB$3000"),30,0),0)</f>
        <v>0</v>
      </c>
      <c r="J909" s="447">
        <f ca="1">IFERROR(VLOOKUP(Tabela24[[#This Row],[Symbol]],INDIRECT("'"&amp;Tabela24[[#This Row],[INDEX]]&amp;"'!$D$4:$BB$3000"),31,0),0)</f>
        <v>0</v>
      </c>
      <c r="K909" s="266"/>
    </row>
    <row r="910" spans="1:11" ht="30" customHeight="1" x14ac:dyDescent="0.2">
      <c r="A910" s="262">
        <v>899</v>
      </c>
      <c r="B910" s="711" t="s">
        <v>16</v>
      </c>
      <c r="C910" s="263" t="s">
        <v>2315</v>
      </c>
      <c r="D910" s="264" t="str">
        <f>VLOOKUP(Tabela24[[#This Row],[Symbol]],Baza_cen[],3,0)</f>
        <v>Taśma WTI  HYDROTECH   wewnętrzna   70mm     10mb.</v>
      </c>
      <c r="E910" s="265"/>
      <c r="F910" s="265"/>
      <c r="G910" s="265">
        <f ca="1">IFERROR(VLOOKUP(Tabela24[[#This Row],[Symbol]],INDIRECT("'"&amp;Tabela24[[#This Row],[INDEX]]&amp;"'!$D$5:$BB$3000"),13,0),0)</f>
        <v>0</v>
      </c>
      <c r="H910" s="265" t="str">
        <f ca="1">IFERROR(VLOOKUP(Tabela24[[#This Row],[Symbol]],INDIRECT("'"&amp;Tabela24[[#This Row],[INDEX]]&amp;"'!$D$4:$BB$3000"),14,0),0)</f>
        <v>rolka</v>
      </c>
      <c r="I910" s="419">
        <f ca="1">IFERROR(VLOOKUP(Tabela24[[#This Row],[Symbol]],INDIRECT("'"&amp;Tabela24[[#This Row],[INDEX]]&amp;"'!$D$4:$BB$3000"),30,0),0)</f>
        <v>0</v>
      </c>
      <c r="J910" s="447">
        <f ca="1">IFERROR(VLOOKUP(Tabela24[[#This Row],[Symbol]],INDIRECT("'"&amp;Tabela24[[#This Row],[INDEX]]&amp;"'!$D$4:$BB$3000"),31,0),0)</f>
        <v>0</v>
      </c>
      <c r="K910" s="266"/>
    </row>
    <row r="911" spans="1:11" ht="30" customHeight="1" x14ac:dyDescent="0.2">
      <c r="A911" s="262">
        <v>900</v>
      </c>
      <c r="B911" s="711" t="s">
        <v>16</v>
      </c>
      <c r="C911" s="263" t="s">
        <v>2316</v>
      </c>
      <c r="D911" s="264" t="str">
        <f>VLOOKUP(Tabela24[[#This Row],[Symbol]],Baza_cen[],3,0)</f>
        <v>Taśma WTI  HYDROTECH   wewnętrzna  100mm     10mb.</v>
      </c>
      <c r="E911" s="265"/>
      <c r="F911" s="265"/>
      <c r="G911" s="265">
        <f ca="1">IFERROR(VLOOKUP(Tabela24[[#This Row],[Symbol]],INDIRECT("'"&amp;Tabela24[[#This Row],[INDEX]]&amp;"'!$D$5:$BB$3000"),13,0),0)</f>
        <v>0</v>
      </c>
      <c r="H911" s="265" t="str">
        <f ca="1">IFERROR(VLOOKUP(Tabela24[[#This Row],[Symbol]],INDIRECT("'"&amp;Tabela24[[#This Row],[INDEX]]&amp;"'!$D$4:$BB$3000"),14,0),0)</f>
        <v>rolka</v>
      </c>
      <c r="I911" s="419">
        <f ca="1">IFERROR(VLOOKUP(Tabela24[[#This Row],[Symbol]],INDIRECT("'"&amp;Tabela24[[#This Row],[INDEX]]&amp;"'!$D$4:$BB$3000"),30,0),0)</f>
        <v>0</v>
      </c>
      <c r="J911" s="447">
        <f ca="1">IFERROR(VLOOKUP(Tabela24[[#This Row],[Symbol]],INDIRECT("'"&amp;Tabela24[[#This Row],[INDEX]]&amp;"'!$D$4:$BB$3000"),31,0),0)</f>
        <v>0</v>
      </c>
      <c r="K911" s="266"/>
    </row>
    <row r="912" spans="1:11" ht="30" customHeight="1" x14ac:dyDescent="0.2">
      <c r="A912" s="262">
        <v>901</v>
      </c>
      <c r="B912" s="711" t="s">
        <v>16</v>
      </c>
      <c r="C912" s="263" t="s">
        <v>2317</v>
      </c>
      <c r="D912" s="264" t="str">
        <f>VLOOKUP(Tabela24[[#This Row],[Symbol]],Baza_cen[],3,0)</f>
        <v>Taśma WTI  HYDROTECH   wewnętrzna  150mm     10mb.</v>
      </c>
      <c r="E912" s="265"/>
      <c r="F912" s="265"/>
      <c r="G912" s="265">
        <f ca="1">IFERROR(VLOOKUP(Tabela24[[#This Row],[Symbol]],INDIRECT("'"&amp;Tabela24[[#This Row],[INDEX]]&amp;"'!$D$5:$BB$3000"),13,0),0)</f>
        <v>0</v>
      </c>
      <c r="H912" s="265" t="str">
        <f ca="1">IFERROR(VLOOKUP(Tabela24[[#This Row],[Symbol]],INDIRECT("'"&amp;Tabela24[[#This Row],[INDEX]]&amp;"'!$D$4:$BB$3000"),14,0),0)</f>
        <v>rolka</v>
      </c>
      <c r="I912" s="419">
        <f ca="1">IFERROR(VLOOKUP(Tabela24[[#This Row],[Symbol]],INDIRECT("'"&amp;Tabela24[[#This Row],[INDEX]]&amp;"'!$D$4:$BB$3000"),30,0),0)</f>
        <v>0</v>
      </c>
      <c r="J912" s="447">
        <f ca="1">IFERROR(VLOOKUP(Tabela24[[#This Row],[Symbol]],INDIRECT("'"&amp;Tabela24[[#This Row],[INDEX]]&amp;"'!$D$4:$BB$3000"),31,0),0)</f>
        <v>0</v>
      </c>
      <c r="K912" s="266"/>
    </row>
    <row r="913" spans="1:11" ht="30" customHeight="1" x14ac:dyDescent="0.2">
      <c r="A913" s="262">
        <v>902</v>
      </c>
      <c r="B913" s="711" t="s">
        <v>16</v>
      </c>
      <c r="C913" s="263" t="s">
        <v>2306</v>
      </c>
      <c r="D913" s="264" t="str">
        <f>VLOOKUP(Tabela24[[#This Row],[Symbol]],Baza_cen[],3,0)</f>
        <v>Taśma WTI  HYDROTECH FLEX   wewnętrzna   70mm     10mb.</v>
      </c>
      <c r="E913" s="265"/>
      <c r="F913" s="265"/>
      <c r="G913" s="265">
        <f ca="1">IFERROR(VLOOKUP(Tabela24[[#This Row],[Symbol]],INDIRECT("'"&amp;Tabela24[[#This Row],[INDEX]]&amp;"'!$D$5:$BB$3000"),13,0),0)</f>
        <v>0</v>
      </c>
      <c r="H913" s="265" t="str">
        <f ca="1">IFERROR(VLOOKUP(Tabela24[[#This Row],[Symbol]],INDIRECT("'"&amp;Tabela24[[#This Row],[INDEX]]&amp;"'!$D$4:$BB$3000"),14,0),0)</f>
        <v>rolka</v>
      </c>
      <c r="I913" s="419">
        <f ca="1">IFERROR(VLOOKUP(Tabela24[[#This Row],[Symbol]],INDIRECT("'"&amp;Tabela24[[#This Row],[INDEX]]&amp;"'!$D$4:$BB$3000"),30,0),0)</f>
        <v>0</v>
      </c>
      <c r="J913" s="447">
        <f ca="1">IFERROR(VLOOKUP(Tabela24[[#This Row],[Symbol]],INDIRECT("'"&amp;Tabela24[[#This Row],[INDEX]]&amp;"'!$D$4:$BB$3000"),31,0),0)</f>
        <v>0</v>
      </c>
      <c r="K913" s="266"/>
    </row>
    <row r="914" spans="1:11" ht="30" customHeight="1" x14ac:dyDescent="0.2">
      <c r="A914" s="262">
        <v>903</v>
      </c>
      <c r="B914" s="711" t="s">
        <v>16</v>
      </c>
      <c r="C914" s="263" t="s">
        <v>2308</v>
      </c>
      <c r="D914" s="264" t="str">
        <f>VLOOKUP(Tabela24[[#This Row],[Symbol]],Baza_cen[],3,0)</f>
        <v>Taśma WTI  HYDROTECH FLEX   wewnętrzna  100mm     10mb.</v>
      </c>
      <c r="E914" s="265"/>
      <c r="F914" s="265"/>
      <c r="G914" s="265">
        <f ca="1">IFERROR(VLOOKUP(Tabela24[[#This Row],[Symbol]],INDIRECT("'"&amp;Tabela24[[#This Row],[INDEX]]&amp;"'!$D$5:$BB$3000"),13,0),0)</f>
        <v>0</v>
      </c>
      <c r="H914" s="265" t="str">
        <f ca="1">IFERROR(VLOOKUP(Tabela24[[#This Row],[Symbol]],INDIRECT("'"&amp;Tabela24[[#This Row],[INDEX]]&amp;"'!$D$4:$BB$3000"),14,0),0)</f>
        <v>rolka</v>
      </c>
      <c r="I914" s="419">
        <f ca="1">IFERROR(VLOOKUP(Tabela24[[#This Row],[Symbol]],INDIRECT("'"&amp;Tabela24[[#This Row],[INDEX]]&amp;"'!$D$4:$BB$3000"),30,0),0)</f>
        <v>0</v>
      </c>
      <c r="J914" s="447">
        <f ca="1">IFERROR(VLOOKUP(Tabela24[[#This Row],[Symbol]],INDIRECT("'"&amp;Tabela24[[#This Row],[INDEX]]&amp;"'!$D$4:$BB$3000"),31,0),0)</f>
        <v>0</v>
      </c>
      <c r="K914" s="266"/>
    </row>
    <row r="915" spans="1:11" ht="30" customHeight="1" x14ac:dyDescent="0.2">
      <c r="A915" s="262">
        <v>904</v>
      </c>
      <c r="B915" s="711" t="s">
        <v>16</v>
      </c>
      <c r="C915" s="263" t="s">
        <v>2310</v>
      </c>
      <c r="D915" s="264" t="str">
        <f>VLOOKUP(Tabela24[[#This Row],[Symbol]],Baza_cen[],3,0)</f>
        <v>Taśma WTI  HYDROTECH FLEX   wewnętrzna  150mm     10mb.</v>
      </c>
      <c r="E915" s="265"/>
      <c r="F915" s="265"/>
      <c r="G915" s="265">
        <f ca="1">IFERROR(VLOOKUP(Tabela24[[#This Row],[Symbol]],INDIRECT("'"&amp;Tabela24[[#This Row],[INDEX]]&amp;"'!$D$5:$BB$3000"),13,0),0)</f>
        <v>0</v>
      </c>
      <c r="H915" s="265" t="str">
        <f ca="1">IFERROR(VLOOKUP(Tabela24[[#This Row],[Symbol]],INDIRECT("'"&amp;Tabela24[[#This Row],[INDEX]]&amp;"'!$D$4:$BB$3000"),14,0),0)</f>
        <v>rolka</v>
      </c>
      <c r="I915" s="419">
        <f ca="1">IFERROR(VLOOKUP(Tabela24[[#This Row],[Symbol]],INDIRECT("'"&amp;Tabela24[[#This Row],[INDEX]]&amp;"'!$D$4:$BB$3000"),30,0),0)</f>
        <v>0</v>
      </c>
      <c r="J915" s="447">
        <f ca="1">IFERROR(VLOOKUP(Tabela24[[#This Row],[Symbol]],INDIRECT("'"&amp;Tabela24[[#This Row],[INDEX]]&amp;"'!$D$4:$BB$3000"),31,0),0)</f>
        <v>0</v>
      </c>
      <c r="K915" s="266"/>
    </row>
    <row r="916" spans="1:11" ht="30" customHeight="1" x14ac:dyDescent="0.2">
      <c r="A916" s="262">
        <v>905</v>
      </c>
      <c r="B916" s="711" t="s">
        <v>16</v>
      </c>
      <c r="C916" s="263" t="s">
        <v>2311</v>
      </c>
      <c r="D916" s="264" t="str">
        <f>VLOOKUP(Tabela24[[#This Row],[Symbol]],Baza_cen[],3,0)</f>
        <v>Taśma WTI  HYDROTECH PLUS   wewnętrzna   70mm     10mb.</v>
      </c>
      <c r="E916" s="265"/>
      <c r="F916" s="265"/>
      <c r="G916" s="265">
        <f ca="1">IFERROR(VLOOKUP(Tabela24[[#This Row],[Symbol]],INDIRECT("'"&amp;Tabela24[[#This Row],[INDEX]]&amp;"'!$D$5:$BB$3000"),13,0),0)</f>
        <v>0</v>
      </c>
      <c r="H916" s="265" t="str">
        <f ca="1">IFERROR(VLOOKUP(Tabela24[[#This Row],[Symbol]],INDIRECT("'"&amp;Tabela24[[#This Row],[INDEX]]&amp;"'!$D$4:$BB$3000"),14,0),0)</f>
        <v>rolka</v>
      </c>
      <c r="I916" s="419">
        <f ca="1">IFERROR(VLOOKUP(Tabela24[[#This Row],[Symbol]],INDIRECT("'"&amp;Tabela24[[#This Row],[INDEX]]&amp;"'!$D$4:$BB$3000"),30,0),0)</f>
        <v>0</v>
      </c>
      <c r="J916" s="447">
        <f ca="1">IFERROR(VLOOKUP(Tabela24[[#This Row],[Symbol]],INDIRECT("'"&amp;Tabela24[[#This Row],[INDEX]]&amp;"'!$D$4:$BB$3000"),31,0),0)</f>
        <v>0</v>
      </c>
      <c r="K916" s="266"/>
    </row>
    <row r="917" spans="1:11" ht="30" customHeight="1" x14ac:dyDescent="0.2">
      <c r="A917" s="262">
        <v>906</v>
      </c>
      <c r="B917" s="711" t="s">
        <v>16</v>
      </c>
      <c r="C917" s="263" t="s">
        <v>2313</v>
      </c>
      <c r="D917" s="264" t="str">
        <f>VLOOKUP(Tabela24[[#This Row],[Symbol]],Baza_cen[],3,0)</f>
        <v>Taśma WTI  HYDROTECH PLUS   wewnętrzna  100mm     10mb.</v>
      </c>
      <c r="E917" s="265"/>
      <c r="F917" s="265"/>
      <c r="G917" s="265">
        <f ca="1">IFERROR(VLOOKUP(Tabela24[[#This Row],[Symbol]],INDIRECT("'"&amp;Tabela24[[#This Row],[INDEX]]&amp;"'!$D$5:$BB$3000"),13,0),0)</f>
        <v>0</v>
      </c>
      <c r="H917" s="265" t="str">
        <f ca="1">IFERROR(VLOOKUP(Tabela24[[#This Row],[Symbol]],INDIRECT("'"&amp;Tabela24[[#This Row],[INDEX]]&amp;"'!$D$4:$BB$3000"),14,0),0)</f>
        <v>rolka</v>
      </c>
      <c r="I917" s="419">
        <f ca="1">IFERROR(VLOOKUP(Tabela24[[#This Row],[Symbol]],INDIRECT("'"&amp;Tabela24[[#This Row],[INDEX]]&amp;"'!$D$4:$BB$3000"),30,0),0)</f>
        <v>0</v>
      </c>
      <c r="J917" s="447">
        <f ca="1">IFERROR(VLOOKUP(Tabela24[[#This Row],[Symbol]],INDIRECT("'"&amp;Tabela24[[#This Row],[INDEX]]&amp;"'!$D$4:$BB$3000"),31,0),0)</f>
        <v>0</v>
      </c>
      <c r="K917" s="266"/>
    </row>
    <row r="918" spans="1:11" ht="30" customHeight="1" x14ac:dyDescent="0.2">
      <c r="A918" s="262">
        <v>907</v>
      </c>
      <c r="B918" s="711" t="s">
        <v>16</v>
      </c>
      <c r="C918" s="263" t="s">
        <v>2314</v>
      </c>
      <c r="D918" s="264" t="str">
        <f>VLOOKUP(Tabela24[[#This Row],[Symbol]],Baza_cen[],3,0)</f>
        <v>Taśma WTI  HYDROTECH PLUS   wewnętrzna  150mm     10mb.</v>
      </c>
      <c r="E918" s="265"/>
      <c r="F918" s="265"/>
      <c r="G918" s="265">
        <f ca="1">IFERROR(VLOOKUP(Tabela24[[#This Row],[Symbol]],INDIRECT("'"&amp;Tabela24[[#This Row],[INDEX]]&amp;"'!$D$5:$BB$3000"),13,0),0)</f>
        <v>0</v>
      </c>
      <c r="H918" s="265" t="str">
        <f ca="1">IFERROR(VLOOKUP(Tabela24[[#This Row],[Symbol]],INDIRECT("'"&amp;Tabela24[[#This Row],[INDEX]]&amp;"'!$D$4:$BB$3000"),14,0),0)</f>
        <v>rolka</v>
      </c>
      <c r="I918" s="419">
        <f ca="1">IFERROR(VLOOKUP(Tabela24[[#This Row],[Symbol]],INDIRECT("'"&amp;Tabela24[[#This Row],[INDEX]]&amp;"'!$D$4:$BB$3000"),30,0),0)</f>
        <v>0</v>
      </c>
      <c r="J918" s="447">
        <f ca="1">IFERROR(VLOOKUP(Tabela24[[#This Row],[Symbol]],INDIRECT("'"&amp;Tabela24[[#This Row],[INDEX]]&amp;"'!$D$4:$BB$3000"),31,0),0)</f>
        <v>0</v>
      </c>
      <c r="K918" s="266"/>
    </row>
    <row r="919" spans="1:11" ht="30" customHeight="1" x14ac:dyDescent="0.2">
      <c r="A919" s="262">
        <v>908</v>
      </c>
      <c r="B919" s="711" t="s">
        <v>16</v>
      </c>
      <c r="C919" s="263" t="s">
        <v>2302</v>
      </c>
      <c r="D919" s="264" t="str">
        <f>VLOOKUP(Tabela24[[#This Row],[Symbol]],Baza_cen[],3,0)</f>
        <v>Taśma WTI  HYDROTECH FLEX PLUS   wewnętrzna   70mm     10mb.</v>
      </c>
      <c r="E919" s="265"/>
      <c r="F919" s="265"/>
      <c r="G919" s="265">
        <f ca="1">IFERROR(VLOOKUP(Tabela24[[#This Row],[Symbol]],INDIRECT("'"&amp;Tabela24[[#This Row],[INDEX]]&amp;"'!$D$5:$BB$3000"),13,0),0)</f>
        <v>0</v>
      </c>
      <c r="H919" s="265" t="str">
        <f ca="1">IFERROR(VLOOKUP(Tabela24[[#This Row],[Symbol]],INDIRECT("'"&amp;Tabela24[[#This Row],[INDEX]]&amp;"'!$D$4:$BB$3000"),14,0),0)</f>
        <v>rolka</v>
      </c>
      <c r="I919" s="419">
        <f ca="1">IFERROR(VLOOKUP(Tabela24[[#This Row],[Symbol]],INDIRECT("'"&amp;Tabela24[[#This Row],[INDEX]]&amp;"'!$D$4:$BB$3000"),30,0),0)</f>
        <v>0</v>
      </c>
      <c r="J919" s="447">
        <f ca="1">IFERROR(VLOOKUP(Tabela24[[#This Row],[Symbol]],INDIRECT("'"&amp;Tabela24[[#This Row],[INDEX]]&amp;"'!$D$4:$BB$3000"),31,0),0)</f>
        <v>0</v>
      </c>
      <c r="K919" s="266"/>
    </row>
    <row r="920" spans="1:11" ht="30" customHeight="1" x14ac:dyDescent="0.2">
      <c r="A920" s="262">
        <v>909</v>
      </c>
      <c r="B920" s="711" t="s">
        <v>16</v>
      </c>
      <c r="C920" s="263" t="s">
        <v>2304</v>
      </c>
      <c r="D920" s="264" t="str">
        <f>VLOOKUP(Tabela24[[#This Row],[Symbol]],Baza_cen[],3,0)</f>
        <v>Taśma WTI  HYDROTECH FLEX PLUS   wewnętrzna  100mm     10mb.</v>
      </c>
      <c r="E920" s="265"/>
      <c r="F920" s="265"/>
      <c r="G920" s="265">
        <f ca="1">IFERROR(VLOOKUP(Tabela24[[#This Row],[Symbol]],INDIRECT("'"&amp;Tabela24[[#This Row],[INDEX]]&amp;"'!$D$5:$BB$3000"),13,0),0)</f>
        <v>0</v>
      </c>
      <c r="H920" s="265" t="str">
        <f ca="1">IFERROR(VLOOKUP(Tabela24[[#This Row],[Symbol]],INDIRECT("'"&amp;Tabela24[[#This Row],[INDEX]]&amp;"'!$D$4:$BB$3000"),14,0),0)</f>
        <v>rolka</v>
      </c>
      <c r="I920" s="419">
        <f ca="1">IFERROR(VLOOKUP(Tabela24[[#This Row],[Symbol]],INDIRECT("'"&amp;Tabela24[[#This Row],[INDEX]]&amp;"'!$D$4:$BB$3000"),30,0),0)</f>
        <v>0</v>
      </c>
      <c r="J920" s="447">
        <f ca="1">IFERROR(VLOOKUP(Tabela24[[#This Row],[Symbol]],INDIRECT("'"&amp;Tabela24[[#This Row],[INDEX]]&amp;"'!$D$4:$BB$3000"),31,0),0)</f>
        <v>0</v>
      </c>
      <c r="K920" s="266"/>
    </row>
    <row r="921" spans="1:11" ht="30" customHeight="1" x14ac:dyDescent="0.2">
      <c r="A921" s="262">
        <v>910</v>
      </c>
      <c r="B921" s="711" t="s">
        <v>16</v>
      </c>
      <c r="C921" s="448" t="s">
        <v>2305</v>
      </c>
      <c r="D921" s="526" t="str">
        <f>VLOOKUP(Tabela24[[#This Row],[Symbol]],Baza_cen[],3,0)</f>
        <v>Taśma WTI  HYDROTECH FLEX PLUS   wewnętrzna  150mm     10mb.</v>
      </c>
      <c r="E921" s="449"/>
      <c r="F921" s="449"/>
      <c r="G921" s="449">
        <f ca="1">IFERROR(VLOOKUP(Tabela24[[#This Row],[Symbol]],INDIRECT("'"&amp;Tabela24[[#This Row],[INDEX]]&amp;"'!$D$5:$BB$3000"),13,0),0)</f>
        <v>0</v>
      </c>
      <c r="H921" s="449" t="str">
        <f ca="1">IFERROR(VLOOKUP(Tabela24[[#This Row],[Symbol]],INDIRECT("'"&amp;Tabela24[[#This Row],[INDEX]]&amp;"'!$D$4:$BB$3000"),14,0),0)</f>
        <v>rolka</v>
      </c>
      <c r="I921" s="450">
        <f ca="1">IFERROR(VLOOKUP(Tabela24[[#This Row],[Symbol]],INDIRECT("'"&amp;Tabela24[[#This Row],[INDEX]]&amp;"'!$D$4:$BB$3000"),30,0),0)</f>
        <v>0</v>
      </c>
      <c r="J921" s="490">
        <f ca="1">IFERROR(VLOOKUP(Tabela24[[#This Row],[Symbol]],INDIRECT("'"&amp;Tabela24[[#This Row],[INDEX]]&amp;"'!$D$4:$BB$3000"),31,0),0)</f>
        <v>0</v>
      </c>
      <c r="K921" s="451"/>
    </row>
    <row r="922" spans="1:11" ht="30" customHeight="1" x14ac:dyDescent="0.2">
      <c r="A922" s="262">
        <v>911</v>
      </c>
      <c r="B922" s="711" t="s">
        <v>18</v>
      </c>
      <c r="C922" s="263" t="s">
        <v>4588</v>
      </c>
      <c r="D922" s="264" t="str">
        <f>VLOOKUP(Tabela24[[#This Row],[Symbol]],Baza_cen[],3,0)</f>
        <v>Folie zewnętrzne paroprzepuszczalna UV   WTW-UV_070</v>
      </c>
      <c r="E922" s="265"/>
      <c r="F922" s="265"/>
      <c r="G922" s="265">
        <f ca="1">IFERROR(VLOOKUP(Tabela24[[#This Row],[Symbol]],INDIRECT("'"&amp;Tabela24[[#This Row],[INDEX]]&amp;"'!$D$5:$BB$3000"),13,0),0)</f>
        <v>0</v>
      </c>
      <c r="H922" s="265" t="str">
        <f ca="1">IFERROR(VLOOKUP(Tabela24[[#This Row],[Symbol]],INDIRECT("'"&amp;Tabela24[[#This Row],[INDEX]]&amp;"'!$D$4:$BB$3000"),14,0),0)</f>
        <v>rolka</v>
      </c>
      <c r="I922" s="419">
        <f ca="1">IFERROR(VLOOKUP(Tabela24[[#This Row],[Symbol]],INDIRECT("'"&amp;Tabela24[[#This Row],[INDEX]]&amp;"'!$D$4:$BB$3000"),30,0),0)</f>
        <v>0</v>
      </c>
      <c r="J922" s="447">
        <f ca="1">IFERROR(VLOOKUP(Tabela24[[#This Row],[Symbol]],INDIRECT("'"&amp;Tabela24[[#This Row],[INDEX]]&amp;"'!$D$4:$BB$3000"),31,0),0)</f>
        <v>0</v>
      </c>
      <c r="K922" s="266"/>
    </row>
    <row r="923" spans="1:11" ht="30" customHeight="1" x14ac:dyDescent="0.2">
      <c r="A923" s="262">
        <v>912</v>
      </c>
      <c r="B923" s="711" t="s">
        <v>18</v>
      </c>
      <c r="C923" s="263" t="s">
        <v>4589</v>
      </c>
      <c r="D923" s="264" t="str">
        <f>VLOOKUP(Tabela24[[#This Row],[Symbol]],Baza_cen[],3,0)</f>
        <v>Folie zewnętrzne paroprzepuszczalna UV   WTW-UV_085</v>
      </c>
      <c r="E923" s="265"/>
      <c r="F923" s="265"/>
      <c r="G923" s="265">
        <f ca="1">IFERROR(VLOOKUP(Tabela24[[#This Row],[Symbol]],INDIRECT("'"&amp;Tabela24[[#This Row],[INDEX]]&amp;"'!$D$5:$BB$3000"),13,0),0)</f>
        <v>0</v>
      </c>
      <c r="H923" s="265" t="str">
        <f ca="1">IFERROR(VLOOKUP(Tabela24[[#This Row],[Symbol]],INDIRECT("'"&amp;Tabela24[[#This Row],[INDEX]]&amp;"'!$D$4:$BB$3000"),14,0),0)</f>
        <v>rolka</v>
      </c>
      <c r="I923" s="419">
        <f ca="1">IFERROR(VLOOKUP(Tabela24[[#This Row],[Symbol]],INDIRECT("'"&amp;Tabela24[[#This Row],[INDEX]]&amp;"'!$D$4:$BB$3000"),30,0),0)</f>
        <v>0</v>
      </c>
      <c r="J923" s="447">
        <f ca="1">IFERROR(VLOOKUP(Tabela24[[#This Row],[Symbol]],INDIRECT("'"&amp;Tabela24[[#This Row],[INDEX]]&amp;"'!$D$4:$BB$3000"),31,0),0)</f>
        <v>0</v>
      </c>
      <c r="K923" s="266"/>
    </row>
    <row r="924" spans="1:11" ht="30" customHeight="1" x14ac:dyDescent="0.2">
      <c r="A924" s="262">
        <v>913</v>
      </c>
      <c r="B924" s="711" t="s">
        <v>18</v>
      </c>
      <c r="C924" s="263" t="s">
        <v>4590</v>
      </c>
      <c r="D924" s="264" t="str">
        <f>VLOOKUP(Tabela24[[#This Row],[Symbol]],Baza_cen[],3,0)</f>
        <v>Folie zewnętrzne paroprzepuszczalna UV   WTW-UV_100</v>
      </c>
      <c r="E924" s="265"/>
      <c r="F924" s="265"/>
      <c r="G924" s="265">
        <f ca="1">IFERROR(VLOOKUP(Tabela24[[#This Row],[Symbol]],INDIRECT("'"&amp;Tabela24[[#This Row],[INDEX]]&amp;"'!$D$5:$BB$3000"),13,0),0)</f>
        <v>0</v>
      </c>
      <c r="H924" s="265" t="str">
        <f ca="1">IFERROR(VLOOKUP(Tabela24[[#This Row],[Symbol]],INDIRECT("'"&amp;Tabela24[[#This Row],[INDEX]]&amp;"'!$D$4:$BB$3000"),14,0),0)</f>
        <v>rolka</v>
      </c>
      <c r="I924" s="419">
        <f ca="1">IFERROR(VLOOKUP(Tabela24[[#This Row],[Symbol]],INDIRECT("'"&amp;Tabela24[[#This Row],[INDEX]]&amp;"'!$D$4:$BB$3000"),30,0),0)</f>
        <v>0</v>
      </c>
      <c r="J924" s="447">
        <f ca="1">IFERROR(VLOOKUP(Tabela24[[#This Row],[Symbol]],INDIRECT("'"&amp;Tabela24[[#This Row],[INDEX]]&amp;"'!$D$4:$BB$3000"),31,0),0)</f>
        <v>0</v>
      </c>
      <c r="K924" s="266"/>
    </row>
    <row r="925" spans="1:11" ht="30" customHeight="1" x14ac:dyDescent="0.2">
      <c r="A925" s="262">
        <v>914</v>
      </c>
      <c r="B925" s="711" t="s">
        <v>18</v>
      </c>
      <c r="C925" s="263" t="s">
        <v>4585</v>
      </c>
      <c r="D925" s="264" t="str">
        <f>VLOOKUP(Tabela24[[#This Row],[Symbol]],Baza_cen[],3,0)</f>
        <v>Folie wewnętrzne paroszczelna ALU   WTW-ALU_070</v>
      </c>
      <c r="E925" s="265"/>
      <c r="F925" s="265"/>
      <c r="G925" s="265">
        <f ca="1">IFERROR(VLOOKUP(Tabela24[[#This Row],[Symbol]],INDIRECT("'"&amp;Tabela24[[#This Row],[INDEX]]&amp;"'!$D$5:$BB$3000"),13,0),0)</f>
        <v>0</v>
      </c>
      <c r="H925" s="265" t="str">
        <f ca="1">IFERROR(VLOOKUP(Tabela24[[#This Row],[Symbol]],INDIRECT("'"&amp;Tabela24[[#This Row],[INDEX]]&amp;"'!$D$4:$BB$3000"),14,0),0)</f>
        <v>rolka</v>
      </c>
      <c r="I925" s="419">
        <f ca="1">IFERROR(VLOOKUP(Tabela24[[#This Row],[Symbol]],INDIRECT("'"&amp;Tabela24[[#This Row],[INDEX]]&amp;"'!$D$4:$BB$3000"),30,0),0)</f>
        <v>0</v>
      </c>
      <c r="J925" s="447">
        <f ca="1">IFERROR(VLOOKUP(Tabela24[[#This Row],[Symbol]],INDIRECT("'"&amp;Tabela24[[#This Row],[INDEX]]&amp;"'!$D$4:$BB$3000"),31,0),0)</f>
        <v>0</v>
      </c>
      <c r="K925" s="266"/>
    </row>
    <row r="926" spans="1:11" ht="30" customHeight="1" x14ac:dyDescent="0.2">
      <c r="A926" s="262">
        <v>915</v>
      </c>
      <c r="B926" s="711" t="s">
        <v>18</v>
      </c>
      <c r="C926" s="263" t="s">
        <v>4586</v>
      </c>
      <c r="D926" s="264" t="str">
        <f>VLOOKUP(Tabela24[[#This Row],[Symbol]],Baza_cen[],3,0)</f>
        <v>Folie wewnętrzne paroszczelna ALU   WTW-ALU_085</v>
      </c>
      <c r="E926" s="265"/>
      <c r="F926" s="265"/>
      <c r="G926" s="265">
        <f ca="1">IFERROR(VLOOKUP(Tabela24[[#This Row],[Symbol]],INDIRECT("'"&amp;Tabela24[[#This Row],[INDEX]]&amp;"'!$D$5:$BB$3000"),13,0),0)</f>
        <v>0</v>
      </c>
      <c r="H926" s="265" t="str">
        <f ca="1">IFERROR(VLOOKUP(Tabela24[[#This Row],[Symbol]],INDIRECT("'"&amp;Tabela24[[#This Row],[INDEX]]&amp;"'!$D$4:$BB$3000"),14,0),0)</f>
        <v>rolka</v>
      </c>
      <c r="I926" s="419">
        <f ca="1">IFERROR(VLOOKUP(Tabela24[[#This Row],[Symbol]],INDIRECT("'"&amp;Tabela24[[#This Row],[INDEX]]&amp;"'!$D$4:$BB$3000"),30,0),0)</f>
        <v>0</v>
      </c>
      <c r="J926" s="447">
        <f ca="1">IFERROR(VLOOKUP(Tabela24[[#This Row],[Symbol]],INDIRECT("'"&amp;Tabela24[[#This Row],[INDEX]]&amp;"'!$D$4:$BB$3000"),31,0),0)</f>
        <v>0</v>
      </c>
      <c r="K926" s="266"/>
    </row>
    <row r="927" spans="1:11" ht="30" customHeight="1" x14ac:dyDescent="0.2">
      <c r="A927" s="262">
        <v>916</v>
      </c>
      <c r="B927" s="711" t="s">
        <v>18</v>
      </c>
      <c r="C927" s="448" t="s">
        <v>4587</v>
      </c>
      <c r="D927" s="526" t="str">
        <f>VLOOKUP(Tabela24[[#This Row],[Symbol]],Baza_cen[],3,0)</f>
        <v>Folie wewnętrzne paroszczelna ALU   WTW-ALU_100</v>
      </c>
      <c r="E927" s="449"/>
      <c r="F927" s="449"/>
      <c r="G927" s="449">
        <f ca="1">IFERROR(VLOOKUP(Tabela24[[#This Row],[Symbol]],INDIRECT("'"&amp;Tabela24[[#This Row],[INDEX]]&amp;"'!$D$5:$BB$3000"),13,0),0)</f>
        <v>0</v>
      </c>
      <c r="H927" s="449" t="str">
        <f ca="1">IFERROR(VLOOKUP(Tabela24[[#This Row],[Symbol]],INDIRECT("'"&amp;Tabela24[[#This Row],[INDEX]]&amp;"'!$D$4:$BB$3000"),14,0),0)</f>
        <v>rolka</v>
      </c>
      <c r="I927" s="450">
        <f ca="1">IFERROR(VLOOKUP(Tabela24[[#This Row],[Symbol]],INDIRECT("'"&amp;Tabela24[[#This Row],[INDEX]]&amp;"'!$D$4:$BB$3000"),30,0),0)</f>
        <v>0</v>
      </c>
      <c r="J927" s="490">
        <f ca="1">IFERROR(VLOOKUP(Tabela24[[#This Row],[Symbol]],INDIRECT("'"&amp;Tabela24[[#This Row],[INDEX]]&amp;"'!$D$4:$BB$3000"),31,0),0)</f>
        <v>0</v>
      </c>
      <c r="K927" s="451"/>
    </row>
    <row r="928" spans="1:11" ht="30" customHeight="1" x14ac:dyDescent="0.2">
      <c r="A928" s="262">
        <v>917</v>
      </c>
      <c r="B928" s="711" t="s">
        <v>20</v>
      </c>
      <c r="C928" s="263" t="s">
        <v>2382</v>
      </c>
      <c r="D928" s="264" t="str">
        <f>VLOOKUP(Tabela24[[#This Row],[Symbol]],Baza_cen[],3,0)</f>
        <v>Taśma rozprężna  80 kg/m3  300 kPa   TR10_10</v>
      </c>
      <c r="E928" s="265"/>
      <c r="F928" s="265"/>
      <c r="G928" s="265">
        <f ca="1">IFERROR(VLOOKUP(Tabela24[[#This Row],[Symbol]],INDIRECT("'"&amp;Tabela24[[#This Row],[INDEX]]&amp;"'!$D$5:$BB$3000"),13,0),0)</f>
        <v>0</v>
      </c>
      <c r="H928" s="265" t="str">
        <f ca="1">IFERROR(VLOOKUP(Tabela24[[#This Row],[Symbol]],INDIRECT("'"&amp;Tabela24[[#This Row],[INDEX]]&amp;"'!$D$4:$BB$3000"),14,0),0)</f>
        <v>rolka</v>
      </c>
      <c r="I928" s="419">
        <f ca="1">IFERROR(VLOOKUP(Tabela24[[#This Row],[Symbol]],INDIRECT("'"&amp;Tabela24[[#This Row],[INDEX]]&amp;"'!$D$4:$BB$3000"),30,0),0)</f>
        <v>0</v>
      </c>
      <c r="J928" s="447">
        <f ca="1">IFERROR(VLOOKUP(Tabela24[[#This Row],[Symbol]],INDIRECT("'"&amp;Tabela24[[#This Row],[INDEX]]&amp;"'!$D$4:$BB$3000"),31,0),0)</f>
        <v>0</v>
      </c>
      <c r="K928" s="266"/>
    </row>
    <row r="929" spans="1:11" ht="30" customHeight="1" x14ac:dyDescent="0.2">
      <c r="A929" s="262">
        <v>918</v>
      </c>
      <c r="B929" s="711" t="s">
        <v>20</v>
      </c>
      <c r="C929" s="263" t="s">
        <v>2386</v>
      </c>
      <c r="D929" s="264" t="str">
        <f>VLOOKUP(Tabela24[[#This Row],[Symbol]],Baza_cen[],3,0)</f>
        <v>Taśma rozprężna  80 kg/m3  300 kPa   TR15_10</v>
      </c>
      <c r="E929" s="265"/>
      <c r="F929" s="265"/>
      <c r="G929" s="265">
        <f ca="1">IFERROR(VLOOKUP(Tabela24[[#This Row],[Symbol]],INDIRECT("'"&amp;Tabela24[[#This Row],[INDEX]]&amp;"'!$D$5:$BB$3000"),13,0),0)</f>
        <v>0</v>
      </c>
      <c r="H929" s="265" t="str">
        <f ca="1">IFERROR(VLOOKUP(Tabela24[[#This Row],[Symbol]],INDIRECT("'"&amp;Tabela24[[#This Row],[INDEX]]&amp;"'!$D$4:$BB$3000"),14,0),0)</f>
        <v>rolka</v>
      </c>
      <c r="I929" s="419">
        <f ca="1">IFERROR(VLOOKUP(Tabela24[[#This Row],[Symbol]],INDIRECT("'"&amp;Tabela24[[#This Row],[INDEX]]&amp;"'!$D$4:$BB$3000"),30,0),0)</f>
        <v>0</v>
      </c>
      <c r="J929" s="447">
        <f ca="1">IFERROR(VLOOKUP(Tabela24[[#This Row],[Symbol]],INDIRECT("'"&amp;Tabela24[[#This Row],[INDEX]]&amp;"'!$D$4:$BB$3000"),31,0),0)</f>
        <v>0</v>
      </c>
      <c r="K929" s="266"/>
    </row>
    <row r="930" spans="1:11" ht="30" customHeight="1" x14ac:dyDescent="0.2">
      <c r="A930" s="262">
        <v>919</v>
      </c>
      <c r="B930" s="711" t="s">
        <v>20</v>
      </c>
      <c r="C930" s="263" t="s">
        <v>2392</v>
      </c>
      <c r="D930" s="264" t="str">
        <f>VLOOKUP(Tabela24[[#This Row],[Symbol]],Baza_cen[],3,0)</f>
        <v>Taśma rozprężna  80 kg/m3  300 kPa   TR20_10</v>
      </c>
      <c r="E930" s="265"/>
      <c r="F930" s="265"/>
      <c r="G930" s="265">
        <f ca="1">IFERROR(VLOOKUP(Tabela24[[#This Row],[Symbol]],INDIRECT("'"&amp;Tabela24[[#This Row],[INDEX]]&amp;"'!$D$5:$BB$3000"),13,0),0)</f>
        <v>0</v>
      </c>
      <c r="H930" s="265" t="str">
        <f ca="1">IFERROR(VLOOKUP(Tabela24[[#This Row],[Symbol]],INDIRECT("'"&amp;Tabela24[[#This Row],[INDEX]]&amp;"'!$D$4:$BB$3000"),14,0),0)</f>
        <v>rolka</v>
      </c>
      <c r="I930" s="419">
        <f ca="1">IFERROR(VLOOKUP(Tabela24[[#This Row],[Symbol]],INDIRECT("'"&amp;Tabela24[[#This Row],[INDEX]]&amp;"'!$D$4:$BB$3000"),30,0),0)</f>
        <v>0</v>
      </c>
      <c r="J930" s="447">
        <f ca="1">IFERROR(VLOOKUP(Tabela24[[#This Row],[Symbol]],INDIRECT("'"&amp;Tabela24[[#This Row],[INDEX]]&amp;"'!$D$4:$BB$3000"),31,0),0)</f>
        <v>0</v>
      </c>
      <c r="K930" s="266"/>
    </row>
    <row r="931" spans="1:11" ht="30" customHeight="1" x14ac:dyDescent="0.2">
      <c r="A931" s="262">
        <v>920</v>
      </c>
      <c r="B931" s="711" t="s">
        <v>20</v>
      </c>
      <c r="C931" s="263" t="s">
        <v>2383</v>
      </c>
      <c r="D931" s="264" t="str">
        <f>VLOOKUP(Tabela24[[#This Row],[Symbol]],Baza_cen[],3,0)</f>
        <v>Taśma rozprężna  80 kg/m3  300 kPa   TR10_15</v>
      </c>
      <c r="E931" s="265"/>
      <c r="F931" s="265"/>
      <c r="G931" s="265">
        <f ca="1">IFERROR(VLOOKUP(Tabela24[[#This Row],[Symbol]],INDIRECT("'"&amp;Tabela24[[#This Row],[INDEX]]&amp;"'!$D$5:$BB$3000"),13,0),0)</f>
        <v>0</v>
      </c>
      <c r="H931" s="265" t="str">
        <f ca="1">IFERROR(VLOOKUP(Tabela24[[#This Row],[Symbol]],INDIRECT("'"&amp;Tabela24[[#This Row],[INDEX]]&amp;"'!$D$4:$BB$3000"),14,0),0)</f>
        <v>rolka</v>
      </c>
      <c r="I931" s="419">
        <f ca="1">IFERROR(VLOOKUP(Tabela24[[#This Row],[Symbol]],INDIRECT("'"&amp;Tabela24[[#This Row],[INDEX]]&amp;"'!$D$4:$BB$3000"),30,0),0)</f>
        <v>0</v>
      </c>
      <c r="J931" s="447">
        <f ca="1">IFERROR(VLOOKUP(Tabela24[[#This Row],[Symbol]],INDIRECT("'"&amp;Tabela24[[#This Row],[INDEX]]&amp;"'!$D$4:$BB$3000"),31,0),0)</f>
        <v>0</v>
      </c>
      <c r="K931" s="266"/>
    </row>
    <row r="932" spans="1:11" ht="30" customHeight="1" x14ac:dyDescent="0.2">
      <c r="A932" s="262">
        <v>921</v>
      </c>
      <c r="B932" s="711" t="s">
        <v>20</v>
      </c>
      <c r="C932" s="263" t="s">
        <v>2387</v>
      </c>
      <c r="D932" s="264" t="str">
        <f>VLOOKUP(Tabela24[[#This Row],[Symbol]],Baza_cen[],3,0)</f>
        <v>Taśma rozprężna  80 kg/m3  300 kPa   TR15_15</v>
      </c>
      <c r="E932" s="265"/>
      <c r="F932" s="265"/>
      <c r="G932" s="265">
        <f ca="1">IFERROR(VLOOKUP(Tabela24[[#This Row],[Symbol]],INDIRECT("'"&amp;Tabela24[[#This Row],[INDEX]]&amp;"'!$D$5:$BB$3000"),13,0),0)</f>
        <v>0</v>
      </c>
      <c r="H932" s="265" t="str">
        <f ca="1">IFERROR(VLOOKUP(Tabela24[[#This Row],[Symbol]],INDIRECT("'"&amp;Tabela24[[#This Row],[INDEX]]&amp;"'!$D$4:$BB$3000"),14,0),0)</f>
        <v>rolka</v>
      </c>
      <c r="I932" s="419">
        <f ca="1">IFERROR(VLOOKUP(Tabela24[[#This Row],[Symbol]],INDIRECT("'"&amp;Tabela24[[#This Row],[INDEX]]&amp;"'!$D$4:$BB$3000"),30,0),0)</f>
        <v>0</v>
      </c>
      <c r="J932" s="447">
        <f ca="1">IFERROR(VLOOKUP(Tabela24[[#This Row],[Symbol]],INDIRECT("'"&amp;Tabela24[[#This Row],[INDEX]]&amp;"'!$D$4:$BB$3000"),31,0),0)</f>
        <v>0</v>
      </c>
      <c r="K932" s="266"/>
    </row>
    <row r="933" spans="1:11" ht="30" customHeight="1" x14ac:dyDescent="0.2">
      <c r="A933" s="262">
        <v>922</v>
      </c>
      <c r="B933" s="711" t="s">
        <v>20</v>
      </c>
      <c r="C933" s="263" t="s">
        <v>2393</v>
      </c>
      <c r="D933" s="264" t="str">
        <f>VLOOKUP(Tabela24[[#This Row],[Symbol]],Baza_cen[],3,0)</f>
        <v>Taśma rozprężna  80 kg/m3  300 kPa   TR20_15</v>
      </c>
      <c r="E933" s="265"/>
      <c r="F933" s="265"/>
      <c r="G933" s="265">
        <f ca="1">IFERROR(VLOOKUP(Tabela24[[#This Row],[Symbol]],INDIRECT("'"&amp;Tabela24[[#This Row],[INDEX]]&amp;"'!$D$5:$BB$3000"),13,0),0)</f>
        <v>0</v>
      </c>
      <c r="H933" s="265" t="str">
        <f ca="1">IFERROR(VLOOKUP(Tabela24[[#This Row],[Symbol]],INDIRECT("'"&amp;Tabela24[[#This Row],[INDEX]]&amp;"'!$D$4:$BB$3000"),14,0),0)</f>
        <v>rolka</v>
      </c>
      <c r="I933" s="419">
        <f ca="1">IFERROR(VLOOKUP(Tabela24[[#This Row],[Symbol]],INDIRECT("'"&amp;Tabela24[[#This Row],[INDEX]]&amp;"'!$D$4:$BB$3000"),30,0),0)</f>
        <v>0</v>
      </c>
      <c r="J933" s="447">
        <f ca="1">IFERROR(VLOOKUP(Tabela24[[#This Row],[Symbol]],INDIRECT("'"&amp;Tabela24[[#This Row],[INDEX]]&amp;"'!$D$4:$BB$3000"),31,0),0)</f>
        <v>0</v>
      </c>
      <c r="K933" s="266"/>
    </row>
    <row r="934" spans="1:11" ht="30" customHeight="1" x14ac:dyDescent="0.2">
      <c r="A934" s="262">
        <v>923</v>
      </c>
      <c r="B934" s="711" t="s">
        <v>20</v>
      </c>
      <c r="C934" s="263" t="s">
        <v>2384</v>
      </c>
      <c r="D934" s="264" t="str">
        <f>VLOOKUP(Tabela24[[#This Row],[Symbol]],Baza_cen[],3,0)</f>
        <v>Taśma rozprężna  80 kg/m3  300 kPa   TR10_20</v>
      </c>
      <c r="E934" s="265"/>
      <c r="F934" s="265"/>
      <c r="G934" s="265">
        <f ca="1">IFERROR(VLOOKUP(Tabela24[[#This Row],[Symbol]],INDIRECT("'"&amp;Tabela24[[#This Row],[INDEX]]&amp;"'!$D$5:$BB$3000"),13,0),0)</f>
        <v>0</v>
      </c>
      <c r="H934" s="265" t="str">
        <f ca="1">IFERROR(VLOOKUP(Tabela24[[#This Row],[Symbol]],INDIRECT("'"&amp;Tabela24[[#This Row],[INDEX]]&amp;"'!$D$4:$BB$3000"),14,0),0)</f>
        <v>rolka</v>
      </c>
      <c r="I934" s="419">
        <f ca="1">IFERROR(VLOOKUP(Tabela24[[#This Row],[Symbol]],INDIRECT("'"&amp;Tabela24[[#This Row],[INDEX]]&amp;"'!$D$4:$BB$3000"),30,0),0)</f>
        <v>0</v>
      </c>
      <c r="J934" s="447">
        <f ca="1">IFERROR(VLOOKUP(Tabela24[[#This Row],[Symbol]],INDIRECT("'"&amp;Tabela24[[#This Row],[INDEX]]&amp;"'!$D$4:$BB$3000"),31,0),0)</f>
        <v>0</v>
      </c>
      <c r="K934" s="266"/>
    </row>
    <row r="935" spans="1:11" ht="30" customHeight="1" x14ac:dyDescent="0.2">
      <c r="A935" s="262">
        <v>924</v>
      </c>
      <c r="B935" s="711" t="s">
        <v>20</v>
      </c>
      <c r="C935" s="263" t="s">
        <v>2388</v>
      </c>
      <c r="D935" s="264" t="str">
        <f>VLOOKUP(Tabela24[[#This Row],[Symbol]],Baza_cen[],3,0)</f>
        <v>Taśma rozprężna  80 kg/m3  300 kPa   TR15_20</v>
      </c>
      <c r="E935" s="265"/>
      <c r="F935" s="265"/>
      <c r="G935" s="265">
        <f ca="1">IFERROR(VLOOKUP(Tabela24[[#This Row],[Symbol]],INDIRECT("'"&amp;Tabela24[[#This Row],[INDEX]]&amp;"'!$D$5:$BB$3000"),13,0),0)</f>
        <v>0</v>
      </c>
      <c r="H935" s="265" t="str">
        <f ca="1">IFERROR(VLOOKUP(Tabela24[[#This Row],[Symbol]],INDIRECT("'"&amp;Tabela24[[#This Row],[INDEX]]&amp;"'!$D$4:$BB$3000"),14,0),0)</f>
        <v>rolka</v>
      </c>
      <c r="I935" s="419">
        <f ca="1">IFERROR(VLOOKUP(Tabela24[[#This Row],[Symbol]],INDIRECT("'"&amp;Tabela24[[#This Row],[INDEX]]&amp;"'!$D$4:$BB$3000"),30,0),0)</f>
        <v>0</v>
      </c>
      <c r="J935" s="447">
        <f ca="1">IFERROR(VLOOKUP(Tabela24[[#This Row],[Symbol]],INDIRECT("'"&amp;Tabela24[[#This Row],[INDEX]]&amp;"'!$D$4:$BB$3000"),31,0),0)</f>
        <v>0</v>
      </c>
      <c r="K935" s="266"/>
    </row>
    <row r="936" spans="1:11" ht="30" customHeight="1" x14ac:dyDescent="0.2">
      <c r="A936" s="262">
        <v>925</v>
      </c>
      <c r="B936" s="711" t="s">
        <v>20</v>
      </c>
      <c r="C936" s="263" t="s">
        <v>2394</v>
      </c>
      <c r="D936" s="264" t="str">
        <f>VLOOKUP(Tabela24[[#This Row],[Symbol]],Baza_cen[],3,0)</f>
        <v>Taśma rozprężna  80 kg/m3  300 kPa   TR20_20</v>
      </c>
      <c r="E936" s="265"/>
      <c r="F936" s="265"/>
      <c r="G936" s="265">
        <f ca="1">IFERROR(VLOOKUP(Tabela24[[#This Row],[Symbol]],INDIRECT("'"&amp;Tabela24[[#This Row],[INDEX]]&amp;"'!$D$5:$BB$3000"),13,0),0)</f>
        <v>0</v>
      </c>
      <c r="H936" s="265" t="str">
        <f ca="1">IFERROR(VLOOKUP(Tabela24[[#This Row],[Symbol]],INDIRECT("'"&amp;Tabela24[[#This Row],[INDEX]]&amp;"'!$D$4:$BB$3000"),14,0),0)</f>
        <v>rolka</v>
      </c>
      <c r="I936" s="419">
        <f ca="1">IFERROR(VLOOKUP(Tabela24[[#This Row],[Symbol]],INDIRECT("'"&amp;Tabela24[[#This Row],[INDEX]]&amp;"'!$D$4:$BB$3000"),30,0),0)</f>
        <v>0</v>
      </c>
      <c r="J936" s="447">
        <f ca="1">IFERROR(VLOOKUP(Tabela24[[#This Row],[Symbol]],INDIRECT("'"&amp;Tabela24[[#This Row],[INDEX]]&amp;"'!$D$4:$BB$3000"),31,0),0)</f>
        <v>0</v>
      </c>
      <c r="K936" s="266"/>
    </row>
    <row r="937" spans="1:11" ht="30" customHeight="1" x14ac:dyDescent="0.2">
      <c r="A937" s="262">
        <v>926</v>
      </c>
      <c r="B937" s="711" t="s">
        <v>20</v>
      </c>
      <c r="C937" s="263" t="s">
        <v>2385</v>
      </c>
      <c r="D937" s="264" t="str">
        <f>VLOOKUP(Tabela24[[#This Row],[Symbol]],Baza_cen[],3,0)</f>
        <v>Taśma rozprężna  80 kg/m3  300 kPa   TR10_30</v>
      </c>
      <c r="E937" s="265"/>
      <c r="F937" s="265"/>
      <c r="G937" s="265">
        <f ca="1">IFERROR(VLOOKUP(Tabela24[[#This Row],[Symbol]],INDIRECT("'"&amp;Tabela24[[#This Row],[INDEX]]&amp;"'!$D$5:$BB$3000"),13,0),0)</f>
        <v>0</v>
      </c>
      <c r="H937" s="265" t="str">
        <f ca="1">IFERROR(VLOOKUP(Tabela24[[#This Row],[Symbol]],INDIRECT("'"&amp;Tabela24[[#This Row],[INDEX]]&amp;"'!$D$4:$BB$3000"),14,0),0)</f>
        <v>rolka</v>
      </c>
      <c r="I937" s="419">
        <f ca="1">IFERROR(VLOOKUP(Tabela24[[#This Row],[Symbol]],INDIRECT("'"&amp;Tabela24[[#This Row],[INDEX]]&amp;"'!$D$4:$BB$3000"),30,0),0)</f>
        <v>0</v>
      </c>
      <c r="J937" s="447">
        <f ca="1">IFERROR(VLOOKUP(Tabela24[[#This Row],[Symbol]],INDIRECT("'"&amp;Tabela24[[#This Row],[INDEX]]&amp;"'!$D$4:$BB$3000"),31,0),0)</f>
        <v>0</v>
      </c>
      <c r="K937" s="266"/>
    </row>
    <row r="938" spans="1:11" ht="30" customHeight="1" x14ac:dyDescent="0.2">
      <c r="A938" s="262">
        <v>927</v>
      </c>
      <c r="B938" s="711" t="s">
        <v>20</v>
      </c>
      <c r="C938" s="263" t="s">
        <v>2389</v>
      </c>
      <c r="D938" s="264" t="str">
        <f>VLOOKUP(Tabela24[[#This Row],[Symbol]],Baza_cen[],3,0)</f>
        <v>Taśma rozprężna  80 kg/m3  300 kPa   TR15_30</v>
      </c>
      <c r="E938" s="265"/>
      <c r="F938" s="265"/>
      <c r="G938" s="265">
        <f ca="1">IFERROR(VLOOKUP(Tabela24[[#This Row],[Symbol]],INDIRECT("'"&amp;Tabela24[[#This Row],[INDEX]]&amp;"'!$D$5:$BB$3000"),13,0),0)</f>
        <v>0</v>
      </c>
      <c r="H938" s="265" t="str">
        <f ca="1">IFERROR(VLOOKUP(Tabela24[[#This Row],[Symbol]],INDIRECT("'"&amp;Tabela24[[#This Row],[INDEX]]&amp;"'!$D$4:$BB$3000"),14,0),0)</f>
        <v>rolka</v>
      </c>
      <c r="I938" s="419">
        <f ca="1">IFERROR(VLOOKUP(Tabela24[[#This Row],[Symbol]],INDIRECT("'"&amp;Tabela24[[#This Row],[INDEX]]&amp;"'!$D$4:$BB$3000"),30,0),0)</f>
        <v>0</v>
      </c>
      <c r="J938" s="447">
        <f ca="1">IFERROR(VLOOKUP(Tabela24[[#This Row],[Symbol]],INDIRECT("'"&amp;Tabela24[[#This Row],[INDEX]]&amp;"'!$D$4:$BB$3000"),31,0),0)</f>
        <v>0</v>
      </c>
      <c r="K938" s="266"/>
    </row>
    <row r="939" spans="1:11" ht="30" customHeight="1" x14ac:dyDescent="0.2">
      <c r="A939" s="262">
        <v>928</v>
      </c>
      <c r="B939" s="711" t="s">
        <v>20</v>
      </c>
      <c r="C939" s="263" t="s">
        <v>2395</v>
      </c>
      <c r="D939" s="264" t="str">
        <f>VLOOKUP(Tabela24[[#This Row],[Symbol]],Baza_cen[],3,0)</f>
        <v>Taśma rozprężna  80 kg/m3  300 kPa   TR20_30</v>
      </c>
      <c r="E939" s="265"/>
      <c r="F939" s="265"/>
      <c r="G939" s="265">
        <f ca="1">IFERROR(VLOOKUP(Tabela24[[#This Row],[Symbol]],INDIRECT("'"&amp;Tabela24[[#This Row],[INDEX]]&amp;"'!$D$5:$BB$3000"),13,0),0)</f>
        <v>0</v>
      </c>
      <c r="H939" s="265" t="str">
        <f ca="1">IFERROR(VLOOKUP(Tabela24[[#This Row],[Symbol]],INDIRECT("'"&amp;Tabela24[[#This Row],[INDEX]]&amp;"'!$D$4:$BB$3000"),14,0),0)</f>
        <v>rolka</v>
      </c>
      <c r="I939" s="419">
        <f ca="1">IFERROR(VLOOKUP(Tabela24[[#This Row],[Symbol]],INDIRECT("'"&amp;Tabela24[[#This Row],[INDEX]]&amp;"'!$D$4:$BB$3000"),30,0),0)</f>
        <v>0</v>
      </c>
      <c r="J939" s="447">
        <f ca="1">IFERROR(VLOOKUP(Tabela24[[#This Row],[Symbol]],INDIRECT("'"&amp;Tabela24[[#This Row],[INDEX]]&amp;"'!$D$4:$BB$3000"),31,0),0)</f>
        <v>0</v>
      </c>
      <c r="K939" s="266"/>
    </row>
    <row r="940" spans="1:11" ht="30" customHeight="1" x14ac:dyDescent="0.2">
      <c r="A940" s="262">
        <v>929</v>
      </c>
      <c r="B940" s="711" t="s">
        <v>20</v>
      </c>
      <c r="C940" s="263" t="s">
        <v>2390</v>
      </c>
      <c r="D940" s="264" t="str">
        <f>VLOOKUP(Tabela24[[#This Row],[Symbol]],Baza_cen[],3,0)</f>
        <v>Taśma rozprężna  80 kg/m3  300 kPa   TR15_40</v>
      </c>
      <c r="E940" s="265"/>
      <c r="F940" s="265"/>
      <c r="G940" s="265">
        <f ca="1">IFERROR(VLOOKUP(Tabela24[[#This Row],[Symbol]],INDIRECT("'"&amp;Tabela24[[#This Row],[INDEX]]&amp;"'!$D$5:$BB$3000"),13,0),0)</f>
        <v>0</v>
      </c>
      <c r="H940" s="265" t="str">
        <f ca="1">IFERROR(VLOOKUP(Tabela24[[#This Row],[Symbol]],INDIRECT("'"&amp;Tabela24[[#This Row],[INDEX]]&amp;"'!$D$4:$BB$3000"),14,0),0)</f>
        <v>rolka</v>
      </c>
      <c r="I940" s="419">
        <f ca="1">IFERROR(VLOOKUP(Tabela24[[#This Row],[Symbol]],INDIRECT("'"&amp;Tabela24[[#This Row],[INDEX]]&amp;"'!$D$4:$BB$3000"),30,0),0)</f>
        <v>0</v>
      </c>
      <c r="J940" s="447">
        <f ca="1">IFERROR(VLOOKUP(Tabela24[[#This Row],[Symbol]],INDIRECT("'"&amp;Tabela24[[#This Row],[INDEX]]&amp;"'!$D$4:$BB$3000"),31,0),0)</f>
        <v>0</v>
      </c>
      <c r="K940" s="266"/>
    </row>
    <row r="941" spans="1:11" ht="30" customHeight="1" x14ac:dyDescent="0.2">
      <c r="A941" s="262">
        <v>930</v>
      </c>
      <c r="B941" s="711" t="s">
        <v>20</v>
      </c>
      <c r="C941" s="263" t="s">
        <v>2396</v>
      </c>
      <c r="D941" s="264" t="str">
        <f>VLOOKUP(Tabela24[[#This Row],[Symbol]],Baza_cen[],3,0)</f>
        <v>Taśma rozprężna  80 kg/m3  300 kPa   TR20_40</v>
      </c>
      <c r="E941" s="265"/>
      <c r="F941" s="265"/>
      <c r="G941" s="265">
        <f ca="1">IFERROR(VLOOKUP(Tabela24[[#This Row],[Symbol]],INDIRECT("'"&amp;Tabela24[[#This Row],[INDEX]]&amp;"'!$D$5:$BB$3000"),13,0),0)</f>
        <v>0</v>
      </c>
      <c r="H941" s="265" t="str">
        <f ca="1">IFERROR(VLOOKUP(Tabela24[[#This Row],[Symbol]],INDIRECT("'"&amp;Tabela24[[#This Row],[INDEX]]&amp;"'!$D$4:$BB$3000"),14,0),0)</f>
        <v>rolka</v>
      </c>
      <c r="I941" s="419">
        <f ca="1">IFERROR(VLOOKUP(Tabela24[[#This Row],[Symbol]],INDIRECT("'"&amp;Tabela24[[#This Row],[INDEX]]&amp;"'!$D$4:$BB$3000"),30,0),0)</f>
        <v>0</v>
      </c>
      <c r="J941" s="447">
        <f ca="1">IFERROR(VLOOKUP(Tabela24[[#This Row],[Symbol]],INDIRECT("'"&amp;Tabela24[[#This Row],[INDEX]]&amp;"'!$D$4:$BB$3000"),31,0),0)</f>
        <v>0</v>
      </c>
      <c r="K941" s="266"/>
    </row>
    <row r="942" spans="1:11" ht="30" customHeight="1" x14ac:dyDescent="0.2">
      <c r="A942" s="262">
        <v>931</v>
      </c>
      <c r="B942" s="711" t="s">
        <v>20</v>
      </c>
      <c r="C942" s="263" t="s">
        <v>2399</v>
      </c>
      <c r="D942" s="264" t="str">
        <f>VLOOKUP(Tabela24[[#This Row],[Symbol]],Baza_cen[],3,0)</f>
        <v>Taśma rozprężna  80 kg/m3  300 kPa   TR25_40</v>
      </c>
      <c r="E942" s="265"/>
      <c r="F942" s="265"/>
      <c r="G942" s="265">
        <f ca="1">IFERROR(VLOOKUP(Tabela24[[#This Row],[Symbol]],INDIRECT("'"&amp;Tabela24[[#This Row],[INDEX]]&amp;"'!$D$5:$BB$3000"),13,0),0)</f>
        <v>0</v>
      </c>
      <c r="H942" s="265" t="str">
        <f ca="1">IFERROR(VLOOKUP(Tabela24[[#This Row],[Symbol]],INDIRECT("'"&amp;Tabela24[[#This Row],[INDEX]]&amp;"'!$D$4:$BB$3000"),14,0),0)</f>
        <v>rolka</v>
      </c>
      <c r="I942" s="419">
        <f ca="1">IFERROR(VLOOKUP(Tabela24[[#This Row],[Symbol]],INDIRECT("'"&amp;Tabela24[[#This Row],[INDEX]]&amp;"'!$D$4:$BB$3000"),30,0),0)</f>
        <v>0</v>
      </c>
      <c r="J942" s="447">
        <f ca="1">IFERROR(VLOOKUP(Tabela24[[#This Row],[Symbol]],INDIRECT("'"&amp;Tabela24[[#This Row],[INDEX]]&amp;"'!$D$4:$BB$3000"),31,0),0)</f>
        <v>0</v>
      </c>
      <c r="K942" s="266"/>
    </row>
    <row r="943" spans="1:11" ht="30" customHeight="1" x14ac:dyDescent="0.2">
      <c r="A943" s="262">
        <v>932</v>
      </c>
      <c r="B943" s="711" t="s">
        <v>20</v>
      </c>
      <c r="C943" s="263" t="s">
        <v>2391</v>
      </c>
      <c r="D943" s="264" t="str">
        <f>VLOOKUP(Tabela24[[#This Row],[Symbol]],Baza_cen[],3,0)</f>
        <v>Taśma rozprężna  80 kg/m3  300 kPa   TR15_50</v>
      </c>
      <c r="E943" s="265"/>
      <c r="F943" s="265"/>
      <c r="G943" s="265">
        <f ca="1">IFERROR(VLOOKUP(Tabela24[[#This Row],[Symbol]],INDIRECT("'"&amp;Tabela24[[#This Row],[INDEX]]&amp;"'!$D$5:$BB$3000"),13,0),0)</f>
        <v>0</v>
      </c>
      <c r="H943" s="265" t="str">
        <f ca="1">IFERROR(VLOOKUP(Tabela24[[#This Row],[Symbol]],INDIRECT("'"&amp;Tabela24[[#This Row],[INDEX]]&amp;"'!$D$4:$BB$3000"),14,0),0)</f>
        <v>rolka</v>
      </c>
      <c r="I943" s="419">
        <f ca="1">IFERROR(VLOOKUP(Tabela24[[#This Row],[Symbol]],INDIRECT("'"&amp;Tabela24[[#This Row],[INDEX]]&amp;"'!$D$4:$BB$3000"),30,0),0)</f>
        <v>0</v>
      </c>
      <c r="J943" s="447">
        <f ca="1">IFERROR(VLOOKUP(Tabela24[[#This Row],[Symbol]],INDIRECT("'"&amp;Tabela24[[#This Row],[INDEX]]&amp;"'!$D$4:$BB$3000"),31,0),0)</f>
        <v>0</v>
      </c>
      <c r="K943" s="266"/>
    </row>
    <row r="944" spans="1:11" ht="30" customHeight="1" x14ac:dyDescent="0.2">
      <c r="A944" s="262">
        <v>933</v>
      </c>
      <c r="B944" s="711" t="s">
        <v>20</v>
      </c>
      <c r="C944" s="263" t="s">
        <v>2397</v>
      </c>
      <c r="D944" s="264" t="str">
        <f>VLOOKUP(Tabela24[[#This Row],[Symbol]],Baza_cen[],3,0)</f>
        <v>Taśma rozprężna  80 kg/m3  300 kPa   TR20_50</v>
      </c>
      <c r="E944" s="265"/>
      <c r="F944" s="265"/>
      <c r="G944" s="265">
        <f ca="1">IFERROR(VLOOKUP(Tabela24[[#This Row],[Symbol]],INDIRECT("'"&amp;Tabela24[[#This Row],[INDEX]]&amp;"'!$D$5:$BB$3000"),13,0),0)</f>
        <v>0</v>
      </c>
      <c r="H944" s="265" t="str">
        <f ca="1">IFERROR(VLOOKUP(Tabela24[[#This Row],[Symbol]],INDIRECT("'"&amp;Tabela24[[#This Row],[INDEX]]&amp;"'!$D$4:$BB$3000"),14,0),0)</f>
        <v>rolka</v>
      </c>
      <c r="I944" s="419">
        <f ca="1">IFERROR(VLOOKUP(Tabela24[[#This Row],[Symbol]],INDIRECT("'"&amp;Tabela24[[#This Row],[INDEX]]&amp;"'!$D$4:$BB$3000"),30,0),0)</f>
        <v>0</v>
      </c>
      <c r="J944" s="447">
        <f ca="1">IFERROR(VLOOKUP(Tabela24[[#This Row],[Symbol]],INDIRECT("'"&amp;Tabela24[[#This Row],[INDEX]]&amp;"'!$D$4:$BB$3000"),31,0),0)</f>
        <v>0</v>
      </c>
      <c r="K944" s="266"/>
    </row>
    <row r="945" spans="1:11" ht="30" customHeight="1" x14ac:dyDescent="0.2">
      <c r="A945" s="262">
        <v>934</v>
      </c>
      <c r="B945" s="711" t="s">
        <v>20</v>
      </c>
      <c r="C945" s="263" t="s">
        <v>2400</v>
      </c>
      <c r="D945" s="264" t="str">
        <f>VLOOKUP(Tabela24[[#This Row],[Symbol]],Baza_cen[],3,0)</f>
        <v>Taśma rozprężna  80 kg/m3  300 kPa   TR25_50</v>
      </c>
      <c r="E945" s="265"/>
      <c r="F945" s="265"/>
      <c r="G945" s="265">
        <f ca="1">IFERROR(VLOOKUP(Tabela24[[#This Row],[Symbol]],INDIRECT("'"&amp;Tabela24[[#This Row],[INDEX]]&amp;"'!$D$5:$BB$3000"),13,0),0)</f>
        <v>0</v>
      </c>
      <c r="H945" s="265" t="str">
        <f ca="1">IFERROR(VLOOKUP(Tabela24[[#This Row],[Symbol]],INDIRECT("'"&amp;Tabela24[[#This Row],[INDEX]]&amp;"'!$D$4:$BB$3000"),14,0),0)</f>
        <v>rolka</v>
      </c>
      <c r="I945" s="419">
        <f ca="1">IFERROR(VLOOKUP(Tabela24[[#This Row],[Symbol]],INDIRECT("'"&amp;Tabela24[[#This Row],[INDEX]]&amp;"'!$D$4:$BB$3000"),30,0),0)</f>
        <v>0</v>
      </c>
      <c r="J945" s="447">
        <f ca="1">IFERROR(VLOOKUP(Tabela24[[#This Row],[Symbol]],INDIRECT("'"&amp;Tabela24[[#This Row],[INDEX]]&amp;"'!$D$4:$BB$3000"),31,0),0)</f>
        <v>0</v>
      </c>
      <c r="K945" s="266"/>
    </row>
    <row r="946" spans="1:11" ht="30" customHeight="1" x14ac:dyDescent="0.2">
      <c r="A946" s="262">
        <v>935</v>
      </c>
      <c r="B946" s="711" t="s">
        <v>20</v>
      </c>
      <c r="C946" s="263" t="s">
        <v>2398</v>
      </c>
      <c r="D946" s="264" t="str">
        <f>VLOOKUP(Tabela24[[#This Row],[Symbol]],Baza_cen[],3,0)</f>
        <v>Taśma rozprężna  80 kg/m3  300 kPa   TR20_60</v>
      </c>
      <c r="E946" s="265"/>
      <c r="F946" s="265"/>
      <c r="G946" s="265">
        <f ca="1">IFERROR(VLOOKUP(Tabela24[[#This Row],[Symbol]],INDIRECT("'"&amp;Tabela24[[#This Row],[INDEX]]&amp;"'!$D$5:$BB$3000"),13,0),0)</f>
        <v>0</v>
      </c>
      <c r="H946" s="265" t="str">
        <f ca="1">IFERROR(VLOOKUP(Tabela24[[#This Row],[Symbol]],INDIRECT("'"&amp;Tabela24[[#This Row],[INDEX]]&amp;"'!$D$4:$BB$3000"),14,0),0)</f>
        <v>rolka</v>
      </c>
      <c r="I946" s="419">
        <f ca="1">IFERROR(VLOOKUP(Tabela24[[#This Row],[Symbol]],INDIRECT("'"&amp;Tabela24[[#This Row],[INDEX]]&amp;"'!$D$4:$BB$3000"),30,0),0)</f>
        <v>0</v>
      </c>
      <c r="J946" s="447">
        <f ca="1">IFERROR(VLOOKUP(Tabela24[[#This Row],[Symbol]],INDIRECT("'"&amp;Tabela24[[#This Row],[INDEX]]&amp;"'!$D$4:$BB$3000"),31,0),0)</f>
        <v>0</v>
      </c>
      <c r="K946" s="266"/>
    </row>
    <row r="947" spans="1:11" ht="30" customHeight="1" x14ac:dyDescent="0.2">
      <c r="A947" s="262">
        <v>936</v>
      </c>
      <c r="B947" s="711" t="s">
        <v>20</v>
      </c>
      <c r="C947" s="448" t="s">
        <v>2401</v>
      </c>
      <c r="D947" s="526" t="str">
        <f>VLOOKUP(Tabela24[[#This Row],[Symbol]],Baza_cen[],3,0)</f>
        <v>Taśma rozprężna  80 kg/m3  300 kPa   TR25_60</v>
      </c>
      <c r="E947" s="449"/>
      <c r="F947" s="449"/>
      <c r="G947" s="449">
        <f ca="1">IFERROR(VLOOKUP(Tabela24[[#This Row],[Symbol]],INDIRECT("'"&amp;Tabela24[[#This Row],[INDEX]]&amp;"'!$D$5:$BB$3000"),13,0),0)</f>
        <v>0</v>
      </c>
      <c r="H947" s="449" t="str">
        <f ca="1">IFERROR(VLOOKUP(Tabela24[[#This Row],[Symbol]],INDIRECT("'"&amp;Tabela24[[#This Row],[INDEX]]&amp;"'!$D$4:$BB$3000"),14,0),0)</f>
        <v>rolka</v>
      </c>
      <c r="I947" s="450">
        <f ca="1">IFERROR(VLOOKUP(Tabela24[[#This Row],[Symbol]],INDIRECT("'"&amp;Tabela24[[#This Row],[INDEX]]&amp;"'!$D$4:$BB$3000"),30,0),0)</f>
        <v>0</v>
      </c>
      <c r="J947" s="490">
        <f ca="1">IFERROR(VLOOKUP(Tabela24[[#This Row],[Symbol]],INDIRECT("'"&amp;Tabela24[[#This Row],[INDEX]]&amp;"'!$D$4:$BB$3000"),31,0),0)</f>
        <v>0</v>
      </c>
      <c r="K947" s="451"/>
    </row>
    <row r="948" spans="1:11" ht="30" customHeight="1" x14ac:dyDescent="0.2">
      <c r="A948" s="262">
        <v>937</v>
      </c>
      <c r="B948" s="711" t="s">
        <v>1135</v>
      </c>
      <c r="C948" s="263" t="s">
        <v>4100</v>
      </c>
      <c r="D948" s="264" t="str">
        <f>VLOOKUP(Tabela24[[#This Row],[Symbol]],Baza_cen[],3,0)</f>
        <v>Taśma rozprężna   Sealing PRO-Tape 600   CZARNA   10/1-4     [13 mb]     KNELSEN</v>
      </c>
      <c r="E948" s="265"/>
      <c r="F948" s="265"/>
      <c r="G948" s="265">
        <f ca="1">IFERROR(VLOOKUP(Tabela24[[#This Row],[Symbol]],INDIRECT("'"&amp;Tabela24[[#This Row],[INDEX]]&amp;"'!$D$5:$BB$3000"),13,0),0)</f>
        <v>0</v>
      </c>
      <c r="H948" s="265" t="str">
        <f ca="1">IFERROR(VLOOKUP(Tabela24[[#This Row],[Symbol]],INDIRECT("'"&amp;Tabela24[[#This Row],[INDEX]]&amp;"'!$D$4:$BB$3000"),14,0),0)</f>
        <v>rolka</v>
      </c>
      <c r="I948" s="419">
        <f ca="1">IFERROR(VLOOKUP(Tabela24[[#This Row],[Symbol]],INDIRECT("'"&amp;Tabela24[[#This Row],[INDEX]]&amp;"'!$D$4:$BB$3000"),30,0),0)</f>
        <v>0</v>
      </c>
      <c r="J948" s="447">
        <f ca="1">IFERROR(VLOOKUP(Tabela24[[#This Row],[Symbol]],INDIRECT("'"&amp;Tabela24[[#This Row],[INDEX]]&amp;"'!$D$4:$BB$3000"),31,0),0)</f>
        <v>0</v>
      </c>
      <c r="K948" s="266"/>
    </row>
    <row r="949" spans="1:11" ht="30" customHeight="1" x14ac:dyDescent="0.2">
      <c r="A949" s="262">
        <v>938</v>
      </c>
      <c r="B949" s="711" t="s">
        <v>1135</v>
      </c>
      <c r="C949" s="263" t="s">
        <v>4099</v>
      </c>
      <c r="D949" s="264" t="str">
        <f>VLOOKUP(Tabela24[[#This Row],[Symbol]],Baza_cen[],3,0)</f>
        <v>Taśma rozprężna   Sealing PRO-Tape 600   CZARNA   12/2-6     [12 mb]     KNELSEN</v>
      </c>
      <c r="E949" s="265"/>
      <c r="F949" s="265"/>
      <c r="G949" s="265">
        <f ca="1">IFERROR(VLOOKUP(Tabela24[[#This Row],[Symbol]],INDIRECT("'"&amp;Tabela24[[#This Row],[INDEX]]&amp;"'!$D$5:$BB$3000"),13,0),0)</f>
        <v>0</v>
      </c>
      <c r="H949" s="265" t="str">
        <f ca="1">IFERROR(VLOOKUP(Tabela24[[#This Row],[Symbol]],INDIRECT("'"&amp;Tabela24[[#This Row],[INDEX]]&amp;"'!$D$4:$BB$3000"),14,0),0)</f>
        <v>rolka</v>
      </c>
      <c r="I949" s="419">
        <f ca="1">IFERROR(VLOOKUP(Tabela24[[#This Row],[Symbol]],INDIRECT("'"&amp;Tabela24[[#This Row],[INDEX]]&amp;"'!$D$4:$BB$3000"),30,0),0)</f>
        <v>0</v>
      </c>
      <c r="J949" s="447">
        <f ca="1">IFERROR(VLOOKUP(Tabela24[[#This Row],[Symbol]],INDIRECT("'"&amp;Tabela24[[#This Row],[INDEX]]&amp;"'!$D$4:$BB$3000"),31,0),0)</f>
        <v>0</v>
      </c>
      <c r="K949" s="266"/>
    </row>
    <row r="950" spans="1:11" ht="30" customHeight="1" x14ac:dyDescent="0.2">
      <c r="A950" s="262">
        <v>939</v>
      </c>
      <c r="B950" s="711" t="s">
        <v>1135</v>
      </c>
      <c r="C950" s="263" t="s">
        <v>4101</v>
      </c>
      <c r="D950" s="264" t="str">
        <f>VLOOKUP(Tabela24[[#This Row],[Symbol]],Baza_cen[],3,0)</f>
        <v>Taśma rozprężna   Sealing PRO-Tape 600   CZARNA   15/2-6     [12 mb]     KNELSEN</v>
      </c>
      <c r="E950" s="265"/>
      <c r="F950" s="265"/>
      <c r="G950" s="265">
        <f ca="1">IFERROR(VLOOKUP(Tabela24[[#This Row],[Symbol]],INDIRECT("'"&amp;Tabela24[[#This Row],[INDEX]]&amp;"'!$D$5:$BB$3000"),13,0),0)</f>
        <v>0</v>
      </c>
      <c r="H950" s="265" t="str">
        <f ca="1">IFERROR(VLOOKUP(Tabela24[[#This Row],[Symbol]],INDIRECT("'"&amp;Tabela24[[#This Row],[INDEX]]&amp;"'!$D$4:$BB$3000"),14,0),0)</f>
        <v>rolka</v>
      </c>
      <c r="I950" s="419">
        <f ca="1">IFERROR(VLOOKUP(Tabela24[[#This Row],[Symbol]],INDIRECT("'"&amp;Tabela24[[#This Row],[INDEX]]&amp;"'!$D$4:$BB$3000"),30,0),0)</f>
        <v>0</v>
      </c>
      <c r="J950" s="447">
        <f ca="1">IFERROR(VLOOKUP(Tabela24[[#This Row],[Symbol]],INDIRECT("'"&amp;Tabela24[[#This Row],[INDEX]]&amp;"'!$D$4:$BB$3000"),31,0),0)</f>
        <v>0</v>
      </c>
      <c r="K950" s="266"/>
    </row>
    <row r="951" spans="1:11" ht="30" customHeight="1" x14ac:dyDescent="0.2">
      <c r="A951" s="262">
        <v>940</v>
      </c>
      <c r="B951" s="711" t="s">
        <v>1135</v>
      </c>
      <c r="C951" s="263" t="s">
        <v>4102</v>
      </c>
      <c r="D951" s="264" t="str">
        <f>VLOOKUP(Tabela24[[#This Row],[Symbol]],Baza_cen[],3,0)</f>
        <v>Taśma rozprężna   Sealing PRO-Tape 600   CZARNA   15/4-9     [8 mb]     KNELSEN</v>
      </c>
      <c r="E951" s="265"/>
      <c r="F951" s="265"/>
      <c r="G951" s="265">
        <f ca="1">IFERROR(VLOOKUP(Tabela24[[#This Row],[Symbol]],INDIRECT("'"&amp;Tabela24[[#This Row],[INDEX]]&amp;"'!$D$5:$BB$3000"),13,0),0)</f>
        <v>0</v>
      </c>
      <c r="H951" s="265" t="str">
        <f ca="1">IFERROR(VLOOKUP(Tabela24[[#This Row],[Symbol]],INDIRECT("'"&amp;Tabela24[[#This Row],[INDEX]]&amp;"'!$D$4:$BB$3000"),14,0),0)</f>
        <v>rolka</v>
      </c>
      <c r="I951" s="419">
        <f ca="1">IFERROR(VLOOKUP(Tabela24[[#This Row],[Symbol]],INDIRECT("'"&amp;Tabela24[[#This Row],[INDEX]]&amp;"'!$D$4:$BB$3000"),30,0),0)</f>
        <v>0</v>
      </c>
      <c r="J951" s="447">
        <f ca="1">IFERROR(VLOOKUP(Tabela24[[#This Row],[Symbol]],INDIRECT("'"&amp;Tabela24[[#This Row],[INDEX]]&amp;"'!$D$4:$BB$3000"),31,0),0)</f>
        <v>0</v>
      </c>
      <c r="K951" s="266"/>
    </row>
    <row r="952" spans="1:11" ht="30" customHeight="1" x14ac:dyDescent="0.2">
      <c r="A952" s="262">
        <v>941</v>
      </c>
      <c r="B952" s="711" t="s">
        <v>1135</v>
      </c>
      <c r="C952" s="263" t="s">
        <v>4103</v>
      </c>
      <c r="D952" s="264" t="str">
        <f>VLOOKUP(Tabela24[[#This Row],[Symbol]],Baza_cen[],3,0)</f>
        <v>Taśma rozprężna   Sealing PRO-Tape 600   CZARNA   15/5-12     [5,6 mb]     KNELSEN</v>
      </c>
      <c r="E952" s="265"/>
      <c r="F952" s="265"/>
      <c r="G952" s="265">
        <f ca="1">IFERROR(VLOOKUP(Tabela24[[#This Row],[Symbol]],INDIRECT("'"&amp;Tabela24[[#This Row],[INDEX]]&amp;"'!$D$5:$BB$3000"),13,0),0)</f>
        <v>0</v>
      </c>
      <c r="H952" s="265" t="str">
        <f ca="1">IFERROR(VLOOKUP(Tabela24[[#This Row],[Symbol]],INDIRECT("'"&amp;Tabela24[[#This Row],[INDEX]]&amp;"'!$D$4:$BB$3000"),14,0),0)</f>
        <v>rolka</v>
      </c>
      <c r="I952" s="419">
        <f ca="1">IFERROR(VLOOKUP(Tabela24[[#This Row],[Symbol]],INDIRECT("'"&amp;Tabela24[[#This Row],[INDEX]]&amp;"'!$D$4:$BB$3000"),30,0),0)</f>
        <v>0</v>
      </c>
      <c r="J952" s="447">
        <f ca="1">IFERROR(VLOOKUP(Tabela24[[#This Row],[Symbol]],INDIRECT("'"&amp;Tabela24[[#This Row],[INDEX]]&amp;"'!$D$4:$BB$3000"),31,0),0)</f>
        <v>0</v>
      </c>
      <c r="K952" s="266"/>
    </row>
    <row r="953" spans="1:11" ht="30" customHeight="1" x14ac:dyDescent="0.2">
      <c r="A953" s="262">
        <v>942</v>
      </c>
      <c r="B953" s="711" t="s">
        <v>1135</v>
      </c>
      <c r="C953" s="448" t="s">
        <v>4104</v>
      </c>
      <c r="D953" s="526" t="str">
        <f>VLOOKUP(Tabela24[[#This Row],[Symbol]],Baza_cen[],3,0)</f>
        <v>Taśma rozprężna   Sealing PRO-Tape 600   CZARNA   20/9-20     [6,6 mb]     KNELSEN</v>
      </c>
      <c r="E953" s="449"/>
      <c r="F953" s="449"/>
      <c r="G953" s="449">
        <f ca="1">IFERROR(VLOOKUP(Tabela24[[#This Row],[Symbol]],INDIRECT("'"&amp;Tabela24[[#This Row],[INDEX]]&amp;"'!$D$5:$BB$3000"),13,0),0)</f>
        <v>0</v>
      </c>
      <c r="H953" s="449" t="str">
        <f ca="1">IFERROR(VLOOKUP(Tabela24[[#This Row],[Symbol]],INDIRECT("'"&amp;Tabela24[[#This Row],[INDEX]]&amp;"'!$D$4:$BB$3000"),14,0),0)</f>
        <v>rolka</v>
      </c>
      <c r="I953" s="450">
        <f ca="1">IFERROR(VLOOKUP(Tabela24[[#This Row],[Symbol]],INDIRECT("'"&amp;Tabela24[[#This Row],[INDEX]]&amp;"'!$D$4:$BB$3000"),30,0),0)</f>
        <v>0</v>
      </c>
      <c r="J953" s="490">
        <f ca="1">IFERROR(VLOOKUP(Tabela24[[#This Row],[Symbol]],INDIRECT("'"&amp;Tabela24[[#This Row],[INDEX]]&amp;"'!$D$4:$BB$3000"),31,0),0)</f>
        <v>0</v>
      </c>
      <c r="K953" s="451"/>
    </row>
    <row r="954" spans="1:11" ht="30" customHeight="1" x14ac:dyDescent="0.2">
      <c r="A954" s="262">
        <v>943</v>
      </c>
      <c r="B954" s="711" t="s">
        <v>4640</v>
      </c>
      <c r="C954" s="263" t="s">
        <v>4509</v>
      </c>
      <c r="D954" s="264" t="str">
        <f>VLOOKUP(Tabela24[[#This Row],[Symbol]],Baza_cen[],3,0)</f>
        <v>EPDM Fartuch zew. 0,5mm x   50mm   AKRYL   (20m)     PANDSER</v>
      </c>
      <c r="E954" s="265"/>
      <c r="F954" s="265"/>
      <c r="G954" s="265">
        <f ca="1">IFERROR(VLOOKUP(Tabela24[[#This Row],[Symbol]],INDIRECT("'"&amp;Tabela24[[#This Row],[INDEX]]&amp;"'!$D$5:$BB$3000"),13,0),0)</f>
        <v>0</v>
      </c>
      <c r="H954" s="265" t="str">
        <f ca="1">IFERROR(VLOOKUP(Tabela24[[#This Row],[Symbol]],INDIRECT("'"&amp;Tabela24[[#This Row],[INDEX]]&amp;"'!$D$4:$BB$3000"),14,0),0)</f>
        <v>rolka</v>
      </c>
      <c r="I954" s="419">
        <f ca="1">IFERROR(VLOOKUP(Tabela24[[#This Row],[Symbol]],INDIRECT("'"&amp;Tabela24[[#This Row],[INDEX]]&amp;"'!$D$4:$BB$3000"),30,0),0)</f>
        <v>0</v>
      </c>
      <c r="J954" s="447">
        <f ca="1">IFERROR(VLOOKUP(Tabela24[[#This Row],[Symbol]],INDIRECT("'"&amp;Tabela24[[#This Row],[INDEX]]&amp;"'!$D$4:$BB$3000"),31,0),0)</f>
        <v>0</v>
      </c>
      <c r="K954" s="266"/>
    </row>
    <row r="955" spans="1:11" ht="30" customHeight="1" x14ac:dyDescent="0.2">
      <c r="A955" s="262">
        <v>944</v>
      </c>
      <c r="B955" s="711" t="s">
        <v>4640</v>
      </c>
      <c r="C955" s="263" t="s">
        <v>4511</v>
      </c>
      <c r="D955" s="264" t="str">
        <f>VLOOKUP(Tabela24[[#This Row],[Symbol]],Baza_cen[],3,0)</f>
        <v>EPDM Fartuch zew. 0,5mm x  100mm   AKRYL   (20m)     PANDSER</v>
      </c>
      <c r="E955" s="265"/>
      <c r="F955" s="265"/>
      <c r="G955" s="265">
        <f ca="1">IFERROR(VLOOKUP(Tabela24[[#This Row],[Symbol]],INDIRECT("'"&amp;Tabela24[[#This Row],[INDEX]]&amp;"'!$D$5:$BB$3000"),13,0),0)</f>
        <v>0</v>
      </c>
      <c r="H955" s="265" t="str">
        <f ca="1">IFERROR(VLOOKUP(Tabela24[[#This Row],[Symbol]],INDIRECT("'"&amp;Tabela24[[#This Row],[INDEX]]&amp;"'!$D$4:$BB$3000"),14,0),0)</f>
        <v>rolka</v>
      </c>
      <c r="I955" s="419">
        <f ca="1">IFERROR(VLOOKUP(Tabela24[[#This Row],[Symbol]],INDIRECT("'"&amp;Tabela24[[#This Row],[INDEX]]&amp;"'!$D$4:$BB$3000"),30,0),0)</f>
        <v>0</v>
      </c>
      <c r="J955" s="447">
        <f ca="1">IFERROR(VLOOKUP(Tabela24[[#This Row],[Symbol]],INDIRECT("'"&amp;Tabela24[[#This Row],[INDEX]]&amp;"'!$D$4:$BB$3000"),31,0),0)</f>
        <v>0</v>
      </c>
      <c r="K955" s="266"/>
    </row>
    <row r="956" spans="1:11" ht="30" customHeight="1" x14ac:dyDescent="0.2">
      <c r="A956" s="262">
        <v>945</v>
      </c>
      <c r="B956" s="711" t="s">
        <v>4640</v>
      </c>
      <c r="C956" s="263" t="s">
        <v>4513</v>
      </c>
      <c r="D956" s="264" t="str">
        <f>VLOOKUP(Tabela24[[#This Row],[Symbol]],Baza_cen[],3,0)</f>
        <v>EPDM Fartuch zew. 0,5mm x  150mm   AKRYL   (20m)     PANDSER</v>
      </c>
      <c r="E956" s="265"/>
      <c r="F956" s="265"/>
      <c r="G956" s="265">
        <f ca="1">IFERROR(VLOOKUP(Tabela24[[#This Row],[Symbol]],INDIRECT("'"&amp;Tabela24[[#This Row],[INDEX]]&amp;"'!$D$5:$BB$3000"),13,0),0)</f>
        <v>0</v>
      </c>
      <c r="H956" s="265" t="str">
        <f ca="1">IFERROR(VLOOKUP(Tabela24[[#This Row],[Symbol]],INDIRECT("'"&amp;Tabela24[[#This Row],[INDEX]]&amp;"'!$D$4:$BB$3000"),14,0),0)</f>
        <v>rolka</v>
      </c>
      <c r="I956" s="419">
        <f ca="1">IFERROR(VLOOKUP(Tabela24[[#This Row],[Symbol]],INDIRECT("'"&amp;Tabela24[[#This Row],[INDEX]]&amp;"'!$D$4:$BB$3000"),30,0),0)</f>
        <v>0</v>
      </c>
      <c r="J956" s="447">
        <f ca="1">IFERROR(VLOOKUP(Tabela24[[#This Row],[Symbol]],INDIRECT("'"&amp;Tabela24[[#This Row],[INDEX]]&amp;"'!$D$4:$BB$3000"),31,0),0)</f>
        <v>0</v>
      </c>
      <c r="K956" s="266"/>
    </row>
    <row r="957" spans="1:11" ht="30" customHeight="1" x14ac:dyDescent="0.2">
      <c r="A957" s="262">
        <v>946</v>
      </c>
      <c r="B957" s="711" t="s">
        <v>4640</v>
      </c>
      <c r="C957" s="263" t="s">
        <v>4515</v>
      </c>
      <c r="D957" s="264" t="str">
        <f>VLOOKUP(Tabela24[[#This Row],[Symbol]],Baza_cen[],3,0)</f>
        <v>EPDM Fartuch zew. 0,5mm x  200mm   AKRYL   (20m)     PANDSER</v>
      </c>
      <c r="E957" s="265"/>
      <c r="F957" s="265"/>
      <c r="G957" s="265">
        <f ca="1">IFERROR(VLOOKUP(Tabela24[[#This Row],[Symbol]],INDIRECT("'"&amp;Tabela24[[#This Row],[INDEX]]&amp;"'!$D$5:$BB$3000"),13,0),0)</f>
        <v>0</v>
      </c>
      <c r="H957" s="265" t="str">
        <f ca="1">IFERROR(VLOOKUP(Tabela24[[#This Row],[Symbol]],INDIRECT("'"&amp;Tabela24[[#This Row],[INDEX]]&amp;"'!$D$4:$BB$3000"),14,0),0)</f>
        <v>rolka</v>
      </c>
      <c r="I957" s="419">
        <f ca="1">IFERROR(VLOOKUP(Tabela24[[#This Row],[Symbol]],INDIRECT("'"&amp;Tabela24[[#This Row],[INDEX]]&amp;"'!$D$4:$BB$3000"),30,0),0)</f>
        <v>0</v>
      </c>
      <c r="J957" s="447">
        <f ca="1">IFERROR(VLOOKUP(Tabela24[[#This Row],[Symbol]],INDIRECT("'"&amp;Tabela24[[#This Row],[INDEX]]&amp;"'!$D$4:$BB$3000"),31,0),0)</f>
        <v>0</v>
      </c>
      <c r="K957" s="266"/>
    </row>
    <row r="958" spans="1:11" ht="30" customHeight="1" x14ac:dyDescent="0.2">
      <c r="A958" s="262">
        <v>947</v>
      </c>
      <c r="B958" s="711" t="s">
        <v>4640</v>
      </c>
      <c r="C958" s="263" t="s">
        <v>4517</v>
      </c>
      <c r="D958" s="264" t="str">
        <f>VLOOKUP(Tabela24[[#This Row],[Symbol]],Baza_cen[],3,0)</f>
        <v>EPDM Fartuch zew. 0,5mm x  250mm   AKRYL   (20m)     PANDSER</v>
      </c>
      <c r="E958" s="265"/>
      <c r="F958" s="265"/>
      <c r="G958" s="265">
        <f ca="1">IFERROR(VLOOKUP(Tabela24[[#This Row],[Symbol]],INDIRECT("'"&amp;Tabela24[[#This Row],[INDEX]]&amp;"'!$D$5:$BB$3000"),13,0),0)</f>
        <v>0</v>
      </c>
      <c r="H958" s="265" t="str">
        <f ca="1">IFERROR(VLOOKUP(Tabela24[[#This Row],[Symbol]],INDIRECT("'"&amp;Tabela24[[#This Row],[INDEX]]&amp;"'!$D$4:$BB$3000"),14,0),0)</f>
        <v>rolka</v>
      </c>
      <c r="I958" s="419">
        <f ca="1">IFERROR(VLOOKUP(Tabela24[[#This Row],[Symbol]],INDIRECT("'"&amp;Tabela24[[#This Row],[INDEX]]&amp;"'!$D$4:$BB$3000"),30,0),0)</f>
        <v>0</v>
      </c>
      <c r="J958" s="447">
        <f ca="1">IFERROR(VLOOKUP(Tabela24[[#This Row],[Symbol]],INDIRECT("'"&amp;Tabela24[[#This Row],[INDEX]]&amp;"'!$D$4:$BB$3000"),31,0),0)</f>
        <v>0</v>
      </c>
      <c r="K958" s="266"/>
    </row>
    <row r="959" spans="1:11" ht="30" customHeight="1" x14ac:dyDescent="0.2">
      <c r="A959" s="262">
        <v>948</v>
      </c>
      <c r="B959" s="711" t="s">
        <v>4640</v>
      </c>
      <c r="C959" s="263" t="s">
        <v>4519</v>
      </c>
      <c r="D959" s="264" t="str">
        <f>VLOOKUP(Tabela24[[#This Row],[Symbol]],Baza_cen[],3,0)</f>
        <v>EPDM Fartuch zew. 0,5mm x  300mm   AKRYL   (20m)     PANDSER</v>
      </c>
      <c r="E959" s="265"/>
      <c r="F959" s="265"/>
      <c r="G959" s="265">
        <f ca="1">IFERROR(VLOOKUP(Tabela24[[#This Row],[Symbol]],INDIRECT("'"&amp;Tabela24[[#This Row],[INDEX]]&amp;"'!$D$5:$BB$3000"),13,0),0)</f>
        <v>0</v>
      </c>
      <c r="H959" s="265" t="str">
        <f ca="1">IFERROR(VLOOKUP(Tabela24[[#This Row],[Symbol]],INDIRECT("'"&amp;Tabela24[[#This Row],[INDEX]]&amp;"'!$D$4:$BB$3000"),14,0),0)</f>
        <v>rolka</v>
      </c>
      <c r="I959" s="419">
        <f ca="1">IFERROR(VLOOKUP(Tabela24[[#This Row],[Symbol]],INDIRECT("'"&amp;Tabela24[[#This Row],[INDEX]]&amp;"'!$D$4:$BB$3000"),30,0),0)</f>
        <v>0</v>
      </c>
      <c r="J959" s="447">
        <f ca="1">IFERROR(VLOOKUP(Tabela24[[#This Row],[Symbol]],INDIRECT("'"&amp;Tabela24[[#This Row],[INDEX]]&amp;"'!$D$4:$BB$3000"),31,0),0)</f>
        <v>0</v>
      </c>
      <c r="K959" s="266"/>
    </row>
    <row r="960" spans="1:11" ht="30" customHeight="1" x14ac:dyDescent="0.2">
      <c r="A960" s="262">
        <v>949</v>
      </c>
      <c r="B960" s="711" t="s">
        <v>4640</v>
      </c>
      <c r="C960" s="263" t="s">
        <v>4521</v>
      </c>
      <c r="D960" s="264" t="str">
        <f>VLOOKUP(Tabela24[[#This Row],[Symbol]],Baza_cen[],3,0)</f>
        <v>EPDM Fartuch zew. 0,5mm x  400mm   AKRYL   (20m)     PANDSER</v>
      </c>
      <c r="E960" s="265"/>
      <c r="F960" s="265"/>
      <c r="G960" s="265">
        <f ca="1">IFERROR(VLOOKUP(Tabela24[[#This Row],[Symbol]],INDIRECT("'"&amp;Tabela24[[#This Row],[INDEX]]&amp;"'!$D$5:$BB$3000"),13,0),0)</f>
        <v>0</v>
      </c>
      <c r="H960" s="265" t="str">
        <f ca="1">IFERROR(VLOOKUP(Tabela24[[#This Row],[Symbol]],INDIRECT("'"&amp;Tabela24[[#This Row],[INDEX]]&amp;"'!$D$4:$BB$3000"),14,0),0)</f>
        <v>rolka</v>
      </c>
      <c r="I960" s="419">
        <f ca="1">IFERROR(VLOOKUP(Tabela24[[#This Row],[Symbol]],INDIRECT("'"&amp;Tabela24[[#This Row],[INDEX]]&amp;"'!$D$4:$BB$3000"),30,0),0)</f>
        <v>0</v>
      </c>
      <c r="J960" s="447">
        <f ca="1">IFERROR(VLOOKUP(Tabela24[[#This Row],[Symbol]],INDIRECT("'"&amp;Tabela24[[#This Row],[INDEX]]&amp;"'!$D$4:$BB$3000"),31,0),0)</f>
        <v>0</v>
      </c>
      <c r="K960" s="266"/>
    </row>
    <row r="961" spans="1:11" ht="30" customHeight="1" x14ac:dyDescent="0.2">
      <c r="A961" s="262">
        <v>950</v>
      </c>
      <c r="B961" s="711" t="s">
        <v>4640</v>
      </c>
      <c r="C961" s="263" t="s">
        <v>4523</v>
      </c>
      <c r="D961" s="264" t="str">
        <f>VLOOKUP(Tabela24[[#This Row],[Symbol]],Baza_cen[],3,0)</f>
        <v>EPDM Fartuch zew. 0,5mm x  500mm   AKRYL   (20m)     PANDSER</v>
      </c>
      <c r="E961" s="265"/>
      <c r="F961" s="265"/>
      <c r="G961" s="265">
        <f ca="1">IFERROR(VLOOKUP(Tabela24[[#This Row],[Symbol]],INDIRECT("'"&amp;Tabela24[[#This Row],[INDEX]]&amp;"'!$D$5:$BB$3000"),13,0),0)</f>
        <v>0</v>
      </c>
      <c r="H961" s="265" t="str">
        <f ca="1">IFERROR(VLOOKUP(Tabela24[[#This Row],[Symbol]],INDIRECT("'"&amp;Tabela24[[#This Row],[INDEX]]&amp;"'!$D$4:$BB$3000"),14,0),0)</f>
        <v>rolka</v>
      </c>
      <c r="I961" s="419">
        <f ca="1">IFERROR(VLOOKUP(Tabela24[[#This Row],[Symbol]],INDIRECT("'"&amp;Tabela24[[#This Row],[INDEX]]&amp;"'!$D$4:$BB$3000"),30,0),0)</f>
        <v>0</v>
      </c>
      <c r="J961" s="447">
        <f ca="1">IFERROR(VLOOKUP(Tabela24[[#This Row],[Symbol]],INDIRECT("'"&amp;Tabela24[[#This Row],[INDEX]]&amp;"'!$D$4:$BB$3000"),31,0),0)</f>
        <v>0</v>
      </c>
      <c r="K961" s="266"/>
    </row>
    <row r="962" spans="1:11" ht="30" customHeight="1" x14ac:dyDescent="0.2">
      <c r="A962" s="262">
        <v>951</v>
      </c>
      <c r="B962" s="711" t="s">
        <v>4640</v>
      </c>
      <c r="C962" s="263" t="s">
        <v>4525</v>
      </c>
      <c r="D962" s="264" t="str">
        <f>VLOOKUP(Tabela24[[#This Row],[Symbol]],Baza_cen[],3,0)</f>
        <v>EPDM Fartuch zew. 0,5mm x  600mm   AKRYL   (20m)     PANDSER</v>
      </c>
      <c r="E962" s="265"/>
      <c r="F962" s="265"/>
      <c r="G962" s="265">
        <f ca="1">IFERROR(VLOOKUP(Tabela24[[#This Row],[Symbol]],INDIRECT("'"&amp;Tabela24[[#This Row],[INDEX]]&amp;"'!$D$5:$BB$3000"),13,0),0)</f>
        <v>0</v>
      </c>
      <c r="H962" s="265" t="str">
        <f ca="1">IFERROR(VLOOKUP(Tabela24[[#This Row],[Symbol]],INDIRECT("'"&amp;Tabela24[[#This Row],[INDEX]]&amp;"'!$D$4:$BB$3000"),14,0),0)</f>
        <v>rolka</v>
      </c>
      <c r="I962" s="419">
        <f ca="1">IFERROR(VLOOKUP(Tabela24[[#This Row],[Symbol]],INDIRECT("'"&amp;Tabela24[[#This Row],[INDEX]]&amp;"'!$D$4:$BB$3000"),30,0),0)</f>
        <v>0</v>
      </c>
      <c r="J962" s="447">
        <f ca="1">IFERROR(VLOOKUP(Tabela24[[#This Row],[Symbol]],INDIRECT("'"&amp;Tabela24[[#This Row],[INDEX]]&amp;"'!$D$4:$BB$3000"),31,0),0)</f>
        <v>0</v>
      </c>
      <c r="K962" s="266"/>
    </row>
    <row r="963" spans="1:11" ht="30" customHeight="1" x14ac:dyDescent="0.2">
      <c r="A963" s="262">
        <v>952</v>
      </c>
      <c r="B963" s="711" t="s">
        <v>4640</v>
      </c>
      <c r="C963" s="263" t="s">
        <v>4506</v>
      </c>
      <c r="D963" s="264" t="str">
        <f>VLOOKUP(Tabela24[[#This Row],[Symbol]],Baza_cen[],3,0)</f>
        <v>Klej do EPDM Bonding Adhesive  poj. 1 L    PANDSER</v>
      </c>
      <c r="E963" s="265"/>
      <c r="F963" s="265"/>
      <c r="G963" s="265">
        <f ca="1">IFERROR(VLOOKUP(Tabela24[[#This Row],[Symbol]],INDIRECT("'"&amp;Tabela24[[#This Row],[INDEX]]&amp;"'!$D$5:$BB$3000"),13,0),0)</f>
        <v>0</v>
      </c>
      <c r="H963" s="265" t="str">
        <f ca="1">IFERROR(VLOOKUP(Tabela24[[#This Row],[Symbol]],INDIRECT("'"&amp;Tabela24[[#This Row],[INDEX]]&amp;"'!$D$4:$BB$3000"),14,0),0)</f>
        <v>szt.</v>
      </c>
      <c r="I963" s="419">
        <f ca="1">IFERROR(VLOOKUP(Tabela24[[#This Row],[Symbol]],INDIRECT("'"&amp;Tabela24[[#This Row],[INDEX]]&amp;"'!$D$4:$BB$3000"),30,0),0)</f>
        <v>0</v>
      </c>
      <c r="J963" s="447">
        <f ca="1">IFERROR(VLOOKUP(Tabela24[[#This Row],[Symbol]],INDIRECT("'"&amp;Tabela24[[#This Row],[INDEX]]&amp;"'!$D$4:$BB$3000"),31,0),0)</f>
        <v>0</v>
      </c>
      <c r="K963" s="266"/>
    </row>
    <row r="964" spans="1:11" ht="30" customHeight="1" x14ac:dyDescent="0.2">
      <c r="A964" s="262">
        <v>953</v>
      </c>
      <c r="B964" s="711" t="s">
        <v>4640</v>
      </c>
      <c r="C964" s="263" t="s">
        <v>4507</v>
      </c>
      <c r="D964" s="264" t="str">
        <f>VLOOKUP(Tabela24[[#This Row],[Symbol]],Baza_cen[],3,0)</f>
        <v>Klej do EPDM Bonding Adhesive  poj. 5 L    PANDSER</v>
      </c>
      <c r="E964" s="265"/>
      <c r="F964" s="265"/>
      <c r="G964" s="265">
        <f ca="1">IFERROR(VLOOKUP(Tabela24[[#This Row],[Symbol]],INDIRECT("'"&amp;Tabela24[[#This Row],[INDEX]]&amp;"'!$D$5:$BB$3000"),13,0),0)</f>
        <v>0</v>
      </c>
      <c r="H964" s="265" t="str">
        <f ca="1">IFERROR(VLOOKUP(Tabela24[[#This Row],[Symbol]],INDIRECT("'"&amp;Tabela24[[#This Row],[INDEX]]&amp;"'!$D$4:$BB$3000"),14,0),0)</f>
        <v>szt.</v>
      </c>
      <c r="I964" s="419">
        <f ca="1">IFERROR(VLOOKUP(Tabela24[[#This Row],[Symbol]],INDIRECT("'"&amp;Tabela24[[#This Row],[INDEX]]&amp;"'!$D$4:$BB$3000"),30,0),0)</f>
        <v>0</v>
      </c>
      <c r="J964" s="447">
        <f ca="1">IFERROR(VLOOKUP(Tabela24[[#This Row],[Symbol]],INDIRECT("'"&amp;Tabela24[[#This Row],[INDEX]]&amp;"'!$D$4:$BB$3000"),31,0),0)</f>
        <v>0</v>
      </c>
      <c r="K964" s="266"/>
    </row>
    <row r="965" spans="1:11" ht="30" customHeight="1" x14ac:dyDescent="0.2">
      <c r="A965" s="262">
        <v>954</v>
      </c>
      <c r="B965" s="711" t="s">
        <v>4640</v>
      </c>
      <c r="C965" s="263" t="s">
        <v>4502</v>
      </c>
      <c r="D965" s="264" t="str">
        <f>VLOOKUP(Tabela24[[#This Row],[Symbol]],Baza_cen[],3,0)</f>
        <v>Klej do EPDM w aerozolu  SPRAYBOND XF   750ml   PANDSER</v>
      </c>
      <c r="E965" s="265"/>
      <c r="F965" s="265"/>
      <c r="G965" s="265">
        <f ca="1">IFERROR(VLOOKUP(Tabela24[[#This Row],[Symbol]],INDIRECT("'"&amp;Tabela24[[#This Row],[INDEX]]&amp;"'!$D$5:$BB$3000"),13,0),0)</f>
        <v>0</v>
      </c>
      <c r="H965" s="265" t="str">
        <f ca="1">IFERROR(VLOOKUP(Tabela24[[#This Row],[Symbol]],INDIRECT("'"&amp;Tabela24[[#This Row],[INDEX]]&amp;"'!$D$4:$BB$3000"),14,0),0)</f>
        <v>szt.</v>
      </c>
      <c r="I965" s="419">
        <f ca="1">IFERROR(VLOOKUP(Tabela24[[#This Row],[Symbol]],INDIRECT("'"&amp;Tabela24[[#This Row],[INDEX]]&amp;"'!$D$4:$BB$3000"),30,0),0)</f>
        <v>0</v>
      </c>
      <c r="J965" s="447">
        <f ca="1">IFERROR(VLOOKUP(Tabela24[[#This Row],[Symbol]],INDIRECT("'"&amp;Tabela24[[#This Row],[INDEX]]&amp;"'!$D$4:$BB$3000"),31,0),0)</f>
        <v>0</v>
      </c>
      <c r="K965" s="266"/>
    </row>
    <row r="966" spans="1:11" ht="30" customHeight="1" x14ac:dyDescent="0.2">
      <c r="A966" s="262">
        <v>955</v>
      </c>
      <c r="B966" s="711" t="s">
        <v>4640</v>
      </c>
      <c r="C966" s="263" t="s">
        <v>4504</v>
      </c>
      <c r="D966" s="264" t="str">
        <f>VLOOKUP(Tabela24[[#This Row],[Symbol]],Baza_cen[],3,0)</f>
        <v>Klej do EPDM w aerozolu  SPRAYBOND XF   zbiornik ciśnieniowy   22 L   PANDSER</v>
      </c>
      <c r="E966" s="265"/>
      <c r="F966" s="265"/>
      <c r="G966" s="265">
        <f ca="1">IFERROR(VLOOKUP(Tabela24[[#This Row],[Symbol]],INDIRECT("'"&amp;Tabela24[[#This Row],[INDEX]]&amp;"'!$D$5:$BB$3000"),13,0),0)</f>
        <v>0</v>
      </c>
      <c r="H966" s="265" t="str">
        <f ca="1">IFERROR(VLOOKUP(Tabela24[[#This Row],[Symbol]],INDIRECT("'"&amp;Tabela24[[#This Row],[INDEX]]&amp;"'!$D$4:$BB$3000"),14,0),0)</f>
        <v>szt.</v>
      </c>
      <c r="I966" s="419">
        <f ca="1">IFERROR(VLOOKUP(Tabela24[[#This Row],[Symbol]],INDIRECT("'"&amp;Tabela24[[#This Row],[INDEX]]&amp;"'!$D$4:$BB$3000"),30,0),0)</f>
        <v>0</v>
      </c>
      <c r="J966" s="447">
        <f ca="1">IFERROR(VLOOKUP(Tabela24[[#This Row],[Symbol]],INDIRECT("'"&amp;Tabela24[[#This Row],[INDEX]]&amp;"'!$D$4:$BB$3000"),31,0),0)</f>
        <v>0</v>
      </c>
      <c r="K966" s="266"/>
    </row>
    <row r="967" spans="1:11" ht="30" customHeight="1" x14ac:dyDescent="0.2">
      <c r="A967" s="262">
        <v>956</v>
      </c>
      <c r="B967" s="711" t="s">
        <v>4640</v>
      </c>
      <c r="C967" s="263" t="s">
        <v>4508</v>
      </c>
      <c r="D967" s="264" t="str">
        <f>VLOOKUP(Tabela24[[#This Row],[Symbol]],Baza_cen[],3,0)</f>
        <v>Podkład do EPDM PRIMER  poj. 1 L    PANDSER</v>
      </c>
      <c r="E967" s="265"/>
      <c r="F967" s="265"/>
      <c r="G967" s="265">
        <f ca="1">IFERROR(VLOOKUP(Tabela24[[#This Row],[Symbol]],INDIRECT("'"&amp;Tabela24[[#This Row],[INDEX]]&amp;"'!$D$5:$BB$3000"),13,0),0)</f>
        <v>0</v>
      </c>
      <c r="H967" s="265" t="str">
        <f ca="1">IFERROR(VLOOKUP(Tabela24[[#This Row],[Symbol]],INDIRECT("'"&amp;Tabela24[[#This Row],[INDEX]]&amp;"'!$D$4:$BB$3000"),14,0),0)</f>
        <v>szt.</v>
      </c>
      <c r="I967" s="419">
        <f ca="1">IFERROR(VLOOKUP(Tabela24[[#This Row],[Symbol]],INDIRECT("'"&amp;Tabela24[[#This Row],[INDEX]]&amp;"'!$D$4:$BB$3000"),30,0),0)</f>
        <v>0</v>
      </c>
      <c r="J967" s="447">
        <f ca="1">IFERROR(VLOOKUP(Tabela24[[#This Row],[Symbol]],INDIRECT("'"&amp;Tabela24[[#This Row],[INDEX]]&amp;"'!$D$4:$BB$3000"),31,0),0)</f>
        <v>0</v>
      </c>
      <c r="K967" s="266"/>
    </row>
    <row r="968" spans="1:11" ht="30" customHeight="1" x14ac:dyDescent="0.2">
      <c r="A968" s="262">
        <v>957</v>
      </c>
      <c r="B968" s="711" t="s">
        <v>4640</v>
      </c>
      <c r="C968" s="263" t="s">
        <v>4500</v>
      </c>
      <c r="D968" s="264" t="str">
        <f>VLOOKUP(Tabela24[[#This Row],[Symbol]],Baza_cen[],3,0)</f>
        <v>Pistolet natryskowy do kleju do EPDM   PANDSER</v>
      </c>
      <c r="E968" s="265"/>
      <c r="F968" s="265"/>
      <c r="G968" s="265">
        <f ca="1">IFERROR(VLOOKUP(Tabela24[[#This Row],[Symbol]],INDIRECT("'"&amp;Tabela24[[#This Row],[INDEX]]&amp;"'!$D$5:$BB$3000"),13,0),0)</f>
        <v>0</v>
      </c>
      <c r="H968" s="265" t="str">
        <f ca="1">IFERROR(VLOOKUP(Tabela24[[#This Row],[Symbol]],INDIRECT("'"&amp;Tabela24[[#This Row],[INDEX]]&amp;"'!$D$4:$BB$3000"),14,0),0)</f>
        <v>szt.</v>
      </c>
      <c r="I968" s="419">
        <f ca="1">IFERROR(VLOOKUP(Tabela24[[#This Row],[Symbol]],INDIRECT("'"&amp;Tabela24[[#This Row],[INDEX]]&amp;"'!$D$4:$BB$3000"),30,0),0)</f>
        <v>0</v>
      </c>
      <c r="J968" s="447">
        <f ca="1">IFERROR(VLOOKUP(Tabela24[[#This Row],[Symbol]],INDIRECT("'"&amp;Tabela24[[#This Row],[INDEX]]&amp;"'!$D$4:$BB$3000"),31,0),0)</f>
        <v>0</v>
      </c>
      <c r="K968" s="266"/>
    </row>
    <row r="969" spans="1:11" ht="30" customHeight="1" x14ac:dyDescent="0.2">
      <c r="A969" s="262">
        <v>958</v>
      </c>
      <c r="B969" s="711" t="s">
        <v>4640</v>
      </c>
      <c r="C969" s="448" t="s">
        <v>4497</v>
      </c>
      <c r="D969" s="526" t="str">
        <f>VLOOKUP(Tabela24[[#This Row],[Symbol]],Baza_cen[],3,0)</f>
        <v>Wąż ciśnieniowy   5,5m   PANDSER</v>
      </c>
      <c r="E969" s="449"/>
      <c r="F969" s="449"/>
      <c r="G969" s="449">
        <f ca="1">IFERROR(VLOOKUP(Tabela24[[#This Row],[Symbol]],INDIRECT("'"&amp;Tabela24[[#This Row],[INDEX]]&amp;"'!$D$5:$BB$3000"),13,0),0)</f>
        <v>0</v>
      </c>
      <c r="H969" s="449" t="str">
        <f ca="1">IFERROR(VLOOKUP(Tabela24[[#This Row],[Symbol]],INDIRECT("'"&amp;Tabela24[[#This Row],[INDEX]]&amp;"'!$D$4:$BB$3000"),14,0),0)</f>
        <v>szt.</v>
      </c>
      <c r="I969" s="450">
        <f ca="1">IFERROR(VLOOKUP(Tabela24[[#This Row],[Symbol]],INDIRECT("'"&amp;Tabela24[[#This Row],[INDEX]]&amp;"'!$D$4:$BB$3000"),30,0),0)</f>
        <v>0</v>
      </c>
      <c r="J969" s="490">
        <f ca="1">IFERROR(VLOOKUP(Tabela24[[#This Row],[Symbol]],INDIRECT("'"&amp;Tabela24[[#This Row],[INDEX]]&amp;"'!$D$4:$BB$3000"),31,0),0)</f>
        <v>0</v>
      </c>
      <c r="K969" s="451"/>
    </row>
    <row r="970" spans="1:11" ht="30" customHeight="1" x14ac:dyDescent="0.2">
      <c r="A970" s="262">
        <v>959</v>
      </c>
      <c r="B970" s="711" t="s">
        <v>24</v>
      </c>
      <c r="C970" s="263" t="s">
        <v>729</v>
      </c>
      <c r="D970" s="264" t="str">
        <f>VLOOKUP(Tabela24[[#This Row],[Symbol]],Baza_cen[],3,0)</f>
        <v>EPDM Flexilis  Membrana zew. 0,75mm x  50mm  25mb</v>
      </c>
      <c r="E970" s="265"/>
      <c r="F970" s="265"/>
      <c r="G970" s="265">
        <f ca="1">IFERROR(VLOOKUP(Tabela24[[#This Row],[Symbol]],INDIRECT("'"&amp;Tabela24[[#This Row],[INDEX]]&amp;"'!$D$5:$BB$3000"),13,0),0)</f>
        <v>0</v>
      </c>
      <c r="H970" s="265" t="str">
        <f ca="1">IFERROR(VLOOKUP(Tabela24[[#This Row],[Symbol]],INDIRECT("'"&amp;Tabela24[[#This Row],[INDEX]]&amp;"'!$D$4:$BB$3000"),14,0),0)</f>
        <v>rolka</v>
      </c>
      <c r="I970" s="419">
        <f ca="1">IFERROR(VLOOKUP(Tabela24[[#This Row],[Symbol]],INDIRECT("'"&amp;Tabela24[[#This Row],[INDEX]]&amp;"'!$D$4:$BB$3000"),30,0),0)</f>
        <v>0</v>
      </c>
      <c r="J970" s="447">
        <f ca="1">IFERROR(VLOOKUP(Tabela24[[#This Row],[Symbol]],INDIRECT("'"&amp;Tabela24[[#This Row],[INDEX]]&amp;"'!$D$4:$BB$3000"),31,0),0)</f>
        <v>0</v>
      </c>
      <c r="K970" s="266"/>
    </row>
    <row r="971" spans="1:11" ht="30" customHeight="1" x14ac:dyDescent="0.2">
      <c r="A971" s="262">
        <v>960</v>
      </c>
      <c r="B971" s="711" t="s">
        <v>24</v>
      </c>
      <c r="C971" s="263" t="s">
        <v>731</v>
      </c>
      <c r="D971" s="264" t="str">
        <f>VLOOKUP(Tabela24[[#This Row],[Symbol]],Baza_cen[],3,0)</f>
        <v>EPDM Flexilis  Membrana zew. 0,75mm x 100mm  25mb</v>
      </c>
      <c r="E971" s="265"/>
      <c r="F971" s="265"/>
      <c r="G971" s="265">
        <f ca="1">IFERROR(VLOOKUP(Tabela24[[#This Row],[Symbol]],INDIRECT("'"&amp;Tabela24[[#This Row],[INDEX]]&amp;"'!$D$5:$BB$3000"),13,0),0)</f>
        <v>0</v>
      </c>
      <c r="H971" s="265" t="str">
        <f ca="1">IFERROR(VLOOKUP(Tabela24[[#This Row],[Symbol]],INDIRECT("'"&amp;Tabela24[[#This Row],[INDEX]]&amp;"'!$D$4:$BB$3000"),14,0),0)</f>
        <v>rolka</v>
      </c>
      <c r="I971" s="419">
        <f ca="1">IFERROR(VLOOKUP(Tabela24[[#This Row],[Symbol]],INDIRECT("'"&amp;Tabela24[[#This Row],[INDEX]]&amp;"'!$D$4:$BB$3000"),30,0),0)</f>
        <v>0</v>
      </c>
      <c r="J971" s="447">
        <f ca="1">IFERROR(VLOOKUP(Tabela24[[#This Row],[Symbol]],INDIRECT("'"&amp;Tabela24[[#This Row],[INDEX]]&amp;"'!$D$4:$BB$3000"),31,0),0)</f>
        <v>0</v>
      </c>
      <c r="K971" s="266"/>
    </row>
    <row r="972" spans="1:11" ht="30" customHeight="1" x14ac:dyDescent="0.2">
      <c r="A972" s="262">
        <v>961</v>
      </c>
      <c r="B972" s="711" t="s">
        <v>24</v>
      </c>
      <c r="C972" s="263" t="s">
        <v>733</v>
      </c>
      <c r="D972" s="264" t="str">
        <f>VLOOKUP(Tabela24[[#This Row],[Symbol]],Baza_cen[],3,0)</f>
        <v>EPDM Flexilis  Membrana zew. 0,75mm x 150mm  25mb</v>
      </c>
      <c r="E972" s="265"/>
      <c r="F972" s="265"/>
      <c r="G972" s="265">
        <f ca="1">IFERROR(VLOOKUP(Tabela24[[#This Row],[Symbol]],INDIRECT("'"&amp;Tabela24[[#This Row],[INDEX]]&amp;"'!$D$5:$BB$3000"),13,0),0)</f>
        <v>0</v>
      </c>
      <c r="H972" s="265" t="str">
        <f ca="1">IFERROR(VLOOKUP(Tabela24[[#This Row],[Symbol]],INDIRECT("'"&amp;Tabela24[[#This Row],[INDEX]]&amp;"'!$D$4:$BB$3000"),14,0),0)</f>
        <v>rolka</v>
      </c>
      <c r="I972" s="419">
        <f ca="1">IFERROR(VLOOKUP(Tabela24[[#This Row],[Symbol]],INDIRECT("'"&amp;Tabela24[[#This Row],[INDEX]]&amp;"'!$D$4:$BB$3000"),30,0),0)</f>
        <v>0</v>
      </c>
      <c r="J972" s="447">
        <f ca="1">IFERROR(VLOOKUP(Tabela24[[#This Row],[Symbol]],INDIRECT("'"&amp;Tabela24[[#This Row],[INDEX]]&amp;"'!$D$4:$BB$3000"),31,0),0)</f>
        <v>0</v>
      </c>
      <c r="K972" s="266"/>
    </row>
    <row r="973" spans="1:11" ht="30" customHeight="1" x14ac:dyDescent="0.2">
      <c r="A973" s="262">
        <v>962</v>
      </c>
      <c r="B973" s="711" t="s">
        <v>24</v>
      </c>
      <c r="C973" s="263" t="s">
        <v>734</v>
      </c>
      <c r="D973" s="264" t="str">
        <f>VLOOKUP(Tabela24[[#This Row],[Symbol]],Baza_cen[],3,0)</f>
        <v>EPDM Flexilis  Membrana zew. 0,75mm x 200mm  25mb</v>
      </c>
      <c r="E973" s="265"/>
      <c r="F973" s="265"/>
      <c r="G973" s="265">
        <f ca="1">IFERROR(VLOOKUP(Tabela24[[#This Row],[Symbol]],INDIRECT("'"&amp;Tabela24[[#This Row],[INDEX]]&amp;"'!$D$5:$BB$3000"),13,0),0)</f>
        <v>0</v>
      </c>
      <c r="H973" s="265" t="str">
        <f ca="1">IFERROR(VLOOKUP(Tabela24[[#This Row],[Symbol]],INDIRECT("'"&amp;Tabela24[[#This Row],[INDEX]]&amp;"'!$D$4:$BB$3000"),14,0),0)</f>
        <v>rolka</v>
      </c>
      <c r="I973" s="419">
        <f ca="1">IFERROR(VLOOKUP(Tabela24[[#This Row],[Symbol]],INDIRECT("'"&amp;Tabela24[[#This Row],[INDEX]]&amp;"'!$D$4:$BB$3000"),30,0),0)</f>
        <v>0</v>
      </c>
      <c r="J973" s="447">
        <f ca="1">IFERROR(VLOOKUP(Tabela24[[#This Row],[Symbol]],INDIRECT("'"&amp;Tabela24[[#This Row],[INDEX]]&amp;"'!$D$4:$BB$3000"),31,0),0)</f>
        <v>0</v>
      </c>
      <c r="K973" s="266"/>
    </row>
    <row r="974" spans="1:11" ht="30" customHeight="1" x14ac:dyDescent="0.2">
      <c r="A974" s="262">
        <v>963</v>
      </c>
      <c r="B974" s="711" t="s">
        <v>24</v>
      </c>
      <c r="C974" s="263" t="s">
        <v>735</v>
      </c>
      <c r="D974" s="264" t="str">
        <f>VLOOKUP(Tabela24[[#This Row],[Symbol]],Baza_cen[],3,0)</f>
        <v>EPDM Flexilis  Membrana zew. 0,75mm x 250mm  25mb</v>
      </c>
      <c r="E974" s="265"/>
      <c r="F974" s="265"/>
      <c r="G974" s="265">
        <f ca="1">IFERROR(VLOOKUP(Tabela24[[#This Row],[Symbol]],INDIRECT("'"&amp;Tabela24[[#This Row],[INDEX]]&amp;"'!$D$5:$BB$3000"),13,0),0)</f>
        <v>0</v>
      </c>
      <c r="H974" s="265" t="str">
        <f ca="1">IFERROR(VLOOKUP(Tabela24[[#This Row],[Symbol]],INDIRECT("'"&amp;Tabela24[[#This Row],[INDEX]]&amp;"'!$D$4:$BB$3000"),14,0),0)</f>
        <v>rolka</v>
      </c>
      <c r="I974" s="419">
        <f ca="1">IFERROR(VLOOKUP(Tabela24[[#This Row],[Symbol]],INDIRECT("'"&amp;Tabela24[[#This Row],[INDEX]]&amp;"'!$D$4:$BB$3000"),30,0),0)</f>
        <v>0</v>
      </c>
      <c r="J974" s="447">
        <f ca="1">IFERROR(VLOOKUP(Tabela24[[#This Row],[Symbol]],INDIRECT("'"&amp;Tabela24[[#This Row],[INDEX]]&amp;"'!$D$4:$BB$3000"),31,0),0)</f>
        <v>0</v>
      </c>
      <c r="K974" s="266"/>
    </row>
    <row r="975" spans="1:11" ht="30" customHeight="1" x14ac:dyDescent="0.2">
      <c r="A975" s="262">
        <v>964</v>
      </c>
      <c r="B975" s="711" t="s">
        <v>24</v>
      </c>
      <c r="C975" s="263" t="s">
        <v>736</v>
      </c>
      <c r="D975" s="264" t="str">
        <f>VLOOKUP(Tabela24[[#This Row],[Symbol]],Baza_cen[],3,0)</f>
        <v>EPDM Flexilis  Membrana zew. 0,75mm x 300mm  25mb</v>
      </c>
      <c r="E975" s="265"/>
      <c r="F975" s="265"/>
      <c r="G975" s="265">
        <f ca="1">IFERROR(VLOOKUP(Tabela24[[#This Row],[Symbol]],INDIRECT("'"&amp;Tabela24[[#This Row],[INDEX]]&amp;"'!$D$5:$BB$3000"),13,0),0)</f>
        <v>0</v>
      </c>
      <c r="H975" s="265" t="str">
        <f ca="1">IFERROR(VLOOKUP(Tabela24[[#This Row],[Symbol]],INDIRECT("'"&amp;Tabela24[[#This Row],[INDEX]]&amp;"'!$D$4:$BB$3000"),14,0),0)</f>
        <v>rolka</v>
      </c>
      <c r="I975" s="419">
        <f ca="1">IFERROR(VLOOKUP(Tabela24[[#This Row],[Symbol]],INDIRECT("'"&amp;Tabela24[[#This Row],[INDEX]]&amp;"'!$D$4:$BB$3000"),30,0),0)</f>
        <v>0</v>
      </c>
      <c r="J975" s="447">
        <f ca="1">IFERROR(VLOOKUP(Tabela24[[#This Row],[Symbol]],INDIRECT("'"&amp;Tabela24[[#This Row],[INDEX]]&amp;"'!$D$4:$BB$3000"),31,0),0)</f>
        <v>0</v>
      </c>
      <c r="K975" s="266"/>
    </row>
    <row r="976" spans="1:11" ht="30" customHeight="1" x14ac:dyDescent="0.2">
      <c r="A976" s="262">
        <v>965</v>
      </c>
      <c r="B976" s="711" t="s">
        <v>24</v>
      </c>
      <c r="C976" s="263" t="s">
        <v>737</v>
      </c>
      <c r="D976" s="264" t="str">
        <f>VLOOKUP(Tabela24[[#This Row],[Symbol]],Baza_cen[],3,0)</f>
        <v>EPDM Flexilis  Membrana zew. 0,75mm x 350mm  25mb</v>
      </c>
      <c r="E976" s="265"/>
      <c r="F976" s="265"/>
      <c r="G976" s="265">
        <f ca="1">IFERROR(VLOOKUP(Tabela24[[#This Row],[Symbol]],INDIRECT("'"&amp;Tabela24[[#This Row],[INDEX]]&amp;"'!$D$5:$BB$3000"),13,0),0)</f>
        <v>0</v>
      </c>
      <c r="H976" s="265" t="str">
        <f ca="1">IFERROR(VLOOKUP(Tabela24[[#This Row],[Symbol]],INDIRECT("'"&amp;Tabela24[[#This Row],[INDEX]]&amp;"'!$D$4:$BB$3000"),14,0),0)</f>
        <v>rolka</v>
      </c>
      <c r="I976" s="419">
        <f ca="1">IFERROR(VLOOKUP(Tabela24[[#This Row],[Symbol]],INDIRECT("'"&amp;Tabela24[[#This Row],[INDEX]]&amp;"'!$D$4:$BB$3000"),30,0),0)</f>
        <v>0</v>
      </c>
      <c r="J976" s="447">
        <f ca="1">IFERROR(VLOOKUP(Tabela24[[#This Row],[Symbol]],INDIRECT("'"&amp;Tabela24[[#This Row],[INDEX]]&amp;"'!$D$4:$BB$3000"),31,0),0)</f>
        <v>0</v>
      </c>
      <c r="K976" s="266"/>
    </row>
    <row r="977" spans="1:11" ht="30" customHeight="1" x14ac:dyDescent="0.2">
      <c r="A977" s="262">
        <v>966</v>
      </c>
      <c r="B977" s="711" t="s">
        <v>24</v>
      </c>
      <c r="C977" s="263" t="s">
        <v>738</v>
      </c>
      <c r="D977" s="264" t="str">
        <f>VLOOKUP(Tabela24[[#This Row],[Symbol]],Baza_cen[],3,0)</f>
        <v>EPDM Flexilis  Membrana zew. 0,75mm x 500mm  25mb</v>
      </c>
      <c r="E977" s="265"/>
      <c r="F977" s="265"/>
      <c r="G977" s="265">
        <f ca="1">IFERROR(VLOOKUP(Tabela24[[#This Row],[Symbol]],INDIRECT("'"&amp;Tabela24[[#This Row],[INDEX]]&amp;"'!$D$5:$BB$3000"),13,0),0)</f>
        <v>0</v>
      </c>
      <c r="H977" s="265" t="str">
        <f ca="1">IFERROR(VLOOKUP(Tabela24[[#This Row],[Symbol]],INDIRECT("'"&amp;Tabela24[[#This Row],[INDEX]]&amp;"'!$D$4:$BB$3000"),14,0),0)</f>
        <v>rolka</v>
      </c>
      <c r="I977" s="419">
        <f ca="1">IFERROR(VLOOKUP(Tabela24[[#This Row],[Symbol]],INDIRECT("'"&amp;Tabela24[[#This Row],[INDEX]]&amp;"'!$D$4:$BB$3000"),30,0),0)</f>
        <v>0</v>
      </c>
      <c r="J977" s="447">
        <f ca="1">IFERROR(VLOOKUP(Tabela24[[#This Row],[Symbol]],INDIRECT("'"&amp;Tabela24[[#This Row],[INDEX]]&amp;"'!$D$4:$BB$3000"),31,0),0)</f>
        <v>0</v>
      </c>
      <c r="K977" s="266"/>
    </row>
    <row r="978" spans="1:11" ht="30" customHeight="1" x14ac:dyDescent="0.2">
      <c r="A978" s="262">
        <v>967</v>
      </c>
      <c r="B978" s="711" t="s">
        <v>24</v>
      </c>
      <c r="C978" s="263" t="s">
        <v>732</v>
      </c>
      <c r="D978" s="264" t="str">
        <f>VLOOKUP(Tabela24[[#This Row],[Symbol]],Baza_cen[],3,0)</f>
        <v>EPDM Flexilis  Membrana zew. 0,75mm x1000mm  25mb</v>
      </c>
      <c r="E978" s="265"/>
      <c r="F978" s="265"/>
      <c r="G978" s="265">
        <f ca="1">IFERROR(VLOOKUP(Tabela24[[#This Row],[Symbol]],INDIRECT("'"&amp;Tabela24[[#This Row],[INDEX]]&amp;"'!$D$5:$BB$3000"),13,0),0)</f>
        <v>0</v>
      </c>
      <c r="H978" s="265" t="str">
        <f ca="1">IFERROR(VLOOKUP(Tabela24[[#This Row],[Symbol]],INDIRECT("'"&amp;Tabela24[[#This Row],[INDEX]]&amp;"'!$D$4:$BB$3000"),14,0),0)</f>
        <v>rolka</v>
      </c>
      <c r="I978" s="419">
        <f ca="1">IFERROR(VLOOKUP(Tabela24[[#This Row],[Symbol]],INDIRECT("'"&amp;Tabela24[[#This Row],[INDEX]]&amp;"'!$D$4:$BB$3000"),30,0),0)</f>
        <v>0</v>
      </c>
      <c r="J978" s="447">
        <f ca="1">IFERROR(VLOOKUP(Tabela24[[#This Row],[Symbol]],INDIRECT("'"&amp;Tabela24[[#This Row],[INDEX]]&amp;"'!$D$4:$BB$3000"),31,0),0)</f>
        <v>0</v>
      </c>
      <c r="K978" s="266"/>
    </row>
    <row r="979" spans="1:11" ht="30" customHeight="1" x14ac:dyDescent="0.2">
      <c r="A979" s="262">
        <v>968</v>
      </c>
      <c r="B979" s="711" t="s">
        <v>24</v>
      </c>
      <c r="C979" s="263" t="s">
        <v>739</v>
      </c>
      <c r="D979" s="264" t="str">
        <f>VLOOKUP(Tabela24[[#This Row],[Symbol]],Baza_cen[],3,0)</f>
        <v>EPDM Flexilis  Membrana wew. 0,75mm x  50mm  25mb</v>
      </c>
      <c r="E979" s="265"/>
      <c r="F979" s="265"/>
      <c r="G979" s="265">
        <f ca="1">IFERROR(VLOOKUP(Tabela24[[#This Row],[Symbol]],INDIRECT("'"&amp;Tabela24[[#This Row],[INDEX]]&amp;"'!$D$5:$BB$3000"),13,0),0)</f>
        <v>0</v>
      </c>
      <c r="H979" s="265" t="str">
        <f ca="1">IFERROR(VLOOKUP(Tabela24[[#This Row],[Symbol]],INDIRECT("'"&amp;Tabela24[[#This Row],[INDEX]]&amp;"'!$D$4:$BB$3000"),14,0),0)</f>
        <v>rolka</v>
      </c>
      <c r="I979" s="419">
        <f ca="1">IFERROR(VLOOKUP(Tabela24[[#This Row],[Symbol]],INDIRECT("'"&amp;Tabela24[[#This Row],[INDEX]]&amp;"'!$D$4:$BB$3000"),30,0),0)</f>
        <v>0</v>
      </c>
      <c r="J979" s="447">
        <f ca="1">IFERROR(VLOOKUP(Tabela24[[#This Row],[Symbol]],INDIRECT("'"&amp;Tabela24[[#This Row],[INDEX]]&amp;"'!$D$4:$BB$3000"),31,0),0)</f>
        <v>0</v>
      </c>
      <c r="K979" s="266"/>
    </row>
    <row r="980" spans="1:11" ht="30" customHeight="1" x14ac:dyDescent="0.2">
      <c r="A980" s="262">
        <v>969</v>
      </c>
      <c r="B980" s="711" t="s">
        <v>24</v>
      </c>
      <c r="C980" s="263" t="s">
        <v>741</v>
      </c>
      <c r="D980" s="264" t="str">
        <f>VLOOKUP(Tabela24[[#This Row],[Symbol]],Baza_cen[],3,0)</f>
        <v>EPDM Flexilis  Membrana wew. 0,75mm x 100mm  25mb</v>
      </c>
      <c r="E980" s="265"/>
      <c r="F980" s="265"/>
      <c r="G980" s="265">
        <f ca="1">IFERROR(VLOOKUP(Tabela24[[#This Row],[Symbol]],INDIRECT("'"&amp;Tabela24[[#This Row],[INDEX]]&amp;"'!$D$5:$BB$3000"),13,0),0)</f>
        <v>0</v>
      </c>
      <c r="H980" s="265" t="str">
        <f ca="1">IFERROR(VLOOKUP(Tabela24[[#This Row],[Symbol]],INDIRECT("'"&amp;Tabela24[[#This Row],[INDEX]]&amp;"'!$D$4:$BB$3000"),14,0),0)</f>
        <v>rolka</v>
      </c>
      <c r="I980" s="419">
        <f ca="1">IFERROR(VLOOKUP(Tabela24[[#This Row],[Symbol]],INDIRECT("'"&amp;Tabela24[[#This Row],[INDEX]]&amp;"'!$D$4:$BB$3000"),30,0),0)</f>
        <v>0</v>
      </c>
      <c r="J980" s="447">
        <f ca="1">IFERROR(VLOOKUP(Tabela24[[#This Row],[Symbol]],INDIRECT("'"&amp;Tabela24[[#This Row],[INDEX]]&amp;"'!$D$4:$BB$3000"),31,0),0)</f>
        <v>0</v>
      </c>
      <c r="K980" s="266"/>
    </row>
    <row r="981" spans="1:11" ht="30" customHeight="1" x14ac:dyDescent="0.2">
      <c r="A981" s="262">
        <v>970</v>
      </c>
      <c r="B981" s="711" t="s">
        <v>24</v>
      </c>
      <c r="C981" s="263" t="s">
        <v>743</v>
      </c>
      <c r="D981" s="264" t="str">
        <f>VLOOKUP(Tabela24[[#This Row],[Symbol]],Baza_cen[],3,0)</f>
        <v>EPDM Flexilis  Membrana wew. 0,75mm x 200mm  25mb</v>
      </c>
      <c r="E981" s="265"/>
      <c r="F981" s="265"/>
      <c r="G981" s="265">
        <f ca="1">IFERROR(VLOOKUP(Tabela24[[#This Row],[Symbol]],INDIRECT("'"&amp;Tabela24[[#This Row],[INDEX]]&amp;"'!$D$5:$BB$3000"),13,0),0)</f>
        <v>0</v>
      </c>
      <c r="H981" s="265" t="str">
        <f ca="1">IFERROR(VLOOKUP(Tabela24[[#This Row],[Symbol]],INDIRECT("'"&amp;Tabela24[[#This Row],[INDEX]]&amp;"'!$D$4:$BB$3000"),14,0),0)</f>
        <v>rolka</v>
      </c>
      <c r="I981" s="419">
        <f ca="1">IFERROR(VLOOKUP(Tabela24[[#This Row],[Symbol]],INDIRECT("'"&amp;Tabela24[[#This Row],[INDEX]]&amp;"'!$D$4:$BB$3000"),30,0),0)</f>
        <v>0</v>
      </c>
      <c r="J981" s="447">
        <f ca="1">IFERROR(VLOOKUP(Tabela24[[#This Row],[Symbol]],INDIRECT("'"&amp;Tabela24[[#This Row],[INDEX]]&amp;"'!$D$4:$BB$3000"),31,0),0)</f>
        <v>0</v>
      </c>
      <c r="K981" s="266"/>
    </row>
    <row r="982" spans="1:11" ht="30" customHeight="1" x14ac:dyDescent="0.2">
      <c r="A982" s="262">
        <v>971</v>
      </c>
      <c r="B982" s="711" t="s">
        <v>24</v>
      </c>
      <c r="C982" s="263" t="s">
        <v>744</v>
      </c>
      <c r="D982" s="264" t="str">
        <f>VLOOKUP(Tabela24[[#This Row],[Symbol]],Baza_cen[],3,0)</f>
        <v>EPDM Flexilis  Membrana wew. 0,75mm x 250mm  25mb</v>
      </c>
      <c r="E982" s="265"/>
      <c r="F982" s="265"/>
      <c r="G982" s="265">
        <f ca="1">IFERROR(VLOOKUP(Tabela24[[#This Row],[Symbol]],INDIRECT("'"&amp;Tabela24[[#This Row],[INDEX]]&amp;"'!$D$5:$BB$3000"),13,0),0)</f>
        <v>0</v>
      </c>
      <c r="H982" s="265" t="str">
        <f ca="1">IFERROR(VLOOKUP(Tabela24[[#This Row],[Symbol]],INDIRECT("'"&amp;Tabela24[[#This Row],[INDEX]]&amp;"'!$D$4:$BB$3000"),14,0),0)</f>
        <v>rolka</v>
      </c>
      <c r="I982" s="419">
        <f ca="1">IFERROR(VLOOKUP(Tabela24[[#This Row],[Symbol]],INDIRECT("'"&amp;Tabela24[[#This Row],[INDEX]]&amp;"'!$D$4:$BB$3000"),30,0),0)</f>
        <v>0</v>
      </c>
      <c r="J982" s="447">
        <f ca="1">IFERROR(VLOOKUP(Tabela24[[#This Row],[Symbol]],INDIRECT("'"&amp;Tabela24[[#This Row],[INDEX]]&amp;"'!$D$4:$BB$3000"),31,0),0)</f>
        <v>0</v>
      </c>
      <c r="K982" s="266"/>
    </row>
    <row r="983" spans="1:11" ht="30" customHeight="1" x14ac:dyDescent="0.2">
      <c r="A983" s="262">
        <v>972</v>
      </c>
      <c r="B983" s="711" t="s">
        <v>24</v>
      </c>
      <c r="C983" s="263" t="s">
        <v>745</v>
      </c>
      <c r="D983" s="264" t="str">
        <f>VLOOKUP(Tabela24[[#This Row],[Symbol]],Baza_cen[],3,0)</f>
        <v>EPDM Flexilis  Membrana wew. 0,75mm x 300mm  25mb</v>
      </c>
      <c r="E983" s="265"/>
      <c r="F983" s="265"/>
      <c r="G983" s="265">
        <f ca="1">IFERROR(VLOOKUP(Tabela24[[#This Row],[Symbol]],INDIRECT("'"&amp;Tabela24[[#This Row],[INDEX]]&amp;"'!$D$5:$BB$3000"),13,0),0)</f>
        <v>0</v>
      </c>
      <c r="H983" s="265" t="str">
        <f ca="1">IFERROR(VLOOKUP(Tabela24[[#This Row],[Symbol]],INDIRECT("'"&amp;Tabela24[[#This Row],[INDEX]]&amp;"'!$D$4:$BB$3000"),14,0),0)</f>
        <v>rolka</v>
      </c>
      <c r="I983" s="419">
        <f ca="1">IFERROR(VLOOKUP(Tabela24[[#This Row],[Symbol]],INDIRECT("'"&amp;Tabela24[[#This Row],[INDEX]]&amp;"'!$D$4:$BB$3000"),30,0),0)</f>
        <v>0</v>
      </c>
      <c r="J983" s="447">
        <f ca="1">IFERROR(VLOOKUP(Tabela24[[#This Row],[Symbol]],INDIRECT("'"&amp;Tabela24[[#This Row],[INDEX]]&amp;"'!$D$4:$BB$3000"),31,0),0)</f>
        <v>0</v>
      </c>
      <c r="K983" s="266"/>
    </row>
    <row r="984" spans="1:11" ht="30" customHeight="1" x14ac:dyDescent="0.2">
      <c r="A984" s="262">
        <v>973</v>
      </c>
      <c r="B984" s="711" t="s">
        <v>24</v>
      </c>
      <c r="C984" s="263" t="s">
        <v>746</v>
      </c>
      <c r="D984" s="264" t="str">
        <f>VLOOKUP(Tabela24[[#This Row],[Symbol]],Baza_cen[],3,0)</f>
        <v>EPDM Flexilis  Membrana wew. 0,75mm x 350mm  25mb</v>
      </c>
      <c r="E984" s="265"/>
      <c r="F984" s="265"/>
      <c r="G984" s="265">
        <f ca="1">IFERROR(VLOOKUP(Tabela24[[#This Row],[Symbol]],INDIRECT("'"&amp;Tabela24[[#This Row],[INDEX]]&amp;"'!$D$5:$BB$3000"),13,0),0)</f>
        <v>0</v>
      </c>
      <c r="H984" s="265" t="str">
        <f ca="1">IFERROR(VLOOKUP(Tabela24[[#This Row],[Symbol]],INDIRECT("'"&amp;Tabela24[[#This Row],[INDEX]]&amp;"'!$D$4:$BB$3000"),14,0),0)</f>
        <v>rolka</v>
      </c>
      <c r="I984" s="419">
        <f ca="1">IFERROR(VLOOKUP(Tabela24[[#This Row],[Symbol]],INDIRECT("'"&amp;Tabela24[[#This Row],[INDEX]]&amp;"'!$D$4:$BB$3000"),30,0),0)</f>
        <v>0</v>
      </c>
      <c r="J984" s="447">
        <f ca="1">IFERROR(VLOOKUP(Tabela24[[#This Row],[Symbol]],INDIRECT("'"&amp;Tabela24[[#This Row],[INDEX]]&amp;"'!$D$4:$BB$3000"),31,0),0)</f>
        <v>0</v>
      </c>
      <c r="K984" s="266"/>
    </row>
    <row r="985" spans="1:11" ht="30" customHeight="1" x14ac:dyDescent="0.2">
      <c r="A985" s="262">
        <v>974</v>
      </c>
      <c r="B985" s="711" t="s">
        <v>24</v>
      </c>
      <c r="C985" s="263" t="s">
        <v>747</v>
      </c>
      <c r="D985" s="264" t="str">
        <f>VLOOKUP(Tabela24[[#This Row],[Symbol]],Baza_cen[],3,0)</f>
        <v>EPDM Flexilis  Membrana wew. 0,75mm x 350mm  25mb</v>
      </c>
      <c r="E985" s="265"/>
      <c r="F985" s="265"/>
      <c r="G985" s="265">
        <f ca="1">IFERROR(VLOOKUP(Tabela24[[#This Row],[Symbol]],INDIRECT("'"&amp;Tabela24[[#This Row],[INDEX]]&amp;"'!$D$5:$BB$3000"),13,0),0)</f>
        <v>0</v>
      </c>
      <c r="H985" s="265" t="str">
        <f ca="1">IFERROR(VLOOKUP(Tabela24[[#This Row],[Symbol]],INDIRECT("'"&amp;Tabela24[[#This Row],[INDEX]]&amp;"'!$D$4:$BB$3000"),14,0),0)</f>
        <v>rolka</v>
      </c>
      <c r="I985" s="419">
        <f ca="1">IFERROR(VLOOKUP(Tabela24[[#This Row],[Symbol]],INDIRECT("'"&amp;Tabela24[[#This Row],[INDEX]]&amp;"'!$D$4:$BB$3000"),30,0),0)</f>
        <v>0</v>
      </c>
      <c r="J985" s="447">
        <f ca="1">IFERROR(VLOOKUP(Tabela24[[#This Row],[Symbol]],INDIRECT("'"&amp;Tabela24[[#This Row],[INDEX]]&amp;"'!$D$4:$BB$3000"),31,0),0)</f>
        <v>0</v>
      </c>
      <c r="K985" s="266"/>
    </row>
    <row r="986" spans="1:11" ht="30" customHeight="1" x14ac:dyDescent="0.2">
      <c r="A986" s="262">
        <v>975</v>
      </c>
      <c r="B986" s="711" t="s">
        <v>24</v>
      </c>
      <c r="C986" s="263" t="s">
        <v>748</v>
      </c>
      <c r="D986" s="264" t="str">
        <f>VLOOKUP(Tabela24[[#This Row],[Symbol]],Baza_cen[],3,0)</f>
        <v>EPDM Flexilis  Membrana wew. 0,75mm x 500mm  25mb</v>
      </c>
      <c r="E986" s="265"/>
      <c r="F986" s="265"/>
      <c r="G986" s="265">
        <f ca="1">IFERROR(VLOOKUP(Tabela24[[#This Row],[Symbol]],INDIRECT("'"&amp;Tabela24[[#This Row],[INDEX]]&amp;"'!$D$5:$BB$3000"),13,0),0)</f>
        <v>0</v>
      </c>
      <c r="H986" s="265" t="str">
        <f ca="1">IFERROR(VLOOKUP(Tabela24[[#This Row],[Symbol]],INDIRECT("'"&amp;Tabela24[[#This Row],[INDEX]]&amp;"'!$D$4:$BB$3000"),14,0),0)</f>
        <v>rolka</v>
      </c>
      <c r="I986" s="419">
        <f ca="1">IFERROR(VLOOKUP(Tabela24[[#This Row],[Symbol]],INDIRECT("'"&amp;Tabela24[[#This Row],[INDEX]]&amp;"'!$D$4:$BB$3000"),30,0),0)</f>
        <v>0</v>
      </c>
      <c r="J986" s="447">
        <f ca="1">IFERROR(VLOOKUP(Tabela24[[#This Row],[Symbol]],INDIRECT("'"&amp;Tabela24[[#This Row],[INDEX]]&amp;"'!$D$4:$BB$3000"),31,0),0)</f>
        <v>0</v>
      </c>
      <c r="K986" s="266"/>
    </row>
    <row r="987" spans="1:11" ht="30" customHeight="1" x14ac:dyDescent="0.2">
      <c r="A987" s="262">
        <v>976</v>
      </c>
      <c r="B987" s="711" t="s">
        <v>24</v>
      </c>
      <c r="C987" s="448" t="s">
        <v>742</v>
      </c>
      <c r="D987" s="526" t="str">
        <f>VLOOKUP(Tabela24[[#This Row],[Symbol]],Baza_cen[],3,0)</f>
        <v>EPDM Flexilis  Membrana wew. 0,75mm x 150mm  25mb</v>
      </c>
      <c r="E987" s="449"/>
      <c r="F987" s="449"/>
      <c r="G987" s="449">
        <f ca="1">IFERROR(VLOOKUP(Tabela24[[#This Row],[Symbol]],INDIRECT("'"&amp;Tabela24[[#This Row],[INDEX]]&amp;"'!$D$5:$BB$3000"),13,0),0)</f>
        <v>0</v>
      </c>
      <c r="H987" s="449" t="str">
        <f ca="1">IFERROR(VLOOKUP(Tabela24[[#This Row],[Symbol]],INDIRECT("'"&amp;Tabela24[[#This Row],[INDEX]]&amp;"'!$D$4:$BB$3000"),14,0),0)</f>
        <v>rolka</v>
      </c>
      <c r="I987" s="450">
        <f ca="1">IFERROR(VLOOKUP(Tabela24[[#This Row],[Symbol]],INDIRECT("'"&amp;Tabela24[[#This Row],[INDEX]]&amp;"'!$D$4:$BB$3000"),30,0),0)</f>
        <v>0</v>
      </c>
      <c r="J987" s="490">
        <f ca="1">IFERROR(VLOOKUP(Tabela24[[#This Row],[Symbol]],INDIRECT("'"&amp;Tabela24[[#This Row],[INDEX]]&amp;"'!$D$4:$BB$3000"),31,0),0)</f>
        <v>0</v>
      </c>
      <c r="K987" s="451"/>
    </row>
    <row r="988" spans="1:11" ht="30" customHeight="1" x14ac:dyDescent="0.2">
      <c r="A988" s="262">
        <v>977</v>
      </c>
      <c r="B988" s="712" t="s">
        <v>26</v>
      </c>
      <c r="C988" s="448" t="s">
        <v>68</v>
      </c>
      <c r="D988" s="526" t="e">
        <f>VLOOKUP(Tabela24[[#This Row],[Symbol]],Baza_cen[],3,0)</f>
        <v>#N/A</v>
      </c>
      <c r="E988" s="449"/>
      <c r="F988" s="449"/>
      <c r="G988" s="449">
        <f ca="1">IFERROR(VLOOKUP(Tabela24[[#This Row],[Symbol]],INDIRECT("'"&amp;Tabela24[[#This Row],[INDEX]]&amp;"'!$D$5:$BB$3000"),13,0),0)</f>
        <v>0</v>
      </c>
      <c r="H988" s="449" t="str">
        <f ca="1">IFERROR(VLOOKUP(Tabela24[[#This Row],[Symbol]],INDIRECT("'"&amp;Tabela24[[#This Row],[INDEX]]&amp;"'!$D$4:$BB$3000"),14,0),0)</f>
        <v>rolka</v>
      </c>
      <c r="I988" s="450">
        <f ca="1">IFERROR(VLOOKUP(Tabela24[[#This Row],[Symbol]],INDIRECT("'"&amp;Tabela24[[#This Row],[INDEX]]&amp;"'!$D$4:$BB$3000"),30,0),0)</f>
        <v>0</v>
      </c>
      <c r="J988" s="490">
        <f ca="1">IFERROR(VLOOKUP(Tabela24[[#This Row],[Symbol]],INDIRECT("'"&amp;Tabela24[[#This Row],[INDEX]]&amp;"'!$D$4:$BB$3000"),31,0),0)</f>
        <v>0</v>
      </c>
      <c r="K988" s="451"/>
    </row>
    <row r="989" spans="1:11" ht="30" customHeight="1" x14ac:dyDescent="0.2">
      <c r="A989" s="262">
        <v>978</v>
      </c>
      <c r="B989" s="712" t="s">
        <v>26</v>
      </c>
      <c r="C989" s="263" t="s">
        <v>70</v>
      </c>
      <c r="D989" s="264" t="e">
        <f>VLOOKUP(Tabela24[[#This Row],[Symbol]],Baza_cen[],3,0)</f>
        <v>#N/A</v>
      </c>
      <c r="E989" s="265"/>
      <c r="F989" s="265"/>
      <c r="G989" s="265">
        <f ca="1">IFERROR(VLOOKUP(Tabela24[[#This Row],[Symbol]],INDIRECT("'"&amp;Tabela24[[#This Row],[INDEX]]&amp;"'!$D$5:$BB$3000"),13,0),0)</f>
        <v>0</v>
      </c>
      <c r="H989" s="265" t="str">
        <f ca="1">IFERROR(VLOOKUP(Tabela24[[#This Row],[Symbol]],INDIRECT("'"&amp;Tabela24[[#This Row],[INDEX]]&amp;"'!$D$4:$BB$3000"),14,0),0)</f>
        <v>rolka</v>
      </c>
      <c r="I989" s="419">
        <f ca="1">IFERROR(VLOOKUP(Tabela24[[#This Row],[Symbol]],INDIRECT("'"&amp;Tabela24[[#This Row],[INDEX]]&amp;"'!$D$4:$BB$3000"),30,0),0)</f>
        <v>0</v>
      </c>
      <c r="J989" s="447">
        <f ca="1">IFERROR(VLOOKUP(Tabela24[[#This Row],[Symbol]],INDIRECT("'"&amp;Tabela24[[#This Row],[INDEX]]&amp;"'!$D$4:$BB$3000"),31,0),0)</f>
        <v>0</v>
      </c>
      <c r="K989" s="266"/>
    </row>
    <row r="990" spans="1:11" ht="30" customHeight="1" x14ac:dyDescent="0.2">
      <c r="A990" s="262">
        <v>979</v>
      </c>
      <c r="B990" s="712" t="s">
        <v>26</v>
      </c>
      <c r="C990" s="263" t="s">
        <v>71</v>
      </c>
      <c r="D990" s="264" t="e">
        <f>VLOOKUP(Tabela24[[#This Row],[Symbol]],Baza_cen[],3,0)</f>
        <v>#N/A</v>
      </c>
      <c r="E990" s="265"/>
      <c r="F990" s="265"/>
      <c r="G990" s="265">
        <f ca="1">IFERROR(VLOOKUP(Tabela24[[#This Row],[Symbol]],INDIRECT("'"&amp;Tabela24[[#This Row],[INDEX]]&amp;"'!$D$5:$BB$3000"),13,0),0)</f>
        <v>0</v>
      </c>
      <c r="H990" s="265" t="str">
        <f ca="1">IFERROR(VLOOKUP(Tabela24[[#This Row],[Symbol]],INDIRECT("'"&amp;Tabela24[[#This Row],[INDEX]]&amp;"'!$D$4:$BB$3000"),14,0),0)</f>
        <v>rolka</v>
      </c>
      <c r="I990" s="419">
        <f ca="1">IFERROR(VLOOKUP(Tabela24[[#This Row],[Symbol]],INDIRECT("'"&amp;Tabela24[[#This Row],[INDEX]]&amp;"'!$D$4:$BB$3000"),30,0),0)</f>
        <v>0</v>
      </c>
      <c r="J990" s="447">
        <f ca="1">IFERROR(VLOOKUP(Tabela24[[#This Row],[Symbol]],INDIRECT("'"&amp;Tabela24[[#This Row],[INDEX]]&amp;"'!$D$4:$BB$3000"),31,0),0)</f>
        <v>0</v>
      </c>
      <c r="K990" s="266"/>
    </row>
    <row r="991" spans="1:11" ht="30" customHeight="1" x14ac:dyDescent="0.2">
      <c r="A991" s="262">
        <v>980</v>
      </c>
      <c r="B991" s="712" t="s">
        <v>26</v>
      </c>
      <c r="C991" s="263" t="s">
        <v>72</v>
      </c>
      <c r="D991" s="264" t="e">
        <f>VLOOKUP(Tabela24[[#This Row],[Symbol]],Baza_cen[],3,0)</f>
        <v>#N/A</v>
      </c>
      <c r="E991" s="265"/>
      <c r="F991" s="265"/>
      <c r="G991" s="265">
        <f ca="1">IFERROR(VLOOKUP(Tabela24[[#This Row],[Symbol]],INDIRECT("'"&amp;Tabela24[[#This Row],[INDEX]]&amp;"'!$D$5:$BB$3000"),13,0),0)</f>
        <v>0</v>
      </c>
      <c r="H991" s="265" t="str">
        <f ca="1">IFERROR(VLOOKUP(Tabela24[[#This Row],[Symbol]],INDIRECT("'"&amp;Tabela24[[#This Row],[INDEX]]&amp;"'!$D$4:$BB$3000"),14,0),0)</f>
        <v>rolka</v>
      </c>
      <c r="I991" s="419">
        <f ca="1">IFERROR(VLOOKUP(Tabela24[[#This Row],[Symbol]],INDIRECT("'"&amp;Tabela24[[#This Row],[INDEX]]&amp;"'!$D$4:$BB$3000"),30,0),0)</f>
        <v>0</v>
      </c>
      <c r="J991" s="447">
        <f ca="1">IFERROR(VLOOKUP(Tabela24[[#This Row],[Symbol]],INDIRECT("'"&amp;Tabela24[[#This Row],[INDEX]]&amp;"'!$D$4:$BB$3000"),31,0),0)</f>
        <v>0</v>
      </c>
      <c r="K991" s="266"/>
    </row>
    <row r="992" spans="1:11" ht="30" customHeight="1" x14ac:dyDescent="0.2">
      <c r="A992" s="262">
        <v>981</v>
      </c>
      <c r="B992" s="712" t="s">
        <v>26</v>
      </c>
      <c r="C992" s="263" t="s">
        <v>73</v>
      </c>
      <c r="D992" s="264" t="e">
        <f>VLOOKUP(Tabela24[[#This Row],[Symbol]],Baza_cen[],3,0)</f>
        <v>#N/A</v>
      </c>
      <c r="E992" s="265"/>
      <c r="F992" s="265"/>
      <c r="G992" s="265">
        <f ca="1">IFERROR(VLOOKUP(Tabela24[[#This Row],[Symbol]],INDIRECT("'"&amp;Tabela24[[#This Row],[INDEX]]&amp;"'!$D$5:$BB$3000"),13,0),0)</f>
        <v>0</v>
      </c>
      <c r="H992" s="265" t="str">
        <f ca="1">IFERROR(VLOOKUP(Tabela24[[#This Row],[Symbol]],INDIRECT("'"&amp;Tabela24[[#This Row],[INDEX]]&amp;"'!$D$4:$BB$3000"),14,0),0)</f>
        <v>rolka</v>
      </c>
      <c r="I992" s="419">
        <f ca="1">IFERROR(VLOOKUP(Tabela24[[#This Row],[Symbol]],INDIRECT("'"&amp;Tabela24[[#This Row],[INDEX]]&amp;"'!$D$4:$BB$3000"),30,0),0)</f>
        <v>0</v>
      </c>
      <c r="J992" s="447">
        <f ca="1">IFERROR(VLOOKUP(Tabela24[[#This Row],[Symbol]],INDIRECT("'"&amp;Tabela24[[#This Row],[INDEX]]&amp;"'!$D$4:$BB$3000"),31,0),0)</f>
        <v>0</v>
      </c>
      <c r="K992" s="266"/>
    </row>
    <row r="993" spans="1:11" ht="30" customHeight="1" x14ac:dyDescent="0.2">
      <c r="A993" s="262">
        <v>982</v>
      </c>
      <c r="B993" s="712" t="s">
        <v>26</v>
      </c>
      <c r="C993" s="263" t="s">
        <v>74</v>
      </c>
      <c r="D993" s="264" t="e">
        <f>VLOOKUP(Tabela24[[#This Row],[Symbol]],Baza_cen[],3,0)</f>
        <v>#N/A</v>
      </c>
      <c r="E993" s="265"/>
      <c r="F993" s="265"/>
      <c r="G993" s="265">
        <f ca="1">IFERROR(VLOOKUP(Tabela24[[#This Row],[Symbol]],INDIRECT("'"&amp;Tabela24[[#This Row],[INDEX]]&amp;"'!$D$5:$BB$3000"),13,0),0)</f>
        <v>0</v>
      </c>
      <c r="H993" s="265" t="str">
        <f ca="1">IFERROR(VLOOKUP(Tabela24[[#This Row],[Symbol]],INDIRECT("'"&amp;Tabela24[[#This Row],[INDEX]]&amp;"'!$D$4:$BB$3000"),14,0),0)</f>
        <v>rolka</v>
      </c>
      <c r="I993" s="419">
        <f ca="1">IFERROR(VLOOKUP(Tabela24[[#This Row],[Symbol]],INDIRECT("'"&amp;Tabela24[[#This Row],[INDEX]]&amp;"'!$D$4:$BB$3000"),30,0),0)</f>
        <v>0</v>
      </c>
      <c r="J993" s="447">
        <f ca="1">IFERROR(VLOOKUP(Tabela24[[#This Row],[Symbol]],INDIRECT("'"&amp;Tabela24[[#This Row],[INDEX]]&amp;"'!$D$4:$BB$3000"),31,0),0)</f>
        <v>0</v>
      </c>
      <c r="K993" s="266"/>
    </row>
    <row r="994" spans="1:11" ht="30" customHeight="1" x14ac:dyDescent="0.2">
      <c r="A994" s="262">
        <v>983</v>
      </c>
      <c r="B994" s="712" t="s">
        <v>26</v>
      </c>
      <c r="C994" s="263" t="s">
        <v>75</v>
      </c>
      <c r="D994" s="264" t="e">
        <f>VLOOKUP(Tabela24[[#This Row],[Symbol]],Baza_cen[],3,0)</f>
        <v>#N/A</v>
      </c>
      <c r="E994" s="265"/>
      <c r="F994" s="265"/>
      <c r="G994" s="265">
        <f ca="1">IFERROR(VLOOKUP(Tabela24[[#This Row],[Symbol]],INDIRECT("'"&amp;Tabela24[[#This Row],[INDEX]]&amp;"'!$D$5:$BB$3000"),13,0),0)</f>
        <v>0</v>
      </c>
      <c r="H994" s="265" t="str">
        <f ca="1">IFERROR(VLOOKUP(Tabela24[[#This Row],[Symbol]],INDIRECT("'"&amp;Tabela24[[#This Row],[INDEX]]&amp;"'!$D$4:$BB$3000"),14,0),0)</f>
        <v>rolka</v>
      </c>
      <c r="I994" s="419">
        <f ca="1">IFERROR(VLOOKUP(Tabela24[[#This Row],[Symbol]],INDIRECT("'"&amp;Tabela24[[#This Row],[INDEX]]&amp;"'!$D$4:$BB$3000"),30,0),0)</f>
        <v>0</v>
      </c>
      <c r="J994" s="447">
        <f ca="1">IFERROR(VLOOKUP(Tabela24[[#This Row],[Symbol]],INDIRECT("'"&amp;Tabela24[[#This Row],[INDEX]]&amp;"'!$D$4:$BB$3000"),31,0),0)</f>
        <v>0</v>
      </c>
      <c r="K994" s="266"/>
    </row>
    <row r="995" spans="1:11" ht="30" customHeight="1" x14ac:dyDescent="0.2">
      <c r="A995" s="262">
        <v>984</v>
      </c>
      <c r="B995" s="712" t="s">
        <v>26</v>
      </c>
      <c r="C995" s="263" t="s">
        <v>87</v>
      </c>
      <c r="D995" s="264" t="e">
        <f>VLOOKUP(Tabela24[[#This Row],[Symbol]],Baza_cen[],3,0)</f>
        <v>#N/A</v>
      </c>
      <c r="E995" s="265"/>
      <c r="F995" s="265"/>
      <c r="G995" s="265">
        <f ca="1">IFERROR(VLOOKUP(Tabela24[[#This Row],[Symbol]],INDIRECT("'"&amp;Tabela24[[#This Row],[INDEX]]&amp;"'!$D$5:$BB$3000"),13,0),0)</f>
        <v>0</v>
      </c>
      <c r="H995" s="265" t="str">
        <f ca="1">IFERROR(VLOOKUP(Tabela24[[#This Row],[Symbol]],INDIRECT("'"&amp;Tabela24[[#This Row],[INDEX]]&amp;"'!$D$4:$BB$3000"),14,0),0)</f>
        <v>rolka</v>
      </c>
      <c r="I995" s="419">
        <f ca="1">IFERROR(VLOOKUP(Tabela24[[#This Row],[Symbol]],INDIRECT("'"&amp;Tabela24[[#This Row],[INDEX]]&amp;"'!$D$4:$BB$3000"),30,0),0)</f>
        <v>0</v>
      </c>
      <c r="J995" s="447">
        <f ca="1">IFERROR(VLOOKUP(Tabela24[[#This Row],[Symbol]],INDIRECT("'"&amp;Tabela24[[#This Row],[INDEX]]&amp;"'!$D$4:$BB$3000"),31,0),0)</f>
        <v>0</v>
      </c>
      <c r="K995" s="266"/>
    </row>
    <row r="996" spans="1:11" ht="30" customHeight="1" x14ac:dyDescent="0.2">
      <c r="A996" s="262">
        <v>985</v>
      </c>
      <c r="B996" s="712" t="s">
        <v>26</v>
      </c>
      <c r="C996" s="263" t="s">
        <v>81</v>
      </c>
      <c r="D996" s="264" t="e">
        <f>VLOOKUP(Tabela24[[#This Row],[Symbol]],Baza_cen[],3,0)</f>
        <v>#N/A</v>
      </c>
      <c r="E996" s="265"/>
      <c r="F996" s="265"/>
      <c r="G996" s="265">
        <f ca="1">IFERROR(VLOOKUP(Tabela24[[#This Row],[Symbol]],INDIRECT("'"&amp;Tabela24[[#This Row],[INDEX]]&amp;"'!$D$5:$BB$3000"),13,0),0)</f>
        <v>0</v>
      </c>
      <c r="H996" s="265" t="str">
        <f ca="1">IFERROR(VLOOKUP(Tabela24[[#This Row],[Symbol]],INDIRECT("'"&amp;Tabela24[[#This Row],[INDEX]]&amp;"'!$D$4:$BB$3000"),14,0),0)</f>
        <v>rolka</v>
      </c>
      <c r="I996" s="419">
        <f ca="1">IFERROR(VLOOKUP(Tabela24[[#This Row],[Symbol]],INDIRECT("'"&amp;Tabela24[[#This Row],[INDEX]]&amp;"'!$D$4:$BB$3000"),30,0),0)</f>
        <v>0</v>
      </c>
      <c r="J996" s="447">
        <f ca="1">IFERROR(VLOOKUP(Tabela24[[#This Row],[Symbol]],INDIRECT("'"&amp;Tabela24[[#This Row],[INDEX]]&amp;"'!$D$4:$BB$3000"),31,0),0)</f>
        <v>0</v>
      </c>
      <c r="K996" s="266"/>
    </row>
    <row r="997" spans="1:11" ht="30" customHeight="1" x14ac:dyDescent="0.2">
      <c r="A997" s="262">
        <v>986</v>
      </c>
      <c r="B997" s="712" t="s">
        <v>26</v>
      </c>
      <c r="C997" s="263" t="s">
        <v>83</v>
      </c>
      <c r="D997" s="264" t="e">
        <f>VLOOKUP(Tabela24[[#This Row],[Symbol]],Baza_cen[],3,0)</f>
        <v>#N/A</v>
      </c>
      <c r="E997" s="265"/>
      <c r="F997" s="265"/>
      <c r="G997" s="265">
        <f ca="1">IFERROR(VLOOKUP(Tabela24[[#This Row],[Symbol]],INDIRECT("'"&amp;Tabela24[[#This Row],[INDEX]]&amp;"'!$D$5:$BB$3000"),13,0),0)</f>
        <v>0</v>
      </c>
      <c r="H997" s="265" t="str">
        <f ca="1">IFERROR(VLOOKUP(Tabela24[[#This Row],[Symbol]],INDIRECT("'"&amp;Tabela24[[#This Row],[INDEX]]&amp;"'!$D$4:$BB$3000"),14,0),0)</f>
        <v>rolka</v>
      </c>
      <c r="I997" s="419">
        <f ca="1">IFERROR(VLOOKUP(Tabela24[[#This Row],[Symbol]],INDIRECT("'"&amp;Tabela24[[#This Row],[INDEX]]&amp;"'!$D$4:$BB$3000"),30,0),0)</f>
        <v>0</v>
      </c>
      <c r="J997" s="447">
        <f ca="1">IFERROR(VLOOKUP(Tabela24[[#This Row],[Symbol]],INDIRECT("'"&amp;Tabela24[[#This Row],[INDEX]]&amp;"'!$D$4:$BB$3000"),31,0),0)</f>
        <v>0</v>
      </c>
      <c r="K997" s="266"/>
    </row>
    <row r="998" spans="1:11" ht="30" customHeight="1" x14ac:dyDescent="0.2">
      <c r="A998" s="262">
        <v>987</v>
      </c>
      <c r="B998" s="712" t="s">
        <v>26</v>
      </c>
      <c r="C998" s="263" t="s">
        <v>84</v>
      </c>
      <c r="D998" s="264" t="e">
        <f>VLOOKUP(Tabela24[[#This Row],[Symbol]],Baza_cen[],3,0)</f>
        <v>#N/A</v>
      </c>
      <c r="E998" s="265"/>
      <c r="F998" s="265"/>
      <c r="G998" s="265">
        <f ca="1">IFERROR(VLOOKUP(Tabela24[[#This Row],[Symbol]],INDIRECT("'"&amp;Tabela24[[#This Row],[INDEX]]&amp;"'!$D$5:$BB$3000"),13,0),0)</f>
        <v>0</v>
      </c>
      <c r="H998" s="265" t="str">
        <f ca="1">IFERROR(VLOOKUP(Tabela24[[#This Row],[Symbol]],INDIRECT("'"&amp;Tabela24[[#This Row],[INDEX]]&amp;"'!$D$4:$BB$3000"),14,0),0)</f>
        <v>rolka</v>
      </c>
      <c r="I998" s="419">
        <f ca="1">IFERROR(VLOOKUP(Tabela24[[#This Row],[Symbol]],INDIRECT("'"&amp;Tabela24[[#This Row],[INDEX]]&amp;"'!$D$4:$BB$3000"),30,0),0)</f>
        <v>0</v>
      </c>
      <c r="J998" s="447">
        <f ca="1">IFERROR(VLOOKUP(Tabela24[[#This Row],[Symbol]],INDIRECT("'"&amp;Tabela24[[#This Row],[INDEX]]&amp;"'!$D$4:$BB$3000"),31,0),0)</f>
        <v>0</v>
      </c>
      <c r="K998" s="266"/>
    </row>
    <row r="999" spans="1:11" ht="30" customHeight="1" x14ac:dyDescent="0.2">
      <c r="A999" s="262">
        <v>988</v>
      </c>
      <c r="B999" s="712" t="s">
        <v>26</v>
      </c>
      <c r="C999" s="263" t="s">
        <v>85</v>
      </c>
      <c r="D999" s="264" t="e">
        <f>VLOOKUP(Tabela24[[#This Row],[Symbol]],Baza_cen[],3,0)</f>
        <v>#N/A</v>
      </c>
      <c r="E999" s="265"/>
      <c r="F999" s="265"/>
      <c r="G999" s="265">
        <f ca="1">IFERROR(VLOOKUP(Tabela24[[#This Row],[Symbol]],INDIRECT("'"&amp;Tabela24[[#This Row],[INDEX]]&amp;"'!$D$5:$BB$3000"),13,0),0)</f>
        <v>0</v>
      </c>
      <c r="H999" s="265" t="str">
        <f ca="1">IFERROR(VLOOKUP(Tabela24[[#This Row],[Symbol]],INDIRECT("'"&amp;Tabela24[[#This Row],[INDEX]]&amp;"'!$D$4:$BB$3000"),14,0),0)</f>
        <v>rolka</v>
      </c>
      <c r="I999" s="419">
        <f ca="1">IFERROR(VLOOKUP(Tabela24[[#This Row],[Symbol]],INDIRECT("'"&amp;Tabela24[[#This Row],[INDEX]]&amp;"'!$D$4:$BB$3000"),30,0),0)</f>
        <v>0</v>
      </c>
      <c r="J999" s="447">
        <f ca="1">IFERROR(VLOOKUP(Tabela24[[#This Row],[Symbol]],INDIRECT("'"&amp;Tabela24[[#This Row],[INDEX]]&amp;"'!$D$4:$BB$3000"),31,0),0)</f>
        <v>0</v>
      </c>
      <c r="K999" s="266"/>
    </row>
    <row r="1000" spans="1:11" ht="30" customHeight="1" x14ac:dyDescent="0.2">
      <c r="A1000" s="262">
        <v>989</v>
      </c>
      <c r="B1000" s="712" t="s">
        <v>26</v>
      </c>
      <c r="C1000" s="263" t="s">
        <v>86</v>
      </c>
      <c r="D1000" s="264" t="e">
        <f>VLOOKUP(Tabela24[[#This Row],[Symbol]],Baza_cen[],3,0)</f>
        <v>#N/A</v>
      </c>
      <c r="E1000" s="265"/>
      <c r="F1000" s="265"/>
      <c r="G1000" s="265">
        <f ca="1">IFERROR(VLOOKUP(Tabela24[[#This Row],[Symbol]],INDIRECT("'"&amp;Tabela24[[#This Row],[INDEX]]&amp;"'!$D$5:$BB$3000"),13,0),0)</f>
        <v>0</v>
      </c>
      <c r="H1000" s="265" t="str">
        <f ca="1">IFERROR(VLOOKUP(Tabela24[[#This Row],[Symbol]],INDIRECT("'"&amp;Tabela24[[#This Row],[INDEX]]&amp;"'!$D$4:$BB$3000"),14,0),0)</f>
        <v>rolka</v>
      </c>
      <c r="I1000" s="419">
        <f ca="1">IFERROR(VLOOKUP(Tabela24[[#This Row],[Symbol]],INDIRECT("'"&amp;Tabela24[[#This Row],[INDEX]]&amp;"'!$D$4:$BB$3000"),30,0),0)</f>
        <v>0</v>
      </c>
      <c r="J1000" s="447">
        <f ca="1">IFERROR(VLOOKUP(Tabela24[[#This Row],[Symbol]],INDIRECT("'"&amp;Tabela24[[#This Row],[INDEX]]&amp;"'!$D$4:$BB$3000"),31,0),0)</f>
        <v>0</v>
      </c>
      <c r="K1000" s="266"/>
    </row>
    <row r="1001" spans="1:11" ht="30" customHeight="1" x14ac:dyDescent="0.2">
      <c r="A1001" s="262">
        <v>990</v>
      </c>
      <c r="B1001" s="712" t="s">
        <v>26</v>
      </c>
      <c r="C1001" s="263" t="s">
        <v>88</v>
      </c>
      <c r="D1001" s="264" t="e">
        <f>VLOOKUP(Tabela24[[#This Row],[Symbol]],Baza_cen[],3,0)</f>
        <v>#N/A</v>
      </c>
      <c r="E1001" s="265"/>
      <c r="F1001" s="265"/>
      <c r="G1001" s="265">
        <f ca="1">IFERROR(VLOOKUP(Tabela24[[#This Row],[Symbol]],INDIRECT("'"&amp;Tabela24[[#This Row],[INDEX]]&amp;"'!$D$5:$BB$3000"),13,0),0)</f>
        <v>0</v>
      </c>
      <c r="H1001" s="265" t="str">
        <f ca="1">IFERROR(VLOOKUP(Tabela24[[#This Row],[Symbol]],INDIRECT("'"&amp;Tabela24[[#This Row],[INDEX]]&amp;"'!$D$4:$BB$3000"),14,0),0)</f>
        <v>rolka</v>
      </c>
      <c r="I1001" s="419">
        <f ca="1">IFERROR(VLOOKUP(Tabela24[[#This Row],[Symbol]],INDIRECT("'"&amp;Tabela24[[#This Row],[INDEX]]&amp;"'!$D$4:$BB$3000"),30,0),0)</f>
        <v>0</v>
      </c>
      <c r="J1001" s="447">
        <f ca="1">IFERROR(VLOOKUP(Tabela24[[#This Row],[Symbol]],INDIRECT("'"&amp;Tabela24[[#This Row],[INDEX]]&amp;"'!$D$4:$BB$3000"),31,0),0)</f>
        <v>0</v>
      </c>
      <c r="K1001" s="266"/>
    </row>
    <row r="1002" spans="1:11" ht="30" customHeight="1" x14ac:dyDescent="0.2">
      <c r="A1002" s="262">
        <v>991</v>
      </c>
      <c r="B1002" s="712" t="s">
        <v>26</v>
      </c>
      <c r="C1002" s="263" t="s">
        <v>76</v>
      </c>
      <c r="D1002" s="264" t="e">
        <f>VLOOKUP(Tabela24[[#This Row],[Symbol]],Baza_cen[],3,0)</f>
        <v>#N/A</v>
      </c>
      <c r="E1002" s="265"/>
      <c r="F1002" s="265"/>
      <c r="G1002" s="265">
        <f ca="1">IFERROR(VLOOKUP(Tabela24[[#This Row],[Symbol]],INDIRECT("'"&amp;Tabela24[[#This Row],[INDEX]]&amp;"'!$D$5:$BB$3000"),13,0),0)</f>
        <v>0</v>
      </c>
      <c r="H1002" s="265" t="str">
        <f ca="1">IFERROR(VLOOKUP(Tabela24[[#This Row],[Symbol]],INDIRECT("'"&amp;Tabela24[[#This Row],[INDEX]]&amp;"'!$D$4:$BB$3000"),14,0),0)</f>
        <v>rolka</v>
      </c>
      <c r="I1002" s="419">
        <f ca="1">IFERROR(VLOOKUP(Tabela24[[#This Row],[Symbol]],INDIRECT("'"&amp;Tabela24[[#This Row],[INDEX]]&amp;"'!$D$4:$BB$3000"),30,0),0)</f>
        <v>0</v>
      </c>
      <c r="J1002" s="447">
        <f ca="1">IFERROR(VLOOKUP(Tabela24[[#This Row],[Symbol]],INDIRECT("'"&amp;Tabela24[[#This Row],[INDEX]]&amp;"'!$D$4:$BB$3000"),31,0),0)</f>
        <v>0</v>
      </c>
      <c r="K1002" s="266"/>
    </row>
    <row r="1003" spans="1:11" ht="30" customHeight="1" x14ac:dyDescent="0.2">
      <c r="A1003" s="262">
        <v>992</v>
      </c>
      <c r="B1003" s="712" t="s">
        <v>26</v>
      </c>
      <c r="C1003" s="263" t="s">
        <v>78</v>
      </c>
      <c r="D1003" s="264" t="e">
        <f>VLOOKUP(Tabela24[[#This Row],[Symbol]],Baza_cen[],3,0)</f>
        <v>#N/A</v>
      </c>
      <c r="E1003" s="265"/>
      <c r="F1003" s="265"/>
      <c r="G1003" s="265">
        <f ca="1">IFERROR(VLOOKUP(Tabela24[[#This Row],[Symbol]],INDIRECT("'"&amp;Tabela24[[#This Row],[INDEX]]&amp;"'!$D$5:$BB$3000"),13,0),0)</f>
        <v>0</v>
      </c>
      <c r="H1003" s="265" t="str">
        <f ca="1">IFERROR(VLOOKUP(Tabela24[[#This Row],[Symbol]],INDIRECT("'"&amp;Tabela24[[#This Row],[INDEX]]&amp;"'!$D$4:$BB$3000"),14,0),0)</f>
        <v>rolka</v>
      </c>
      <c r="I1003" s="419">
        <f ca="1">IFERROR(VLOOKUP(Tabela24[[#This Row],[Symbol]],INDIRECT("'"&amp;Tabela24[[#This Row],[INDEX]]&amp;"'!$D$4:$BB$3000"),30,0),0)</f>
        <v>0</v>
      </c>
      <c r="J1003" s="447">
        <f ca="1">IFERROR(VLOOKUP(Tabela24[[#This Row],[Symbol]],INDIRECT("'"&amp;Tabela24[[#This Row],[INDEX]]&amp;"'!$D$4:$BB$3000"),31,0),0)</f>
        <v>0</v>
      </c>
      <c r="K1003" s="266"/>
    </row>
    <row r="1004" spans="1:11" ht="30" customHeight="1" x14ac:dyDescent="0.2">
      <c r="A1004" s="262">
        <v>993</v>
      </c>
      <c r="B1004" s="712" t="s">
        <v>26</v>
      </c>
      <c r="C1004" s="263" t="s">
        <v>79</v>
      </c>
      <c r="D1004" s="264" t="e">
        <f>VLOOKUP(Tabela24[[#This Row],[Symbol]],Baza_cen[],3,0)</f>
        <v>#N/A</v>
      </c>
      <c r="E1004" s="265"/>
      <c r="F1004" s="265"/>
      <c r="G1004" s="265">
        <f ca="1">IFERROR(VLOOKUP(Tabela24[[#This Row],[Symbol]],INDIRECT("'"&amp;Tabela24[[#This Row],[INDEX]]&amp;"'!$D$5:$BB$3000"),13,0),0)</f>
        <v>0</v>
      </c>
      <c r="H1004" s="265" t="str">
        <f ca="1">IFERROR(VLOOKUP(Tabela24[[#This Row],[Symbol]],INDIRECT("'"&amp;Tabela24[[#This Row],[INDEX]]&amp;"'!$D$4:$BB$3000"),14,0),0)</f>
        <v>rolka</v>
      </c>
      <c r="I1004" s="419">
        <f ca="1">IFERROR(VLOOKUP(Tabela24[[#This Row],[Symbol]],INDIRECT("'"&amp;Tabela24[[#This Row],[INDEX]]&amp;"'!$D$4:$BB$3000"),30,0),0)</f>
        <v>0</v>
      </c>
      <c r="J1004" s="447">
        <f ca="1">IFERROR(VLOOKUP(Tabela24[[#This Row],[Symbol]],INDIRECT("'"&amp;Tabela24[[#This Row],[INDEX]]&amp;"'!$D$4:$BB$3000"),31,0),0)</f>
        <v>0</v>
      </c>
      <c r="K1004" s="266"/>
    </row>
    <row r="1005" spans="1:11" ht="30" customHeight="1" x14ac:dyDescent="0.2">
      <c r="A1005" s="262">
        <v>994</v>
      </c>
      <c r="B1005" s="712" t="s">
        <v>26</v>
      </c>
      <c r="C1005" s="263" t="s">
        <v>80</v>
      </c>
      <c r="D1005" s="264" t="e">
        <f>VLOOKUP(Tabela24[[#This Row],[Symbol]],Baza_cen[],3,0)</f>
        <v>#N/A</v>
      </c>
      <c r="E1005" s="265"/>
      <c r="F1005" s="265"/>
      <c r="G1005" s="265">
        <f ca="1">IFERROR(VLOOKUP(Tabela24[[#This Row],[Symbol]],INDIRECT("'"&amp;Tabela24[[#This Row],[INDEX]]&amp;"'!$D$5:$BB$3000"),13,0),0)</f>
        <v>0</v>
      </c>
      <c r="H1005" s="265" t="str">
        <f ca="1">IFERROR(VLOOKUP(Tabela24[[#This Row],[Symbol]],INDIRECT("'"&amp;Tabela24[[#This Row],[INDEX]]&amp;"'!$D$4:$BB$3000"),14,0),0)</f>
        <v>rolka</v>
      </c>
      <c r="I1005" s="419">
        <f ca="1">IFERROR(VLOOKUP(Tabela24[[#This Row],[Symbol]],INDIRECT("'"&amp;Tabela24[[#This Row],[INDEX]]&amp;"'!$D$4:$BB$3000"),30,0),0)</f>
        <v>0</v>
      </c>
      <c r="J1005" s="447">
        <f ca="1">IFERROR(VLOOKUP(Tabela24[[#This Row],[Symbol]],INDIRECT("'"&amp;Tabela24[[#This Row],[INDEX]]&amp;"'!$D$4:$BB$3000"),31,0),0)</f>
        <v>0</v>
      </c>
      <c r="K1005" s="266"/>
    </row>
    <row r="1006" spans="1:11" ht="30" customHeight="1" x14ac:dyDescent="0.2">
      <c r="A1006" s="262">
        <v>995</v>
      </c>
      <c r="B1006" s="712" t="s">
        <v>26</v>
      </c>
      <c r="C1006" s="263" t="s">
        <v>49</v>
      </c>
      <c r="D1006" s="264" t="e">
        <f>VLOOKUP(Tabela24[[#This Row],[Symbol]],Baza_cen[],3,0)</f>
        <v>#N/A</v>
      </c>
      <c r="E1006" s="265"/>
      <c r="F1006" s="265"/>
      <c r="G1006" s="265">
        <f ca="1">IFERROR(VLOOKUP(Tabela24[[#This Row],[Symbol]],INDIRECT("'"&amp;Tabela24[[#This Row],[INDEX]]&amp;"'!$D$5:$BB$3000"),13,0),0)</f>
        <v>0</v>
      </c>
      <c r="H1006" s="265" t="str">
        <f ca="1">IFERROR(VLOOKUP(Tabela24[[#This Row],[Symbol]],INDIRECT("'"&amp;Tabela24[[#This Row],[INDEX]]&amp;"'!$D$4:$BB$3000"),14,0),0)</f>
        <v>rolka</v>
      </c>
      <c r="I1006" s="419">
        <f ca="1">IFERROR(VLOOKUP(Tabela24[[#This Row],[Symbol]],INDIRECT("'"&amp;Tabela24[[#This Row],[INDEX]]&amp;"'!$D$4:$BB$3000"),30,0),0)</f>
        <v>0</v>
      </c>
      <c r="J1006" s="447">
        <f ca="1">IFERROR(VLOOKUP(Tabela24[[#This Row],[Symbol]],INDIRECT("'"&amp;Tabela24[[#This Row],[INDEX]]&amp;"'!$D$4:$BB$3000"),31,0),0)</f>
        <v>0</v>
      </c>
      <c r="K1006" s="266"/>
    </row>
    <row r="1007" spans="1:11" ht="30" customHeight="1" x14ac:dyDescent="0.2">
      <c r="A1007" s="262">
        <v>996</v>
      </c>
      <c r="B1007" s="712" t="s">
        <v>26</v>
      </c>
      <c r="C1007" s="263" t="s">
        <v>51</v>
      </c>
      <c r="D1007" s="264" t="e">
        <f>VLOOKUP(Tabela24[[#This Row],[Symbol]],Baza_cen[],3,0)</f>
        <v>#N/A</v>
      </c>
      <c r="E1007" s="265"/>
      <c r="F1007" s="265"/>
      <c r="G1007" s="265">
        <f ca="1">IFERROR(VLOOKUP(Tabela24[[#This Row],[Symbol]],INDIRECT("'"&amp;Tabela24[[#This Row],[INDEX]]&amp;"'!$D$5:$BB$3000"),13,0),0)</f>
        <v>0</v>
      </c>
      <c r="H1007" s="265" t="str">
        <f ca="1">IFERROR(VLOOKUP(Tabela24[[#This Row],[Symbol]],INDIRECT("'"&amp;Tabela24[[#This Row],[INDEX]]&amp;"'!$D$4:$BB$3000"),14,0),0)</f>
        <v>rolka</v>
      </c>
      <c r="I1007" s="419">
        <f ca="1">IFERROR(VLOOKUP(Tabela24[[#This Row],[Symbol]],INDIRECT("'"&amp;Tabela24[[#This Row],[INDEX]]&amp;"'!$D$4:$BB$3000"),30,0),0)</f>
        <v>0</v>
      </c>
      <c r="J1007" s="447">
        <f ca="1">IFERROR(VLOOKUP(Tabela24[[#This Row],[Symbol]],INDIRECT("'"&amp;Tabela24[[#This Row],[INDEX]]&amp;"'!$D$4:$BB$3000"),31,0),0)</f>
        <v>0</v>
      </c>
      <c r="K1007" s="266"/>
    </row>
    <row r="1008" spans="1:11" ht="30" customHeight="1" x14ac:dyDescent="0.2">
      <c r="A1008" s="262">
        <v>997</v>
      </c>
      <c r="B1008" s="712" t="s">
        <v>26</v>
      </c>
      <c r="C1008" s="263" t="s">
        <v>52</v>
      </c>
      <c r="D1008" s="264" t="e">
        <f>VLOOKUP(Tabela24[[#This Row],[Symbol]],Baza_cen[],3,0)</f>
        <v>#N/A</v>
      </c>
      <c r="E1008" s="265"/>
      <c r="F1008" s="265"/>
      <c r="G1008" s="265">
        <f ca="1">IFERROR(VLOOKUP(Tabela24[[#This Row],[Symbol]],INDIRECT("'"&amp;Tabela24[[#This Row],[INDEX]]&amp;"'!$D$5:$BB$3000"),13,0),0)</f>
        <v>0</v>
      </c>
      <c r="H1008" s="265" t="str">
        <f ca="1">IFERROR(VLOOKUP(Tabela24[[#This Row],[Symbol]],INDIRECT("'"&amp;Tabela24[[#This Row],[INDEX]]&amp;"'!$D$4:$BB$3000"),14,0),0)</f>
        <v>rolka</v>
      </c>
      <c r="I1008" s="419">
        <f ca="1">IFERROR(VLOOKUP(Tabela24[[#This Row],[Symbol]],INDIRECT("'"&amp;Tabela24[[#This Row],[INDEX]]&amp;"'!$D$4:$BB$3000"),30,0),0)</f>
        <v>0</v>
      </c>
      <c r="J1008" s="447">
        <f ca="1">IFERROR(VLOOKUP(Tabela24[[#This Row],[Symbol]],INDIRECT("'"&amp;Tabela24[[#This Row],[INDEX]]&amp;"'!$D$4:$BB$3000"),31,0),0)</f>
        <v>0</v>
      </c>
      <c r="K1008" s="266"/>
    </row>
    <row r="1009" spans="1:11" ht="30" customHeight="1" x14ac:dyDescent="0.2">
      <c r="A1009" s="262">
        <v>998</v>
      </c>
      <c r="B1009" s="712" t="s">
        <v>26</v>
      </c>
      <c r="C1009" s="263" t="s">
        <v>53</v>
      </c>
      <c r="D1009" s="264" t="e">
        <f>VLOOKUP(Tabela24[[#This Row],[Symbol]],Baza_cen[],3,0)</f>
        <v>#N/A</v>
      </c>
      <c r="E1009" s="265"/>
      <c r="F1009" s="265"/>
      <c r="G1009" s="265">
        <f ca="1">IFERROR(VLOOKUP(Tabela24[[#This Row],[Symbol]],INDIRECT("'"&amp;Tabela24[[#This Row],[INDEX]]&amp;"'!$D$5:$BB$3000"),13,0),0)</f>
        <v>0</v>
      </c>
      <c r="H1009" s="265" t="str">
        <f ca="1">IFERROR(VLOOKUP(Tabela24[[#This Row],[Symbol]],INDIRECT("'"&amp;Tabela24[[#This Row],[INDEX]]&amp;"'!$D$4:$BB$3000"),14,0),0)</f>
        <v>rolka</v>
      </c>
      <c r="I1009" s="419">
        <f ca="1">IFERROR(VLOOKUP(Tabela24[[#This Row],[Symbol]],INDIRECT("'"&amp;Tabela24[[#This Row],[INDEX]]&amp;"'!$D$4:$BB$3000"),30,0),0)</f>
        <v>0</v>
      </c>
      <c r="J1009" s="447">
        <f ca="1">IFERROR(VLOOKUP(Tabela24[[#This Row],[Symbol]],INDIRECT("'"&amp;Tabela24[[#This Row],[INDEX]]&amp;"'!$D$4:$BB$3000"),31,0),0)</f>
        <v>0</v>
      </c>
      <c r="K1009" s="266"/>
    </row>
    <row r="1010" spans="1:11" ht="30" customHeight="1" x14ac:dyDescent="0.2">
      <c r="A1010" s="262">
        <v>999</v>
      </c>
      <c r="B1010" s="712" t="s">
        <v>26</v>
      </c>
      <c r="C1010" s="263" t="s">
        <v>54</v>
      </c>
      <c r="D1010" s="264" t="e">
        <f>VLOOKUP(Tabela24[[#This Row],[Symbol]],Baza_cen[],3,0)</f>
        <v>#N/A</v>
      </c>
      <c r="E1010" s="265"/>
      <c r="F1010" s="265"/>
      <c r="G1010" s="265">
        <f ca="1">IFERROR(VLOOKUP(Tabela24[[#This Row],[Symbol]],INDIRECT("'"&amp;Tabela24[[#This Row],[INDEX]]&amp;"'!$D$5:$BB$3000"),13,0),0)</f>
        <v>0</v>
      </c>
      <c r="H1010" s="265" t="str">
        <f ca="1">IFERROR(VLOOKUP(Tabela24[[#This Row],[Symbol]],INDIRECT("'"&amp;Tabela24[[#This Row],[INDEX]]&amp;"'!$D$4:$BB$3000"),14,0),0)</f>
        <v>rolka</v>
      </c>
      <c r="I1010" s="419">
        <f ca="1">IFERROR(VLOOKUP(Tabela24[[#This Row],[Symbol]],INDIRECT("'"&amp;Tabela24[[#This Row],[INDEX]]&amp;"'!$D$4:$BB$3000"),30,0),0)</f>
        <v>0</v>
      </c>
      <c r="J1010" s="447">
        <f ca="1">IFERROR(VLOOKUP(Tabela24[[#This Row],[Symbol]],INDIRECT("'"&amp;Tabela24[[#This Row],[INDEX]]&amp;"'!$D$4:$BB$3000"),31,0),0)</f>
        <v>0</v>
      </c>
      <c r="K1010" s="266"/>
    </row>
    <row r="1011" spans="1:11" ht="30" customHeight="1" x14ac:dyDescent="0.2">
      <c r="A1011" s="262">
        <v>1000</v>
      </c>
      <c r="B1011" s="712" t="s">
        <v>26</v>
      </c>
      <c r="C1011" s="263" t="s">
        <v>55</v>
      </c>
      <c r="D1011" s="264" t="e">
        <f>VLOOKUP(Tabela24[[#This Row],[Symbol]],Baza_cen[],3,0)</f>
        <v>#N/A</v>
      </c>
      <c r="E1011" s="265"/>
      <c r="F1011" s="265"/>
      <c r="G1011" s="265">
        <f ca="1">IFERROR(VLOOKUP(Tabela24[[#This Row],[Symbol]],INDIRECT("'"&amp;Tabela24[[#This Row],[INDEX]]&amp;"'!$D$5:$BB$3000"),13,0),0)</f>
        <v>0</v>
      </c>
      <c r="H1011" s="265" t="str">
        <f ca="1">IFERROR(VLOOKUP(Tabela24[[#This Row],[Symbol]],INDIRECT("'"&amp;Tabela24[[#This Row],[INDEX]]&amp;"'!$D$4:$BB$3000"),14,0),0)</f>
        <v>rolka</v>
      </c>
      <c r="I1011" s="419">
        <f ca="1">IFERROR(VLOOKUP(Tabela24[[#This Row],[Symbol]],INDIRECT("'"&amp;Tabela24[[#This Row],[INDEX]]&amp;"'!$D$4:$BB$3000"),30,0),0)</f>
        <v>0</v>
      </c>
      <c r="J1011" s="447">
        <f ca="1">IFERROR(VLOOKUP(Tabela24[[#This Row],[Symbol]],INDIRECT("'"&amp;Tabela24[[#This Row],[INDEX]]&amp;"'!$D$4:$BB$3000"),31,0),0)</f>
        <v>0</v>
      </c>
      <c r="K1011" s="266"/>
    </row>
    <row r="1012" spans="1:11" ht="30" customHeight="1" x14ac:dyDescent="0.2">
      <c r="A1012" s="262">
        <v>1001</v>
      </c>
      <c r="B1012" s="712" t="s">
        <v>26</v>
      </c>
      <c r="C1012" s="263" t="s">
        <v>56</v>
      </c>
      <c r="D1012" s="264" t="e">
        <f>VLOOKUP(Tabela24[[#This Row],[Symbol]],Baza_cen[],3,0)</f>
        <v>#N/A</v>
      </c>
      <c r="E1012" s="265"/>
      <c r="F1012" s="265"/>
      <c r="G1012" s="265">
        <f ca="1">IFERROR(VLOOKUP(Tabela24[[#This Row],[Symbol]],INDIRECT("'"&amp;Tabela24[[#This Row],[INDEX]]&amp;"'!$D$5:$BB$3000"),13,0),0)</f>
        <v>0</v>
      </c>
      <c r="H1012" s="265" t="str">
        <f ca="1">IFERROR(VLOOKUP(Tabela24[[#This Row],[Symbol]],INDIRECT("'"&amp;Tabela24[[#This Row],[INDEX]]&amp;"'!$D$4:$BB$3000"),14,0),0)</f>
        <v>rolka</v>
      </c>
      <c r="I1012" s="419">
        <f ca="1">IFERROR(VLOOKUP(Tabela24[[#This Row],[Symbol]],INDIRECT("'"&amp;Tabela24[[#This Row],[INDEX]]&amp;"'!$D$4:$BB$3000"),30,0),0)</f>
        <v>0</v>
      </c>
      <c r="J1012" s="447">
        <f ca="1">IFERROR(VLOOKUP(Tabela24[[#This Row],[Symbol]],INDIRECT("'"&amp;Tabela24[[#This Row],[INDEX]]&amp;"'!$D$4:$BB$3000"),31,0),0)</f>
        <v>0</v>
      </c>
      <c r="K1012" s="266"/>
    </row>
    <row r="1013" spans="1:11" ht="30" customHeight="1" x14ac:dyDescent="0.2">
      <c r="A1013" s="262">
        <v>1002</v>
      </c>
      <c r="B1013" s="712" t="s">
        <v>26</v>
      </c>
      <c r="C1013" s="263" t="s">
        <v>62</v>
      </c>
      <c r="D1013" s="264" t="e">
        <f>VLOOKUP(Tabela24[[#This Row],[Symbol]],Baza_cen[],3,0)</f>
        <v>#N/A</v>
      </c>
      <c r="E1013" s="265"/>
      <c r="F1013" s="265"/>
      <c r="G1013" s="265">
        <f ca="1">IFERROR(VLOOKUP(Tabela24[[#This Row],[Symbol]],INDIRECT("'"&amp;Tabela24[[#This Row],[INDEX]]&amp;"'!$D$5:$BB$3000"),13,0),0)</f>
        <v>0</v>
      </c>
      <c r="H1013" s="265" t="str">
        <f ca="1">IFERROR(VLOOKUP(Tabela24[[#This Row],[Symbol]],INDIRECT("'"&amp;Tabela24[[#This Row],[INDEX]]&amp;"'!$D$4:$BB$3000"),14,0),0)</f>
        <v>rolka</v>
      </c>
      <c r="I1013" s="419">
        <f ca="1">IFERROR(VLOOKUP(Tabela24[[#This Row],[Symbol]],INDIRECT("'"&amp;Tabela24[[#This Row],[INDEX]]&amp;"'!$D$4:$BB$3000"),30,0),0)</f>
        <v>0</v>
      </c>
      <c r="J1013" s="447">
        <f ca="1">IFERROR(VLOOKUP(Tabela24[[#This Row],[Symbol]],INDIRECT("'"&amp;Tabela24[[#This Row],[INDEX]]&amp;"'!$D$4:$BB$3000"),31,0),0)</f>
        <v>0</v>
      </c>
      <c r="K1013" s="266"/>
    </row>
    <row r="1014" spans="1:11" ht="30" customHeight="1" x14ac:dyDescent="0.2">
      <c r="A1014" s="262">
        <v>1003</v>
      </c>
      <c r="B1014" s="712" t="s">
        <v>26</v>
      </c>
      <c r="C1014" s="263" t="s">
        <v>64</v>
      </c>
      <c r="D1014" s="264" t="e">
        <f>VLOOKUP(Tabela24[[#This Row],[Symbol]],Baza_cen[],3,0)</f>
        <v>#N/A</v>
      </c>
      <c r="E1014" s="265"/>
      <c r="F1014" s="265"/>
      <c r="G1014" s="265">
        <f ca="1">IFERROR(VLOOKUP(Tabela24[[#This Row],[Symbol]],INDIRECT("'"&amp;Tabela24[[#This Row],[INDEX]]&amp;"'!$D$5:$BB$3000"),13,0),0)</f>
        <v>0</v>
      </c>
      <c r="H1014" s="265" t="str">
        <f ca="1">IFERROR(VLOOKUP(Tabela24[[#This Row],[Symbol]],INDIRECT("'"&amp;Tabela24[[#This Row],[INDEX]]&amp;"'!$D$4:$BB$3000"),14,0),0)</f>
        <v>rolka</v>
      </c>
      <c r="I1014" s="419">
        <f ca="1">IFERROR(VLOOKUP(Tabela24[[#This Row],[Symbol]],INDIRECT("'"&amp;Tabela24[[#This Row],[INDEX]]&amp;"'!$D$4:$BB$3000"),30,0),0)</f>
        <v>0</v>
      </c>
      <c r="J1014" s="447">
        <f ca="1">IFERROR(VLOOKUP(Tabela24[[#This Row],[Symbol]],INDIRECT("'"&amp;Tabela24[[#This Row],[INDEX]]&amp;"'!$D$4:$BB$3000"),31,0),0)</f>
        <v>0</v>
      </c>
      <c r="K1014" s="266"/>
    </row>
    <row r="1015" spans="1:11" ht="30" customHeight="1" x14ac:dyDescent="0.2">
      <c r="A1015" s="262">
        <v>1004</v>
      </c>
      <c r="B1015" s="712" t="s">
        <v>26</v>
      </c>
      <c r="C1015" s="263" t="s">
        <v>65</v>
      </c>
      <c r="D1015" s="264" t="e">
        <f>VLOOKUP(Tabela24[[#This Row],[Symbol]],Baza_cen[],3,0)</f>
        <v>#N/A</v>
      </c>
      <c r="E1015" s="265"/>
      <c r="F1015" s="265"/>
      <c r="G1015" s="265">
        <f ca="1">IFERROR(VLOOKUP(Tabela24[[#This Row],[Symbol]],INDIRECT("'"&amp;Tabela24[[#This Row],[INDEX]]&amp;"'!$D$5:$BB$3000"),13,0),0)</f>
        <v>0</v>
      </c>
      <c r="H1015" s="265" t="str">
        <f ca="1">IFERROR(VLOOKUP(Tabela24[[#This Row],[Symbol]],INDIRECT("'"&amp;Tabela24[[#This Row],[INDEX]]&amp;"'!$D$4:$BB$3000"),14,0),0)</f>
        <v>rolka</v>
      </c>
      <c r="I1015" s="419">
        <f ca="1">IFERROR(VLOOKUP(Tabela24[[#This Row],[Symbol]],INDIRECT("'"&amp;Tabela24[[#This Row],[INDEX]]&amp;"'!$D$4:$BB$3000"),30,0),0)</f>
        <v>0</v>
      </c>
      <c r="J1015" s="447">
        <f ca="1">IFERROR(VLOOKUP(Tabela24[[#This Row],[Symbol]],INDIRECT("'"&amp;Tabela24[[#This Row],[INDEX]]&amp;"'!$D$4:$BB$3000"),31,0),0)</f>
        <v>0</v>
      </c>
      <c r="K1015" s="266"/>
    </row>
    <row r="1016" spans="1:11" ht="30" customHeight="1" x14ac:dyDescent="0.2">
      <c r="A1016" s="262">
        <v>1005</v>
      </c>
      <c r="B1016" s="712" t="s">
        <v>26</v>
      </c>
      <c r="C1016" s="263" t="s">
        <v>66</v>
      </c>
      <c r="D1016" s="264" t="e">
        <f>VLOOKUP(Tabela24[[#This Row],[Symbol]],Baza_cen[],3,0)</f>
        <v>#N/A</v>
      </c>
      <c r="E1016" s="265"/>
      <c r="F1016" s="265"/>
      <c r="G1016" s="265">
        <f ca="1">IFERROR(VLOOKUP(Tabela24[[#This Row],[Symbol]],INDIRECT("'"&amp;Tabela24[[#This Row],[INDEX]]&amp;"'!$D$5:$BB$3000"),13,0),0)</f>
        <v>0</v>
      </c>
      <c r="H1016" s="265" t="str">
        <f ca="1">IFERROR(VLOOKUP(Tabela24[[#This Row],[Symbol]],INDIRECT("'"&amp;Tabela24[[#This Row],[INDEX]]&amp;"'!$D$4:$BB$3000"),14,0),0)</f>
        <v>rolka</v>
      </c>
      <c r="I1016" s="419">
        <f ca="1">IFERROR(VLOOKUP(Tabela24[[#This Row],[Symbol]],INDIRECT("'"&amp;Tabela24[[#This Row],[INDEX]]&amp;"'!$D$4:$BB$3000"),30,0),0)</f>
        <v>0</v>
      </c>
      <c r="J1016" s="447">
        <f ca="1">IFERROR(VLOOKUP(Tabela24[[#This Row],[Symbol]],INDIRECT("'"&amp;Tabela24[[#This Row],[INDEX]]&amp;"'!$D$4:$BB$3000"),31,0),0)</f>
        <v>0</v>
      </c>
      <c r="K1016" s="266"/>
    </row>
    <row r="1017" spans="1:11" ht="30" customHeight="1" x14ac:dyDescent="0.2">
      <c r="A1017" s="262">
        <v>1006</v>
      </c>
      <c r="B1017" s="712" t="s">
        <v>26</v>
      </c>
      <c r="C1017" s="263" t="s">
        <v>67</v>
      </c>
      <c r="D1017" s="264" t="e">
        <f>VLOOKUP(Tabela24[[#This Row],[Symbol]],Baza_cen[],3,0)</f>
        <v>#N/A</v>
      </c>
      <c r="E1017" s="265"/>
      <c r="F1017" s="265"/>
      <c r="G1017" s="265">
        <f ca="1">IFERROR(VLOOKUP(Tabela24[[#This Row],[Symbol]],INDIRECT("'"&amp;Tabela24[[#This Row],[INDEX]]&amp;"'!$D$5:$BB$3000"),13,0),0)</f>
        <v>0</v>
      </c>
      <c r="H1017" s="265" t="str">
        <f ca="1">IFERROR(VLOOKUP(Tabela24[[#This Row],[Symbol]],INDIRECT("'"&amp;Tabela24[[#This Row],[INDEX]]&amp;"'!$D$4:$BB$3000"),14,0),0)</f>
        <v>rolka</v>
      </c>
      <c r="I1017" s="419">
        <f ca="1">IFERROR(VLOOKUP(Tabela24[[#This Row],[Symbol]],INDIRECT("'"&amp;Tabela24[[#This Row],[INDEX]]&amp;"'!$D$4:$BB$3000"),30,0),0)</f>
        <v>0</v>
      </c>
      <c r="J1017" s="447">
        <f ca="1">IFERROR(VLOOKUP(Tabela24[[#This Row],[Symbol]],INDIRECT("'"&amp;Tabela24[[#This Row],[INDEX]]&amp;"'!$D$4:$BB$3000"),31,0),0)</f>
        <v>0</v>
      </c>
      <c r="K1017" s="266"/>
    </row>
    <row r="1018" spans="1:11" ht="30" customHeight="1" x14ac:dyDescent="0.2">
      <c r="A1018" s="262">
        <v>1007</v>
      </c>
      <c r="B1018" s="712" t="s">
        <v>26</v>
      </c>
      <c r="C1018" s="263" t="s">
        <v>57</v>
      </c>
      <c r="D1018" s="264" t="e">
        <f>VLOOKUP(Tabela24[[#This Row],[Symbol]],Baza_cen[],3,0)</f>
        <v>#N/A</v>
      </c>
      <c r="E1018" s="265"/>
      <c r="F1018" s="265"/>
      <c r="G1018" s="265">
        <f ca="1">IFERROR(VLOOKUP(Tabela24[[#This Row],[Symbol]],INDIRECT("'"&amp;Tabela24[[#This Row],[INDEX]]&amp;"'!$D$5:$BB$3000"),13,0),0)</f>
        <v>0</v>
      </c>
      <c r="H1018" s="265" t="str">
        <f ca="1">IFERROR(VLOOKUP(Tabela24[[#This Row],[Symbol]],INDIRECT("'"&amp;Tabela24[[#This Row],[INDEX]]&amp;"'!$D$4:$BB$3000"),14,0),0)</f>
        <v>rolka</v>
      </c>
      <c r="I1018" s="419">
        <f ca="1">IFERROR(VLOOKUP(Tabela24[[#This Row],[Symbol]],INDIRECT("'"&amp;Tabela24[[#This Row],[INDEX]]&amp;"'!$D$4:$BB$3000"),30,0),0)</f>
        <v>0</v>
      </c>
      <c r="J1018" s="447">
        <f ca="1">IFERROR(VLOOKUP(Tabela24[[#This Row],[Symbol]],INDIRECT("'"&amp;Tabela24[[#This Row],[INDEX]]&amp;"'!$D$4:$BB$3000"),31,0),0)</f>
        <v>0</v>
      </c>
      <c r="K1018" s="266"/>
    </row>
    <row r="1019" spans="1:11" ht="30" customHeight="1" x14ac:dyDescent="0.2">
      <c r="A1019" s="262">
        <v>1008</v>
      </c>
      <c r="B1019" s="712" t="s">
        <v>26</v>
      </c>
      <c r="C1019" s="263" t="s">
        <v>59</v>
      </c>
      <c r="D1019" s="264" t="e">
        <f>VLOOKUP(Tabela24[[#This Row],[Symbol]],Baza_cen[],3,0)</f>
        <v>#N/A</v>
      </c>
      <c r="E1019" s="265"/>
      <c r="F1019" s="265"/>
      <c r="G1019" s="265">
        <f ca="1">IFERROR(VLOOKUP(Tabela24[[#This Row],[Symbol]],INDIRECT("'"&amp;Tabela24[[#This Row],[INDEX]]&amp;"'!$D$5:$BB$3000"),13,0),0)</f>
        <v>0</v>
      </c>
      <c r="H1019" s="265" t="str">
        <f ca="1">IFERROR(VLOOKUP(Tabela24[[#This Row],[Symbol]],INDIRECT("'"&amp;Tabela24[[#This Row],[INDEX]]&amp;"'!$D$4:$BB$3000"),14,0),0)</f>
        <v>rolka</v>
      </c>
      <c r="I1019" s="419">
        <f ca="1">IFERROR(VLOOKUP(Tabela24[[#This Row],[Symbol]],INDIRECT("'"&amp;Tabela24[[#This Row],[INDEX]]&amp;"'!$D$4:$BB$3000"),30,0),0)</f>
        <v>0</v>
      </c>
      <c r="J1019" s="447">
        <f ca="1">IFERROR(VLOOKUP(Tabela24[[#This Row],[Symbol]],INDIRECT("'"&amp;Tabela24[[#This Row],[INDEX]]&amp;"'!$D$4:$BB$3000"),31,0),0)</f>
        <v>0</v>
      </c>
      <c r="K1019" s="266"/>
    </row>
    <row r="1020" spans="1:11" ht="30" customHeight="1" x14ac:dyDescent="0.2">
      <c r="A1020" s="262">
        <v>1009</v>
      </c>
      <c r="B1020" s="712" t="s">
        <v>26</v>
      </c>
      <c r="C1020" s="263" t="s">
        <v>60</v>
      </c>
      <c r="D1020" s="264" t="e">
        <f>VLOOKUP(Tabela24[[#This Row],[Symbol]],Baza_cen[],3,0)</f>
        <v>#N/A</v>
      </c>
      <c r="E1020" s="265"/>
      <c r="F1020" s="265"/>
      <c r="G1020" s="265">
        <f ca="1">IFERROR(VLOOKUP(Tabela24[[#This Row],[Symbol]],INDIRECT("'"&amp;Tabela24[[#This Row],[INDEX]]&amp;"'!$D$5:$BB$3000"),13,0),0)</f>
        <v>0</v>
      </c>
      <c r="H1020" s="265" t="str">
        <f ca="1">IFERROR(VLOOKUP(Tabela24[[#This Row],[Symbol]],INDIRECT("'"&amp;Tabela24[[#This Row],[INDEX]]&amp;"'!$D$4:$BB$3000"),14,0),0)</f>
        <v>rolka</v>
      </c>
      <c r="I1020" s="419">
        <f ca="1">IFERROR(VLOOKUP(Tabela24[[#This Row],[Symbol]],INDIRECT("'"&amp;Tabela24[[#This Row],[INDEX]]&amp;"'!$D$4:$BB$3000"),30,0),0)</f>
        <v>0</v>
      </c>
      <c r="J1020" s="447">
        <f ca="1">IFERROR(VLOOKUP(Tabela24[[#This Row],[Symbol]],INDIRECT("'"&amp;Tabela24[[#This Row],[INDEX]]&amp;"'!$D$4:$BB$3000"),31,0),0)</f>
        <v>0</v>
      </c>
      <c r="K1020" s="266"/>
    </row>
    <row r="1021" spans="1:11" ht="30" customHeight="1" x14ac:dyDescent="0.2">
      <c r="A1021" s="262">
        <v>1010</v>
      </c>
      <c r="B1021" s="712" t="s">
        <v>26</v>
      </c>
      <c r="C1021" s="263" t="s">
        <v>61</v>
      </c>
      <c r="D1021" s="264" t="e">
        <f>VLOOKUP(Tabela24[[#This Row],[Symbol]],Baza_cen[],3,0)</f>
        <v>#N/A</v>
      </c>
      <c r="E1021" s="265"/>
      <c r="F1021" s="265"/>
      <c r="G1021" s="265">
        <f ca="1">IFERROR(VLOOKUP(Tabela24[[#This Row],[Symbol]],INDIRECT("'"&amp;Tabela24[[#This Row],[INDEX]]&amp;"'!$D$5:$BB$3000"),13,0),0)</f>
        <v>0</v>
      </c>
      <c r="H1021" s="265" t="str">
        <f ca="1">IFERROR(VLOOKUP(Tabela24[[#This Row],[Symbol]],INDIRECT("'"&amp;Tabela24[[#This Row],[INDEX]]&amp;"'!$D$4:$BB$3000"),14,0),0)</f>
        <v>rolka</v>
      </c>
      <c r="I1021" s="419">
        <f ca="1">IFERROR(VLOOKUP(Tabela24[[#This Row],[Symbol]],INDIRECT("'"&amp;Tabela24[[#This Row],[INDEX]]&amp;"'!$D$4:$BB$3000"),30,0),0)</f>
        <v>0</v>
      </c>
      <c r="J1021" s="447">
        <f ca="1">IFERROR(VLOOKUP(Tabela24[[#This Row],[Symbol]],INDIRECT("'"&amp;Tabela24[[#This Row],[INDEX]]&amp;"'!$D$4:$BB$3000"),31,0),0)</f>
        <v>0</v>
      </c>
      <c r="K1021" s="266"/>
    </row>
    <row r="1022" spans="1:11" ht="30" customHeight="1" x14ac:dyDescent="0.2">
      <c r="A1022" s="262">
        <v>1011</v>
      </c>
      <c r="B1022" s="712" t="s">
        <v>2673</v>
      </c>
      <c r="C1022" s="263">
        <v>10046185</v>
      </c>
      <c r="D1022" s="264" t="e">
        <f>VLOOKUP(Tabela24[[#This Row],[Symbol]],Baza_cen[],3,0)</f>
        <v>#N/A</v>
      </c>
      <c r="E1022" s="265"/>
      <c r="F1022" s="265"/>
      <c r="G1022" s="265">
        <f ca="1">IFERROR(VLOOKUP(Tabela24[[#This Row],[Symbol]],INDIRECT("'"&amp;Tabela24[[#This Row],[INDEX]]&amp;"'!$D$5:$BB$3000"),13,0),0)</f>
        <v>0</v>
      </c>
      <c r="H1022" s="265" t="str">
        <f ca="1">IFERROR(VLOOKUP(Tabela24[[#This Row],[Symbol]],INDIRECT("'"&amp;Tabela24[[#This Row],[INDEX]]&amp;"'!$D$4:$BB$3000"),14,0),0)</f>
        <v>rolka</v>
      </c>
      <c r="I1022" s="419">
        <f ca="1">IFERROR(VLOOKUP(Tabela24[[#This Row],[Symbol]],INDIRECT("'"&amp;Tabela24[[#This Row],[INDEX]]&amp;"'!$D$4:$BB$3000"),30,0),0)</f>
        <v>0</v>
      </c>
      <c r="J1022" s="447">
        <f ca="1">IFERROR(VLOOKUP(Tabela24[[#This Row],[Symbol]],INDIRECT("'"&amp;Tabela24[[#This Row],[INDEX]]&amp;"'!$D$4:$BB$3000"),31,0),0)</f>
        <v>0</v>
      </c>
      <c r="K1022" s="266"/>
    </row>
    <row r="1023" spans="1:11" ht="30" customHeight="1" x14ac:dyDescent="0.2">
      <c r="A1023" s="262">
        <v>1012</v>
      </c>
      <c r="B1023" s="712" t="s">
        <v>2673</v>
      </c>
      <c r="C1023" s="263">
        <v>10046193</v>
      </c>
      <c r="D1023" s="264" t="e">
        <f>VLOOKUP(Tabela24[[#This Row],[Symbol]],Baza_cen[],3,0)</f>
        <v>#N/A</v>
      </c>
      <c r="E1023" s="265"/>
      <c r="F1023" s="265"/>
      <c r="G1023" s="265">
        <f ca="1">IFERROR(VLOOKUP(Tabela24[[#This Row],[Symbol]],INDIRECT("'"&amp;Tabela24[[#This Row],[INDEX]]&amp;"'!$D$5:$BB$3000"),13,0),0)</f>
        <v>0</v>
      </c>
      <c r="H1023" s="265" t="str">
        <f ca="1">IFERROR(VLOOKUP(Tabela24[[#This Row],[Symbol]],INDIRECT("'"&amp;Tabela24[[#This Row],[INDEX]]&amp;"'!$D$4:$BB$3000"),14,0),0)</f>
        <v>rolka</v>
      </c>
      <c r="I1023" s="419">
        <f ca="1">IFERROR(VLOOKUP(Tabela24[[#This Row],[Symbol]],INDIRECT("'"&amp;Tabela24[[#This Row],[INDEX]]&amp;"'!$D$4:$BB$3000"),30,0),0)</f>
        <v>0</v>
      </c>
      <c r="J1023" s="447">
        <f ca="1">IFERROR(VLOOKUP(Tabela24[[#This Row],[Symbol]],INDIRECT("'"&amp;Tabela24[[#This Row],[INDEX]]&amp;"'!$D$4:$BB$3000"),31,0),0)</f>
        <v>0</v>
      </c>
      <c r="K1023" s="266"/>
    </row>
    <row r="1024" spans="1:11" ht="30" customHeight="1" x14ac:dyDescent="0.2">
      <c r="A1024" s="262">
        <v>1013</v>
      </c>
      <c r="B1024" s="712" t="s">
        <v>2673</v>
      </c>
      <c r="C1024" s="263">
        <v>10046195</v>
      </c>
      <c r="D1024" s="264" t="e">
        <f>VLOOKUP(Tabela24[[#This Row],[Symbol]],Baza_cen[],3,0)</f>
        <v>#N/A</v>
      </c>
      <c r="E1024" s="265"/>
      <c r="F1024" s="265"/>
      <c r="G1024" s="265">
        <f ca="1">IFERROR(VLOOKUP(Tabela24[[#This Row],[Symbol]],INDIRECT("'"&amp;Tabela24[[#This Row],[INDEX]]&amp;"'!$D$5:$BB$3000"),13,0),0)</f>
        <v>0</v>
      </c>
      <c r="H1024" s="265" t="str">
        <f ca="1">IFERROR(VLOOKUP(Tabela24[[#This Row],[Symbol]],INDIRECT("'"&amp;Tabela24[[#This Row],[INDEX]]&amp;"'!$D$4:$BB$3000"),14,0),0)</f>
        <v>rolka</v>
      </c>
      <c r="I1024" s="419">
        <f ca="1">IFERROR(VLOOKUP(Tabela24[[#This Row],[Symbol]],INDIRECT("'"&amp;Tabela24[[#This Row],[INDEX]]&amp;"'!$D$4:$BB$3000"),30,0),0)</f>
        <v>0</v>
      </c>
      <c r="J1024" s="447">
        <f ca="1">IFERROR(VLOOKUP(Tabela24[[#This Row],[Symbol]],INDIRECT("'"&amp;Tabela24[[#This Row],[INDEX]]&amp;"'!$D$4:$BB$3000"),31,0),0)</f>
        <v>0</v>
      </c>
      <c r="K1024" s="266"/>
    </row>
    <row r="1025" spans="1:11" ht="30" customHeight="1" x14ac:dyDescent="0.2">
      <c r="A1025" s="262">
        <v>1014</v>
      </c>
      <c r="B1025" s="712" t="s">
        <v>2673</v>
      </c>
      <c r="C1025" s="263">
        <v>10045170</v>
      </c>
      <c r="D1025" s="264" t="e">
        <f>VLOOKUP(Tabela24[[#This Row],[Symbol]],Baza_cen[],3,0)</f>
        <v>#N/A</v>
      </c>
      <c r="E1025" s="265"/>
      <c r="F1025" s="265"/>
      <c r="G1025" s="265">
        <f ca="1">IFERROR(VLOOKUP(Tabela24[[#This Row],[Symbol]],INDIRECT("'"&amp;Tabela24[[#This Row],[INDEX]]&amp;"'!$D$5:$BB$3000"),13,0),0)</f>
        <v>0</v>
      </c>
      <c r="H1025" s="265" t="str">
        <f ca="1">IFERROR(VLOOKUP(Tabela24[[#This Row],[Symbol]],INDIRECT("'"&amp;Tabela24[[#This Row],[INDEX]]&amp;"'!$D$4:$BB$3000"),14,0),0)</f>
        <v>szt.</v>
      </c>
      <c r="I1025" s="419">
        <f ca="1">IFERROR(VLOOKUP(Tabela24[[#This Row],[Symbol]],INDIRECT("'"&amp;Tabela24[[#This Row],[INDEX]]&amp;"'!$D$4:$BB$3000"),30,0),0)</f>
        <v>0</v>
      </c>
      <c r="J1025" s="447">
        <f ca="1">IFERROR(VLOOKUP(Tabela24[[#This Row],[Symbol]],INDIRECT("'"&amp;Tabela24[[#This Row],[INDEX]]&amp;"'!$D$4:$BB$3000"),31,0),0)</f>
        <v>0</v>
      </c>
      <c r="K1025" s="266"/>
    </row>
    <row r="1026" spans="1:11" ht="30" customHeight="1" x14ac:dyDescent="0.2">
      <c r="A1026" s="262">
        <v>1015</v>
      </c>
      <c r="B1026" s="712" t="s">
        <v>2673</v>
      </c>
      <c r="C1026" s="263">
        <v>10045171</v>
      </c>
      <c r="D1026" s="264" t="e">
        <f>VLOOKUP(Tabela24[[#This Row],[Symbol]],Baza_cen[],3,0)</f>
        <v>#N/A</v>
      </c>
      <c r="E1026" s="265"/>
      <c r="F1026" s="265"/>
      <c r="G1026" s="265">
        <f ca="1">IFERROR(VLOOKUP(Tabela24[[#This Row],[Symbol]],INDIRECT("'"&amp;Tabela24[[#This Row],[INDEX]]&amp;"'!$D$5:$BB$3000"),13,0),0)</f>
        <v>0</v>
      </c>
      <c r="H1026" s="265" t="str">
        <f ca="1">IFERROR(VLOOKUP(Tabela24[[#This Row],[Symbol]],INDIRECT("'"&amp;Tabela24[[#This Row],[INDEX]]&amp;"'!$D$4:$BB$3000"),14,0),0)</f>
        <v>szt.</v>
      </c>
      <c r="I1026" s="419">
        <f ca="1">IFERROR(VLOOKUP(Tabela24[[#This Row],[Symbol]],INDIRECT("'"&amp;Tabela24[[#This Row],[INDEX]]&amp;"'!$D$4:$BB$3000"),30,0),0)</f>
        <v>0</v>
      </c>
      <c r="J1026" s="447">
        <f ca="1">IFERROR(VLOOKUP(Tabela24[[#This Row],[Symbol]],INDIRECT("'"&amp;Tabela24[[#This Row],[INDEX]]&amp;"'!$D$4:$BB$3000"),31,0),0)</f>
        <v>0</v>
      </c>
      <c r="K1026" s="266"/>
    </row>
    <row r="1027" spans="1:11" ht="30" customHeight="1" x14ac:dyDescent="0.2">
      <c r="A1027" s="262">
        <v>1016</v>
      </c>
      <c r="B1027" s="712" t="s">
        <v>2673</v>
      </c>
      <c r="C1027" s="263">
        <v>10045214</v>
      </c>
      <c r="D1027" s="264" t="e">
        <f>VLOOKUP(Tabela24[[#This Row],[Symbol]],Baza_cen[],3,0)</f>
        <v>#N/A</v>
      </c>
      <c r="E1027" s="265"/>
      <c r="F1027" s="265"/>
      <c r="G1027" s="265">
        <f ca="1">IFERROR(VLOOKUP(Tabela24[[#This Row],[Symbol]],INDIRECT("'"&amp;Tabela24[[#This Row],[INDEX]]&amp;"'!$D$5:$BB$3000"),13,0),0)</f>
        <v>0</v>
      </c>
      <c r="H1027" s="265" t="str">
        <f ca="1">IFERROR(VLOOKUP(Tabela24[[#This Row],[Symbol]],INDIRECT("'"&amp;Tabela24[[#This Row],[INDEX]]&amp;"'!$D$4:$BB$3000"),14,0),0)</f>
        <v>szt.</v>
      </c>
      <c r="I1027" s="419">
        <f ca="1">IFERROR(VLOOKUP(Tabela24[[#This Row],[Symbol]],INDIRECT("'"&amp;Tabela24[[#This Row],[INDEX]]&amp;"'!$D$4:$BB$3000"),30,0),0)</f>
        <v>0</v>
      </c>
      <c r="J1027" s="447">
        <f ca="1">IFERROR(VLOOKUP(Tabela24[[#This Row],[Symbol]],INDIRECT("'"&amp;Tabela24[[#This Row],[INDEX]]&amp;"'!$D$4:$BB$3000"),31,0),0)</f>
        <v>0</v>
      </c>
      <c r="K1027" s="266"/>
    </row>
    <row r="1028" spans="1:11" ht="30" customHeight="1" x14ac:dyDescent="0.2">
      <c r="A1028" s="262">
        <v>1017</v>
      </c>
      <c r="B1028" s="712" t="s">
        <v>2673</v>
      </c>
      <c r="C1028" s="263">
        <v>10045215</v>
      </c>
      <c r="D1028" s="264" t="e">
        <f>VLOOKUP(Tabela24[[#This Row],[Symbol]],Baza_cen[],3,0)</f>
        <v>#N/A</v>
      </c>
      <c r="E1028" s="265"/>
      <c r="F1028" s="265"/>
      <c r="G1028" s="265">
        <f ca="1">IFERROR(VLOOKUP(Tabela24[[#This Row],[Symbol]],INDIRECT("'"&amp;Tabela24[[#This Row],[INDEX]]&amp;"'!$D$5:$BB$3000"),13,0),0)</f>
        <v>0</v>
      </c>
      <c r="H1028" s="265" t="str">
        <f ca="1">IFERROR(VLOOKUP(Tabela24[[#This Row],[Symbol]],INDIRECT("'"&amp;Tabela24[[#This Row],[INDEX]]&amp;"'!$D$4:$BB$3000"),14,0),0)</f>
        <v>szt.</v>
      </c>
      <c r="I1028" s="419">
        <f ca="1">IFERROR(VLOOKUP(Tabela24[[#This Row],[Symbol]],INDIRECT("'"&amp;Tabela24[[#This Row],[INDEX]]&amp;"'!$D$4:$BB$3000"),30,0),0)</f>
        <v>0</v>
      </c>
      <c r="J1028" s="447">
        <f ca="1">IFERROR(VLOOKUP(Tabela24[[#This Row],[Symbol]],INDIRECT("'"&amp;Tabela24[[#This Row],[INDEX]]&amp;"'!$D$4:$BB$3000"),31,0),0)</f>
        <v>0</v>
      </c>
      <c r="K1028" s="266"/>
    </row>
    <row r="1029" spans="1:11" ht="30" customHeight="1" x14ac:dyDescent="0.2">
      <c r="A1029" s="262">
        <v>1018</v>
      </c>
      <c r="B1029" s="712" t="s">
        <v>2673</v>
      </c>
      <c r="C1029" s="263">
        <v>10048939</v>
      </c>
      <c r="D1029" s="264" t="e">
        <f>VLOOKUP(Tabela24[[#This Row],[Symbol]],Baza_cen[],3,0)</f>
        <v>#N/A</v>
      </c>
      <c r="E1029" s="265"/>
      <c r="F1029" s="265"/>
      <c r="G1029" s="265">
        <f ca="1">IFERROR(VLOOKUP(Tabela24[[#This Row],[Symbol]],INDIRECT("'"&amp;Tabela24[[#This Row],[INDEX]]&amp;"'!$D$5:$BB$3000"),13,0),0)</f>
        <v>0</v>
      </c>
      <c r="H1029" s="265" t="str">
        <f ca="1">IFERROR(VLOOKUP(Tabela24[[#This Row],[Symbol]],INDIRECT("'"&amp;Tabela24[[#This Row],[INDEX]]&amp;"'!$D$4:$BB$3000"),14,0),0)</f>
        <v>szt.</v>
      </c>
      <c r="I1029" s="419">
        <f ca="1">IFERROR(VLOOKUP(Tabela24[[#This Row],[Symbol]],INDIRECT("'"&amp;Tabela24[[#This Row],[INDEX]]&amp;"'!$D$4:$BB$3000"),30,0),0)</f>
        <v>0</v>
      </c>
      <c r="J1029" s="447">
        <f ca="1">IFERROR(VLOOKUP(Tabela24[[#This Row],[Symbol]],INDIRECT("'"&amp;Tabela24[[#This Row],[INDEX]]&amp;"'!$D$4:$BB$3000"),31,0),0)</f>
        <v>0</v>
      </c>
      <c r="K1029" s="266"/>
    </row>
    <row r="1030" spans="1:11" ht="30" customHeight="1" x14ac:dyDescent="0.2">
      <c r="A1030" s="262">
        <v>1019</v>
      </c>
      <c r="B1030" s="712" t="s">
        <v>2673</v>
      </c>
      <c r="C1030" s="263">
        <v>10049514</v>
      </c>
      <c r="D1030" s="264" t="e">
        <f>VLOOKUP(Tabela24[[#This Row],[Symbol]],Baza_cen[],3,0)</f>
        <v>#N/A</v>
      </c>
      <c r="E1030" s="265"/>
      <c r="F1030" s="265"/>
      <c r="G1030" s="265">
        <f ca="1">IFERROR(VLOOKUP(Tabela24[[#This Row],[Symbol]],INDIRECT("'"&amp;Tabela24[[#This Row],[INDEX]]&amp;"'!$D$5:$BB$3000"),13,0),0)</f>
        <v>0</v>
      </c>
      <c r="H1030" s="265" t="str">
        <f ca="1">IFERROR(VLOOKUP(Tabela24[[#This Row],[Symbol]],INDIRECT("'"&amp;Tabela24[[#This Row],[INDEX]]&amp;"'!$D$4:$BB$3000"),14,0),0)</f>
        <v>szt.</v>
      </c>
      <c r="I1030" s="419">
        <f ca="1">IFERROR(VLOOKUP(Tabela24[[#This Row],[Symbol]],INDIRECT("'"&amp;Tabela24[[#This Row],[INDEX]]&amp;"'!$D$4:$BB$3000"),30,0),0)</f>
        <v>0</v>
      </c>
      <c r="J1030" s="447">
        <f ca="1">IFERROR(VLOOKUP(Tabela24[[#This Row],[Symbol]],INDIRECT("'"&amp;Tabela24[[#This Row],[INDEX]]&amp;"'!$D$4:$BB$3000"),31,0),0)</f>
        <v>0</v>
      </c>
      <c r="K1030" s="266"/>
    </row>
    <row r="1031" spans="1:11" ht="30" customHeight="1" x14ac:dyDescent="0.2">
      <c r="A1031" s="262">
        <v>1020</v>
      </c>
      <c r="B1031" s="712" t="s">
        <v>2673</v>
      </c>
      <c r="C1031" s="263">
        <v>10049226</v>
      </c>
      <c r="D1031" s="264" t="e">
        <f>VLOOKUP(Tabela24[[#This Row],[Symbol]],Baza_cen[],3,0)</f>
        <v>#N/A</v>
      </c>
      <c r="E1031" s="265"/>
      <c r="F1031" s="265"/>
      <c r="G1031" s="265">
        <f ca="1">IFERROR(VLOOKUP(Tabela24[[#This Row],[Symbol]],INDIRECT("'"&amp;Tabela24[[#This Row],[INDEX]]&amp;"'!$D$5:$BB$3000"),13,0),0)</f>
        <v>0</v>
      </c>
      <c r="H1031" s="265" t="str">
        <f ca="1">IFERROR(VLOOKUP(Tabela24[[#This Row],[Symbol]],INDIRECT("'"&amp;Tabela24[[#This Row],[INDEX]]&amp;"'!$D$4:$BB$3000"),14,0),0)</f>
        <v>szt.</v>
      </c>
      <c r="I1031" s="419">
        <f ca="1">IFERROR(VLOOKUP(Tabela24[[#This Row],[Symbol]],INDIRECT("'"&amp;Tabela24[[#This Row],[INDEX]]&amp;"'!$D$4:$BB$3000"),30,0),0)</f>
        <v>0</v>
      </c>
      <c r="J1031" s="447">
        <f ca="1">IFERROR(VLOOKUP(Tabela24[[#This Row],[Symbol]],INDIRECT("'"&amp;Tabela24[[#This Row],[INDEX]]&amp;"'!$D$4:$BB$3000"),31,0),0)</f>
        <v>0</v>
      </c>
      <c r="K1031" s="266"/>
    </row>
    <row r="1032" spans="1:11" ht="30" customHeight="1" x14ac:dyDescent="0.2">
      <c r="A1032" s="262">
        <v>1021</v>
      </c>
      <c r="B1032" s="712" t="s">
        <v>2673</v>
      </c>
      <c r="C1032" s="263">
        <v>10045190</v>
      </c>
      <c r="D1032" s="264" t="e">
        <f>VLOOKUP(Tabela24[[#This Row],[Symbol]],Baza_cen[],3,0)</f>
        <v>#N/A</v>
      </c>
      <c r="E1032" s="265"/>
      <c r="F1032" s="265"/>
      <c r="G1032" s="265">
        <f ca="1">IFERROR(VLOOKUP(Tabela24[[#This Row],[Symbol]],INDIRECT("'"&amp;Tabela24[[#This Row],[INDEX]]&amp;"'!$D$5:$BB$3000"),13,0),0)</f>
        <v>0</v>
      </c>
      <c r="H1032" s="265" t="str">
        <f ca="1">IFERROR(VLOOKUP(Tabela24[[#This Row],[Symbol]],INDIRECT("'"&amp;Tabela24[[#This Row],[INDEX]]&amp;"'!$D$4:$BB$3000"),14,0),0)</f>
        <v>szt.</v>
      </c>
      <c r="I1032" s="419">
        <f ca="1">IFERROR(VLOOKUP(Tabela24[[#This Row],[Symbol]],INDIRECT("'"&amp;Tabela24[[#This Row],[INDEX]]&amp;"'!$D$4:$BB$3000"),30,0),0)</f>
        <v>0</v>
      </c>
      <c r="J1032" s="447">
        <f ca="1">IFERROR(VLOOKUP(Tabela24[[#This Row],[Symbol]],INDIRECT("'"&amp;Tabela24[[#This Row],[INDEX]]&amp;"'!$D$4:$BB$3000"),31,0),0)</f>
        <v>0</v>
      </c>
      <c r="K1032" s="266"/>
    </row>
    <row r="1033" spans="1:11" ht="30" customHeight="1" x14ac:dyDescent="0.2">
      <c r="A1033" s="262">
        <v>1022</v>
      </c>
      <c r="B1033" s="711" t="s">
        <v>28</v>
      </c>
      <c r="C1033" s="263" t="s">
        <v>89</v>
      </c>
      <c r="D1033" s="264" t="str">
        <f>VLOOKUP(Tabela24[[#This Row],[Symbol]],Baza_cen[],3,0)</f>
        <v>Aluthermo Quattro   1200mm   (m2)</v>
      </c>
      <c r="E1033" s="265"/>
      <c r="F1033" s="265"/>
      <c r="G1033" s="265">
        <f ca="1">IFERROR(VLOOKUP(Tabela24[[#This Row],[Symbol]],INDIRECT("'"&amp;Tabela24[[#This Row],[INDEX]]&amp;"'!$D$5:$BB$3000"),13,0),0)</f>
        <v>0</v>
      </c>
      <c r="H1033" s="265" t="str">
        <f ca="1">IFERROR(VLOOKUP(Tabela24[[#This Row],[Symbol]],INDIRECT("'"&amp;Tabela24[[#This Row],[INDEX]]&amp;"'!$D$4:$BB$3000"),14,0),0)</f>
        <v>m2</v>
      </c>
      <c r="I1033" s="419">
        <f ca="1">IFERROR(VLOOKUP(Tabela24[[#This Row],[Symbol]],INDIRECT("'"&amp;Tabela24[[#This Row],[INDEX]]&amp;"'!$D$4:$BB$3000"),30,0),0)</f>
        <v>0</v>
      </c>
      <c r="J1033" s="447">
        <f ca="1">IFERROR(VLOOKUP(Tabela24[[#This Row],[Symbol]],INDIRECT("'"&amp;Tabela24[[#This Row],[INDEX]]&amp;"'!$D$4:$BB$3000"),31,0),0)</f>
        <v>0</v>
      </c>
      <c r="K1033" s="266"/>
    </row>
    <row r="1034" spans="1:11" ht="30" customHeight="1" x14ac:dyDescent="0.2">
      <c r="A1034" s="262">
        <v>1023</v>
      </c>
      <c r="B1034" s="711" t="s">
        <v>28</v>
      </c>
      <c r="C1034" s="263" t="s">
        <v>91</v>
      </c>
      <c r="D1034" s="264" t="str">
        <f>VLOOKUP(Tabela24[[#This Row],[Symbol]],Baza_cen[],3,0)</f>
        <v>Aluthermo Quattro   150mm     /25mb/</v>
      </c>
      <c r="E1034" s="265"/>
      <c r="F1034" s="265"/>
      <c r="G1034" s="265">
        <f ca="1">IFERROR(VLOOKUP(Tabela24[[#This Row],[Symbol]],INDIRECT("'"&amp;Tabela24[[#This Row],[INDEX]]&amp;"'!$D$5:$BB$3000"),13,0),0)</f>
        <v>0</v>
      </c>
      <c r="H1034" s="265" t="str">
        <f ca="1">IFERROR(VLOOKUP(Tabela24[[#This Row],[Symbol]],INDIRECT("'"&amp;Tabela24[[#This Row],[INDEX]]&amp;"'!$D$4:$BB$3000"),14,0),0)</f>
        <v>rolka</v>
      </c>
      <c r="I1034" s="419">
        <f ca="1">IFERROR(VLOOKUP(Tabela24[[#This Row],[Symbol]],INDIRECT("'"&amp;Tabela24[[#This Row],[INDEX]]&amp;"'!$D$4:$BB$3000"),30,0),0)</f>
        <v>0</v>
      </c>
      <c r="J1034" s="447">
        <f ca="1">IFERROR(VLOOKUP(Tabela24[[#This Row],[Symbol]],INDIRECT("'"&amp;Tabela24[[#This Row],[INDEX]]&amp;"'!$D$4:$BB$3000"),31,0),0)</f>
        <v>0</v>
      </c>
      <c r="K1034" s="266"/>
    </row>
    <row r="1035" spans="1:11" ht="30" customHeight="1" x14ac:dyDescent="0.2">
      <c r="A1035" s="262">
        <v>1024</v>
      </c>
      <c r="B1035" s="711" t="s">
        <v>28</v>
      </c>
      <c r="C1035" s="263" t="s">
        <v>93</v>
      </c>
      <c r="D1035" s="264" t="str">
        <f>VLOOKUP(Tabela24[[#This Row],[Symbol]],Baza_cen[],3,0)</f>
        <v>Aluthermo Quattro   200mm     /25mb/</v>
      </c>
      <c r="E1035" s="265"/>
      <c r="F1035" s="265"/>
      <c r="G1035" s="265">
        <f ca="1">IFERROR(VLOOKUP(Tabela24[[#This Row],[Symbol]],INDIRECT("'"&amp;Tabela24[[#This Row],[INDEX]]&amp;"'!$D$5:$BB$3000"),13,0),0)</f>
        <v>0</v>
      </c>
      <c r="H1035" s="265" t="str">
        <f ca="1">IFERROR(VLOOKUP(Tabela24[[#This Row],[Symbol]],INDIRECT("'"&amp;Tabela24[[#This Row],[INDEX]]&amp;"'!$D$4:$BB$3000"),14,0),0)</f>
        <v>rolka</v>
      </c>
      <c r="I1035" s="419">
        <f ca="1">IFERROR(VLOOKUP(Tabela24[[#This Row],[Symbol]],INDIRECT("'"&amp;Tabela24[[#This Row],[INDEX]]&amp;"'!$D$4:$BB$3000"),30,0),0)</f>
        <v>0</v>
      </c>
      <c r="J1035" s="447">
        <f ca="1">IFERROR(VLOOKUP(Tabela24[[#This Row],[Symbol]],INDIRECT("'"&amp;Tabela24[[#This Row],[INDEX]]&amp;"'!$D$4:$BB$3000"),31,0),0)</f>
        <v>0</v>
      </c>
      <c r="K1035" s="266"/>
    </row>
    <row r="1036" spans="1:11" ht="30" customHeight="1" x14ac:dyDescent="0.2">
      <c r="A1036" s="262">
        <v>1025</v>
      </c>
      <c r="B1036" s="711" t="s">
        <v>28</v>
      </c>
      <c r="C1036" s="263" t="s">
        <v>94</v>
      </c>
      <c r="D1036" s="264" t="str">
        <f>VLOOKUP(Tabela24[[#This Row],[Symbol]],Baza_cen[],3,0)</f>
        <v>Aluthermo Quattro   250mm     /25mb/</v>
      </c>
      <c r="E1036" s="265"/>
      <c r="F1036" s="265"/>
      <c r="G1036" s="265">
        <f ca="1">IFERROR(VLOOKUP(Tabela24[[#This Row],[Symbol]],INDIRECT("'"&amp;Tabela24[[#This Row],[INDEX]]&amp;"'!$D$5:$BB$3000"),13,0),0)</f>
        <v>0</v>
      </c>
      <c r="H1036" s="265" t="str">
        <f ca="1">IFERROR(VLOOKUP(Tabela24[[#This Row],[Symbol]],INDIRECT("'"&amp;Tabela24[[#This Row],[INDEX]]&amp;"'!$D$4:$BB$3000"),14,0),0)</f>
        <v>rolka</v>
      </c>
      <c r="I1036" s="419">
        <f ca="1">IFERROR(VLOOKUP(Tabela24[[#This Row],[Symbol]],INDIRECT("'"&amp;Tabela24[[#This Row],[INDEX]]&amp;"'!$D$4:$BB$3000"),30,0),0)</f>
        <v>0</v>
      </c>
      <c r="J1036" s="447">
        <f ca="1">IFERROR(VLOOKUP(Tabela24[[#This Row],[Symbol]],INDIRECT("'"&amp;Tabela24[[#This Row],[INDEX]]&amp;"'!$D$4:$BB$3000"),31,0),0)</f>
        <v>0</v>
      </c>
      <c r="K1036" s="266"/>
    </row>
    <row r="1037" spans="1:11" ht="30" customHeight="1" x14ac:dyDescent="0.2">
      <c r="A1037" s="262">
        <v>1026</v>
      </c>
      <c r="B1037" s="711" t="s">
        <v>28</v>
      </c>
      <c r="C1037" s="263" t="s">
        <v>95</v>
      </c>
      <c r="D1037" s="264" t="str">
        <f>VLOOKUP(Tabela24[[#This Row],[Symbol]],Baza_cen[],3,0)</f>
        <v>Aluthermo Quattro   300mm     /25mb/</v>
      </c>
      <c r="E1037" s="265"/>
      <c r="F1037" s="265"/>
      <c r="G1037" s="265">
        <f ca="1">IFERROR(VLOOKUP(Tabela24[[#This Row],[Symbol]],INDIRECT("'"&amp;Tabela24[[#This Row],[INDEX]]&amp;"'!$D$5:$BB$3000"),13,0),0)</f>
        <v>0</v>
      </c>
      <c r="H1037" s="265" t="str">
        <f ca="1">IFERROR(VLOOKUP(Tabela24[[#This Row],[Symbol]],INDIRECT("'"&amp;Tabela24[[#This Row],[INDEX]]&amp;"'!$D$4:$BB$3000"),14,0),0)</f>
        <v>rolka</v>
      </c>
      <c r="I1037" s="419">
        <f ca="1">IFERROR(VLOOKUP(Tabela24[[#This Row],[Symbol]],INDIRECT("'"&amp;Tabela24[[#This Row],[INDEX]]&amp;"'!$D$4:$BB$3000"),30,0),0)</f>
        <v>0</v>
      </c>
      <c r="J1037" s="447">
        <f ca="1">IFERROR(VLOOKUP(Tabela24[[#This Row],[Symbol]],INDIRECT("'"&amp;Tabela24[[#This Row],[INDEX]]&amp;"'!$D$4:$BB$3000"),31,0),0)</f>
        <v>0</v>
      </c>
      <c r="K1037" s="266"/>
    </row>
    <row r="1038" spans="1:11" ht="30" customHeight="1" x14ac:dyDescent="0.2">
      <c r="A1038" s="262">
        <v>1027</v>
      </c>
      <c r="B1038" s="711" t="s">
        <v>28</v>
      </c>
      <c r="C1038" s="263" t="s">
        <v>96</v>
      </c>
      <c r="D1038" s="264" t="str">
        <f>VLOOKUP(Tabela24[[#This Row],[Symbol]],Baza_cen[],3,0)</f>
        <v>Aluthermo Quattro   350mm     /25mb/</v>
      </c>
      <c r="E1038" s="265"/>
      <c r="F1038" s="265"/>
      <c r="G1038" s="265">
        <f ca="1">IFERROR(VLOOKUP(Tabela24[[#This Row],[Symbol]],INDIRECT("'"&amp;Tabela24[[#This Row],[INDEX]]&amp;"'!$D$5:$BB$3000"),13,0),0)</f>
        <v>0</v>
      </c>
      <c r="H1038" s="265" t="str">
        <f ca="1">IFERROR(VLOOKUP(Tabela24[[#This Row],[Symbol]],INDIRECT("'"&amp;Tabela24[[#This Row],[INDEX]]&amp;"'!$D$4:$BB$3000"),14,0),0)</f>
        <v>rolka</v>
      </c>
      <c r="I1038" s="419">
        <f ca="1">IFERROR(VLOOKUP(Tabela24[[#This Row],[Symbol]],INDIRECT("'"&amp;Tabela24[[#This Row],[INDEX]]&amp;"'!$D$4:$BB$3000"),30,0),0)</f>
        <v>0</v>
      </c>
      <c r="J1038" s="447">
        <f ca="1">IFERROR(VLOOKUP(Tabela24[[#This Row],[Symbol]],INDIRECT("'"&amp;Tabela24[[#This Row],[INDEX]]&amp;"'!$D$4:$BB$3000"),31,0),0)</f>
        <v>0</v>
      </c>
      <c r="K1038" s="266"/>
    </row>
    <row r="1039" spans="1:11" ht="30" customHeight="1" x14ac:dyDescent="0.2">
      <c r="A1039" s="262">
        <v>1028</v>
      </c>
      <c r="B1039" s="711" t="s">
        <v>28</v>
      </c>
      <c r="C1039" s="263" t="s">
        <v>97</v>
      </c>
      <c r="D1039" s="264" t="str">
        <f>VLOOKUP(Tabela24[[#This Row],[Symbol]],Baza_cen[],3,0)</f>
        <v>Aluthermo Quattro oklejone   150mm     /25mb/</v>
      </c>
      <c r="E1039" s="265"/>
      <c r="F1039" s="265"/>
      <c r="G1039" s="265">
        <f ca="1">IFERROR(VLOOKUP(Tabela24[[#This Row],[Symbol]],INDIRECT("'"&amp;Tabela24[[#This Row],[INDEX]]&amp;"'!$D$5:$BB$3000"),13,0),0)</f>
        <v>0</v>
      </c>
      <c r="H1039" s="265" t="str">
        <f ca="1">IFERROR(VLOOKUP(Tabela24[[#This Row],[Symbol]],INDIRECT("'"&amp;Tabela24[[#This Row],[INDEX]]&amp;"'!$D$4:$BB$3000"),14,0),0)</f>
        <v>rolka</v>
      </c>
      <c r="I1039" s="419">
        <f ca="1">IFERROR(VLOOKUP(Tabela24[[#This Row],[Symbol]],INDIRECT("'"&amp;Tabela24[[#This Row],[INDEX]]&amp;"'!$D$4:$BB$3000"),30,0),0)</f>
        <v>0</v>
      </c>
      <c r="J1039" s="447">
        <f ca="1">IFERROR(VLOOKUP(Tabela24[[#This Row],[Symbol]],INDIRECT("'"&amp;Tabela24[[#This Row],[INDEX]]&amp;"'!$D$4:$BB$3000"),31,0),0)</f>
        <v>0</v>
      </c>
      <c r="K1039" s="266"/>
    </row>
    <row r="1040" spans="1:11" ht="30" customHeight="1" x14ac:dyDescent="0.2">
      <c r="A1040" s="262">
        <v>1029</v>
      </c>
      <c r="B1040" s="711" t="s">
        <v>28</v>
      </c>
      <c r="C1040" s="263" t="s">
        <v>99</v>
      </c>
      <c r="D1040" s="264" t="str">
        <f>VLOOKUP(Tabela24[[#This Row],[Symbol]],Baza_cen[],3,0)</f>
        <v>Aluthermo Quattro oklejone   200mm     /25mb/</v>
      </c>
      <c r="E1040" s="265"/>
      <c r="F1040" s="265"/>
      <c r="G1040" s="265">
        <f ca="1">IFERROR(VLOOKUP(Tabela24[[#This Row],[Symbol]],INDIRECT("'"&amp;Tabela24[[#This Row],[INDEX]]&amp;"'!$D$5:$BB$3000"),13,0),0)</f>
        <v>0</v>
      </c>
      <c r="H1040" s="265" t="str">
        <f ca="1">IFERROR(VLOOKUP(Tabela24[[#This Row],[Symbol]],INDIRECT("'"&amp;Tabela24[[#This Row],[INDEX]]&amp;"'!$D$4:$BB$3000"),14,0),0)</f>
        <v>rolka</v>
      </c>
      <c r="I1040" s="419">
        <f ca="1">IFERROR(VLOOKUP(Tabela24[[#This Row],[Symbol]],INDIRECT("'"&amp;Tabela24[[#This Row],[INDEX]]&amp;"'!$D$4:$BB$3000"),30,0),0)</f>
        <v>0</v>
      </c>
      <c r="J1040" s="447">
        <f ca="1">IFERROR(VLOOKUP(Tabela24[[#This Row],[Symbol]],INDIRECT("'"&amp;Tabela24[[#This Row],[INDEX]]&amp;"'!$D$4:$BB$3000"),31,0),0)</f>
        <v>0</v>
      </c>
      <c r="K1040" s="266"/>
    </row>
    <row r="1041" spans="1:11" ht="30" customHeight="1" x14ac:dyDescent="0.2">
      <c r="A1041" s="262">
        <v>1030</v>
      </c>
      <c r="B1041" s="711" t="s">
        <v>28</v>
      </c>
      <c r="C1041" s="263" t="s">
        <v>100</v>
      </c>
      <c r="D1041" s="264" t="str">
        <f>VLOOKUP(Tabela24[[#This Row],[Symbol]],Baza_cen[],3,0)</f>
        <v>Aluthermo Quattro oklejone   250mm     /25mb/</v>
      </c>
      <c r="E1041" s="265"/>
      <c r="F1041" s="265"/>
      <c r="G1041" s="265">
        <f ca="1">IFERROR(VLOOKUP(Tabela24[[#This Row],[Symbol]],INDIRECT("'"&amp;Tabela24[[#This Row],[INDEX]]&amp;"'!$D$5:$BB$3000"),13,0),0)</f>
        <v>0</v>
      </c>
      <c r="H1041" s="265" t="str">
        <f ca="1">IFERROR(VLOOKUP(Tabela24[[#This Row],[Symbol]],INDIRECT("'"&amp;Tabela24[[#This Row],[INDEX]]&amp;"'!$D$4:$BB$3000"),14,0),0)</f>
        <v>rolka</v>
      </c>
      <c r="I1041" s="419">
        <f ca="1">IFERROR(VLOOKUP(Tabela24[[#This Row],[Symbol]],INDIRECT("'"&amp;Tabela24[[#This Row],[INDEX]]&amp;"'!$D$4:$BB$3000"),30,0),0)</f>
        <v>0</v>
      </c>
      <c r="J1041" s="447">
        <f ca="1">IFERROR(VLOOKUP(Tabela24[[#This Row],[Symbol]],INDIRECT("'"&amp;Tabela24[[#This Row],[INDEX]]&amp;"'!$D$4:$BB$3000"),31,0),0)</f>
        <v>0</v>
      </c>
      <c r="K1041" s="266"/>
    </row>
    <row r="1042" spans="1:11" ht="30" customHeight="1" x14ac:dyDescent="0.2">
      <c r="A1042" s="262">
        <v>1031</v>
      </c>
      <c r="B1042" s="711" t="s">
        <v>28</v>
      </c>
      <c r="C1042" s="263" t="s">
        <v>101</v>
      </c>
      <c r="D1042" s="264" t="str">
        <f>VLOOKUP(Tabela24[[#This Row],[Symbol]],Baza_cen[],3,0)</f>
        <v>Aluthermo Quattro oklejone   300mm     /25mb/</v>
      </c>
      <c r="E1042" s="265"/>
      <c r="F1042" s="265"/>
      <c r="G1042" s="265">
        <f ca="1">IFERROR(VLOOKUP(Tabela24[[#This Row],[Symbol]],INDIRECT("'"&amp;Tabela24[[#This Row],[INDEX]]&amp;"'!$D$5:$BB$3000"),13,0),0)</f>
        <v>0</v>
      </c>
      <c r="H1042" s="265" t="str">
        <f ca="1">IFERROR(VLOOKUP(Tabela24[[#This Row],[Symbol]],INDIRECT("'"&amp;Tabela24[[#This Row],[INDEX]]&amp;"'!$D$4:$BB$3000"),14,0),0)</f>
        <v>rolka</v>
      </c>
      <c r="I1042" s="419">
        <f ca="1">IFERROR(VLOOKUP(Tabela24[[#This Row],[Symbol]],INDIRECT("'"&amp;Tabela24[[#This Row],[INDEX]]&amp;"'!$D$4:$BB$3000"),30,0),0)</f>
        <v>0</v>
      </c>
      <c r="J1042" s="447">
        <f ca="1">IFERROR(VLOOKUP(Tabela24[[#This Row],[Symbol]],INDIRECT("'"&amp;Tabela24[[#This Row],[INDEX]]&amp;"'!$D$4:$BB$3000"),31,0),0)</f>
        <v>0</v>
      </c>
      <c r="K1042" s="266"/>
    </row>
    <row r="1043" spans="1:11" ht="30" customHeight="1" x14ac:dyDescent="0.2">
      <c r="A1043" s="262">
        <v>1032</v>
      </c>
      <c r="B1043" s="711" t="s">
        <v>28</v>
      </c>
      <c r="C1043" s="448" t="s">
        <v>102</v>
      </c>
      <c r="D1043" s="526" t="str">
        <f>VLOOKUP(Tabela24[[#This Row],[Symbol]],Baza_cen[],3,0)</f>
        <v>Aluthermo Quattro oklejone   350mm     /25mb/</v>
      </c>
      <c r="E1043" s="449"/>
      <c r="F1043" s="449"/>
      <c r="G1043" s="449">
        <f ca="1">IFERROR(VLOOKUP(Tabela24[[#This Row],[Symbol]],INDIRECT("'"&amp;Tabela24[[#This Row],[INDEX]]&amp;"'!$D$5:$BB$3000"),13,0),0)</f>
        <v>0</v>
      </c>
      <c r="H1043" s="449" t="str">
        <f ca="1">IFERROR(VLOOKUP(Tabela24[[#This Row],[Symbol]],INDIRECT("'"&amp;Tabela24[[#This Row],[INDEX]]&amp;"'!$D$4:$BB$3000"),14,0),0)</f>
        <v>rolka</v>
      </c>
      <c r="I1043" s="450">
        <f ca="1">IFERROR(VLOOKUP(Tabela24[[#This Row],[Symbol]],INDIRECT("'"&amp;Tabela24[[#This Row],[INDEX]]&amp;"'!$D$4:$BB$3000"),30,0),0)</f>
        <v>0</v>
      </c>
      <c r="J1043" s="490">
        <f ca="1">IFERROR(VLOOKUP(Tabela24[[#This Row],[Symbol]],INDIRECT("'"&amp;Tabela24[[#This Row],[INDEX]]&amp;"'!$D$4:$BB$3000"),31,0),0)</f>
        <v>0</v>
      </c>
      <c r="K1043" s="451"/>
    </row>
    <row r="1044" spans="1:11" ht="30" customHeight="1" x14ac:dyDescent="0.2">
      <c r="A1044" s="262">
        <v>1033</v>
      </c>
      <c r="B1044" s="712" t="s">
        <v>30</v>
      </c>
      <c r="C1044" s="448" t="s">
        <v>117</v>
      </c>
      <c r="D1044" s="526" t="str">
        <f>VLOOKUP(Tabela24[[#This Row],[Symbol]],Baza_cen[],3,0)</f>
        <v>Klej POLIMER   Tekaflex MS 40   290ml.   biały   /12/     TKK</v>
      </c>
      <c r="E1044" s="449"/>
      <c r="F1044" s="449"/>
      <c r="G1044" s="449">
        <f ca="1">IFERROR(VLOOKUP(Tabela24[[#This Row],[Symbol]],INDIRECT("'"&amp;Tabela24[[#This Row],[INDEX]]&amp;"'!$D$5:$BB$3000"),13,0),0)</f>
        <v>0</v>
      </c>
      <c r="H1044" s="449" t="str">
        <f ca="1">IFERROR(VLOOKUP(Tabela24[[#This Row],[Symbol]],INDIRECT("'"&amp;Tabela24[[#This Row],[INDEX]]&amp;"'!$D$4:$BB$3000"),14,0),0)</f>
        <v>szt.</v>
      </c>
      <c r="I1044" s="450">
        <f ca="1">IFERROR(VLOOKUP(Tabela24[[#This Row],[Symbol]],INDIRECT("'"&amp;Tabela24[[#This Row],[INDEX]]&amp;"'!$D$4:$BB$3000"),30,0),0)</f>
        <v>0</v>
      </c>
      <c r="J1044" s="490">
        <f ca="1">IFERROR(VLOOKUP(Tabela24[[#This Row],[Symbol]],INDIRECT("'"&amp;Tabela24[[#This Row],[INDEX]]&amp;"'!$D$4:$BB$3000"),31,0),0)</f>
        <v>0</v>
      </c>
      <c r="K1044" s="451"/>
    </row>
    <row r="1045" spans="1:11" ht="30" customHeight="1" x14ac:dyDescent="0.2">
      <c r="A1045" s="262">
        <v>1034</v>
      </c>
      <c r="B1045" s="712" t="s">
        <v>30</v>
      </c>
      <c r="C1045" s="263" t="s">
        <v>119</v>
      </c>
      <c r="D1045" s="264" t="str">
        <f>VLOOKUP(Tabela24[[#This Row],[Symbol]],Baza_cen[],3,0)</f>
        <v>Klej POLIMER   Tekaflex MS 40   290ml.   czarny   /12/     TKK</v>
      </c>
      <c r="E1045" s="265"/>
      <c r="F1045" s="265"/>
      <c r="G1045" s="265">
        <f ca="1">IFERROR(VLOOKUP(Tabela24[[#This Row],[Symbol]],INDIRECT("'"&amp;Tabela24[[#This Row],[INDEX]]&amp;"'!$D$5:$BB$3000"),13,0),0)</f>
        <v>0</v>
      </c>
      <c r="H1045" s="265" t="str">
        <f ca="1">IFERROR(VLOOKUP(Tabela24[[#This Row],[Symbol]],INDIRECT("'"&amp;Tabela24[[#This Row],[INDEX]]&amp;"'!$D$4:$BB$3000"),14,0),0)</f>
        <v>szt.</v>
      </c>
      <c r="I1045" s="419">
        <f ca="1">IFERROR(VLOOKUP(Tabela24[[#This Row],[Symbol]],INDIRECT("'"&amp;Tabela24[[#This Row],[INDEX]]&amp;"'!$D$4:$BB$3000"),30,0),0)</f>
        <v>0</v>
      </c>
      <c r="J1045" s="447">
        <f ca="1">IFERROR(VLOOKUP(Tabela24[[#This Row],[Symbol]],INDIRECT("'"&amp;Tabela24[[#This Row],[INDEX]]&amp;"'!$D$4:$BB$3000"),31,0),0)</f>
        <v>0</v>
      </c>
      <c r="K1045" s="266"/>
    </row>
    <row r="1046" spans="1:11" ht="30" customHeight="1" x14ac:dyDescent="0.2">
      <c r="A1046" s="262">
        <v>1035</v>
      </c>
      <c r="B1046" s="712" t="s">
        <v>30</v>
      </c>
      <c r="C1046" s="263" t="s">
        <v>121</v>
      </c>
      <c r="D1046" s="264" t="str">
        <f>VLOOKUP(Tabela24[[#This Row],[Symbol]],Baza_cen[],3,0)</f>
        <v>Klej POLIMER   Tekaflex MS 40   290ml.   szary   /12/     TKK</v>
      </c>
      <c r="E1046" s="265"/>
      <c r="F1046" s="265"/>
      <c r="G1046" s="265">
        <f ca="1">IFERROR(VLOOKUP(Tabela24[[#This Row],[Symbol]],INDIRECT("'"&amp;Tabela24[[#This Row],[INDEX]]&amp;"'!$D$5:$BB$3000"),13,0),0)</f>
        <v>0</v>
      </c>
      <c r="H1046" s="265" t="str">
        <f ca="1">IFERROR(VLOOKUP(Tabela24[[#This Row],[Symbol]],INDIRECT("'"&amp;Tabela24[[#This Row],[INDEX]]&amp;"'!$D$4:$BB$3000"),14,0),0)</f>
        <v>szt.</v>
      </c>
      <c r="I1046" s="419">
        <f ca="1">IFERROR(VLOOKUP(Tabela24[[#This Row],[Symbol]],INDIRECT("'"&amp;Tabela24[[#This Row],[INDEX]]&amp;"'!$D$4:$BB$3000"),30,0),0)</f>
        <v>0</v>
      </c>
      <c r="J1046" s="447">
        <f ca="1">IFERROR(VLOOKUP(Tabela24[[#This Row],[Symbol]],INDIRECT("'"&amp;Tabela24[[#This Row],[INDEX]]&amp;"'!$D$4:$BB$3000"),31,0),0)</f>
        <v>0</v>
      </c>
      <c r="K1046" s="266"/>
    </row>
    <row r="1047" spans="1:11" ht="30" customHeight="1" x14ac:dyDescent="0.2">
      <c r="A1047" s="262">
        <v>1036</v>
      </c>
      <c r="B1047" s="712" t="s">
        <v>30</v>
      </c>
      <c r="C1047" s="263" t="s">
        <v>104</v>
      </c>
      <c r="D1047" s="264" t="str">
        <f>VLOOKUP(Tabela24[[#This Row],[Symbol]],Baza_cen[],3,0)</f>
        <v>Klej POLIMER MS   biały   600ml.    /20/     GPMM</v>
      </c>
      <c r="E1047" s="265"/>
      <c r="F1047" s="265"/>
      <c r="G1047" s="265">
        <f ca="1">IFERROR(VLOOKUP(Tabela24[[#This Row],[Symbol]],INDIRECT("'"&amp;Tabela24[[#This Row],[INDEX]]&amp;"'!$D$5:$BB$3000"),13,0),0)</f>
        <v>0</v>
      </c>
      <c r="H1047" s="265" t="str">
        <f ca="1">IFERROR(VLOOKUP(Tabela24[[#This Row],[Symbol]],INDIRECT("'"&amp;Tabela24[[#This Row],[INDEX]]&amp;"'!$D$4:$BB$3000"),14,0),0)</f>
        <v>szt.</v>
      </c>
      <c r="I1047" s="419">
        <f ca="1">IFERROR(VLOOKUP(Tabela24[[#This Row],[Symbol]],INDIRECT("'"&amp;Tabela24[[#This Row],[INDEX]]&amp;"'!$D$4:$BB$3000"),30,0),0)</f>
        <v>0</v>
      </c>
      <c r="J1047" s="447">
        <f ca="1">IFERROR(VLOOKUP(Tabela24[[#This Row],[Symbol]],INDIRECT("'"&amp;Tabela24[[#This Row],[INDEX]]&amp;"'!$D$4:$BB$3000"),31,0),0)</f>
        <v>0</v>
      </c>
      <c r="K1047" s="266"/>
    </row>
    <row r="1048" spans="1:11" ht="30" customHeight="1" x14ac:dyDescent="0.2">
      <c r="A1048" s="262">
        <v>1037</v>
      </c>
      <c r="B1048" s="712" t="s">
        <v>30</v>
      </c>
      <c r="C1048" s="263" t="s">
        <v>106</v>
      </c>
      <c r="D1048" s="264" t="str">
        <f>VLOOKUP(Tabela24[[#This Row],[Symbol]],Baza_cen[],3,0)</f>
        <v>Klej POLIMER MS   czarny   600ml.    /20/     GPMM</v>
      </c>
      <c r="E1048" s="265"/>
      <c r="F1048" s="265"/>
      <c r="G1048" s="265">
        <f ca="1">IFERROR(VLOOKUP(Tabela24[[#This Row],[Symbol]],INDIRECT("'"&amp;Tabela24[[#This Row],[INDEX]]&amp;"'!$D$5:$BB$3000"),13,0),0)</f>
        <v>0</v>
      </c>
      <c r="H1048" s="265" t="str">
        <f ca="1">IFERROR(VLOOKUP(Tabela24[[#This Row],[Symbol]],INDIRECT("'"&amp;Tabela24[[#This Row],[INDEX]]&amp;"'!$D$4:$BB$3000"),14,0),0)</f>
        <v>szt.</v>
      </c>
      <c r="I1048" s="419">
        <f ca="1">IFERROR(VLOOKUP(Tabela24[[#This Row],[Symbol]],INDIRECT("'"&amp;Tabela24[[#This Row],[INDEX]]&amp;"'!$D$4:$BB$3000"),30,0),0)</f>
        <v>0</v>
      </c>
      <c r="J1048" s="447">
        <f ca="1">IFERROR(VLOOKUP(Tabela24[[#This Row],[Symbol]],INDIRECT("'"&amp;Tabela24[[#This Row],[INDEX]]&amp;"'!$D$4:$BB$3000"),31,0),0)</f>
        <v>0</v>
      </c>
      <c r="K1048" s="266"/>
    </row>
    <row r="1049" spans="1:11" ht="30" customHeight="1" x14ac:dyDescent="0.2">
      <c r="A1049" s="262">
        <v>1038</v>
      </c>
      <c r="B1049" s="712" t="s">
        <v>30</v>
      </c>
      <c r="C1049" s="263" t="s">
        <v>108</v>
      </c>
      <c r="D1049" s="264" t="str">
        <f>VLOOKUP(Tabela24[[#This Row],[Symbol]],Baza_cen[],3,0)</f>
        <v>Klej POLIMER MS   szary   600ml.    /20/     GPMM</v>
      </c>
      <c r="E1049" s="265"/>
      <c r="F1049" s="265"/>
      <c r="G1049" s="265">
        <f ca="1">IFERROR(VLOOKUP(Tabela24[[#This Row],[Symbol]],INDIRECT("'"&amp;Tabela24[[#This Row],[INDEX]]&amp;"'!$D$5:$BB$3000"),13,0),0)</f>
        <v>0</v>
      </c>
      <c r="H1049" s="265" t="str">
        <f ca="1">IFERROR(VLOOKUP(Tabela24[[#This Row],[Symbol]],INDIRECT("'"&amp;Tabela24[[#This Row],[INDEX]]&amp;"'!$D$4:$BB$3000"),14,0),0)</f>
        <v>szt.</v>
      </c>
      <c r="I1049" s="419">
        <f ca="1">IFERROR(VLOOKUP(Tabela24[[#This Row],[Symbol]],INDIRECT("'"&amp;Tabela24[[#This Row],[INDEX]]&amp;"'!$D$4:$BB$3000"),30,0),0)</f>
        <v>0</v>
      </c>
      <c r="J1049" s="447">
        <f ca="1">IFERROR(VLOOKUP(Tabela24[[#This Row],[Symbol]],INDIRECT("'"&amp;Tabela24[[#This Row],[INDEX]]&amp;"'!$D$4:$BB$3000"),31,0),0)</f>
        <v>0</v>
      </c>
      <c r="K1049" s="266"/>
    </row>
    <row r="1050" spans="1:11" ht="30" customHeight="1" x14ac:dyDescent="0.2">
      <c r="A1050" s="262">
        <v>1039</v>
      </c>
      <c r="B1050" s="712" t="s">
        <v>30</v>
      </c>
      <c r="C1050" s="263" t="s">
        <v>113</v>
      </c>
      <c r="D1050" s="264" t="str">
        <f>VLOOKUP(Tabela24[[#This Row],[Symbol]],Baza_cen[],3,0)</f>
        <v>Primer Aerosol   500ml.   /12/     GPMM</v>
      </c>
      <c r="E1050" s="265"/>
      <c r="F1050" s="265"/>
      <c r="G1050" s="265">
        <f ca="1">IFERROR(VLOOKUP(Tabela24[[#This Row],[Symbol]],INDIRECT("'"&amp;Tabela24[[#This Row],[INDEX]]&amp;"'!$D$5:$BB$3000"),13,0),0)</f>
        <v>0</v>
      </c>
      <c r="H1050" s="265" t="str">
        <f ca="1">IFERROR(VLOOKUP(Tabela24[[#This Row],[Symbol]],INDIRECT("'"&amp;Tabela24[[#This Row],[INDEX]]&amp;"'!$D$4:$BB$3000"),14,0),0)</f>
        <v>szt.</v>
      </c>
      <c r="I1050" s="419">
        <f ca="1">IFERROR(VLOOKUP(Tabela24[[#This Row],[Symbol]],INDIRECT("'"&amp;Tabela24[[#This Row],[INDEX]]&amp;"'!$D$4:$BB$3000"),30,0),0)</f>
        <v>0</v>
      </c>
      <c r="J1050" s="447">
        <f ca="1">IFERROR(VLOOKUP(Tabela24[[#This Row],[Symbol]],INDIRECT("'"&amp;Tabela24[[#This Row],[INDEX]]&amp;"'!$D$4:$BB$3000"),31,0),0)</f>
        <v>0</v>
      </c>
      <c r="K1050" s="266"/>
    </row>
    <row r="1051" spans="1:11" ht="30" customHeight="1" x14ac:dyDescent="0.2">
      <c r="A1051" s="262">
        <v>1040</v>
      </c>
      <c r="B1051" s="712" t="s">
        <v>30</v>
      </c>
      <c r="C1051" s="263" t="s">
        <v>111</v>
      </c>
      <c r="D1051" s="264" t="str">
        <f>VLOOKUP(Tabela24[[#This Row],[Symbol]],Baza_cen[],3,0)</f>
        <v>Klej do EPDM w aerozolu   600ml     GPMM</v>
      </c>
      <c r="E1051" s="265"/>
      <c r="F1051" s="265"/>
      <c r="G1051" s="265">
        <f ca="1">IFERROR(VLOOKUP(Tabela24[[#This Row],[Symbol]],INDIRECT("'"&amp;Tabela24[[#This Row],[INDEX]]&amp;"'!$D$5:$BB$3000"),13,0),0)</f>
        <v>0</v>
      </c>
      <c r="H1051" s="265" t="str">
        <f ca="1">IFERROR(VLOOKUP(Tabela24[[#This Row],[Symbol]],INDIRECT("'"&amp;Tabela24[[#This Row],[INDEX]]&amp;"'!$D$4:$BB$3000"),14,0),0)</f>
        <v>szt.</v>
      </c>
      <c r="I1051" s="419">
        <f ca="1">IFERROR(VLOOKUP(Tabela24[[#This Row],[Symbol]],INDIRECT("'"&amp;Tabela24[[#This Row],[INDEX]]&amp;"'!$D$4:$BB$3000"),30,0),0)</f>
        <v>0</v>
      </c>
      <c r="J1051" s="447">
        <f ca="1">IFERROR(VLOOKUP(Tabela24[[#This Row],[Symbol]],INDIRECT("'"&amp;Tabela24[[#This Row],[INDEX]]&amp;"'!$D$4:$BB$3000"),31,0),0)</f>
        <v>0</v>
      </c>
      <c r="K1051" s="266"/>
    </row>
    <row r="1052" spans="1:11" ht="30" customHeight="1" x14ac:dyDescent="0.2">
      <c r="A1052" s="262">
        <v>1041</v>
      </c>
      <c r="B1052" s="712" t="s">
        <v>30</v>
      </c>
      <c r="C1052" s="263" t="s">
        <v>103</v>
      </c>
      <c r="D1052" s="264" t="str">
        <f>VLOOKUP(Tabela24[[#This Row],[Symbol]],Baza_cen[],3,0)</f>
        <v>Klej do EPDM CT 113    poj. 4,7 kg.     ILLBRUCK</v>
      </c>
      <c r="E1052" s="265"/>
      <c r="F1052" s="265"/>
      <c r="G1052" s="265">
        <f ca="1">IFERROR(VLOOKUP(Tabela24[[#This Row],[Symbol]],INDIRECT("'"&amp;Tabela24[[#This Row],[INDEX]]&amp;"'!$D$5:$BB$3000"),13,0),0)</f>
        <v>0</v>
      </c>
      <c r="H1052" s="265" t="str">
        <f ca="1">IFERROR(VLOOKUP(Tabela24[[#This Row],[Symbol]],INDIRECT("'"&amp;Tabela24[[#This Row],[INDEX]]&amp;"'!$D$4:$BB$3000"),14,0),0)</f>
        <v>szt.</v>
      </c>
      <c r="I1052" s="419">
        <f ca="1">IFERROR(VLOOKUP(Tabela24[[#This Row],[Symbol]],INDIRECT("'"&amp;Tabela24[[#This Row],[INDEX]]&amp;"'!$D$4:$BB$3000"),30,0),0)</f>
        <v>0</v>
      </c>
      <c r="J1052" s="447">
        <f ca="1">IFERROR(VLOOKUP(Tabela24[[#This Row],[Symbol]],INDIRECT("'"&amp;Tabela24[[#This Row],[INDEX]]&amp;"'!$D$4:$BB$3000"),31,0),0)</f>
        <v>0</v>
      </c>
      <c r="K1052" s="266"/>
    </row>
    <row r="1053" spans="1:11" ht="30" customHeight="1" x14ac:dyDescent="0.2">
      <c r="A1053" s="262">
        <v>1042</v>
      </c>
      <c r="B1053" s="712" t="s">
        <v>30</v>
      </c>
      <c r="C1053" s="263" t="s">
        <v>4032</v>
      </c>
      <c r="D1053" s="264" t="str">
        <f>VLOOKUP(Tabela24[[#This Row],[Symbol]],Baza_cen[],3,0)</f>
        <v>Silikon   Tekasil   WS   czarny   600 ml.     TKK</v>
      </c>
      <c r="E1053" s="265"/>
      <c r="F1053" s="265"/>
      <c r="G1053" s="265">
        <f ca="1">IFERROR(VLOOKUP(Tabela24[[#This Row],[Symbol]],INDIRECT("'"&amp;Tabela24[[#This Row],[INDEX]]&amp;"'!$D$5:$BB$3000"),13,0),0)</f>
        <v>0</v>
      </c>
      <c r="H1053" s="265" t="str">
        <f ca="1">IFERROR(VLOOKUP(Tabela24[[#This Row],[Symbol]],INDIRECT("'"&amp;Tabela24[[#This Row],[INDEX]]&amp;"'!$D$4:$BB$3000"),14,0),0)</f>
        <v>szt.</v>
      </c>
      <c r="I1053" s="419">
        <f ca="1">IFERROR(VLOOKUP(Tabela24[[#This Row],[Symbol]],INDIRECT("'"&amp;Tabela24[[#This Row],[INDEX]]&amp;"'!$D$4:$BB$3000"),30,0),0)</f>
        <v>0</v>
      </c>
      <c r="J1053" s="447">
        <f ca="1">IFERROR(VLOOKUP(Tabela24[[#This Row],[Symbol]],INDIRECT("'"&amp;Tabela24[[#This Row],[INDEX]]&amp;"'!$D$4:$BB$3000"),31,0),0)</f>
        <v>0</v>
      </c>
      <c r="K1053" s="266"/>
    </row>
    <row r="1054" spans="1:11" ht="30" customHeight="1" x14ac:dyDescent="0.2">
      <c r="A1054" s="262">
        <v>1043</v>
      </c>
      <c r="B1054" s="712" t="s">
        <v>30</v>
      </c>
      <c r="C1054" s="263" t="s">
        <v>4027</v>
      </c>
      <c r="D1054" s="264" t="str">
        <f>VLOOKUP(Tabela24[[#This Row],[Symbol]],Baza_cen[],3,0)</f>
        <v>Silikon neutralny sanitarny   SEAL All Purpose   280 ml.   bezbarwny     TKK</v>
      </c>
      <c r="E1054" s="265"/>
      <c r="F1054" s="265"/>
      <c r="G1054" s="265">
        <f ca="1">IFERROR(VLOOKUP(Tabela24[[#This Row],[Symbol]],INDIRECT("'"&amp;Tabela24[[#This Row],[INDEX]]&amp;"'!$D$5:$BB$3000"),13,0),0)</f>
        <v>0</v>
      </c>
      <c r="H1054" s="265" t="str">
        <f ca="1">IFERROR(VLOOKUP(Tabela24[[#This Row],[Symbol]],INDIRECT("'"&amp;Tabela24[[#This Row],[INDEX]]&amp;"'!$D$4:$BB$3000"),14,0),0)</f>
        <v>szt.</v>
      </c>
      <c r="I1054" s="419">
        <f ca="1">IFERROR(VLOOKUP(Tabela24[[#This Row],[Symbol]],INDIRECT("'"&amp;Tabela24[[#This Row],[INDEX]]&amp;"'!$D$4:$BB$3000"),30,0),0)</f>
        <v>0</v>
      </c>
      <c r="J1054" s="447">
        <f ca="1">IFERROR(VLOOKUP(Tabela24[[#This Row],[Symbol]],INDIRECT("'"&amp;Tabela24[[#This Row],[INDEX]]&amp;"'!$D$4:$BB$3000"),31,0),0)</f>
        <v>0</v>
      </c>
      <c r="K1054" s="266"/>
    </row>
    <row r="1055" spans="1:11" ht="30" customHeight="1" x14ac:dyDescent="0.2">
      <c r="A1055" s="262">
        <v>1044</v>
      </c>
      <c r="B1055" s="712" t="s">
        <v>30</v>
      </c>
      <c r="C1055" s="263" t="s">
        <v>4028</v>
      </c>
      <c r="D1055" s="264" t="str">
        <f>VLOOKUP(Tabela24[[#This Row],[Symbol]],Baza_cen[],3,0)</f>
        <v>Silikon neutralny sanitarny   SEAL All Purpose   280 ml.   biały     TKK</v>
      </c>
      <c r="E1055" s="265"/>
      <c r="F1055" s="265"/>
      <c r="G1055" s="265">
        <f ca="1">IFERROR(VLOOKUP(Tabela24[[#This Row],[Symbol]],INDIRECT("'"&amp;Tabela24[[#This Row],[INDEX]]&amp;"'!$D$5:$BB$3000"),13,0),0)</f>
        <v>0</v>
      </c>
      <c r="H1055" s="265" t="str">
        <f ca="1">IFERROR(VLOOKUP(Tabela24[[#This Row],[Symbol]],INDIRECT("'"&amp;Tabela24[[#This Row],[INDEX]]&amp;"'!$D$4:$BB$3000"),14,0),0)</f>
        <v>szt.</v>
      </c>
      <c r="I1055" s="419">
        <f ca="1">IFERROR(VLOOKUP(Tabela24[[#This Row],[Symbol]],INDIRECT("'"&amp;Tabela24[[#This Row],[INDEX]]&amp;"'!$D$4:$BB$3000"),30,0),0)</f>
        <v>0</v>
      </c>
      <c r="J1055" s="447">
        <f ca="1">IFERROR(VLOOKUP(Tabela24[[#This Row],[Symbol]],INDIRECT("'"&amp;Tabela24[[#This Row],[INDEX]]&amp;"'!$D$4:$BB$3000"),31,0),0)</f>
        <v>0</v>
      </c>
      <c r="K1055" s="266"/>
    </row>
    <row r="1056" spans="1:11" ht="30" customHeight="1" x14ac:dyDescent="0.2">
      <c r="A1056" s="262">
        <v>1045</v>
      </c>
      <c r="B1056" s="712" t="s">
        <v>30</v>
      </c>
      <c r="C1056" s="263" t="s">
        <v>4029</v>
      </c>
      <c r="D1056" s="264" t="str">
        <f>VLOOKUP(Tabela24[[#This Row],[Symbol]],Baza_cen[],3,0)</f>
        <v>Silikon neutralny sanitarny   SEAL All Purpose   280 ml.   szary     TKK</v>
      </c>
      <c r="E1056" s="265"/>
      <c r="F1056" s="265"/>
      <c r="G1056" s="265">
        <f ca="1">IFERROR(VLOOKUP(Tabela24[[#This Row],[Symbol]],INDIRECT("'"&amp;Tabela24[[#This Row],[INDEX]]&amp;"'!$D$5:$BB$3000"),13,0),0)</f>
        <v>0</v>
      </c>
      <c r="H1056" s="265" t="str">
        <f ca="1">IFERROR(VLOOKUP(Tabela24[[#This Row],[Symbol]],INDIRECT("'"&amp;Tabela24[[#This Row],[INDEX]]&amp;"'!$D$4:$BB$3000"),14,0),0)</f>
        <v>szt.</v>
      </c>
      <c r="I1056" s="419">
        <f ca="1">IFERROR(VLOOKUP(Tabela24[[#This Row],[Symbol]],INDIRECT("'"&amp;Tabela24[[#This Row],[INDEX]]&amp;"'!$D$4:$BB$3000"),30,0),0)</f>
        <v>0</v>
      </c>
      <c r="J1056" s="447">
        <f ca="1">IFERROR(VLOOKUP(Tabela24[[#This Row],[Symbol]],INDIRECT("'"&amp;Tabela24[[#This Row],[INDEX]]&amp;"'!$D$4:$BB$3000"),31,0),0)</f>
        <v>0</v>
      </c>
      <c r="K1056" s="266"/>
    </row>
    <row r="1057" spans="1:11" ht="30" customHeight="1" x14ac:dyDescent="0.2">
      <c r="A1057" s="262">
        <v>1046</v>
      </c>
      <c r="B1057" s="712" t="s">
        <v>30</v>
      </c>
      <c r="C1057" s="263" t="s">
        <v>4601</v>
      </c>
      <c r="D1057" s="264" t="str">
        <f>VLOOKUP(Tabela24[[#This Row],[Symbol]],Baza_cen[],3,0)</f>
        <v>Silikon doszyb zespolonych   Tekasil T142   600 ml.   czarny     TKK</v>
      </c>
      <c r="E1057" s="265"/>
      <c r="F1057" s="265"/>
      <c r="G1057" s="265">
        <f ca="1">IFERROR(VLOOKUP(Tabela24[[#This Row],[Symbol]],INDIRECT("'"&amp;Tabela24[[#This Row],[INDEX]]&amp;"'!$D$5:$BB$3000"),13,0),0)</f>
        <v>0</v>
      </c>
      <c r="H1057" s="265" t="str">
        <f ca="1">IFERROR(VLOOKUP(Tabela24[[#This Row],[Symbol]],INDIRECT("'"&amp;Tabela24[[#This Row],[INDEX]]&amp;"'!$D$4:$BB$3000"),14,0),0)</f>
        <v>szt.</v>
      </c>
      <c r="I1057" s="419">
        <f ca="1">IFERROR(VLOOKUP(Tabela24[[#This Row],[Symbol]],INDIRECT("'"&amp;Tabela24[[#This Row],[INDEX]]&amp;"'!$D$4:$BB$3000"),30,0),0)</f>
        <v>0</v>
      </c>
      <c r="J1057" s="447">
        <f ca="1">IFERROR(VLOOKUP(Tabela24[[#This Row],[Symbol]],INDIRECT("'"&amp;Tabela24[[#This Row],[INDEX]]&amp;"'!$D$4:$BB$3000"),31,0),0)</f>
        <v>0</v>
      </c>
      <c r="K1057" s="266"/>
    </row>
    <row r="1058" spans="1:11" ht="30" customHeight="1" x14ac:dyDescent="0.2">
      <c r="A1058" s="262">
        <v>1047</v>
      </c>
      <c r="B1058" s="712" t="s">
        <v>30</v>
      </c>
      <c r="C1058" s="263" t="s">
        <v>4030</v>
      </c>
      <c r="D1058" s="264" t="str">
        <f>VLOOKUP(Tabela24[[#This Row],[Symbol]],Baza_cen[],3,0)</f>
        <v>Piana montażowa pistoletowa  OGNIOCHRONNA   Tekapur FIRESTOP P   750ml     TKK</v>
      </c>
      <c r="E1058" s="265"/>
      <c r="F1058" s="265"/>
      <c r="G1058" s="265">
        <f ca="1">IFERROR(VLOOKUP(Tabela24[[#This Row],[Symbol]],INDIRECT("'"&amp;Tabela24[[#This Row],[INDEX]]&amp;"'!$D$5:$BB$3000"),13,0),0)</f>
        <v>0</v>
      </c>
      <c r="H1058" s="265" t="str">
        <f ca="1">IFERROR(VLOOKUP(Tabela24[[#This Row],[Symbol]],INDIRECT("'"&amp;Tabela24[[#This Row],[INDEX]]&amp;"'!$D$4:$BB$3000"),14,0),0)</f>
        <v>szt.</v>
      </c>
      <c r="I1058" s="419">
        <f ca="1">IFERROR(VLOOKUP(Tabela24[[#This Row],[Symbol]],INDIRECT("'"&amp;Tabela24[[#This Row],[INDEX]]&amp;"'!$D$4:$BB$3000"),30,0),0)</f>
        <v>0</v>
      </c>
      <c r="J1058" s="447">
        <f ca="1">IFERROR(VLOOKUP(Tabela24[[#This Row],[Symbol]],INDIRECT("'"&amp;Tabela24[[#This Row],[INDEX]]&amp;"'!$D$4:$BB$3000"),31,0),0)</f>
        <v>0</v>
      </c>
      <c r="K1058" s="266"/>
    </row>
    <row r="1059" spans="1:11" ht="30" customHeight="1" x14ac:dyDescent="0.2">
      <c r="A1059" s="262">
        <v>1048</v>
      </c>
      <c r="B1059" s="711" t="s">
        <v>32</v>
      </c>
      <c r="C1059" s="263" t="s">
        <v>1763</v>
      </c>
      <c r="D1059" s="264" t="str">
        <f>VLOOKUP(Tabela24[[#This Row],[Symbol]],Baza_cen[],3,0)</f>
        <v>Opaska Styropianowa   OP-50_050</v>
      </c>
      <c r="E1059" s="265"/>
      <c r="F1059" s="265"/>
      <c r="G1059" s="265">
        <f ca="1">IFERROR(VLOOKUP(Tabela24[[#This Row],[Symbol]],INDIRECT("'"&amp;Tabela24[[#This Row],[INDEX]]&amp;"'!$D$5:$BB$3000"),13,0),0)</f>
        <v>0</v>
      </c>
      <c r="H1059" s="265" t="str">
        <f ca="1">IFERROR(VLOOKUP(Tabela24[[#This Row],[Symbol]],INDIRECT("'"&amp;Tabela24[[#This Row],[INDEX]]&amp;"'!$D$4:$BB$3000"),14,0),0)</f>
        <v>mb</v>
      </c>
      <c r="I1059" s="419">
        <f ca="1">IFERROR(VLOOKUP(Tabela24[[#This Row],[Symbol]],INDIRECT("'"&amp;Tabela24[[#This Row],[INDEX]]&amp;"'!$D$4:$BB$3000"),30,0),0)</f>
        <v>0</v>
      </c>
      <c r="J1059" s="447">
        <f ca="1">IFERROR(VLOOKUP(Tabela24[[#This Row],[Symbol]],INDIRECT("'"&amp;Tabela24[[#This Row],[INDEX]]&amp;"'!$D$4:$BB$3000"),31,0),0)</f>
        <v>0</v>
      </c>
      <c r="K1059" s="266"/>
    </row>
    <row r="1060" spans="1:11" ht="30" customHeight="1" x14ac:dyDescent="0.2">
      <c r="A1060" s="262">
        <v>1049</v>
      </c>
      <c r="B1060" s="711" t="s">
        <v>32</v>
      </c>
      <c r="C1060" s="263" t="s">
        <v>1764</v>
      </c>
      <c r="D1060" s="264" t="str">
        <f>VLOOKUP(Tabela24[[#This Row],[Symbol]],Baza_cen[],3,0)</f>
        <v>Opaska Styropianowa   OP-50_060</v>
      </c>
      <c r="E1060" s="265"/>
      <c r="F1060" s="265"/>
      <c r="G1060" s="265">
        <f ca="1">IFERROR(VLOOKUP(Tabela24[[#This Row],[Symbol]],INDIRECT("'"&amp;Tabela24[[#This Row],[INDEX]]&amp;"'!$D$5:$BB$3000"),13,0),0)</f>
        <v>0</v>
      </c>
      <c r="H1060" s="265" t="str">
        <f ca="1">IFERROR(VLOOKUP(Tabela24[[#This Row],[Symbol]],INDIRECT("'"&amp;Tabela24[[#This Row],[INDEX]]&amp;"'!$D$4:$BB$3000"),14,0),0)</f>
        <v>mb</v>
      </c>
      <c r="I1060" s="419">
        <f ca="1">IFERROR(VLOOKUP(Tabela24[[#This Row],[Symbol]],INDIRECT("'"&amp;Tabela24[[#This Row],[INDEX]]&amp;"'!$D$4:$BB$3000"),30,0),0)</f>
        <v>0</v>
      </c>
      <c r="J1060" s="447">
        <f ca="1">IFERROR(VLOOKUP(Tabela24[[#This Row],[Symbol]],INDIRECT("'"&amp;Tabela24[[#This Row],[INDEX]]&amp;"'!$D$4:$BB$3000"),31,0),0)</f>
        <v>0</v>
      </c>
      <c r="K1060" s="266"/>
    </row>
    <row r="1061" spans="1:11" ht="30" customHeight="1" x14ac:dyDescent="0.2">
      <c r="A1061" s="262">
        <v>1050</v>
      </c>
      <c r="B1061" s="711" t="s">
        <v>32</v>
      </c>
      <c r="C1061" s="263" t="s">
        <v>1765</v>
      </c>
      <c r="D1061" s="264" t="str">
        <f>VLOOKUP(Tabela24[[#This Row],[Symbol]],Baza_cen[],3,0)</f>
        <v>Opaska Styropianowa   OP-50_070</v>
      </c>
      <c r="E1061" s="265"/>
      <c r="F1061" s="265"/>
      <c r="G1061" s="265">
        <f ca="1">IFERROR(VLOOKUP(Tabela24[[#This Row],[Symbol]],INDIRECT("'"&amp;Tabela24[[#This Row],[INDEX]]&amp;"'!$D$5:$BB$3000"),13,0),0)</f>
        <v>0</v>
      </c>
      <c r="H1061" s="265" t="str">
        <f ca="1">IFERROR(VLOOKUP(Tabela24[[#This Row],[Symbol]],INDIRECT("'"&amp;Tabela24[[#This Row],[INDEX]]&amp;"'!$D$4:$BB$3000"),14,0),0)</f>
        <v>mb</v>
      </c>
      <c r="I1061" s="419">
        <f ca="1">IFERROR(VLOOKUP(Tabela24[[#This Row],[Symbol]],INDIRECT("'"&amp;Tabela24[[#This Row],[INDEX]]&amp;"'!$D$4:$BB$3000"),30,0),0)</f>
        <v>0</v>
      </c>
      <c r="J1061" s="447">
        <f ca="1">IFERROR(VLOOKUP(Tabela24[[#This Row],[Symbol]],INDIRECT("'"&amp;Tabela24[[#This Row],[INDEX]]&amp;"'!$D$4:$BB$3000"),31,0),0)</f>
        <v>0</v>
      </c>
      <c r="K1061" s="266"/>
    </row>
    <row r="1062" spans="1:11" ht="30" customHeight="1" x14ac:dyDescent="0.2">
      <c r="A1062" s="262">
        <v>1051</v>
      </c>
      <c r="B1062" s="711" t="s">
        <v>32</v>
      </c>
      <c r="C1062" s="263" t="s">
        <v>1766</v>
      </c>
      <c r="D1062" s="264" t="str">
        <f>VLOOKUP(Tabela24[[#This Row],[Symbol]],Baza_cen[],3,0)</f>
        <v>Opaska Styropianowa   OP-50_080</v>
      </c>
      <c r="E1062" s="265"/>
      <c r="F1062" s="265"/>
      <c r="G1062" s="265">
        <f ca="1">IFERROR(VLOOKUP(Tabela24[[#This Row],[Symbol]],INDIRECT("'"&amp;Tabela24[[#This Row],[INDEX]]&amp;"'!$D$5:$BB$3000"),13,0),0)</f>
        <v>0</v>
      </c>
      <c r="H1062" s="265" t="str">
        <f ca="1">IFERROR(VLOOKUP(Tabela24[[#This Row],[Symbol]],INDIRECT("'"&amp;Tabela24[[#This Row],[INDEX]]&amp;"'!$D$4:$BB$3000"),14,0),0)</f>
        <v>mb</v>
      </c>
      <c r="I1062" s="419">
        <f ca="1">IFERROR(VLOOKUP(Tabela24[[#This Row],[Symbol]],INDIRECT("'"&amp;Tabela24[[#This Row],[INDEX]]&amp;"'!$D$4:$BB$3000"),30,0),0)</f>
        <v>0</v>
      </c>
      <c r="J1062" s="447">
        <f ca="1">IFERROR(VLOOKUP(Tabela24[[#This Row],[Symbol]],INDIRECT("'"&amp;Tabela24[[#This Row],[INDEX]]&amp;"'!$D$4:$BB$3000"),31,0),0)</f>
        <v>0</v>
      </c>
      <c r="K1062" s="266"/>
    </row>
    <row r="1063" spans="1:11" ht="30" customHeight="1" x14ac:dyDescent="0.2">
      <c r="A1063" s="262">
        <v>1052</v>
      </c>
      <c r="B1063" s="711" t="s">
        <v>32</v>
      </c>
      <c r="C1063" s="263" t="s">
        <v>1767</v>
      </c>
      <c r="D1063" s="264" t="str">
        <f>VLOOKUP(Tabela24[[#This Row],[Symbol]],Baza_cen[],3,0)</f>
        <v>Opaska Styropianowa   OP-50_090</v>
      </c>
      <c r="E1063" s="265"/>
      <c r="F1063" s="265"/>
      <c r="G1063" s="265">
        <f ca="1">IFERROR(VLOOKUP(Tabela24[[#This Row],[Symbol]],INDIRECT("'"&amp;Tabela24[[#This Row],[INDEX]]&amp;"'!$D$5:$BB$3000"),13,0),0)</f>
        <v>0</v>
      </c>
      <c r="H1063" s="265" t="str">
        <f ca="1">IFERROR(VLOOKUP(Tabela24[[#This Row],[Symbol]],INDIRECT("'"&amp;Tabela24[[#This Row],[INDEX]]&amp;"'!$D$4:$BB$3000"),14,0),0)</f>
        <v>mb</v>
      </c>
      <c r="I1063" s="419">
        <f ca="1">IFERROR(VLOOKUP(Tabela24[[#This Row],[Symbol]],INDIRECT("'"&amp;Tabela24[[#This Row],[INDEX]]&amp;"'!$D$4:$BB$3000"),30,0),0)</f>
        <v>0</v>
      </c>
      <c r="J1063" s="447">
        <f ca="1">IFERROR(VLOOKUP(Tabela24[[#This Row],[Symbol]],INDIRECT("'"&amp;Tabela24[[#This Row],[INDEX]]&amp;"'!$D$4:$BB$3000"),31,0),0)</f>
        <v>0</v>
      </c>
      <c r="K1063" s="266"/>
    </row>
    <row r="1064" spans="1:11" ht="30" customHeight="1" x14ac:dyDescent="0.2">
      <c r="A1064" s="262">
        <v>1053</v>
      </c>
      <c r="B1064" s="711" t="s">
        <v>32</v>
      </c>
      <c r="C1064" s="263" t="s">
        <v>1768</v>
      </c>
      <c r="D1064" s="264" t="str">
        <f>VLOOKUP(Tabela24[[#This Row],[Symbol]],Baza_cen[],3,0)</f>
        <v>Opaska Styropianowa   OP-50_100</v>
      </c>
      <c r="E1064" s="265"/>
      <c r="F1064" s="265"/>
      <c r="G1064" s="265">
        <f ca="1">IFERROR(VLOOKUP(Tabela24[[#This Row],[Symbol]],INDIRECT("'"&amp;Tabela24[[#This Row],[INDEX]]&amp;"'!$D$5:$BB$3000"),13,0),0)</f>
        <v>0</v>
      </c>
      <c r="H1064" s="265" t="str">
        <f ca="1">IFERROR(VLOOKUP(Tabela24[[#This Row],[Symbol]],INDIRECT("'"&amp;Tabela24[[#This Row],[INDEX]]&amp;"'!$D$4:$BB$3000"),14,0),0)</f>
        <v>mb</v>
      </c>
      <c r="I1064" s="419">
        <f ca="1">IFERROR(VLOOKUP(Tabela24[[#This Row],[Symbol]],INDIRECT("'"&amp;Tabela24[[#This Row],[INDEX]]&amp;"'!$D$4:$BB$3000"),30,0),0)</f>
        <v>0</v>
      </c>
      <c r="J1064" s="447">
        <f ca="1">IFERROR(VLOOKUP(Tabela24[[#This Row],[Symbol]],INDIRECT("'"&amp;Tabela24[[#This Row],[INDEX]]&amp;"'!$D$4:$BB$3000"),31,0),0)</f>
        <v>0</v>
      </c>
      <c r="K1064" s="266"/>
    </row>
    <row r="1065" spans="1:11" ht="30" customHeight="1" x14ac:dyDescent="0.2">
      <c r="A1065" s="262">
        <v>1054</v>
      </c>
      <c r="B1065" s="711" t="s">
        <v>32</v>
      </c>
      <c r="C1065" s="263" t="s">
        <v>1769</v>
      </c>
      <c r="D1065" s="264" t="str">
        <f>VLOOKUP(Tabela24[[#This Row],[Symbol]],Baza_cen[],3,0)</f>
        <v>Opaska Styropianowa   OP-50_110</v>
      </c>
      <c r="E1065" s="265"/>
      <c r="F1065" s="265"/>
      <c r="G1065" s="265">
        <f ca="1">IFERROR(VLOOKUP(Tabela24[[#This Row],[Symbol]],INDIRECT("'"&amp;Tabela24[[#This Row],[INDEX]]&amp;"'!$D$5:$BB$3000"),13,0),0)</f>
        <v>0</v>
      </c>
      <c r="H1065" s="265" t="str">
        <f ca="1">IFERROR(VLOOKUP(Tabela24[[#This Row],[Symbol]],INDIRECT("'"&amp;Tabela24[[#This Row],[INDEX]]&amp;"'!$D$4:$BB$3000"),14,0),0)</f>
        <v>mb</v>
      </c>
      <c r="I1065" s="419">
        <f ca="1">IFERROR(VLOOKUP(Tabela24[[#This Row],[Symbol]],INDIRECT("'"&amp;Tabela24[[#This Row],[INDEX]]&amp;"'!$D$4:$BB$3000"),30,0),0)</f>
        <v>0</v>
      </c>
      <c r="J1065" s="447">
        <f ca="1">IFERROR(VLOOKUP(Tabela24[[#This Row],[Symbol]],INDIRECT("'"&amp;Tabela24[[#This Row],[INDEX]]&amp;"'!$D$4:$BB$3000"),31,0),0)</f>
        <v>0</v>
      </c>
      <c r="K1065" s="266"/>
    </row>
    <row r="1066" spans="1:11" ht="30" customHeight="1" x14ac:dyDescent="0.2">
      <c r="A1066" s="262">
        <v>1055</v>
      </c>
      <c r="B1066" s="711" t="s">
        <v>32</v>
      </c>
      <c r="C1066" s="263" t="s">
        <v>1770</v>
      </c>
      <c r="D1066" s="264" t="str">
        <f>VLOOKUP(Tabela24[[#This Row],[Symbol]],Baza_cen[],3,0)</f>
        <v>Opaska Styropianowa   OP-50_120</v>
      </c>
      <c r="E1066" s="265"/>
      <c r="F1066" s="265"/>
      <c r="G1066" s="265">
        <f ca="1">IFERROR(VLOOKUP(Tabela24[[#This Row],[Symbol]],INDIRECT("'"&amp;Tabela24[[#This Row],[INDEX]]&amp;"'!$D$5:$BB$3000"),13,0),0)</f>
        <v>0</v>
      </c>
      <c r="H1066" s="265" t="str">
        <f ca="1">IFERROR(VLOOKUP(Tabela24[[#This Row],[Symbol]],INDIRECT("'"&amp;Tabela24[[#This Row],[INDEX]]&amp;"'!$D$4:$BB$3000"),14,0),0)</f>
        <v>mb</v>
      </c>
      <c r="I1066" s="419">
        <f ca="1">IFERROR(VLOOKUP(Tabela24[[#This Row],[Symbol]],INDIRECT("'"&amp;Tabela24[[#This Row],[INDEX]]&amp;"'!$D$4:$BB$3000"),30,0),0)</f>
        <v>0</v>
      </c>
      <c r="J1066" s="447">
        <f ca="1">IFERROR(VLOOKUP(Tabela24[[#This Row],[Symbol]],INDIRECT("'"&amp;Tabela24[[#This Row],[INDEX]]&amp;"'!$D$4:$BB$3000"),31,0),0)</f>
        <v>0</v>
      </c>
      <c r="K1066" s="266"/>
    </row>
    <row r="1067" spans="1:11" ht="30" customHeight="1" x14ac:dyDescent="0.2">
      <c r="A1067" s="262">
        <v>1056</v>
      </c>
      <c r="B1067" s="711" t="s">
        <v>32</v>
      </c>
      <c r="C1067" s="263" t="s">
        <v>1771</v>
      </c>
      <c r="D1067" s="264" t="str">
        <f>VLOOKUP(Tabela24[[#This Row],[Symbol]],Baza_cen[],3,0)</f>
        <v>Opaska Styropianowa   OP-50_130</v>
      </c>
      <c r="E1067" s="265"/>
      <c r="F1067" s="265"/>
      <c r="G1067" s="265">
        <f ca="1">IFERROR(VLOOKUP(Tabela24[[#This Row],[Symbol]],INDIRECT("'"&amp;Tabela24[[#This Row],[INDEX]]&amp;"'!$D$5:$BB$3000"),13,0),0)</f>
        <v>0</v>
      </c>
      <c r="H1067" s="265" t="str">
        <f ca="1">IFERROR(VLOOKUP(Tabela24[[#This Row],[Symbol]],INDIRECT("'"&amp;Tabela24[[#This Row],[INDEX]]&amp;"'!$D$4:$BB$3000"),14,0),0)</f>
        <v>mb</v>
      </c>
      <c r="I1067" s="419">
        <f ca="1">IFERROR(VLOOKUP(Tabela24[[#This Row],[Symbol]],INDIRECT("'"&amp;Tabela24[[#This Row],[INDEX]]&amp;"'!$D$4:$BB$3000"),30,0),0)</f>
        <v>0</v>
      </c>
      <c r="J1067" s="447">
        <f ca="1">IFERROR(VLOOKUP(Tabela24[[#This Row],[Symbol]],INDIRECT("'"&amp;Tabela24[[#This Row],[INDEX]]&amp;"'!$D$4:$BB$3000"),31,0),0)</f>
        <v>0</v>
      </c>
      <c r="K1067" s="266"/>
    </row>
    <row r="1068" spans="1:11" ht="30" customHeight="1" x14ac:dyDescent="0.2">
      <c r="A1068" s="262">
        <v>1057</v>
      </c>
      <c r="B1068" s="711" t="s">
        <v>32</v>
      </c>
      <c r="C1068" s="263" t="s">
        <v>1772</v>
      </c>
      <c r="D1068" s="264" t="str">
        <f>VLOOKUP(Tabela24[[#This Row],[Symbol]],Baza_cen[],3,0)</f>
        <v>Opaska Styropianowa   OP-50_140</v>
      </c>
      <c r="E1068" s="265"/>
      <c r="F1068" s="265"/>
      <c r="G1068" s="265">
        <f ca="1">IFERROR(VLOOKUP(Tabela24[[#This Row],[Symbol]],INDIRECT("'"&amp;Tabela24[[#This Row],[INDEX]]&amp;"'!$D$5:$BB$3000"),13,0),0)</f>
        <v>0</v>
      </c>
      <c r="H1068" s="265" t="str">
        <f ca="1">IFERROR(VLOOKUP(Tabela24[[#This Row],[Symbol]],INDIRECT("'"&amp;Tabela24[[#This Row],[INDEX]]&amp;"'!$D$4:$BB$3000"),14,0),0)</f>
        <v>mb</v>
      </c>
      <c r="I1068" s="419">
        <f ca="1">IFERROR(VLOOKUP(Tabela24[[#This Row],[Symbol]],INDIRECT("'"&amp;Tabela24[[#This Row],[INDEX]]&amp;"'!$D$4:$BB$3000"),30,0),0)</f>
        <v>0</v>
      </c>
      <c r="J1068" s="447">
        <f ca="1">IFERROR(VLOOKUP(Tabela24[[#This Row],[Symbol]],INDIRECT("'"&amp;Tabela24[[#This Row],[INDEX]]&amp;"'!$D$4:$BB$3000"),31,0),0)</f>
        <v>0</v>
      </c>
      <c r="K1068" s="266"/>
    </row>
    <row r="1069" spans="1:11" ht="30" customHeight="1" x14ac:dyDescent="0.2">
      <c r="A1069" s="262">
        <v>1058</v>
      </c>
      <c r="B1069" s="711" t="s">
        <v>32</v>
      </c>
      <c r="C1069" s="263" t="s">
        <v>1773</v>
      </c>
      <c r="D1069" s="264" t="str">
        <f>VLOOKUP(Tabela24[[#This Row],[Symbol]],Baza_cen[],3,0)</f>
        <v>Opaska Styropianowa   OP-50_150</v>
      </c>
      <c r="E1069" s="265"/>
      <c r="F1069" s="265"/>
      <c r="G1069" s="265">
        <f ca="1">IFERROR(VLOOKUP(Tabela24[[#This Row],[Symbol]],INDIRECT("'"&amp;Tabela24[[#This Row],[INDEX]]&amp;"'!$D$5:$BB$3000"),13,0),0)</f>
        <v>0</v>
      </c>
      <c r="H1069" s="265" t="str">
        <f ca="1">IFERROR(VLOOKUP(Tabela24[[#This Row],[Symbol]],INDIRECT("'"&amp;Tabela24[[#This Row],[INDEX]]&amp;"'!$D$4:$BB$3000"),14,0),0)</f>
        <v>mb</v>
      </c>
      <c r="I1069" s="419">
        <f ca="1">IFERROR(VLOOKUP(Tabela24[[#This Row],[Symbol]],INDIRECT("'"&amp;Tabela24[[#This Row],[INDEX]]&amp;"'!$D$4:$BB$3000"),30,0),0)</f>
        <v>0</v>
      </c>
      <c r="J1069" s="447">
        <f ca="1">IFERROR(VLOOKUP(Tabela24[[#This Row],[Symbol]],INDIRECT("'"&amp;Tabela24[[#This Row],[INDEX]]&amp;"'!$D$4:$BB$3000"),31,0),0)</f>
        <v>0</v>
      </c>
      <c r="K1069" s="266"/>
    </row>
    <row r="1070" spans="1:11" ht="30" customHeight="1" x14ac:dyDescent="0.2">
      <c r="A1070" s="262">
        <v>1059</v>
      </c>
      <c r="B1070" s="711" t="s">
        <v>32</v>
      </c>
      <c r="C1070" s="263" t="s">
        <v>1774</v>
      </c>
      <c r="D1070" s="264" t="str">
        <f>VLOOKUP(Tabela24[[#This Row],[Symbol]],Baza_cen[],3,0)</f>
        <v>Opaska Styropianowa   OP-50_160</v>
      </c>
      <c r="E1070" s="265"/>
      <c r="F1070" s="265"/>
      <c r="G1070" s="265">
        <f ca="1">IFERROR(VLOOKUP(Tabela24[[#This Row],[Symbol]],INDIRECT("'"&amp;Tabela24[[#This Row],[INDEX]]&amp;"'!$D$5:$BB$3000"),13,0),0)</f>
        <v>0</v>
      </c>
      <c r="H1070" s="265" t="str">
        <f ca="1">IFERROR(VLOOKUP(Tabela24[[#This Row],[Symbol]],INDIRECT("'"&amp;Tabela24[[#This Row],[INDEX]]&amp;"'!$D$4:$BB$3000"),14,0),0)</f>
        <v>mb</v>
      </c>
      <c r="I1070" s="419">
        <f ca="1">IFERROR(VLOOKUP(Tabela24[[#This Row],[Symbol]],INDIRECT("'"&amp;Tabela24[[#This Row],[INDEX]]&amp;"'!$D$4:$BB$3000"),30,0),0)</f>
        <v>0</v>
      </c>
      <c r="J1070" s="447">
        <f ca="1">IFERROR(VLOOKUP(Tabela24[[#This Row],[Symbol]],INDIRECT("'"&amp;Tabela24[[#This Row],[INDEX]]&amp;"'!$D$4:$BB$3000"),31,0),0)</f>
        <v>0</v>
      </c>
      <c r="K1070" s="266"/>
    </row>
    <row r="1071" spans="1:11" ht="30" customHeight="1" x14ac:dyDescent="0.2">
      <c r="A1071" s="262">
        <v>1060</v>
      </c>
      <c r="B1071" s="711" t="s">
        <v>32</v>
      </c>
      <c r="C1071" s="263" t="s">
        <v>1775</v>
      </c>
      <c r="D1071" s="264" t="str">
        <f>VLOOKUP(Tabela24[[#This Row],[Symbol]],Baza_cen[],3,0)</f>
        <v>Opaska Styropianowa   OP-50_170</v>
      </c>
      <c r="E1071" s="265"/>
      <c r="F1071" s="265"/>
      <c r="G1071" s="265">
        <f ca="1">IFERROR(VLOOKUP(Tabela24[[#This Row],[Symbol]],INDIRECT("'"&amp;Tabela24[[#This Row],[INDEX]]&amp;"'!$D$5:$BB$3000"),13,0),0)</f>
        <v>0</v>
      </c>
      <c r="H1071" s="265" t="str">
        <f ca="1">IFERROR(VLOOKUP(Tabela24[[#This Row],[Symbol]],INDIRECT("'"&amp;Tabela24[[#This Row],[INDEX]]&amp;"'!$D$4:$BB$3000"),14,0),0)</f>
        <v>mb</v>
      </c>
      <c r="I1071" s="419">
        <f ca="1">IFERROR(VLOOKUP(Tabela24[[#This Row],[Symbol]],INDIRECT("'"&amp;Tabela24[[#This Row],[INDEX]]&amp;"'!$D$4:$BB$3000"),30,0),0)</f>
        <v>0</v>
      </c>
      <c r="J1071" s="447">
        <f ca="1">IFERROR(VLOOKUP(Tabela24[[#This Row],[Symbol]],INDIRECT("'"&amp;Tabela24[[#This Row],[INDEX]]&amp;"'!$D$4:$BB$3000"),31,0),0)</f>
        <v>0</v>
      </c>
      <c r="K1071" s="266"/>
    </row>
    <row r="1072" spans="1:11" ht="30" customHeight="1" x14ac:dyDescent="0.2">
      <c r="A1072" s="262">
        <v>1061</v>
      </c>
      <c r="B1072" s="711" t="s">
        <v>32</v>
      </c>
      <c r="C1072" s="263" t="s">
        <v>1776</v>
      </c>
      <c r="D1072" s="264" t="str">
        <f>VLOOKUP(Tabela24[[#This Row],[Symbol]],Baza_cen[],3,0)</f>
        <v>Opaska Styropianowa   OP-50_180</v>
      </c>
      <c r="E1072" s="265"/>
      <c r="F1072" s="265"/>
      <c r="G1072" s="265">
        <f ca="1">IFERROR(VLOOKUP(Tabela24[[#This Row],[Symbol]],INDIRECT("'"&amp;Tabela24[[#This Row],[INDEX]]&amp;"'!$D$5:$BB$3000"),13,0),0)</f>
        <v>0</v>
      </c>
      <c r="H1072" s="265" t="str">
        <f ca="1">IFERROR(VLOOKUP(Tabela24[[#This Row],[Symbol]],INDIRECT("'"&amp;Tabela24[[#This Row],[INDEX]]&amp;"'!$D$4:$BB$3000"),14,0),0)</f>
        <v>mb</v>
      </c>
      <c r="I1072" s="419">
        <f ca="1">IFERROR(VLOOKUP(Tabela24[[#This Row],[Symbol]],INDIRECT("'"&amp;Tabela24[[#This Row],[INDEX]]&amp;"'!$D$4:$BB$3000"),30,0),0)</f>
        <v>0</v>
      </c>
      <c r="J1072" s="447">
        <f ca="1">IFERROR(VLOOKUP(Tabela24[[#This Row],[Symbol]],INDIRECT("'"&amp;Tabela24[[#This Row],[INDEX]]&amp;"'!$D$4:$BB$3000"),31,0),0)</f>
        <v>0</v>
      </c>
      <c r="K1072" s="266"/>
    </row>
    <row r="1073" spans="1:11" ht="30" customHeight="1" x14ac:dyDescent="0.2">
      <c r="A1073" s="262">
        <v>1062</v>
      </c>
      <c r="B1073" s="711" t="s">
        <v>32</v>
      </c>
      <c r="C1073" s="263" t="s">
        <v>1777</v>
      </c>
      <c r="D1073" s="264" t="str">
        <f>VLOOKUP(Tabela24[[#This Row],[Symbol]],Baza_cen[],3,0)</f>
        <v>Opaska Styropianowa   OP-50_190</v>
      </c>
      <c r="E1073" s="265"/>
      <c r="F1073" s="265"/>
      <c r="G1073" s="265">
        <f ca="1">IFERROR(VLOOKUP(Tabela24[[#This Row],[Symbol]],INDIRECT("'"&amp;Tabela24[[#This Row],[INDEX]]&amp;"'!$D$5:$BB$3000"),13,0),0)</f>
        <v>0</v>
      </c>
      <c r="H1073" s="265" t="str">
        <f ca="1">IFERROR(VLOOKUP(Tabela24[[#This Row],[Symbol]],INDIRECT("'"&amp;Tabela24[[#This Row],[INDEX]]&amp;"'!$D$4:$BB$3000"),14,0),0)</f>
        <v>mb</v>
      </c>
      <c r="I1073" s="419">
        <f ca="1">IFERROR(VLOOKUP(Tabela24[[#This Row],[Symbol]],INDIRECT("'"&amp;Tabela24[[#This Row],[INDEX]]&amp;"'!$D$4:$BB$3000"),30,0),0)</f>
        <v>0</v>
      </c>
      <c r="J1073" s="447">
        <f ca="1">IFERROR(VLOOKUP(Tabela24[[#This Row],[Symbol]],INDIRECT("'"&amp;Tabela24[[#This Row],[INDEX]]&amp;"'!$D$4:$BB$3000"),31,0),0)</f>
        <v>0</v>
      </c>
      <c r="K1073" s="266"/>
    </row>
    <row r="1074" spans="1:11" ht="30" customHeight="1" x14ac:dyDescent="0.2">
      <c r="A1074" s="262">
        <v>1063</v>
      </c>
      <c r="B1074" s="711" t="s">
        <v>32</v>
      </c>
      <c r="C1074" s="263" t="s">
        <v>1778</v>
      </c>
      <c r="D1074" s="264" t="str">
        <f>VLOOKUP(Tabela24[[#This Row],[Symbol]],Baza_cen[],3,0)</f>
        <v>Opaska Styropianowa   OP-50_200</v>
      </c>
      <c r="E1074" s="265"/>
      <c r="F1074" s="265"/>
      <c r="G1074" s="265">
        <f ca="1">IFERROR(VLOOKUP(Tabela24[[#This Row],[Symbol]],INDIRECT("'"&amp;Tabela24[[#This Row],[INDEX]]&amp;"'!$D$5:$BB$3000"),13,0),0)</f>
        <v>0</v>
      </c>
      <c r="H1074" s="265" t="str">
        <f ca="1">IFERROR(VLOOKUP(Tabela24[[#This Row],[Symbol]],INDIRECT("'"&amp;Tabela24[[#This Row],[INDEX]]&amp;"'!$D$4:$BB$3000"),14,0),0)</f>
        <v>mb</v>
      </c>
      <c r="I1074" s="419">
        <f ca="1">IFERROR(VLOOKUP(Tabela24[[#This Row],[Symbol]],INDIRECT("'"&amp;Tabela24[[#This Row],[INDEX]]&amp;"'!$D$4:$BB$3000"),30,0),0)</f>
        <v>0</v>
      </c>
      <c r="J1074" s="447">
        <f ca="1">IFERROR(VLOOKUP(Tabela24[[#This Row],[Symbol]],INDIRECT("'"&amp;Tabela24[[#This Row],[INDEX]]&amp;"'!$D$4:$BB$3000"),31,0),0)</f>
        <v>0</v>
      </c>
      <c r="K1074" s="266"/>
    </row>
    <row r="1075" spans="1:11" ht="30" customHeight="1" x14ac:dyDescent="0.2">
      <c r="A1075" s="262">
        <v>1064</v>
      </c>
      <c r="B1075" s="711" t="s">
        <v>32</v>
      </c>
      <c r="C1075" s="263" t="s">
        <v>1779</v>
      </c>
      <c r="D1075" s="264" t="str">
        <f>VLOOKUP(Tabela24[[#This Row],[Symbol]],Baza_cen[],3,0)</f>
        <v>Opaska Styropianowa   OP-60_050</v>
      </c>
      <c r="E1075" s="265"/>
      <c r="F1075" s="265"/>
      <c r="G1075" s="265">
        <f ca="1">IFERROR(VLOOKUP(Tabela24[[#This Row],[Symbol]],INDIRECT("'"&amp;Tabela24[[#This Row],[INDEX]]&amp;"'!$D$5:$BB$3000"),13,0),0)</f>
        <v>0</v>
      </c>
      <c r="H1075" s="265" t="str">
        <f ca="1">IFERROR(VLOOKUP(Tabela24[[#This Row],[Symbol]],INDIRECT("'"&amp;Tabela24[[#This Row],[INDEX]]&amp;"'!$D$4:$BB$3000"),14,0),0)</f>
        <v>mb</v>
      </c>
      <c r="I1075" s="419">
        <f ca="1">IFERROR(VLOOKUP(Tabela24[[#This Row],[Symbol]],INDIRECT("'"&amp;Tabela24[[#This Row],[INDEX]]&amp;"'!$D$4:$BB$3000"),30,0),0)</f>
        <v>0</v>
      </c>
      <c r="J1075" s="447">
        <f ca="1">IFERROR(VLOOKUP(Tabela24[[#This Row],[Symbol]],INDIRECT("'"&amp;Tabela24[[#This Row],[INDEX]]&amp;"'!$D$4:$BB$3000"),31,0),0)</f>
        <v>0</v>
      </c>
      <c r="K1075" s="266"/>
    </row>
    <row r="1076" spans="1:11" ht="30" customHeight="1" x14ac:dyDescent="0.2">
      <c r="A1076" s="262">
        <v>1065</v>
      </c>
      <c r="B1076" s="711" t="s">
        <v>32</v>
      </c>
      <c r="C1076" s="263" t="s">
        <v>1780</v>
      </c>
      <c r="D1076" s="264" t="str">
        <f>VLOOKUP(Tabela24[[#This Row],[Symbol]],Baza_cen[],3,0)</f>
        <v>Opaska Styropianowa   OP-60_060</v>
      </c>
      <c r="E1076" s="265"/>
      <c r="F1076" s="265"/>
      <c r="G1076" s="265">
        <f ca="1">IFERROR(VLOOKUP(Tabela24[[#This Row],[Symbol]],INDIRECT("'"&amp;Tabela24[[#This Row],[INDEX]]&amp;"'!$D$5:$BB$3000"),13,0),0)</f>
        <v>0</v>
      </c>
      <c r="H1076" s="265" t="str">
        <f ca="1">IFERROR(VLOOKUP(Tabela24[[#This Row],[Symbol]],INDIRECT("'"&amp;Tabela24[[#This Row],[INDEX]]&amp;"'!$D$4:$BB$3000"),14,0),0)</f>
        <v>mb</v>
      </c>
      <c r="I1076" s="419">
        <f ca="1">IFERROR(VLOOKUP(Tabela24[[#This Row],[Symbol]],INDIRECT("'"&amp;Tabela24[[#This Row],[INDEX]]&amp;"'!$D$4:$BB$3000"),30,0),0)</f>
        <v>0</v>
      </c>
      <c r="J1076" s="447">
        <f ca="1">IFERROR(VLOOKUP(Tabela24[[#This Row],[Symbol]],INDIRECT("'"&amp;Tabela24[[#This Row],[INDEX]]&amp;"'!$D$4:$BB$3000"),31,0),0)</f>
        <v>0</v>
      </c>
      <c r="K1076" s="266"/>
    </row>
    <row r="1077" spans="1:11" ht="30" customHeight="1" x14ac:dyDescent="0.2">
      <c r="A1077" s="262">
        <v>1066</v>
      </c>
      <c r="B1077" s="711" t="s">
        <v>32</v>
      </c>
      <c r="C1077" s="263" t="s">
        <v>1781</v>
      </c>
      <c r="D1077" s="264" t="str">
        <f>VLOOKUP(Tabela24[[#This Row],[Symbol]],Baza_cen[],3,0)</f>
        <v>Opaska Styropianowa   OP-60_070</v>
      </c>
      <c r="E1077" s="265"/>
      <c r="F1077" s="265"/>
      <c r="G1077" s="265">
        <f ca="1">IFERROR(VLOOKUP(Tabela24[[#This Row],[Symbol]],INDIRECT("'"&amp;Tabela24[[#This Row],[INDEX]]&amp;"'!$D$5:$BB$3000"),13,0),0)</f>
        <v>0</v>
      </c>
      <c r="H1077" s="265" t="str">
        <f ca="1">IFERROR(VLOOKUP(Tabela24[[#This Row],[Symbol]],INDIRECT("'"&amp;Tabela24[[#This Row],[INDEX]]&amp;"'!$D$4:$BB$3000"),14,0),0)</f>
        <v>mb</v>
      </c>
      <c r="I1077" s="419">
        <f ca="1">IFERROR(VLOOKUP(Tabela24[[#This Row],[Symbol]],INDIRECT("'"&amp;Tabela24[[#This Row],[INDEX]]&amp;"'!$D$4:$BB$3000"),30,0),0)</f>
        <v>0</v>
      </c>
      <c r="J1077" s="447">
        <f ca="1">IFERROR(VLOOKUP(Tabela24[[#This Row],[Symbol]],INDIRECT("'"&amp;Tabela24[[#This Row],[INDEX]]&amp;"'!$D$4:$BB$3000"),31,0),0)</f>
        <v>0</v>
      </c>
      <c r="K1077" s="266"/>
    </row>
    <row r="1078" spans="1:11" ht="30" customHeight="1" x14ac:dyDescent="0.2">
      <c r="A1078" s="262">
        <v>1067</v>
      </c>
      <c r="B1078" s="711" t="s">
        <v>32</v>
      </c>
      <c r="C1078" s="263" t="s">
        <v>1782</v>
      </c>
      <c r="D1078" s="264" t="str">
        <f>VLOOKUP(Tabela24[[#This Row],[Symbol]],Baza_cen[],3,0)</f>
        <v>Opaska Styropianowa   OP-60_080</v>
      </c>
      <c r="E1078" s="265"/>
      <c r="F1078" s="265"/>
      <c r="G1078" s="265">
        <f ca="1">IFERROR(VLOOKUP(Tabela24[[#This Row],[Symbol]],INDIRECT("'"&amp;Tabela24[[#This Row],[INDEX]]&amp;"'!$D$5:$BB$3000"),13,0),0)</f>
        <v>0</v>
      </c>
      <c r="H1078" s="265" t="str">
        <f ca="1">IFERROR(VLOOKUP(Tabela24[[#This Row],[Symbol]],INDIRECT("'"&amp;Tabela24[[#This Row],[INDEX]]&amp;"'!$D$4:$BB$3000"),14,0),0)</f>
        <v>mb</v>
      </c>
      <c r="I1078" s="419">
        <f ca="1">IFERROR(VLOOKUP(Tabela24[[#This Row],[Symbol]],INDIRECT("'"&amp;Tabela24[[#This Row],[INDEX]]&amp;"'!$D$4:$BB$3000"),30,0),0)</f>
        <v>0</v>
      </c>
      <c r="J1078" s="447">
        <f ca="1">IFERROR(VLOOKUP(Tabela24[[#This Row],[Symbol]],INDIRECT("'"&amp;Tabela24[[#This Row],[INDEX]]&amp;"'!$D$4:$BB$3000"),31,0),0)</f>
        <v>0</v>
      </c>
      <c r="K1078" s="266"/>
    </row>
    <row r="1079" spans="1:11" ht="30" customHeight="1" x14ac:dyDescent="0.2">
      <c r="A1079" s="262">
        <v>1068</v>
      </c>
      <c r="B1079" s="711" t="s">
        <v>32</v>
      </c>
      <c r="C1079" s="263" t="s">
        <v>1783</v>
      </c>
      <c r="D1079" s="264" t="str">
        <f>VLOOKUP(Tabela24[[#This Row],[Symbol]],Baza_cen[],3,0)</f>
        <v>Opaska Styropianowa   OP-60_090</v>
      </c>
      <c r="E1079" s="265"/>
      <c r="F1079" s="265"/>
      <c r="G1079" s="265">
        <f ca="1">IFERROR(VLOOKUP(Tabela24[[#This Row],[Symbol]],INDIRECT("'"&amp;Tabela24[[#This Row],[INDEX]]&amp;"'!$D$5:$BB$3000"),13,0),0)</f>
        <v>0</v>
      </c>
      <c r="H1079" s="265" t="str">
        <f ca="1">IFERROR(VLOOKUP(Tabela24[[#This Row],[Symbol]],INDIRECT("'"&amp;Tabela24[[#This Row],[INDEX]]&amp;"'!$D$4:$BB$3000"),14,0),0)</f>
        <v>mb</v>
      </c>
      <c r="I1079" s="419">
        <f ca="1">IFERROR(VLOOKUP(Tabela24[[#This Row],[Symbol]],INDIRECT("'"&amp;Tabela24[[#This Row],[INDEX]]&amp;"'!$D$4:$BB$3000"),30,0),0)</f>
        <v>0</v>
      </c>
      <c r="J1079" s="447">
        <f ca="1">IFERROR(VLOOKUP(Tabela24[[#This Row],[Symbol]],INDIRECT("'"&amp;Tabela24[[#This Row],[INDEX]]&amp;"'!$D$4:$BB$3000"),31,0),0)</f>
        <v>0</v>
      </c>
      <c r="K1079" s="266"/>
    </row>
    <row r="1080" spans="1:11" ht="30" customHeight="1" x14ac:dyDescent="0.2">
      <c r="A1080" s="262">
        <v>1069</v>
      </c>
      <c r="B1080" s="711" t="s">
        <v>32</v>
      </c>
      <c r="C1080" s="263" t="s">
        <v>1784</v>
      </c>
      <c r="D1080" s="264" t="str">
        <f>VLOOKUP(Tabela24[[#This Row],[Symbol]],Baza_cen[],3,0)</f>
        <v>Opaska Styropianowa   OP-60_100</v>
      </c>
      <c r="E1080" s="265"/>
      <c r="F1080" s="265"/>
      <c r="G1080" s="265">
        <f ca="1">IFERROR(VLOOKUP(Tabela24[[#This Row],[Symbol]],INDIRECT("'"&amp;Tabela24[[#This Row],[INDEX]]&amp;"'!$D$5:$BB$3000"),13,0),0)</f>
        <v>0</v>
      </c>
      <c r="H1080" s="265" t="str">
        <f ca="1">IFERROR(VLOOKUP(Tabela24[[#This Row],[Symbol]],INDIRECT("'"&amp;Tabela24[[#This Row],[INDEX]]&amp;"'!$D$4:$BB$3000"),14,0),0)</f>
        <v>mb</v>
      </c>
      <c r="I1080" s="419">
        <f ca="1">IFERROR(VLOOKUP(Tabela24[[#This Row],[Symbol]],INDIRECT("'"&amp;Tabela24[[#This Row],[INDEX]]&amp;"'!$D$4:$BB$3000"),30,0),0)</f>
        <v>0</v>
      </c>
      <c r="J1080" s="447">
        <f ca="1">IFERROR(VLOOKUP(Tabela24[[#This Row],[Symbol]],INDIRECT("'"&amp;Tabela24[[#This Row],[INDEX]]&amp;"'!$D$4:$BB$3000"),31,0),0)</f>
        <v>0</v>
      </c>
      <c r="K1080" s="266"/>
    </row>
    <row r="1081" spans="1:11" ht="30" customHeight="1" x14ac:dyDescent="0.2">
      <c r="A1081" s="262">
        <v>1070</v>
      </c>
      <c r="B1081" s="711" t="s">
        <v>32</v>
      </c>
      <c r="C1081" s="263" t="s">
        <v>1785</v>
      </c>
      <c r="D1081" s="264" t="str">
        <f>VLOOKUP(Tabela24[[#This Row],[Symbol]],Baza_cen[],3,0)</f>
        <v>Opaska Styropianowa   OP-60_110</v>
      </c>
      <c r="E1081" s="265"/>
      <c r="F1081" s="265"/>
      <c r="G1081" s="265">
        <f ca="1">IFERROR(VLOOKUP(Tabela24[[#This Row],[Symbol]],INDIRECT("'"&amp;Tabela24[[#This Row],[INDEX]]&amp;"'!$D$5:$BB$3000"),13,0),0)</f>
        <v>0</v>
      </c>
      <c r="H1081" s="265" t="str">
        <f ca="1">IFERROR(VLOOKUP(Tabela24[[#This Row],[Symbol]],INDIRECT("'"&amp;Tabela24[[#This Row],[INDEX]]&amp;"'!$D$4:$BB$3000"),14,0),0)</f>
        <v>mb</v>
      </c>
      <c r="I1081" s="419">
        <f ca="1">IFERROR(VLOOKUP(Tabela24[[#This Row],[Symbol]],INDIRECT("'"&amp;Tabela24[[#This Row],[INDEX]]&amp;"'!$D$4:$BB$3000"),30,0),0)</f>
        <v>0</v>
      </c>
      <c r="J1081" s="447">
        <f ca="1">IFERROR(VLOOKUP(Tabela24[[#This Row],[Symbol]],INDIRECT("'"&amp;Tabela24[[#This Row],[INDEX]]&amp;"'!$D$4:$BB$3000"),31,0),0)</f>
        <v>0</v>
      </c>
      <c r="K1081" s="266"/>
    </row>
    <row r="1082" spans="1:11" ht="30" customHeight="1" x14ac:dyDescent="0.2">
      <c r="A1082" s="262">
        <v>1071</v>
      </c>
      <c r="B1082" s="711" t="s">
        <v>32</v>
      </c>
      <c r="C1082" s="263" t="s">
        <v>1786</v>
      </c>
      <c r="D1082" s="264" t="str">
        <f>VLOOKUP(Tabela24[[#This Row],[Symbol]],Baza_cen[],3,0)</f>
        <v>Opaska Styropianowa   OP-60_120</v>
      </c>
      <c r="E1082" s="265"/>
      <c r="F1082" s="265"/>
      <c r="G1082" s="265">
        <f ca="1">IFERROR(VLOOKUP(Tabela24[[#This Row],[Symbol]],INDIRECT("'"&amp;Tabela24[[#This Row],[INDEX]]&amp;"'!$D$5:$BB$3000"),13,0),0)</f>
        <v>0</v>
      </c>
      <c r="H1082" s="265" t="str">
        <f ca="1">IFERROR(VLOOKUP(Tabela24[[#This Row],[Symbol]],INDIRECT("'"&amp;Tabela24[[#This Row],[INDEX]]&amp;"'!$D$4:$BB$3000"),14,0),0)</f>
        <v>mb</v>
      </c>
      <c r="I1082" s="419">
        <f ca="1">IFERROR(VLOOKUP(Tabela24[[#This Row],[Symbol]],INDIRECT("'"&amp;Tabela24[[#This Row],[INDEX]]&amp;"'!$D$4:$BB$3000"),30,0),0)</f>
        <v>0</v>
      </c>
      <c r="J1082" s="447">
        <f ca="1">IFERROR(VLOOKUP(Tabela24[[#This Row],[Symbol]],INDIRECT("'"&amp;Tabela24[[#This Row],[INDEX]]&amp;"'!$D$4:$BB$3000"),31,0),0)</f>
        <v>0</v>
      </c>
      <c r="K1082" s="266"/>
    </row>
    <row r="1083" spans="1:11" ht="30" customHeight="1" x14ac:dyDescent="0.2">
      <c r="A1083" s="262">
        <v>1072</v>
      </c>
      <c r="B1083" s="711" t="s">
        <v>32</v>
      </c>
      <c r="C1083" s="263" t="s">
        <v>1787</v>
      </c>
      <c r="D1083" s="264" t="str">
        <f>VLOOKUP(Tabela24[[#This Row],[Symbol]],Baza_cen[],3,0)</f>
        <v>Opaska Styropianowa   OP-60_130</v>
      </c>
      <c r="E1083" s="265"/>
      <c r="F1083" s="265"/>
      <c r="G1083" s="265">
        <f ca="1">IFERROR(VLOOKUP(Tabela24[[#This Row],[Symbol]],INDIRECT("'"&amp;Tabela24[[#This Row],[INDEX]]&amp;"'!$D$5:$BB$3000"),13,0),0)</f>
        <v>0</v>
      </c>
      <c r="H1083" s="265" t="str">
        <f ca="1">IFERROR(VLOOKUP(Tabela24[[#This Row],[Symbol]],INDIRECT("'"&amp;Tabela24[[#This Row],[INDEX]]&amp;"'!$D$4:$BB$3000"),14,0),0)</f>
        <v>mb</v>
      </c>
      <c r="I1083" s="419">
        <f ca="1">IFERROR(VLOOKUP(Tabela24[[#This Row],[Symbol]],INDIRECT("'"&amp;Tabela24[[#This Row],[INDEX]]&amp;"'!$D$4:$BB$3000"),30,0),0)</f>
        <v>0</v>
      </c>
      <c r="J1083" s="447">
        <f ca="1">IFERROR(VLOOKUP(Tabela24[[#This Row],[Symbol]],INDIRECT("'"&amp;Tabela24[[#This Row],[INDEX]]&amp;"'!$D$4:$BB$3000"),31,0),0)</f>
        <v>0</v>
      </c>
      <c r="K1083" s="266"/>
    </row>
    <row r="1084" spans="1:11" ht="30" customHeight="1" x14ac:dyDescent="0.2">
      <c r="A1084" s="262">
        <v>1073</v>
      </c>
      <c r="B1084" s="711" t="s">
        <v>32</v>
      </c>
      <c r="C1084" s="263" t="s">
        <v>1788</v>
      </c>
      <c r="D1084" s="264" t="str">
        <f>VLOOKUP(Tabela24[[#This Row],[Symbol]],Baza_cen[],3,0)</f>
        <v>Opaska Styropianowa   OP-60_140</v>
      </c>
      <c r="E1084" s="265"/>
      <c r="F1084" s="265"/>
      <c r="G1084" s="265">
        <f ca="1">IFERROR(VLOOKUP(Tabela24[[#This Row],[Symbol]],INDIRECT("'"&amp;Tabela24[[#This Row],[INDEX]]&amp;"'!$D$5:$BB$3000"),13,0),0)</f>
        <v>0</v>
      </c>
      <c r="H1084" s="265" t="str">
        <f ca="1">IFERROR(VLOOKUP(Tabela24[[#This Row],[Symbol]],INDIRECT("'"&amp;Tabela24[[#This Row],[INDEX]]&amp;"'!$D$4:$BB$3000"),14,0),0)</f>
        <v>mb</v>
      </c>
      <c r="I1084" s="419">
        <f ca="1">IFERROR(VLOOKUP(Tabela24[[#This Row],[Symbol]],INDIRECT("'"&amp;Tabela24[[#This Row],[INDEX]]&amp;"'!$D$4:$BB$3000"),30,0),0)</f>
        <v>0</v>
      </c>
      <c r="J1084" s="447">
        <f ca="1">IFERROR(VLOOKUP(Tabela24[[#This Row],[Symbol]],INDIRECT("'"&amp;Tabela24[[#This Row],[INDEX]]&amp;"'!$D$4:$BB$3000"),31,0),0)</f>
        <v>0</v>
      </c>
      <c r="K1084" s="266"/>
    </row>
    <row r="1085" spans="1:11" ht="30" customHeight="1" x14ac:dyDescent="0.2">
      <c r="A1085" s="262">
        <v>1074</v>
      </c>
      <c r="B1085" s="711" t="s">
        <v>32</v>
      </c>
      <c r="C1085" s="263" t="s">
        <v>1789</v>
      </c>
      <c r="D1085" s="264" t="str">
        <f>VLOOKUP(Tabela24[[#This Row],[Symbol]],Baza_cen[],3,0)</f>
        <v>Opaska Styropianowa   OP-60_150</v>
      </c>
      <c r="E1085" s="265"/>
      <c r="F1085" s="265"/>
      <c r="G1085" s="265">
        <f ca="1">IFERROR(VLOOKUP(Tabela24[[#This Row],[Symbol]],INDIRECT("'"&amp;Tabela24[[#This Row],[INDEX]]&amp;"'!$D$5:$BB$3000"),13,0),0)</f>
        <v>0</v>
      </c>
      <c r="H1085" s="265" t="str">
        <f ca="1">IFERROR(VLOOKUP(Tabela24[[#This Row],[Symbol]],INDIRECT("'"&amp;Tabela24[[#This Row],[INDEX]]&amp;"'!$D$4:$BB$3000"),14,0),0)</f>
        <v>mb</v>
      </c>
      <c r="I1085" s="419">
        <f ca="1">IFERROR(VLOOKUP(Tabela24[[#This Row],[Symbol]],INDIRECT("'"&amp;Tabela24[[#This Row],[INDEX]]&amp;"'!$D$4:$BB$3000"),30,0),0)</f>
        <v>0</v>
      </c>
      <c r="J1085" s="447">
        <f ca="1">IFERROR(VLOOKUP(Tabela24[[#This Row],[Symbol]],INDIRECT("'"&amp;Tabela24[[#This Row],[INDEX]]&amp;"'!$D$4:$BB$3000"),31,0),0)</f>
        <v>0</v>
      </c>
      <c r="K1085" s="266"/>
    </row>
    <row r="1086" spans="1:11" ht="30" customHeight="1" x14ac:dyDescent="0.2">
      <c r="A1086" s="262">
        <v>1075</v>
      </c>
      <c r="B1086" s="711" t="s">
        <v>32</v>
      </c>
      <c r="C1086" s="263" t="s">
        <v>1790</v>
      </c>
      <c r="D1086" s="264" t="str">
        <f>VLOOKUP(Tabela24[[#This Row],[Symbol]],Baza_cen[],3,0)</f>
        <v>Opaska Styropianowa   OP-60_160</v>
      </c>
      <c r="E1086" s="265"/>
      <c r="F1086" s="265"/>
      <c r="G1086" s="265">
        <f ca="1">IFERROR(VLOOKUP(Tabela24[[#This Row],[Symbol]],INDIRECT("'"&amp;Tabela24[[#This Row],[INDEX]]&amp;"'!$D$5:$BB$3000"),13,0),0)</f>
        <v>0</v>
      </c>
      <c r="H1086" s="265" t="str">
        <f ca="1">IFERROR(VLOOKUP(Tabela24[[#This Row],[Symbol]],INDIRECT("'"&amp;Tabela24[[#This Row],[INDEX]]&amp;"'!$D$4:$BB$3000"),14,0),0)</f>
        <v>mb</v>
      </c>
      <c r="I1086" s="419">
        <f ca="1">IFERROR(VLOOKUP(Tabela24[[#This Row],[Symbol]],INDIRECT("'"&amp;Tabela24[[#This Row],[INDEX]]&amp;"'!$D$4:$BB$3000"),30,0),0)</f>
        <v>0</v>
      </c>
      <c r="J1086" s="447">
        <f ca="1">IFERROR(VLOOKUP(Tabela24[[#This Row],[Symbol]],INDIRECT("'"&amp;Tabela24[[#This Row],[INDEX]]&amp;"'!$D$4:$BB$3000"),31,0),0)</f>
        <v>0</v>
      </c>
      <c r="K1086" s="266"/>
    </row>
    <row r="1087" spans="1:11" ht="30" customHeight="1" x14ac:dyDescent="0.2">
      <c r="A1087" s="262">
        <v>1076</v>
      </c>
      <c r="B1087" s="711" t="s">
        <v>32</v>
      </c>
      <c r="C1087" s="263" t="s">
        <v>1791</v>
      </c>
      <c r="D1087" s="264" t="str">
        <f>VLOOKUP(Tabela24[[#This Row],[Symbol]],Baza_cen[],3,0)</f>
        <v>Opaska Styropianowa   OP-60_170</v>
      </c>
      <c r="E1087" s="265"/>
      <c r="F1087" s="265"/>
      <c r="G1087" s="265">
        <f ca="1">IFERROR(VLOOKUP(Tabela24[[#This Row],[Symbol]],INDIRECT("'"&amp;Tabela24[[#This Row],[INDEX]]&amp;"'!$D$5:$BB$3000"),13,0),0)</f>
        <v>0</v>
      </c>
      <c r="H1087" s="265" t="str">
        <f ca="1">IFERROR(VLOOKUP(Tabela24[[#This Row],[Symbol]],INDIRECT("'"&amp;Tabela24[[#This Row],[INDEX]]&amp;"'!$D$4:$BB$3000"),14,0),0)</f>
        <v>mb</v>
      </c>
      <c r="I1087" s="419">
        <f ca="1">IFERROR(VLOOKUP(Tabela24[[#This Row],[Symbol]],INDIRECT("'"&amp;Tabela24[[#This Row],[INDEX]]&amp;"'!$D$4:$BB$3000"),30,0),0)</f>
        <v>0</v>
      </c>
      <c r="J1087" s="447">
        <f ca="1">IFERROR(VLOOKUP(Tabela24[[#This Row],[Symbol]],INDIRECT("'"&amp;Tabela24[[#This Row],[INDEX]]&amp;"'!$D$4:$BB$3000"),31,0),0)</f>
        <v>0</v>
      </c>
      <c r="K1087" s="266"/>
    </row>
    <row r="1088" spans="1:11" ht="30" customHeight="1" x14ac:dyDescent="0.2">
      <c r="A1088" s="262">
        <v>1077</v>
      </c>
      <c r="B1088" s="711" t="s">
        <v>32</v>
      </c>
      <c r="C1088" s="263" t="s">
        <v>1792</v>
      </c>
      <c r="D1088" s="264" t="str">
        <f>VLOOKUP(Tabela24[[#This Row],[Symbol]],Baza_cen[],3,0)</f>
        <v>Opaska Styropianowa   OP-60_180</v>
      </c>
      <c r="E1088" s="265"/>
      <c r="F1088" s="265"/>
      <c r="G1088" s="265">
        <f ca="1">IFERROR(VLOOKUP(Tabela24[[#This Row],[Symbol]],INDIRECT("'"&amp;Tabela24[[#This Row],[INDEX]]&amp;"'!$D$5:$BB$3000"),13,0),0)</f>
        <v>0</v>
      </c>
      <c r="H1088" s="265" t="str">
        <f ca="1">IFERROR(VLOOKUP(Tabela24[[#This Row],[Symbol]],INDIRECT("'"&amp;Tabela24[[#This Row],[INDEX]]&amp;"'!$D$4:$BB$3000"),14,0),0)</f>
        <v>mb</v>
      </c>
      <c r="I1088" s="419">
        <f ca="1">IFERROR(VLOOKUP(Tabela24[[#This Row],[Symbol]],INDIRECT("'"&amp;Tabela24[[#This Row],[INDEX]]&amp;"'!$D$4:$BB$3000"),30,0),0)</f>
        <v>0</v>
      </c>
      <c r="J1088" s="447">
        <f ca="1">IFERROR(VLOOKUP(Tabela24[[#This Row],[Symbol]],INDIRECT("'"&amp;Tabela24[[#This Row],[INDEX]]&amp;"'!$D$4:$BB$3000"),31,0),0)</f>
        <v>0</v>
      </c>
      <c r="K1088" s="266"/>
    </row>
    <row r="1089" spans="1:11" ht="30" customHeight="1" x14ac:dyDescent="0.2">
      <c r="A1089" s="262">
        <v>1078</v>
      </c>
      <c r="B1089" s="711" t="s">
        <v>32</v>
      </c>
      <c r="C1089" s="263" t="s">
        <v>1793</v>
      </c>
      <c r="D1089" s="264" t="str">
        <f>VLOOKUP(Tabela24[[#This Row],[Symbol]],Baza_cen[],3,0)</f>
        <v>Opaska Styropianowa   OP-60_190</v>
      </c>
      <c r="E1089" s="265"/>
      <c r="F1089" s="265"/>
      <c r="G1089" s="265">
        <f ca="1">IFERROR(VLOOKUP(Tabela24[[#This Row],[Symbol]],INDIRECT("'"&amp;Tabela24[[#This Row],[INDEX]]&amp;"'!$D$5:$BB$3000"),13,0),0)</f>
        <v>0</v>
      </c>
      <c r="H1089" s="265" t="str">
        <f ca="1">IFERROR(VLOOKUP(Tabela24[[#This Row],[Symbol]],INDIRECT("'"&amp;Tabela24[[#This Row],[INDEX]]&amp;"'!$D$4:$BB$3000"),14,0),0)</f>
        <v>mb</v>
      </c>
      <c r="I1089" s="419">
        <f ca="1">IFERROR(VLOOKUP(Tabela24[[#This Row],[Symbol]],INDIRECT("'"&amp;Tabela24[[#This Row],[INDEX]]&amp;"'!$D$4:$BB$3000"),30,0),0)</f>
        <v>0</v>
      </c>
      <c r="J1089" s="447">
        <f ca="1">IFERROR(VLOOKUP(Tabela24[[#This Row],[Symbol]],INDIRECT("'"&amp;Tabela24[[#This Row],[INDEX]]&amp;"'!$D$4:$BB$3000"),31,0),0)</f>
        <v>0</v>
      </c>
      <c r="K1089" s="266"/>
    </row>
    <row r="1090" spans="1:11" ht="30" customHeight="1" x14ac:dyDescent="0.2">
      <c r="A1090" s="262">
        <v>1079</v>
      </c>
      <c r="B1090" s="711" t="s">
        <v>32</v>
      </c>
      <c r="C1090" s="263" t="s">
        <v>1794</v>
      </c>
      <c r="D1090" s="264" t="str">
        <f>VLOOKUP(Tabela24[[#This Row],[Symbol]],Baza_cen[],3,0)</f>
        <v>Opaska Styropianowa   OP-60_200</v>
      </c>
      <c r="E1090" s="265"/>
      <c r="F1090" s="265"/>
      <c r="G1090" s="265">
        <f ca="1">IFERROR(VLOOKUP(Tabela24[[#This Row],[Symbol]],INDIRECT("'"&amp;Tabela24[[#This Row],[INDEX]]&amp;"'!$D$5:$BB$3000"),13,0),0)</f>
        <v>0</v>
      </c>
      <c r="H1090" s="265" t="str">
        <f ca="1">IFERROR(VLOOKUP(Tabela24[[#This Row],[Symbol]],INDIRECT("'"&amp;Tabela24[[#This Row],[INDEX]]&amp;"'!$D$4:$BB$3000"),14,0),0)</f>
        <v>mb</v>
      </c>
      <c r="I1090" s="419">
        <f ca="1">IFERROR(VLOOKUP(Tabela24[[#This Row],[Symbol]],INDIRECT("'"&amp;Tabela24[[#This Row],[INDEX]]&amp;"'!$D$4:$BB$3000"),30,0),0)</f>
        <v>0</v>
      </c>
      <c r="J1090" s="447">
        <f ca="1">IFERROR(VLOOKUP(Tabela24[[#This Row],[Symbol]],INDIRECT("'"&amp;Tabela24[[#This Row],[INDEX]]&amp;"'!$D$4:$BB$3000"),31,0),0)</f>
        <v>0</v>
      </c>
      <c r="K1090" s="266"/>
    </row>
    <row r="1091" spans="1:11" ht="30" customHeight="1" x14ac:dyDescent="0.2">
      <c r="A1091" s="262">
        <v>1080</v>
      </c>
      <c r="B1091" s="711" t="s">
        <v>32</v>
      </c>
      <c r="C1091" s="263" t="s">
        <v>1795</v>
      </c>
      <c r="D1091" s="264" t="str">
        <f>VLOOKUP(Tabela24[[#This Row],[Symbol]],Baza_cen[],3,0)</f>
        <v>Opaska Styropianowa   OP-70_050</v>
      </c>
      <c r="E1091" s="265"/>
      <c r="F1091" s="265"/>
      <c r="G1091" s="265">
        <f ca="1">IFERROR(VLOOKUP(Tabela24[[#This Row],[Symbol]],INDIRECT("'"&amp;Tabela24[[#This Row],[INDEX]]&amp;"'!$D$5:$BB$3000"),13,0),0)</f>
        <v>0</v>
      </c>
      <c r="H1091" s="265" t="str">
        <f ca="1">IFERROR(VLOOKUP(Tabela24[[#This Row],[Symbol]],INDIRECT("'"&amp;Tabela24[[#This Row],[INDEX]]&amp;"'!$D$4:$BB$3000"),14,0),0)</f>
        <v>mb</v>
      </c>
      <c r="I1091" s="419">
        <f ca="1">IFERROR(VLOOKUP(Tabela24[[#This Row],[Symbol]],INDIRECT("'"&amp;Tabela24[[#This Row],[INDEX]]&amp;"'!$D$4:$BB$3000"),30,0),0)</f>
        <v>0</v>
      </c>
      <c r="J1091" s="447">
        <f ca="1">IFERROR(VLOOKUP(Tabela24[[#This Row],[Symbol]],INDIRECT("'"&amp;Tabela24[[#This Row],[INDEX]]&amp;"'!$D$4:$BB$3000"),31,0),0)</f>
        <v>0</v>
      </c>
      <c r="K1091" s="266"/>
    </row>
    <row r="1092" spans="1:11" ht="30" customHeight="1" x14ac:dyDescent="0.2">
      <c r="A1092" s="262">
        <v>1081</v>
      </c>
      <c r="B1092" s="711" t="s">
        <v>32</v>
      </c>
      <c r="C1092" s="263" t="s">
        <v>1796</v>
      </c>
      <c r="D1092" s="264" t="str">
        <f>VLOOKUP(Tabela24[[#This Row],[Symbol]],Baza_cen[],3,0)</f>
        <v>Opaska Styropianowa   OP-70_060</v>
      </c>
      <c r="E1092" s="265"/>
      <c r="F1092" s="265"/>
      <c r="G1092" s="265">
        <f ca="1">IFERROR(VLOOKUP(Tabela24[[#This Row],[Symbol]],INDIRECT("'"&amp;Tabela24[[#This Row],[INDEX]]&amp;"'!$D$5:$BB$3000"),13,0),0)</f>
        <v>0</v>
      </c>
      <c r="H1092" s="265" t="str">
        <f ca="1">IFERROR(VLOOKUP(Tabela24[[#This Row],[Symbol]],INDIRECT("'"&amp;Tabela24[[#This Row],[INDEX]]&amp;"'!$D$4:$BB$3000"),14,0),0)</f>
        <v>mb</v>
      </c>
      <c r="I1092" s="419">
        <f ca="1">IFERROR(VLOOKUP(Tabela24[[#This Row],[Symbol]],INDIRECT("'"&amp;Tabela24[[#This Row],[INDEX]]&amp;"'!$D$4:$BB$3000"),30,0),0)</f>
        <v>0</v>
      </c>
      <c r="J1092" s="447">
        <f ca="1">IFERROR(VLOOKUP(Tabela24[[#This Row],[Symbol]],INDIRECT("'"&amp;Tabela24[[#This Row],[INDEX]]&amp;"'!$D$4:$BB$3000"),31,0),0)</f>
        <v>0</v>
      </c>
      <c r="K1092" s="266"/>
    </row>
    <row r="1093" spans="1:11" ht="30" customHeight="1" x14ac:dyDescent="0.2">
      <c r="A1093" s="262">
        <v>1082</v>
      </c>
      <c r="B1093" s="711" t="s">
        <v>32</v>
      </c>
      <c r="C1093" s="263" t="s">
        <v>1797</v>
      </c>
      <c r="D1093" s="264" t="str">
        <f>VLOOKUP(Tabela24[[#This Row],[Symbol]],Baza_cen[],3,0)</f>
        <v>Opaska Styropianowa   OP-70_070</v>
      </c>
      <c r="E1093" s="265"/>
      <c r="F1093" s="265"/>
      <c r="G1093" s="265">
        <f ca="1">IFERROR(VLOOKUP(Tabela24[[#This Row],[Symbol]],INDIRECT("'"&amp;Tabela24[[#This Row],[INDEX]]&amp;"'!$D$5:$BB$3000"),13,0),0)</f>
        <v>0</v>
      </c>
      <c r="H1093" s="265" t="str">
        <f ca="1">IFERROR(VLOOKUP(Tabela24[[#This Row],[Symbol]],INDIRECT("'"&amp;Tabela24[[#This Row],[INDEX]]&amp;"'!$D$4:$BB$3000"),14,0),0)</f>
        <v>mb</v>
      </c>
      <c r="I1093" s="419">
        <f ca="1">IFERROR(VLOOKUP(Tabela24[[#This Row],[Symbol]],INDIRECT("'"&amp;Tabela24[[#This Row],[INDEX]]&amp;"'!$D$4:$BB$3000"),30,0),0)</f>
        <v>0</v>
      </c>
      <c r="J1093" s="447">
        <f ca="1">IFERROR(VLOOKUP(Tabela24[[#This Row],[Symbol]],INDIRECT("'"&amp;Tabela24[[#This Row],[INDEX]]&amp;"'!$D$4:$BB$3000"),31,0),0)</f>
        <v>0</v>
      </c>
      <c r="K1093" s="266"/>
    </row>
    <row r="1094" spans="1:11" ht="30" customHeight="1" x14ac:dyDescent="0.2">
      <c r="A1094" s="262">
        <v>1083</v>
      </c>
      <c r="B1094" s="711" t="s">
        <v>32</v>
      </c>
      <c r="C1094" s="263" t="s">
        <v>1798</v>
      </c>
      <c r="D1094" s="264" t="str">
        <f>VLOOKUP(Tabela24[[#This Row],[Symbol]],Baza_cen[],3,0)</f>
        <v>Opaska Styropianowa   OP-70_080</v>
      </c>
      <c r="E1094" s="265"/>
      <c r="F1094" s="265"/>
      <c r="G1094" s="265">
        <f ca="1">IFERROR(VLOOKUP(Tabela24[[#This Row],[Symbol]],INDIRECT("'"&amp;Tabela24[[#This Row],[INDEX]]&amp;"'!$D$5:$BB$3000"),13,0),0)</f>
        <v>0</v>
      </c>
      <c r="H1094" s="265" t="str">
        <f ca="1">IFERROR(VLOOKUP(Tabela24[[#This Row],[Symbol]],INDIRECT("'"&amp;Tabela24[[#This Row],[INDEX]]&amp;"'!$D$4:$BB$3000"),14,0),0)</f>
        <v>mb</v>
      </c>
      <c r="I1094" s="419">
        <f ca="1">IFERROR(VLOOKUP(Tabela24[[#This Row],[Symbol]],INDIRECT("'"&amp;Tabela24[[#This Row],[INDEX]]&amp;"'!$D$4:$BB$3000"),30,0),0)</f>
        <v>0</v>
      </c>
      <c r="J1094" s="447">
        <f ca="1">IFERROR(VLOOKUP(Tabela24[[#This Row],[Symbol]],INDIRECT("'"&amp;Tabela24[[#This Row],[INDEX]]&amp;"'!$D$4:$BB$3000"),31,0),0)</f>
        <v>0</v>
      </c>
      <c r="K1094" s="266"/>
    </row>
    <row r="1095" spans="1:11" ht="30" customHeight="1" x14ac:dyDescent="0.2">
      <c r="A1095" s="262">
        <v>1084</v>
      </c>
      <c r="B1095" s="711" t="s">
        <v>32</v>
      </c>
      <c r="C1095" s="263" t="s">
        <v>1799</v>
      </c>
      <c r="D1095" s="264" t="str">
        <f>VLOOKUP(Tabela24[[#This Row],[Symbol]],Baza_cen[],3,0)</f>
        <v>Opaska Styropianowa   OP-70_090</v>
      </c>
      <c r="E1095" s="265"/>
      <c r="F1095" s="265"/>
      <c r="G1095" s="265">
        <f ca="1">IFERROR(VLOOKUP(Tabela24[[#This Row],[Symbol]],INDIRECT("'"&amp;Tabela24[[#This Row],[INDEX]]&amp;"'!$D$5:$BB$3000"),13,0),0)</f>
        <v>0</v>
      </c>
      <c r="H1095" s="265" t="str">
        <f ca="1">IFERROR(VLOOKUP(Tabela24[[#This Row],[Symbol]],INDIRECT("'"&amp;Tabela24[[#This Row],[INDEX]]&amp;"'!$D$4:$BB$3000"),14,0),0)</f>
        <v>mb</v>
      </c>
      <c r="I1095" s="419">
        <f ca="1">IFERROR(VLOOKUP(Tabela24[[#This Row],[Symbol]],INDIRECT("'"&amp;Tabela24[[#This Row],[INDEX]]&amp;"'!$D$4:$BB$3000"),30,0),0)</f>
        <v>0</v>
      </c>
      <c r="J1095" s="447">
        <f ca="1">IFERROR(VLOOKUP(Tabela24[[#This Row],[Symbol]],INDIRECT("'"&amp;Tabela24[[#This Row],[INDEX]]&amp;"'!$D$4:$BB$3000"),31,0),0)</f>
        <v>0</v>
      </c>
      <c r="K1095" s="266"/>
    </row>
    <row r="1096" spans="1:11" ht="30" customHeight="1" x14ac:dyDescent="0.2">
      <c r="A1096" s="262">
        <v>1085</v>
      </c>
      <c r="B1096" s="711" t="s">
        <v>32</v>
      </c>
      <c r="C1096" s="263" t="s">
        <v>1800</v>
      </c>
      <c r="D1096" s="264" t="str">
        <f>VLOOKUP(Tabela24[[#This Row],[Symbol]],Baza_cen[],3,0)</f>
        <v>Opaska Styropianowa   OP-70_100</v>
      </c>
      <c r="E1096" s="265"/>
      <c r="F1096" s="265"/>
      <c r="G1096" s="265">
        <f ca="1">IFERROR(VLOOKUP(Tabela24[[#This Row],[Symbol]],INDIRECT("'"&amp;Tabela24[[#This Row],[INDEX]]&amp;"'!$D$5:$BB$3000"),13,0),0)</f>
        <v>0</v>
      </c>
      <c r="H1096" s="265" t="str">
        <f ca="1">IFERROR(VLOOKUP(Tabela24[[#This Row],[Symbol]],INDIRECT("'"&amp;Tabela24[[#This Row],[INDEX]]&amp;"'!$D$4:$BB$3000"),14,0),0)</f>
        <v>mb</v>
      </c>
      <c r="I1096" s="419">
        <f ca="1">IFERROR(VLOOKUP(Tabela24[[#This Row],[Symbol]],INDIRECT("'"&amp;Tabela24[[#This Row],[INDEX]]&amp;"'!$D$4:$BB$3000"),30,0),0)</f>
        <v>0</v>
      </c>
      <c r="J1096" s="447">
        <f ca="1">IFERROR(VLOOKUP(Tabela24[[#This Row],[Symbol]],INDIRECT("'"&amp;Tabela24[[#This Row],[INDEX]]&amp;"'!$D$4:$BB$3000"),31,0),0)</f>
        <v>0</v>
      </c>
      <c r="K1096" s="266"/>
    </row>
    <row r="1097" spans="1:11" ht="30" customHeight="1" x14ac:dyDescent="0.2">
      <c r="A1097" s="262">
        <v>1086</v>
      </c>
      <c r="B1097" s="711" t="s">
        <v>32</v>
      </c>
      <c r="C1097" s="263" t="s">
        <v>1801</v>
      </c>
      <c r="D1097" s="264" t="str">
        <f>VLOOKUP(Tabela24[[#This Row],[Symbol]],Baza_cen[],3,0)</f>
        <v>Opaska Styropianowa   OP-70_110</v>
      </c>
      <c r="E1097" s="265"/>
      <c r="F1097" s="265"/>
      <c r="G1097" s="265">
        <f ca="1">IFERROR(VLOOKUP(Tabela24[[#This Row],[Symbol]],INDIRECT("'"&amp;Tabela24[[#This Row],[INDEX]]&amp;"'!$D$5:$BB$3000"),13,0),0)</f>
        <v>0</v>
      </c>
      <c r="H1097" s="265" t="str">
        <f ca="1">IFERROR(VLOOKUP(Tabela24[[#This Row],[Symbol]],INDIRECT("'"&amp;Tabela24[[#This Row],[INDEX]]&amp;"'!$D$4:$BB$3000"),14,0),0)</f>
        <v>mb</v>
      </c>
      <c r="I1097" s="419">
        <f ca="1">IFERROR(VLOOKUP(Tabela24[[#This Row],[Symbol]],INDIRECT("'"&amp;Tabela24[[#This Row],[INDEX]]&amp;"'!$D$4:$BB$3000"),30,0),0)</f>
        <v>0</v>
      </c>
      <c r="J1097" s="447">
        <f ca="1">IFERROR(VLOOKUP(Tabela24[[#This Row],[Symbol]],INDIRECT("'"&amp;Tabela24[[#This Row],[INDEX]]&amp;"'!$D$4:$BB$3000"),31,0),0)</f>
        <v>0</v>
      </c>
      <c r="K1097" s="266"/>
    </row>
    <row r="1098" spans="1:11" ht="30" customHeight="1" x14ac:dyDescent="0.2">
      <c r="A1098" s="262">
        <v>1087</v>
      </c>
      <c r="B1098" s="711" t="s">
        <v>32</v>
      </c>
      <c r="C1098" s="263" t="s">
        <v>1802</v>
      </c>
      <c r="D1098" s="264" t="str">
        <f>VLOOKUP(Tabela24[[#This Row],[Symbol]],Baza_cen[],3,0)</f>
        <v>Opaska Styropianowa   OP-70_120</v>
      </c>
      <c r="E1098" s="265"/>
      <c r="F1098" s="265"/>
      <c r="G1098" s="265">
        <f ca="1">IFERROR(VLOOKUP(Tabela24[[#This Row],[Symbol]],INDIRECT("'"&amp;Tabela24[[#This Row],[INDEX]]&amp;"'!$D$5:$BB$3000"),13,0),0)</f>
        <v>0</v>
      </c>
      <c r="H1098" s="265" t="str">
        <f ca="1">IFERROR(VLOOKUP(Tabela24[[#This Row],[Symbol]],INDIRECT("'"&amp;Tabela24[[#This Row],[INDEX]]&amp;"'!$D$4:$BB$3000"),14,0),0)</f>
        <v>mb</v>
      </c>
      <c r="I1098" s="419">
        <f ca="1">IFERROR(VLOOKUP(Tabela24[[#This Row],[Symbol]],INDIRECT("'"&amp;Tabela24[[#This Row],[INDEX]]&amp;"'!$D$4:$BB$3000"),30,0),0)</f>
        <v>0</v>
      </c>
      <c r="J1098" s="447">
        <f ca="1">IFERROR(VLOOKUP(Tabela24[[#This Row],[Symbol]],INDIRECT("'"&amp;Tabela24[[#This Row],[INDEX]]&amp;"'!$D$4:$BB$3000"),31,0),0)</f>
        <v>0</v>
      </c>
      <c r="K1098" s="266"/>
    </row>
    <row r="1099" spans="1:11" ht="30" customHeight="1" x14ac:dyDescent="0.2">
      <c r="A1099" s="262">
        <v>1088</v>
      </c>
      <c r="B1099" s="711" t="s">
        <v>32</v>
      </c>
      <c r="C1099" s="263" t="s">
        <v>1803</v>
      </c>
      <c r="D1099" s="264" t="str">
        <f>VLOOKUP(Tabela24[[#This Row],[Symbol]],Baza_cen[],3,0)</f>
        <v>Opaska Styropianowa   OP-70_130</v>
      </c>
      <c r="E1099" s="265"/>
      <c r="F1099" s="265"/>
      <c r="G1099" s="265">
        <f ca="1">IFERROR(VLOOKUP(Tabela24[[#This Row],[Symbol]],INDIRECT("'"&amp;Tabela24[[#This Row],[INDEX]]&amp;"'!$D$5:$BB$3000"),13,0),0)</f>
        <v>0</v>
      </c>
      <c r="H1099" s="265" t="str">
        <f ca="1">IFERROR(VLOOKUP(Tabela24[[#This Row],[Symbol]],INDIRECT("'"&amp;Tabela24[[#This Row],[INDEX]]&amp;"'!$D$4:$BB$3000"),14,0),0)</f>
        <v>mb</v>
      </c>
      <c r="I1099" s="419">
        <f ca="1">IFERROR(VLOOKUP(Tabela24[[#This Row],[Symbol]],INDIRECT("'"&amp;Tabela24[[#This Row],[INDEX]]&amp;"'!$D$4:$BB$3000"),30,0),0)</f>
        <v>0</v>
      </c>
      <c r="J1099" s="447">
        <f ca="1">IFERROR(VLOOKUP(Tabela24[[#This Row],[Symbol]],INDIRECT("'"&amp;Tabela24[[#This Row],[INDEX]]&amp;"'!$D$4:$BB$3000"),31,0),0)</f>
        <v>0</v>
      </c>
      <c r="K1099" s="266"/>
    </row>
    <row r="1100" spans="1:11" ht="30" customHeight="1" x14ac:dyDescent="0.2">
      <c r="A1100" s="262">
        <v>1089</v>
      </c>
      <c r="B1100" s="711" t="s">
        <v>32</v>
      </c>
      <c r="C1100" s="263" t="s">
        <v>1804</v>
      </c>
      <c r="D1100" s="264" t="str">
        <f>VLOOKUP(Tabela24[[#This Row],[Symbol]],Baza_cen[],3,0)</f>
        <v>Opaska Styropianowa   OP-70_140</v>
      </c>
      <c r="E1100" s="265"/>
      <c r="F1100" s="265"/>
      <c r="G1100" s="265">
        <f ca="1">IFERROR(VLOOKUP(Tabela24[[#This Row],[Symbol]],INDIRECT("'"&amp;Tabela24[[#This Row],[INDEX]]&amp;"'!$D$5:$BB$3000"),13,0),0)</f>
        <v>0</v>
      </c>
      <c r="H1100" s="265" t="str">
        <f ca="1">IFERROR(VLOOKUP(Tabela24[[#This Row],[Symbol]],INDIRECT("'"&amp;Tabela24[[#This Row],[INDEX]]&amp;"'!$D$4:$BB$3000"),14,0),0)</f>
        <v>mb</v>
      </c>
      <c r="I1100" s="419">
        <f ca="1">IFERROR(VLOOKUP(Tabela24[[#This Row],[Symbol]],INDIRECT("'"&amp;Tabela24[[#This Row],[INDEX]]&amp;"'!$D$4:$BB$3000"),30,0),0)</f>
        <v>0</v>
      </c>
      <c r="J1100" s="447">
        <f ca="1">IFERROR(VLOOKUP(Tabela24[[#This Row],[Symbol]],INDIRECT("'"&amp;Tabela24[[#This Row],[INDEX]]&amp;"'!$D$4:$BB$3000"),31,0),0)</f>
        <v>0</v>
      </c>
      <c r="K1100" s="266"/>
    </row>
    <row r="1101" spans="1:11" ht="30" customHeight="1" x14ac:dyDescent="0.2">
      <c r="A1101" s="262">
        <v>1090</v>
      </c>
      <c r="B1101" s="711" t="s">
        <v>32</v>
      </c>
      <c r="C1101" s="263" t="s">
        <v>1805</v>
      </c>
      <c r="D1101" s="264" t="str">
        <f>VLOOKUP(Tabela24[[#This Row],[Symbol]],Baza_cen[],3,0)</f>
        <v>Opaska Styropianowa   OP-70_150</v>
      </c>
      <c r="E1101" s="265"/>
      <c r="F1101" s="265"/>
      <c r="G1101" s="265">
        <f ca="1">IFERROR(VLOOKUP(Tabela24[[#This Row],[Symbol]],INDIRECT("'"&amp;Tabela24[[#This Row],[INDEX]]&amp;"'!$D$5:$BB$3000"),13,0),0)</f>
        <v>0</v>
      </c>
      <c r="H1101" s="265" t="str">
        <f ca="1">IFERROR(VLOOKUP(Tabela24[[#This Row],[Symbol]],INDIRECT("'"&amp;Tabela24[[#This Row],[INDEX]]&amp;"'!$D$4:$BB$3000"),14,0),0)</f>
        <v>mb</v>
      </c>
      <c r="I1101" s="419">
        <f ca="1">IFERROR(VLOOKUP(Tabela24[[#This Row],[Symbol]],INDIRECT("'"&amp;Tabela24[[#This Row],[INDEX]]&amp;"'!$D$4:$BB$3000"),30,0),0)</f>
        <v>0</v>
      </c>
      <c r="J1101" s="447">
        <f ca="1">IFERROR(VLOOKUP(Tabela24[[#This Row],[Symbol]],INDIRECT("'"&amp;Tabela24[[#This Row],[INDEX]]&amp;"'!$D$4:$BB$3000"),31,0),0)</f>
        <v>0</v>
      </c>
      <c r="K1101" s="266"/>
    </row>
    <row r="1102" spans="1:11" ht="30" customHeight="1" x14ac:dyDescent="0.2">
      <c r="A1102" s="262">
        <v>1091</v>
      </c>
      <c r="B1102" s="711" t="s">
        <v>32</v>
      </c>
      <c r="C1102" s="263" t="s">
        <v>1806</v>
      </c>
      <c r="D1102" s="264" t="str">
        <f>VLOOKUP(Tabela24[[#This Row],[Symbol]],Baza_cen[],3,0)</f>
        <v>Opaska Styropianowa   OP-70_160</v>
      </c>
      <c r="E1102" s="265"/>
      <c r="F1102" s="265"/>
      <c r="G1102" s="265">
        <f ca="1">IFERROR(VLOOKUP(Tabela24[[#This Row],[Symbol]],INDIRECT("'"&amp;Tabela24[[#This Row],[INDEX]]&amp;"'!$D$5:$BB$3000"),13,0),0)</f>
        <v>0</v>
      </c>
      <c r="H1102" s="265" t="str">
        <f ca="1">IFERROR(VLOOKUP(Tabela24[[#This Row],[Symbol]],INDIRECT("'"&amp;Tabela24[[#This Row],[INDEX]]&amp;"'!$D$4:$BB$3000"),14,0),0)</f>
        <v>mb</v>
      </c>
      <c r="I1102" s="419">
        <f ca="1">IFERROR(VLOOKUP(Tabela24[[#This Row],[Symbol]],INDIRECT("'"&amp;Tabela24[[#This Row],[INDEX]]&amp;"'!$D$4:$BB$3000"),30,0),0)</f>
        <v>0</v>
      </c>
      <c r="J1102" s="447">
        <f ca="1">IFERROR(VLOOKUP(Tabela24[[#This Row],[Symbol]],INDIRECT("'"&amp;Tabela24[[#This Row],[INDEX]]&amp;"'!$D$4:$BB$3000"),31,0),0)</f>
        <v>0</v>
      </c>
      <c r="K1102" s="266"/>
    </row>
    <row r="1103" spans="1:11" ht="30" customHeight="1" x14ac:dyDescent="0.2">
      <c r="A1103" s="262">
        <v>1092</v>
      </c>
      <c r="B1103" s="711" t="s">
        <v>32</v>
      </c>
      <c r="C1103" s="263" t="s">
        <v>1807</v>
      </c>
      <c r="D1103" s="264" t="str">
        <f>VLOOKUP(Tabela24[[#This Row],[Symbol]],Baza_cen[],3,0)</f>
        <v>Opaska Styropianowa   OP-70_170</v>
      </c>
      <c r="E1103" s="265"/>
      <c r="F1103" s="265"/>
      <c r="G1103" s="265">
        <f ca="1">IFERROR(VLOOKUP(Tabela24[[#This Row],[Symbol]],INDIRECT("'"&amp;Tabela24[[#This Row],[INDEX]]&amp;"'!$D$5:$BB$3000"),13,0),0)</f>
        <v>0</v>
      </c>
      <c r="H1103" s="265" t="str">
        <f ca="1">IFERROR(VLOOKUP(Tabela24[[#This Row],[Symbol]],INDIRECT("'"&amp;Tabela24[[#This Row],[INDEX]]&amp;"'!$D$4:$BB$3000"),14,0),0)</f>
        <v>mb</v>
      </c>
      <c r="I1103" s="419">
        <f ca="1">IFERROR(VLOOKUP(Tabela24[[#This Row],[Symbol]],INDIRECT("'"&amp;Tabela24[[#This Row],[INDEX]]&amp;"'!$D$4:$BB$3000"),30,0),0)</f>
        <v>0</v>
      </c>
      <c r="J1103" s="447">
        <f ca="1">IFERROR(VLOOKUP(Tabela24[[#This Row],[Symbol]],INDIRECT("'"&amp;Tabela24[[#This Row],[INDEX]]&amp;"'!$D$4:$BB$3000"),31,0),0)</f>
        <v>0</v>
      </c>
      <c r="K1103" s="266"/>
    </row>
    <row r="1104" spans="1:11" ht="30" customHeight="1" x14ac:dyDescent="0.2">
      <c r="A1104" s="262">
        <v>1093</v>
      </c>
      <c r="B1104" s="711" t="s">
        <v>32</v>
      </c>
      <c r="C1104" s="263" t="s">
        <v>1808</v>
      </c>
      <c r="D1104" s="264" t="str">
        <f>VLOOKUP(Tabela24[[#This Row],[Symbol]],Baza_cen[],3,0)</f>
        <v>Opaska Styropianowa   OP-70_180</v>
      </c>
      <c r="E1104" s="265"/>
      <c r="F1104" s="265"/>
      <c r="G1104" s="265">
        <f ca="1">IFERROR(VLOOKUP(Tabela24[[#This Row],[Symbol]],INDIRECT("'"&amp;Tabela24[[#This Row],[INDEX]]&amp;"'!$D$5:$BB$3000"),13,0),0)</f>
        <v>0</v>
      </c>
      <c r="H1104" s="265" t="str">
        <f ca="1">IFERROR(VLOOKUP(Tabela24[[#This Row],[Symbol]],INDIRECT("'"&amp;Tabela24[[#This Row],[INDEX]]&amp;"'!$D$4:$BB$3000"),14,0),0)</f>
        <v>mb</v>
      </c>
      <c r="I1104" s="419">
        <f ca="1">IFERROR(VLOOKUP(Tabela24[[#This Row],[Symbol]],INDIRECT("'"&amp;Tabela24[[#This Row],[INDEX]]&amp;"'!$D$4:$BB$3000"),30,0),0)</f>
        <v>0</v>
      </c>
      <c r="J1104" s="447">
        <f ca="1">IFERROR(VLOOKUP(Tabela24[[#This Row],[Symbol]],INDIRECT("'"&amp;Tabela24[[#This Row],[INDEX]]&amp;"'!$D$4:$BB$3000"),31,0),0)</f>
        <v>0</v>
      </c>
      <c r="K1104" s="266"/>
    </row>
    <row r="1105" spans="1:11" ht="30" customHeight="1" x14ac:dyDescent="0.2">
      <c r="A1105" s="262">
        <v>1094</v>
      </c>
      <c r="B1105" s="711" t="s">
        <v>32</v>
      </c>
      <c r="C1105" s="263" t="s">
        <v>1809</v>
      </c>
      <c r="D1105" s="264" t="str">
        <f>VLOOKUP(Tabela24[[#This Row],[Symbol]],Baza_cen[],3,0)</f>
        <v>Opaska Styropianowa   OP-70_190</v>
      </c>
      <c r="E1105" s="265"/>
      <c r="F1105" s="265"/>
      <c r="G1105" s="265">
        <f ca="1">IFERROR(VLOOKUP(Tabela24[[#This Row],[Symbol]],INDIRECT("'"&amp;Tabela24[[#This Row],[INDEX]]&amp;"'!$D$5:$BB$3000"),13,0),0)</f>
        <v>0</v>
      </c>
      <c r="H1105" s="265" t="str">
        <f ca="1">IFERROR(VLOOKUP(Tabela24[[#This Row],[Symbol]],INDIRECT("'"&amp;Tabela24[[#This Row],[INDEX]]&amp;"'!$D$4:$BB$3000"),14,0),0)</f>
        <v>mb</v>
      </c>
      <c r="I1105" s="419">
        <f ca="1">IFERROR(VLOOKUP(Tabela24[[#This Row],[Symbol]],INDIRECT("'"&amp;Tabela24[[#This Row],[INDEX]]&amp;"'!$D$4:$BB$3000"),30,0),0)</f>
        <v>0</v>
      </c>
      <c r="J1105" s="447">
        <f ca="1">IFERROR(VLOOKUP(Tabela24[[#This Row],[Symbol]],INDIRECT("'"&amp;Tabela24[[#This Row],[INDEX]]&amp;"'!$D$4:$BB$3000"),31,0),0)</f>
        <v>0</v>
      </c>
      <c r="K1105" s="266"/>
    </row>
    <row r="1106" spans="1:11" ht="30" customHeight="1" x14ac:dyDescent="0.2">
      <c r="A1106" s="262">
        <v>1095</v>
      </c>
      <c r="B1106" s="711" t="s">
        <v>32</v>
      </c>
      <c r="C1106" s="263" t="s">
        <v>1810</v>
      </c>
      <c r="D1106" s="264" t="str">
        <f>VLOOKUP(Tabela24[[#This Row],[Symbol]],Baza_cen[],3,0)</f>
        <v>Opaska Styropianowa   OP-70_200</v>
      </c>
      <c r="E1106" s="265"/>
      <c r="F1106" s="265"/>
      <c r="G1106" s="265">
        <f ca="1">IFERROR(VLOOKUP(Tabela24[[#This Row],[Symbol]],INDIRECT("'"&amp;Tabela24[[#This Row],[INDEX]]&amp;"'!$D$5:$BB$3000"),13,0),0)</f>
        <v>0</v>
      </c>
      <c r="H1106" s="265" t="str">
        <f ca="1">IFERROR(VLOOKUP(Tabela24[[#This Row],[Symbol]],INDIRECT("'"&amp;Tabela24[[#This Row],[INDEX]]&amp;"'!$D$4:$BB$3000"),14,0),0)</f>
        <v>mb</v>
      </c>
      <c r="I1106" s="419">
        <f ca="1">IFERROR(VLOOKUP(Tabela24[[#This Row],[Symbol]],INDIRECT("'"&amp;Tabela24[[#This Row],[INDEX]]&amp;"'!$D$4:$BB$3000"),30,0),0)</f>
        <v>0</v>
      </c>
      <c r="J1106" s="447">
        <f ca="1">IFERROR(VLOOKUP(Tabela24[[#This Row],[Symbol]],INDIRECT("'"&amp;Tabela24[[#This Row],[INDEX]]&amp;"'!$D$4:$BB$3000"),31,0),0)</f>
        <v>0</v>
      </c>
      <c r="K1106" s="266"/>
    </row>
    <row r="1107" spans="1:11" ht="30" customHeight="1" x14ac:dyDescent="0.2">
      <c r="A1107" s="262">
        <v>1096</v>
      </c>
      <c r="B1107" s="711" t="s">
        <v>32</v>
      </c>
      <c r="C1107" s="263" t="s">
        <v>1811</v>
      </c>
      <c r="D1107" s="264" t="str">
        <f>VLOOKUP(Tabela24[[#This Row],[Symbol]],Baza_cen[],3,0)</f>
        <v>Opaska Styropianowa   OP-80_050</v>
      </c>
      <c r="E1107" s="265"/>
      <c r="F1107" s="265"/>
      <c r="G1107" s="265">
        <f ca="1">IFERROR(VLOOKUP(Tabela24[[#This Row],[Symbol]],INDIRECT("'"&amp;Tabela24[[#This Row],[INDEX]]&amp;"'!$D$5:$BB$3000"),13,0),0)</f>
        <v>0</v>
      </c>
      <c r="H1107" s="265" t="str">
        <f ca="1">IFERROR(VLOOKUP(Tabela24[[#This Row],[Symbol]],INDIRECT("'"&amp;Tabela24[[#This Row],[INDEX]]&amp;"'!$D$4:$BB$3000"),14,0),0)</f>
        <v>mb</v>
      </c>
      <c r="I1107" s="419">
        <f ca="1">IFERROR(VLOOKUP(Tabela24[[#This Row],[Symbol]],INDIRECT("'"&amp;Tabela24[[#This Row],[INDEX]]&amp;"'!$D$4:$BB$3000"),30,0),0)</f>
        <v>0</v>
      </c>
      <c r="J1107" s="447">
        <f ca="1">IFERROR(VLOOKUP(Tabela24[[#This Row],[Symbol]],INDIRECT("'"&amp;Tabela24[[#This Row],[INDEX]]&amp;"'!$D$4:$BB$3000"),31,0),0)</f>
        <v>0</v>
      </c>
      <c r="K1107" s="266"/>
    </row>
    <row r="1108" spans="1:11" ht="30" customHeight="1" x14ac:dyDescent="0.2">
      <c r="A1108" s="262">
        <v>1097</v>
      </c>
      <c r="B1108" s="711" t="s">
        <v>32</v>
      </c>
      <c r="C1108" s="263" t="s">
        <v>1812</v>
      </c>
      <c r="D1108" s="264" t="str">
        <f>VLOOKUP(Tabela24[[#This Row],[Symbol]],Baza_cen[],3,0)</f>
        <v>Opaska Styropianowa   OP-80_060</v>
      </c>
      <c r="E1108" s="265"/>
      <c r="F1108" s="265"/>
      <c r="G1108" s="265">
        <f ca="1">IFERROR(VLOOKUP(Tabela24[[#This Row],[Symbol]],INDIRECT("'"&amp;Tabela24[[#This Row],[INDEX]]&amp;"'!$D$5:$BB$3000"),13,0),0)</f>
        <v>0</v>
      </c>
      <c r="H1108" s="265" t="str">
        <f ca="1">IFERROR(VLOOKUP(Tabela24[[#This Row],[Symbol]],INDIRECT("'"&amp;Tabela24[[#This Row],[INDEX]]&amp;"'!$D$4:$BB$3000"),14,0),0)</f>
        <v>mb</v>
      </c>
      <c r="I1108" s="419">
        <f ca="1">IFERROR(VLOOKUP(Tabela24[[#This Row],[Symbol]],INDIRECT("'"&amp;Tabela24[[#This Row],[INDEX]]&amp;"'!$D$4:$BB$3000"),30,0),0)</f>
        <v>0</v>
      </c>
      <c r="J1108" s="447">
        <f ca="1">IFERROR(VLOOKUP(Tabela24[[#This Row],[Symbol]],INDIRECT("'"&amp;Tabela24[[#This Row],[INDEX]]&amp;"'!$D$4:$BB$3000"),31,0),0)</f>
        <v>0</v>
      </c>
      <c r="K1108" s="266"/>
    </row>
    <row r="1109" spans="1:11" ht="30" customHeight="1" x14ac:dyDescent="0.2">
      <c r="A1109" s="262">
        <v>1098</v>
      </c>
      <c r="B1109" s="711" t="s">
        <v>32</v>
      </c>
      <c r="C1109" s="263" t="s">
        <v>1813</v>
      </c>
      <c r="D1109" s="264" t="str">
        <f>VLOOKUP(Tabela24[[#This Row],[Symbol]],Baza_cen[],3,0)</f>
        <v>Opaska Styropianowa   OP-80_070</v>
      </c>
      <c r="E1109" s="265"/>
      <c r="F1109" s="265"/>
      <c r="G1109" s="265">
        <f ca="1">IFERROR(VLOOKUP(Tabela24[[#This Row],[Symbol]],INDIRECT("'"&amp;Tabela24[[#This Row],[INDEX]]&amp;"'!$D$5:$BB$3000"),13,0),0)</f>
        <v>0</v>
      </c>
      <c r="H1109" s="265" t="str">
        <f ca="1">IFERROR(VLOOKUP(Tabela24[[#This Row],[Symbol]],INDIRECT("'"&amp;Tabela24[[#This Row],[INDEX]]&amp;"'!$D$4:$BB$3000"),14,0),0)</f>
        <v>mb</v>
      </c>
      <c r="I1109" s="419">
        <f ca="1">IFERROR(VLOOKUP(Tabela24[[#This Row],[Symbol]],INDIRECT("'"&amp;Tabela24[[#This Row],[INDEX]]&amp;"'!$D$4:$BB$3000"),30,0),0)</f>
        <v>0</v>
      </c>
      <c r="J1109" s="447">
        <f ca="1">IFERROR(VLOOKUP(Tabela24[[#This Row],[Symbol]],INDIRECT("'"&amp;Tabela24[[#This Row],[INDEX]]&amp;"'!$D$4:$BB$3000"),31,0),0)</f>
        <v>0</v>
      </c>
      <c r="K1109" s="266"/>
    </row>
    <row r="1110" spans="1:11" ht="30" customHeight="1" x14ac:dyDescent="0.2">
      <c r="A1110" s="262">
        <v>1099</v>
      </c>
      <c r="B1110" s="711" t="s">
        <v>32</v>
      </c>
      <c r="C1110" s="263" t="s">
        <v>1814</v>
      </c>
      <c r="D1110" s="264" t="str">
        <f>VLOOKUP(Tabela24[[#This Row],[Symbol]],Baza_cen[],3,0)</f>
        <v>Opaska Styropianowa   OP-80_080</v>
      </c>
      <c r="E1110" s="265"/>
      <c r="F1110" s="265"/>
      <c r="G1110" s="265">
        <f ca="1">IFERROR(VLOOKUP(Tabela24[[#This Row],[Symbol]],INDIRECT("'"&amp;Tabela24[[#This Row],[INDEX]]&amp;"'!$D$5:$BB$3000"),13,0),0)</f>
        <v>0</v>
      </c>
      <c r="H1110" s="265" t="str">
        <f ca="1">IFERROR(VLOOKUP(Tabela24[[#This Row],[Symbol]],INDIRECT("'"&amp;Tabela24[[#This Row],[INDEX]]&amp;"'!$D$4:$BB$3000"),14,0),0)</f>
        <v>mb</v>
      </c>
      <c r="I1110" s="419">
        <f ca="1">IFERROR(VLOOKUP(Tabela24[[#This Row],[Symbol]],INDIRECT("'"&amp;Tabela24[[#This Row],[INDEX]]&amp;"'!$D$4:$BB$3000"),30,0),0)</f>
        <v>0</v>
      </c>
      <c r="J1110" s="447">
        <f ca="1">IFERROR(VLOOKUP(Tabela24[[#This Row],[Symbol]],INDIRECT("'"&amp;Tabela24[[#This Row],[INDEX]]&amp;"'!$D$4:$BB$3000"),31,0),0)</f>
        <v>0</v>
      </c>
      <c r="K1110" s="266"/>
    </row>
    <row r="1111" spans="1:11" ht="30" customHeight="1" x14ac:dyDescent="0.2">
      <c r="A1111" s="262">
        <v>1100</v>
      </c>
      <c r="B1111" s="711" t="s">
        <v>32</v>
      </c>
      <c r="C1111" s="263" t="s">
        <v>1815</v>
      </c>
      <c r="D1111" s="264" t="str">
        <f>VLOOKUP(Tabela24[[#This Row],[Symbol]],Baza_cen[],3,0)</f>
        <v>Opaska Styropianowa   OP-80_090</v>
      </c>
      <c r="E1111" s="265"/>
      <c r="F1111" s="265"/>
      <c r="G1111" s="265">
        <f ca="1">IFERROR(VLOOKUP(Tabela24[[#This Row],[Symbol]],INDIRECT("'"&amp;Tabela24[[#This Row],[INDEX]]&amp;"'!$D$5:$BB$3000"),13,0),0)</f>
        <v>0</v>
      </c>
      <c r="H1111" s="265" t="str">
        <f ca="1">IFERROR(VLOOKUP(Tabela24[[#This Row],[Symbol]],INDIRECT("'"&amp;Tabela24[[#This Row],[INDEX]]&amp;"'!$D$4:$BB$3000"),14,0),0)</f>
        <v>mb</v>
      </c>
      <c r="I1111" s="419">
        <f ca="1">IFERROR(VLOOKUP(Tabela24[[#This Row],[Symbol]],INDIRECT("'"&amp;Tabela24[[#This Row],[INDEX]]&amp;"'!$D$4:$BB$3000"),30,0),0)</f>
        <v>0</v>
      </c>
      <c r="J1111" s="447">
        <f ca="1">IFERROR(VLOOKUP(Tabela24[[#This Row],[Symbol]],INDIRECT("'"&amp;Tabela24[[#This Row],[INDEX]]&amp;"'!$D$4:$BB$3000"),31,0),0)</f>
        <v>0</v>
      </c>
      <c r="K1111" s="266"/>
    </row>
    <row r="1112" spans="1:11" ht="30" customHeight="1" x14ac:dyDescent="0.2">
      <c r="A1112" s="262">
        <v>1101</v>
      </c>
      <c r="B1112" s="711" t="s">
        <v>32</v>
      </c>
      <c r="C1112" s="263" t="s">
        <v>1816</v>
      </c>
      <c r="D1112" s="264" t="str">
        <f>VLOOKUP(Tabela24[[#This Row],[Symbol]],Baza_cen[],3,0)</f>
        <v>Opaska Styropianowa   OP-80_100</v>
      </c>
      <c r="E1112" s="265"/>
      <c r="F1112" s="265"/>
      <c r="G1112" s="265">
        <f ca="1">IFERROR(VLOOKUP(Tabela24[[#This Row],[Symbol]],INDIRECT("'"&amp;Tabela24[[#This Row],[INDEX]]&amp;"'!$D$5:$BB$3000"),13,0),0)</f>
        <v>0</v>
      </c>
      <c r="H1112" s="265" t="str">
        <f ca="1">IFERROR(VLOOKUP(Tabela24[[#This Row],[Symbol]],INDIRECT("'"&amp;Tabela24[[#This Row],[INDEX]]&amp;"'!$D$4:$BB$3000"),14,0),0)</f>
        <v>mb</v>
      </c>
      <c r="I1112" s="419">
        <f ca="1">IFERROR(VLOOKUP(Tabela24[[#This Row],[Symbol]],INDIRECT("'"&amp;Tabela24[[#This Row],[INDEX]]&amp;"'!$D$4:$BB$3000"),30,0),0)</f>
        <v>0</v>
      </c>
      <c r="J1112" s="447">
        <f ca="1">IFERROR(VLOOKUP(Tabela24[[#This Row],[Symbol]],INDIRECT("'"&amp;Tabela24[[#This Row],[INDEX]]&amp;"'!$D$4:$BB$3000"),31,0),0)</f>
        <v>0</v>
      </c>
      <c r="K1112" s="266"/>
    </row>
    <row r="1113" spans="1:11" ht="30" customHeight="1" x14ac:dyDescent="0.2">
      <c r="A1113" s="262">
        <v>1102</v>
      </c>
      <c r="B1113" s="711" t="s">
        <v>32</v>
      </c>
      <c r="C1113" s="263" t="s">
        <v>1817</v>
      </c>
      <c r="D1113" s="264" t="str">
        <f>VLOOKUP(Tabela24[[#This Row],[Symbol]],Baza_cen[],3,0)</f>
        <v>Opaska Styropianowa   OP-80_110</v>
      </c>
      <c r="E1113" s="265"/>
      <c r="F1113" s="265"/>
      <c r="G1113" s="265">
        <f ca="1">IFERROR(VLOOKUP(Tabela24[[#This Row],[Symbol]],INDIRECT("'"&amp;Tabela24[[#This Row],[INDEX]]&amp;"'!$D$5:$BB$3000"),13,0),0)</f>
        <v>0</v>
      </c>
      <c r="H1113" s="265" t="str">
        <f ca="1">IFERROR(VLOOKUP(Tabela24[[#This Row],[Symbol]],INDIRECT("'"&amp;Tabela24[[#This Row],[INDEX]]&amp;"'!$D$4:$BB$3000"),14,0),0)</f>
        <v>mb</v>
      </c>
      <c r="I1113" s="419">
        <f ca="1">IFERROR(VLOOKUP(Tabela24[[#This Row],[Symbol]],INDIRECT("'"&amp;Tabela24[[#This Row],[INDEX]]&amp;"'!$D$4:$BB$3000"),30,0),0)</f>
        <v>0</v>
      </c>
      <c r="J1113" s="447">
        <f ca="1">IFERROR(VLOOKUP(Tabela24[[#This Row],[Symbol]],INDIRECT("'"&amp;Tabela24[[#This Row],[INDEX]]&amp;"'!$D$4:$BB$3000"),31,0),0)</f>
        <v>0</v>
      </c>
      <c r="K1113" s="266"/>
    </row>
    <row r="1114" spans="1:11" ht="30" customHeight="1" x14ac:dyDescent="0.2">
      <c r="A1114" s="262">
        <v>1103</v>
      </c>
      <c r="B1114" s="711" t="s">
        <v>32</v>
      </c>
      <c r="C1114" s="263" t="s">
        <v>1818</v>
      </c>
      <c r="D1114" s="264" t="str">
        <f>VLOOKUP(Tabela24[[#This Row],[Symbol]],Baza_cen[],3,0)</f>
        <v>Opaska Styropianowa   OP-80_120</v>
      </c>
      <c r="E1114" s="265"/>
      <c r="F1114" s="265"/>
      <c r="G1114" s="265">
        <f ca="1">IFERROR(VLOOKUP(Tabela24[[#This Row],[Symbol]],INDIRECT("'"&amp;Tabela24[[#This Row],[INDEX]]&amp;"'!$D$5:$BB$3000"),13,0),0)</f>
        <v>0</v>
      </c>
      <c r="H1114" s="265" t="str">
        <f ca="1">IFERROR(VLOOKUP(Tabela24[[#This Row],[Symbol]],INDIRECT("'"&amp;Tabela24[[#This Row],[INDEX]]&amp;"'!$D$4:$BB$3000"),14,0),0)</f>
        <v>mb</v>
      </c>
      <c r="I1114" s="419">
        <f ca="1">IFERROR(VLOOKUP(Tabela24[[#This Row],[Symbol]],INDIRECT("'"&amp;Tabela24[[#This Row],[INDEX]]&amp;"'!$D$4:$BB$3000"),30,0),0)</f>
        <v>0</v>
      </c>
      <c r="J1114" s="447">
        <f ca="1">IFERROR(VLOOKUP(Tabela24[[#This Row],[Symbol]],INDIRECT("'"&amp;Tabela24[[#This Row],[INDEX]]&amp;"'!$D$4:$BB$3000"),31,0),0)</f>
        <v>0</v>
      </c>
      <c r="K1114" s="266"/>
    </row>
    <row r="1115" spans="1:11" ht="30" customHeight="1" x14ac:dyDescent="0.2">
      <c r="A1115" s="262">
        <v>1104</v>
      </c>
      <c r="B1115" s="711" t="s">
        <v>32</v>
      </c>
      <c r="C1115" s="263" t="s">
        <v>1819</v>
      </c>
      <c r="D1115" s="264" t="str">
        <f>VLOOKUP(Tabela24[[#This Row],[Symbol]],Baza_cen[],3,0)</f>
        <v>Opaska Styropianowa   OP-80_130</v>
      </c>
      <c r="E1115" s="265"/>
      <c r="F1115" s="265"/>
      <c r="G1115" s="265">
        <f ca="1">IFERROR(VLOOKUP(Tabela24[[#This Row],[Symbol]],INDIRECT("'"&amp;Tabela24[[#This Row],[INDEX]]&amp;"'!$D$5:$BB$3000"),13,0),0)</f>
        <v>0</v>
      </c>
      <c r="H1115" s="265" t="str">
        <f ca="1">IFERROR(VLOOKUP(Tabela24[[#This Row],[Symbol]],INDIRECT("'"&amp;Tabela24[[#This Row],[INDEX]]&amp;"'!$D$4:$BB$3000"),14,0),0)</f>
        <v>mb</v>
      </c>
      <c r="I1115" s="419">
        <f ca="1">IFERROR(VLOOKUP(Tabela24[[#This Row],[Symbol]],INDIRECT("'"&amp;Tabela24[[#This Row],[INDEX]]&amp;"'!$D$4:$BB$3000"),30,0),0)</f>
        <v>0</v>
      </c>
      <c r="J1115" s="447">
        <f ca="1">IFERROR(VLOOKUP(Tabela24[[#This Row],[Symbol]],INDIRECT("'"&amp;Tabela24[[#This Row],[INDEX]]&amp;"'!$D$4:$BB$3000"),31,0),0)</f>
        <v>0</v>
      </c>
      <c r="K1115" s="266"/>
    </row>
    <row r="1116" spans="1:11" ht="30" customHeight="1" x14ac:dyDescent="0.2">
      <c r="A1116" s="262">
        <v>1105</v>
      </c>
      <c r="B1116" s="711" t="s">
        <v>32</v>
      </c>
      <c r="C1116" s="263" t="s">
        <v>1820</v>
      </c>
      <c r="D1116" s="264" t="str">
        <f>VLOOKUP(Tabela24[[#This Row],[Symbol]],Baza_cen[],3,0)</f>
        <v>Opaska Styropianowa   OP-80_140</v>
      </c>
      <c r="E1116" s="265"/>
      <c r="F1116" s="265"/>
      <c r="G1116" s="265">
        <f ca="1">IFERROR(VLOOKUP(Tabela24[[#This Row],[Symbol]],INDIRECT("'"&amp;Tabela24[[#This Row],[INDEX]]&amp;"'!$D$5:$BB$3000"),13,0),0)</f>
        <v>0</v>
      </c>
      <c r="H1116" s="265" t="str">
        <f ca="1">IFERROR(VLOOKUP(Tabela24[[#This Row],[Symbol]],INDIRECT("'"&amp;Tabela24[[#This Row],[INDEX]]&amp;"'!$D$4:$BB$3000"),14,0),0)</f>
        <v>mb</v>
      </c>
      <c r="I1116" s="419">
        <f ca="1">IFERROR(VLOOKUP(Tabela24[[#This Row],[Symbol]],INDIRECT("'"&amp;Tabela24[[#This Row],[INDEX]]&amp;"'!$D$4:$BB$3000"),30,0),0)</f>
        <v>0</v>
      </c>
      <c r="J1116" s="447">
        <f ca="1">IFERROR(VLOOKUP(Tabela24[[#This Row],[Symbol]],INDIRECT("'"&amp;Tabela24[[#This Row],[INDEX]]&amp;"'!$D$4:$BB$3000"),31,0),0)</f>
        <v>0</v>
      </c>
      <c r="K1116" s="266"/>
    </row>
    <row r="1117" spans="1:11" ht="30" customHeight="1" x14ac:dyDescent="0.2">
      <c r="A1117" s="262">
        <v>1106</v>
      </c>
      <c r="B1117" s="711" t="s">
        <v>32</v>
      </c>
      <c r="C1117" s="263" t="s">
        <v>1821</v>
      </c>
      <c r="D1117" s="264" t="str">
        <f>VLOOKUP(Tabela24[[#This Row],[Symbol]],Baza_cen[],3,0)</f>
        <v>Opaska Styropianowa   OP-80_150</v>
      </c>
      <c r="E1117" s="265"/>
      <c r="F1117" s="265"/>
      <c r="G1117" s="265">
        <f ca="1">IFERROR(VLOOKUP(Tabela24[[#This Row],[Symbol]],INDIRECT("'"&amp;Tabela24[[#This Row],[INDEX]]&amp;"'!$D$5:$BB$3000"),13,0),0)</f>
        <v>0</v>
      </c>
      <c r="H1117" s="265" t="str">
        <f ca="1">IFERROR(VLOOKUP(Tabela24[[#This Row],[Symbol]],INDIRECT("'"&amp;Tabela24[[#This Row],[INDEX]]&amp;"'!$D$4:$BB$3000"),14,0),0)</f>
        <v>mb</v>
      </c>
      <c r="I1117" s="419">
        <f ca="1">IFERROR(VLOOKUP(Tabela24[[#This Row],[Symbol]],INDIRECT("'"&amp;Tabela24[[#This Row],[INDEX]]&amp;"'!$D$4:$BB$3000"),30,0),0)</f>
        <v>0</v>
      </c>
      <c r="J1117" s="447">
        <f ca="1">IFERROR(VLOOKUP(Tabela24[[#This Row],[Symbol]],INDIRECT("'"&amp;Tabela24[[#This Row],[INDEX]]&amp;"'!$D$4:$BB$3000"),31,0),0)</f>
        <v>0</v>
      </c>
      <c r="K1117" s="266"/>
    </row>
    <row r="1118" spans="1:11" ht="30" customHeight="1" x14ac:dyDescent="0.2">
      <c r="A1118" s="262">
        <v>1107</v>
      </c>
      <c r="B1118" s="711" t="s">
        <v>32</v>
      </c>
      <c r="C1118" s="263" t="s">
        <v>1822</v>
      </c>
      <c r="D1118" s="264" t="str">
        <f>VLOOKUP(Tabela24[[#This Row],[Symbol]],Baza_cen[],3,0)</f>
        <v>Opaska Styropianowa   OP-80_160</v>
      </c>
      <c r="E1118" s="265"/>
      <c r="F1118" s="265"/>
      <c r="G1118" s="265">
        <f ca="1">IFERROR(VLOOKUP(Tabela24[[#This Row],[Symbol]],INDIRECT("'"&amp;Tabela24[[#This Row],[INDEX]]&amp;"'!$D$5:$BB$3000"),13,0),0)</f>
        <v>0</v>
      </c>
      <c r="H1118" s="265" t="str">
        <f ca="1">IFERROR(VLOOKUP(Tabela24[[#This Row],[Symbol]],INDIRECT("'"&amp;Tabela24[[#This Row],[INDEX]]&amp;"'!$D$4:$BB$3000"),14,0),0)</f>
        <v>mb</v>
      </c>
      <c r="I1118" s="419">
        <f ca="1">IFERROR(VLOOKUP(Tabela24[[#This Row],[Symbol]],INDIRECT("'"&amp;Tabela24[[#This Row],[INDEX]]&amp;"'!$D$4:$BB$3000"),30,0),0)</f>
        <v>0</v>
      </c>
      <c r="J1118" s="447">
        <f ca="1">IFERROR(VLOOKUP(Tabela24[[#This Row],[Symbol]],INDIRECT("'"&amp;Tabela24[[#This Row],[INDEX]]&amp;"'!$D$4:$BB$3000"),31,0),0)</f>
        <v>0</v>
      </c>
      <c r="K1118" s="266"/>
    </row>
    <row r="1119" spans="1:11" ht="30" customHeight="1" x14ac:dyDescent="0.2">
      <c r="A1119" s="262">
        <v>1108</v>
      </c>
      <c r="B1119" s="711" t="s">
        <v>32</v>
      </c>
      <c r="C1119" s="263" t="s">
        <v>1823</v>
      </c>
      <c r="D1119" s="264" t="str">
        <f>VLOOKUP(Tabela24[[#This Row],[Symbol]],Baza_cen[],3,0)</f>
        <v>Opaska Styropianowa   OP-80_170</v>
      </c>
      <c r="E1119" s="265"/>
      <c r="F1119" s="265"/>
      <c r="G1119" s="265">
        <f ca="1">IFERROR(VLOOKUP(Tabela24[[#This Row],[Symbol]],INDIRECT("'"&amp;Tabela24[[#This Row],[INDEX]]&amp;"'!$D$5:$BB$3000"),13,0),0)</f>
        <v>0</v>
      </c>
      <c r="H1119" s="265" t="str">
        <f ca="1">IFERROR(VLOOKUP(Tabela24[[#This Row],[Symbol]],INDIRECT("'"&amp;Tabela24[[#This Row],[INDEX]]&amp;"'!$D$4:$BB$3000"),14,0),0)</f>
        <v>mb</v>
      </c>
      <c r="I1119" s="419">
        <f ca="1">IFERROR(VLOOKUP(Tabela24[[#This Row],[Symbol]],INDIRECT("'"&amp;Tabela24[[#This Row],[INDEX]]&amp;"'!$D$4:$BB$3000"),30,0),0)</f>
        <v>0</v>
      </c>
      <c r="J1119" s="447">
        <f ca="1">IFERROR(VLOOKUP(Tabela24[[#This Row],[Symbol]],INDIRECT("'"&amp;Tabela24[[#This Row],[INDEX]]&amp;"'!$D$4:$BB$3000"),31,0),0)</f>
        <v>0</v>
      </c>
      <c r="K1119" s="266"/>
    </row>
    <row r="1120" spans="1:11" ht="30" customHeight="1" x14ac:dyDescent="0.2">
      <c r="A1120" s="262">
        <v>1109</v>
      </c>
      <c r="B1120" s="711" t="s">
        <v>32</v>
      </c>
      <c r="C1120" s="263" t="s">
        <v>1824</v>
      </c>
      <c r="D1120" s="264" t="str">
        <f>VLOOKUP(Tabela24[[#This Row],[Symbol]],Baza_cen[],3,0)</f>
        <v>Opaska Styropianowa   OP-80_180</v>
      </c>
      <c r="E1120" s="265"/>
      <c r="F1120" s="265"/>
      <c r="G1120" s="265">
        <f ca="1">IFERROR(VLOOKUP(Tabela24[[#This Row],[Symbol]],INDIRECT("'"&amp;Tabela24[[#This Row],[INDEX]]&amp;"'!$D$5:$BB$3000"),13,0),0)</f>
        <v>0</v>
      </c>
      <c r="H1120" s="265" t="str">
        <f ca="1">IFERROR(VLOOKUP(Tabela24[[#This Row],[Symbol]],INDIRECT("'"&amp;Tabela24[[#This Row],[INDEX]]&amp;"'!$D$4:$BB$3000"),14,0),0)</f>
        <v>mb</v>
      </c>
      <c r="I1120" s="419">
        <f ca="1">IFERROR(VLOOKUP(Tabela24[[#This Row],[Symbol]],INDIRECT("'"&amp;Tabela24[[#This Row],[INDEX]]&amp;"'!$D$4:$BB$3000"),30,0),0)</f>
        <v>0</v>
      </c>
      <c r="J1120" s="447">
        <f ca="1">IFERROR(VLOOKUP(Tabela24[[#This Row],[Symbol]],INDIRECT("'"&amp;Tabela24[[#This Row],[INDEX]]&amp;"'!$D$4:$BB$3000"),31,0),0)</f>
        <v>0</v>
      </c>
      <c r="K1120" s="266"/>
    </row>
    <row r="1121" spans="1:11" ht="30" customHeight="1" x14ac:dyDescent="0.2">
      <c r="A1121" s="262">
        <v>1110</v>
      </c>
      <c r="B1121" s="711" t="s">
        <v>32</v>
      </c>
      <c r="C1121" s="263" t="s">
        <v>1825</v>
      </c>
      <c r="D1121" s="264" t="str">
        <f>VLOOKUP(Tabela24[[#This Row],[Symbol]],Baza_cen[],3,0)</f>
        <v>Opaska Styropianowa   OP-80_190</v>
      </c>
      <c r="E1121" s="265"/>
      <c r="F1121" s="265"/>
      <c r="G1121" s="265">
        <f ca="1">IFERROR(VLOOKUP(Tabela24[[#This Row],[Symbol]],INDIRECT("'"&amp;Tabela24[[#This Row],[INDEX]]&amp;"'!$D$5:$BB$3000"),13,0),0)</f>
        <v>0</v>
      </c>
      <c r="H1121" s="265" t="str">
        <f ca="1">IFERROR(VLOOKUP(Tabela24[[#This Row],[Symbol]],INDIRECT("'"&amp;Tabela24[[#This Row],[INDEX]]&amp;"'!$D$4:$BB$3000"),14,0),0)</f>
        <v>mb</v>
      </c>
      <c r="I1121" s="419">
        <f ca="1">IFERROR(VLOOKUP(Tabela24[[#This Row],[Symbol]],INDIRECT("'"&amp;Tabela24[[#This Row],[INDEX]]&amp;"'!$D$4:$BB$3000"),30,0),0)</f>
        <v>0</v>
      </c>
      <c r="J1121" s="447">
        <f ca="1">IFERROR(VLOOKUP(Tabela24[[#This Row],[Symbol]],INDIRECT("'"&amp;Tabela24[[#This Row],[INDEX]]&amp;"'!$D$4:$BB$3000"),31,0),0)</f>
        <v>0</v>
      </c>
      <c r="K1121" s="266"/>
    </row>
    <row r="1122" spans="1:11" ht="30" customHeight="1" x14ac:dyDescent="0.2">
      <c r="A1122" s="262">
        <v>1111</v>
      </c>
      <c r="B1122" s="711" t="s">
        <v>32</v>
      </c>
      <c r="C1122" s="263" t="s">
        <v>1826</v>
      </c>
      <c r="D1122" s="264" t="str">
        <f>VLOOKUP(Tabela24[[#This Row],[Symbol]],Baza_cen[],3,0)</f>
        <v>Opaska Styropianowa   OP-80_200</v>
      </c>
      <c r="E1122" s="265"/>
      <c r="F1122" s="265"/>
      <c r="G1122" s="265">
        <f ca="1">IFERROR(VLOOKUP(Tabela24[[#This Row],[Symbol]],INDIRECT("'"&amp;Tabela24[[#This Row],[INDEX]]&amp;"'!$D$5:$BB$3000"),13,0),0)</f>
        <v>0</v>
      </c>
      <c r="H1122" s="265" t="str">
        <f ca="1">IFERROR(VLOOKUP(Tabela24[[#This Row],[Symbol]],INDIRECT("'"&amp;Tabela24[[#This Row],[INDEX]]&amp;"'!$D$4:$BB$3000"),14,0),0)</f>
        <v>mb</v>
      </c>
      <c r="I1122" s="419">
        <f ca="1">IFERROR(VLOOKUP(Tabela24[[#This Row],[Symbol]],INDIRECT("'"&amp;Tabela24[[#This Row],[INDEX]]&amp;"'!$D$4:$BB$3000"),30,0),0)</f>
        <v>0</v>
      </c>
      <c r="J1122" s="447">
        <f ca="1">IFERROR(VLOOKUP(Tabela24[[#This Row],[Symbol]],INDIRECT("'"&amp;Tabela24[[#This Row],[INDEX]]&amp;"'!$D$4:$BB$3000"),31,0),0)</f>
        <v>0</v>
      </c>
      <c r="K1122" s="266"/>
    </row>
    <row r="1123" spans="1:11" ht="30" customHeight="1" x14ac:dyDescent="0.2">
      <c r="A1123" s="262">
        <v>1112</v>
      </c>
      <c r="B1123" s="711" t="s">
        <v>32</v>
      </c>
      <c r="C1123" s="263" t="s">
        <v>1827</v>
      </c>
      <c r="D1123" s="264" t="str">
        <f>VLOOKUP(Tabela24[[#This Row],[Symbol]],Baza_cen[],3,0)</f>
        <v>Opaska Styropianowa   OP-90_050</v>
      </c>
      <c r="E1123" s="265"/>
      <c r="F1123" s="265"/>
      <c r="G1123" s="265">
        <f ca="1">IFERROR(VLOOKUP(Tabela24[[#This Row],[Symbol]],INDIRECT("'"&amp;Tabela24[[#This Row],[INDEX]]&amp;"'!$D$5:$BB$3000"),13,0),0)</f>
        <v>0</v>
      </c>
      <c r="H1123" s="265" t="str">
        <f ca="1">IFERROR(VLOOKUP(Tabela24[[#This Row],[Symbol]],INDIRECT("'"&amp;Tabela24[[#This Row],[INDEX]]&amp;"'!$D$4:$BB$3000"),14,0),0)</f>
        <v>mb</v>
      </c>
      <c r="I1123" s="419">
        <f ca="1">IFERROR(VLOOKUP(Tabela24[[#This Row],[Symbol]],INDIRECT("'"&amp;Tabela24[[#This Row],[INDEX]]&amp;"'!$D$4:$BB$3000"),30,0),0)</f>
        <v>0</v>
      </c>
      <c r="J1123" s="447">
        <f ca="1">IFERROR(VLOOKUP(Tabela24[[#This Row],[Symbol]],INDIRECT("'"&amp;Tabela24[[#This Row],[INDEX]]&amp;"'!$D$4:$BB$3000"),31,0),0)</f>
        <v>0</v>
      </c>
      <c r="K1123" s="266"/>
    </row>
    <row r="1124" spans="1:11" ht="30" customHeight="1" x14ac:dyDescent="0.2">
      <c r="A1124" s="262">
        <v>1113</v>
      </c>
      <c r="B1124" s="711" t="s">
        <v>32</v>
      </c>
      <c r="C1124" s="263" t="s">
        <v>1828</v>
      </c>
      <c r="D1124" s="264" t="str">
        <f>VLOOKUP(Tabela24[[#This Row],[Symbol]],Baza_cen[],3,0)</f>
        <v>Opaska Styropianowa   OP-90_060</v>
      </c>
      <c r="E1124" s="265"/>
      <c r="F1124" s="265"/>
      <c r="G1124" s="265">
        <f ca="1">IFERROR(VLOOKUP(Tabela24[[#This Row],[Symbol]],INDIRECT("'"&amp;Tabela24[[#This Row],[INDEX]]&amp;"'!$D$5:$BB$3000"),13,0),0)</f>
        <v>0</v>
      </c>
      <c r="H1124" s="265" t="str">
        <f ca="1">IFERROR(VLOOKUP(Tabela24[[#This Row],[Symbol]],INDIRECT("'"&amp;Tabela24[[#This Row],[INDEX]]&amp;"'!$D$4:$BB$3000"),14,0),0)</f>
        <v>mb</v>
      </c>
      <c r="I1124" s="419">
        <f ca="1">IFERROR(VLOOKUP(Tabela24[[#This Row],[Symbol]],INDIRECT("'"&amp;Tabela24[[#This Row],[INDEX]]&amp;"'!$D$4:$BB$3000"),30,0),0)</f>
        <v>0</v>
      </c>
      <c r="J1124" s="447">
        <f ca="1">IFERROR(VLOOKUP(Tabela24[[#This Row],[Symbol]],INDIRECT("'"&amp;Tabela24[[#This Row],[INDEX]]&amp;"'!$D$4:$BB$3000"),31,0),0)</f>
        <v>0</v>
      </c>
      <c r="K1124" s="266"/>
    </row>
    <row r="1125" spans="1:11" ht="30" customHeight="1" x14ac:dyDescent="0.2">
      <c r="A1125" s="262">
        <v>1114</v>
      </c>
      <c r="B1125" s="711" t="s">
        <v>32</v>
      </c>
      <c r="C1125" s="263" t="s">
        <v>1829</v>
      </c>
      <c r="D1125" s="264" t="str">
        <f>VLOOKUP(Tabela24[[#This Row],[Symbol]],Baza_cen[],3,0)</f>
        <v>Opaska Styropianowa   OP-90_070</v>
      </c>
      <c r="E1125" s="265"/>
      <c r="F1125" s="265"/>
      <c r="G1125" s="265">
        <f ca="1">IFERROR(VLOOKUP(Tabela24[[#This Row],[Symbol]],INDIRECT("'"&amp;Tabela24[[#This Row],[INDEX]]&amp;"'!$D$5:$BB$3000"),13,0),0)</f>
        <v>0</v>
      </c>
      <c r="H1125" s="265" t="str">
        <f ca="1">IFERROR(VLOOKUP(Tabela24[[#This Row],[Symbol]],INDIRECT("'"&amp;Tabela24[[#This Row],[INDEX]]&amp;"'!$D$4:$BB$3000"),14,0),0)</f>
        <v>mb</v>
      </c>
      <c r="I1125" s="419">
        <f ca="1">IFERROR(VLOOKUP(Tabela24[[#This Row],[Symbol]],INDIRECT("'"&amp;Tabela24[[#This Row],[INDEX]]&amp;"'!$D$4:$BB$3000"),30,0),0)</f>
        <v>0</v>
      </c>
      <c r="J1125" s="447">
        <f ca="1">IFERROR(VLOOKUP(Tabela24[[#This Row],[Symbol]],INDIRECT("'"&amp;Tabela24[[#This Row],[INDEX]]&amp;"'!$D$4:$BB$3000"),31,0),0)</f>
        <v>0</v>
      </c>
      <c r="K1125" s="266"/>
    </row>
    <row r="1126" spans="1:11" ht="30" customHeight="1" x14ac:dyDescent="0.2">
      <c r="A1126" s="262">
        <v>1115</v>
      </c>
      <c r="B1126" s="711" t="s">
        <v>32</v>
      </c>
      <c r="C1126" s="263" t="s">
        <v>1830</v>
      </c>
      <c r="D1126" s="264" t="str">
        <f>VLOOKUP(Tabela24[[#This Row],[Symbol]],Baza_cen[],3,0)</f>
        <v>Opaska Styropianowa   OP-90_080</v>
      </c>
      <c r="E1126" s="265"/>
      <c r="F1126" s="265"/>
      <c r="G1126" s="265">
        <f ca="1">IFERROR(VLOOKUP(Tabela24[[#This Row],[Symbol]],INDIRECT("'"&amp;Tabela24[[#This Row],[INDEX]]&amp;"'!$D$5:$BB$3000"),13,0),0)</f>
        <v>0</v>
      </c>
      <c r="H1126" s="265" t="str">
        <f ca="1">IFERROR(VLOOKUP(Tabela24[[#This Row],[Symbol]],INDIRECT("'"&amp;Tabela24[[#This Row],[INDEX]]&amp;"'!$D$4:$BB$3000"),14,0),0)</f>
        <v>mb</v>
      </c>
      <c r="I1126" s="419">
        <f ca="1">IFERROR(VLOOKUP(Tabela24[[#This Row],[Symbol]],INDIRECT("'"&amp;Tabela24[[#This Row],[INDEX]]&amp;"'!$D$4:$BB$3000"),30,0),0)</f>
        <v>0</v>
      </c>
      <c r="J1126" s="447">
        <f ca="1">IFERROR(VLOOKUP(Tabela24[[#This Row],[Symbol]],INDIRECT("'"&amp;Tabela24[[#This Row],[INDEX]]&amp;"'!$D$4:$BB$3000"),31,0),0)</f>
        <v>0</v>
      </c>
      <c r="K1126" s="266"/>
    </row>
    <row r="1127" spans="1:11" ht="30" customHeight="1" x14ac:dyDescent="0.2">
      <c r="A1127" s="262">
        <v>1116</v>
      </c>
      <c r="B1127" s="711" t="s">
        <v>32</v>
      </c>
      <c r="C1127" s="263" t="s">
        <v>1831</v>
      </c>
      <c r="D1127" s="264" t="str">
        <f>VLOOKUP(Tabela24[[#This Row],[Symbol]],Baza_cen[],3,0)</f>
        <v>Opaska Styropianowa   OP-90_090</v>
      </c>
      <c r="E1127" s="265"/>
      <c r="F1127" s="265"/>
      <c r="G1127" s="265">
        <f ca="1">IFERROR(VLOOKUP(Tabela24[[#This Row],[Symbol]],INDIRECT("'"&amp;Tabela24[[#This Row],[INDEX]]&amp;"'!$D$5:$BB$3000"),13,0),0)</f>
        <v>0</v>
      </c>
      <c r="H1127" s="265" t="str">
        <f ca="1">IFERROR(VLOOKUP(Tabela24[[#This Row],[Symbol]],INDIRECT("'"&amp;Tabela24[[#This Row],[INDEX]]&amp;"'!$D$4:$BB$3000"),14,0),0)</f>
        <v>mb</v>
      </c>
      <c r="I1127" s="419">
        <f ca="1">IFERROR(VLOOKUP(Tabela24[[#This Row],[Symbol]],INDIRECT("'"&amp;Tabela24[[#This Row],[INDEX]]&amp;"'!$D$4:$BB$3000"),30,0),0)</f>
        <v>0</v>
      </c>
      <c r="J1127" s="447">
        <f ca="1">IFERROR(VLOOKUP(Tabela24[[#This Row],[Symbol]],INDIRECT("'"&amp;Tabela24[[#This Row],[INDEX]]&amp;"'!$D$4:$BB$3000"),31,0),0)</f>
        <v>0</v>
      </c>
      <c r="K1127" s="266"/>
    </row>
    <row r="1128" spans="1:11" ht="30" customHeight="1" x14ac:dyDescent="0.2">
      <c r="A1128" s="262">
        <v>1117</v>
      </c>
      <c r="B1128" s="711" t="s">
        <v>32</v>
      </c>
      <c r="C1128" s="263" t="s">
        <v>1832</v>
      </c>
      <c r="D1128" s="264" t="str">
        <f>VLOOKUP(Tabela24[[#This Row],[Symbol]],Baza_cen[],3,0)</f>
        <v>Opaska Styropianowa   OP-90_100</v>
      </c>
      <c r="E1128" s="265"/>
      <c r="F1128" s="265"/>
      <c r="G1128" s="265">
        <f ca="1">IFERROR(VLOOKUP(Tabela24[[#This Row],[Symbol]],INDIRECT("'"&amp;Tabela24[[#This Row],[INDEX]]&amp;"'!$D$5:$BB$3000"),13,0),0)</f>
        <v>0</v>
      </c>
      <c r="H1128" s="265" t="str">
        <f ca="1">IFERROR(VLOOKUP(Tabela24[[#This Row],[Symbol]],INDIRECT("'"&amp;Tabela24[[#This Row],[INDEX]]&amp;"'!$D$4:$BB$3000"),14,0),0)</f>
        <v>mb</v>
      </c>
      <c r="I1128" s="419">
        <f ca="1">IFERROR(VLOOKUP(Tabela24[[#This Row],[Symbol]],INDIRECT("'"&amp;Tabela24[[#This Row],[INDEX]]&amp;"'!$D$4:$BB$3000"),30,0),0)</f>
        <v>0</v>
      </c>
      <c r="J1128" s="447">
        <f ca="1">IFERROR(VLOOKUP(Tabela24[[#This Row],[Symbol]],INDIRECT("'"&amp;Tabela24[[#This Row],[INDEX]]&amp;"'!$D$4:$BB$3000"),31,0),0)</f>
        <v>0</v>
      </c>
      <c r="K1128" s="266"/>
    </row>
    <row r="1129" spans="1:11" ht="30" customHeight="1" x14ac:dyDescent="0.2">
      <c r="A1129" s="262">
        <v>1118</v>
      </c>
      <c r="B1129" s="711" t="s">
        <v>32</v>
      </c>
      <c r="C1129" s="263" t="s">
        <v>1833</v>
      </c>
      <c r="D1129" s="264" t="str">
        <f>VLOOKUP(Tabela24[[#This Row],[Symbol]],Baza_cen[],3,0)</f>
        <v>Opaska Styropianowa   OP-90_110</v>
      </c>
      <c r="E1129" s="265"/>
      <c r="F1129" s="265"/>
      <c r="G1129" s="265">
        <f ca="1">IFERROR(VLOOKUP(Tabela24[[#This Row],[Symbol]],INDIRECT("'"&amp;Tabela24[[#This Row],[INDEX]]&amp;"'!$D$5:$BB$3000"),13,0),0)</f>
        <v>0</v>
      </c>
      <c r="H1129" s="265" t="str">
        <f ca="1">IFERROR(VLOOKUP(Tabela24[[#This Row],[Symbol]],INDIRECT("'"&amp;Tabela24[[#This Row],[INDEX]]&amp;"'!$D$4:$BB$3000"),14,0),0)</f>
        <v>mb</v>
      </c>
      <c r="I1129" s="419">
        <f ca="1">IFERROR(VLOOKUP(Tabela24[[#This Row],[Symbol]],INDIRECT("'"&amp;Tabela24[[#This Row],[INDEX]]&amp;"'!$D$4:$BB$3000"),30,0),0)</f>
        <v>0</v>
      </c>
      <c r="J1129" s="447">
        <f ca="1">IFERROR(VLOOKUP(Tabela24[[#This Row],[Symbol]],INDIRECT("'"&amp;Tabela24[[#This Row],[INDEX]]&amp;"'!$D$4:$BB$3000"),31,0),0)</f>
        <v>0</v>
      </c>
      <c r="K1129" s="266"/>
    </row>
    <row r="1130" spans="1:11" ht="30" customHeight="1" x14ac:dyDescent="0.2">
      <c r="A1130" s="262">
        <v>1119</v>
      </c>
      <c r="B1130" s="711" t="s">
        <v>32</v>
      </c>
      <c r="C1130" s="263" t="s">
        <v>1834</v>
      </c>
      <c r="D1130" s="264" t="str">
        <f>VLOOKUP(Tabela24[[#This Row],[Symbol]],Baza_cen[],3,0)</f>
        <v>Opaska Styropianowa   OP-90_120</v>
      </c>
      <c r="E1130" s="265"/>
      <c r="F1130" s="265"/>
      <c r="G1130" s="265">
        <f ca="1">IFERROR(VLOOKUP(Tabela24[[#This Row],[Symbol]],INDIRECT("'"&amp;Tabela24[[#This Row],[INDEX]]&amp;"'!$D$5:$BB$3000"),13,0),0)</f>
        <v>0</v>
      </c>
      <c r="H1130" s="265" t="str">
        <f ca="1">IFERROR(VLOOKUP(Tabela24[[#This Row],[Symbol]],INDIRECT("'"&amp;Tabela24[[#This Row],[INDEX]]&amp;"'!$D$4:$BB$3000"),14,0),0)</f>
        <v>mb</v>
      </c>
      <c r="I1130" s="419">
        <f ca="1">IFERROR(VLOOKUP(Tabela24[[#This Row],[Symbol]],INDIRECT("'"&amp;Tabela24[[#This Row],[INDEX]]&amp;"'!$D$4:$BB$3000"),30,0),0)</f>
        <v>0</v>
      </c>
      <c r="J1130" s="447">
        <f ca="1">IFERROR(VLOOKUP(Tabela24[[#This Row],[Symbol]],INDIRECT("'"&amp;Tabela24[[#This Row],[INDEX]]&amp;"'!$D$4:$BB$3000"),31,0),0)</f>
        <v>0</v>
      </c>
      <c r="K1130" s="266"/>
    </row>
    <row r="1131" spans="1:11" ht="30" customHeight="1" x14ac:dyDescent="0.2">
      <c r="A1131" s="262">
        <v>1120</v>
      </c>
      <c r="B1131" s="711" t="s">
        <v>32</v>
      </c>
      <c r="C1131" s="263" t="s">
        <v>1835</v>
      </c>
      <c r="D1131" s="264" t="str">
        <f>VLOOKUP(Tabela24[[#This Row],[Symbol]],Baza_cen[],3,0)</f>
        <v>Opaska Styropianowa   OP-90_130</v>
      </c>
      <c r="E1131" s="265"/>
      <c r="F1131" s="265"/>
      <c r="G1131" s="265">
        <f ca="1">IFERROR(VLOOKUP(Tabela24[[#This Row],[Symbol]],INDIRECT("'"&amp;Tabela24[[#This Row],[INDEX]]&amp;"'!$D$5:$BB$3000"),13,0),0)</f>
        <v>0</v>
      </c>
      <c r="H1131" s="265" t="str">
        <f ca="1">IFERROR(VLOOKUP(Tabela24[[#This Row],[Symbol]],INDIRECT("'"&amp;Tabela24[[#This Row],[INDEX]]&amp;"'!$D$4:$BB$3000"),14,0),0)</f>
        <v>mb</v>
      </c>
      <c r="I1131" s="419">
        <f ca="1">IFERROR(VLOOKUP(Tabela24[[#This Row],[Symbol]],INDIRECT("'"&amp;Tabela24[[#This Row],[INDEX]]&amp;"'!$D$4:$BB$3000"),30,0),0)</f>
        <v>0</v>
      </c>
      <c r="J1131" s="447">
        <f ca="1">IFERROR(VLOOKUP(Tabela24[[#This Row],[Symbol]],INDIRECT("'"&amp;Tabela24[[#This Row],[INDEX]]&amp;"'!$D$4:$BB$3000"),31,0),0)</f>
        <v>0</v>
      </c>
      <c r="K1131" s="266"/>
    </row>
    <row r="1132" spans="1:11" ht="30" customHeight="1" x14ac:dyDescent="0.2">
      <c r="A1132" s="262">
        <v>1121</v>
      </c>
      <c r="B1132" s="711" t="s">
        <v>32</v>
      </c>
      <c r="C1132" s="263" t="s">
        <v>1836</v>
      </c>
      <c r="D1132" s="264" t="str">
        <f>VLOOKUP(Tabela24[[#This Row],[Symbol]],Baza_cen[],3,0)</f>
        <v>Opaska Styropianowa   OP-90_140</v>
      </c>
      <c r="E1132" s="265"/>
      <c r="F1132" s="265"/>
      <c r="G1132" s="265">
        <f ca="1">IFERROR(VLOOKUP(Tabela24[[#This Row],[Symbol]],INDIRECT("'"&amp;Tabela24[[#This Row],[INDEX]]&amp;"'!$D$5:$BB$3000"),13,0),0)</f>
        <v>0</v>
      </c>
      <c r="H1132" s="265" t="str">
        <f ca="1">IFERROR(VLOOKUP(Tabela24[[#This Row],[Symbol]],INDIRECT("'"&amp;Tabela24[[#This Row],[INDEX]]&amp;"'!$D$4:$BB$3000"),14,0),0)</f>
        <v>mb</v>
      </c>
      <c r="I1132" s="419">
        <f ca="1">IFERROR(VLOOKUP(Tabela24[[#This Row],[Symbol]],INDIRECT("'"&amp;Tabela24[[#This Row],[INDEX]]&amp;"'!$D$4:$BB$3000"),30,0),0)</f>
        <v>0</v>
      </c>
      <c r="J1132" s="447">
        <f ca="1">IFERROR(VLOOKUP(Tabela24[[#This Row],[Symbol]],INDIRECT("'"&amp;Tabela24[[#This Row],[INDEX]]&amp;"'!$D$4:$BB$3000"),31,0),0)</f>
        <v>0</v>
      </c>
      <c r="K1132" s="266"/>
    </row>
    <row r="1133" spans="1:11" ht="30" customHeight="1" x14ac:dyDescent="0.2">
      <c r="A1133" s="262">
        <v>1122</v>
      </c>
      <c r="B1133" s="711" t="s">
        <v>32</v>
      </c>
      <c r="C1133" s="263" t="s">
        <v>1837</v>
      </c>
      <c r="D1133" s="264" t="str">
        <f>VLOOKUP(Tabela24[[#This Row],[Symbol]],Baza_cen[],3,0)</f>
        <v>Opaska Styropianowa   OP-90_150</v>
      </c>
      <c r="E1133" s="265"/>
      <c r="F1133" s="265"/>
      <c r="G1133" s="265">
        <f ca="1">IFERROR(VLOOKUP(Tabela24[[#This Row],[Symbol]],INDIRECT("'"&amp;Tabela24[[#This Row],[INDEX]]&amp;"'!$D$5:$BB$3000"),13,0),0)</f>
        <v>0</v>
      </c>
      <c r="H1133" s="265" t="str">
        <f ca="1">IFERROR(VLOOKUP(Tabela24[[#This Row],[Symbol]],INDIRECT("'"&amp;Tabela24[[#This Row],[INDEX]]&amp;"'!$D$4:$BB$3000"),14,0),0)</f>
        <v>mb</v>
      </c>
      <c r="I1133" s="419">
        <f ca="1">IFERROR(VLOOKUP(Tabela24[[#This Row],[Symbol]],INDIRECT("'"&amp;Tabela24[[#This Row],[INDEX]]&amp;"'!$D$4:$BB$3000"),30,0),0)</f>
        <v>0</v>
      </c>
      <c r="J1133" s="447">
        <f ca="1">IFERROR(VLOOKUP(Tabela24[[#This Row],[Symbol]],INDIRECT("'"&amp;Tabela24[[#This Row],[INDEX]]&amp;"'!$D$4:$BB$3000"),31,0),0)</f>
        <v>0</v>
      </c>
      <c r="K1133" s="266"/>
    </row>
    <row r="1134" spans="1:11" ht="30" customHeight="1" x14ac:dyDescent="0.2">
      <c r="A1134" s="262">
        <v>1123</v>
      </c>
      <c r="B1134" s="711" t="s">
        <v>32</v>
      </c>
      <c r="C1134" s="263" t="s">
        <v>1838</v>
      </c>
      <c r="D1134" s="264" t="str">
        <f>VLOOKUP(Tabela24[[#This Row],[Symbol]],Baza_cen[],3,0)</f>
        <v>Opaska Styropianowa   OP-90_160</v>
      </c>
      <c r="E1134" s="265"/>
      <c r="F1134" s="265"/>
      <c r="G1134" s="265">
        <f ca="1">IFERROR(VLOOKUP(Tabela24[[#This Row],[Symbol]],INDIRECT("'"&amp;Tabela24[[#This Row],[INDEX]]&amp;"'!$D$5:$BB$3000"),13,0),0)</f>
        <v>0</v>
      </c>
      <c r="H1134" s="265" t="str">
        <f ca="1">IFERROR(VLOOKUP(Tabela24[[#This Row],[Symbol]],INDIRECT("'"&amp;Tabela24[[#This Row],[INDEX]]&amp;"'!$D$4:$BB$3000"),14,0),0)</f>
        <v>mb</v>
      </c>
      <c r="I1134" s="419">
        <f ca="1">IFERROR(VLOOKUP(Tabela24[[#This Row],[Symbol]],INDIRECT("'"&amp;Tabela24[[#This Row],[INDEX]]&amp;"'!$D$4:$BB$3000"),30,0),0)</f>
        <v>0</v>
      </c>
      <c r="J1134" s="447">
        <f ca="1">IFERROR(VLOOKUP(Tabela24[[#This Row],[Symbol]],INDIRECT("'"&amp;Tabela24[[#This Row],[INDEX]]&amp;"'!$D$4:$BB$3000"),31,0),0)</f>
        <v>0</v>
      </c>
      <c r="K1134" s="266"/>
    </row>
    <row r="1135" spans="1:11" ht="30" customHeight="1" x14ac:dyDescent="0.2">
      <c r="A1135" s="262">
        <v>1124</v>
      </c>
      <c r="B1135" s="711" t="s">
        <v>32</v>
      </c>
      <c r="C1135" s="263" t="s">
        <v>1839</v>
      </c>
      <c r="D1135" s="264" t="str">
        <f>VLOOKUP(Tabela24[[#This Row],[Symbol]],Baza_cen[],3,0)</f>
        <v>Opaska Styropianowa   OP-90_170</v>
      </c>
      <c r="E1135" s="265"/>
      <c r="F1135" s="265"/>
      <c r="G1135" s="265">
        <f ca="1">IFERROR(VLOOKUP(Tabela24[[#This Row],[Symbol]],INDIRECT("'"&amp;Tabela24[[#This Row],[INDEX]]&amp;"'!$D$5:$BB$3000"),13,0),0)</f>
        <v>0</v>
      </c>
      <c r="H1135" s="265" t="str">
        <f ca="1">IFERROR(VLOOKUP(Tabela24[[#This Row],[Symbol]],INDIRECT("'"&amp;Tabela24[[#This Row],[INDEX]]&amp;"'!$D$4:$BB$3000"),14,0),0)</f>
        <v>mb</v>
      </c>
      <c r="I1135" s="419">
        <f ca="1">IFERROR(VLOOKUP(Tabela24[[#This Row],[Symbol]],INDIRECT("'"&amp;Tabela24[[#This Row],[INDEX]]&amp;"'!$D$4:$BB$3000"),30,0),0)</f>
        <v>0</v>
      </c>
      <c r="J1135" s="447">
        <f ca="1">IFERROR(VLOOKUP(Tabela24[[#This Row],[Symbol]],INDIRECT("'"&amp;Tabela24[[#This Row],[INDEX]]&amp;"'!$D$4:$BB$3000"),31,0),0)</f>
        <v>0</v>
      </c>
      <c r="K1135" s="266"/>
    </row>
    <row r="1136" spans="1:11" ht="30" customHeight="1" x14ac:dyDescent="0.2">
      <c r="A1136" s="262">
        <v>1125</v>
      </c>
      <c r="B1136" s="711" t="s">
        <v>32</v>
      </c>
      <c r="C1136" s="263" t="s">
        <v>1840</v>
      </c>
      <c r="D1136" s="264" t="str">
        <f>VLOOKUP(Tabela24[[#This Row],[Symbol]],Baza_cen[],3,0)</f>
        <v>Opaska Styropianowa   OP-90_180</v>
      </c>
      <c r="E1136" s="265"/>
      <c r="F1136" s="265"/>
      <c r="G1136" s="265">
        <f ca="1">IFERROR(VLOOKUP(Tabela24[[#This Row],[Symbol]],INDIRECT("'"&amp;Tabela24[[#This Row],[INDEX]]&amp;"'!$D$5:$BB$3000"),13,0),0)</f>
        <v>0</v>
      </c>
      <c r="H1136" s="265" t="str">
        <f ca="1">IFERROR(VLOOKUP(Tabela24[[#This Row],[Symbol]],INDIRECT("'"&amp;Tabela24[[#This Row],[INDEX]]&amp;"'!$D$4:$BB$3000"),14,0),0)</f>
        <v>mb</v>
      </c>
      <c r="I1136" s="419">
        <f ca="1">IFERROR(VLOOKUP(Tabela24[[#This Row],[Symbol]],INDIRECT("'"&amp;Tabela24[[#This Row],[INDEX]]&amp;"'!$D$4:$BB$3000"),30,0),0)</f>
        <v>0</v>
      </c>
      <c r="J1136" s="447">
        <f ca="1">IFERROR(VLOOKUP(Tabela24[[#This Row],[Symbol]],INDIRECT("'"&amp;Tabela24[[#This Row],[INDEX]]&amp;"'!$D$4:$BB$3000"),31,0),0)</f>
        <v>0</v>
      </c>
      <c r="K1136" s="266"/>
    </row>
    <row r="1137" spans="1:11" ht="30" customHeight="1" x14ac:dyDescent="0.2">
      <c r="A1137" s="262">
        <v>1126</v>
      </c>
      <c r="B1137" s="711" t="s">
        <v>32</v>
      </c>
      <c r="C1137" s="263" t="s">
        <v>1841</v>
      </c>
      <c r="D1137" s="264" t="str">
        <f>VLOOKUP(Tabela24[[#This Row],[Symbol]],Baza_cen[],3,0)</f>
        <v>Opaska Styropianowa   OP-90_190</v>
      </c>
      <c r="E1137" s="265"/>
      <c r="F1137" s="265"/>
      <c r="G1137" s="265">
        <f ca="1">IFERROR(VLOOKUP(Tabela24[[#This Row],[Symbol]],INDIRECT("'"&amp;Tabela24[[#This Row],[INDEX]]&amp;"'!$D$5:$BB$3000"),13,0),0)</f>
        <v>0</v>
      </c>
      <c r="H1137" s="265" t="str">
        <f ca="1">IFERROR(VLOOKUP(Tabela24[[#This Row],[Symbol]],INDIRECT("'"&amp;Tabela24[[#This Row],[INDEX]]&amp;"'!$D$4:$BB$3000"),14,0),0)</f>
        <v>mb</v>
      </c>
      <c r="I1137" s="419">
        <f ca="1">IFERROR(VLOOKUP(Tabela24[[#This Row],[Symbol]],INDIRECT("'"&amp;Tabela24[[#This Row],[INDEX]]&amp;"'!$D$4:$BB$3000"),30,0),0)</f>
        <v>0</v>
      </c>
      <c r="J1137" s="447">
        <f ca="1">IFERROR(VLOOKUP(Tabela24[[#This Row],[Symbol]],INDIRECT("'"&amp;Tabela24[[#This Row],[INDEX]]&amp;"'!$D$4:$BB$3000"),31,0),0)</f>
        <v>0</v>
      </c>
      <c r="K1137" s="266"/>
    </row>
    <row r="1138" spans="1:11" ht="30" customHeight="1" x14ac:dyDescent="0.2">
      <c r="A1138" s="262">
        <v>1127</v>
      </c>
      <c r="B1138" s="711" t="s">
        <v>32</v>
      </c>
      <c r="C1138" s="263" t="s">
        <v>1842</v>
      </c>
      <c r="D1138" s="264" t="str">
        <f>VLOOKUP(Tabela24[[#This Row],[Symbol]],Baza_cen[],3,0)</f>
        <v>Opaska Styropianowa   OP-90_200</v>
      </c>
      <c r="E1138" s="265"/>
      <c r="F1138" s="265"/>
      <c r="G1138" s="265">
        <f ca="1">IFERROR(VLOOKUP(Tabela24[[#This Row],[Symbol]],INDIRECT("'"&amp;Tabela24[[#This Row],[INDEX]]&amp;"'!$D$5:$BB$3000"),13,0),0)</f>
        <v>0</v>
      </c>
      <c r="H1138" s="265" t="str">
        <f ca="1">IFERROR(VLOOKUP(Tabela24[[#This Row],[Symbol]],INDIRECT("'"&amp;Tabela24[[#This Row],[INDEX]]&amp;"'!$D$4:$BB$3000"),14,0),0)</f>
        <v>mb</v>
      </c>
      <c r="I1138" s="419">
        <f ca="1">IFERROR(VLOOKUP(Tabela24[[#This Row],[Symbol]],INDIRECT("'"&amp;Tabela24[[#This Row],[INDEX]]&amp;"'!$D$4:$BB$3000"),30,0),0)</f>
        <v>0</v>
      </c>
      <c r="J1138" s="447">
        <f ca="1">IFERROR(VLOOKUP(Tabela24[[#This Row],[Symbol]],INDIRECT("'"&amp;Tabela24[[#This Row],[INDEX]]&amp;"'!$D$4:$BB$3000"),31,0),0)</f>
        <v>0</v>
      </c>
      <c r="K1138" s="266"/>
    </row>
    <row r="1139" spans="1:11" ht="30" customHeight="1" x14ac:dyDescent="0.2">
      <c r="A1139" s="262">
        <v>1128</v>
      </c>
      <c r="B1139" s="711" t="s">
        <v>32</v>
      </c>
      <c r="C1139" s="263" t="s">
        <v>1587</v>
      </c>
      <c r="D1139" s="264" t="str">
        <f>VLOOKUP(Tabela24[[#This Row],[Symbol]],Baza_cen[],3,0)</f>
        <v>Opaska Styropianowa   OP-100_050</v>
      </c>
      <c r="E1139" s="265"/>
      <c r="F1139" s="265"/>
      <c r="G1139" s="265">
        <f ca="1">IFERROR(VLOOKUP(Tabela24[[#This Row],[Symbol]],INDIRECT("'"&amp;Tabela24[[#This Row],[INDEX]]&amp;"'!$D$5:$BB$3000"),13,0),0)</f>
        <v>0</v>
      </c>
      <c r="H1139" s="265" t="str">
        <f ca="1">IFERROR(VLOOKUP(Tabela24[[#This Row],[Symbol]],INDIRECT("'"&amp;Tabela24[[#This Row],[INDEX]]&amp;"'!$D$4:$BB$3000"),14,0),0)</f>
        <v>mb</v>
      </c>
      <c r="I1139" s="419">
        <f ca="1">IFERROR(VLOOKUP(Tabela24[[#This Row],[Symbol]],INDIRECT("'"&amp;Tabela24[[#This Row],[INDEX]]&amp;"'!$D$4:$BB$3000"),30,0),0)</f>
        <v>0</v>
      </c>
      <c r="J1139" s="447">
        <f ca="1">IFERROR(VLOOKUP(Tabela24[[#This Row],[Symbol]],INDIRECT("'"&amp;Tabela24[[#This Row],[INDEX]]&amp;"'!$D$4:$BB$3000"),31,0),0)</f>
        <v>0</v>
      </c>
      <c r="K1139" s="266"/>
    </row>
    <row r="1140" spans="1:11" ht="30" customHeight="1" x14ac:dyDescent="0.2">
      <c r="A1140" s="262">
        <v>1129</v>
      </c>
      <c r="B1140" s="711" t="s">
        <v>32</v>
      </c>
      <c r="C1140" s="263" t="s">
        <v>1588</v>
      </c>
      <c r="D1140" s="264" t="str">
        <f>VLOOKUP(Tabela24[[#This Row],[Symbol]],Baza_cen[],3,0)</f>
        <v>Opaska Styropianowa   OP-100_060</v>
      </c>
      <c r="E1140" s="265"/>
      <c r="F1140" s="265"/>
      <c r="G1140" s="265">
        <f ca="1">IFERROR(VLOOKUP(Tabela24[[#This Row],[Symbol]],INDIRECT("'"&amp;Tabela24[[#This Row],[INDEX]]&amp;"'!$D$5:$BB$3000"),13,0),0)</f>
        <v>0</v>
      </c>
      <c r="H1140" s="265" t="str">
        <f ca="1">IFERROR(VLOOKUP(Tabela24[[#This Row],[Symbol]],INDIRECT("'"&amp;Tabela24[[#This Row],[INDEX]]&amp;"'!$D$4:$BB$3000"),14,0),0)</f>
        <v>mb</v>
      </c>
      <c r="I1140" s="419">
        <f ca="1">IFERROR(VLOOKUP(Tabela24[[#This Row],[Symbol]],INDIRECT("'"&amp;Tabela24[[#This Row],[INDEX]]&amp;"'!$D$4:$BB$3000"),30,0),0)</f>
        <v>0</v>
      </c>
      <c r="J1140" s="447">
        <f ca="1">IFERROR(VLOOKUP(Tabela24[[#This Row],[Symbol]],INDIRECT("'"&amp;Tabela24[[#This Row],[INDEX]]&amp;"'!$D$4:$BB$3000"),31,0),0)</f>
        <v>0</v>
      </c>
      <c r="K1140" s="266"/>
    </row>
    <row r="1141" spans="1:11" ht="30" customHeight="1" x14ac:dyDescent="0.2">
      <c r="A1141" s="262">
        <v>1130</v>
      </c>
      <c r="B1141" s="711" t="s">
        <v>32</v>
      </c>
      <c r="C1141" s="263" t="s">
        <v>1589</v>
      </c>
      <c r="D1141" s="264" t="str">
        <f>VLOOKUP(Tabela24[[#This Row],[Symbol]],Baza_cen[],3,0)</f>
        <v>Opaska Styropianowa   OP-100_070</v>
      </c>
      <c r="E1141" s="265"/>
      <c r="F1141" s="265"/>
      <c r="G1141" s="265">
        <f ca="1">IFERROR(VLOOKUP(Tabela24[[#This Row],[Symbol]],INDIRECT("'"&amp;Tabela24[[#This Row],[INDEX]]&amp;"'!$D$5:$BB$3000"),13,0),0)</f>
        <v>0</v>
      </c>
      <c r="H1141" s="265" t="str">
        <f ca="1">IFERROR(VLOOKUP(Tabela24[[#This Row],[Symbol]],INDIRECT("'"&amp;Tabela24[[#This Row],[INDEX]]&amp;"'!$D$4:$BB$3000"),14,0),0)</f>
        <v>mb</v>
      </c>
      <c r="I1141" s="419">
        <f ca="1">IFERROR(VLOOKUP(Tabela24[[#This Row],[Symbol]],INDIRECT("'"&amp;Tabela24[[#This Row],[INDEX]]&amp;"'!$D$4:$BB$3000"),30,0),0)</f>
        <v>0</v>
      </c>
      <c r="J1141" s="447">
        <f ca="1">IFERROR(VLOOKUP(Tabela24[[#This Row],[Symbol]],INDIRECT("'"&amp;Tabela24[[#This Row],[INDEX]]&amp;"'!$D$4:$BB$3000"),31,0),0)</f>
        <v>0</v>
      </c>
      <c r="K1141" s="266"/>
    </row>
    <row r="1142" spans="1:11" ht="30" customHeight="1" x14ac:dyDescent="0.2">
      <c r="A1142" s="262">
        <v>1131</v>
      </c>
      <c r="B1142" s="711" t="s">
        <v>32</v>
      </c>
      <c r="C1142" s="263" t="s">
        <v>1590</v>
      </c>
      <c r="D1142" s="264" t="str">
        <f>VLOOKUP(Tabela24[[#This Row],[Symbol]],Baza_cen[],3,0)</f>
        <v>Opaska Styropianowa   OP-100_080</v>
      </c>
      <c r="E1142" s="265"/>
      <c r="F1142" s="265"/>
      <c r="G1142" s="265">
        <f ca="1">IFERROR(VLOOKUP(Tabela24[[#This Row],[Symbol]],INDIRECT("'"&amp;Tabela24[[#This Row],[INDEX]]&amp;"'!$D$5:$BB$3000"),13,0),0)</f>
        <v>0</v>
      </c>
      <c r="H1142" s="265" t="str">
        <f ca="1">IFERROR(VLOOKUP(Tabela24[[#This Row],[Symbol]],INDIRECT("'"&amp;Tabela24[[#This Row],[INDEX]]&amp;"'!$D$4:$BB$3000"),14,0),0)</f>
        <v>mb</v>
      </c>
      <c r="I1142" s="419">
        <f ca="1">IFERROR(VLOOKUP(Tabela24[[#This Row],[Symbol]],INDIRECT("'"&amp;Tabela24[[#This Row],[INDEX]]&amp;"'!$D$4:$BB$3000"),30,0),0)</f>
        <v>0</v>
      </c>
      <c r="J1142" s="447">
        <f ca="1">IFERROR(VLOOKUP(Tabela24[[#This Row],[Symbol]],INDIRECT("'"&amp;Tabela24[[#This Row],[INDEX]]&amp;"'!$D$4:$BB$3000"),31,0),0)</f>
        <v>0</v>
      </c>
      <c r="K1142" s="266"/>
    </row>
    <row r="1143" spans="1:11" ht="30" customHeight="1" x14ac:dyDescent="0.2">
      <c r="A1143" s="262">
        <v>1132</v>
      </c>
      <c r="B1143" s="711" t="s">
        <v>32</v>
      </c>
      <c r="C1143" s="263" t="s">
        <v>1591</v>
      </c>
      <c r="D1143" s="264" t="str">
        <f>VLOOKUP(Tabela24[[#This Row],[Symbol]],Baza_cen[],3,0)</f>
        <v>Opaska Styropianowa   OP-100_090</v>
      </c>
      <c r="E1143" s="265"/>
      <c r="F1143" s="265"/>
      <c r="G1143" s="265">
        <f ca="1">IFERROR(VLOOKUP(Tabela24[[#This Row],[Symbol]],INDIRECT("'"&amp;Tabela24[[#This Row],[INDEX]]&amp;"'!$D$5:$BB$3000"),13,0),0)</f>
        <v>0</v>
      </c>
      <c r="H1143" s="265" t="str">
        <f ca="1">IFERROR(VLOOKUP(Tabela24[[#This Row],[Symbol]],INDIRECT("'"&amp;Tabela24[[#This Row],[INDEX]]&amp;"'!$D$4:$BB$3000"),14,0),0)</f>
        <v>mb</v>
      </c>
      <c r="I1143" s="419">
        <f ca="1">IFERROR(VLOOKUP(Tabela24[[#This Row],[Symbol]],INDIRECT("'"&amp;Tabela24[[#This Row],[INDEX]]&amp;"'!$D$4:$BB$3000"),30,0),0)</f>
        <v>0</v>
      </c>
      <c r="J1143" s="447">
        <f ca="1">IFERROR(VLOOKUP(Tabela24[[#This Row],[Symbol]],INDIRECT("'"&amp;Tabela24[[#This Row],[INDEX]]&amp;"'!$D$4:$BB$3000"),31,0),0)</f>
        <v>0</v>
      </c>
      <c r="K1143" s="266"/>
    </row>
    <row r="1144" spans="1:11" ht="30" customHeight="1" x14ac:dyDescent="0.2">
      <c r="A1144" s="262">
        <v>1133</v>
      </c>
      <c r="B1144" s="711" t="s">
        <v>32</v>
      </c>
      <c r="C1144" s="263" t="s">
        <v>1592</v>
      </c>
      <c r="D1144" s="264" t="str">
        <f>VLOOKUP(Tabela24[[#This Row],[Symbol]],Baza_cen[],3,0)</f>
        <v>Opaska Styropianowa   OP-100_100</v>
      </c>
      <c r="E1144" s="265"/>
      <c r="F1144" s="265"/>
      <c r="G1144" s="265">
        <f ca="1">IFERROR(VLOOKUP(Tabela24[[#This Row],[Symbol]],INDIRECT("'"&amp;Tabela24[[#This Row],[INDEX]]&amp;"'!$D$5:$BB$3000"),13,0),0)</f>
        <v>0</v>
      </c>
      <c r="H1144" s="265" t="str">
        <f ca="1">IFERROR(VLOOKUP(Tabela24[[#This Row],[Symbol]],INDIRECT("'"&amp;Tabela24[[#This Row],[INDEX]]&amp;"'!$D$4:$BB$3000"),14,0),0)</f>
        <v>mb</v>
      </c>
      <c r="I1144" s="419">
        <f ca="1">IFERROR(VLOOKUP(Tabela24[[#This Row],[Symbol]],INDIRECT("'"&amp;Tabela24[[#This Row],[INDEX]]&amp;"'!$D$4:$BB$3000"),30,0),0)</f>
        <v>0</v>
      </c>
      <c r="J1144" s="447">
        <f ca="1">IFERROR(VLOOKUP(Tabela24[[#This Row],[Symbol]],INDIRECT("'"&amp;Tabela24[[#This Row],[INDEX]]&amp;"'!$D$4:$BB$3000"),31,0),0)</f>
        <v>0</v>
      </c>
      <c r="K1144" s="266"/>
    </row>
    <row r="1145" spans="1:11" ht="30" customHeight="1" x14ac:dyDescent="0.2">
      <c r="A1145" s="262">
        <v>1134</v>
      </c>
      <c r="B1145" s="711" t="s">
        <v>32</v>
      </c>
      <c r="C1145" s="263" t="s">
        <v>1593</v>
      </c>
      <c r="D1145" s="264" t="str">
        <f>VLOOKUP(Tabela24[[#This Row],[Symbol]],Baza_cen[],3,0)</f>
        <v>Opaska Styropianowa   OP-100_110</v>
      </c>
      <c r="E1145" s="265"/>
      <c r="F1145" s="265"/>
      <c r="G1145" s="265">
        <f ca="1">IFERROR(VLOOKUP(Tabela24[[#This Row],[Symbol]],INDIRECT("'"&amp;Tabela24[[#This Row],[INDEX]]&amp;"'!$D$5:$BB$3000"),13,0),0)</f>
        <v>0</v>
      </c>
      <c r="H1145" s="265" t="str">
        <f ca="1">IFERROR(VLOOKUP(Tabela24[[#This Row],[Symbol]],INDIRECT("'"&amp;Tabela24[[#This Row],[INDEX]]&amp;"'!$D$4:$BB$3000"),14,0),0)</f>
        <v>mb</v>
      </c>
      <c r="I1145" s="419">
        <f ca="1">IFERROR(VLOOKUP(Tabela24[[#This Row],[Symbol]],INDIRECT("'"&amp;Tabela24[[#This Row],[INDEX]]&amp;"'!$D$4:$BB$3000"),30,0),0)</f>
        <v>0</v>
      </c>
      <c r="J1145" s="447">
        <f ca="1">IFERROR(VLOOKUP(Tabela24[[#This Row],[Symbol]],INDIRECT("'"&amp;Tabela24[[#This Row],[INDEX]]&amp;"'!$D$4:$BB$3000"),31,0),0)</f>
        <v>0</v>
      </c>
      <c r="K1145" s="266"/>
    </row>
    <row r="1146" spans="1:11" ht="30" customHeight="1" x14ac:dyDescent="0.2">
      <c r="A1146" s="262">
        <v>1135</v>
      </c>
      <c r="B1146" s="711" t="s">
        <v>32</v>
      </c>
      <c r="C1146" s="263" t="s">
        <v>1594</v>
      </c>
      <c r="D1146" s="264" t="str">
        <f>VLOOKUP(Tabela24[[#This Row],[Symbol]],Baza_cen[],3,0)</f>
        <v>Opaska Styropianowa   OP-100_120</v>
      </c>
      <c r="E1146" s="265"/>
      <c r="F1146" s="265"/>
      <c r="G1146" s="265">
        <f ca="1">IFERROR(VLOOKUP(Tabela24[[#This Row],[Symbol]],INDIRECT("'"&amp;Tabela24[[#This Row],[INDEX]]&amp;"'!$D$5:$BB$3000"),13,0),0)</f>
        <v>0</v>
      </c>
      <c r="H1146" s="265" t="str">
        <f ca="1">IFERROR(VLOOKUP(Tabela24[[#This Row],[Symbol]],INDIRECT("'"&amp;Tabela24[[#This Row],[INDEX]]&amp;"'!$D$4:$BB$3000"),14,0),0)</f>
        <v>mb</v>
      </c>
      <c r="I1146" s="419">
        <f ca="1">IFERROR(VLOOKUP(Tabela24[[#This Row],[Symbol]],INDIRECT("'"&amp;Tabela24[[#This Row],[INDEX]]&amp;"'!$D$4:$BB$3000"),30,0),0)</f>
        <v>0</v>
      </c>
      <c r="J1146" s="447">
        <f ca="1">IFERROR(VLOOKUP(Tabela24[[#This Row],[Symbol]],INDIRECT("'"&amp;Tabela24[[#This Row],[INDEX]]&amp;"'!$D$4:$BB$3000"),31,0),0)</f>
        <v>0</v>
      </c>
      <c r="K1146" s="266"/>
    </row>
    <row r="1147" spans="1:11" ht="30" customHeight="1" x14ac:dyDescent="0.2">
      <c r="A1147" s="262">
        <v>1136</v>
      </c>
      <c r="B1147" s="711" t="s">
        <v>32</v>
      </c>
      <c r="C1147" s="263" t="s">
        <v>1595</v>
      </c>
      <c r="D1147" s="264" t="str">
        <f>VLOOKUP(Tabela24[[#This Row],[Symbol]],Baza_cen[],3,0)</f>
        <v>Opaska Styropianowa   OP-100_130</v>
      </c>
      <c r="E1147" s="265"/>
      <c r="F1147" s="265"/>
      <c r="G1147" s="265">
        <f ca="1">IFERROR(VLOOKUP(Tabela24[[#This Row],[Symbol]],INDIRECT("'"&amp;Tabela24[[#This Row],[INDEX]]&amp;"'!$D$5:$BB$3000"),13,0),0)</f>
        <v>0</v>
      </c>
      <c r="H1147" s="265" t="str">
        <f ca="1">IFERROR(VLOOKUP(Tabela24[[#This Row],[Symbol]],INDIRECT("'"&amp;Tabela24[[#This Row],[INDEX]]&amp;"'!$D$4:$BB$3000"),14,0),0)</f>
        <v>mb</v>
      </c>
      <c r="I1147" s="419">
        <f ca="1">IFERROR(VLOOKUP(Tabela24[[#This Row],[Symbol]],INDIRECT("'"&amp;Tabela24[[#This Row],[INDEX]]&amp;"'!$D$4:$BB$3000"),30,0),0)</f>
        <v>0</v>
      </c>
      <c r="J1147" s="447">
        <f ca="1">IFERROR(VLOOKUP(Tabela24[[#This Row],[Symbol]],INDIRECT("'"&amp;Tabela24[[#This Row],[INDEX]]&amp;"'!$D$4:$BB$3000"),31,0),0)</f>
        <v>0</v>
      </c>
      <c r="K1147" s="266"/>
    </row>
    <row r="1148" spans="1:11" ht="30" customHeight="1" x14ac:dyDescent="0.2">
      <c r="A1148" s="262">
        <v>1137</v>
      </c>
      <c r="B1148" s="711" t="s">
        <v>32</v>
      </c>
      <c r="C1148" s="263" t="s">
        <v>1596</v>
      </c>
      <c r="D1148" s="264" t="str">
        <f>VLOOKUP(Tabela24[[#This Row],[Symbol]],Baza_cen[],3,0)</f>
        <v>Opaska Styropianowa   OP-100_140</v>
      </c>
      <c r="E1148" s="265"/>
      <c r="F1148" s="265"/>
      <c r="G1148" s="265">
        <f ca="1">IFERROR(VLOOKUP(Tabela24[[#This Row],[Symbol]],INDIRECT("'"&amp;Tabela24[[#This Row],[INDEX]]&amp;"'!$D$5:$BB$3000"),13,0),0)</f>
        <v>0</v>
      </c>
      <c r="H1148" s="265" t="str">
        <f ca="1">IFERROR(VLOOKUP(Tabela24[[#This Row],[Symbol]],INDIRECT("'"&amp;Tabela24[[#This Row],[INDEX]]&amp;"'!$D$4:$BB$3000"),14,0),0)</f>
        <v>mb</v>
      </c>
      <c r="I1148" s="419">
        <f ca="1">IFERROR(VLOOKUP(Tabela24[[#This Row],[Symbol]],INDIRECT("'"&amp;Tabela24[[#This Row],[INDEX]]&amp;"'!$D$4:$BB$3000"),30,0),0)</f>
        <v>0</v>
      </c>
      <c r="J1148" s="447">
        <f ca="1">IFERROR(VLOOKUP(Tabela24[[#This Row],[Symbol]],INDIRECT("'"&amp;Tabela24[[#This Row],[INDEX]]&amp;"'!$D$4:$BB$3000"),31,0),0)</f>
        <v>0</v>
      </c>
      <c r="K1148" s="266"/>
    </row>
    <row r="1149" spans="1:11" ht="30" customHeight="1" x14ac:dyDescent="0.2">
      <c r="A1149" s="262">
        <v>1138</v>
      </c>
      <c r="B1149" s="711" t="s">
        <v>32</v>
      </c>
      <c r="C1149" s="263" t="s">
        <v>1597</v>
      </c>
      <c r="D1149" s="264" t="str">
        <f>VLOOKUP(Tabela24[[#This Row],[Symbol]],Baza_cen[],3,0)</f>
        <v>Opaska Styropianowa   OP-100_150</v>
      </c>
      <c r="E1149" s="265"/>
      <c r="F1149" s="265"/>
      <c r="G1149" s="265">
        <f ca="1">IFERROR(VLOOKUP(Tabela24[[#This Row],[Symbol]],INDIRECT("'"&amp;Tabela24[[#This Row],[INDEX]]&amp;"'!$D$5:$BB$3000"),13,0),0)</f>
        <v>0</v>
      </c>
      <c r="H1149" s="265" t="str">
        <f ca="1">IFERROR(VLOOKUP(Tabela24[[#This Row],[Symbol]],INDIRECT("'"&amp;Tabela24[[#This Row],[INDEX]]&amp;"'!$D$4:$BB$3000"),14,0),0)</f>
        <v>mb</v>
      </c>
      <c r="I1149" s="419">
        <f ca="1">IFERROR(VLOOKUP(Tabela24[[#This Row],[Symbol]],INDIRECT("'"&amp;Tabela24[[#This Row],[INDEX]]&amp;"'!$D$4:$BB$3000"),30,0),0)</f>
        <v>0</v>
      </c>
      <c r="J1149" s="447">
        <f ca="1">IFERROR(VLOOKUP(Tabela24[[#This Row],[Symbol]],INDIRECT("'"&amp;Tabela24[[#This Row],[INDEX]]&amp;"'!$D$4:$BB$3000"),31,0),0)</f>
        <v>0</v>
      </c>
      <c r="K1149" s="266"/>
    </row>
    <row r="1150" spans="1:11" ht="30" customHeight="1" x14ac:dyDescent="0.2">
      <c r="A1150" s="262">
        <v>1139</v>
      </c>
      <c r="B1150" s="711" t="s">
        <v>32</v>
      </c>
      <c r="C1150" s="263" t="s">
        <v>1598</v>
      </c>
      <c r="D1150" s="264" t="str">
        <f>VLOOKUP(Tabela24[[#This Row],[Symbol]],Baza_cen[],3,0)</f>
        <v>Opaska Styropianowa   OP-100_160</v>
      </c>
      <c r="E1150" s="265"/>
      <c r="F1150" s="265"/>
      <c r="G1150" s="265">
        <f ca="1">IFERROR(VLOOKUP(Tabela24[[#This Row],[Symbol]],INDIRECT("'"&amp;Tabela24[[#This Row],[INDEX]]&amp;"'!$D$5:$BB$3000"),13,0),0)</f>
        <v>0</v>
      </c>
      <c r="H1150" s="265" t="str">
        <f ca="1">IFERROR(VLOOKUP(Tabela24[[#This Row],[Symbol]],INDIRECT("'"&amp;Tabela24[[#This Row],[INDEX]]&amp;"'!$D$4:$BB$3000"),14,0),0)</f>
        <v>mb</v>
      </c>
      <c r="I1150" s="419">
        <f ca="1">IFERROR(VLOOKUP(Tabela24[[#This Row],[Symbol]],INDIRECT("'"&amp;Tabela24[[#This Row],[INDEX]]&amp;"'!$D$4:$BB$3000"),30,0),0)</f>
        <v>0</v>
      </c>
      <c r="J1150" s="447">
        <f ca="1">IFERROR(VLOOKUP(Tabela24[[#This Row],[Symbol]],INDIRECT("'"&amp;Tabela24[[#This Row],[INDEX]]&amp;"'!$D$4:$BB$3000"),31,0),0)</f>
        <v>0</v>
      </c>
      <c r="K1150" s="266"/>
    </row>
    <row r="1151" spans="1:11" ht="30" customHeight="1" x14ac:dyDescent="0.2">
      <c r="A1151" s="262">
        <v>1140</v>
      </c>
      <c r="B1151" s="711" t="s">
        <v>32</v>
      </c>
      <c r="C1151" s="263" t="s">
        <v>1599</v>
      </c>
      <c r="D1151" s="264" t="str">
        <f>VLOOKUP(Tabela24[[#This Row],[Symbol]],Baza_cen[],3,0)</f>
        <v>Opaska Styropianowa   OP-100_170</v>
      </c>
      <c r="E1151" s="265"/>
      <c r="F1151" s="265"/>
      <c r="G1151" s="265">
        <f ca="1">IFERROR(VLOOKUP(Tabela24[[#This Row],[Symbol]],INDIRECT("'"&amp;Tabela24[[#This Row],[INDEX]]&amp;"'!$D$5:$BB$3000"),13,0),0)</f>
        <v>0</v>
      </c>
      <c r="H1151" s="265" t="str">
        <f ca="1">IFERROR(VLOOKUP(Tabela24[[#This Row],[Symbol]],INDIRECT("'"&amp;Tabela24[[#This Row],[INDEX]]&amp;"'!$D$4:$BB$3000"),14,0),0)</f>
        <v>mb</v>
      </c>
      <c r="I1151" s="419">
        <f ca="1">IFERROR(VLOOKUP(Tabela24[[#This Row],[Symbol]],INDIRECT("'"&amp;Tabela24[[#This Row],[INDEX]]&amp;"'!$D$4:$BB$3000"),30,0),0)</f>
        <v>0</v>
      </c>
      <c r="J1151" s="447">
        <f ca="1">IFERROR(VLOOKUP(Tabela24[[#This Row],[Symbol]],INDIRECT("'"&amp;Tabela24[[#This Row],[INDEX]]&amp;"'!$D$4:$BB$3000"),31,0),0)</f>
        <v>0</v>
      </c>
      <c r="K1151" s="266"/>
    </row>
    <row r="1152" spans="1:11" ht="30" customHeight="1" x14ac:dyDescent="0.2">
      <c r="A1152" s="262">
        <v>1141</v>
      </c>
      <c r="B1152" s="711" t="s">
        <v>32</v>
      </c>
      <c r="C1152" s="263" t="s">
        <v>1600</v>
      </c>
      <c r="D1152" s="264" t="str">
        <f>VLOOKUP(Tabela24[[#This Row],[Symbol]],Baza_cen[],3,0)</f>
        <v>Opaska Styropianowa   OP-100_180</v>
      </c>
      <c r="E1152" s="265"/>
      <c r="F1152" s="265"/>
      <c r="G1152" s="265">
        <f ca="1">IFERROR(VLOOKUP(Tabela24[[#This Row],[Symbol]],INDIRECT("'"&amp;Tabela24[[#This Row],[INDEX]]&amp;"'!$D$5:$BB$3000"),13,0),0)</f>
        <v>0</v>
      </c>
      <c r="H1152" s="265" t="str">
        <f ca="1">IFERROR(VLOOKUP(Tabela24[[#This Row],[Symbol]],INDIRECT("'"&amp;Tabela24[[#This Row],[INDEX]]&amp;"'!$D$4:$BB$3000"),14,0),0)</f>
        <v>mb</v>
      </c>
      <c r="I1152" s="419">
        <f ca="1">IFERROR(VLOOKUP(Tabela24[[#This Row],[Symbol]],INDIRECT("'"&amp;Tabela24[[#This Row],[INDEX]]&amp;"'!$D$4:$BB$3000"),30,0),0)</f>
        <v>0</v>
      </c>
      <c r="J1152" s="447">
        <f ca="1">IFERROR(VLOOKUP(Tabela24[[#This Row],[Symbol]],INDIRECT("'"&amp;Tabela24[[#This Row],[INDEX]]&amp;"'!$D$4:$BB$3000"),31,0),0)</f>
        <v>0</v>
      </c>
      <c r="K1152" s="266"/>
    </row>
    <row r="1153" spans="1:11" ht="30" customHeight="1" x14ac:dyDescent="0.2">
      <c r="A1153" s="262">
        <v>1142</v>
      </c>
      <c r="B1153" s="711" t="s">
        <v>32</v>
      </c>
      <c r="C1153" s="263" t="s">
        <v>1601</v>
      </c>
      <c r="D1153" s="264" t="str">
        <f>VLOOKUP(Tabela24[[#This Row],[Symbol]],Baza_cen[],3,0)</f>
        <v>Opaska Styropianowa   OP-100_190</v>
      </c>
      <c r="E1153" s="265"/>
      <c r="F1153" s="265"/>
      <c r="G1153" s="265">
        <f ca="1">IFERROR(VLOOKUP(Tabela24[[#This Row],[Symbol]],INDIRECT("'"&amp;Tabela24[[#This Row],[INDEX]]&amp;"'!$D$5:$BB$3000"),13,0),0)</f>
        <v>0</v>
      </c>
      <c r="H1153" s="265" t="str">
        <f ca="1">IFERROR(VLOOKUP(Tabela24[[#This Row],[Symbol]],INDIRECT("'"&amp;Tabela24[[#This Row],[INDEX]]&amp;"'!$D$4:$BB$3000"),14,0),0)</f>
        <v>mb</v>
      </c>
      <c r="I1153" s="419">
        <f ca="1">IFERROR(VLOOKUP(Tabela24[[#This Row],[Symbol]],INDIRECT("'"&amp;Tabela24[[#This Row],[INDEX]]&amp;"'!$D$4:$BB$3000"),30,0),0)</f>
        <v>0</v>
      </c>
      <c r="J1153" s="447">
        <f ca="1">IFERROR(VLOOKUP(Tabela24[[#This Row],[Symbol]],INDIRECT("'"&amp;Tabela24[[#This Row],[INDEX]]&amp;"'!$D$4:$BB$3000"),31,0),0)</f>
        <v>0</v>
      </c>
      <c r="K1153" s="266"/>
    </row>
    <row r="1154" spans="1:11" ht="30" customHeight="1" x14ac:dyDescent="0.2">
      <c r="A1154" s="262">
        <v>1143</v>
      </c>
      <c r="B1154" s="711" t="s">
        <v>32</v>
      </c>
      <c r="C1154" s="263" t="s">
        <v>1602</v>
      </c>
      <c r="D1154" s="264" t="str">
        <f>VLOOKUP(Tabela24[[#This Row],[Symbol]],Baza_cen[],3,0)</f>
        <v>Opaska Styropianowa   OP-100_200</v>
      </c>
      <c r="E1154" s="265"/>
      <c r="F1154" s="265"/>
      <c r="G1154" s="265">
        <f ca="1">IFERROR(VLOOKUP(Tabela24[[#This Row],[Symbol]],INDIRECT("'"&amp;Tabela24[[#This Row],[INDEX]]&amp;"'!$D$5:$BB$3000"),13,0),0)</f>
        <v>0</v>
      </c>
      <c r="H1154" s="265" t="str">
        <f ca="1">IFERROR(VLOOKUP(Tabela24[[#This Row],[Symbol]],INDIRECT("'"&amp;Tabela24[[#This Row],[INDEX]]&amp;"'!$D$4:$BB$3000"),14,0),0)</f>
        <v>mb</v>
      </c>
      <c r="I1154" s="419">
        <f ca="1">IFERROR(VLOOKUP(Tabela24[[#This Row],[Symbol]],INDIRECT("'"&amp;Tabela24[[#This Row],[INDEX]]&amp;"'!$D$4:$BB$3000"),30,0),0)</f>
        <v>0</v>
      </c>
      <c r="J1154" s="447">
        <f ca="1">IFERROR(VLOOKUP(Tabela24[[#This Row],[Symbol]],INDIRECT("'"&amp;Tabela24[[#This Row],[INDEX]]&amp;"'!$D$4:$BB$3000"),31,0),0)</f>
        <v>0</v>
      </c>
      <c r="K1154" s="266"/>
    </row>
    <row r="1155" spans="1:11" ht="30" customHeight="1" x14ac:dyDescent="0.2">
      <c r="A1155" s="262">
        <v>1144</v>
      </c>
      <c r="B1155" s="711" t="s">
        <v>32</v>
      </c>
      <c r="C1155" s="263" t="s">
        <v>1603</v>
      </c>
      <c r="D1155" s="264" t="str">
        <f>VLOOKUP(Tabela24[[#This Row],[Symbol]],Baza_cen[],3,0)</f>
        <v>Opaska Styropianowa   OP-110_050</v>
      </c>
      <c r="E1155" s="265"/>
      <c r="F1155" s="265"/>
      <c r="G1155" s="265">
        <f ca="1">IFERROR(VLOOKUP(Tabela24[[#This Row],[Symbol]],INDIRECT("'"&amp;Tabela24[[#This Row],[INDEX]]&amp;"'!$D$5:$BB$3000"),13,0),0)</f>
        <v>0</v>
      </c>
      <c r="H1155" s="265" t="str">
        <f ca="1">IFERROR(VLOOKUP(Tabela24[[#This Row],[Symbol]],INDIRECT("'"&amp;Tabela24[[#This Row],[INDEX]]&amp;"'!$D$4:$BB$3000"),14,0),0)</f>
        <v>mb</v>
      </c>
      <c r="I1155" s="419">
        <f ca="1">IFERROR(VLOOKUP(Tabela24[[#This Row],[Symbol]],INDIRECT("'"&amp;Tabela24[[#This Row],[INDEX]]&amp;"'!$D$4:$BB$3000"),30,0),0)</f>
        <v>0</v>
      </c>
      <c r="J1155" s="447">
        <f ca="1">IFERROR(VLOOKUP(Tabela24[[#This Row],[Symbol]],INDIRECT("'"&amp;Tabela24[[#This Row],[INDEX]]&amp;"'!$D$4:$BB$3000"),31,0),0)</f>
        <v>0</v>
      </c>
      <c r="K1155" s="266"/>
    </row>
    <row r="1156" spans="1:11" ht="30" customHeight="1" x14ac:dyDescent="0.2">
      <c r="A1156" s="262">
        <v>1145</v>
      </c>
      <c r="B1156" s="711" t="s">
        <v>32</v>
      </c>
      <c r="C1156" s="263" t="s">
        <v>1604</v>
      </c>
      <c r="D1156" s="264" t="str">
        <f>VLOOKUP(Tabela24[[#This Row],[Symbol]],Baza_cen[],3,0)</f>
        <v>Opaska Styropianowa   OP-110_060</v>
      </c>
      <c r="E1156" s="265"/>
      <c r="F1156" s="265"/>
      <c r="G1156" s="265">
        <f ca="1">IFERROR(VLOOKUP(Tabela24[[#This Row],[Symbol]],INDIRECT("'"&amp;Tabela24[[#This Row],[INDEX]]&amp;"'!$D$5:$BB$3000"),13,0),0)</f>
        <v>0</v>
      </c>
      <c r="H1156" s="265" t="str">
        <f ca="1">IFERROR(VLOOKUP(Tabela24[[#This Row],[Symbol]],INDIRECT("'"&amp;Tabela24[[#This Row],[INDEX]]&amp;"'!$D$4:$BB$3000"),14,0),0)</f>
        <v>mb</v>
      </c>
      <c r="I1156" s="419">
        <f ca="1">IFERROR(VLOOKUP(Tabela24[[#This Row],[Symbol]],INDIRECT("'"&amp;Tabela24[[#This Row],[INDEX]]&amp;"'!$D$4:$BB$3000"),30,0),0)</f>
        <v>0</v>
      </c>
      <c r="J1156" s="447">
        <f ca="1">IFERROR(VLOOKUP(Tabela24[[#This Row],[Symbol]],INDIRECT("'"&amp;Tabela24[[#This Row],[INDEX]]&amp;"'!$D$4:$BB$3000"),31,0),0)</f>
        <v>0</v>
      </c>
      <c r="K1156" s="266"/>
    </row>
    <row r="1157" spans="1:11" ht="30" customHeight="1" x14ac:dyDescent="0.2">
      <c r="A1157" s="262">
        <v>1146</v>
      </c>
      <c r="B1157" s="711" t="s">
        <v>32</v>
      </c>
      <c r="C1157" s="263" t="s">
        <v>1605</v>
      </c>
      <c r="D1157" s="264" t="str">
        <f>VLOOKUP(Tabela24[[#This Row],[Symbol]],Baza_cen[],3,0)</f>
        <v>Opaska Styropianowa   OP-110_070</v>
      </c>
      <c r="E1157" s="265"/>
      <c r="F1157" s="265"/>
      <c r="G1157" s="265">
        <f ca="1">IFERROR(VLOOKUP(Tabela24[[#This Row],[Symbol]],INDIRECT("'"&amp;Tabela24[[#This Row],[INDEX]]&amp;"'!$D$5:$BB$3000"),13,0),0)</f>
        <v>0</v>
      </c>
      <c r="H1157" s="265" t="str">
        <f ca="1">IFERROR(VLOOKUP(Tabela24[[#This Row],[Symbol]],INDIRECT("'"&amp;Tabela24[[#This Row],[INDEX]]&amp;"'!$D$4:$BB$3000"),14,0),0)</f>
        <v>mb</v>
      </c>
      <c r="I1157" s="419">
        <f ca="1">IFERROR(VLOOKUP(Tabela24[[#This Row],[Symbol]],INDIRECT("'"&amp;Tabela24[[#This Row],[INDEX]]&amp;"'!$D$4:$BB$3000"),30,0),0)</f>
        <v>0</v>
      </c>
      <c r="J1157" s="447">
        <f ca="1">IFERROR(VLOOKUP(Tabela24[[#This Row],[Symbol]],INDIRECT("'"&amp;Tabela24[[#This Row],[INDEX]]&amp;"'!$D$4:$BB$3000"),31,0),0)</f>
        <v>0</v>
      </c>
      <c r="K1157" s="266"/>
    </row>
    <row r="1158" spans="1:11" ht="30" customHeight="1" x14ac:dyDescent="0.2">
      <c r="A1158" s="262">
        <v>1147</v>
      </c>
      <c r="B1158" s="711" t="s">
        <v>32</v>
      </c>
      <c r="C1158" s="263" t="s">
        <v>1606</v>
      </c>
      <c r="D1158" s="264" t="str">
        <f>VLOOKUP(Tabela24[[#This Row],[Symbol]],Baza_cen[],3,0)</f>
        <v>Opaska Styropianowa   OP-110_080</v>
      </c>
      <c r="E1158" s="265"/>
      <c r="F1158" s="265"/>
      <c r="G1158" s="265">
        <f ca="1">IFERROR(VLOOKUP(Tabela24[[#This Row],[Symbol]],INDIRECT("'"&amp;Tabela24[[#This Row],[INDEX]]&amp;"'!$D$5:$BB$3000"),13,0),0)</f>
        <v>0</v>
      </c>
      <c r="H1158" s="265" t="str">
        <f ca="1">IFERROR(VLOOKUP(Tabela24[[#This Row],[Symbol]],INDIRECT("'"&amp;Tabela24[[#This Row],[INDEX]]&amp;"'!$D$4:$BB$3000"),14,0),0)</f>
        <v>mb</v>
      </c>
      <c r="I1158" s="419">
        <f ca="1">IFERROR(VLOOKUP(Tabela24[[#This Row],[Symbol]],INDIRECT("'"&amp;Tabela24[[#This Row],[INDEX]]&amp;"'!$D$4:$BB$3000"),30,0),0)</f>
        <v>0</v>
      </c>
      <c r="J1158" s="447">
        <f ca="1">IFERROR(VLOOKUP(Tabela24[[#This Row],[Symbol]],INDIRECT("'"&amp;Tabela24[[#This Row],[INDEX]]&amp;"'!$D$4:$BB$3000"),31,0),0)</f>
        <v>0</v>
      </c>
      <c r="K1158" s="266"/>
    </row>
    <row r="1159" spans="1:11" ht="30" customHeight="1" x14ac:dyDescent="0.2">
      <c r="A1159" s="262">
        <v>1148</v>
      </c>
      <c r="B1159" s="711" t="s">
        <v>32</v>
      </c>
      <c r="C1159" s="263" t="s">
        <v>1607</v>
      </c>
      <c r="D1159" s="264" t="str">
        <f>VLOOKUP(Tabela24[[#This Row],[Symbol]],Baza_cen[],3,0)</f>
        <v>Opaska Styropianowa   OP-110_090</v>
      </c>
      <c r="E1159" s="265"/>
      <c r="F1159" s="265"/>
      <c r="G1159" s="265">
        <f ca="1">IFERROR(VLOOKUP(Tabela24[[#This Row],[Symbol]],INDIRECT("'"&amp;Tabela24[[#This Row],[INDEX]]&amp;"'!$D$5:$BB$3000"),13,0),0)</f>
        <v>0</v>
      </c>
      <c r="H1159" s="265" t="str">
        <f ca="1">IFERROR(VLOOKUP(Tabela24[[#This Row],[Symbol]],INDIRECT("'"&amp;Tabela24[[#This Row],[INDEX]]&amp;"'!$D$4:$BB$3000"),14,0),0)</f>
        <v>mb</v>
      </c>
      <c r="I1159" s="419">
        <f ca="1">IFERROR(VLOOKUP(Tabela24[[#This Row],[Symbol]],INDIRECT("'"&amp;Tabela24[[#This Row],[INDEX]]&amp;"'!$D$4:$BB$3000"),30,0),0)</f>
        <v>0</v>
      </c>
      <c r="J1159" s="447">
        <f ca="1">IFERROR(VLOOKUP(Tabela24[[#This Row],[Symbol]],INDIRECT("'"&amp;Tabela24[[#This Row],[INDEX]]&amp;"'!$D$4:$BB$3000"),31,0),0)</f>
        <v>0</v>
      </c>
      <c r="K1159" s="266"/>
    </row>
    <row r="1160" spans="1:11" ht="30" customHeight="1" x14ac:dyDescent="0.2">
      <c r="A1160" s="262">
        <v>1149</v>
      </c>
      <c r="B1160" s="711" t="s">
        <v>32</v>
      </c>
      <c r="C1160" s="263" t="s">
        <v>1608</v>
      </c>
      <c r="D1160" s="264" t="str">
        <f>VLOOKUP(Tabela24[[#This Row],[Symbol]],Baza_cen[],3,0)</f>
        <v>Opaska Styropianowa   OP-110_100</v>
      </c>
      <c r="E1160" s="265"/>
      <c r="F1160" s="265"/>
      <c r="G1160" s="265">
        <f ca="1">IFERROR(VLOOKUP(Tabela24[[#This Row],[Symbol]],INDIRECT("'"&amp;Tabela24[[#This Row],[INDEX]]&amp;"'!$D$5:$BB$3000"),13,0),0)</f>
        <v>0</v>
      </c>
      <c r="H1160" s="265" t="str">
        <f ca="1">IFERROR(VLOOKUP(Tabela24[[#This Row],[Symbol]],INDIRECT("'"&amp;Tabela24[[#This Row],[INDEX]]&amp;"'!$D$4:$BB$3000"),14,0),0)</f>
        <v>mb</v>
      </c>
      <c r="I1160" s="419">
        <f ca="1">IFERROR(VLOOKUP(Tabela24[[#This Row],[Symbol]],INDIRECT("'"&amp;Tabela24[[#This Row],[INDEX]]&amp;"'!$D$4:$BB$3000"),30,0),0)</f>
        <v>0</v>
      </c>
      <c r="J1160" s="447">
        <f ca="1">IFERROR(VLOOKUP(Tabela24[[#This Row],[Symbol]],INDIRECT("'"&amp;Tabela24[[#This Row],[INDEX]]&amp;"'!$D$4:$BB$3000"),31,0),0)</f>
        <v>0</v>
      </c>
      <c r="K1160" s="266"/>
    </row>
    <row r="1161" spans="1:11" ht="30" customHeight="1" x14ac:dyDescent="0.2">
      <c r="A1161" s="262">
        <v>1150</v>
      </c>
      <c r="B1161" s="711" t="s">
        <v>32</v>
      </c>
      <c r="C1161" s="263" t="s">
        <v>1609</v>
      </c>
      <c r="D1161" s="264" t="str">
        <f>VLOOKUP(Tabela24[[#This Row],[Symbol]],Baza_cen[],3,0)</f>
        <v>Opaska Styropianowa   OP-110_110</v>
      </c>
      <c r="E1161" s="265"/>
      <c r="F1161" s="265"/>
      <c r="G1161" s="265">
        <f ca="1">IFERROR(VLOOKUP(Tabela24[[#This Row],[Symbol]],INDIRECT("'"&amp;Tabela24[[#This Row],[INDEX]]&amp;"'!$D$5:$BB$3000"),13,0),0)</f>
        <v>0</v>
      </c>
      <c r="H1161" s="265" t="str">
        <f ca="1">IFERROR(VLOOKUP(Tabela24[[#This Row],[Symbol]],INDIRECT("'"&amp;Tabela24[[#This Row],[INDEX]]&amp;"'!$D$4:$BB$3000"),14,0),0)</f>
        <v>mb</v>
      </c>
      <c r="I1161" s="419">
        <f ca="1">IFERROR(VLOOKUP(Tabela24[[#This Row],[Symbol]],INDIRECT("'"&amp;Tabela24[[#This Row],[INDEX]]&amp;"'!$D$4:$BB$3000"),30,0),0)</f>
        <v>0</v>
      </c>
      <c r="J1161" s="447">
        <f ca="1">IFERROR(VLOOKUP(Tabela24[[#This Row],[Symbol]],INDIRECT("'"&amp;Tabela24[[#This Row],[INDEX]]&amp;"'!$D$4:$BB$3000"),31,0),0)</f>
        <v>0</v>
      </c>
      <c r="K1161" s="266"/>
    </row>
    <row r="1162" spans="1:11" ht="30" customHeight="1" x14ac:dyDescent="0.2">
      <c r="A1162" s="262">
        <v>1151</v>
      </c>
      <c r="B1162" s="711" t="s">
        <v>32</v>
      </c>
      <c r="C1162" s="263" t="s">
        <v>1610</v>
      </c>
      <c r="D1162" s="264" t="str">
        <f>VLOOKUP(Tabela24[[#This Row],[Symbol]],Baza_cen[],3,0)</f>
        <v>Opaska Styropianowa   OP-110_120</v>
      </c>
      <c r="E1162" s="265"/>
      <c r="F1162" s="265"/>
      <c r="G1162" s="265">
        <f ca="1">IFERROR(VLOOKUP(Tabela24[[#This Row],[Symbol]],INDIRECT("'"&amp;Tabela24[[#This Row],[INDEX]]&amp;"'!$D$5:$BB$3000"),13,0),0)</f>
        <v>0</v>
      </c>
      <c r="H1162" s="265" t="str">
        <f ca="1">IFERROR(VLOOKUP(Tabela24[[#This Row],[Symbol]],INDIRECT("'"&amp;Tabela24[[#This Row],[INDEX]]&amp;"'!$D$4:$BB$3000"),14,0),0)</f>
        <v>mb</v>
      </c>
      <c r="I1162" s="419">
        <f ca="1">IFERROR(VLOOKUP(Tabela24[[#This Row],[Symbol]],INDIRECT("'"&amp;Tabela24[[#This Row],[INDEX]]&amp;"'!$D$4:$BB$3000"),30,0),0)</f>
        <v>0</v>
      </c>
      <c r="J1162" s="447">
        <f ca="1">IFERROR(VLOOKUP(Tabela24[[#This Row],[Symbol]],INDIRECT("'"&amp;Tabela24[[#This Row],[INDEX]]&amp;"'!$D$4:$BB$3000"),31,0),0)</f>
        <v>0</v>
      </c>
      <c r="K1162" s="266"/>
    </row>
    <row r="1163" spans="1:11" ht="30" customHeight="1" x14ac:dyDescent="0.2">
      <c r="A1163" s="262">
        <v>1152</v>
      </c>
      <c r="B1163" s="711" t="s">
        <v>32</v>
      </c>
      <c r="C1163" s="263" t="s">
        <v>1611</v>
      </c>
      <c r="D1163" s="264" t="str">
        <f>VLOOKUP(Tabela24[[#This Row],[Symbol]],Baza_cen[],3,0)</f>
        <v>Opaska Styropianowa   OP-110_130</v>
      </c>
      <c r="E1163" s="265"/>
      <c r="F1163" s="265"/>
      <c r="G1163" s="265">
        <f ca="1">IFERROR(VLOOKUP(Tabela24[[#This Row],[Symbol]],INDIRECT("'"&amp;Tabela24[[#This Row],[INDEX]]&amp;"'!$D$5:$BB$3000"),13,0),0)</f>
        <v>0</v>
      </c>
      <c r="H1163" s="265" t="str">
        <f ca="1">IFERROR(VLOOKUP(Tabela24[[#This Row],[Symbol]],INDIRECT("'"&amp;Tabela24[[#This Row],[INDEX]]&amp;"'!$D$4:$BB$3000"),14,0),0)</f>
        <v>mb</v>
      </c>
      <c r="I1163" s="419">
        <f ca="1">IFERROR(VLOOKUP(Tabela24[[#This Row],[Symbol]],INDIRECT("'"&amp;Tabela24[[#This Row],[INDEX]]&amp;"'!$D$4:$BB$3000"),30,0),0)</f>
        <v>0</v>
      </c>
      <c r="J1163" s="447">
        <f ca="1">IFERROR(VLOOKUP(Tabela24[[#This Row],[Symbol]],INDIRECT("'"&amp;Tabela24[[#This Row],[INDEX]]&amp;"'!$D$4:$BB$3000"),31,0),0)</f>
        <v>0</v>
      </c>
      <c r="K1163" s="266"/>
    </row>
    <row r="1164" spans="1:11" ht="30" customHeight="1" x14ac:dyDescent="0.2">
      <c r="A1164" s="262">
        <v>1153</v>
      </c>
      <c r="B1164" s="711" t="s">
        <v>32</v>
      </c>
      <c r="C1164" s="263" t="s">
        <v>1612</v>
      </c>
      <c r="D1164" s="264" t="str">
        <f>VLOOKUP(Tabela24[[#This Row],[Symbol]],Baza_cen[],3,0)</f>
        <v>Opaska Styropianowa   OP-110_140</v>
      </c>
      <c r="E1164" s="265"/>
      <c r="F1164" s="265"/>
      <c r="G1164" s="265">
        <f ca="1">IFERROR(VLOOKUP(Tabela24[[#This Row],[Symbol]],INDIRECT("'"&amp;Tabela24[[#This Row],[INDEX]]&amp;"'!$D$5:$BB$3000"),13,0),0)</f>
        <v>0</v>
      </c>
      <c r="H1164" s="265" t="str">
        <f ca="1">IFERROR(VLOOKUP(Tabela24[[#This Row],[Symbol]],INDIRECT("'"&amp;Tabela24[[#This Row],[INDEX]]&amp;"'!$D$4:$BB$3000"),14,0),0)</f>
        <v>mb</v>
      </c>
      <c r="I1164" s="419">
        <f ca="1">IFERROR(VLOOKUP(Tabela24[[#This Row],[Symbol]],INDIRECT("'"&amp;Tabela24[[#This Row],[INDEX]]&amp;"'!$D$4:$BB$3000"),30,0),0)</f>
        <v>0</v>
      </c>
      <c r="J1164" s="447">
        <f ca="1">IFERROR(VLOOKUP(Tabela24[[#This Row],[Symbol]],INDIRECT("'"&amp;Tabela24[[#This Row],[INDEX]]&amp;"'!$D$4:$BB$3000"),31,0),0)</f>
        <v>0</v>
      </c>
      <c r="K1164" s="266"/>
    </row>
    <row r="1165" spans="1:11" ht="30" customHeight="1" x14ac:dyDescent="0.2">
      <c r="A1165" s="262">
        <v>1154</v>
      </c>
      <c r="B1165" s="711" t="s">
        <v>32</v>
      </c>
      <c r="C1165" s="263" t="s">
        <v>1613</v>
      </c>
      <c r="D1165" s="264" t="str">
        <f>VLOOKUP(Tabela24[[#This Row],[Symbol]],Baza_cen[],3,0)</f>
        <v>Opaska Styropianowa   OP-110_150</v>
      </c>
      <c r="E1165" s="265"/>
      <c r="F1165" s="265"/>
      <c r="G1165" s="265">
        <f ca="1">IFERROR(VLOOKUP(Tabela24[[#This Row],[Symbol]],INDIRECT("'"&amp;Tabela24[[#This Row],[INDEX]]&amp;"'!$D$5:$BB$3000"),13,0),0)</f>
        <v>0</v>
      </c>
      <c r="H1165" s="265" t="str">
        <f ca="1">IFERROR(VLOOKUP(Tabela24[[#This Row],[Symbol]],INDIRECT("'"&amp;Tabela24[[#This Row],[INDEX]]&amp;"'!$D$4:$BB$3000"),14,0),0)</f>
        <v>mb</v>
      </c>
      <c r="I1165" s="419">
        <f ca="1">IFERROR(VLOOKUP(Tabela24[[#This Row],[Symbol]],INDIRECT("'"&amp;Tabela24[[#This Row],[INDEX]]&amp;"'!$D$4:$BB$3000"),30,0),0)</f>
        <v>0</v>
      </c>
      <c r="J1165" s="447">
        <f ca="1">IFERROR(VLOOKUP(Tabela24[[#This Row],[Symbol]],INDIRECT("'"&amp;Tabela24[[#This Row],[INDEX]]&amp;"'!$D$4:$BB$3000"),31,0),0)</f>
        <v>0</v>
      </c>
      <c r="K1165" s="266"/>
    </row>
    <row r="1166" spans="1:11" ht="30" customHeight="1" x14ac:dyDescent="0.2">
      <c r="A1166" s="262">
        <v>1155</v>
      </c>
      <c r="B1166" s="711" t="s">
        <v>32</v>
      </c>
      <c r="C1166" s="263" t="s">
        <v>1614</v>
      </c>
      <c r="D1166" s="264" t="str">
        <f>VLOOKUP(Tabela24[[#This Row],[Symbol]],Baza_cen[],3,0)</f>
        <v>Opaska Styropianowa   OP-110_160</v>
      </c>
      <c r="E1166" s="265"/>
      <c r="F1166" s="265"/>
      <c r="G1166" s="265">
        <f ca="1">IFERROR(VLOOKUP(Tabela24[[#This Row],[Symbol]],INDIRECT("'"&amp;Tabela24[[#This Row],[INDEX]]&amp;"'!$D$5:$BB$3000"),13,0),0)</f>
        <v>0</v>
      </c>
      <c r="H1166" s="265" t="str">
        <f ca="1">IFERROR(VLOOKUP(Tabela24[[#This Row],[Symbol]],INDIRECT("'"&amp;Tabela24[[#This Row],[INDEX]]&amp;"'!$D$4:$BB$3000"),14,0),0)</f>
        <v>mb</v>
      </c>
      <c r="I1166" s="419">
        <f ca="1">IFERROR(VLOOKUP(Tabela24[[#This Row],[Symbol]],INDIRECT("'"&amp;Tabela24[[#This Row],[INDEX]]&amp;"'!$D$4:$BB$3000"),30,0),0)</f>
        <v>0</v>
      </c>
      <c r="J1166" s="447">
        <f ca="1">IFERROR(VLOOKUP(Tabela24[[#This Row],[Symbol]],INDIRECT("'"&amp;Tabela24[[#This Row],[INDEX]]&amp;"'!$D$4:$BB$3000"),31,0),0)</f>
        <v>0</v>
      </c>
      <c r="K1166" s="266"/>
    </row>
    <row r="1167" spans="1:11" ht="30" customHeight="1" x14ac:dyDescent="0.2">
      <c r="A1167" s="262">
        <v>1156</v>
      </c>
      <c r="B1167" s="711" t="s">
        <v>32</v>
      </c>
      <c r="C1167" s="263" t="s">
        <v>1615</v>
      </c>
      <c r="D1167" s="264" t="str">
        <f>VLOOKUP(Tabela24[[#This Row],[Symbol]],Baza_cen[],3,0)</f>
        <v>Opaska Styropianowa   OP-110_170</v>
      </c>
      <c r="E1167" s="265"/>
      <c r="F1167" s="265"/>
      <c r="G1167" s="265">
        <f ca="1">IFERROR(VLOOKUP(Tabela24[[#This Row],[Symbol]],INDIRECT("'"&amp;Tabela24[[#This Row],[INDEX]]&amp;"'!$D$5:$BB$3000"),13,0),0)</f>
        <v>0</v>
      </c>
      <c r="H1167" s="265" t="str">
        <f ca="1">IFERROR(VLOOKUP(Tabela24[[#This Row],[Symbol]],INDIRECT("'"&amp;Tabela24[[#This Row],[INDEX]]&amp;"'!$D$4:$BB$3000"),14,0),0)</f>
        <v>mb</v>
      </c>
      <c r="I1167" s="419">
        <f ca="1">IFERROR(VLOOKUP(Tabela24[[#This Row],[Symbol]],INDIRECT("'"&amp;Tabela24[[#This Row],[INDEX]]&amp;"'!$D$4:$BB$3000"),30,0),0)</f>
        <v>0</v>
      </c>
      <c r="J1167" s="447">
        <f ca="1">IFERROR(VLOOKUP(Tabela24[[#This Row],[Symbol]],INDIRECT("'"&amp;Tabela24[[#This Row],[INDEX]]&amp;"'!$D$4:$BB$3000"),31,0),0)</f>
        <v>0</v>
      </c>
      <c r="K1167" s="266"/>
    </row>
    <row r="1168" spans="1:11" ht="30" customHeight="1" x14ac:dyDescent="0.2">
      <c r="A1168" s="262">
        <v>1157</v>
      </c>
      <c r="B1168" s="711" t="s">
        <v>32</v>
      </c>
      <c r="C1168" s="263" t="s">
        <v>1616</v>
      </c>
      <c r="D1168" s="264" t="str">
        <f>VLOOKUP(Tabela24[[#This Row],[Symbol]],Baza_cen[],3,0)</f>
        <v>Opaska Styropianowa   OP-110_180</v>
      </c>
      <c r="E1168" s="265"/>
      <c r="F1168" s="265"/>
      <c r="G1168" s="265">
        <f ca="1">IFERROR(VLOOKUP(Tabela24[[#This Row],[Symbol]],INDIRECT("'"&amp;Tabela24[[#This Row],[INDEX]]&amp;"'!$D$5:$BB$3000"),13,0),0)</f>
        <v>0</v>
      </c>
      <c r="H1168" s="265" t="str">
        <f ca="1">IFERROR(VLOOKUP(Tabela24[[#This Row],[Symbol]],INDIRECT("'"&amp;Tabela24[[#This Row],[INDEX]]&amp;"'!$D$4:$BB$3000"),14,0),0)</f>
        <v>mb</v>
      </c>
      <c r="I1168" s="419">
        <f ca="1">IFERROR(VLOOKUP(Tabela24[[#This Row],[Symbol]],INDIRECT("'"&amp;Tabela24[[#This Row],[INDEX]]&amp;"'!$D$4:$BB$3000"),30,0),0)</f>
        <v>0</v>
      </c>
      <c r="J1168" s="447">
        <f ca="1">IFERROR(VLOOKUP(Tabela24[[#This Row],[Symbol]],INDIRECT("'"&amp;Tabela24[[#This Row],[INDEX]]&amp;"'!$D$4:$BB$3000"),31,0),0)</f>
        <v>0</v>
      </c>
      <c r="K1168" s="266"/>
    </row>
    <row r="1169" spans="1:11" ht="30" customHeight="1" x14ac:dyDescent="0.2">
      <c r="A1169" s="262">
        <v>1158</v>
      </c>
      <c r="B1169" s="711" t="s">
        <v>32</v>
      </c>
      <c r="C1169" s="263" t="s">
        <v>1617</v>
      </c>
      <c r="D1169" s="264" t="str">
        <f>VLOOKUP(Tabela24[[#This Row],[Symbol]],Baza_cen[],3,0)</f>
        <v>Opaska Styropianowa   OP-110_190</v>
      </c>
      <c r="E1169" s="265"/>
      <c r="F1169" s="265"/>
      <c r="G1169" s="265">
        <f ca="1">IFERROR(VLOOKUP(Tabela24[[#This Row],[Symbol]],INDIRECT("'"&amp;Tabela24[[#This Row],[INDEX]]&amp;"'!$D$5:$BB$3000"),13,0),0)</f>
        <v>0</v>
      </c>
      <c r="H1169" s="265" t="str">
        <f ca="1">IFERROR(VLOOKUP(Tabela24[[#This Row],[Symbol]],INDIRECT("'"&amp;Tabela24[[#This Row],[INDEX]]&amp;"'!$D$4:$BB$3000"),14,0),0)</f>
        <v>mb</v>
      </c>
      <c r="I1169" s="419">
        <f ca="1">IFERROR(VLOOKUP(Tabela24[[#This Row],[Symbol]],INDIRECT("'"&amp;Tabela24[[#This Row],[INDEX]]&amp;"'!$D$4:$BB$3000"),30,0),0)</f>
        <v>0</v>
      </c>
      <c r="J1169" s="447">
        <f ca="1">IFERROR(VLOOKUP(Tabela24[[#This Row],[Symbol]],INDIRECT("'"&amp;Tabela24[[#This Row],[INDEX]]&amp;"'!$D$4:$BB$3000"),31,0),0)</f>
        <v>0</v>
      </c>
      <c r="K1169" s="266"/>
    </row>
    <row r="1170" spans="1:11" ht="30" customHeight="1" x14ac:dyDescent="0.2">
      <c r="A1170" s="262">
        <v>1159</v>
      </c>
      <c r="B1170" s="711" t="s">
        <v>32</v>
      </c>
      <c r="C1170" s="263" t="s">
        <v>1618</v>
      </c>
      <c r="D1170" s="264" t="str">
        <f>VLOOKUP(Tabela24[[#This Row],[Symbol]],Baza_cen[],3,0)</f>
        <v>Opaska Styropianowa   OP-110_200</v>
      </c>
      <c r="E1170" s="265"/>
      <c r="F1170" s="265"/>
      <c r="G1170" s="265">
        <f ca="1">IFERROR(VLOOKUP(Tabela24[[#This Row],[Symbol]],INDIRECT("'"&amp;Tabela24[[#This Row],[INDEX]]&amp;"'!$D$5:$BB$3000"),13,0),0)</f>
        <v>0</v>
      </c>
      <c r="H1170" s="265" t="str">
        <f ca="1">IFERROR(VLOOKUP(Tabela24[[#This Row],[Symbol]],INDIRECT("'"&amp;Tabela24[[#This Row],[INDEX]]&amp;"'!$D$4:$BB$3000"),14,0),0)</f>
        <v>mb</v>
      </c>
      <c r="I1170" s="419">
        <f ca="1">IFERROR(VLOOKUP(Tabela24[[#This Row],[Symbol]],INDIRECT("'"&amp;Tabela24[[#This Row],[INDEX]]&amp;"'!$D$4:$BB$3000"),30,0),0)</f>
        <v>0</v>
      </c>
      <c r="J1170" s="447">
        <f ca="1">IFERROR(VLOOKUP(Tabela24[[#This Row],[Symbol]],INDIRECT("'"&amp;Tabela24[[#This Row],[INDEX]]&amp;"'!$D$4:$BB$3000"),31,0),0)</f>
        <v>0</v>
      </c>
      <c r="K1170" s="266"/>
    </row>
    <row r="1171" spans="1:11" ht="30" customHeight="1" x14ac:dyDescent="0.2">
      <c r="A1171" s="262">
        <v>1160</v>
      </c>
      <c r="B1171" s="711" t="s">
        <v>32</v>
      </c>
      <c r="C1171" s="263" t="s">
        <v>1619</v>
      </c>
      <c r="D1171" s="264" t="str">
        <f>VLOOKUP(Tabela24[[#This Row],[Symbol]],Baza_cen[],3,0)</f>
        <v>Opaska Styropianowa   OP-120_050</v>
      </c>
      <c r="E1171" s="265"/>
      <c r="F1171" s="265"/>
      <c r="G1171" s="265">
        <f ca="1">IFERROR(VLOOKUP(Tabela24[[#This Row],[Symbol]],INDIRECT("'"&amp;Tabela24[[#This Row],[INDEX]]&amp;"'!$D$5:$BB$3000"),13,0),0)</f>
        <v>0</v>
      </c>
      <c r="H1171" s="265" t="str">
        <f ca="1">IFERROR(VLOOKUP(Tabela24[[#This Row],[Symbol]],INDIRECT("'"&amp;Tabela24[[#This Row],[INDEX]]&amp;"'!$D$4:$BB$3000"),14,0),0)</f>
        <v>mb</v>
      </c>
      <c r="I1171" s="419">
        <f ca="1">IFERROR(VLOOKUP(Tabela24[[#This Row],[Symbol]],INDIRECT("'"&amp;Tabela24[[#This Row],[INDEX]]&amp;"'!$D$4:$BB$3000"),30,0),0)</f>
        <v>0</v>
      </c>
      <c r="J1171" s="447">
        <f ca="1">IFERROR(VLOOKUP(Tabela24[[#This Row],[Symbol]],INDIRECT("'"&amp;Tabela24[[#This Row],[INDEX]]&amp;"'!$D$4:$BB$3000"),31,0),0)</f>
        <v>0</v>
      </c>
      <c r="K1171" s="266"/>
    </row>
    <row r="1172" spans="1:11" ht="30" customHeight="1" x14ac:dyDescent="0.2">
      <c r="A1172" s="262">
        <v>1161</v>
      </c>
      <c r="B1172" s="711" t="s">
        <v>32</v>
      </c>
      <c r="C1172" s="263" t="s">
        <v>1620</v>
      </c>
      <c r="D1172" s="264" t="str">
        <f>VLOOKUP(Tabela24[[#This Row],[Symbol]],Baza_cen[],3,0)</f>
        <v>Opaska Styropianowa   OP-120_060</v>
      </c>
      <c r="E1172" s="265"/>
      <c r="F1172" s="265"/>
      <c r="G1172" s="265">
        <f ca="1">IFERROR(VLOOKUP(Tabela24[[#This Row],[Symbol]],INDIRECT("'"&amp;Tabela24[[#This Row],[INDEX]]&amp;"'!$D$5:$BB$3000"),13,0),0)</f>
        <v>0</v>
      </c>
      <c r="H1172" s="265" t="str">
        <f ca="1">IFERROR(VLOOKUP(Tabela24[[#This Row],[Symbol]],INDIRECT("'"&amp;Tabela24[[#This Row],[INDEX]]&amp;"'!$D$4:$BB$3000"),14,0),0)</f>
        <v>mb</v>
      </c>
      <c r="I1172" s="419">
        <f ca="1">IFERROR(VLOOKUP(Tabela24[[#This Row],[Symbol]],INDIRECT("'"&amp;Tabela24[[#This Row],[INDEX]]&amp;"'!$D$4:$BB$3000"),30,0),0)</f>
        <v>0</v>
      </c>
      <c r="J1172" s="447">
        <f ca="1">IFERROR(VLOOKUP(Tabela24[[#This Row],[Symbol]],INDIRECT("'"&amp;Tabela24[[#This Row],[INDEX]]&amp;"'!$D$4:$BB$3000"),31,0),0)</f>
        <v>0</v>
      </c>
      <c r="K1172" s="266"/>
    </row>
    <row r="1173" spans="1:11" ht="30" customHeight="1" x14ac:dyDescent="0.2">
      <c r="A1173" s="262">
        <v>1162</v>
      </c>
      <c r="B1173" s="711" t="s">
        <v>32</v>
      </c>
      <c r="C1173" s="263" t="s">
        <v>1621</v>
      </c>
      <c r="D1173" s="264" t="str">
        <f>VLOOKUP(Tabela24[[#This Row],[Symbol]],Baza_cen[],3,0)</f>
        <v>Opaska Styropianowa   OP-120_070</v>
      </c>
      <c r="E1173" s="265"/>
      <c r="F1173" s="265"/>
      <c r="G1173" s="265">
        <f ca="1">IFERROR(VLOOKUP(Tabela24[[#This Row],[Symbol]],INDIRECT("'"&amp;Tabela24[[#This Row],[INDEX]]&amp;"'!$D$5:$BB$3000"),13,0),0)</f>
        <v>0</v>
      </c>
      <c r="H1173" s="265" t="str">
        <f ca="1">IFERROR(VLOOKUP(Tabela24[[#This Row],[Symbol]],INDIRECT("'"&amp;Tabela24[[#This Row],[INDEX]]&amp;"'!$D$4:$BB$3000"),14,0),0)</f>
        <v>mb</v>
      </c>
      <c r="I1173" s="419">
        <f ca="1">IFERROR(VLOOKUP(Tabela24[[#This Row],[Symbol]],INDIRECT("'"&amp;Tabela24[[#This Row],[INDEX]]&amp;"'!$D$4:$BB$3000"),30,0),0)</f>
        <v>0</v>
      </c>
      <c r="J1173" s="447">
        <f ca="1">IFERROR(VLOOKUP(Tabela24[[#This Row],[Symbol]],INDIRECT("'"&amp;Tabela24[[#This Row],[INDEX]]&amp;"'!$D$4:$BB$3000"),31,0),0)</f>
        <v>0</v>
      </c>
      <c r="K1173" s="266"/>
    </row>
    <row r="1174" spans="1:11" ht="30" customHeight="1" x14ac:dyDescent="0.2">
      <c r="A1174" s="262">
        <v>1163</v>
      </c>
      <c r="B1174" s="711" t="s">
        <v>32</v>
      </c>
      <c r="C1174" s="263" t="s">
        <v>1622</v>
      </c>
      <c r="D1174" s="264" t="str">
        <f>VLOOKUP(Tabela24[[#This Row],[Symbol]],Baza_cen[],3,0)</f>
        <v>Opaska Styropianowa   OP-120_080</v>
      </c>
      <c r="E1174" s="265"/>
      <c r="F1174" s="265"/>
      <c r="G1174" s="265">
        <f ca="1">IFERROR(VLOOKUP(Tabela24[[#This Row],[Symbol]],INDIRECT("'"&amp;Tabela24[[#This Row],[INDEX]]&amp;"'!$D$5:$BB$3000"),13,0),0)</f>
        <v>0</v>
      </c>
      <c r="H1174" s="265" t="str">
        <f ca="1">IFERROR(VLOOKUP(Tabela24[[#This Row],[Symbol]],INDIRECT("'"&amp;Tabela24[[#This Row],[INDEX]]&amp;"'!$D$4:$BB$3000"),14,0),0)</f>
        <v>mb</v>
      </c>
      <c r="I1174" s="419">
        <f ca="1">IFERROR(VLOOKUP(Tabela24[[#This Row],[Symbol]],INDIRECT("'"&amp;Tabela24[[#This Row],[INDEX]]&amp;"'!$D$4:$BB$3000"),30,0),0)</f>
        <v>0</v>
      </c>
      <c r="J1174" s="447">
        <f ca="1">IFERROR(VLOOKUP(Tabela24[[#This Row],[Symbol]],INDIRECT("'"&amp;Tabela24[[#This Row],[INDEX]]&amp;"'!$D$4:$BB$3000"),31,0),0)</f>
        <v>0</v>
      </c>
      <c r="K1174" s="266"/>
    </row>
    <row r="1175" spans="1:11" ht="30" customHeight="1" x14ac:dyDescent="0.2">
      <c r="A1175" s="262">
        <v>1164</v>
      </c>
      <c r="B1175" s="711" t="s">
        <v>32</v>
      </c>
      <c r="C1175" s="263" t="s">
        <v>1623</v>
      </c>
      <c r="D1175" s="264" t="str">
        <f>VLOOKUP(Tabela24[[#This Row],[Symbol]],Baza_cen[],3,0)</f>
        <v>Opaska Styropianowa   OP-120_090</v>
      </c>
      <c r="E1175" s="265"/>
      <c r="F1175" s="265"/>
      <c r="G1175" s="265">
        <f ca="1">IFERROR(VLOOKUP(Tabela24[[#This Row],[Symbol]],INDIRECT("'"&amp;Tabela24[[#This Row],[INDEX]]&amp;"'!$D$5:$BB$3000"),13,0),0)</f>
        <v>0</v>
      </c>
      <c r="H1175" s="265" t="str">
        <f ca="1">IFERROR(VLOOKUP(Tabela24[[#This Row],[Symbol]],INDIRECT("'"&amp;Tabela24[[#This Row],[INDEX]]&amp;"'!$D$4:$BB$3000"),14,0),0)</f>
        <v>mb</v>
      </c>
      <c r="I1175" s="419">
        <f ca="1">IFERROR(VLOOKUP(Tabela24[[#This Row],[Symbol]],INDIRECT("'"&amp;Tabela24[[#This Row],[INDEX]]&amp;"'!$D$4:$BB$3000"),30,0),0)</f>
        <v>0</v>
      </c>
      <c r="J1175" s="447">
        <f ca="1">IFERROR(VLOOKUP(Tabela24[[#This Row],[Symbol]],INDIRECT("'"&amp;Tabela24[[#This Row],[INDEX]]&amp;"'!$D$4:$BB$3000"),31,0),0)</f>
        <v>0</v>
      </c>
      <c r="K1175" s="266"/>
    </row>
    <row r="1176" spans="1:11" ht="30" customHeight="1" x14ac:dyDescent="0.2">
      <c r="A1176" s="262">
        <v>1165</v>
      </c>
      <c r="B1176" s="711" t="s">
        <v>32</v>
      </c>
      <c r="C1176" s="263" t="s">
        <v>1624</v>
      </c>
      <c r="D1176" s="264" t="str">
        <f>VLOOKUP(Tabela24[[#This Row],[Symbol]],Baza_cen[],3,0)</f>
        <v>Opaska Styropianowa   OP-120_100</v>
      </c>
      <c r="E1176" s="265"/>
      <c r="F1176" s="265"/>
      <c r="G1176" s="265">
        <f ca="1">IFERROR(VLOOKUP(Tabela24[[#This Row],[Symbol]],INDIRECT("'"&amp;Tabela24[[#This Row],[INDEX]]&amp;"'!$D$5:$BB$3000"),13,0),0)</f>
        <v>0</v>
      </c>
      <c r="H1176" s="265" t="str">
        <f ca="1">IFERROR(VLOOKUP(Tabela24[[#This Row],[Symbol]],INDIRECT("'"&amp;Tabela24[[#This Row],[INDEX]]&amp;"'!$D$4:$BB$3000"),14,0),0)</f>
        <v>mb</v>
      </c>
      <c r="I1176" s="419">
        <f ca="1">IFERROR(VLOOKUP(Tabela24[[#This Row],[Symbol]],INDIRECT("'"&amp;Tabela24[[#This Row],[INDEX]]&amp;"'!$D$4:$BB$3000"),30,0),0)</f>
        <v>0</v>
      </c>
      <c r="J1176" s="447">
        <f ca="1">IFERROR(VLOOKUP(Tabela24[[#This Row],[Symbol]],INDIRECT("'"&amp;Tabela24[[#This Row],[INDEX]]&amp;"'!$D$4:$BB$3000"),31,0),0)</f>
        <v>0</v>
      </c>
      <c r="K1176" s="266"/>
    </row>
    <row r="1177" spans="1:11" ht="30" customHeight="1" x14ac:dyDescent="0.2">
      <c r="A1177" s="262">
        <v>1166</v>
      </c>
      <c r="B1177" s="711" t="s">
        <v>32</v>
      </c>
      <c r="C1177" s="263" t="s">
        <v>1625</v>
      </c>
      <c r="D1177" s="264" t="str">
        <f>VLOOKUP(Tabela24[[#This Row],[Symbol]],Baza_cen[],3,0)</f>
        <v>Opaska Styropianowa   OP-120_110</v>
      </c>
      <c r="E1177" s="265"/>
      <c r="F1177" s="265"/>
      <c r="G1177" s="265">
        <f ca="1">IFERROR(VLOOKUP(Tabela24[[#This Row],[Symbol]],INDIRECT("'"&amp;Tabela24[[#This Row],[INDEX]]&amp;"'!$D$5:$BB$3000"),13,0),0)</f>
        <v>0</v>
      </c>
      <c r="H1177" s="265" t="str">
        <f ca="1">IFERROR(VLOOKUP(Tabela24[[#This Row],[Symbol]],INDIRECT("'"&amp;Tabela24[[#This Row],[INDEX]]&amp;"'!$D$4:$BB$3000"),14,0),0)</f>
        <v>mb</v>
      </c>
      <c r="I1177" s="419">
        <f ca="1">IFERROR(VLOOKUP(Tabela24[[#This Row],[Symbol]],INDIRECT("'"&amp;Tabela24[[#This Row],[INDEX]]&amp;"'!$D$4:$BB$3000"),30,0),0)</f>
        <v>0</v>
      </c>
      <c r="J1177" s="447">
        <f ca="1">IFERROR(VLOOKUP(Tabela24[[#This Row],[Symbol]],INDIRECT("'"&amp;Tabela24[[#This Row],[INDEX]]&amp;"'!$D$4:$BB$3000"),31,0),0)</f>
        <v>0</v>
      </c>
      <c r="K1177" s="266"/>
    </row>
    <row r="1178" spans="1:11" ht="30" customHeight="1" x14ac:dyDescent="0.2">
      <c r="A1178" s="262">
        <v>1167</v>
      </c>
      <c r="B1178" s="711" t="s">
        <v>32</v>
      </c>
      <c r="C1178" s="263" t="s">
        <v>1626</v>
      </c>
      <c r="D1178" s="264" t="str">
        <f>VLOOKUP(Tabela24[[#This Row],[Symbol]],Baza_cen[],3,0)</f>
        <v>Opaska Styropianowa   OP-120_120</v>
      </c>
      <c r="E1178" s="265"/>
      <c r="F1178" s="265"/>
      <c r="G1178" s="265">
        <f ca="1">IFERROR(VLOOKUP(Tabela24[[#This Row],[Symbol]],INDIRECT("'"&amp;Tabela24[[#This Row],[INDEX]]&amp;"'!$D$5:$BB$3000"),13,0),0)</f>
        <v>0</v>
      </c>
      <c r="H1178" s="265" t="str">
        <f ca="1">IFERROR(VLOOKUP(Tabela24[[#This Row],[Symbol]],INDIRECT("'"&amp;Tabela24[[#This Row],[INDEX]]&amp;"'!$D$4:$BB$3000"),14,0),0)</f>
        <v>mb</v>
      </c>
      <c r="I1178" s="419">
        <f ca="1">IFERROR(VLOOKUP(Tabela24[[#This Row],[Symbol]],INDIRECT("'"&amp;Tabela24[[#This Row],[INDEX]]&amp;"'!$D$4:$BB$3000"),30,0),0)</f>
        <v>0</v>
      </c>
      <c r="J1178" s="447">
        <f ca="1">IFERROR(VLOOKUP(Tabela24[[#This Row],[Symbol]],INDIRECT("'"&amp;Tabela24[[#This Row],[INDEX]]&amp;"'!$D$4:$BB$3000"),31,0),0)</f>
        <v>0</v>
      </c>
      <c r="K1178" s="266"/>
    </row>
    <row r="1179" spans="1:11" ht="30" customHeight="1" x14ac:dyDescent="0.2">
      <c r="A1179" s="262">
        <v>1168</v>
      </c>
      <c r="B1179" s="711" t="s">
        <v>32</v>
      </c>
      <c r="C1179" s="263" t="s">
        <v>1627</v>
      </c>
      <c r="D1179" s="264" t="str">
        <f>VLOOKUP(Tabela24[[#This Row],[Symbol]],Baza_cen[],3,0)</f>
        <v>Opaska Styropianowa   OP-120_130</v>
      </c>
      <c r="E1179" s="265"/>
      <c r="F1179" s="265"/>
      <c r="G1179" s="265">
        <f ca="1">IFERROR(VLOOKUP(Tabela24[[#This Row],[Symbol]],INDIRECT("'"&amp;Tabela24[[#This Row],[INDEX]]&amp;"'!$D$5:$BB$3000"),13,0),0)</f>
        <v>0</v>
      </c>
      <c r="H1179" s="265" t="str">
        <f ca="1">IFERROR(VLOOKUP(Tabela24[[#This Row],[Symbol]],INDIRECT("'"&amp;Tabela24[[#This Row],[INDEX]]&amp;"'!$D$4:$BB$3000"),14,0),0)</f>
        <v>mb</v>
      </c>
      <c r="I1179" s="419">
        <f ca="1">IFERROR(VLOOKUP(Tabela24[[#This Row],[Symbol]],INDIRECT("'"&amp;Tabela24[[#This Row],[INDEX]]&amp;"'!$D$4:$BB$3000"),30,0),0)</f>
        <v>0</v>
      </c>
      <c r="J1179" s="447">
        <f ca="1">IFERROR(VLOOKUP(Tabela24[[#This Row],[Symbol]],INDIRECT("'"&amp;Tabela24[[#This Row],[INDEX]]&amp;"'!$D$4:$BB$3000"),31,0),0)</f>
        <v>0</v>
      </c>
      <c r="K1179" s="266"/>
    </row>
    <row r="1180" spans="1:11" ht="30" customHeight="1" x14ac:dyDescent="0.2">
      <c r="A1180" s="262">
        <v>1169</v>
      </c>
      <c r="B1180" s="711" t="s">
        <v>32</v>
      </c>
      <c r="C1180" s="263" t="s">
        <v>1628</v>
      </c>
      <c r="D1180" s="264" t="str">
        <f>VLOOKUP(Tabela24[[#This Row],[Symbol]],Baza_cen[],3,0)</f>
        <v>Opaska Styropianowa   OP-120_140</v>
      </c>
      <c r="E1180" s="265"/>
      <c r="F1180" s="265"/>
      <c r="G1180" s="265">
        <f ca="1">IFERROR(VLOOKUP(Tabela24[[#This Row],[Symbol]],INDIRECT("'"&amp;Tabela24[[#This Row],[INDEX]]&amp;"'!$D$5:$BB$3000"),13,0),0)</f>
        <v>0</v>
      </c>
      <c r="H1180" s="265" t="str">
        <f ca="1">IFERROR(VLOOKUP(Tabela24[[#This Row],[Symbol]],INDIRECT("'"&amp;Tabela24[[#This Row],[INDEX]]&amp;"'!$D$4:$BB$3000"),14,0),0)</f>
        <v>mb</v>
      </c>
      <c r="I1180" s="419">
        <f ca="1">IFERROR(VLOOKUP(Tabela24[[#This Row],[Symbol]],INDIRECT("'"&amp;Tabela24[[#This Row],[INDEX]]&amp;"'!$D$4:$BB$3000"),30,0),0)</f>
        <v>0</v>
      </c>
      <c r="J1180" s="447">
        <f ca="1">IFERROR(VLOOKUP(Tabela24[[#This Row],[Symbol]],INDIRECT("'"&amp;Tabela24[[#This Row],[INDEX]]&amp;"'!$D$4:$BB$3000"),31,0),0)</f>
        <v>0</v>
      </c>
      <c r="K1180" s="266"/>
    </row>
    <row r="1181" spans="1:11" ht="30" customHeight="1" x14ac:dyDescent="0.2">
      <c r="A1181" s="262">
        <v>1170</v>
      </c>
      <c r="B1181" s="711" t="s">
        <v>32</v>
      </c>
      <c r="C1181" s="263" t="s">
        <v>1629</v>
      </c>
      <c r="D1181" s="264" t="str">
        <f>VLOOKUP(Tabela24[[#This Row],[Symbol]],Baza_cen[],3,0)</f>
        <v>Opaska Styropianowa   OP-120_150</v>
      </c>
      <c r="E1181" s="265"/>
      <c r="F1181" s="265"/>
      <c r="G1181" s="265">
        <f ca="1">IFERROR(VLOOKUP(Tabela24[[#This Row],[Symbol]],INDIRECT("'"&amp;Tabela24[[#This Row],[INDEX]]&amp;"'!$D$5:$BB$3000"),13,0),0)</f>
        <v>0</v>
      </c>
      <c r="H1181" s="265" t="str">
        <f ca="1">IFERROR(VLOOKUP(Tabela24[[#This Row],[Symbol]],INDIRECT("'"&amp;Tabela24[[#This Row],[INDEX]]&amp;"'!$D$4:$BB$3000"),14,0),0)</f>
        <v>mb</v>
      </c>
      <c r="I1181" s="419">
        <f ca="1">IFERROR(VLOOKUP(Tabela24[[#This Row],[Symbol]],INDIRECT("'"&amp;Tabela24[[#This Row],[INDEX]]&amp;"'!$D$4:$BB$3000"),30,0),0)</f>
        <v>0</v>
      </c>
      <c r="J1181" s="447">
        <f ca="1">IFERROR(VLOOKUP(Tabela24[[#This Row],[Symbol]],INDIRECT("'"&amp;Tabela24[[#This Row],[INDEX]]&amp;"'!$D$4:$BB$3000"),31,0),0)</f>
        <v>0</v>
      </c>
      <c r="K1181" s="266"/>
    </row>
    <row r="1182" spans="1:11" ht="30" customHeight="1" x14ac:dyDescent="0.2">
      <c r="A1182" s="262">
        <v>1171</v>
      </c>
      <c r="B1182" s="711" t="s">
        <v>32</v>
      </c>
      <c r="C1182" s="263" t="s">
        <v>1630</v>
      </c>
      <c r="D1182" s="264" t="str">
        <f>VLOOKUP(Tabela24[[#This Row],[Symbol]],Baza_cen[],3,0)</f>
        <v>Opaska Styropianowa   OP-120_160</v>
      </c>
      <c r="E1182" s="265"/>
      <c r="F1182" s="265"/>
      <c r="G1182" s="265">
        <f ca="1">IFERROR(VLOOKUP(Tabela24[[#This Row],[Symbol]],INDIRECT("'"&amp;Tabela24[[#This Row],[INDEX]]&amp;"'!$D$5:$BB$3000"),13,0),0)</f>
        <v>0</v>
      </c>
      <c r="H1182" s="265" t="str">
        <f ca="1">IFERROR(VLOOKUP(Tabela24[[#This Row],[Symbol]],INDIRECT("'"&amp;Tabela24[[#This Row],[INDEX]]&amp;"'!$D$4:$BB$3000"),14,0),0)</f>
        <v>mb</v>
      </c>
      <c r="I1182" s="419">
        <f ca="1">IFERROR(VLOOKUP(Tabela24[[#This Row],[Symbol]],INDIRECT("'"&amp;Tabela24[[#This Row],[INDEX]]&amp;"'!$D$4:$BB$3000"),30,0),0)</f>
        <v>0</v>
      </c>
      <c r="J1182" s="447">
        <f ca="1">IFERROR(VLOOKUP(Tabela24[[#This Row],[Symbol]],INDIRECT("'"&amp;Tabela24[[#This Row],[INDEX]]&amp;"'!$D$4:$BB$3000"),31,0),0)</f>
        <v>0</v>
      </c>
      <c r="K1182" s="266"/>
    </row>
    <row r="1183" spans="1:11" ht="30" customHeight="1" x14ac:dyDescent="0.2">
      <c r="A1183" s="262">
        <v>1172</v>
      </c>
      <c r="B1183" s="711" t="s">
        <v>32</v>
      </c>
      <c r="C1183" s="263" t="s">
        <v>1631</v>
      </c>
      <c r="D1183" s="264" t="str">
        <f>VLOOKUP(Tabela24[[#This Row],[Symbol]],Baza_cen[],3,0)</f>
        <v>Opaska Styropianowa   OP-120_170</v>
      </c>
      <c r="E1183" s="265"/>
      <c r="F1183" s="265"/>
      <c r="G1183" s="265">
        <f ca="1">IFERROR(VLOOKUP(Tabela24[[#This Row],[Symbol]],INDIRECT("'"&amp;Tabela24[[#This Row],[INDEX]]&amp;"'!$D$5:$BB$3000"),13,0),0)</f>
        <v>0</v>
      </c>
      <c r="H1183" s="265" t="str">
        <f ca="1">IFERROR(VLOOKUP(Tabela24[[#This Row],[Symbol]],INDIRECT("'"&amp;Tabela24[[#This Row],[INDEX]]&amp;"'!$D$4:$BB$3000"),14,0),0)</f>
        <v>mb</v>
      </c>
      <c r="I1183" s="419">
        <f ca="1">IFERROR(VLOOKUP(Tabela24[[#This Row],[Symbol]],INDIRECT("'"&amp;Tabela24[[#This Row],[INDEX]]&amp;"'!$D$4:$BB$3000"),30,0),0)</f>
        <v>0</v>
      </c>
      <c r="J1183" s="447">
        <f ca="1">IFERROR(VLOOKUP(Tabela24[[#This Row],[Symbol]],INDIRECT("'"&amp;Tabela24[[#This Row],[INDEX]]&amp;"'!$D$4:$BB$3000"),31,0),0)</f>
        <v>0</v>
      </c>
      <c r="K1183" s="266"/>
    </row>
    <row r="1184" spans="1:11" ht="30" customHeight="1" x14ac:dyDescent="0.2">
      <c r="A1184" s="262">
        <v>1173</v>
      </c>
      <c r="B1184" s="711" t="s">
        <v>32</v>
      </c>
      <c r="C1184" s="263" t="s">
        <v>1632</v>
      </c>
      <c r="D1184" s="264" t="str">
        <f>VLOOKUP(Tabela24[[#This Row],[Symbol]],Baza_cen[],3,0)</f>
        <v>Opaska Styropianowa   OP-120_180</v>
      </c>
      <c r="E1184" s="265"/>
      <c r="F1184" s="265"/>
      <c r="G1184" s="265">
        <f ca="1">IFERROR(VLOOKUP(Tabela24[[#This Row],[Symbol]],INDIRECT("'"&amp;Tabela24[[#This Row],[INDEX]]&amp;"'!$D$5:$BB$3000"),13,0),0)</f>
        <v>0</v>
      </c>
      <c r="H1184" s="265" t="str">
        <f ca="1">IFERROR(VLOOKUP(Tabela24[[#This Row],[Symbol]],INDIRECT("'"&amp;Tabela24[[#This Row],[INDEX]]&amp;"'!$D$4:$BB$3000"),14,0),0)</f>
        <v>mb</v>
      </c>
      <c r="I1184" s="419">
        <f ca="1">IFERROR(VLOOKUP(Tabela24[[#This Row],[Symbol]],INDIRECT("'"&amp;Tabela24[[#This Row],[INDEX]]&amp;"'!$D$4:$BB$3000"),30,0),0)</f>
        <v>0</v>
      </c>
      <c r="J1184" s="447">
        <f ca="1">IFERROR(VLOOKUP(Tabela24[[#This Row],[Symbol]],INDIRECT("'"&amp;Tabela24[[#This Row],[INDEX]]&amp;"'!$D$4:$BB$3000"),31,0),0)</f>
        <v>0</v>
      </c>
      <c r="K1184" s="266"/>
    </row>
    <row r="1185" spans="1:11" ht="30" customHeight="1" x14ac:dyDescent="0.2">
      <c r="A1185" s="262">
        <v>1174</v>
      </c>
      <c r="B1185" s="711" t="s">
        <v>32</v>
      </c>
      <c r="C1185" s="263" t="s">
        <v>1633</v>
      </c>
      <c r="D1185" s="264" t="str">
        <f>VLOOKUP(Tabela24[[#This Row],[Symbol]],Baza_cen[],3,0)</f>
        <v>Opaska Styropianowa   OP-120_190</v>
      </c>
      <c r="E1185" s="265"/>
      <c r="F1185" s="265"/>
      <c r="G1185" s="265">
        <f ca="1">IFERROR(VLOOKUP(Tabela24[[#This Row],[Symbol]],INDIRECT("'"&amp;Tabela24[[#This Row],[INDEX]]&amp;"'!$D$5:$BB$3000"),13,0),0)</f>
        <v>0</v>
      </c>
      <c r="H1185" s="265" t="str">
        <f ca="1">IFERROR(VLOOKUP(Tabela24[[#This Row],[Symbol]],INDIRECT("'"&amp;Tabela24[[#This Row],[INDEX]]&amp;"'!$D$4:$BB$3000"),14,0),0)</f>
        <v>mb</v>
      </c>
      <c r="I1185" s="419">
        <f ca="1">IFERROR(VLOOKUP(Tabela24[[#This Row],[Symbol]],INDIRECT("'"&amp;Tabela24[[#This Row],[INDEX]]&amp;"'!$D$4:$BB$3000"),30,0),0)</f>
        <v>0</v>
      </c>
      <c r="J1185" s="447">
        <f ca="1">IFERROR(VLOOKUP(Tabela24[[#This Row],[Symbol]],INDIRECT("'"&amp;Tabela24[[#This Row],[INDEX]]&amp;"'!$D$4:$BB$3000"),31,0),0)</f>
        <v>0</v>
      </c>
      <c r="K1185" s="266"/>
    </row>
    <row r="1186" spans="1:11" ht="30" customHeight="1" x14ac:dyDescent="0.2">
      <c r="A1186" s="262">
        <v>1175</v>
      </c>
      <c r="B1186" s="711" t="s">
        <v>32</v>
      </c>
      <c r="C1186" s="263" t="s">
        <v>1634</v>
      </c>
      <c r="D1186" s="264" t="str">
        <f>VLOOKUP(Tabela24[[#This Row],[Symbol]],Baza_cen[],3,0)</f>
        <v>Opaska Styropianowa   OP-120_200</v>
      </c>
      <c r="E1186" s="265"/>
      <c r="F1186" s="265"/>
      <c r="G1186" s="265">
        <f ca="1">IFERROR(VLOOKUP(Tabela24[[#This Row],[Symbol]],INDIRECT("'"&amp;Tabela24[[#This Row],[INDEX]]&amp;"'!$D$5:$BB$3000"),13,0),0)</f>
        <v>0</v>
      </c>
      <c r="H1186" s="265" t="str">
        <f ca="1">IFERROR(VLOOKUP(Tabela24[[#This Row],[Symbol]],INDIRECT("'"&amp;Tabela24[[#This Row],[INDEX]]&amp;"'!$D$4:$BB$3000"),14,0),0)</f>
        <v>mb</v>
      </c>
      <c r="I1186" s="419">
        <f ca="1">IFERROR(VLOOKUP(Tabela24[[#This Row],[Symbol]],INDIRECT("'"&amp;Tabela24[[#This Row],[INDEX]]&amp;"'!$D$4:$BB$3000"),30,0),0)</f>
        <v>0</v>
      </c>
      <c r="J1186" s="447">
        <f ca="1">IFERROR(VLOOKUP(Tabela24[[#This Row],[Symbol]],INDIRECT("'"&amp;Tabela24[[#This Row],[INDEX]]&amp;"'!$D$4:$BB$3000"),31,0),0)</f>
        <v>0</v>
      </c>
      <c r="K1186" s="266"/>
    </row>
    <row r="1187" spans="1:11" ht="30" customHeight="1" x14ac:dyDescent="0.2">
      <c r="A1187" s="262">
        <v>1176</v>
      </c>
      <c r="B1187" s="711" t="s">
        <v>32</v>
      </c>
      <c r="C1187" s="263" t="s">
        <v>1635</v>
      </c>
      <c r="D1187" s="264" t="str">
        <f>VLOOKUP(Tabela24[[#This Row],[Symbol]],Baza_cen[],3,0)</f>
        <v>Opaska Styropianowa   OP-130_050</v>
      </c>
      <c r="E1187" s="265"/>
      <c r="F1187" s="265"/>
      <c r="G1187" s="265">
        <f ca="1">IFERROR(VLOOKUP(Tabela24[[#This Row],[Symbol]],INDIRECT("'"&amp;Tabela24[[#This Row],[INDEX]]&amp;"'!$D$5:$BB$3000"),13,0),0)</f>
        <v>0</v>
      </c>
      <c r="H1187" s="265" t="str">
        <f ca="1">IFERROR(VLOOKUP(Tabela24[[#This Row],[Symbol]],INDIRECT("'"&amp;Tabela24[[#This Row],[INDEX]]&amp;"'!$D$4:$BB$3000"),14,0),0)</f>
        <v>mb</v>
      </c>
      <c r="I1187" s="419">
        <f ca="1">IFERROR(VLOOKUP(Tabela24[[#This Row],[Symbol]],INDIRECT("'"&amp;Tabela24[[#This Row],[INDEX]]&amp;"'!$D$4:$BB$3000"),30,0),0)</f>
        <v>0</v>
      </c>
      <c r="J1187" s="447">
        <f ca="1">IFERROR(VLOOKUP(Tabela24[[#This Row],[Symbol]],INDIRECT("'"&amp;Tabela24[[#This Row],[INDEX]]&amp;"'!$D$4:$BB$3000"),31,0),0)</f>
        <v>0</v>
      </c>
      <c r="K1187" s="266"/>
    </row>
    <row r="1188" spans="1:11" ht="30" customHeight="1" x14ac:dyDescent="0.2">
      <c r="A1188" s="262">
        <v>1177</v>
      </c>
      <c r="B1188" s="711" t="s">
        <v>32</v>
      </c>
      <c r="C1188" s="263" t="s">
        <v>1636</v>
      </c>
      <c r="D1188" s="264" t="str">
        <f>VLOOKUP(Tabela24[[#This Row],[Symbol]],Baza_cen[],3,0)</f>
        <v>Opaska Styropianowa   OP-130_060</v>
      </c>
      <c r="E1188" s="265"/>
      <c r="F1188" s="265"/>
      <c r="G1188" s="265">
        <f ca="1">IFERROR(VLOOKUP(Tabela24[[#This Row],[Symbol]],INDIRECT("'"&amp;Tabela24[[#This Row],[INDEX]]&amp;"'!$D$5:$BB$3000"),13,0),0)</f>
        <v>0</v>
      </c>
      <c r="H1188" s="265" t="str">
        <f ca="1">IFERROR(VLOOKUP(Tabela24[[#This Row],[Symbol]],INDIRECT("'"&amp;Tabela24[[#This Row],[INDEX]]&amp;"'!$D$4:$BB$3000"),14,0),0)</f>
        <v>mb</v>
      </c>
      <c r="I1188" s="419">
        <f ca="1">IFERROR(VLOOKUP(Tabela24[[#This Row],[Symbol]],INDIRECT("'"&amp;Tabela24[[#This Row],[INDEX]]&amp;"'!$D$4:$BB$3000"),30,0),0)</f>
        <v>0</v>
      </c>
      <c r="J1188" s="447">
        <f ca="1">IFERROR(VLOOKUP(Tabela24[[#This Row],[Symbol]],INDIRECT("'"&amp;Tabela24[[#This Row],[INDEX]]&amp;"'!$D$4:$BB$3000"),31,0),0)</f>
        <v>0</v>
      </c>
      <c r="K1188" s="266"/>
    </row>
    <row r="1189" spans="1:11" ht="30" customHeight="1" x14ac:dyDescent="0.2">
      <c r="A1189" s="262">
        <v>1178</v>
      </c>
      <c r="B1189" s="711" t="s">
        <v>32</v>
      </c>
      <c r="C1189" s="263" t="s">
        <v>1637</v>
      </c>
      <c r="D1189" s="264" t="str">
        <f>VLOOKUP(Tabela24[[#This Row],[Symbol]],Baza_cen[],3,0)</f>
        <v>Opaska Styropianowa   OP-130_070</v>
      </c>
      <c r="E1189" s="265"/>
      <c r="F1189" s="265"/>
      <c r="G1189" s="265">
        <f ca="1">IFERROR(VLOOKUP(Tabela24[[#This Row],[Symbol]],INDIRECT("'"&amp;Tabela24[[#This Row],[INDEX]]&amp;"'!$D$5:$BB$3000"),13,0),0)</f>
        <v>0</v>
      </c>
      <c r="H1189" s="265" t="str">
        <f ca="1">IFERROR(VLOOKUP(Tabela24[[#This Row],[Symbol]],INDIRECT("'"&amp;Tabela24[[#This Row],[INDEX]]&amp;"'!$D$4:$BB$3000"),14,0),0)</f>
        <v>mb</v>
      </c>
      <c r="I1189" s="419">
        <f ca="1">IFERROR(VLOOKUP(Tabela24[[#This Row],[Symbol]],INDIRECT("'"&amp;Tabela24[[#This Row],[INDEX]]&amp;"'!$D$4:$BB$3000"),30,0),0)</f>
        <v>0</v>
      </c>
      <c r="J1189" s="447">
        <f ca="1">IFERROR(VLOOKUP(Tabela24[[#This Row],[Symbol]],INDIRECT("'"&amp;Tabela24[[#This Row],[INDEX]]&amp;"'!$D$4:$BB$3000"),31,0),0)</f>
        <v>0</v>
      </c>
      <c r="K1189" s="266"/>
    </row>
    <row r="1190" spans="1:11" ht="30" customHeight="1" x14ac:dyDescent="0.2">
      <c r="A1190" s="262">
        <v>1179</v>
      </c>
      <c r="B1190" s="711" t="s">
        <v>32</v>
      </c>
      <c r="C1190" s="263" t="s">
        <v>1638</v>
      </c>
      <c r="D1190" s="264" t="str">
        <f>VLOOKUP(Tabela24[[#This Row],[Symbol]],Baza_cen[],3,0)</f>
        <v>Opaska Styropianowa   OP-130_080</v>
      </c>
      <c r="E1190" s="265"/>
      <c r="F1190" s="265"/>
      <c r="G1190" s="265">
        <f ca="1">IFERROR(VLOOKUP(Tabela24[[#This Row],[Symbol]],INDIRECT("'"&amp;Tabela24[[#This Row],[INDEX]]&amp;"'!$D$5:$BB$3000"),13,0),0)</f>
        <v>0</v>
      </c>
      <c r="H1190" s="265" t="str">
        <f ca="1">IFERROR(VLOOKUP(Tabela24[[#This Row],[Symbol]],INDIRECT("'"&amp;Tabela24[[#This Row],[INDEX]]&amp;"'!$D$4:$BB$3000"),14,0),0)</f>
        <v>mb</v>
      </c>
      <c r="I1190" s="419">
        <f ca="1">IFERROR(VLOOKUP(Tabela24[[#This Row],[Symbol]],INDIRECT("'"&amp;Tabela24[[#This Row],[INDEX]]&amp;"'!$D$4:$BB$3000"),30,0),0)</f>
        <v>0</v>
      </c>
      <c r="J1190" s="447">
        <f ca="1">IFERROR(VLOOKUP(Tabela24[[#This Row],[Symbol]],INDIRECT("'"&amp;Tabela24[[#This Row],[INDEX]]&amp;"'!$D$4:$BB$3000"),31,0),0)</f>
        <v>0</v>
      </c>
      <c r="K1190" s="266"/>
    </row>
    <row r="1191" spans="1:11" ht="30" customHeight="1" x14ac:dyDescent="0.2">
      <c r="A1191" s="262">
        <v>1180</v>
      </c>
      <c r="B1191" s="711" t="s">
        <v>32</v>
      </c>
      <c r="C1191" s="263" t="s">
        <v>1639</v>
      </c>
      <c r="D1191" s="264" t="str">
        <f>VLOOKUP(Tabela24[[#This Row],[Symbol]],Baza_cen[],3,0)</f>
        <v>Opaska Styropianowa   OP-130_090</v>
      </c>
      <c r="E1191" s="265"/>
      <c r="F1191" s="265"/>
      <c r="G1191" s="265">
        <f ca="1">IFERROR(VLOOKUP(Tabela24[[#This Row],[Symbol]],INDIRECT("'"&amp;Tabela24[[#This Row],[INDEX]]&amp;"'!$D$5:$BB$3000"),13,0),0)</f>
        <v>0</v>
      </c>
      <c r="H1191" s="265" t="str">
        <f ca="1">IFERROR(VLOOKUP(Tabela24[[#This Row],[Symbol]],INDIRECT("'"&amp;Tabela24[[#This Row],[INDEX]]&amp;"'!$D$4:$BB$3000"),14,0),0)</f>
        <v>mb</v>
      </c>
      <c r="I1191" s="419">
        <f ca="1">IFERROR(VLOOKUP(Tabela24[[#This Row],[Symbol]],INDIRECT("'"&amp;Tabela24[[#This Row],[INDEX]]&amp;"'!$D$4:$BB$3000"),30,0),0)</f>
        <v>0</v>
      </c>
      <c r="J1191" s="447">
        <f ca="1">IFERROR(VLOOKUP(Tabela24[[#This Row],[Symbol]],INDIRECT("'"&amp;Tabela24[[#This Row],[INDEX]]&amp;"'!$D$4:$BB$3000"),31,0),0)</f>
        <v>0</v>
      </c>
      <c r="K1191" s="266"/>
    </row>
    <row r="1192" spans="1:11" ht="30" customHeight="1" x14ac:dyDescent="0.2">
      <c r="A1192" s="262">
        <v>1181</v>
      </c>
      <c r="B1192" s="711" t="s">
        <v>32</v>
      </c>
      <c r="C1192" s="263" t="s">
        <v>1640</v>
      </c>
      <c r="D1192" s="264" t="str">
        <f>VLOOKUP(Tabela24[[#This Row],[Symbol]],Baza_cen[],3,0)</f>
        <v>Opaska Styropianowa   OP-130_100</v>
      </c>
      <c r="E1192" s="265"/>
      <c r="F1192" s="265"/>
      <c r="G1192" s="265">
        <f ca="1">IFERROR(VLOOKUP(Tabela24[[#This Row],[Symbol]],INDIRECT("'"&amp;Tabela24[[#This Row],[INDEX]]&amp;"'!$D$5:$BB$3000"),13,0),0)</f>
        <v>0</v>
      </c>
      <c r="H1192" s="265" t="str">
        <f ca="1">IFERROR(VLOOKUP(Tabela24[[#This Row],[Symbol]],INDIRECT("'"&amp;Tabela24[[#This Row],[INDEX]]&amp;"'!$D$4:$BB$3000"),14,0),0)</f>
        <v>mb</v>
      </c>
      <c r="I1192" s="419">
        <f ca="1">IFERROR(VLOOKUP(Tabela24[[#This Row],[Symbol]],INDIRECT("'"&amp;Tabela24[[#This Row],[INDEX]]&amp;"'!$D$4:$BB$3000"),30,0),0)</f>
        <v>0</v>
      </c>
      <c r="J1192" s="447">
        <f ca="1">IFERROR(VLOOKUP(Tabela24[[#This Row],[Symbol]],INDIRECT("'"&amp;Tabela24[[#This Row],[INDEX]]&amp;"'!$D$4:$BB$3000"),31,0),0)</f>
        <v>0</v>
      </c>
      <c r="K1192" s="266"/>
    </row>
    <row r="1193" spans="1:11" ht="30" customHeight="1" x14ac:dyDescent="0.2">
      <c r="A1193" s="262">
        <v>1182</v>
      </c>
      <c r="B1193" s="711" t="s">
        <v>32</v>
      </c>
      <c r="C1193" s="263" t="s">
        <v>1641</v>
      </c>
      <c r="D1193" s="264" t="str">
        <f>VLOOKUP(Tabela24[[#This Row],[Symbol]],Baza_cen[],3,0)</f>
        <v>Opaska Styropianowa   OP-130_110</v>
      </c>
      <c r="E1193" s="265"/>
      <c r="F1193" s="265"/>
      <c r="G1193" s="265">
        <f ca="1">IFERROR(VLOOKUP(Tabela24[[#This Row],[Symbol]],INDIRECT("'"&amp;Tabela24[[#This Row],[INDEX]]&amp;"'!$D$5:$BB$3000"),13,0),0)</f>
        <v>0</v>
      </c>
      <c r="H1193" s="265" t="str">
        <f ca="1">IFERROR(VLOOKUP(Tabela24[[#This Row],[Symbol]],INDIRECT("'"&amp;Tabela24[[#This Row],[INDEX]]&amp;"'!$D$4:$BB$3000"),14,0),0)</f>
        <v>mb</v>
      </c>
      <c r="I1193" s="419">
        <f ca="1">IFERROR(VLOOKUP(Tabela24[[#This Row],[Symbol]],INDIRECT("'"&amp;Tabela24[[#This Row],[INDEX]]&amp;"'!$D$4:$BB$3000"),30,0),0)</f>
        <v>0</v>
      </c>
      <c r="J1193" s="447">
        <f ca="1">IFERROR(VLOOKUP(Tabela24[[#This Row],[Symbol]],INDIRECT("'"&amp;Tabela24[[#This Row],[INDEX]]&amp;"'!$D$4:$BB$3000"),31,0),0)</f>
        <v>0</v>
      </c>
      <c r="K1193" s="266"/>
    </row>
    <row r="1194" spans="1:11" ht="30" customHeight="1" x14ac:dyDescent="0.2">
      <c r="A1194" s="262">
        <v>1183</v>
      </c>
      <c r="B1194" s="711" t="s">
        <v>32</v>
      </c>
      <c r="C1194" s="263" t="s">
        <v>1642</v>
      </c>
      <c r="D1194" s="264" t="str">
        <f>VLOOKUP(Tabela24[[#This Row],[Symbol]],Baza_cen[],3,0)</f>
        <v>Opaska Styropianowa   OP-130_120</v>
      </c>
      <c r="E1194" s="265"/>
      <c r="F1194" s="265"/>
      <c r="G1194" s="265">
        <f ca="1">IFERROR(VLOOKUP(Tabela24[[#This Row],[Symbol]],INDIRECT("'"&amp;Tabela24[[#This Row],[INDEX]]&amp;"'!$D$5:$BB$3000"),13,0),0)</f>
        <v>0</v>
      </c>
      <c r="H1194" s="265" t="str">
        <f ca="1">IFERROR(VLOOKUP(Tabela24[[#This Row],[Symbol]],INDIRECT("'"&amp;Tabela24[[#This Row],[INDEX]]&amp;"'!$D$4:$BB$3000"),14,0),0)</f>
        <v>mb</v>
      </c>
      <c r="I1194" s="419">
        <f ca="1">IFERROR(VLOOKUP(Tabela24[[#This Row],[Symbol]],INDIRECT("'"&amp;Tabela24[[#This Row],[INDEX]]&amp;"'!$D$4:$BB$3000"),30,0),0)</f>
        <v>0</v>
      </c>
      <c r="J1194" s="447">
        <f ca="1">IFERROR(VLOOKUP(Tabela24[[#This Row],[Symbol]],INDIRECT("'"&amp;Tabela24[[#This Row],[INDEX]]&amp;"'!$D$4:$BB$3000"),31,0),0)</f>
        <v>0</v>
      </c>
      <c r="K1194" s="266"/>
    </row>
    <row r="1195" spans="1:11" ht="30" customHeight="1" x14ac:dyDescent="0.2">
      <c r="A1195" s="262">
        <v>1184</v>
      </c>
      <c r="B1195" s="711" t="s">
        <v>32</v>
      </c>
      <c r="C1195" s="263" t="s">
        <v>1643</v>
      </c>
      <c r="D1195" s="264" t="str">
        <f>VLOOKUP(Tabela24[[#This Row],[Symbol]],Baza_cen[],3,0)</f>
        <v>Opaska Styropianowa   OP-130_130</v>
      </c>
      <c r="E1195" s="265"/>
      <c r="F1195" s="265"/>
      <c r="G1195" s="265">
        <f ca="1">IFERROR(VLOOKUP(Tabela24[[#This Row],[Symbol]],INDIRECT("'"&amp;Tabela24[[#This Row],[INDEX]]&amp;"'!$D$5:$BB$3000"),13,0),0)</f>
        <v>0</v>
      </c>
      <c r="H1195" s="265" t="str">
        <f ca="1">IFERROR(VLOOKUP(Tabela24[[#This Row],[Symbol]],INDIRECT("'"&amp;Tabela24[[#This Row],[INDEX]]&amp;"'!$D$4:$BB$3000"),14,0),0)</f>
        <v>mb</v>
      </c>
      <c r="I1195" s="419">
        <f ca="1">IFERROR(VLOOKUP(Tabela24[[#This Row],[Symbol]],INDIRECT("'"&amp;Tabela24[[#This Row],[INDEX]]&amp;"'!$D$4:$BB$3000"),30,0),0)</f>
        <v>0</v>
      </c>
      <c r="J1195" s="447">
        <f ca="1">IFERROR(VLOOKUP(Tabela24[[#This Row],[Symbol]],INDIRECT("'"&amp;Tabela24[[#This Row],[INDEX]]&amp;"'!$D$4:$BB$3000"),31,0),0)</f>
        <v>0</v>
      </c>
      <c r="K1195" s="266"/>
    </row>
    <row r="1196" spans="1:11" ht="30" customHeight="1" x14ac:dyDescent="0.2">
      <c r="A1196" s="262">
        <v>1185</v>
      </c>
      <c r="B1196" s="711" t="s">
        <v>32</v>
      </c>
      <c r="C1196" s="263" t="s">
        <v>1644</v>
      </c>
      <c r="D1196" s="264" t="str">
        <f>VLOOKUP(Tabela24[[#This Row],[Symbol]],Baza_cen[],3,0)</f>
        <v>Opaska Styropianowa   OP-130_140</v>
      </c>
      <c r="E1196" s="265"/>
      <c r="F1196" s="265"/>
      <c r="G1196" s="265">
        <f ca="1">IFERROR(VLOOKUP(Tabela24[[#This Row],[Symbol]],INDIRECT("'"&amp;Tabela24[[#This Row],[INDEX]]&amp;"'!$D$5:$BB$3000"),13,0),0)</f>
        <v>0</v>
      </c>
      <c r="H1196" s="265" t="str">
        <f ca="1">IFERROR(VLOOKUP(Tabela24[[#This Row],[Symbol]],INDIRECT("'"&amp;Tabela24[[#This Row],[INDEX]]&amp;"'!$D$4:$BB$3000"),14,0),0)</f>
        <v>mb</v>
      </c>
      <c r="I1196" s="419">
        <f ca="1">IFERROR(VLOOKUP(Tabela24[[#This Row],[Symbol]],INDIRECT("'"&amp;Tabela24[[#This Row],[INDEX]]&amp;"'!$D$4:$BB$3000"),30,0),0)</f>
        <v>0</v>
      </c>
      <c r="J1196" s="447">
        <f ca="1">IFERROR(VLOOKUP(Tabela24[[#This Row],[Symbol]],INDIRECT("'"&amp;Tabela24[[#This Row],[INDEX]]&amp;"'!$D$4:$BB$3000"),31,0),0)</f>
        <v>0</v>
      </c>
      <c r="K1196" s="266"/>
    </row>
    <row r="1197" spans="1:11" ht="30" customHeight="1" x14ac:dyDescent="0.2">
      <c r="A1197" s="262">
        <v>1186</v>
      </c>
      <c r="B1197" s="711" t="s">
        <v>32</v>
      </c>
      <c r="C1197" s="263" t="s">
        <v>1645</v>
      </c>
      <c r="D1197" s="264" t="str">
        <f>VLOOKUP(Tabela24[[#This Row],[Symbol]],Baza_cen[],3,0)</f>
        <v>Opaska Styropianowa   OP-130_150</v>
      </c>
      <c r="E1197" s="265"/>
      <c r="F1197" s="265"/>
      <c r="G1197" s="265">
        <f ca="1">IFERROR(VLOOKUP(Tabela24[[#This Row],[Symbol]],INDIRECT("'"&amp;Tabela24[[#This Row],[INDEX]]&amp;"'!$D$5:$BB$3000"),13,0),0)</f>
        <v>0</v>
      </c>
      <c r="H1197" s="265" t="str">
        <f ca="1">IFERROR(VLOOKUP(Tabela24[[#This Row],[Symbol]],INDIRECT("'"&amp;Tabela24[[#This Row],[INDEX]]&amp;"'!$D$4:$BB$3000"),14,0),0)</f>
        <v>mb</v>
      </c>
      <c r="I1197" s="419">
        <f ca="1">IFERROR(VLOOKUP(Tabela24[[#This Row],[Symbol]],INDIRECT("'"&amp;Tabela24[[#This Row],[INDEX]]&amp;"'!$D$4:$BB$3000"),30,0),0)</f>
        <v>0</v>
      </c>
      <c r="J1197" s="447">
        <f ca="1">IFERROR(VLOOKUP(Tabela24[[#This Row],[Symbol]],INDIRECT("'"&amp;Tabela24[[#This Row],[INDEX]]&amp;"'!$D$4:$BB$3000"),31,0),0)</f>
        <v>0</v>
      </c>
      <c r="K1197" s="266"/>
    </row>
    <row r="1198" spans="1:11" ht="30" customHeight="1" x14ac:dyDescent="0.2">
      <c r="A1198" s="262">
        <v>1187</v>
      </c>
      <c r="B1198" s="711" t="s">
        <v>32</v>
      </c>
      <c r="C1198" s="263" t="s">
        <v>1646</v>
      </c>
      <c r="D1198" s="264" t="str">
        <f>VLOOKUP(Tabela24[[#This Row],[Symbol]],Baza_cen[],3,0)</f>
        <v>Opaska Styropianowa   OP-130_160</v>
      </c>
      <c r="E1198" s="265"/>
      <c r="F1198" s="265"/>
      <c r="G1198" s="265">
        <f ca="1">IFERROR(VLOOKUP(Tabela24[[#This Row],[Symbol]],INDIRECT("'"&amp;Tabela24[[#This Row],[INDEX]]&amp;"'!$D$5:$BB$3000"),13,0),0)</f>
        <v>0</v>
      </c>
      <c r="H1198" s="265" t="str">
        <f ca="1">IFERROR(VLOOKUP(Tabela24[[#This Row],[Symbol]],INDIRECT("'"&amp;Tabela24[[#This Row],[INDEX]]&amp;"'!$D$4:$BB$3000"),14,0),0)</f>
        <v>mb</v>
      </c>
      <c r="I1198" s="419">
        <f ca="1">IFERROR(VLOOKUP(Tabela24[[#This Row],[Symbol]],INDIRECT("'"&amp;Tabela24[[#This Row],[INDEX]]&amp;"'!$D$4:$BB$3000"),30,0),0)</f>
        <v>0</v>
      </c>
      <c r="J1198" s="447">
        <f ca="1">IFERROR(VLOOKUP(Tabela24[[#This Row],[Symbol]],INDIRECT("'"&amp;Tabela24[[#This Row],[INDEX]]&amp;"'!$D$4:$BB$3000"),31,0),0)</f>
        <v>0</v>
      </c>
      <c r="K1198" s="266"/>
    </row>
    <row r="1199" spans="1:11" ht="30" customHeight="1" x14ac:dyDescent="0.2">
      <c r="A1199" s="262">
        <v>1188</v>
      </c>
      <c r="B1199" s="711" t="s">
        <v>32</v>
      </c>
      <c r="C1199" s="263" t="s">
        <v>1647</v>
      </c>
      <c r="D1199" s="264" t="str">
        <f>VLOOKUP(Tabela24[[#This Row],[Symbol]],Baza_cen[],3,0)</f>
        <v>Opaska Styropianowa   OP-130_170</v>
      </c>
      <c r="E1199" s="265"/>
      <c r="F1199" s="265"/>
      <c r="G1199" s="265">
        <f ca="1">IFERROR(VLOOKUP(Tabela24[[#This Row],[Symbol]],INDIRECT("'"&amp;Tabela24[[#This Row],[INDEX]]&amp;"'!$D$5:$BB$3000"),13,0),0)</f>
        <v>0</v>
      </c>
      <c r="H1199" s="265" t="str">
        <f ca="1">IFERROR(VLOOKUP(Tabela24[[#This Row],[Symbol]],INDIRECT("'"&amp;Tabela24[[#This Row],[INDEX]]&amp;"'!$D$4:$BB$3000"),14,0),0)</f>
        <v>mb</v>
      </c>
      <c r="I1199" s="419">
        <f ca="1">IFERROR(VLOOKUP(Tabela24[[#This Row],[Symbol]],INDIRECT("'"&amp;Tabela24[[#This Row],[INDEX]]&amp;"'!$D$4:$BB$3000"),30,0),0)</f>
        <v>0</v>
      </c>
      <c r="J1199" s="447">
        <f ca="1">IFERROR(VLOOKUP(Tabela24[[#This Row],[Symbol]],INDIRECT("'"&amp;Tabela24[[#This Row],[INDEX]]&amp;"'!$D$4:$BB$3000"),31,0),0)</f>
        <v>0</v>
      </c>
      <c r="K1199" s="266"/>
    </row>
    <row r="1200" spans="1:11" ht="30" customHeight="1" x14ac:dyDescent="0.2">
      <c r="A1200" s="262">
        <v>1189</v>
      </c>
      <c r="B1200" s="711" t="s">
        <v>32</v>
      </c>
      <c r="C1200" s="263" t="s">
        <v>1648</v>
      </c>
      <c r="D1200" s="264" t="str">
        <f>VLOOKUP(Tabela24[[#This Row],[Symbol]],Baza_cen[],3,0)</f>
        <v>Opaska Styropianowa   OP-130_180</v>
      </c>
      <c r="E1200" s="265"/>
      <c r="F1200" s="265"/>
      <c r="G1200" s="265">
        <f ca="1">IFERROR(VLOOKUP(Tabela24[[#This Row],[Symbol]],INDIRECT("'"&amp;Tabela24[[#This Row],[INDEX]]&amp;"'!$D$5:$BB$3000"),13,0),0)</f>
        <v>0</v>
      </c>
      <c r="H1200" s="265" t="str">
        <f ca="1">IFERROR(VLOOKUP(Tabela24[[#This Row],[Symbol]],INDIRECT("'"&amp;Tabela24[[#This Row],[INDEX]]&amp;"'!$D$4:$BB$3000"),14,0),0)</f>
        <v>mb</v>
      </c>
      <c r="I1200" s="419">
        <f ca="1">IFERROR(VLOOKUP(Tabela24[[#This Row],[Symbol]],INDIRECT("'"&amp;Tabela24[[#This Row],[INDEX]]&amp;"'!$D$4:$BB$3000"),30,0),0)</f>
        <v>0</v>
      </c>
      <c r="J1200" s="447">
        <f ca="1">IFERROR(VLOOKUP(Tabela24[[#This Row],[Symbol]],INDIRECT("'"&amp;Tabela24[[#This Row],[INDEX]]&amp;"'!$D$4:$BB$3000"),31,0),0)</f>
        <v>0</v>
      </c>
      <c r="K1200" s="266"/>
    </row>
    <row r="1201" spans="1:11" ht="30" customHeight="1" x14ac:dyDescent="0.2">
      <c r="A1201" s="262">
        <v>1190</v>
      </c>
      <c r="B1201" s="711" t="s">
        <v>32</v>
      </c>
      <c r="C1201" s="263" t="s">
        <v>1649</v>
      </c>
      <c r="D1201" s="264" t="str">
        <f>VLOOKUP(Tabela24[[#This Row],[Symbol]],Baza_cen[],3,0)</f>
        <v>Opaska Styropianowa   OP-130_190</v>
      </c>
      <c r="E1201" s="265"/>
      <c r="F1201" s="265"/>
      <c r="G1201" s="265">
        <f ca="1">IFERROR(VLOOKUP(Tabela24[[#This Row],[Symbol]],INDIRECT("'"&amp;Tabela24[[#This Row],[INDEX]]&amp;"'!$D$5:$BB$3000"),13,0),0)</f>
        <v>0</v>
      </c>
      <c r="H1201" s="265" t="str">
        <f ca="1">IFERROR(VLOOKUP(Tabela24[[#This Row],[Symbol]],INDIRECT("'"&amp;Tabela24[[#This Row],[INDEX]]&amp;"'!$D$4:$BB$3000"),14,0),0)</f>
        <v>mb</v>
      </c>
      <c r="I1201" s="419">
        <f ca="1">IFERROR(VLOOKUP(Tabela24[[#This Row],[Symbol]],INDIRECT("'"&amp;Tabela24[[#This Row],[INDEX]]&amp;"'!$D$4:$BB$3000"),30,0),0)</f>
        <v>0</v>
      </c>
      <c r="J1201" s="447">
        <f ca="1">IFERROR(VLOOKUP(Tabela24[[#This Row],[Symbol]],INDIRECT("'"&amp;Tabela24[[#This Row],[INDEX]]&amp;"'!$D$4:$BB$3000"),31,0),0)</f>
        <v>0</v>
      </c>
      <c r="K1201" s="266"/>
    </row>
    <row r="1202" spans="1:11" ht="30" customHeight="1" x14ac:dyDescent="0.2">
      <c r="A1202" s="262">
        <v>1191</v>
      </c>
      <c r="B1202" s="711" t="s">
        <v>32</v>
      </c>
      <c r="C1202" s="263" t="s">
        <v>1650</v>
      </c>
      <c r="D1202" s="264" t="str">
        <f>VLOOKUP(Tabela24[[#This Row],[Symbol]],Baza_cen[],3,0)</f>
        <v>Opaska Styropianowa   OP-130_200</v>
      </c>
      <c r="E1202" s="265"/>
      <c r="F1202" s="265"/>
      <c r="G1202" s="265">
        <f ca="1">IFERROR(VLOOKUP(Tabela24[[#This Row],[Symbol]],INDIRECT("'"&amp;Tabela24[[#This Row],[INDEX]]&amp;"'!$D$5:$BB$3000"),13,0),0)</f>
        <v>0</v>
      </c>
      <c r="H1202" s="265" t="str">
        <f ca="1">IFERROR(VLOOKUP(Tabela24[[#This Row],[Symbol]],INDIRECT("'"&amp;Tabela24[[#This Row],[INDEX]]&amp;"'!$D$4:$BB$3000"),14,0),0)</f>
        <v>mb</v>
      </c>
      <c r="I1202" s="419">
        <f ca="1">IFERROR(VLOOKUP(Tabela24[[#This Row],[Symbol]],INDIRECT("'"&amp;Tabela24[[#This Row],[INDEX]]&amp;"'!$D$4:$BB$3000"),30,0),0)</f>
        <v>0</v>
      </c>
      <c r="J1202" s="447">
        <f ca="1">IFERROR(VLOOKUP(Tabela24[[#This Row],[Symbol]],INDIRECT("'"&amp;Tabela24[[#This Row],[INDEX]]&amp;"'!$D$4:$BB$3000"),31,0),0)</f>
        <v>0</v>
      </c>
      <c r="K1202" s="266"/>
    </row>
    <row r="1203" spans="1:11" ht="30" customHeight="1" x14ac:dyDescent="0.2">
      <c r="A1203" s="262">
        <v>1192</v>
      </c>
      <c r="B1203" s="711" t="s">
        <v>32</v>
      </c>
      <c r="C1203" s="263" t="s">
        <v>1651</v>
      </c>
      <c r="D1203" s="264" t="str">
        <f>VLOOKUP(Tabela24[[#This Row],[Symbol]],Baza_cen[],3,0)</f>
        <v>Opaska Styropianowa   OP-140_050</v>
      </c>
      <c r="E1203" s="265"/>
      <c r="F1203" s="265"/>
      <c r="G1203" s="265">
        <f ca="1">IFERROR(VLOOKUP(Tabela24[[#This Row],[Symbol]],INDIRECT("'"&amp;Tabela24[[#This Row],[INDEX]]&amp;"'!$D$5:$BB$3000"),13,0),0)</f>
        <v>0</v>
      </c>
      <c r="H1203" s="265" t="str">
        <f ca="1">IFERROR(VLOOKUP(Tabela24[[#This Row],[Symbol]],INDIRECT("'"&amp;Tabela24[[#This Row],[INDEX]]&amp;"'!$D$4:$BB$3000"),14,0),0)</f>
        <v>mb</v>
      </c>
      <c r="I1203" s="419">
        <f ca="1">IFERROR(VLOOKUP(Tabela24[[#This Row],[Symbol]],INDIRECT("'"&amp;Tabela24[[#This Row],[INDEX]]&amp;"'!$D$4:$BB$3000"),30,0),0)</f>
        <v>0</v>
      </c>
      <c r="J1203" s="447">
        <f ca="1">IFERROR(VLOOKUP(Tabela24[[#This Row],[Symbol]],INDIRECT("'"&amp;Tabela24[[#This Row],[INDEX]]&amp;"'!$D$4:$BB$3000"),31,0),0)</f>
        <v>0</v>
      </c>
      <c r="K1203" s="266"/>
    </row>
    <row r="1204" spans="1:11" ht="30" customHeight="1" x14ac:dyDescent="0.2">
      <c r="A1204" s="262">
        <v>1193</v>
      </c>
      <c r="B1204" s="711" t="s">
        <v>32</v>
      </c>
      <c r="C1204" s="263" t="s">
        <v>1652</v>
      </c>
      <c r="D1204" s="264" t="str">
        <f>VLOOKUP(Tabela24[[#This Row],[Symbol]],Baza_cen[],3,0)</f>
        <v>Opaska Styropianowa   OP-140_060</v>
      </c>
      <c r="E1204" s="265"/>
      <c r="F1204" s="265"/>
      <c r="G1204" s="265">
        <f ca="1">IFERROR(VLOOKUP(Tabela24[[#This Row],[Symbol]],INDIRECT("'"&amp;Tabela24[[#This Row],[INDEX]]&amp;"'!$D$5:$BB$3000"),13,0),0)</f>
        <v>0</v>
      </c>
      <c r="H1204" s="265" t="str">
        <f ca="1">IFERROR(VLOOKUP(Tabela24[[#This Row],[Symbol]],INDIRECT("'"&amp;Tabela24[[#This Row],[INDEX]]&amp;"'!$D$4:$BB$3000"),14,0),0)</f>
        <v>mb</v>
      </c>
      <c r="I1204" s="419">
        <f ca="1">IFERROR(VLOOKUP(Tabela24[[#This Row],[Symbol]],INDIRECT("'"&amp;Tabela24[[#This Row],[INDEX]]&amp;"'!$D$4:$BB$3000"),30,0),0)</f>
        <v>0</v>
      </c>
      <c r="J1204" s="447">
        <f ca="1">IFERROR(VLOOKUP(Tabela24[[#This Row],[Symbol]],INDIRECT("'"&amp;Tabela24[[#This Row],[INDEX]]&amp;"'!$D$4:$BB$3000"),31,0),0)</f>
        <v>0</v>
      </c>
      <c r="K1204" s="266"/>
    </row>
    <row r="1205" spans="1:11" ht="30" customHeight="1" x14ac:dyDescent="0.2">
      <c r="A1205" s="262">
        <v>1194</v>
      </c>
      <c r="B1205" s="711" t="s">
        <v>32</v>
      </c>
      <c r="C1205" s="263" t="s">
        <v>1653</v>
      </c>
      <c r="D1205" s="264" t="str">
        <f>VLOOKUP(Tabela24[[#This Row],[Symbol]],Baza_cen[],3,0)</f>
        <v>Opaska Styropianowa   OP-140_070</v>
      </c>
      <c r="E1205" s="265"/>
      <c r="F1205" s="265"/>
      <c r="G1205" s="265">
        <f ca="1">IFERROR(VLOOKUP(Tabela24[[#This Row],[Symbol]],INDIRECT("'"&amp;Tabela24[[#This Row],[INDEX]]&amp;"'!$D$5:$BB$3000"),13,0),0)</f>
        <v>0</v>
      </c>
      <c r="H1205" s="265" t="str">
        <f ca="1">IFERROR(VLOOKUP(Tabela24[[#This Row],[Symbol]],INDIRECT("'"&amp;Tabela24[[#This Row],[INDEX]]&amp;"'!$D$4:$BB$3000"),14,0),0)</f>
        <v>mb</v>
      </c>
      <c r="I1205" s="419">
        <f ca="1">IFERROR(VLOOKUP(Tabela24[[#This Row],[Symbol]],INDIRECT("'"&amp;Tabela24[[#This Row],[INDEX]]&amp;"'!$D$4:$BB$3000"),30,0),0)</f>
        <v>0</v>
      </c>
      <c r="J1205" s="447">
        <f ca="1">IFERROR(VLOOKUP(Tabela24[[#This Row],[Symbol]],INDIRECT("'"&amp;Tabela24[[#This Row],[INDEX]]&amp;"'!$D$4:$BB$3000"),31,0),0)</f>
        <v>0</v>
      </c>
      <c r="K1205" s="266"/>
    </row>
    <row r="1206" spans="1:11" ht="30" customHeight="1" x14ac:dyDescent="0.2">
      <c r="A1206" s="262">
        <v>1195</v>
      </c>
      <c r="B1206" s="711" t="s">
        <v>32</v>
      </c>
      <c r="C1206" s="263" t="s">
        <v>1654</v>
      </c>
      <c r="D1206" s="264" t="str">
        <f>VLOOKUP(Tabela24[[#This Row],[Symbol]],Baza_cen[],3,0)</f>
        <v>Opaska Styropianowa   OP-140_080</v>
      </c>
      <c r="E1206" s="265"/>
      <c r="F1206" s="265"/>
      <c r="G1206" s="265">
        <f ca="1">IFERROR(VLOOKUP(Tabela24[[#This Row],[Symbol]],INDIRECT("'"&amp;Tabela24[[#This Row],[INDEX]]&amp;"'!$D$5:$BB$3000"),13,0),0)</f>
        <v>0</v>
      </c>
      <c r="H1206" s="265" t="str">
        <f ca="1">IFERROR(VLOOKUP(Tabela24[[#This Row],[Symbol]],INDIRECT("'"&amp;Tabela24[[#This Row],[INDEX]]&amp;"'!$D$4:$BB$3000"),14,0),0)</f>
        <v>mb</v>
      </c>
      <c r="I1206" s="419">
        <f ca="1">IFERROR(VLOOKUP(Tabela24[[#This Row],[Symbol]],INDIRECT("'"&amp;Tabela24[[#This Row],[INDEX]]&amp;"'!$D$4:$BB$3000"),30,0),0)</f>
        <v>0</v>
      </c>
      <c r="J1206" s="447">
        <f ca="1">IFERROR(VLOOKUP(Tabela24[[#This Row],[Symbol]],INDIRECT("'"&amp;Tabela24[[#This Row],[INDEX]]&amp;"'!$D$4:$BB$3000"),31,0),0)</f>
        <v>0</v>
      </c>
      <c r="K1206" s="266"/>
    </row>
    <row r="1207" spans="1:11" ht="30" customHeight="1" x14ac:dyDescent="0.2">
      <c r="A1207" s="262">
        <v>1196</v>
      </c>
      <c r="B1207" s="711" t="s">
        <v>32</v>
      </c>
      <c r="C1207" s="263" t="s">
        <v>1655</v>
      </c>
      <c r="D1207" s="264" t="str">
        <f>VLOOKUP(Tabela24[[#This Row],[Symbol]],Baza_cen[],3,0)</f>
        <v>Opaska Styropianowa   OP-140_090</v>
      </c>
      <c r="E1207" s="265"/>
      <c r="F1207" s="265"/>
      <c r="G1207" s="265">
        <f ca="1">IFERROR(VLOOKUP(Tabela24[[#This Row],[Symbol]],INDIRECT("'"&amp;Tabela24[[#This Row],[INDEX]]&amp;"'!$D$5:$BB$3000"),13,0),0)</f>
        <v>0</v>
      </c>
      <c r="H1207" s="265" t="str">
        <f ca="1">IFERROR(VLOOKUP(Tabela24[[#This Row],[Symbol]],INDIRECT("'"&amp;Tabela24[[#This Row],[INDEX]]&amp;"'!$D$4:$BB$3000"),14,0),0)</f>
        <v>mb</v>
      </c>
      <c r="I1207" s="419">
        <f ca="1">IFERROR(VLOOKUP(Tabela24[[#This Row],[Symbol]],INDIRECT("'"&amp;Tabela24[[#This Row],[INDEX]]&amp;"'!$D$4:$BB$3000"),30,0),0)</f>
        <v>0</v>
      </c>
      <c r="J1207" s="447">
        <f ca="1">IFERROR(VLOOKUP(Tabela24[[#This Row],[Symbol]],INDIRECT("'"&amp;Tabela24[[#This Row],[INDEX]]&amp;"'!$D$4:$BB$3000"),31,0),0)</f>
        <v>0</v>
      </c>
      <c r="K1207" s="266"/>
    </row>
    <row r="1208" spans="1:11" ht="30" customHeight="1" x14ac:dyDescent="0.2">
      <c r="A1208" s="262">
        <v>1197</v>
      </c>
      <c r="B1208" s="711" t="s">
        <v>32</v>
      </c>
      <c r="C1208" s="263" t="s">
        <v>1656</v>
      </c>
      <c r="D1208" s="264" t="str">
        <f>VLOOKUP(Tabela24[[#This Row],[Symbol]],Baza_cen[],3,0)</f>
        <v>Opaska Styropianowa   OP-140_100</v>
      </c>
      <c r="E1208" s="265"/>
      <c r="F1208" s="265"/>
      <c r="G1208" s="265">
        <f ca="1">IFERROR(VLOOKUP(Tabela24[[#This Row],[Symbol]],INDIRECT("'"&amp;Tabela24[[#This Row],[INDEX]]&amp;"'!$D$5:$BB$3000"),13,0),0)</f>
        <v>0</v>
      </c>
      <c r="H1208" s="265" t="str">
        <f ca="1">IFERROR(VLOOKUP(Tabela24[[#This Row],[Symbol]],INDIRECT("'"&amp;Tabela24[[#This Row],[INDEX]]&amp;"'!$D$4:$BB$3000"),14,0),0)</f>
        <v>mb</v>
      </c>
      <c r="I1208" s="419">
        <f ca="1">IFERROR(VLOOKUP(Tabela24[[#This Row],[Symbol]],INDIRECT("'"&amp;Tabela24[[#This Row],[INDEX]]&amp;"'!$D$4:$BB$3000"),30,0),0)</f>
        <v>0</v>
      </c>
      <c r="J1208" s="447">
        <f ca="1">IFERROR(VLOOKUP(Tabela24[[#This Row],[Symbol]],INDIRECT("'"&amp;Tabela24[[#This Row],[INDEX]]&amp;"'!$D$4:$BB$3000"),31,0),0)</f>
        <v>0</v>
      </c>
      <c r="K1208" s="266"/>
    </row>
    <row r="1209" spans="1:11" ht="30" customHeight="1" x14ac:dyDescent="0.2">
      <c r="A1209" s="262">
        <v>1198</v>
      </c>
      <c r="B1209" s="711" t="s">
        <v>32</v>
      </c>
      <c r="C1209" s="263" t="s">
        <v>1657</v>
      </c>
      <c r="D1209" s="264" t="str">
        <f>VLOOKUP(Tabela24[[#This Row],[Symbol]],Baza_cen[],3,0)</f>
        <v>Opaska Styropianowa   OP-140_110</v>
      </c>
      <c r="E1209" s="265"/>
      <c r="F1209" s="265"/>
      <c r="G1209" s="265">
        <f ca="1">IFERROR(VLOOKUP(Tabela24[[#This Row],[Symbol]],INDIRECT("'"&amp;Tabela24[[#This Row],[INDEX]]&amp;"'!$D$5:$BB$3000"),13,0),0)</f>
        <v>0</v>
      </c>
      <c r="H1209" s="265" t="str">
        <f ca="1">IFERROR(VLOOKUP(Tabela24[[#This Row],[Symbol]],INDIRECT("'"&amp;Tabela24[[#This Row],[INDEX]]&amp;"'!$D$4:$BB$3000"),14,0),0)</f>
        <v>mb</v>
      </c>
      <c r="I1209" s="419">
        <f ca="1">IFERROR(VLOOKUP(Tabela24[[#This Row],[Symbol]],INDIRECT("'"&amp;Tabela24[[#This Row],[INDEX]]&amp;"'!$D$4:$BB$3000"),30,0),0)</f>
        <v>0</v>
      </c>
      <c r="J1209" s="447">
        <f ca="1">IFERROR(VLOOKUP(Tabela24[[#This Row],[Symbol]],INDIRECT("'"&amp;Tabela24[[#This Row],[INDEX]]&amp;"'!$D$4:$BB$3000"),31,0),0)</f>
        <v>0</v>
      </c>
      <c r="K1209" s="266"/>
    </row>
    <row r="1210" spans="1:11" ht="30" customHeight="1" x14ac:dyDescent="0.2">
      <c r="A1210" s="262">
        <v>1199</v>
      </c>
      <c r="B1210" s="711" t="s">
        <v>32</v>
      </c>
      <c r="C1210" s="263" t="s">
        <v>1658</v>
      </c>
      <c r="D1210" s="264" t="str">
        <f>VLOOKUP(Tabela24[[#This Row],[Symbol]],Baza_cen[],3,0)</f>
        <v>Opaska Styropianowa   OP-140_120</v>
      </c>
      <c r="E1210" s="265"/>
      <c r="F1210" s="265"/>
      <c r="G1210" s="265">
        <f ca="1">IFERROR(VLOOKUP(Tabela24[[#This Row],[Symbol]],INDIRECT("'"&amp;Tabela24[[#This Row],[INDEX]]&amp;"'!$D$5:$BB$3000"),13,0),0)</f>
        <v>0</v>
      </c>
      <c r="H1210" s="265" t="str">
        <f ca="1">IFERROR(VLOOKUP(Tabela24[[#This Row],[Symbol]],INDIRECT("'"&amp;Tabela24[[#This Row],[INDEX]]&amp;"'!$D$4:$BB$3000"),14,0),0)</f>
        <v>mb</v>
      </c>
      <c r="I1210" s="419">
        <f ca="1">IFERROR(VLOOKUP(Tabela24[[#This Row],[Symbol]],INDIRECT("'"&amp;Tabela24[[#This Row],[INDEX]]&amp;"'!$D$4:$BB$3000"),30,0),0)</f>
        <v>0</v>
      </c>
      <c r="J1210" s="447">
        <f ca="1">IFERROR(VLOOKUP(Tabela24[[#This Row],[Symbol]],INDIRECT("'"&amp;Tabela24[[#This Row],[INDEX]]&amp;"'!$D$4:$BB$3000"),31,0),0)</f>
        <v>0</v>
      </c>
      <c r="K1210" s="266"/>
    </row>
    <row r="1211" spans="1:11" ht="30" customHeight="1" x14ac:dyDescent="0.2">
      <c r="A1211" s="262">
        <v>1200</v>
      </c>
      <c r="B1211" s="711" t="s">
        <v>32</v>
      </c>
      <c r="C1211" s="263" t="s">
        <v>1659</v>
      </c>
      <c r="D1211" s="264" t="str">
        <f>VLOOKUP(Tabela24[[#This Row],[Symbol]],Baza_cen[],3,0)</f>
        <v>Opaska Styropianowa   OP-140_130</v>
      </c>
      <c r="E1211" s="265"/>
      <c r="F1211" s="265"/>
      <c r="G1211" s="265">
        <f ca="1">IFERROR(VLOOKUP(Tabela24[[#This Row],[Symbol]],INDIRECT("'"&amp;Tabela24[[#This Row],[INDEX]]&amp;"'!$D$5:$BB$3000"),13,0),0)</f>
        <v>0</v>
      </c>
      <c r="H1211" s="265" t="str">
        <f ca="1">IFERROR(VLOOKUP(Tabela24[[#This Row],[Symbol]],INDIRECT("'"&amp;Tabela24[[#This Row],[INDEX]]&amp;"'!$D$4:$BB$3000"),14,0),0)</f>
        <v>mb</v>
      </c>
      <c r="I1211" s="419">
        <f ca="1">IFERROR(VLOOKUP(Tabela24[[#This Row],[Symbol]],INDIRECT("'"&amp;Tabela24[[#This Row],[INDEX]]&amp;"'!$D$4:$BB$3000"),30,0),0)</f>
        <v>0</v>
      </c>
      <c r="J1211" s="447">
        <f ca="1">IFERROR(VLOOKUP(Tabela24[[#This Row],[Symbol]],INDIRECT("'"&amp;Tabela24[[#This Row],[INDEX]]&amp;"'!$D$4:$BB$3000"),31,0),0)</f>
        <v>0</v>
      </c>
      <c r="K1211" s="266"/>
    </row>
    <row r="1212" spans="1:11" ht="30" customHeight="1" x14ac:dyDescent="0.2">
      <c r="A1212" s="262">
        <v>1201</v>
      </c>
      <c r="B1212" s="711" t="s">
        <v>32</v>
      </c>
      <c r="C1212" s="263" t="s">
        <v>1660</v>
      </c>
      <c r="D1212" s="264" t="str">
        <f>VLOOKUP(Tabela24[[#This Row],[Symbol]],Baza_cen[],3,0)</f>
        <v>Opaska Styropianowa   OP-140_140</v>
      </c>
      <c r="E1212" s="265"/>
      <c r="F1212" s="265"/>
      <c r="G1212" s="265">
        <f ca="1">IFERROR(VLOOKUP(Tabela24[[#This Row],[Symbol]],INDIRECT("'"&amp;Tabela24[[#This Row],[INDEX]]&amp;"'!$D$5:$BB$3000"),13,0),0)</f>
        <v>0</v>
      </c>
      <c r="H1212" s="265" t="str">
        <f ca="1">IFERROR(VLOOKUP(Tabela24[[#This Row],[Symbol]],INDIRECT("'"&amp;Tabela24[[#This Row],[INDEX]]&amp;"'!$D$4:$BB$3000"),14,0),0)</f>
        <v>mb</v>
      </c>
      <c r="I1212" s="419">
        <f ca="1">IFERROR(VLOOKUP(Tabela24[[#This Row],[Symbol]],INDIRECT("'"&amp;Tabela24[[#This Row],[INDEX]]&amp;"'!$D$4:$BB$3000"),30,0),0)</f>
        <v>0</v>
      </c>
      <c r="J1212" s="447">
        <f ca="1">IFERROR(VLOOKUP(Tabela24[[#This Row],[Symbol]],INDIRECT("'"&amp;Tabela24[[#This Row],[INDEX]]&amp;"'!$D$4:$BB$3000"),31,0),0)</f>
        <v>0</v>
      </c>
      <c r="K1212" s="266"/>
    </row>
    <row r="1213" spans="1:11" ht="30" customHeight="1" x14ac:dyDescent="0.2">
      <c r="A1213" s="262">
        <v>1202</v>
      </c>
      <c r="B1213" s="711" t="s">
        <v>32</v>
      </c>
      <c r="C1213" s="263" t="s">
        <v>1661</v>
      </c>
      <c r="D1213" s="264" t="str">
        <f>VLOOKUP(Tabela24[[#This Row],[Symbol]],Baza_cen[],3,0)</f>
        <v>Opaska Styropianowa   OP-140_150</v>
      </c>
      <c r="E1213" s="265"/>
      <c r="F1213" s="265"/>
      <c r="G1213" s="265">
        <f ca="1">IFERROR(VLOOKUP(Tabela24[[#This Row],[Symbol]],INDIRECT("'"&amp;Tabela24[[#This Row],[INDEX]]&amp;"'!$D$5:$BB$3000"),13,0),0)</f>
        <v>0</v>
      </c>
      <c r="H1213" s="265" t="str">
        <f ca="1">IFERROR(VLOOKUP(Tabela24[[#This Row],[Symbol]],INDIRECT("'"&amp;Tabela24[[#This Row],[INDEX]]&amp;"'!$D$4:$BB$3000"),14,0),0)</f>
        <v>mb</v>
      </c>
      <c r="I1213" s="419">
        <f ca="1">IFERROR(VLOOKUP(Tabela24[[#This Row],[Symbol]],INDIRECT("'"&amp;Tabela24[[#This Row],[INDEX]]&amp;"'!$D$4:$BB$3000"),30,0),0)</f>
        <v>0</v>
      </c>
      <c r="J1213" s="447">
        <f ca="1">IFERROR(VLOOKUP(Tabela24[[#This Row],[Symbol]],INDIRECT("'"&amp;Tabela24[[#This Row],[INDEX]]&amp;"'!$D$4:$BB$3000"),31,0),0)</f>
        <v>0</v>
      </c>
      <c r="K1213" s="266"/>
    </row>
    <row r="1214" spans="1:11" ht="30" customHeight="1" x14ac:dyDescent="0.2">
      <c r="A1214" s="262">
        <v>1203</v>
      </c>
      <c r="B1214" s="711" t="s">
        <v>32</v>
      </c>
      <c r="C1214" s="263" t="s">
        <v>1662</v>
      </c>
      <c r="D1214" s="264" t="str">
        <f>VLOOKUP(Tabela24[[#This Row],[Symbol]],Baza_cen[],3,0)</f>
        <v>Opaska Styropianowa   OP-140_160</v>
      </c>
      <c r="E1214" s="265"/>
      <c r="F1214" s="265"/>
      <c r="G1214" s="265">
        <f ca="1">IFERROR(VLOOKUP(Tabela24[[#This Row],[Symbol]],INDIRECT("'"&amp;Tabela24[[#This Row],[INDEX]]&amp;"'!$D$5:$BB$3000"),13,0),0)</f>
        <v>0</v>
      </c>
      <c r="H1214" s="265" t="str">
        <f ca="1">IFERROR(VLOOKUP(Tabela24[[#This Row],[Symbol]],INDIRECT("'"&amp;Tabela24[[#This Row],[INDEX]]&amp;"'!$D$4:$BB$3000"),14,0),0)</f>
        <v>mb</v>
      </c>
      <c r="I1214" s="419">
        <f ca="1">IFERROR(VLOOKUP(Tabela24[[#This Row],[Symbol]],INDIRECT("'"&amp;Tabela24[[#This Row],[INDEX]]&amp;"'!$D$4:$BB$3000"),30,0),0)</f>
        <v>0</v>
      </c>
      <c r="J1214" s="447">
        <f ca="1">IFERROR(VLOOKUP(Tabela24[[#This Row],[Symbol]],INDIRECT("'"&amp;Tabela24[[#This Row],[INDEX]]&amp;"'!$D$4:$BB$3000"),31,0),0)</f>
        <v>0</v>
      </c>
      <c r="K1214" s="266"/>
    </row>
    <row r="1215" spans="1:11" ht="30" customHeight="1" x14ac:dyDescent="0.2">
      <c r="A1215" s="262">
        <v>1204</v>
      </c>
      <c r="B1215" s="711" t="s">
        <v>32</v>
      </c>
      <c r="C1215" s="263" t="s">
        <v>1663</v>
      </c>
      <c r="D1215" s="264" t="str">
        <f>VLOOKUP(Tabela24[[#This Row],[Symbol]],Baza_cen[],3,0)</f>
        <v>Opaska Styropianowa   OP-140_170</v>
      </c>
      <c r="E1215" s="265"/>
      <c r="F1215" s="265"/>
      <c r="G1215" s="265">
        <f ca="1">IFERROR(VLOOKUP(Tabela24[[#This Row],[Symbol]],INDIRECT("'"&amp;Tabela24[[#This Row],[INDEX]]&amp;"'!$D$5:$BB$3000"),13,0),0)</f>
        <v>0</v>
      </c>
      <c r="H1215" s="265" t="str">
        <f ca="1">IFERROR(VLOOKUP(Tabela24[[#This Row],[Symbol]],INDIRECT("'"&amp;Tabela24[[#This Row],[INDEX]]&amp;"'!$D$4:$BB$3000"),14,0),0)</f>
        <v>mb</v>
      </c>
      <c r="I1215" s="419">
        <f ca="1">IFERROR(VLOOKUP(Tabela24[[#This Row],[Symbol]],INDIRECT("'"&amp;Tabela24[[#This Row],[INDEX]]&amp;"'!$D$4:$BB$3000"),30,0),0)</f>
        <v>0</v>
      </c>
      <c r="J1215" s="447">
        <f ca="1">IFERROR(VLOOKUP(Tabela24[[#This Row],[Symbol]],INDIRECT("'"&amp;Tabela24[[#This Row],[INDEX]]&amp;"'!$D$4:$BB$3000"),31,0),0)</f>
        <v>0</v>
      </c>
      <c r="K1215" s="266"/>
    </row>
    <row r="1216" spans="1:11" ht="30" customHeight="1" x14ac:dyDescent="0.2">
      <c r="A1216" s="262">
        <v>1205</v>
      </c>
      <c r="B1216" s="711" t="s">
        <v>32</v>
      </c>
      <c r="C1216" s="263" t="s">
        <v>1664</v>
      </c>
      <c r="D1216" s="264" t="str">
        <f>VLOOKUP(Tabela24[[#This Row],[Symbol]],Baza_cen[],3,0)</f>
        <v>Opaska Styropianowa   OP-140_180</v>
      </c>
      <c r="E1216" s="265"/>
      <c r="F1216" s="265"/>
      <c r="G1216" s="265">
        <f ca="1">IFERROR(VLOOKUP(Tabela24[[#This Row],[Symbol]],INDIRECT("'"&amp;Tabela24[[#This Row],[INDEX]]&amp;"'!$D$5:$BB$3000"),13,0),0)</f>
        <v>0</v>
      </c>
      <c r="H1216" s="265" t="str">
        <f ca="1">IFERROR(VLOOKUP(Tabela24[[#This Row],[Symbol]],INDIRECT("'"&amp;Tabela24[[#This Row],[INDEX]]&amp;"'!$D$4:$BB$3000"),14,0),0)</f>
        <v>mb</v>
      </c>
      <c r="I1216" s="419">
        <f ca="1">IFERROR(VLOOKUP(Tabela24[[#This Row],[Symbol]],INDIRECT("'"&amp;Tabela24[[#This Row],[INDEX]]&amp;"'!$D$4:$BB$3000"),30,0),0)</f>
        <v>0</v>
      </c>
      <c r="J1216" s="447">
        <f ca="1">IFERROR(VLOOKUP(Tabela24[[#This Row],[Symbol]],INDIRECT("'"&amp;Tabela24[[#This Row],[INDEX]]&amp;"'!$D$4:$BB$3000"),31,0),0)</f>
        <v>0</v>
      </c>
      <c r="K1216" s="266"/>
    </row>
    <row r="1217" spans="1:11" ht="30" customHeight="1" x14ac:dyDescent="0.2">
      <c r="A1217" s="262">
        <v>1206</v>
      </c>
      <c r="B1217" s="711" t="s">
        <v>32</v>
      </c>
      <c r="C1217" s="263" t="s">
        <v>1665</v>
      </c>
      <c r="D1217" s="264" t="str">
        <f>VLOOKUP(Tabela24[[#This Row],[Symbol]],Baza_cen[],3,0)</f>
        <v>Opaska Styropianowa   OP-140_190</v>
      </c>
      <c r="E1217" s="265"/>
      <c r="F1217" s="265"/>
      <c r="G1217" s="265">
        <f ca="1">IFERROR(VLOOKUP(Tabela24[[#This Row],[Symbol]],INDIRECT("'"&amp;Tabela24[[#This Row],[INDEX]]&amp;"'!$D$5:$BB$3000"),13,0),0)</f>
        <v>0</v>
      </c>
      <c r="H1217" s="265" t="str">
        <f ca="1">IFERROR(VLOOKUP(Tabela24[[#This Row],[Symbol]],INDIRECT("'"&amp;Tabela24[[#This Row],[INDEX]]&amp;"'!$D$4:$BB$3000"),14,0),0)</f>
        <v>mb</v>
      </c>
      <c r="I1217" s="419">
        <f ca="1">IFERROR(VLOOKUP(Tabela24[[#This Row],[Symbol]],INDIRECT("'"&amp;Tabela24[[#This Row],[INDEX]]&amp;"'!$D$4:$BB$3000"),30,0),0)</f>
        <v>0</v>
      </c>
      <c r="J1217" s="447">
        <f ca="1">IFERROR(VLOOKUP(Tabela24[[#This Row],[Symbol]],INDIRECT("'"&amp;Tabela24[[#This Row],[INDEX]]&amp;"'!$D$4:$BB$3000"),31,0),0)</f>
        <v>0</v>
      </c>
      <c r="K1217" s="266"/>
    </row>
    <row r="1218" spans="1:11" ht="30" customHeight="1" x14ac:dyDescent="0.2">
      <c r="A1218" s="262">
        <v>1207</v>
      </c>
      <c r="B1218" s="711" t="s">
        <v>32</v>
      </c>
      <c r="C1218" s="263" t="s">
        <v>1666</v>
      </c>
      <c r="D1218" s="264" t="str">
        <f>VLOOKUP(Tabela24[[#This Row],[Symbol]],Baza_cen[],3,0)</f>
        <v>Opaska Styropianowa   OP-140_200</v>
      </c>
      <c r="E1218" s="265"/>
      <c r="F1218" s="265"/>
      <c r="G1218" s="265">
        <f ca="1">IFERROR(VLOOKUP(Tabela24[[#This Row],[Symbol]],INDIRECT("'"&amp;Tabela24[[#This Row],[INDEX]]&amp;"'!$D$5:$BB$3000"),13,0),0)</f>
        <v>0</v>
      </c>
      <c r="H1218" s="265" t="str">
        <f ca="1">IFERROR(VLOOKUP(Tabela24[[#This Row],[Symbol]],INDIRECT("'"&amp;Tabela24[[#This Row],[INDEX]]&amp;"'!$D$4:$BB$3000"),14,0),0)</f>
        <v>mb</v>
      </c>
      <c r="I1218" s="419">
        <f ca="1">IFERROR(VLOOKUP(Tabela24[[#This Row],[Symbol]],INDIRECT("'"&amp;Tabela24[[#This Row],[INDEX]]&amp;"'!$D$4:$BB$3000"),30,0),0)</f>
        <v>0</v>
      </c>
      <c r="J1218" s="447">
        <f ca="1">IFERROR(VLOOKUP(Tabela24[[#This Row],[Symbol]],INDIRECT("'"&amp;Tabela24[[#This Row],[INDEX]]&amp;"'!$D$4:$BB$3000"),31,0),0)</f>
        <v>0</v>
      </c>
      <c r="K1218" s="266"/>
    </row>
    <row r="1219" spans="1:11" ht="30" customHeight="1" x14ac:dyDescent="0.2">
      <c r="A1219" s="262">
        <v>1208</v>
      </c>
      <c r="B1219" s="711" t="s">
        <v>32</v>
      </c>
      <c r="C1219" s="263" t="s">
        <v>1667</v>
      </c>
      <c r="D1219" s="264" t="str">
        <f>VLOOKUP(Tabela24[[#This Row],[Symbol]],Baza_cen[],3,0)</f>
        <v>Opaska Styropianowa   OP-150_050</v>
      </c>
      <c r="E1219" s="265"/>
      <c r="F1219" s="265"/>
      <c r="G1219" s="265">
        <f ca="1">IFERROR(VLOOKUP(Tabela24[[#This Row],[Symbol]],INDIRECT("'"&amp;Tabela24[[#This Row],[INDEX]]&amp;"'!$D$5:$BB$3000"),13,0),0)</f>
        <v>0</v>
      </c>
      <c r="H1219" s="265" t="str">
        <f ca="1">IFERROR(VLOOKUP(Tabela24[[#This Row],[Symbol]],INDIRECT("'"&amp;Tabela24[[#This Row],[INDEX]]&amp;"'!$D$4:$BB$3000"),14,0),0)</f>
        <v>mb</v>
      </c>
      <c r="I1219" s="419">
        <f ca="1">IFERROR(VLOOKUP(Tabela24[[#This Row],[Symbol]],INDIRECT("'"&amp;Tabela24[[#This Row],[INDEX]]&amp;"'!$D$4:$BB$3000"),30,0),0)</f>
        <v>0</v>
      </c>
      <c r="J1219" s="447">
        <f ca="1">IFERROR(VLOOKUP(Tabela24[[#This Row],[Symbol]],INDIRECT("'"&amp;Tabela24[[#This Row],[INDEX]]&amp;"'!$D$4:$BB$3000"),31,0),0)</f>
        <v>0</v>
      </c>
      <c r="K1219" s="266"/>
    </row>
    <row r="1220" spans="1:11" ht="30" customHeight="1" x14ac:dyDescent="0.2">
      <c r="A1220" s="262">
        <v>1209</v>
      </c>
      <c r="B1220" s="711" t="s">
        <v>32</v>
      </c>
      <c r="C1220" s="263" t="s">
        <v>1668</v>
      </c>
      <c r="D1220" s="264" t="str">
        <f>VLOOKUP(Tabela24[[#This Row],[Symbol]],Baza_cen[],3,0)</f>
        <v>Opaska Styropianowa   OP-150_060</v>
      </c>
      <c r="E1220" s="265"/>
      <c r="F1220" s="265"/>
      <c r="G1220" s="265">
        <f ca="1">IFERROR(VLOOKUP(Tabela24[[#This Row],[Symbol]],INDIRECT("'"&amp;Tabela24[[#This Row],[INDEX]]&amp;"'!$D$5:$BB$3000"),13,0),0)</f>
        <v>0</v>
      </c>
      <c r="H1220" s="265" t="str">
        <f ca="1">IFERROR(VLOOKUP(Tabela24[[#This Row],[Symbol]],INDIRECT("'"&amp;Tabela24[[#This Row],[INDEX]]&amp;"'!$D$4:$BB$3000"),14,0),0)</f>
        <v>mb</v>
      </c>
      <c r="I1220" s="419">
        <f ca="1">IFERROR(VLOOKUP(Tabela24[[#This Row],[Symbol]],INDIRECT("'"&amp;Tabela24[[#This Row],[INDEX]]&amp;"'!$D$4:$BB$3000"),30,0),0)</f>
        <v>0</v>
      </c>
      <c r="J1220" s="447">
        <f ca="1">IFERROR(VLOOKUP(Tabela24[[#This Row],[Symbol]],INDIRECT("'"&amp;Tabela24[[#This Row],[INDEX]]&amp;"'!$D$4:$BB$3000"),31,0),0)</f>
        <v>0</v>
      </c>
      <c r="K1220" s="266"/>
    </row>
    <row r="1221" spans="1:11" ht="30" customHeight="1" x14ac:dyDescent="0.2">
      <c r="A1221" s="262">
        <v>1210</v>
      </c>
      <c r="B1221" s="711" t="s">
        <v>32</v>
      </c>
      <c r="C1221" s="263" t="s">
        <v>1669</v>
      </c>
      <c r="D1221" s="264" t="str">
        <f>VLOOKUP(Tabela24[[#This Row],[Symbol]],Baza_cen[],3,0)</f>
        <v>Opaska Styropianowa   OP-150_070</v>
      </c>
      <c r="E1221" s="265"/>
      <c r="F1221" s="265"/>
      <c r="G1221" s="265">
        <f ca="1">IFERROR(VLOOKUP(Tabela24[[#This Row],[Symbol]],INDIRECT("'"&amp;Tabela24[[#This Row],[INDEX]]&amp;"'!$D$5:$BB$3000"),13,0),0)</f>
        <v>0</v>
      </c>
      <c r="H1221" s="265" t="str">
        <f ca="1">IFERROR(VLOOKUP(Tabela24[[#This Row],[Symbol]],INDIRECT("'"&amp;Tabela24[[#This Row],[INDEX]]&amp;"'!$D$4:$BB$3000"),14,0),0)</f>
        <v>mb</v>
      </c>
      <c r="I1221" s="419">
        <f ca="1">IFERROR(VLOOKUP(Tabela24[[#This Row],[Symbol]],INDIRECT("'"&amp;Tabela24[[#This Row],[INDEX]]&amp;"'!$D$4:$BB$3000"),30,0),0)</f>
        <v>0</v>
      </c>
      <c r="J1221" s="447">
        <f ca="1">IFERROR(VLOOKUP(Tabela24[[#This Row],[Symbol]],INDIRECT("'"&amp;Tabela24[[#This Row],[INDEX]]&amp;"'!$D$4:$BB$3000"),31,0),0)</f>
        <v>0</v>
      </c>
      <c r="K1221" s="266"/>
    </row>
    <row r="1222" spans="1:11" ht="30" customHeight="1" x14ac:dyDescent="0.2">
      <c r="A1222" s="262">
        <v>1211</v>
      </c>
      <c r="B1222" s="711" t="s">
        <v>32</v>
      </c>
      <c r="C1222" s="263" t="s">
        <v>1670</v>
      </c>
      <c r="D1222" s="264" t="str">
        <f>VLOOKUP(Tabela24[[#This Row],[Symbol]],Baza_cen[],3,0)</f>
        <v>Opaska Styropianowa   OP-150_080</v>
      </c>
      <c r="E1222" s="265"/>
      <c r="F1222" s="265"/>
      <c r="G1222" s="265">
        <f ca="1">IFERROR(VLOOKUP(Tabela24[[#This Row],[Symbol]],INDIRECT("'"&amp;Tabela24[[#This Row],[INDEX]]&amp;"'!$D$5:$BB$3000"),13,0),0)</f>
        <v>0</v>
      </c>
      <c r="H1222" s="265" t="str">
        <f ca="1">IFERROR(VLOOKUP(Tabela24[[#This Row],[Symbol]],INDIRECT("'"&amp;Tabela24[[#This Row],[INDEX]]&amp;"'!$D$4:$BB$3000"),14,0),0)</f>
        <v>mb</v>
      </c>
      <c r="I1222" s="419">
        <f ca="1">IFERROR(VLOOKUP(Tabela24[[#This Row],[Symbol]],INDIRECT("'"&amp;Tabela24[[#This Row],[INDEX]]&amp;"'!$D$4:$BB$3000"),30,0),0)</f>
        <v>0</v>
      </c>
      <c r="J1222" s="447">
        <f ca="1">IFERROR(VLOOKUP(Tabela24[[#This Row],[Symbol]],INDIRECT("'"&amp;Tabela24[[#This Row],[INDEX]]&amp;"'!$D$4:$BB$3000"),31,0),0)</f>
        <v>0</v>
      </c>
      <c r="K1222" s="266"/>
    </row>
    <row r="1223" spans="1:11" ht="30" customHeight="1" x14ac:dyDescent="0.2">
      <c r="A1223" s="262">
        <v>1212</v>
      </c>
      <c r="B1223" s="711" t="s">
        <v>32</v>
      </c>
      <c r="C1223" s="263" t="s">
        <v>1671</v>
      </c>
      <c r="D1223" s="264" t="str">
        <f>VLOOKUP(Tabela24[[#This Row],[Symbol]],Baza_cen[],3,0)</f>
        <v>Opaska Styropianowa   OP-150_090</v>
      </c>
      <c r="E1223" s="265"/>
      <c r="F1223" s="265"/>
      <c r="G1223" s="265">
        <f ca="1">IFERROR(VLOOKUP(Tabela24[[#This Row],[Symbol]],INDIRECT("'"&amp;Tabela24[[#This Row],[INDEX]]&amp;"'!$D$5:$BB$3000"),13,0),0)</f>
        <v>0</v>
      </c>
      <c r="H1223" s="265" t="str">
        <f ca="1">IFERROR(VLOOKUP(Tabela24[[#This Row],[Symbol]],INDIRECT("'"&amp;Tabela24[[#This Row],[INDEX]]&amp;"'!$D$4:$BB$3000"),14,0),0)</f>
        <v>mb</v>
      </c>
      <c r="I1223" s="419">
        <f ca="1">IFERROR(VLOOKUP(Tabela24[[#This Row],[Symbol]],INDIRECT("'"&amp;Tabela24[[#This Row],[INDEX]]&amp;"'!$D$4:$BB$3000"),30,0),0)</f>
        <v>0</v>
      </c>
      <c r="J1223" s="447">
        <f ca="1">IFERROR(VLOOKUP(Tabela24[[#This Row],[Symbol]],INDIRECT("'"&amp;Tabela24[[#This Row],[INDEX]]&amp;"'!$D$4:$BB$3000"),31,0),0)</f>
        <v>0</v>
      </c>
      <c r="K1223" s="266"/>
    </row>
    <row r="1224" spans="1:11" ht="30" customHeight="1" x14ac:dyDescent="0.2">
      <c r="A1224" s="262">
        <v>1213</v>
      </c>
      <c r="B1224" s="711" t="s">
        <v>32</v>
      </c>
      <c r="C1224" s="263" t="s">
        <v>1672</v>
      </c>
      <c r="D1224" s="264" t="str">
        <f>VLOOKUP(Tabela24[[#This Row],[Symbol]],Baza_cen[],3,0)</f>
        <v>Opaska Styropianowa   OP-150_100</v>
      </c>
      <c r="E1224" s="265"/>
      <c r="F1224" s="265"/>
      <c r="G1224" s="265">
        <f ca="1">IFERROR(VLOOKUP(Tabela24[[#This Row],[Symbol]],INDIRECT("'"&amp;Tabela24[[#This Row],[INDEX]]&amp;"'!$D$5:$BB$3000"),13,0),0)</f>
        <v>0</v>
      </c>
      <c r="H1224" s="265" t="str">
        <f ca="1">IFERROR(VLOOKUP(Tabela24[[#This Row],[Symbol]],INDIRECT("'"&amp;Tabela24[[#This Row],[INDEX]]&amp;"'!$D$4:$BB$3000"),14,0),0)</f>
        <v>mb</v>
      </c>
      <c r="I1224" s="419">
        <f ca="1">IFERROR(VLOOKUP(Tabela24[[#This Row],[Symbol]],INDIRECT("'"&amp;Tabela24[[#This Row],[INDEX]]&amp;"'!$D$4:$BB$3000"),30,0),0)</f>
        <v>0</v>
      </c>
      <c r="J1224" s="447">
        <f ca="1">IFERROR(VLOOKUP(Tabela24[[#This Row],[Symbol]],INDIRECT("'"&amp;Tabela24[[#This Row],[INDEX]]&amp;"'!$D$4:$BB$3000"),31,0),0)</f>
        <v>0</v>
      </c>
      <c r="K1224" s="266"/>
    </row>
    <row r="1225" spans="1:11" ht="30" customHeight="1" x14ac:dyDescent="0.2">
      <c r="A1225" s="262">
        <v>1214</v>
      </c>
      <c r="B1225" s="711" t="s">
        <v>32</v>
      </c>
      <c r="C1225" s="263" t="s">
        <v>1673</v>
      </c>
      <c r="D1225" s="264" t="str">
        <f>VLOOKUP(Tabela24[[#This Row],[Symbol]],Baza_cen[],3,0)</f>
        <v>Opaska Styropianowa   OP-150_110</v>
      </c>
      <c r="E1225" s="265"/>
      <c r="F1225" s="265"/>
      <c r="G1225" s="265">
        <f ca="1">IFERROR(VLOOKUP(Tabela24[[#This Row],[Symbol]],INDIRECT("'"&amp;Tabela24[[#This Row],[INDEX]]&amp;"'!$D$5:$BB$3000"),13,0),0)</f>
        <v>0</v>
      </c>
      <c r="H1225" s="265" t="str">
        <f ca="1">IFERROR(VLOOKUP(Tabela24[[#This Row],[Symbol]],INDIRECT("'"&amp;Tabela24[[#This Row],[INDEX]]&amp;"'!$D$4:$BB$3000"),14,0),0)</f>
        <v>mb</v>
      </c>
      <c r="I1225" s="419">
        <f ca="1">IFERROR(VLOOKUP(Tabela24[[#This Row],[Symbol]],INDIRECT("'"&amp;Tabela24[[#This Row],[INDEX]]&amp;"'!$D$4:$BB$3000"),30,0),0)</f>
        <v>0</v>
      </c>
      <c r="J1225" s="447">
        <f ca="1">IFERROR(VLOOKUP(Tabela24[[#This Row],[Symbol]],INDIRECT("'"&amp;Tabela24[[#This Row],[INDEX]]&amp;"'!$D$4:$BB$3000"),31,0),0)</f>
        <v>0</v>
      </c>
      <c r="K1225" s="266"/>
    </row>
    <row r="1226" spans="1:11" ht="30" customHeight="1" x14ac:dyDescent="0.2">
      <c r="A1226" s="262">
        <v>1215</v>
      </c>
      <c r="B1226" s="711" t="s">
        <v>32</v>
      </c>
      <c r="C1226" s="263" t="s">
        <v>1674</v>
      </c>
      <c r="D1226" s="264" t="str">
        <f>VLOOKUP(Tabela24[[#This Row],[Symbol]],Baza_cen[],3,0)</f>
        <v>Opaska Styropianowa   OP-150_120</v>
      </c>
      <c r="E1226" s="265"/>
      <c r="F1226" s="265"/>
      <c r="G1226" s="265">
        <f ca="1">IFERROR(VLOOKUP(Tabela24[[#This Row],[Symbol]],INDIRECT("'"&amp;Tabela24[[#This Row],[INDEX]]&amp;"'!$D$5:$BB$3000"),13,0),0)</f>
        <v>0</v>
      </c>
      <c r="H1226" s="265" t="str">
        <f ca="1">IFERROR(VLOOKUP(Tabela24[[#This Row],[Symbol]],INDIRECT("'"&amp;Tabela24[[#This Row],[INDEX]]&amp;"'!$D$4:$BB$3000"),14,0),0)</f>
        <v>mb</v>
      </c>
      <c r="I1226" s="419">
        <f ca="1">IFERROR(VLOOKUP(Tabela24[[#This Row],[Symbol]],INDIRECT("'"&amp;Tabela24[[#This Row],[INDEX]]&amp;"'!$D$4:$BB$3000"),30,0),0)</f>
        <v>0</v>
      </c>
      <c r="J1226" s="447">
        <f ca="1">IFERROR(VLOOKUP(Tabela24[[#This Row],[Symbol]],INDIRECT("'"&amp;Tabela24[[#This Row],[INDEX]]&amp;"'!$D$4:$BB$3000"),31,0),0)</f>
        <v>0</v>
      </c>
      <c r="K1226" s="266"/>
    </row>
    <row r="1227" spans="1:11" ht="30" customHeight="1" x14ac:dyDescent="0.2">
      <c r="A1227" s="262">
        <v>1216</v>
      </c>
      <c r="B1227" s="711" t="s">
        <v>32</v>
      </c>
      <c r="C1227" s="263" t="s">
        <v>1675</v>
      </c>
      <c r="D1227" s="264" t="str">
        <f>VLOOKUP(Tabela24[[#This Row],[Symbol]],Baza_cen[],3,0)</f>
        <v>Opaska Styropianowa   OP-150_130</v>
      </c>
      <c r="E1227" s="265"/>
      <c r="F1227" s="265"/>
      <c r="G1227" s="265">
        <f ca="1">IFERROR(VLOOKUP(Tabela24[[#This Row],[Symbol]],INDIRECT("'"&amp;Tabela24[[#This Row],[INDEX]]&amp;"'!$D$5:$BB$3000"),13,0),0)</f>
        <v>0</v>
      </c>
      <c r="H1227" s="265" t="str">
        <f ca="1">IFERROR(VLOOKUP(Tabela24[[#This Row],[Symbol]],INDIRECT("'"&amp;Tabela24[[#This Row],[INDEX]]&amp;"'!$D$4:$BB$3000"),14,0),0)</f>
        <v>mb</v>
      </c>
      <c r="I1227" s="419">
        <f ca="1">IFERROR(VLOOKUP(Tabela24[[#This Row],[Symbol]],INDIRECT("'"&amp;Tabela24[[#This Row],[INDEX]]&amp;"'!$D$4:$BB$3000"),30,0),0)</f>
        <v>0</v>
      </c>
      <c r="J1227" s="447">
        <f ca="1">IFERROR(VLOOKUP(Tabela24[[#This Row],[Symbol]],INDIRECT("'"&amp;Tabela24[[#This Row],[INDEX]]&amp;"'!$D$4:$BB$3000"),31,0),0)</f>
        <v>0</v>
      </c>
      <c r="K1227" s="266"/>
    </row>
    <row r="1228" spans="1:11" ht="30" customHeight="1" x14ac:dyDescent="0.2">
      <c r="A1228" s="262">
        <v>1217</v>
      </c>
      <c r="B1228" s="711" t="s">
        <v>32</v>
      </c>
      <c r="C1228" s="263" t="s">
        <v>1676</v>
      </c>
      <c r="D1228" s="264" t="str">
        <f>VLOOKUP(Tabela24[[#This Row],[Symbol]],Baza_cen[],3,0)</f>
        <v>Opaska Styropianowa   OP-150_140</v>
      </c>
      <c r="E1228" s="265"/>
      <c r="F1228" s="265"/>
      <c r="G1228" s="265">
        <f ca="1">IFERROR(VLOOKUP(Tabela24[[#This Row],[Symbol]],INDIRECT("'"&amp;Tabela24[[#This Row],[INDEX]]&amp;"'!$D$5:$BB$3000"),13,0),0)</f>
        <v>0</v>
      </c>
      <c r="H1228" s="265" t="str">
        <f ca="1">IFERROR(VLOOKUP(Tabela24[[#This Row],[Symbol]],INDIRECT("'"&amp;Tabela24[[#This Row],[INDEX]]&amp;"'!$D$4:$BB$3000"),14,0),0)</f>
        <v>mb</v>
      </c>
      <c r="I1228" s="419">
        <f ca="1">IFERROR(VLOOKUP(Tabela24[[#This Row],[Symbol]],INDIRECT("'"&amp;Tabela24[[#This Row],[INDEX]]&amp;"'!$D$4:$BB$3000"),30,0),0)</f>
        <v>0</v>
      </c>
      <c r="J1228" s="447">
        <f ca="1">IFERROR(VLOOKUP(Tabela24[[#This Row],[Symbol]],INDIRECT("'"&amp;Tabela24[[#This Row],[INDEX]]&amp;"'!$D$4:$BB$3000"),31,0),0)</f>
        <v>0</v>
      </c>
      <c r="K1228" s="266"/>
    </row>
    <row r="1229" spans="1:11" ht="30" customHeight="1" x14ac:dyDescent="0.2">
      <c r="A1229" s="262">
        <v>1218</v>
      </c>
      <c r="B1229" s="711" t="s">
        <v>32</v>
      </c>
      <c r="C1229" s="263" t="s">
        <v>1677</v>
      </c>
      <c r="D1229" s="264" t="str">
        <f>VLOOKUP(Tabela24[[#This Row],[Symbol]],Baza_cen[],3,0)</f>
        <v>Opaska Styropianowa   OP-150_150</v>
      </c>
      <c r="E1229" s="265"/>
      <c r="F1229" s="265"/>
      <c r="G1229" s="265">
        <f ca="1">IFERROR(VLOOKUP(Tabela24[[#This Row],[Symbol]],INDIRECT("'"&amp;Tabela24[[#This Row],[INDEX]]&amp;"'!$D$5:$BB$3000"),13,0),0)</f>
        <v>0</v>
      </c>
      <c r="H1229" s="265" t="str">
        <f ca="1">IFERROR(VLOOKUP(Tabela24[[#This Row],[Symbol]],INDIRECT("'"&amp;Tabela24[[#This Row],[INDEX]]&amp;"'!$D$4:$BB$3000"),14,0),0)</f>
        <v>mb</v>
      </c>
      <c r="I1229" s="419">
        <f ca="1">IFERROR(VLOOKUP(Tabela24[[#This Row],[Symbol]],INDIRECT("'"&amp;Tabela24[[#This Row],[INDEX]]&amp;"'!$D$4:$BB$3000"),30,0),0)</f>
        <v>0</v>
      </c>
      <c r="J1229" s="447">
        <f ca="1">IFERROR(VLOOKUP(Tabela24[[#This Row],[Symbol]],INDIRECT("'"&amp;Tabela24[[#This Row],[INDEX]]&amp;"'!$D$4:$BB$3000"),31,0),0)</f>
        <v>0</v>
      </c>
      <c r="K1229" s="266"/>
    </row>
    <row r="1230" spans="1:11" ht="30" customHeight="1" x14ac:dyDescent="0.2">
      <c r="A1230" s="262">
        <v>1219</v>
      </c>
      <c r="B1230" s="711" t="s">
        <v>32</v>
      </c>
      <c r="C1230" s="263" t="s">
        <v>1678</v>
      </c>
      <c r="D1230" s="264" t="str">
        <f>VLOOKUP(Tabela24[[#This Row],[Symbol]],Baza_cen[],3,0)</f>
        <v>Opaska Styropianowa   OP-150_160</v>
      </c>
      <c r="E1230" s="265"/>
      <c r="F1230" s="265"/>
      <c r="G1230" s="265">
        <f ca="1">IFERROR(VLOOKUP(Tabela24[[#This Row],[Symbol]],INDIRECT("'"&amp;Tabela24[[#This Row],[INDEX]]&amp;"'!$D$5:$BB$3000"),13,0),0)</f>
        <v>0</v>
      </c>
      <c r="H1230" s="265" t="str">
        <f ca="1">IFERROR(VLOOKUP(Tabela24[[#This Row],[Symbol]],INDIRECT("'"&amp;Tabela24[[#This Row],[INDEX]]&amp;"'!$D$4:$BB$3000"),14,0),0)</f>
        <v>mb</v>
      </c>
      <c r="I1230" s="419">
        <f ca="1">IFERROR(VLOOKUP(Tabela24[[#This Row],[Symbol]],INDIRECT("'"&amp;Tabela24[[#This Row],[INDEX]]&amp;"'!$D$4:$BB$3000"),30,0),0)</f>
        <v>0</v>
      </c>
      <c r="J1230" s="447">
        <f ca="1">IFERROR(VLOOKUP(Tabela24[[#This Row],[Symbol]],INDIRECT("'"&amp;Tabela24[[#This Row],[INDEX]]&amp;"'!$D$4:$BB$3000"),31,0),0)</f>
        <v>0</v>
      </c>
      <c r="K1230" s="266"/>
    </row>
    <row r="1231" spans="1:11" ht="30" customHeight="1" x14ac:dyDescent="0.2">
      <c r="A1231" s="262">
        <v>1220</v>
      </c>
      <c r="B1231" s="711" t="s">
        <v>32</v>
      </c>
      <c r="C1231" s="263" t="s">
        <v>1679</v>
      </c>
      <c r="D1231" s="264" t="str">
        <f>VLOOKUP(Tabela24[[#This Row],[Symbol]],Baza_cen[],3,0)</f>
        <v>Opaska Styropianowa   OP-150_170</v>
      </c>
      <c r="E1231" s="265"/>
      <c r="F1231" s="265"/>
      <c r="G1231" s="265">
        <f ca="1">IFERROR(VLOOKUP(Tabela24[[#This Row],[Symbol]],INDIRECT("'"&amp;Tabela24[[#This Row],[INDEX]]&amp;"'!$D$5:$BB$3000"),13,0),0)</f>
        <v>0</v>
      </c>
      <c r="H1231" s="265" t="str">
        <f ca="1">IFERROR(VLOOKUP(Tabela24[[#This Row],[Symbol]],INDIRECT("'"&amp;Tabela24[[#This Row],[INDEX]]&amp;"'!$D$4:$BB$3000"),14,0),0)</f>
        <v>mb</v>
      </c>
      <c r="I1231" s="419">
        <f ca="1">IFERROR(VLOOKUP(Tabela24[[#This Row],[Symbol]],INDIRECT("'"&amp;Tabela24[[#This Row],[INDEX]]&amp;"'!$D$4:$BB$3000"),30,0),0)</f>
        <v>0</v>
      </c>
      <c r="J1231" s="447">
        <f ca="1">IFERROR(VLOOKUP(Tabela24[[#This Row],[Symbol]],INDIRECT("'"&amp;Tabela24[[#This Row],[INDEX]]&amp;"'!$D$4:$BB$3000"),31,0),0)</f>
        <v>0</v>
      </c>
      <c r="K1231" s="266"/>
    </row>
    <row r="1232" spans="1:11" ht="30" customHeight="1" x14ac:dyDescent="0.2">
      <c r="A1232" s="262">
        <v>1221</v>
      </c>
      <c r="B1232" s="711" t="s">
        <v>32</v>
      </c>
      <c r="C1232" s="263" t="s">
        <v>1680</v>
      </c>
      <c r="D1232" s="264" t="str">
        <f>VLOOKUP(Tabela24[[#This Row],[Symbol]],Baza_cen[],3,0)</f>
        <v>Opaska Styropianowa   OP-150_180</v>
      </c>
      <c r="E1232" s="265"/>
      <c r="F1232" s="265"/>
      <c r="G1232" s="265">
        <f ca="1">IFERROR(VLOOKUP(Tabela24[[#This Row],[Symbol]],INDIRECT("'"&amp;Tabela24[[#This Row],[INDEX]]&amp;"'!$D$5:$BB$3000"),13,0),0)</f>
        <v>0</v>
      </c>
      <c r="H1232" s="265" t="str">
        <f ca="1">IFERROR(VLOOKUP(Tabela24[[#This Row],[Symbol]],INDIRECT("'"&amp;Tabela24[[#This Row],[INDEX]]&amp;"'!$D$4:$BB$3000"),14,0),0)</f>
        <v>mb</v>
      </c>
      <c r="I1232" s="419">
        <f ca="1">IFERROR(VLOOKUP(Tabela24[[#This Row],[Symbol]],INDIRECT("'"&amp;Tabela24[[#This Row],[INDEX]]&amp;"'!$D$4:$BB$3000"),30,0),0)</f>
        <v>0</v>
      </c>
      <c r="J1232" s="447">
        <f ca="1">IFERROR(VLOOKUP(Tabela24[[#This Row],[Symbol]],INDIRECT("'"&amp;Tabela24[[#This Row],[INDEX]]&amp;"'!$D$4:$BB$3000"),31,0),0)</f>
        <v>0</v>
      </c>
      <c r="K1232" s="266"/>
    </row>
    <row r="1233" spans="1:11" ht="30" customHeight="1" x14ac:dyDescent="0.2">
      <c r="A1233" s="262">
        <v>1222</v>
      </c>
      <c r="B1233" s="711" t="s">
        <v>32</v>
      </c>
      <c r="C1233" s="263" t="s">
        <v>1681</v>
      </c>
      <c r="D1233" s="264" t="str">
        <f>VLOOKUP(Tabela24[[#This Row],[Symbol]],Baza_cen[],3,0)</f>
        <v>Opaska Styropianowa   OP-150_190</v>
      </c>
      <c r="E1233" s="265"/>
      <c r="F1233" s="265"/>
      <c r="G1233" s="265">
        <f ca="1">IFERROR(VLOOKUP(Tabela24[[#This Row],[Symbol]],INDIRECT("'"&amp;Tabela24[[#This Row],[INDEX]]&amp;"'!$D$5:$BB$3000"),13,0),0)</f>
        <v>0</v>
      </c>
      <c r="H1233" s="265" t="str">
        <f ca="1">IFERROR(VLOOKUP(Tabela24[[#This Row],[Symbol]],INDIRECT("'"&amp;Tabela24[[#This Row],[INDEX]]&amp;"'!$D$4:$BB$3000"),14,0),0)</f>
        <v>mb</v>
      </c>
      <c r="I1233" s="419">
        <f ca="1">IFERROR(VLOOKUP(Tabela24[[#This Row],[Symbol]],INDIRECT("'"&amp;Tabela24[[#This Row],[INDEX]]&amp;"'!$D$4:$BB$3000"),30,0),0)</f>
        <v>0</v>
      </c>
      <c r="J1233" s="447">
        <f ca="1">IFERROR(VLOOKUP(Tabela24[[#This Row],[Symbol]],INDIRECT("'"&amp;Tabela24[[#This Row],[INDEX]]&amp;"'!$D$4:$BB$3000"),31,0),0)</f>
        <v>0</v>
      </c>
      <c r="K1233" s="266"/>
    </row>
    <row r="1234" spans="1:11" ht="30" customHeight="1" x14ac:dyDescent="0.2">
      <c r="A1234" s="262">
        <v>1223</v>
      </c>
      <c r="B1234" s="711" t="s">
        <v>32</v>
      </c>
      <c r="C1234" s="263" t="s">
        <v>1682</v>
      </c>
      <c r="D1234" s="264" t="str">
        <f>VLOOKUP(Tabela24[[#This Row],[Symbol]],Baza_cen[],3,0)</f>
        <v>Opaska Styropianowa   OP-150_200</v>
      </c>
      <c r="E1234" s="265"/>
      <c r="F1234" s="265"/>
      <c r="G1234" s="265">
        <f ca="1">IFERROR(VLOOKUP(Tabela24[[#This Row],[Symbol]],INDIRECT("'"&amp;Tabela24[[#This Row],[INDEX]]&amp;"'!$D$5:$BB$3000"),13,0),0)</f>
        <v>0</v>
      </c>
      <c r="H1234" s="265" t="str">
        <f ca="1">IFERROR(VLOOKUP(Tabela24[[#This Row],[Symbol]],INDIRECT("'"&amp;Tabela24[[#This Row],[INDEX]]&amp;"'!$D$4:$BB$3000"),14,0),0)</f>
        <v>mb</v>
      </c>
      <c r="I1234" s="419">
        <f ca="1">IFERROR(VLOOKUP(Tabela24[[#This Row],[Symbol]],INDIRECT("'"&amp;Tabela24[[#This Row],[INDEX]]&amp;"'!$D$4:$BB$3000"),30,0),0)</f>
        <v>0</v>
      </c>
      <c r="J1234" s="447">
        <f ca="1">IFERROR(VLOOKUP(Tabela24[[#This Row],[Symbol]],INDIRECT("'"&amp;Tabela24[[#This Row],[INDEX]]&amp;"'!$D$4:$BB$3000"),31,0),0)</f>
        <v>0</v>
      </c>
      <c r="K1234" s="266"/>
    </row>
    <row r="1235" spans="1:11" ht="30" customHeight="1" x14ac:dyDescent="0.2">
      <c r="A1235" s="262">
        <v>1224</v>
      </c>
      <c r="B1235" s="711" t="s">
        <v>32</v>
      </c>
      <c r="C1235" s="263" t="s">
        <v>1683</v>
      </c>
      <c r="D1235" s="264" t="str">
        <f>VLOOKUP(Tabela24[[#This Row],[Symbol]],Baza_cen[],3,0)</f>
        <v>Opaska Styropianowa   OP-160_050</v>
      </c>
      <c r="E1235" s="265"/>
      <c r="F1235" s="265"/>
      <c r="G1235" s="265">
        <f ca="1">IFERROR(VLOOKUP(Tabela24[[#This Row],[Symbol]],INDIRECT("'"&amp;Tabela24[[#This Row],[INDEX]]&amp;"'!$D$5:$BB$3000"),13,0),0)</f>
        <v>0</v>
      </c>
      <c r="H1235" s="265" t="str">
        <f ca="1">IFERROR(VLOOKUP(Tabela24[[#This Row],[Symbol]],INDIRECT("'"&amp;Tabela24[[#This Row],[INDEX]]&amp;"'!$D$4:$BB$3000"),14,0),0)</f>
        <v>mb</v>
      </c>
      <c r="I1235" s="419">
        <f ca="1">IFERROR(VLOOKUP(Tabela24[[#This Row],[Symbol]],INDIRECT("'"&amp;Tabela24[[#This Row],[INDEX]]&amp;"'!$D$4:$BB$3000"),30,0),0)</f>
        <v>0</v>
      </c>
      <c r="J1235" s="447">
        <f ca="1">IFERROR(VLOOKUP(Tabela24[[#This Row],[Symbol]],INDIRECT("'"&amp;Tabela24[[#This Row],[INDEX]]&amp;"'!$D$4:$BB$3000"),31,0),0)</f>
        <v>0</v>
      </c>
      <c r="K1235" s="266"/>
    </row>
    <row r="1236" spans="1:11" ht="30" customHeight="1" x14ac:dyDescent="0.2">
      <c r="A1236" s="262">
        <v>1225</v>
      </c>
      <c r="B1236" s="711" t="s">
        <v>32</v>
      </c>
      <c r="C1236" s="263" t="s">
        <v>1684</v>
      </c>
      <c r="D1236" s="264" t="str">
        <f>VLOOKUP(Tabela24[[#This Row],[Symbol]],Baza_cen[],3,0)</f>
        <v>Opaska Styropianowa   OP-160_060</v>
      </c>
      <c r="E1236" s="265"/>
      <c r="F1236" s="265"/>
      <c r="G1236" s="265">
        <f ca="1">IFERROR(VLOOKUP(Tabela24[[#This Row],[Symbol]],INDIRECT("'"&amp;Tabela24[[#This Row],[INDEX]]&amp;"'!$D$5:$BB$3000"),13,0),0)</f>
        <v>0</v>
      </c>
      <c r="H1236" s="265" t="str">
        <f ca="1">IFERROR(VLOOKUP(Tabela24[[#This Row],[Symbol]],INDIRECT("'"&amp;Tabela24[[#This Row],[INDEX]]&amp;"'!$D$4:$BB$3000"),14,0),0)</f>
        <v>mb</v>
      </c>
      <c r="I1236" s="419">
        <f ca="1">IFERROR(VLOOKUP(Tabela24[[#This Row],[Symbol]],INDIRECT("'"&amp;Tabela24[[#This Row],[INDEX]]&amp;"'!$D$4:$BB$3000"),30,0),0)</f>
        <v>0</v>
      </c>
      <c r="J1236" s="447">
        <f ca="1">IFERROR(VLOOKUP(Tabela24[[#This Row],[Symbol]],INDIRECT("'"&amp;Tabela24[[#This Row],[INDEX]]&amp;"'!$D$4:$BB$3000"),31,0),0)</f>
        <v>0</v>
      </c>
      <c r="K1236" s="266"/>
    </row>
    <row r="1237" spans="1:11" ht="30" customHeight="1" x14ac:dyDescent="0.2">
      <c r="A1237" s="262">
        <v>1226</v>
      </c>
      <c r="B1237" s="711" t="s">
        <v>32</v>
      </c>
      <c r="C1237" s="263" t="s">
        <v>1685</v>
      </c>
      <c r="D1237" s="264" t="str">
        <f>VLOOKUP(Tabela24[[#This Row],[Symbol]],Baza_cen[],3,0)</f>
        <v>Opaska Styropianowa   OP-160_070</v>
      </c>
      <c r="E1237" s="265"/>
      <c r="F1237" s="265"/>
      <c r="G1237" s="265">
        <f ca="1">IFERROR(VLOOKUP(Tabela24[[#This Row],[Symbol]],INDIRECT("'"&amp;Tabela24[[#This Row],[INDEX]]&amp;"'!$D$5:$BB$3000"),13,0),0)</f>
        <v>0</v>
      </c>
      <c r="H1237" s="265" t="str">
        <f ca="1">IFERROR(VLOOKUP(Tabela24[[#This Row],[Symbol]],INDIRECT("'"&amp;Tabela24[[#This Row],[INDEX]]&amp;"'!$D$4:$BB$3000"),14,0),0)</f>
        <v>mb</v>
      </c>
      <c r="I1237" s="419">
        <f ca="1">IFERROR(VLOOKUP(Tabela24[[#This Row],[Symbol]],INDIRECT("'"&amp;Tabela24[[#This Row],[INDEX]]&amp;"'!$D$4:$BB$3000"),30,0),0)</f>
        <v>0</v>
      </c>
      <c r="J1237" s="447">
        <f ca="1">IFERROR(VLOOKUP(Tabela24[[#This Row],[Symbol]],INDIRECT("'"&amp;Tabela24[[#This Row],[INDEX]]&amp;"'!$D$4:$BB$3000"),31,0),0)</f>
        <v>0</v>
      </c>
      <c r="K1237" s="266"/>
    </row>
    <row r="1238" spans="1:11" ht="30" customHeight="1" x14ac:dyDescent="0.2">
      <c r="A1238" s="262">
        <v>1227</v>
      </c>
      <c r="B1238" s="711" t="s">
        <v>32</v>
      </c>
      <c r="C1238" s="263" t="s">
        <v>1686</v>
      </c>
      <c r="D1238" s="264" t="str">
        <f>VLOOKUP(Tabela24[[#This Row],[Symbol]],Baza_cen[],3,0)</f>
        <v>Opaska Styropianowa   OP-160_080</v>
      </c>
      <c r="E1238" s="265"/>
      <c r="F1238" s="265"/>
      <c r="G1238" s="265">
        <f ca="1">IFERROR(VLOOKUP(Tabela24[[#This Row],[Symbol]],INDIRECT("'"&amp;Tabela24[[#This Row],[INDEX]]&amp;"'!$D$5:$BB$3000"),13,0),0)</f>
        <v>0</v>
      </c>
      <c r="H1238" s="265" t="str">
        <f ca="1">IFERROR(VLOOKUP(Tabela24[[#This Row],[Symbol]],INDIRECT("'"&amp;Tabela24[[#This Row],[INDEX]]&amp;"'!$D$4:$BB$3000"),14,0),0)</f>
        <v>mb</v>
      </c>
      <c r="I1238" s="419">
        <f ca="1">IFERROR(VLOOKUP(Tabela24[[#This Row],[Symbol]],INDIRECT("'"&amp;Tabela24[[#This Row],[INDEX]]&amp;"'!$D$4:$BB$3000"),30,0),0)</f>
        <v>0</v>
      </c>
      <c r="J1238" s="447">
        <f ca="1">IFERROR(VLOOKUP(Tabela24[[#This Row],[Symbol]],INDIRECT("'"&amp;Tabela24[[#This Row],[INDEX]]&amp;"'!$D$4:$BB$3000"),31,0),0)</f>
        <v>0</v>
      </c>
      <c r="K1238" s="266"/>
    </row>
    <row r="1239" spans="1:11" ht="30" customHeight="1" x14ac:dyDescent="0.2">
      <c r="A1239" s="262">
        <v>1228</v>
      </c>
      <c r="B1239" s="711" t="s">
        <v>32</v>
      </c>
      <c r="C1239" s="263" t="s">
        <v>1687</v>
      </c>
      <c r="D1239" s="264" t="str">
        <f>VLOOKUP(Tabela24[[#This Row],[Symbol]],Baza_cen[],3,0)</f>
        <v>Opaska Styropianowa   OP-160_090</v>
      </c>
      <c r="E1239" s="265"/>
      <c r="F1239" s="265"/>
      <c r="G1239" s="265">
        <f ca="1">IFERROR(VLOOKUP(Tabela24[[#This Row],[Symbol]],INDIRECT("'"&amp;Tabela24[[#This Row],[INDEX]]&amp;"'!$D$5:$BB$3000"),13,0),0)</f>
        <v>0</v>
      </c>
      <c r="H1239" s="265" t="str">
        <f ca="1">IFERROR(VLOOKUP(Tabela24[[#This Row],[Symbol]],INDIRECT("'"&amp;Tabela24[[#This Row],[INDEX]]&amp;"'!$D$4:$BB$3000"),14,0),0)</f>
        <v>mb</v>
      </c>
      <c r="I1239" s="419">
        <f ca="1">IFERROR(VLOOKUP(Tabela24[[#This Row],[Symbol]],INDIRECT("'"&amp;Tabela24[[#This Row],[INDEX]]&amp;"'!$D$4:$BB$3000"),30,0),0)</f>
        <v>0</v>
      </c>
      <c r="J1239" s="447">
        <f ca="1">IFERROR(VLOOKUP(Tabela24[[#This Row],[Symbol]],INDIRECT("'"&amp;Tabela24[[#This Row],[INDEX]]&amp;"'!$D$4:$BB$3000"),31,0),0)</f>
        <v>0</v>
      </c>
      <c r="K1239" s="266"/>
    </row>
    <row r="1240" spans="1:11" ht="30" customHeight="1" x14ac:dyDescent="0.2">
      <c r="A1240" s="262">
        <v>1229</v>
      </c>
      <c r="B1240" s="711" t="s">
        <v>32</v>
      </c>
      <c r="C1240" s="263" t="s">
        <v>1688</v>
      </c>
      <c r="D1240" s="264" t="str">
        <f>VLOOKUP(Tabela24[[#This Row],[Symbol]],Baza_cen[],3,0)</f>
        <v>Opaska Styropianowa   OP-160_100</v>
      </c>
      <c r="E1240" s="265"/>
      <c r="F1240" s="265"/>
      <c r="G1240" s="265">
        <f ca="1">IFERROR(VLOOKUP(Tabela24[[#This Row],[Symbol]],INDIRECT("'"&amp;Tabela24[[#This Row],[INDEX]]&amp;"'!$D$5:$BB$3000"),13,0),0)</f>
        <v>0</v>
      </c>
      <c r="H1240" s="265" t="str">
        <f ca="1">IFERROR(VLOOKUP(Tabela24[[#This Row],[Symbol]],INDIRECT("'"&amp;Tabela24[[#This Row],[INDEX]]&amp;"'!$D$4:$BB$3000"),14,0),0)</f>
        <v>mb</v>
      </c>
      <c r="I1240" s="419">
        <f ca="1">IFERROR(VLOOKUP(Tabela24[[#This Row],[Symbol]],INDIRECT("'"&amp;Tabela24[[#This Row],[INDEX]]&amp;"'!$D$4:$BB$3000"),30,0),0)</f>
        <v>0</v>
      </c>
      <c r="J1240" s="447">
        <f ca="1">IFERROR(VLOOKUP(Tabela24[[#This Row],[Symbol]],INDIRECT("'"&amp;Tabela24[[#This Row],[INDEX]]&amp;"'!$D$4:$BB$3000"),31,0),0)</f>
        <v>0</v>
      </c>
      <c r="K1240" s="266"/>
    </row>
    <row r="1241" spans="1:11" ht="30" customHeight="1" x14ac:dyDescent="0.2">
      <c r="A1241" s="262">
        <v>1230</v>
      </c>
      <c r="B1241" s="711" t="s">
        <v>32</v>
      </c>
      <c r="C1241" s="263" t="s">
        <v>1689</v>
      </c>
      <c r="D1241" s="264" t="str">
        <f>VLOOKUP(Tabela24[[#This Row],[Symbol]],Baza_cen[],3,0)</f>
        <v>Opaska Styropianowa   OP-160_110</v>
      </c>
      <c r="E1241" s="265"/>
      <c r="F1241" s="265"/>
      <c r="G1241" s="265">
        <f ca="1">IFERROR(VLOOKUP(Tabela24[[#This Row],[Symbol]],INDIRECT("'"&amp;Tabela24[[#This Row],[INDEX]]&amp;"'!$D$5:$BB$3000"),13,0),0)</f>
        <v>0</v>
      </c>
      <c r="H1241" s="265" t="str">
        <f ca="1">IFERROR(VLOOKUP(Tabela24[[#This Row],[Symbol]],INDIRECT("'"&amp;Tabela24[[#This Row],[INDEX]]&amp;"'!$D$4:$BB$3000"),14,0),0)</f>
        <v>mb</v>
      </c>
      <c r="I1241" s="419">
        <f ca="1">IFERROR(VLOOKUP(Tabela24[[#This Row],[Symbol]],INDIRECT("'"&amp;Tabela24[[#This Row],[INDEX]]&amp;"'!$D$4:$BB$3000"),30,0),0)</f>
        <v>0</v>
      </c>
      <c r="J1241" s="447">
        <f ca="1">IFERROR(VLOOKUP(Tabela24[[#This Row],[Symbol]],INDIRECT("'"&amp;Tabela24[[#This Row],[INDEX]]&amp;"'!$D$4:$BB$3000"),31,0),0)</f>
        <v>0</v>
      </c>
      <c r="K1241" s="266"/>
    </row>
    <row r="1242" spans="1:11" ht="30" customHeight="1" x14ac:dyDescent="0.2">
      <c r="A1242" s="262">
        <v>1231</v>
      </c>
      <c r="B1242" s="711" t="s">
        <v>32</v>
      </c>
      <c r="C1242" s="263" t="s">
        <v>1690</v>
      </c>
      <c r="D1242" s="264" t="str">
        <f>VLOOKUP(Tabela24[[#This Row],[Symbol]],Baza_cen[],3,0)</f>
        <v>Opaska Styropianowa   OP-160_120</v>
      </c>
      <c r="E1242" s="265"/>
      <c r="F1242" s="265"/>
      <c r="G1242" s="265">
        <f ca="1">IFERROR(VLOOKUP(Tabela24[[#This Row],[Symbol]],INDIRECT("'"&amp;Tabela24[[#This Row],[INDEX]]&amp;"'!$D$5:$BB$3000"),13,0),0)</f>
        <v>0</v>
      </c>
      <c r="H1242" s="265" t="str">
        <f ca="1">IFERROR(VLOOKUP(Tabela24[[#This Row],[Symbol]],INDIRECT("'"&amp;Tabela24[[#This Row],[INDEX]]&amp;"'!$D$4:$BB$3000"),14,0),0)</f>
        <v>mb</v>
      </c>
      <c r="I1242" s="419">
        <f ca="1">IFERROR(VLOOKUP(Tabela24[[#This Row],[Symbol]],INDIRECT("'"&amp;Tabela24[[#This Row],[INDEX]]&amp;"'!$D$4:$BB$3000"),30,0),0)</f>
        <v>0</v>
      </c>
      <c r="J1242" s="447">
        <f ca="1">IFERROR(VLOOKUP(Tabela24[[#This Row],[Symbol]],INDIRECT("'"&amp;Tabela24[[#This Row],[INDEX]]&amp;"'!$D$4:$BB$3000"),31,0),0)</f>
        <v>0</v>
      </c>
      <c r="K1242" s="266"/>
    </row>
    <row r="1243" spans="1:11" ht="30" customHeight="1" x14ac:dyDescent="0.2">
      <c r="A1243" s="262">
        <v>1232</v>
      </c>
      <c r="B1243" s="711" t="s">
        <v>32</v>
      </c>
      <c r="C1243" s="263" t="s">
        <v>1691</v>
      </c>
      <c r="D1243" s="264" t="str">
        <f>VLOOKUP(Tabela24[[#This Row],[Symbol]],Baza_cen[],3,0)</f>
        <v>Opaska Styropianowa   OP-160_130</v>
      </c>
      <c r="E1243" s="265"/>
      <c r="F1243" s="265"/>
      <c r="G1243" s="265">
        <f ca="1">IFERROR(VLOOKUP(Tabela24[[#This Row],[Symbol]],INDIRECT("'"&amp;Tabela24[[#This Row],[INDEX]]&amp;"'!$D$5:$BB$3000"),13,0),0)</f>
        <v>0</v>
      </c>
      <c r="H1243" s="265" t="str">
        <f ca="1">IFERROR(VLOOKUP(Tabela24[[#This Row],[Symbol]],INDIRECT("'"&amp;Tabela24[[#This Row],[INDEX]]&amp;"'!$D$4:$BB$3000"),14,0),0)</f>
        <v>mb</v>
      </c>
      <c r="I1243" s="419">
        <f ca="1">IFERROR(VLOOKUP(Tabela24[[#This Row],[Symbol]],INDIRECT("'"&amp;Tabela24[[#This Row],[INDEX]]&amp;"'!$D$4:$BB$3000"),30,0),0)</f>
        <v>0</v>
      </c>
      <c r="J1243" s="447">
        <f ca="1">IFERROR(VLOOKUP(Tabela24[[#This Row],[Symbol]],INDIRECT("'"&amp;Tabela24[[#This Row],[INDEX]]&amp;"'!$D$4:$BB$3000"),31,0),0)</f>
        <v>0</v>
      </c>
      <c r="K1243" s="266"/>
    </row>
    <row r="1244" spans="1:11" ht="30" customHeight="1" x14ac:dyDescent="0.2">
      <c r="A1244" s="262">
        <v>1233</v>
      </c>
      <c r="B1244" s="711" t="s">
        <v>32</v>
      </c>
      <c r="C1244" s="263" t="s">
        <v>1692</v>
      </c>
      <c r="D1244" s="264" t="str">
        <f>VLOOKUP(Tabela24[[#This Row],[Symbol]],Baza_cen[],3,0)</f>
        <v>Opaska Styropianowa   OP-160_140</v>
      </c>
      <c r="E1244" s="265"/>
      <c r="F1244" s="265"/>
      <c r="G1244" s="265">
        <f ca="1">IFERROR(VLOOKUP(Tabela24[[#This Row],[Symbol]],INDIRECT("'"&amp;Tabela24[[#This Row],[INDEX]]&amp;"'!$D$5:$BB$3000"),13,0),0)</f>
        <v>0</v>
      </c>
      <c r="H1244" s="265" t="str">
        <f ca="1">IFERROR(VLOOKUP(Tabela24[[#This Row],[Symbol]],INDIRECT("'"&amp;Tabela24[[#This Row],[INDEX]]&amp;"'!$D$4:$BB$3000"),14,0),0)</f>
        <v>mb</v>
      </c>
      <c r="I1244" s="419">
        <f ca="1">IFERROR(VLOOKUP(Tabela24[[#This Row],[Symbol]],INDIRECT("'"&amp;Tabela24[[#This Row],[INDEX]]&amp;"'!$D$4:$BB$3000"),30,0),0)</f>
        <v>0</v>
      </c>
      <c r="J1244" s="447">
        <f ca="1">IFERROR(VLOOKUP(Tabela24[[#This Row],[Symbol]],INDIRECT("'"&amp;Tabela24[[#This Row],[INDEX]]&amp;"'!$D$4:$BB$3000"),31,0),0)</f>
        <v>0</v>
      </c>
      <c r="K1244" s="266"/>
    </row>
    <row r="1245" spans="1:11" ht="30" customHeight="1" x14ac:dyDescent="0.2">
      <c r="A1245" s="262">
        <v>1234</v>
      </c>
      <c r="B1245" s="711" t="s">
        <v>32</v>
      </c>
      <c r="C1245" s="263" t="s">
        <v>1693</v>
      </c>
      <c r="D1245" s="264" t="str">
        <f>VLOOKUP(Tabela24[[#This Row],[Symbol]],Baza_cen[],3,0)</f>
        <v>Opaska Styropianowa   OP-160_150</v>
      </c>
      <c r="E1245" s="265"/>
      <c r="F1245" s="265"/>
      <c r="G1245" s="265">
        <f ca="1">IFERROR(VLOOKUP(Tabela24[[#This Row],[Symbol]],INDIRECT("'"&amp;Tabela24[[#This Row],[INDEX]]&amp;"'!$D$5:$BB$3000"),13,0),0)</f>
        <v>0</v>
      </c>
      <c r="H1245" s="265" t="str">
        <f ca="1">IFERROR(VLOOKUP(Tabela24[[#This Row],[Symbol]],INDIRECT("'"&amp;Tabela24[[#This Row],[INDEX]]&amp;"'!$D$4:$BB$3000"),14,0),0)</f>
        <v>mb</v>
      </c>
      <c r="I1245" s="419">
        <f ca="1">IFERROR(VLOOKUP(Tabela24[[#This Row],[Symbol]],INDIRECT("'"&amp;Tabela24[[#This Row],[INDEX]]&amp;"'!$D$4:$BB$3000"),30,0),0)</f>
        <v>0</v>
      </c>
      <c r="J1245" s="447">
        <f ca="1">IFERROR(VLOOKUP(Tabela24[[#This Row],[Symbol]],INDIRECT("'"&amp;Tabela24[[#This Row],[INDEX]]&amp;"'!$D$4:$BB$3000"),31,0),0)</f>
        <v>0</v>
      </c>
      <c r="K1245" s="266"/>
    </row>
    <row r="1246" spans="1:11" ht="30" customHeight="1" x14ac:dyDescent="0.2">
      <c r="A1246" s="262">
        <v>1235</v>
      </c>
      <c r="B1246" s="711" t="s">
        <v>32</v>
      </c>
      <c r="C1246" s="263" t="s">
        <v>1694</v>
      </c>
      <c r="D1246" s="264" t="str">
        <f>VLOOKUP(Tabela24[[#This Row],[Symbol]],Baza_cen[],3,0)</f>
        <v>Opaska Styropianowa   OP-160_160</v>
      </c>
      <c r="E1246" s="265"/>
      <c r="F1246" s="265"/>
      <c r="G1246" s="265">
        <f ca="1">IFERROR(VLOOKUP(Tabela24[[#This Row],[Symbol]],INDIRECT("'"&amp;Tabela24[[#This Row],[INDEX]]&amp;"'!$D$5:$BB$3000"),13,0),0)</f>
        <v>0</v>
      </c>
      <c r="H1246" s="265" t="str">
        <f ca="1">IFERROR(VLOOKUP(Tabela24[[#This Row],[Symbol]],INDIRECT("'"&amp;Tabela24[[#This Row],[INDEX]]&amp;"'!$D$4:$BB$3000"),14,0),0)</f>
        <v>mb</v>
      </c>
      <c r="I1246" s="419">
        <f ca="1">IFERROR(VLOOKUP(Tabela24[[#This Row],[Symbol]],INDIRECT("'"&amp;Tabela24[[#This Row],[INDEX]]&amp;"'!$D$4:$BB$3000"),30,0),0)</f>
        <v>0</v>
      </c>
      <c r="J1246" s="447">
        <f ca="1">IFERROR(VLOOKUP(Tabela24[[#This Row],[Symbol]],INDIRECT("'"&amp;Tabela24[[#This Row],[INDEX]]&amp;"'!$D$4:$BB$3000"),31,0),0)</f>
        <v>0</v>
      </c>
      <c r="K1246" s="266"/>
    </row>
    <row r="1247" spans="1:11" ht="30" customHeight="1" x14ac:dyDescent="0.2">
      <c r="A1247" s="262">
        <v>1236</v>
      </c>
      <c r="B1247" s="711" t="s">
        <v>32</v>
      </c>
      <c r="C1247" s="263" t="s">
        <v>1695</v>
      </c>
      <c r="D1247" s="264" t="str">
        <f>VLOOKUP(Tabela24[[#This Row],[Symbol]],Baza_cen[],3,0)</f>
        <v>Opaska Styropianowa   OP-160_170</v>
      </c>
      <c r="E1247" s="265"/>
      <c r="F1247" s="265"/>
      <c r="G1247" s="265">
        <f ca="1">IFERROR(VLOOKUP(Tabela24[[#This Row],[Symbol]],INDIRECT("'"&amp;Tabela24[[#This Row],[INDEX]]&amp;"'!$D$5:$BB$3000"),13,0),0)</f>
        <v>0</v>
      </c>
      <c r="H1247" s="265" t="str">
        <f ca="1">IFERROR(VLOOKUP(Tabela24[[#This Row],[Symbol]],INDIRECT("'"&amp;Tabela24[[#This Row],[INDEX]]&amp;"'!$D$4:$BB$3000"),14,0),0)</f>
        <v>mb</v>
      </c>
      <c r="I1247" s="419">
        <f ca="1">IFERROR(VLOOKUP(Tabela24[[#This Row],[Symbol]],INDIRECT("'"&amp;Tabela24[[#This Row],[INDEX]]&amp;"'!$D$4:$BB$3000"),30,0),0)</f>
        <v>0</v>
      </c>
      <c r="J1247" s="447">
        <f ca="1">IFERROR(VLOOKUP(Tabela24[[#This Row],[Symbol]],INDIRECT("'"&amp;Tabela24[[#This Row],[INDEX]]&amp;"'!$D$4:$BB$3000"),31,0),0)</f>
        <v>0</v>
      </c>
      <c r="K1247" s="266"/>
    </row>
    <row r="1248" spans="1:11" ht="30" customHeight="1" x14ac:dyDescent="0.2">
      <c r="A1248" s="262">
        <v>1237</v>
      </c>
      <c r="B1248" s="711" t="s">
        <v>32</v>
      </c>
      <c r="C1248" s="263" t="s">
        <v>1696</v>
      </c>
      <c r="D1248" s="264" t="str">
        <f>VLOOKUP(Tabela24[[#This Row],[Symbol]],Baza_cen[],3,0)</f>
        <v>Opaska Styropianowa   OP-160_180</v>
      </c>
      <c r="E1248" s="265"/>
      <c r="F1248" s="265"/>
      <c r="G1248" s="265">
        <f ca="1">IFERROR(VLOOKUP(Tabela24[[#This Row],[Symbol]],INDIRECT("'"&amp;Tabela24[[#This Row],[INDEX]]&amp;"'!$D$5:$BB$3000"),13,0),0)</f>
        <v>0</v>
      </c>
      <c r="H1248" s="265" t="str">
        <f ca="1">IFERROR(VLOOKUP(Tabela24[[#This Row],[Symbol]],INDIRECT("'"&amp;Tabela24[[#This Row],[INDEX]]&amp;"'!$D$4:$BB$3000"),14,0),0)</f>
        <v>mb</v>
      </c>
      <c r="I1248" s="419">
        <f ca="1">IFERROR(VLOOKUP(Tabela24[[#This Row],[Symbol]],INDIRECT("'"&amp;Tabela24[[#This Row],[INDEX]]&amp;"'!$D$4:$BB$3000"),30,0),0)</f>
        <v>0</v>
      </c>
      <c r="J1248" s="447">
        <f ca="1">IFERROR(VLOOKUP(Tabela24[[#This Row],[Symbol]],INDIRECT("'"&amp;Tabela24[[#This Row],[INDEX]]&amp;"'!$D$4:$BB$3000"),31,0),0)</f>
        <v>0</v>
      </c>
      <c r="K1248" s="266"/>
    </row>
    <row r="1249" spans="1:11" ht="30" customHeight="1" x14ac:dyDescent="0.2">
      <c r="A1249" s="262">
        <v>1238</v>
      </c>
      <c r="B1249" s="711" t="s">
        <v>32</v>
      </c>
      <c r="C1249" s="263" t="s">
        <v>1697</v>
      </c>
      <c r="D1249" s="264" t="str">
        <f>VLOOKUP(Tabela24[[#This Row],[Symbol]],Baza_cen[],3,0)</f>
        <v>Opaska Styropianowa   OP-160_190</v>
      </c>
      <c r="E1249" s="265"/>
      <c r="F1249" s="265"/>
      <c r="G1249" s="265">
        <f ca="1">IFERROR(VLOOKUP(Tabela24[[#This Row],[Symbol]],INDIRECT("'"&amp;Tabela24[[#This Row],[INDEX]]&amp;"'!$D$5:$BB$3000"),13,0),0)</f>
        <v>0</v>
      </c>
      <c r="H1249" s="265" t="str">
        <f ca="1">IFERROR(VLOOKUP(Tabela24[[#This Row],[Symbol]],INDIRECT("'"&amp;Tabela24[[#This Row],[INDEX]]&amp;"'!$D$4:$BB$3000"),14,0),0)</f>
        <v>mb</v>
      </c>
      <c r="I1249" s="419">
        <f ca="1">IFERROR(VLOOKUP(Tabela24[[#This Row],[Symbol]],INDIRECT("'"&amp;Tabela24[[#This Row],[INDEX]]&amp;"'!$D$4:$BB$3000"),30,0),0)</f>
        <v>0</v>
      </c>
      <c r="J1249" s="447">
        <f ca="1">IFERROR(VLOOKUP(Tabela24[[#This Row],[Symbol]],INDIRECT("'"&amp;Tabela24[[#This Row],[INDEX]]&amp;"'!$D$4:$BB$3000"),31,0),0)</f>
        <v>0</v>
      </c>
      <c r="K1249" s="266"/>
    </row>
    <row r="1250" spans="1:11" ht="30" customHeight="1" x14ac:dyDescent="0.2">
      <c r="A1250" s="262">
        <v>1239</v>
      </c>
      <c r="B1250" s="711" t="s">
        <v>32</v>
      </c>
      <c r="C1250" s="263" t="s">
        <v>1698</v>
      </c>
      <c r="D1250" s="264" t="str">
        <f>VLOOKUP(Tabela24[[#This Row],[Symbol]],Baza_cen[],3,0)</f>
        <v>Opaska Styropianowa   OP-160_200</v>
      </c>
      <c r="E1250" s="265"/>
      <c r="F1250" s="265"/>
      <c r="G1250" s="265">
        <f ca="1">IFERROR(VLOOKUP(Tabela24[[#This Row],[Symbol]],INDIRECT("'"&amp;Tabela24[[#This Row],[INDEX]]&amp;"'!$D$5:$BB$3000"),13,0),0)</f>
        <v>0</v>
      </c>
      <c r="H1250" s="265" t="str">
        <f ca="1">IFERROR(VLOOKUP(Tabela24[[#This Row],[Symbol]],INDIRECT("'"&amp;Tabela24[[#This Row],[INDEX]]&amp;"'!$D$4:$BB$3000"),14,0),0)</f>
        <v>mb</v>
      </c>
      <c r="I1250" s="419">
        <f ca="1">IFERROR(VLOOKUP(Tabela24[[#This Row],[Symbol]],INDIRECT("'"&amp;Tabela24[[#This Row],[INDEX]]&amp;"'!$D$4:$BB$3000"),30,0),0)</f>
        <v>0</v>
      </c>
      <c r="J1250" s="447">
        <f ca="1">IFERROR(VLOOKUP(Tabela24[[#This Row],[Symbol]],INDIRECT("'"&amp;Tabela24[[#This Row],[INDEX]]&amp;"'!$D$4:$BB$3000"),31,0),0)</f>
        <v>0</v>
      </c>
      <c r="K1250" s="266"/>
    </row>
    <row r="1251" spans="1:11" ht="30" customHeight="1" x14ac:dyDescent="0.2">
      <c r="A1251" s="262">
        <v>1240</v>
      </c>
      <c r="B1251" s="711" t="s">
        <v>32</v>
      </c>
      <c r="C1251" s="263" t="s">
        <v>1699</v>
      </c>
      <c r="D1251" s="264" t="str">
        <f>VLOOKUP(Tabela24[[#This Row],[Symbol]],Baza_cen[],3,0)</f>
        <v>Opaska Styropianowa   OP-170_050</v>
      </c>
      <c r="E1251" s="265"/>
      <c r="F1251" s="265"/>
      <c r="G1251" s="265">
        <f ca="1">IFERROR(VLOOKUP(Tabela24[[#This Row],[Symbol]],INDIRECT("'"&amp;Tabela24[[#This Row],[INDEX]]&amp;"'!$D$5:$BB$3000"),13,0),0)</f>
        <v>0</v>
      </c>
      <c r="H1251" s="265" t="str">
        <f ca="1">IFERROR(VLOOKUP(Tabela24[[#This Row],[Symbol]],INDIRECT("'"&amp;Tabela24[[#This Row],[INDEX]]&amp;"'!$D$4:$BB$3000"),14,0),0)</f>
        <v>mb</v>
      </c>
      <c r="I1251" s="419">
        <f ca="1">IFERROR(VLOOKUP(Tabela24[[#This Row],[Symbol]],INDIRECT("'"&amp;Tabela24[[#This Row],[INDEX]]&amp;"'!$D$4:$BB$3000"),30,0),0)</f>
        <v>0</v>
      </c>
      <c r="J1251" s="447">
        <f ca="1">IFERROR(VLOOKUP(Tabela24[[#This Row],[Symbol]],INDIRECT("'"&amp;Tabela24[[#This Row],[INDEX]]&amp;"'!$D$4:$BB$3000"),31,0),0)</f>
        <v>0</v>
      </c>
      <c r="K1251" s="266"/>
    </row>
    <row r="1252" spans="1:11" ht="30" customHeight="1" x14ac:dyDescent="0.2">
      <c r="A1252" s="262">
        <v>1241</v>
      </c>
      <c r="B1252" s="711" t="s">
        <v>32</v>
      </c>
      <c r="C1252" s="263" t="s">
        <v>1700</v>
      </c>
      <c r="D1252" s="264" t="str">
        <f>VLOOKUP(Tabela24[[#This Row],[Symbol]],Baza_cen[],3,0)</f>
        <v>Opaska Styropianowa   OP-170_060</v>
      </c>
      <c r="E1252" s="265"/>
      <c r="F1252" s="265"/>
      <c r="G1252" s="265">
        <f ca="1">IFERROR(VLOOKUP(Tabela24[[#This Row],[Symbol]],INDIRECT("'"&amp;Tabela24[[#This Row],[INDEX]]&amp;"'!$D$5:$BB$3000"),13,0),0)</f>
        <v>0</v>
      </c>
      <c r="H1252" s="265" t="str">
        <f ca="1">IFERROR(VLOOKUP(Tabela24[[#This Row],[Symbol]],INDIRECT("'"&amp;Tabela24[[#This Row],[INDEX]]&amp;"'!$D$4:$BB$3000"),14,0),0)</f>
        <v>mb</v>
      </c>
      <c r="I1252" s="419">
        <f ca="1">IFERROR(VLOOKUP(Tabela24[[#This Row],[Symbol]],INDIRECT("'"&amp;Tabela24[[#This Row],[INDEX]]&amp;"'!$D$4:$BB$3000"),30,0),0)</f>
        <v>0</v>
      </c>
      <c r="J1252" s="447">
        <f ca="1">IFERROR(VLOOKUP(Tabela24[[#This Row],[Symbol]],INDIRECT("'"&amp;Tabela24[[#This Row],[INDEX]]&amp;"'!$D$4:$BB$3000"),31,0),0)</f>
        <v>0</v>
      </c>
      <c r="K1252" s="266"/>
    </row>
    <row r="1253" spans="1:11" ht="30" customHeight="1" x14ac:dyDescent="0.2">
      <c r="A1253" s="262">
        <v>1242</v>
      </c>
      <c r="B1253" s="711" t="s">
        <v>32</v>
      </c>
      <c r="C1253" s="263" t="s">
        <v>1701</v>
      </c>
      <c r="D1253" s="264" t="str">
        <f>VLOOKUP(Tabela24[[#This Row],[Symbol]],Baza_cen[],3,0)</f>
        <v>Opaska Styropianowa   OP-170_070</v>
      </c>
      <c r="E1253" s="265"/>
      <c r="F1253" s="265"/>
      <c r="G1253" s="265">
        <f ca="1">IFERROR(VLOOKUP(Tabela24[[#This Row],[Symbol]],INDIRECT("'"&amp;Tabela24[[#This Row],[INDEX]]&amp;"'!$D$5:$BB$3000"),13,0),0)</f>
        <v>0</v>
      </c>
      <c r="H1253" s="265" t="str">
        <f ca="1">IFERROR(VLOOKUP(Tabela24[[#This Row],[Symbol]],INDIRECT("'"&amp;Tabela24[[#This Row],[INDEX]]&amp;"'!$D$4:$BB$3000"),14,0),0)</f>
        <v>mb</v>
      </c>
      <c r="I1253" s="419">
        <f ca="1">IFERROR(VLOOKUP(Tabela24[[#This Row],[Symbol]],INDIRECT("'"&amp;Tabela24[[#This Row],[INDEX]]&amp;"'!$D$4:$BB$3000"),30,0),0)</f>
        <v>0</v>
      </c>
      <c r="J1253" s="447">
        <f ca="1">IFERROR(VLOOKUP(Tabela24[[#This Row],[Symbol]],INDIRECT("'"&amp;Tabela24[[#This Row],[INDEX]]&amp;"'!$D$4:$BB$3000"),31,0),0)</f>
        <v>0</v>
      </c>
      <c r="K1253" s="266"/>
    </row>
    <row r="1254" spans="1:11" ht="30" customHeight="1" x14ac:dyDescent="0.2">
      <c r="A1254" s="262">
        <v>1243</v>
      </c>
      <c r="B1254" s="711" t="s">
        <v>32</v>
      </c>
      <c r="C1254" s="263" t="s">
        <v>1702</v>
      </c>
      <c r="D1254" s="264" t="str">
        <f>VLOOKUP(Tabela24[[#This Row],[Symbol]],Baza_cen[],3,0)</f>
        <v>Opaska Styropianowa   OP-170_080</v>
      </c>
      <c r="E1254" s="265"/>
      <c r="F1254" s="265"/>
      <c r="G1254" s="265">
        <f ca="1">IFERROR(VLOOKUP(Tabela24[[#This Row],[Symbol]],INDIRECT("'"&amp;Tabela24[[#This Row],[INDEX]]&amp;"'!$D$5:$BB$3000"),13,0),0)</f>
        <v>0</v>
      </c>
      <c r="H1254" s="265" t="str">
        <f ca="1">IFERROR(VLOOKUP(Tabela24[[#This Row],[Symbol]],INDIRECT("'"&amp;Tabela24[[#This Row],[INDEX]]&amp;"'!$D$4:$BB$3000"),14,0),0)</f>
        <v>mb</v>
      </c>
      <c r="I1254" s="419">
        <f ca="1">IFERROR(VLOOKUP(Tabela24[[#This Row],[Symbol]],INDIRECT("'"&amp;Tabela24[[#This Row],[INDEX]]&amp;"'!$D$4:$BB$3000"),30,0),0)</f>
        <v>0</v>
      </c>
      <c r="J1254" s="447">
        <f ca="1">IFERROR(VLOOKUP(Tabela24[[#This Row],[Symbol]],INDIRECT("'"&amp;Tabela24[[#This Row],[INDEX]]&amp;"'!$D$4:$BB$3000"),31,0),0)</f>
        <v>0</v>
      </c>
      <c r="K1254" s="266"/>
    </row>
    <row r="1255" spans="1:11" ht="30" customHeight="1" x14ac:dyDescent="0.2">
      <c r="A1255" s="262">
        <v>1244</v>
      </c>
      <c r="B1255" s="711" t="s">
        <v>32</v>
      </c>
      <c r="C1255" s="263" t="s">
        <v>1703</v>
      </c>
      <c r="D1255" s="264" t="str">
        <f>VLOOKUP(Tabela24[[#This Row],[Symbol]],Baza_cen[],3,0)</f>
        <v>Opaska Styropianowa   OP-170_090</v>
      </c>
      <c r="E1255" s="265"/>
      <c r="F1255" s="265"/>
      <c r="G1255" s="265">
        <f ca="1">IFERROR(VLOOKUP(Tabela24[[#This Row],[Symbol]],INDIRECT("'"&amp;Tabela24[[#This Row],[INDEX]]&amp;"'!$D$5:$BB$3000"),13,0),0)</f>
        <v>0</v>
      </c>
      <c r="H1255" s="265" t="str">
        <f ca="1">IFERROR(VLOOKUP(Tabela24[[#This Row],[Symbol]],INDIRECT("'"&amp;Tabela24[[#This Row],[INDEX]]&amp;"'!$D$4:$BB$3000"),14,0),0)</f>
        <v>mb</v>
      </c>
      <c r="I1255" s="419">
        <f ca="1">IFERROR(VLOOKUP(Tabela24[[#This Row],[Symbol]],INDIRECT("'"&amp;Tabela24[[#This Row],[INDEX]]&amp;"'!$D$4:$BB$3000"),30,0),0)</f>
        <v>0</v>
      </c>
      <c r="J1255" s="447">
        <f ca="1">IFERROR(VLOOKUP(Tabela24[[#This Row],[Symbol]],INDIRECT("'"&amp;Tabela24[[#This Row],[INDEX]]&amp;"'!$D$4:$BB$3000"),31,0),0)</f>
        <v>0</v>
      </c>
      <c r="K1255" s="266"/>
    </row>
    <row r="1256" spans="1:11" ht="30" customHeight="1" x14ac:dyDescent="0.2">
      <c r="A1256" s="262">
        <v>1245</v>
      </c>
      <c r="B1256" s="711" t="s">
        <v>32</v>
      </c>
      <c r="C1256" s="263" t="s">
        <v>1704</v>
      </c>
      <c r="D1256" s="264" t="str">
        <f>VLOOKUP(Tabela24[[#This Row],[Symbol]],Baza_cen[],3,0)</f>
        <v>Opaska Styropianowa   OP-170_100</v>
      </c>
      <c r="E1256" s="265"/>
      <c r="F1256" s="265"/>
      <c r="G1256" s="265">
        <f ca="1">IFERROR(VLOOKUP(Tabela24[[#This Row],[Symbol]],INDIRECT("'"&amp;Tabela24[[#This Row],[INDEX]]&amp;"'!$D$5:$BB$3000"),13,0),0)</f>
        <v>0</v>
      </c>
      <c r="H1256" s="265" t="str">
        <f ca="1">IFERROR(VLOOKUP(Tabela24[[#This Row],[Symbol]],INDIRECT("'"&amp;Tabela24[[#This Row],[INDEX]]&amp;"'!$D$4:$BB$3000"),14,0),0)</f>
        <v>mb</v>
      </c>
      <c r="I1256" s="419">
        <f ca="1">IFERROR(VLOOKUP(Tabela24[[#This Row],[Symbol]],INDIRECT("'"&amp;Tabela24[[#This Row],[INDEX]]&amp;"'!$D$4:$BB$3000"),30,0),0)</f>
        <v>0</v>
      </c>
      <c r="J1256" s="447">
        <f ca="1">IFERROR(VLOOKUP(Tabela24[[#This Row],[Symbol]],INDIRECT("'"&amp;Tabela24[[#This Row],[INDEX]]&amp;"'!$D$4:$BB$3000"),31,0),0)</f>
        <v>0</v>
      </c>
      <c r="K1256" s="266"/>
    </row>
    <row r="1257" spans="1:11" ht="30" customHeight="1" x14ac:dyDescent="0.2">
      <c r="A1257" s="262">
        <v>1246</v>
      </c>
      <c r="B1257" s="711" t="s">
        <v>32</v>
      </c>
      <c r="C1257" s="263" t="s">
        <v>1705</v>
      </c>
      <c r="D1257" s="264" t="str">
        <f>VLOOKUP(Tabela24[[#This Row],[Symbol]],Baza_cen[],3,0)</f>
        <v>Opaska Styropianowa   OP-170_110</v>
      </c>
      <c r="E1257" s="265"/>
      <c r="F1257" s="265"/>
      <c r="G1257" s="265">
        <f ca="1">IFERROR(VLOOKUP(Tabela24[[#This Row],[Symbol]],INDIRECT("'"&amp;Tabela24[[#This Row],[INDEX]]&amp;"'!$D$5:$BB$3000"),13,0),0)</f>
        <v>0</v>
      </c>
      <c r="H1257" s="265" t="str">
        <f ca="1">IFERROR(VLOOKUP(Tabela24[[#This Row],[Symbol]],INDIRECT("'"&amp;Tabela24[[#This Row],[INDEX]]&amp;"'!$D$4:$BB$3000"),14,0),0)</f>
        <v>mb</v>
      </c>
      <c r="I1257" s="419">
        <f ca="1">IFERROR(VLOOKUP(Tabela24[[#This Row],[Symbol]],INDIRECT("'"&amp;Tabela24[[#This Row],[INDEX]]&amp;"'!$D$4:$BB$3000"),30,0),0)</f>
        <v>0</v>
      </c>
      <c r="J1257" s="447">
        <f ca="1">IFERROR(VLOOKUP(Tabela24[[#This Row],[Symbol]],INDIRECT("'"&amp;Tabela24[[#This Row],[INDEX]]&amp;"'!$D$4:$BB$3000"),31,0),0)</f>
        <v>0</v>
      </c>
      <c r="K1257" s="266"/>
    </row>
    <row r="1258" spans="1:11" ht="30" customHeight="1" x14ac:dyDescent="0.2">
      <c r="A1258" s="262">
        <v>1247</v>
      </c>
      <c r="B1258" s="711" t="s">
        <v>32</v>
      </c>
      <c r="C1258" s="263" t="s">
        <v>1706</v>
      </c>
      <c r="D1258" s="264" t="str">
        <f>VLOOKUP(Tabela24[[#This Row],[Symbol]],Baza_cen[],3,0)</f>
        <v>Opaska Styropianowa   OP-170_120</v>
      </c>
      <c r="E1258" s="265"/>
      <c r="F1258" s="265"/>
      <c r="G1258" s="265">
        <f ca="1">IFERROR(VLOOKUP(Tabela24[[#This Row],[Symbol]],INDIRECT("'"&amp;Tabela24[[#This Row],[INDEX]]&amp;"'!$D$5:$BB$3000"),13,0),0)</f>
        <v>0</v>
      </c>
      <c r="H1258" s="265" t="str">
        <f ca="1">IFERROR(VLOOKUP(Tabela24[[#This Row],[Symbol]],INDIRECT("'"&amp;Tabela24[[#This Row],[INDEX]]&amp;"'!$D$4:$BB$3000"),14,0),0)</f>
        <v>mb</v>
      </c>
      <c r="I1258" s="419">
        <f ca="1">IFERROR(VLOOKUP(Tabela24[[#This Row],[Symbol]],INDIRECT("'"&amp;Tabela24[[#This Row],[INDEX]]&amp;"'!$D$4:$BB$3000"),30,0),0)</f>
        <v>0</v>
      </c>
      <c r="J1258" s="447">
        <f ca="1">IFERROR(VLOOKUP(Tabela24[[#This Row],[Symbol]],INDIRECT("'"&amp;Tabela24[[#This Row],[INDEX]]&amp;"'!$D$4:$BB$3000"),31,0),0)</f>
        <v>0</v>
      </c>
      <c r="K1258" s="266"/>
    </row>
    <row r="1259" spans="1:11" ht="30" customHeight="1" x14ac:dyDescent="0.2">
      <c r="A1259" s="262">
        <v>1248</v>
      </c>
      <c r="B1259" s="711" t="s">
        <v>32</v>
      </c>
      <c r="C1259" s="263" t="s">
        <v>1707</v>
      </c>
      <c r="D1259" s="264" t="str">
        <f>VLOOKUP(Tabela24[[#This Row],[Symbol]],Baza_cen[],3,0)</f>
        <v>Opaska Styropianowa   OP-170_130</v>
      </c>
      <c r="E1259" s="265"/>
      <c r="F1259" s="265"/>
      <c r="G1259" s="265">
        <f ca="1">IFERROR(VLOOKUP(Tabela24[[#This Row],[Symbol]],INDIRECT("'"&amp;Tabela24[[#This Row],[INDEX]]&amp;"'!$D$5:$BB$3000"),13,0),0)</f>
        <v>0</v>
      </c>
      <c r="H1259" s="265" t="str">
        <f ca="1">IFERROR(VLOOKUP(Tabela24[[#This Row],[Symbol]],INDIRECT("'"&amp;Tabela24[[#This Row],[INDEX]]&amp;"'!$D$4:$BB$3000"),14,0),0)</f>
        <v>mb</v>
      </c>
      <c r="I1259" s="419">
        <f ca="1">IFERROR(VLOOKUP(Tabela24[[#This Row],[Symbol]],INDIRECT("'"&amp;Tabela24[[#This Row],[INDEX]]&amp;"'!$D$4:$BB$3000"),30,0),0)</f>
        <v>0</v>
      </c>
      <c r="J1259" s="447">
        <f ca="1">IFERROR(VLOOKUP(Tabela24[[#This Row],[Symbol]],INDIRECT("'"&amp;Tabela24[[#This Row],[INDEX]]&amp;"'!$D$4:$BB$3000"),31,0),0)</f>
        <v>0</v>
      </c>
      <c r="K1259" s="266"/>
    </row>
    <row r="1260" spans="1:11" ht="30" customHeight="1" x14ac:dyDescent="0.2">
      <c r="A1260" s="262">
        <v>1249</v>
      </c>
      <c r="B1260" s="711" t="s">
        <v>32</v>
      </c>
      <c r="C1260" s="263" t="s">
        <v>1708</v>
      </c>
      <c r="D1260" s="264" t="str">
        <f>VLOOKUP(Tabela24[[#This Row],[Symbol]],Baza_cen[],3,0)</f>
        <v>Opaska Styropianowa   OP-170_140</v>
      </c>
      <c r="E1260" s="265"/>
      <c r="F1260" s="265"/>
      <c r="G1260" s="265">
        <f ca="1">IFERROR(VLOOKUP(Tabela24[[#This Row],[Symbol]],INDIRECT("'"&amp;Tabela24[[#This Row],[INDEX]]&amp;"'!$D$5:$BB$3000"),13,0),0)</f>
        <v>0</v>
      </c>
      <c r="H1260" s="265" t="str">
        <f ca="1">IFERROR(VLOOKUP(Tabela24[[#This Row],[Symbol]],INDIRECT("'"&amp;Tabela24[[#This Row],[INDEX]]&amp;"'!$D$4:$BB$3000"),14,0),0)</f>
        <v>mb</v>
      </c>
      <c r="I1260" s="419">
        <f ca="1">IFERROR(VLOOKUP(Tabela24[[#This Row],[Symbol]],INDIRECT("'"&amp;Tabela24[[#This Row],[INDEX]]&amp;"'!$D$4:$BB$3000"),30,0),0)</f>
        <v>0</v>
      </c>
      <c r="J1260" s="447">
        <f ca="1">IFERROR(VLOOKUP(Tabela24[[#This Row],[Symbol]],INDIRECT("'"&amp;Tabela24[[#This Row],[INDEX]]&amp;"'!$D$4:$BB$3000"),31,0),0)</f>
        <v>0</v>
      </c>
      <c r="K1260" s="266"/>
    </row>
    <row r="1261" spans="1:11" ht="30" customHeight="1" x14ac:dyDescent="0.2">
      <c r="A1261" s="262">
        <v>1250</v>
      </c>
      <c r="B1261" s="711" t="s">
        <v>32</v>
      </c>
      <c r="C1261" s="263" t="s">
        <v>1709</v>
      </c>
      <c r="D1261" s="264" t="str">
        <f>VLOOKUP(Tabela24[[#This Row],[Symbol]],Baza_cen[],3,0)</f>
        <v>Opaska Styropianowa   OP-170_150</v>
      </c>
      <c r="E1261" s="265"/>
      <c r="F1261" s="265"/>
      <c r="G1261" s="265">
        <f ca="1">IFERROR(VLOOKUP(Tabela24[[#This Row],[Symbol]],INDIRECT("'"&amp;Tabela24[[#This Row],[INDEX]]&amp;"'!$D$5:$BB$3000"),13,0),0)</f>
        <v>0</v>
      </c>
      <c r="H1261" s="265" t="str">
        <f ca="1">IFERROR(VLOOKUP(Tabela24[[#This Row],[Symbol]],INDIRECT("'"&amp;Tabela24[[#This Row],[INDEX]]&amp;"'!$D$4:$BB$3000"),14,0),0)</f>
        <v>mb</v>
      </c>
      <c r="I1261" s="419">
        <f ca="1">IFERROR(VLOOKUP(Tabela24[[#This Row],[Symbol]],INDIRECT("'"&amp;Tabela24[[#This Row],[INDEX]]&amp;"'!$D$4:$BB$3000"),30,0),0)</f>
        <v>0</v>
      </c>
      <c r="J1261" s="447">
        <f ca="1">IFERROR(VLOOKUP(Tabela24[[#This Row],[Symbol]],INDIRECT("'"&amp;Tabela24[[#This Row],[INDEX]]&amp;"'!$D$4:$BB$3000"),31,0),0)</f>
        <v>0</v>
      </c>
      <c r="K1261" s="266"/>
    </row>
    <row r="1262" spans="1:11" ht="30" customHeight="1" x14ac:dyDescent="0.2">
      <c r="A1262" s="262">
        <v>1251</v>
      </c>
      <c r="B1262" s="711" t="s">
        <v>32</v>
      </c>
      <c r="C1262" s="263" t="s">
        <v>1710</v>
      </c>
      <c r="D1262" s="264" t="str">
        <f>VLOOKUP(Tabela24[[#This Row],[Symbol]],Baza_cen[],3,0)</f>
        <v>Opaska Styropianowa   OP-170_160</v>
      </c>
      <c r="E1262" s="265"/>
      <c r="F1262" s="265"/>
      <c r="G1262" s="265">
        <f ca="1">IFERROR(VLOOKUP(Tabela24[[#This Row],[Symbol]],INDIRECT("'"&amp;Tabela24[[#This Row],[INDEX]]&amp;"'!$D$5:$BB$3000"),13,0),0)</f>
        <v>0</v>
      </c>
      <c r="H1262" s="265" t="str">
        <f ca="1">IFERROR(VLOOKUP(Tabela24[[#This Row],[Symbol]],INDIRECT("'"&amp;Tabela24[[#This Row],[INDEX]]&amp;"'!$D$4:$BB$3000"),14,0),0)</f>
        <v>mb</v>
      </c>
      <c r="I1262" s="419">
        <f ca="1">IFERROR(VLOOKUP(Tabela24[[#This Row],[Symbol]],INDIRECT("'"&amp;Tabela24[[#This Row],[INDEX]]&amp;"'!$D$4:$BB$3000"),30,0),0)</f>
        <v>0</v>
      </c>
      <c r="J1262" s="447">
        <f ca="1">IFERROR(VLOOKUP(Tabela24[[#This Row],[Symbol]],INDIRECT("'"&amp;Tabela24[[#This Row],[INDEX]]&amp;"'!$D$4:$BB$3000"),31,0),0)</f>
        <v>0</v>
      </c>
      <c r="K1262" s="266"/>
    </row>
    <row r="1263" spans="1:11" ht="30" customHeight="1" x14ac:dyDescent="0.2">
      <c r="A1263" s="262">
        <v>1252</v>
      </c>
      <c r="B1263" s="711" t="s">
        <v>32</v>
      </c>
      <c r="C1263" s="263" t="s">
        <v>1711</v>
      </c>
      <c r="D1263" s="264" t="str">
        <f>VLOOKUP(Tabela24[[#This Row],[Symbol]],Baza_cen[],3,0)</f>
        <v>Opaska Styropianowa   OP-170_170</v>
      </c>
      <c r="E1263" s="265"/>
      <c r="F1263" s="265"/>
      <c r="G1263" s="265">
        <f ca="1">IFERROR(VLOOKUP(Tabela24[[#This Row],[Symbol]],INDIRECT("'"&amp;Tabela24[[#This Row],[INDEX]]&amp;"'!$D$5:$BB$3000"),13,0),0)</f>
        <v>0</v>
      </c>
      <c r="H1263" s="265" t="str">
        <f ca="1">IFERROR(VLOOKUP(Tabela24[[#This Row],[Symbol]],INDIRECT("'"&amp;Tabela24[[#This Row],[INDEX]]&amp;"'!$D$4:$BB$3000"),14,0),0)</f>
        <v>mb</v>
      </c>
      <c r="I1263" s="419">
        <f ca="1">IFERROR(VLOOKUP(Tabela24[[#This Row],[Symbol]],INDIRECT("'"&amp;Tabela24[[#This Row],[INDEX]]&amp;"'!$D$4:$BB$3000"),30,0),0)</f>
        <v>0</v>
      </c>
      <c r="J1263" s="447">
        <f ca="1">IFERROR(VLOOKUP(Tabela24[[#This Row],[Symbol]],INDIRECT("'"&amp;Tabela24[[#This Row],[INDEX]]&amp;"'!$D$4:$BB$3000"),31,0),0)</f>
        <v>0</v>
      </c>
      <c r="K1263" s="266"/>
    </row>
    <row r="1264" spans="1:11" ht="30" customHeight="1" x14ac:dyDescent="0.2">
      <c r="A1264" s="262">
        <v>1253</v>
      </c>
      <c r="B1264" s="711" t="s">
        <v>32</v>
      </c>
      <c r="C1264" s="263" t="s">
        <v>1712</v>
      </c>
      <c r="D1264" s="264" t="str">
        <f>VLOOKUP(Tabela24[[#This Row],[Symbol]],Baza_cen[],3,0)</f>
        <v>Opaska Styropianowa   OP-170_180</v>
      </c>
      <c r="E1264" s="265"/>
      <c r="F1264" s="265"/>
      <c r="G1264" s="265">
        <f ca="1">IFERROR(VLOOKUP(Tabela24[[#This Row],[Symbol]],INDIRECT("'"&amp;Tabela24[[#This Row],[INDEX]]&amp;"'!$D$5:$BB$3000"),13,0),0)</f>
        <v>0</v>
      </c>
      <c r="H1264" s="265" t="str">
        <f ca="1">IFERROR(VLOOKUP(Tabela24[[#This Row],[Symbol]],INDIRECT("'"&amp;Tabela24[[#This Row],[INDEX]]&amp;"'!$D$4:$BB$3000"),14,0),0)</f>
        <v>mb</v>
      </c>
      <c r="I1264" s="419">
        <f ca="1">IFERROR(VLOOKUP(Tabela24[[#This Row],[Symbol]],INDIRECT("'"&amp;Tabela24[[#This Row],[INDEX]]&amp;"'!$D$4:$BB$3000"),30,0),0)</f>
        <v>0</v>
      </c>
      <c r="J1264" s="447">
        <f ca="1">IFERROR(VLOOKUP(Tabela24[[#This Row],[Symbol]],INDIRECT("'"&amp;Tabela24[[#This Row],[INDEX]]&amp;"'!$D$4:$BB$3000"),31,0),0)</f>
        <v>0</v>
      </c>
      <c r="K1264" s="266"/>
    </row>
    <row r="1265" spans="1:11" ht="30" customHeight="1" x14ac:dyDescent="0.2">
      <c r="A1265" s="262">
        <v>1254</v>
      </c>
      <c r="B1265" s="711" t="s">
        <v>32</v>
      </c>
      <c r="C1265" s="263" t="s">
        <v>1713</v>
      </c>
      <c r="D1265" s="264" t="str">
        <f>VLOOKUP(Tabela24[[#This Row],[Symbol]],Baza_cen[],3,0)</f>
        <v>Opaska Styropianowa   OP-170_190</v>
      </c>
      <c r="E1265" s="265"/>
      <c r="F1265" s="265"/>
      <c r="G1265" s="265">
        <f ca="1">IFERROR(VLOOKUP(Tabela24[[#This Row],[Symbol]],INDIRECT("'"&amp;Tabela24[[#This Row],[INDEX]]&amp;"'!$D$5:$BB$3000"),13,0),0)</f>
        <v>0</v>
      </c>
      <c r="H1265" s="265" t="str">
        <f ca="1">IFERROR(VLOOKUP(Tabela24[[#This Row],[Symbol]],INDIRECT("'"&amp;Tabela24[[#This Row],[INDEX]]&amp;"'!$D$4:$BB$3000"),14,0),0)</f>
        <v>mb</v>
      </c>
      <c r="I1265" s="419">
        <f ca="1">IFERROR(VLOOKUP(Tabela24[[#This Row],[Symbol]],INDIRECT("'"&amp;Tabela24[[#This Row],[INDEX]]&amp;"'!$D$4:$BB$3000"),30,0),0)</f>
        <v>0</v>
      </c>
      <c r="J1265" s="447">
        <f ca="1">IFERROR(VLOOKUP(Tabela24[[#This Row],[Symbol]],INDIRECT("'"&amp;Tabela24[[#This Row],[INDEX]]&amp;"'!$D$4:$BB$3000"),31,0),0)</f>
        <v>0</v>
      </c>
      <c r="K1265" s="266"/>
    </row>
    <row r="1266" spans="1:11" ht="30" customHeight="1" x14ac:dyDescent="0.2">
      <c r="A1266" s="262">
        <v>1255</v>
      </c>
      <c r="B1266" s="711" t="s">
        <v>32</v>
      </c>
      <c r="C1266" s="263" t="s">
        <v>1714</v>
      </c>
      <c r="D1266" s="264" t="str">
        <f>VLOOKUP(Tabela24[[#This Row],[Symbol]],Baza_cen[],3,0)</f>
        <v>Opaska Styropianowa   OP-170_200</v>
      </c>
      <c r="E1266" s="265"/>
      <c r="F1266" s="265"/>
      <c r="G1266" s="265">
        <f ca="1">IFERROR(VLOOKUP(Tabela24[[#This Row],[Symbol]],INDIRECT("'"&amp;Tabela24[[#This Row],[INDEX]]&amp;"'!$D$5:$BB$3000"),13,0),0)</f>
        <v>0</v>
      </c>
      <c r="H1266" s="265" t="str">
        <f ca="1">IFERROR(VLOOKUP(Tabela24[[#This Row],[Symbol]],INDIRECT("'"&amp;Tabela24[[#This Row],[INDEX]]&amp;"'!$D$4:$BB$3000"),14,0),0)</f>
        <v>mb</v>
      </c>
      <c r="I1266" s="419">
        <f ca="1">IFERROR(VLOOKUP(Tabela24[[#This Row],[Symbol]],INDIRECT("'"&amp;Tabela24[[#This Row],[INDEX]]&amp;"'!$D$4:$BB$3000"),30,0),0)</f>
        <v>0</v>
      </c>
      <c r="J1266" s="447">
        <f ca="1">IFERROR(VLOOKUP(Tabela24[[#This Row],[Symbol]],INDIRECT("'"&amp;Tabela24[[#This Row],[INDEX]]&amp;"'!$D$4:$BB$3000"),31,0),0)</f>
        <v>0</v>
      </c>
      <c r="K1266" s="266"/>
    </row>
    <row r="1267" spans="1:11" ht="30" customHeight="1" x14ac:dyDescent="0.2">
      <c r="A1267" s="262">
        <v>1256</v>
      </c>
      <c r="B1267" s="711" t="s">
        <v>32</v>
      </c>
      <c r="C1267" s="263" t="s">
        <v>1715</v>
      </c>
      <c r="D1267" s="264" t="str">
        <f>VLOOKUP(Tabela24[[#This Row],[Symbol]],Baza_cen[],3,0)</f>
        <v>Opaska Styropianowa   OP-180_050</v>
      </c>
      <c r="E1267" s="265"/>
      <c r="F1267" s="265"/>
      <c r="G1267" s="265">
        <f ca="1">IFERROR(VLOOKUP(Tabela24[[#This Row],[Symbol]],INDIRECT("'"&amp;Tabela24[[#This Row],[INDEX]]&amp;"'!$D$5:$BB$3000"),13,0),0)</f>
        <v>0</v>
      </c>
      <c r="H1267" s="265" t="str">
        <f ca="1">IFERROR(VLOOKUP(Tabela24[[#This Row],[Symbol]],INDIRECT("'"&amp;Tabela24[[#This Row],[INDEX]]&amp;"'!$D$4:$BB$3000"),14,0),0)</f>
        <v>mb</v>
      </c>
      <c r="I1267" s="419">
        <f ca="1">IFERROR(VLOOKUP(Tabela24[[#This Row],[Symbol]],INDIRECT("'"&amp;Tabela24[[#This Row],[INDEX]]&amp;"'!$D$4:$BB$3000"),30,0),0)</f>
        <v>0</v>
      </c>
      <c r="J1267" s="447">
        <f ca="1">IFERROR(VLOOKUP(Tabela24[[#This Row],[Symbol]],INDIRECT("'"&amp;Tabela24[[#This Row],[INDEX]]&amp;"'!$D$4:$BB$3000"),31,0),0)</f>
        <v>0</v>
      </c>
      <c r="K1267" s="266"/>
    </row>
    <row r="1268" spans="1:11" ht="30" customHeight="1" x14ac:dyDescent="0.2">
      <c r="A1268" s="262">
        <v>1257</v>
      </c>
      <c r="B1268" s="711" t="s">
        <v>32</v>
      </c>
      <c r="C1268" s="263" t="s">
        <v>1716</v>
      </c>
      <c r="D1268" s="264" t="str">
        <f>VLOOKUP(Tabela24[[#This Row],[Symbol]],Baza_cen[],3,0)</f>
        <v>Opaska Styropianowa   OP-180_060</v>
      </c>
      <c r="E1268" s="265"/>
      <c r="F1268" s="265"/>
      <c r="G1268" s="265">
        <f ca="1">IFERROR(VLOOKUP(Tabela24[[#This Row],[Symbol]],INDIRECT("'"&amp;Tabela24[[#This Row],[INDEX]]&amp;"'!$D$5:$BB$3000"),13,0),0)</f>
        <v>0</v>
      </c>
      <c r="H1268" s="265" t="str">
        <f ca="1">IFERROR(VLOOKUP(Tabela24[[#This Row],[Symbol]],INDIRECT("'"&amp;Tabela24[[#This Row],[INDEX]]&amp;"'!$D$4:$BB$3000"),14,0),0)</f>
        <v>mb</v>
      </c>
      <c r="I1268" s="419">
        <f ca="1">IFERROR(VLOOKUP(Tabela24[[#This Row],[Symbol]],INDIRECT("'"&amp;Tabela24[[#This Row],[INDEX]]&amp;"'!$D$4:$BB$3000"),30,0),0)</f>
        <v>0</v>
      </c>
      <c r="J1268" s="447">
        <f ca="1">IFERROR(VLOOKUP(Tabela24[[#This Row],[Symbol]],INDIRECT("'"&amp;Tabela24[[#This Row],[INDEX]]&amp;"'!$D$4:$BB$3000"),31,0),0)</f>
        <v>0</v>
      </c>
      <c r="K1268" s="266"/>
    </row>
    <row r="1269" spans="1:11" ht="30" customHeight="1" x14ac:dyDescent="0.2">
      <c r="A1269" s="262">
        <v>1258</v>
      </c>
      <c r="B1269" s="711" t="s">
        <v>32</v>
      </c>
      <c r="C1269" s="263" t="s">
        <v>1717</v>
      </c>
      <c r="D1269" s="264" t="str">
        <f>VLOOKUP(Tabela24[[#This Row],[Symbol]],Baza_cen[],3,0)</f>
        <v>Opaska Styropianowa   OP-180_070</v>
      </c>
      <c r="E1269" s="265"/>
      <c r="F1269" s="265"/>
      <c r="G1269" s="265">
        <f ca="1">IFERROR(VLOOKUP(Tabela24[[#This Row],[Symbol]],INDIRECT("'"&amp;Tabela24[[#This Row],[INDEX]]&amp;"'!$D$5:$BB$3000"),13,0),0)</f>
        <v>0</v>
      </c>
      <c r="H1269" s="265" t="str">
        <f ca="1">IFERROR(VLOOKUP(Tabela24[[#This Row],[Symbol]],INDIRECT("'"&amp;Tabela24[[#This Row],[INDEX]]&amp;"'!$D$4:$BB$3000"),14,0),0)</f>
        <v>mb</v>
      </c>
      <c r="I1269" s="419">
        <f ca="1">IFERROR(VLOOKUP(Tabela24[[#This Row],[Symbol]],INDIRECT("'"&amp;Tabela24[[#This Row],[INDEX]]&amp;"'!$D$4:$BB$3000"),30,0),0)</f>
        <v>0</v>
      </c>
      <c r="J1269" s="447">
        <f ca="1">IFERROR(VLOOKUP(Tabela24[[#This Row],[Symbol]],INDIRECT("'"&amp;Tabela24[[#This Row],[INDEX]]&amp;"'!$D$4:$BB$3000"),31,0),0)</f>
        <v>0</v>
      </c>
      <c r="K1269" s="266"/>
    </row>
    <row r="1270" spans="1:11" ht="30" customHeight="1" x14ac:dyDescent="0.2">
      <c r="A1270" s="262">
        <v>1259</v>
      </c>
      <c r="B1270" s="711" t="s">
        <v>32</v>
      </c>
      <c r="C1270" s="263" t="s">
        <v>1718</v>
      </c>
      <c r="D1270" s="264" t="str">
        <f>VLOOKUP(Tabela24[[#This Row],[Symbol]],Baza_cen[],3,0)</f>
        <v>Opaska Styropianowa   OP-180_080</v>
      </c>
      <c r="E1270" s="265"/>
      <c r="F1270" s="265"/>
      <c r="G1270" s="265">
        <f ca="1">IFERROR(VLOOKUP(Tabela24[[#This Row],[Symbol]],INDIRECT("'"&amp;Tabela24[[#This Row],[INDEX]]&amp;"'!$D$5:$BB$3000"),13,0),0)</f>
        <v>0</v>
      </c>
      <c r="H1270" s="265" t="str">
        <f ca="1">IFERROR(VLOOKUP(Tabela24[[#This Row],[Symbol]],INDIRECT("'"&amp;Tabela24[[#This Row],[INDEX]]&amp;"'!$D$4:$BB$3000"),14,0),0)</f>
        <v>mb</v>
      </c>
      <c r="I1270" s="419">
        <f ca="1">IFERROR(VLOOKUP(Tabela24[[#This Row],[Symbol]],INDIRECT("'"&amp;Tabela24[[#This Row],[INDEX]]&amp;"'!$D$4:$BB$3000"),30,0),0)</f>
        <v>0</v>
      </c>
      <c r="J1270" s="447">
        <f ca="1">IFERROR(VLOOKUP(Tabela24[[#This Row],[Symbol]],INDIRECT("'"&amp;Tabela24[[#This Row],[INDEX]]&amp;"'!$D$4:$BB$3000"),31,0),0)</f>
        <v>0</v>
      </c>
      <c r="K1270" s="266"/>
    </row>
    <row r="1271" spans="1:11" ht="30" customHeight="1" x14ac:dyDescent="0.2">
      <c r="A1271" s="262">
        <v>1260</v>
      </c>
      <c r="B1271" s="711" t="s">
        <v>32</v>
      </c>
      <c r="C1271" s="263" t="s">
        <v>1719</v>
      </c>
      <c r="D1271" s="264" t="str">
        <f>VLOOKUP(Tabela24[[#This Row],[Symbol]],Baza_cen[],3,0)</f>
        <v>Opaska Styropianowa   OP-180_090</v>
      </c>
      <c r="E1271" s="265"/>
      <c r="F1271" s="265"/>
      <c r="G1271" s="265">
        <f ca="1">IFERROR(VLOOKUP(Tabela24[[#This Row],[Symbol]],INDIRECT("'"&amp;Tabela24[[#This Row],[INDEX]]&amp;"'!$D$5:$BB$3000"),13,0),0)</f>
        <v>0</v>
      </c>
      <c r="H1271" s="265" t="str">
        <f ca="1">IFERROR(VLOOKUP(Tabela24[[#This Row],[Symbol]],INDIRECT("'"&amp;Tabela24[[#This Row],[INDEX]]&amp;"'!$D$4:$BB$3000"),14,0),0)</f>
        <v>mb</v>
      </c>
      <c r="I1271" s="419">
        <f ca="1">IFERROR(VLOOKUP(Tabela24[[#This Row],[Symbol]],INDIRECT("'"&amp;Tabela24[[#This Row],[INDEX]]&amp;"'!$D$4:$BB$3000"),30,0),0)</f>
        <v>0</v>
      </c>
      <c r="J1271" s="447">
        <f ca="1">IFERROR(VLOOKUP(Tabela24[[#This Row],[Symbol]],INDIRECT("'"&amp;Tabela24[[#This Row],[INDEX]]&amp;"'!$D$4:$BB$3000"),31,0),0)</f>
        <v>0</v>
      </c>
      <c r="K1271" s="266"/>
    </row>
    <row r="1272" spans="1:11" ht="30" customHeight="1" x14ac:dyDescent="0.2">
      <c r="A1272" s="262">
        <v>1261</v>
      </c>
      <c r="B1272" s="711" t="s">
        <v>32</v>
      </c>
      <c r="C1272" s="263" t="s">
        <v>1720</v>
      </c>
      <c r="D1272" s="264" t="str">
        <f>VLOOKUP(Tabela24[[#This Row],[Symbol]],Baza_cen[],3,0)</f>
        <v>Opaska Styropianowa   OP-180_100</v>
      </c>
      <c r="E1272" s="265"/>
      <c r="F1272" s="265"/>
      <c r="G1272" s="265">
        <f ca="1">IFERROR(VLOOKUP(Tabela24[[#This Row],[Symbol]],INDIRECT("'"&amp;Tabela24[[#This Row],[INDEX]]&amp;"'!$D$5:$BB$3000"),13,0),0)</f>
        <v>0</v>
      </c>
      <c r="H1272" s="265" t="str">
        <f ca="1">IFERROR(VLOOKUP(Tabela24[[#This Row],[Symbol]],INDIRECT("'"&amp;Tabela24[[#This Row],[INDEX]]&amp;"'!$D$4:$BB$3000"),14,0),0)</f>
        <v>mb</v>
      </c>
      <c r="I1272" s="419">
        <f ca="1">IFERROR(VLOOKUP(Tabela24[[#This Row],[Symbol]],INDIRECT("'"&amp;Tabela24[[#This Row],[INDEX]]&amp;"'!$D$4:$BB$3000"),30,0),0)</f>
        <v>0</v>
      </c>
      <c r="J1272" s="447">
        <f ca="1">IFERROR(VLOOKUP(Tabela24[[#This Row],[Symbol]],INDIRECT("'"&amp;Tabela24[[#This Row],[INDEX]]&amp;"'!$D$4:$BB$3000"),31,0),0)</f>
        <v>0</v>
      </c>
      <c r="K1272" s="266"/>
    </row>
    <row r="1273" spans="1:11" ht="30" customHeight="1" x14ac:dyDescent="0.2">
      <c r="A1273" s="262">
        <v>1262</v>
      </c>
      <c r="B1273" s="711" t="s">
        <v>32</v>
      </c>
      <c r="C1273" s="263" t="s">
        <v>1721</v>
      </c>
      <c r="D1273" s="264" t="str">
        <f>VLOOKUP(Tabela24[[#This Row],[Symbol]],Baza_cen[],3,0)</f>
        <v>Opaska Styropianowa   OP-180_110</v>
      </c>
      <c r="E1273" s="265"/>
      <c r="F1273" s="265"/>
      <c r="G1273" s="265">
        <f ca="1">IFERROR(VLOOKUP(Tabela24[[#This Row],[Symbol]],INDIRECT("'"&amp;Tabela24[[#This Row],[INDEX]]&amp;"'!$D$5:$BB$3000"),13,0),0)</f>
        <v>0</v>
      </c>
      <c r="H1273" s="265" t="str">
        <f ca="1">IFERROR(VLOOKUP(Tabela24[[#This Row],[Symbol]],INDIRECT("'"&amp;Tabela24[[#This Row],[INDEX]]&amp;"'!$D$4:$BB$3000"),14,0),0)</f>
        <v>mb</v>
      </c>
      <c r="I1273" s="419">
        <f ca="1">IFERROR(VLOOKUP(Tabela24[[#This Row],[Symbol]],INDIRECT("'"&amp;Tabela24[[#This Row],[INDEX]]&amp;"'!$D$4:$BB$3000"),30,0),0)</f>
        <v>0</v>
      </c>
      <c r="J1273" s="447">
        <f ca="1">IFERROR(VLOOKUP(Tabela24[[#This Row],[Symbol]],INDIRECT("'"&amp;Tabela24[[#This Row],[INDEX]]&amp;"'!$D$4:$BB$3000"),31,0),0)</f>
        <v>0</v>
      </c>
      <c r="K1273" s="266"/>
    </row>
    <row r="1274" spans="1:11" ht="30" customHeight="1" x14ac:dyDescent="0.2">
      <c r="A1274" s="262">
        <v>1263</v>
      </c>
      <c r="B1274" s="711" t="s">
        <v>32</v>
      </c>
      <c r="C1274" s="263" t="s">
        <v>1722</v>
      </c>
      <c r="D1274" s="264" t="str">
        <f>VLOOKUP(Tabela24[[#This Row],[Symbol]],Baza_cen[],3,0)</f>
        <v>Opaska Styropianowa   OP-180_120</v>
      </c>
      <c r="E1274" s="265"/>
      <c r="F1274" s="265"/>
      <c r="G1274" s="265">
        <f ca="1">IFERROR(VLOOKUP(Tabela24[[#This Row],[Symbol]],INDIRECT("'"&amp;Tabela24[[#This Row],[INDEX]]&amp;"'!$D$5:$BB$3000"),13,0),0)</f>
        <v>0</v>
      </c>
      <c r="H1274" s="265" t="str">
        <f ca="1">IFERROR(VLOOKUP(Tabela24[[#This Row],[Symbol]],INDIRECT("'"&amp;Tabela24[[#This Row],[INDEX]]&amp;"'!$D$4:$BB$3000"),14,0),0)</f>
        <v>mb</v>
      </c>
      <c r="I1274" s="419">
        <f ca="1">IFERROR(VLOOKUP(Tabela24[[#This Row],[Symbol]],INDIRECT("'"&amp;Tabela24[[#This Row],[INDEX]]&amp;"'!$D$4:$BB$3000"),30,0),0)</f>
        <v>0</v>
      </c>
      <c r="J1274" s="447">
        <f ca="1">IFERROR(VLOOKUP(Tabela24[[#This Row],[Symbol]],INDIRECT("'"&amp;Tabela24[[#This Row],[INDEX]]&amp;"'!$D$4:$BB$3000"),31,0),0)</f>
        <v>0</v>
      </c>
      <c r="K1274" s="266"/>
    </row>
    <row r="1275" spans="1:11" ht="30" customHeight="1" x14ac:dyDescent="0.2">
      <c r="A1275" s="262">
        <v>1264</v>
      </c>
      <c r="B1275" s="711" t="s">
        <v>32</v>
      </c>
      <c r="C1275" s="263" t="s">
        <v>1723</v>
      </c>
      <c r="D1275" s="264" t="str">
        <f>VLOOKUP(Tabela24[[#This Row],[Symbol]],Baza_cen[],3,0)</f>
        <v>Opaska Styropianowa   OP-180_130</v>
      </c>
      <c r="E1275" s="265"/>
      <c r="F1275" s="265"/>
      <c r="G1275" s="265">
        <f ca="1">IFERROR(VLOOKUP(Tabela24[[#This Row],[Symbol]],INDIRECT("'"&amp;Tabela24[[#This Row],[INDEX]]&amp;"'!$D$5:$BB$3000"),13,0),0)</f>
        <v>0</v>
      </c>
      <c r="H1275" s="265" t="str">
        <f ca="1">IFERROR(VLOOKUP(Tabela24[[#This Row],[Symbol]],INDIRECT("'"&amp;Tabela24[[#This Row],[INDEX]]&amp;"'!$D$4:$BB$3000"),14,0),0)</f>
        <v>mb</v>
      </c>
      <c r="I1275" s="419">
        <f ca="1">IFERROR(VLOOKUP(Tabela24[[#This Row],[Symbol]],INDIRECT("'"&amp;Tabela24[[#This Row],[INDEX]]&amp;"'!$D$4:$BB$3000"),30,0),0)</f>
        <v>0</v>
      </c>
      <c r="J1275" s="447">
        <f ca="1">IFERROR(VLOOKUP(Tabela24[[#This Row],[Symbol]],INDIRECT("'"&amp;Tabela24[[#This Row],[INDEX]]&amp;"'!$D$4:$BB$3000"),31,0),0)</f>
        <v>0</v>
      </c>
      <c r="K1275" s="266"/>
    </row>
    <row r="1276" spans="1:11" ht="30" customHeight="1" x14ac:dyDescent="0.2">
      <c r="A1276" s="262">
        <v>1265</v>
      </c>
      <c r="B1276" s="711" t="s">
        <v>32</v>
      </c>
      <c r="C1276" s="263" t="s">
        <v>1724</v>
      </c>
      <c r="D1276" s="264" t="str">
        <f>VLOOKUP(Tabela24[[#This Row],[Symbol]],Baza_cen[],3,0)</f>
        <v>Opaska Styropianowa   OP-180_140</v>
      </c>
      <c r="E1276" s="265"/>
      <c r="F1276" s="265"/>
      <c r="G1276" s="265">
        <f ca="1">IFERROR(VLOOKUP(Tabela24[[#This Row],[Symbol]],INDIRECT("'"&amp;Tabela24[[#This Row],[INDEX]]&amp;"'!$D$5:$BB$3000"),13,0),0)</f>
        <v>0</v>
      </c>
      <c r="H1276" s="265" t="str">
        <f ca="1">IFERROR(VLOOKUP(Tabela24[[#This Row],[Symbol]],INDIRECT("'"&amp;Tabela24[[#This Row],[INDEX]]&amp;"'!$D$4:$BB$3000"),14,0),0)</f>
        <v>mb</v>
      </c>
      <c r="I1276" s="419">
        <f ca="1">IFERROR(VLOOKUP(Tabela24[[#This Row],[Symbol]],INDIRECT("'"&amp;Tabela24[[#This Row],[INDEX]]&amp;"'!$D$4:$BB$3000"),30,0),0)</f>
        <v>0</v>
      </c>
      <c r="J1276" s="447">
        <f ca="1">IFERROR(VLOOKUP(Tabela24[[#This Row],[Symbol]],INDIRECT("'"&amp;Tabela24[[#This Row],[INDEX]]&amp;"'!$D$4:$BB$3000"),31,0),0)</f>
        <v>0</v>
      </c>
      <c r="K1276" s="266"/>
    </row>
    <row r="1277" spans="1:11" ht="30" customHeight="1" x14ac:dyDescent="0.2">
      <c r="A1277" s="262">
        <v>1266</v>
      </c>
      <c r="B1277" s="711" t="s">
        <v>32</v>
      </c>
      <c r="C1277" s="263" t="s">
        <v>1725</v>
      </c>
      <c r="D1277" s="264" t="str">
        <f>VLOOKUP(Tabela24[[#This Row],[Symbol]],Baza_cen[],3,0)</f>
        <v>Opaska Styropianowa   OP-180_150</v>
      </c>
      <c r="E1277" s="265"/>
      <c r="F1277" s="265"/>
      <c r="G1277" s="265">
        <f ca="1">IFERROR(VLOOKUP(Tabela24[[#This Row],[Symbol]],INDIRECT("'"&amp;Tabela24[[#This Row],[INDEX]]&amp;"'!$D$5:$BB$3000"),13,0),0)</f>
        <v>0</v>
      </c>
      <c r="H1277" s="265" t="str">
        <f ca="1">IFERROR(VLOOKUP(Tabela24[[#This Row],[Symbol]],INDIRECT("'"&amp;Tabela24[[#This Row],[INDEX]]&amp;"'!$D$4:$BB$3000"),14,0),0)</f>
        <v>mb</v>
      </c>
      <c r="I1277" s="419">
        <f ca="1">IFERROR(VLOOKUP(Tabela24[[#This Row],[Symbol]],INDIRECT("'"&amp;Tabela24[[#This Row],[INDEX]]&amp;"'!$D$4:$BB$3000"),30,0),0)</f>
        <v>0</v>
      </c>
      <c r="J1277" s="447">
        <f ca="1">IFERROR(VLOOKUP(Tabela24[[#This Row],[Symbol]],INDIRECT("'"&amp;Tabela24[[#This Row],[INDEX]]&amp;"'!$D$4:$BB$3000"),31,0),0)</f>
        <v>0</v>
      </c>
      <c r="K1277" s="266"/>
    </row>
    <row r="1278" spans="1:11" ht="30" customHeight="1" x14ac:dyDescent="0.2">
      <c r="A1278" s="262">
        <v>1267</v>
      </c>
      <c r="B1278" s="711" t="s">
        <v>32</v>
      </c>
      <c r="C1278" s="263" t="s">
        <v>1726</v>
      </c>
      <c r="D1278" s="264" t="str">
        <f>VLOOKUP(Tabela24[[#This Row],[Symbol]],Baza_cen[],3,0)</f>
        <v>Opaska Styropianowa   OP-180_160</v>
      </c>
      <c r="E1278" s="265"/>
      <c r="F1278" s="265"/>
      <c r="G1278" s="265">
        <f ca="1">IFERROR(VLOOKUP(Tabela24[[#This Row],[Symbol]],INDIRECT("'"&amp;Tabela24[[#This Row],[INDEX]]&amp;"'!$D$5:$BB$3000"),13,0),0)</f>
        <v>0</v>
      </c>
      <c r="H1278" s="265" t="str">
        <f ca="1">IFERROR(VLOOKUP(Tabela24[[#This Row],[Symbol]],INDIRECT("'"&amp;Tabela24[[#This Row],[INDEX]]&amp;"'!$D$4:$BB$3000"),14,0),0)</f>
        <v>mb</v>
      </c>
      <c r="I1278" s="419">
        <f ca="1">IFERROR(VLOOKUP(Tabela24[[#This Row],[Symbol]],INDIRECT("'"&amp;Tabela24[[#This Row],[INDEX]]&amp;"'!$D$4:$BB$3000"),30,0),0)</f>
        <v>0</v>
      </c>
      <c r="J1278" s="447">
        <f ca="1">IFERROR(VLOOKUP(Tabela24[[#This Row],[Symbol]],INDIRECT("'"&amp;Tabela24[[#This Row],[INDEX]]&amp;"'!$D$4:$BB$3000"),31,0),0)</f>
        <v>0</v>
      </c>
      <c r="K1278" s="266"/>
    </row>
    <row r="1279" spans="1:11" ht="30" customHeight="1" x14ac:dyDescent="0.2">
      <c r="A1279" s="262">
        <v>1268</v>
      </c>
      <c r="B1279" s="711" t="s">
        <v>32</v>
      </c>
      <c r="C1279" s="263" t="s">
        <v>1727</v>
      </c>
      <c r="D1279" s="264" t="str">
        <f>VLOOKUP(Tabela24[[#This Row],[Symbol]],Baza_cen[],3,0)</f>
        <v>Opaska Styropianowa   OP-180_170</v>
      </c>
      <c r="E1279" s="265"/>
      <c r="F1279" s="265"/>
      <c r="G1279" s="265">
        <f ca="1">IFERROR(VLOOKUP(Tabela24[[#This Row],[Symbol]],INDIRECT("'"&amp;Tabela24[[#This Row],[INDEX]]&amp;"'!$D$5:$BB$3000"),13,0),0)</f>
        <v>0</v>
      </c>
      <c r="H1279" s="265" t="str">
        <f ca="1">IFERROR(VLOOKUP(Tabela24[[#This Row],[Symbol]],INDIRECT("'"&amp;Tabela24[[#This Row],[INDEX]]&amp;"'!$D$4:$BB$3000"),14,0),0)</f>
        <v>mb</v>
      </c>
      <c r="I1279" s="419">
        <f ca="1">IFERROR(VLOOKUP(Tabela24[[#This Row],[Symbol]],INDIRECT("'"&amp;Tabela24[[#This Row],[INDEX]]&amp;"'!$D$4:$BB$3000"),30,0),0)</f>
        <v>0</v>
      </c>
      <c r="J1279" s="447">
        <f ca="1">IFERROR(VLOOKUP(Tabela24[[#This Row],[Symbol]],INDIRECT("'"&amp;Tabela24[[#This Row],[INDEX]]&amp;"'!$D$4:$BB$3000"),31,0),0)</f>
        <v>0</v>
      </c>
      <c r="K1279" s="266"/>
    </row>
    <row r="1280" spans="1:11" ht="30" customHeight="1" x14ac:dyDescent="0.2">
      <c r="A1280" s="262">
        <v>1269</v>
      </c>
      <c r="B1280" s="711" t="s">
        <v>32</v>
      </c>
      <c r="C1280" s="263" t="s">
        <v>1728</v>
      </c>
      <c r="D1280" s="264" t="str">
        <f>VLOOKUP(Tabela24[[#This Row],[Symbol]],Baza_cen[],3,0)</f>
        <v>Opaska Styropianowa   OP-180_180</v>
      </c>
      <c r="E1280" s="265"/>
      <c r="F1280" s="265"/>
      <c r="G1280" s="265">
        <f ca="1">IFERROR(VLOOKUP(Tabela24[[#This Row],[Symbol]],INDIRECT("'"&amp;Tabela24[[#This Row],[INDEX]]&amp;"'!$D$5:$BB$3000"),13,0),0)</f>
        <v>0</v>
      </c>
      <c r="H1280" s="265" t="str">
        <f ca="1">IFERROR(VLOOKUP(Tabela24[[#This Row],[Symbol]],INDIRECT("'"&amp;Tabela24[[#This Row],[INDEX]]&amp;"'!$D$4:$BB$3000"),14,0),0)</f>
        <v>mb</v>
      </c>
      <c r="I1280" s="419">
        <f ca="1">IFERROR(VLOOKUP(Tabela24[[#This Row],[Symbol]],INDIRECT("'"&amp;Tabela24[[#This Row],[INDEX]]&amp;"'!$D$4:$BB$3000"),30,0),0)</f>
        <v>0</v>
      </c>
      <c r="J1280" s="447">
        <f ca="1">IFERROR(VLOOKUP(Tabela24[[#This Row],[Symbol]],INDIRECT("'"&amp;Tabela24[[#This Row],[INDEX]]&amp;"'!$D$4:$BB$3000"),31,0),0)</f>
        <v>0</v>
      </c>
      <c r="K1280" s="266"/>
    </row>
    <row r="1281" spans="1:11" ht="30" customHeight="1" x14ac:dyDescent="0.2">
      <c r="A1281" s="262">
        <v>1270</v>
      </c>
      <c r="B1281" s="711" t="s">
        <v>32</v>
      </c>
      <c r="C1281" s="263" t="s">
        <v>1729</v>
      </c>
      <c r="D1281" s="264" t="str">
        <f>VLOOKUP(Tabela24[[#This Row],[Symbol]],Baza_cen[],3,0)</f>
        <v>Opaska Styropianowa   OP-180_190</v>
      </c>
      <c r="E1281" s="265"/>
      <c r="F1281" s="265"/>
      <c r="G1281" s="265">
        <f ca="1">IFERROR(VLOOKUP(Tabela24[[#This Row],[Symbol]],INDIRECT("'"&amp;Tabela24[[#This Row],[INDEX]]&amp;"'!$D$5:$BB$3000"),13,0),0)</f>
        <v>0</v>
      </c>
      <c r="H1281" s="265" t="str">
        <f ca="1">IFERROR(VLOOKUP(Tabela24[[#This Row],[Symbol]],INDIRECT("'"&amp;Tabela24[[#This Row],[INDEX]]&amp;"'!$D$4:$BB$3000"),14,0),0)</f>
        <v>mb</v>
      </c>
      <c r="I1281" s="419">
        <f ca="1">IFERROR(VLOOKUP(Tabela24[[#This Row],[Symbol]],INDIRECT("'"&amp;Tabela24[[#This Row],[INDEX]]&amp;"'!$D$4:$BB$3000"),30,0),0)</f>
        <v>0</v>
      </c>
      <c r="J1281" s="447">
        <f ca="1">IFERROR(VLOOKUP(Tabela24[[#This Row],[Symbol]],INDIRECT("'"&amp;Tabela24[[#This Row],[INDEX]]&amp;"'!$D$4:$BB$3000"),31,0),0)</f>
        <v>0</v>
      </c>
      <c r="K1281" s="266"/>
    </row>
    <row r="1282" spans="1:11" ht="30" customHeight="1" x14ac:dyDescent="0.2">
      <c r="A1282" s="262">
        <v>1271</v>
      </c>
      <c r="B1282" s="711" t="s">
        <v>32</v>
      </c>
      <c r="C1282" s="263" t="s">
        <v>1730</v>
      </c>
      <c r="D1282" s="264" t="str">
        <f>VLOOKUP(Tabela24[[#This Row],[Symbol]],Baza_cen[],3,0)</f>
        <v>Opaska Styropianowa   OP-180_200</v>
      </c>
      <c r="E1282" s="265"/>
      <c r="F1282" s="265"/>
      <c r="G1282" s="265">
        <f ca="1">IFERROR(VLOOKUP(Tabela24[[#This Row],[Symbol]],INDIRECT("'"&amp;Tabela24[[#This Row],[INDEX]]&amp;"'!$D$5:$BB$3000"),13,0),0)</f>
        <v>0</v>
      </c>
      <c r="H1282" s="265" t="str">
        <f ca="1">IFERROR(VLOOKUP(Tabela24[[#This Row],[Symbol]],INDIRECT("'"&amp;Tabela24[[#This Row],[INDEX]]&amp;"'!$D$4:$BB$3000"),14,0),0)</f>
        <v>mb</v>
      </c>
      <c r="I1282" s="419">
        <f ca="1">IFERROR(VLOOKUP(Tabela24[[#This Row],[Symbol]],INDIRECT("'"&amp;Tabela24[[#This Row],[INDEX]]&amp;"'!$D$4:$BB$3000"),30,0),0)</f>
        <v>0</v>
      </c>
      <c r="J1282" s="447">
        <f ca="1">IFERROR(VLOOKUP(Tabela24[[#This Row],[Symbol]],INDIRECT("'"&amp;Tabela24[[#This Row],[INDEX]]&amp;"'!$D$4:$BB$3000"),31,0),0)</f>
        <v>0</v>
      </c>
      <c r="K1282" s="266"/>
    </row>
    <row r="1283" spans="1:11" ht="30" customHeight="1" x14ac:dyDescent="0.2">
      <c r="A1283" s="262">
        <v>1272</v>
      </c>
      <c r="B1283" s="711" t="s">
        <v>32</v>
      </c>
      <c r="C1283" s="263" t="s">
        <v>1731</v>
      </c>
      <c r="D1283" s="264" t="str">
        <f>VLOOKUP(Tabela24[[#This Row],[Symbol]],Baza_cen[],3,0)</f>
        <v>Opaska Styropianowa   OP-190_050</v>
      </c>
      <c r="E1283" s="265"/>
      <c r="F1283" s="265"/>
      <c r="G1283" s="265">
        <f ca="1">IFERROR(VLOOKUP(Tabela24[[#This Row],[Symbol]],INDIRECT("'"&amp;Tabela24[[#This Row],[INDEX]]&amp;"'!$D$5:$BB$3000"),13,0),0)</f>
        <v>0</v>
      </c>
      <c r="H1283" s="265" t="str">
        <f ca="1">IFERROR(VLOOKUP(Tabela24[[#This Row],[Symbol]],INDIRECT("'"&amp;Tabela24[[#This Row],[INDEX]]&amp;"'!$D$4:$BB$3000"),14,0),0)</f>
        <v>mb</v>
      </c>
      <c r="I1283" s="419">
        <f ca="1">IFERROR(VLOOKUP(Tabela24[[#This Row],[Symbol]],INDIRECT("'"&amp;Tabela24[[#This Row],[INDEX]]&amp;"'!$D$4:$BB$3000"),30,0),0)</f>
        <v>0</v>
      </c>
      <c r="J1283" s="447">
        <f ca="1">IFERROR(VLOOKUP(Tabela24[[#This Row],[Symbol]],INDIRECT("'"&amp;Tabela24[[#This Row],[INDEX]]&amp;"'!$D$4:$BB$3000"),31,0),0)</f>
        <v>0</v>
      </c>
      <c r="K1283" s="266"/>
    </row>
    <row r="1284" spans="1:11" ht="30" customHeight="1" x14ac:dyDescent="0.2">
      <c r="A1284" s="262">
        <v>1273</v>
      </c>
      <c r="B1284" s="711" t="s">
        <v>32</v>
      </c>
      <c r="C1284" s="263" t="s">
        <v>1732</v>
      </c>
      <c r="D1284" s="264" t="str">
        <f>VLOOKUP(Tabela24[[#This Row],[Symbol]],Baza_cen[],3,0)</f>
        <v>Opaska Styropianowa   OP-190_060</v>
      </c>
      <c r="E1284" s="265"/>
      <c r="F1284" s="265"/>
      <c r="G1284" s="265">
        <f ca="1">IFERROR(VLOOKUP(Tabela24[[#This Row],[Symbol]],INDIRECT("'"&amp;Tabela24[[#This Row],[INDEX]]&amp;"'!$D$5:$BB$3000"),13,0),0)</f>
        <v>0</v>
      </c>
      <c r="H1284" s="265" t="str">
        <f ca="1">IFERROR(VLOOKUP(Tabela24[[#This Row],[Symbol]],INDIRECT("'"&amp;Tabela24[[#This Row],[INDEX]]&amp;"'!$D$4:$BB$3000"),14,0),0)</f>
        <v>mb</v>
      </c>
      <c r="I1284" s="419">
        <f ca="1">IFERROR(VLOOKUP(Tabela24[[#This Row],[Symbol]],INDIRECT("'"&amp;Tabela24[[#This Row],[INDEX]]&amp;"'!$D$4:$BB$3000"),30,0),0)</f>
        <v>0</v>
      </c>
      <c r="J1284" s="447">
        <f ca="1">IFERROR(VLOOKUP(Tabela24[[#This Row],[Symbol]],INDIRECT("'"&amp;Tabela24[[#This Row],[INDEX]]&amp;"'!$D$4:$BB$3000"),31,0),0)</f>
        <v>0</v>
      </c>
      <c r="K1284" s="266"/>
    </row>
    <row r="1285" spans="1:11" ht="30" customHeight="1" x14ac:dyDescent="0.2">
      <c r="A1285" s="262">
        <v>1274</v>
      </c>
      <c r="B1285" s="711" t="s">
        <v>32</v>
      </c>
      <c r="C1285" s="263" t="s">
        <v>1733</v>
      </c>
      <c r="D1285" s="264" t="str">
        <f>VLOOKUP(Tabela24[[#This Row],[Symbol]],Baza_cen[],3,0)</f>
        <v>Opaska Styropianowa   OP-190_070</v>
      </c>
      <c r="E1285" s="265"/>
      <c r="F1285" s="265"/>
      <c r="G1285" s="265">
        <f ca="1">IFERROR(VLOOKUP(Tabela24[[#This Row],[Symbol]],INDIRECT("'"&amp;Tabela24[[#This Row],[INDEX]]&amp;"'!$D$5:$BB$3000"),13,0),0)</f>
        <v>0</v>
      </c>
      <c r="H1285" s="265" t="str">
        <f ca="1">IFERROR(VLOOKUP(Tabela24[[#This Row],[Symbol]],INDIRECT("'"&amp;Tabela24[[#This Row],[INDEX]]&amp;"'!$D$4:$BB$3000"),14,0),0)</f>
        <v>mb</v>
      </c>
      <c r="I1285" s="419">
        <f ca="1">IFERROR(VLOOKUP(Tabela24[[#This Row],[Symbol]],INDIRECT("'"&amp;Tabela24[[#This Row],[INDEX]]&amp;"'!$D$4:$BB$3000"),30,0),0)</f>
        <v>0</v>
      </c>
      <c r="J1285" s="447">
        <f ca="1">IFERROR(VLOOKUP(Tabela24[[#This Row],[Symbol]],INDIRECT("'"&amp;Tabela24[[#This Row],[INDEX]]&amp;"'!$D$4:$BB$3000"),31,0),0)</f>
        <v>0</v>
      </c>
      <c r="K1285" s="266"/>
    </row>
    <row r="1286" spans="1:11" ht="30" customHeight="1" x14ac:dyDescent="0.2">
      <c r="A1286" s="262">
        <v>1275</v>
      </c>
      <c r="B1286" s="711" t="s">
        <v>32</v>
      </c>
      <c r="C1286" s="263" t="s">
        <v>1734</v>
      </c>
      <c r="D1286" s="264" t="str">
        <f>VLOOKUP(Tabela24[[#This Row],[Symbol]],Baza_cen[],3,0)</f>
        <v>Opaska Styropianowa   OP-190_080</v>
      </c>
      <c r="E1286" s="265"/>
      <c r="F1286" s="265"/>
      <c r="G1286" s="265">
        <f ca="1">IFERROR(VLOOKUP(Tabela24[[#This Row],[Symbol]],INDIRECT("'"&amp;Tabela24[[#This Row],[INDEX]]&amp;"'!$D$5:$BB$3000"),13,0),0)</f>
        <v>0</v>
      </c>
      <c r="H1286" s="265" t="str">
        <f ca="1">IFERROR(VLOOKUP(Tabela24[[#This Row],[Symbol]],INDIRECT("'"&amp;Tabela24[[#This Row],[INDEX]]&amp;"'!$D$4:$BB$3000"),14,0),0)</f>
        <v>mb</v>
      </c>
      <c r="I1286" s="419">
        <f ca="1">IFERROR(VLOOKUP(Tabela24[[#This Row],[Symbol]],INDIRECT("'"&amp;Tabela24[[#This Row],[INDEX]]&amp;"'!$D$4:$BB$3000"),30,0),0)</f>
        <v>0</v>
      </c>
      <c r="J1286" s="447">
        <f ca="1">IFERROR(VLOOKUP(Tabela24[[#This Row],[Symbol]],INDIRECT("'"&amp;Tabela24[[#This Row],[INDEX]]&amp;"'!$D$4:$BB$3000"),31,0),0)</f>
        <v>0</v>
      </c>
      <c r="K1286" s="266"/>
    </row>
    <row r="1287" spans="1:11" ht="30" customHeight="1" x14ac:dyDescent="0.2">
      <c r="A1287" s="262">
        <v>1276</v>
      </c>
      <c r="B1287" s="711" t="s">
        <v>32</v>
      </c>
      <c r="C1287" s="263" t="s">
        <v>1735</v>
      </c>
      <c r="D1287" s="264" t="str">
        <f>VLOOKUP(Tabela24[[#This Row],[Symbol]],Baza_cen[],3,0)</f>
        <v>Opaska Styropianowa   OP-190_090</v>
      </c>
      <c r="E1287" s="265"/>
      <c r="F1287" s="265"/>
      <c r="G1287" s="265">
        <f ca="1">IFERROR(VLOOKUP(Tabela24[[#This Row],[Symbol]],INDIRECT("'"&amp;Tabela24[[#This Row],[INDEX]]&amp;"'!$D$5:$BB$3000"),13,0),0)</f>
        <v>0</v>
      </c>
      <c r="H1287" s="265" t="str">
        <f ca="1">IFERROR(VLOOKUP(Tabela24[[#This Row],[Symbol]],INDIRECT("'"&amp;Tabela24[[#This Row],[INDEX]]&amp;"'!$D$4:$BB$3000"),14,0),0)</f>
        <v>mb</v>
      </c>
      <c r="I1287" s="419">
        <f ca="1">IFERROR(VLOOKUP(Tabela24[[#This Row],[Symbol]],INDIRECT("'"&amp;Tabela24[[#This Row],[INDEX]]&amp;"'!$D$4:$BB$3000"),30,0),0)</f>
        <v>0</v>
      </c>
      <c r="J1287" s="447">
        <f ca="1">IFERROR(VLOOKUP(Tabela24[[#This Row],[Symbol]],INDIRECT("'"&amp;Tabela24[[#This Row],[INDEX]]&amp;"'!$D$4:$BB$3000"),31,0),0)</f>
        <v>0</v>
      </c>
      <c r="K1287" s="266"/>
    </row>
    <row r="1288" spans="1:11" ht="30" customHeight="1" x14ac:dyDescent="0.2">
      <c r="A1288" s="262">
        <v>1277</v>
      </c>
      <c r="B1288" s="711" t="s">
        <v>32</v>
      </c>
      <c r="C1288" s="263" t="s">
        <v>1736</v>
      </c>
      <c r="D1288" s="264" t="str">
        <f>VLOOKUP(Tabela24[[#This Row],[Symbol]],Baza_cen[],3,0)</f>
        <v>Opaska Styropianowa   OP-190_100</v>
      </c>
      <c r="E1288" s="265"/>
      <c r="F1288" s="265"/>
      <c r="G1288" s="265">
        <f ca="1">IFERROR(VLOOKUP(Tabela24[[#This Row],[Symbol]],INDIRECT("'"&amp;Tabela24[[#This Row],[INDEX]]&amp;"'!$D$5:$BB$3000"),13,0),0)</f>
        <v>0</v>
      </c>
      <c r="H1288" s="265" t="str">
        <f ca="1">IFERROR(VLOOKUP(Tabela24[[#This Row],[Symbol]],INDIRECT("'"&amp;Tabela24[[#This Row],[INDEX]]&amp;"'!$D$4:$BB$3000"),14,0),0)</f>
        <v>mb</v>
      </c>
      <c r="I1288" s="419">
        <f ca="1">IFERROR(VLOOKUP(Tabela24[[#This Row],[Symbol]],INDIRECT("'"&amp;Tabela24[[#This Row],[INDEX]]&amp;"'!$D$4:$BB$3000"),30,0),0)</f>
        <v>0</v>
      </c>
      <c r="J1288" s="447">
        <f ca="1">IFERROR(VLOOKUP(Tabela24[[#This Row],[Symbol]],INDIRECT("'"&amp;Tabela24[[#This Row],[INDEX]]&amp;"'!$D$4:$BB$3000"),31,0),0)</f>
        <v>0</v>
      </c>
      <c r="K1288" s="266"/>
    </row>
    <row r="1289" spans="1:11" ht="30" customHeight="1" x14ac:dyDescent="0.2">
      <c r="A1289" s="262">
        <v>1278</v>
      </c>
      <c r="B1289" s="711" t="s">
        <v>32</v>
      </c>
      <c r="C1289" s="263" t="s">
        <v>1737</v>
      </c>
      <c r="D1289" s="264" t="str">
        <f>VLOOKUP(Tabela24[[#This Row],[Symbol]],Baza_cen[],3,0)</f>
        <v>Opaska Styropianowa   OP-190_110</v>
      </c>
      <c r="E1289" s="265"/>
      <c r="F1289" s="265"/>
      <c r="G1289" s="265">
        <f ca="1">IFERROR(VLOOKUP(Tabela24[[#This Row],[Symbol]],INDIRECT("'"&amp;Tabela24[[#This Row],[INDEX]]&amp;"'!$D$5:$BB$3000"),13,0),0)</f>
        <v>0</v>
      </c>
      <c r="H1289" s="265" t="str">
        <f ca="1">IFERROR(VLOOKUP(Tabela24[[#This Row],[Symbol]],INDIRECT("'"&amp;Tabela24[[#This Row],[INDEX]]&amp;"'!$D$4:$BB$3000"),14,0),0)</f>
        <v>mb</v>
      </c>
      <c r="I1289" s="419">
        <f ca="1">IFERROR(VLOOKUP(Tabela24[[#This Row],[Symbol]],INDIRECT("'"&amp;Tabela24[[#This Row],[INDEX]]&amp;"'!$D$4:$BB$3000"),30,0),0)</f>
        <v>0</v>
      </c>
      <c r="J1289" s="447">
        <f ca="1">IFERROR(VLOOKUP(Tabela24[[#This Row],[Symbol]],INDIRECT("'"&amp;Tabela24[[#This Row],[INDEX]]&amp;"'!$D$4:$BB$3000"),31,0),0)</f>
        <v>0</v>
      </c>
      <c r="K1289" s="266"/>
    </row>
    <row r="1290" spans="1:11" ht="30" customHeight="1" x14ac:dyDescent="0.2">
      <c r="A1290" s="262">
        <v>1279</v>
      </c>
      <c r="B1290" s="711" t="s">
        <v>32</v>
      </c>
      <c r="C1290" s="263" t="s">
        <v>1738</v>
      </c>
      <c r="D1290" s="264" t="str">
        <f>VLOOKUP(Tabela24[[#This Row],[Symbol]],Baza_cen[],3,0)</f>
        <v>Opaska Styropianowa   OP-190_120</v>
      </c>
      <c r="E1290" s="265"/>
      <c r="F1290" s="265"/>
      <c r="G1290" s="265">
        <f ca="1">IFERROR(VLOOKUP(Tabela24[[#This Row],[Symbol]],INDIRECT("'"&amp;Tabela24[[#This Row],[INDEX]]&amp;"'!$D$5:$BB$3000"),13,0),0)</f>
        <v>0</v>
      </c>
      <c r="H1290" s="265" t="str">
        <f ca="1">IFERROR(VLOOKUP(Tabela24[[#This Row],[Symbol]],INDIRECT("'"&amp;Tabela24[[#This Row],[INDEX]]&amp;"'!$D$4:$BB$3000"),14,0),0)</f>
        <v>mb</v>
      </c>
      <c r="I1290" s="419">
        <f ca="1">IFERROR(VLOOKUP(Tabela24[[#This Row],[Symbol]],INDIRECT("'"&amp;Tabela24[[#This Row],[INDEX]]&amp;"'!$D$4:$BB$3000"),30,0),0)</f>
        <v>0</v>
      </c>
      <c r="J1290" s="447">
        <f ca="1">IFERROR(VLOOKUP(Tabela24[[#This Row],[Symbol]],INDIRECT("'"&amp;Tabela24[[#This Row],[INDEX]]&amp;"'!$D$4:$BB$3000"),31,0),0)</f>
        <v>0</v>
      </c>
      <c r="K1290" s="266"/>
    </row>
    <row r="1291" spans="1:11" ht="30" customHeight="1" x14ac:dyDescent="0.2">
      <c r="A1291" s="262">
        <v>1280</v>
      </c>
      <c r="B1291" s="711" t="s">
        <v>32</v>
      </c>
      <c r="C1291" s="263" t="s">
        <v>1739</v>
      </c>
      <c r="D1291" s="264" t="str">
        <f>VLOOKUP(Tabela24[[#This Row],[Symbol]],Baza_cen[],3,0)</f>
        <v>Opaska Styropianowa   OP-190_130</v>
      </c>
      <c r="E1291" s="265"/>
      <c r="F1291" s="265"/>
      <c r="G1291" s="265">
        <f ca="1">IFERROR(VLOOKUP(Tabela24[[#This Row],[Symbol]],INDIRECT("'"&amp;Tabela24[[#This Row],[INDEX]]&amp;"'!$D$5:$BB$3000"),13,0),0)</f>
        <v>0</v>
      </c>
      <c r="H1291" s="265" t="str">
        <f ca="1">IFERROR(VLOOKUP(Tabela24[[#This Row],[Symbol]],INDIRECT("'"&amp;Tabela24[[#This Row],[INDEX]]&amp;"'!$D$4:$BB$3000"),14,0),0)</f>
        <v>mb</v>
      </c>
      <c r="I1291" s="419">
        <f ca="1">IFERROR(VLOOKUP(Tabela24[[#This Row],[Symbol]],INDIRECT("'"&amp;Tabela24[[#This Row],[INDEX]]&amp;"'!$D$4:$BB$3000"),30,0),0)</f>
        <v>0</v>
      </c>
      <c r="J1291" s="447">
        <f ca="1">IFERROR(VLOOKUP(Tabela24[[#This Row],[Symbol]],INDIRECT("'"&amp;Tabela24[[#This Row],[INDEX]]&amp;"'!$D$4:$BB$3000"),31,0),0)</f>
        <v>0</v>
      </c>
      <c r="K1291" s="266"/>
    </row>
    <row r="1292" spans="1:11" ht="30" customHeight="1" x14ac:dyDescent="0.2">
      <c r="A1292" s="262">
        <v>1281</v>
      </c>
      <c r="B1292" s="711" t="s">
        <v>32</v>
      </c>
      <c r="C1292" s="263" t="s">
        <v>1740</v>
      </c>
      <c r="D1292" s="264" t="str">
        <f>VLOOKUP(Tabela24[[#This Row],[Symbol]],Baza_cen[],3,0)</f>
        <v>Opaska Styropianowa   OP-190_140</v>
      </c>
      <c r="E1292" s="265"/>
      <c r="F1292" s="265"/>
      <c r="G1292" s="265">
        <f ca="1">IFERROR(VLOOKUP(Tabela24[[#This Row],[Symbol]],INDIRECT("'"&amp;Tabela24[[#This Row],[INDEX]]&amp;"'!$D$5:$BB$3000"),13,0),0)</f>
        <v>0</v>
      </c>
      <c r="H1292" s="265" t="str">
        <f ca="1">IFERROR(VLOOKUP(Tabela24[[#This Row],[Symbol]],INDIRECT("'"&amp;Tabela24[[#This Row],[INDEX]]&amp;"'!$D$4:$BB$3000"),14,0),0)</f>
        <v>mb</v>
      </c>
      <c r="I1292" s="419">
        <f ca="1">IFERROR(VLOOKUP(Tabela24[[#This Row],[Symbol]],INDIRECT("'"&amp;Tabela24[[#This Row],[INDEX]]&amp;"'!$D$4:$BB$3000"),30,0),0)</f>
        <v>0</v>
      </c>
      <c r="J1292" s="447">
        <f ca="1">IFERROR(VLOOKUP(Tabela24[[#This Row],[Symbol]],INDIRECT("'"&amp;Tabela24[[#This Row],[INDEX]]&amp;"'!$D$4:$BB$3000"),31,0),0)</f>
        <v>0</v>
      </c>
      <c r="K1292" s="266"/>
    </row>
    <row r="1293" spans="1:11" ht="30" customHeight="1" x14ac:dyDescent="0.2">
      <c r="A1293" s="262">
        <v>1282</v>
      </c>
      <c r="B1293" s="711" t="s">
        <v>32</v>
      </c>
      <c r="C1293" s="263" t="s">
        <v>1741</v>
      </c>
      <c r="D1293" s="264" t="str">
        <f>VLOOKUP(Tabela24[[#This Row],[Symbol]],Baza_cen[],3,0)</f>
        <v>Opaska Styropianowa   OP-190_150</v>
      </c>
      <c r="E1293" s="265"/>
      <c r="F1293" s="265"/>
      <c r="G1293" s="265">
        <f ca="1">IFERROR(VLOOKUP(Tabela24[[#This Row],[Symbol]],INDIRECT("'"&amp;Tabela24[[#This Row],[INDEX]]&amp;"'!$D$5:$BB$3000"),13,0),0)</f>
        <v>0</v>
      </c>
      <c r="H1293" s="265" t="str">
        <f ca="1">IFERROR(VLOOKUP(Tabela24[[#This Row],[Symbol]],INDIRECT("'"&amp;Tabela24[[#This Row],[INDEX]]&amp;"'!$D$4:$BB$3000"),14,0),0)</f>
        <v>mb</v>
      </c>
      <c r="I1293" s="419">
        <f ca="1">IFERROR(VLOOKUP(Tabela24[[#This Row],[Symbol]],INDIRECT("'"&amp;Tabela24[[#This Row],[INDEX]]&amp;"'!$D$4:$BB$3000"),30,0),0)</f>
        <v>0</v>
      </c>
      <c r="J1293" s="447">
        <f ca="1">IFERROR(VLOOKUP(Tabela24[[#This Row],[Symbol]],INDIRECT("'"&amp;Tabela24[[#This Row],[INDEX]]&amp;"'!$D$4:$BB$3000"),31,0),0)</f>
        <v>0</v>
      </c>
      <c r="K1293" s="266"/>
    </row>
    <row r="1294" spans="1:11" ht="30" customHeight="1" x14ac:dyDescent="0.2">
      <c r="A1294" s="262">
        <v>1283</v>
      </c>
      <c r="B1294" s="711" t="s">
        <v>32</v>
      </c>
      <c r="C1294" s="263" t="s">
        <v>1742</v>
      </c>
      <c r="D1294" s="264" t="str">
        <f>VLOOKUP(Tabela24[[#This Row],[Symbol]],Baza_cen[],3,0)</f>
        <v>Opaska Styropianowa   OP-190_160</v>
      </c>
      <c r="E1294" s="265"/>
      <c r="F1294" s="265"/>
      <c r="G1294" s="265">
        <f ca="1">IFERROR(VLOOKUP(Tabela24[[#This Row],[Symbol]],INDIRECT("'"&amp;Tabela24[[#This Row],[INDEX]]&amp;"'!$D$5:$BB$3000"),13,0),0)</f>
        <v>0</v>
      </c>
      <c r="H1294" s="265" t="str">
        <f ca="1">IFERROR(VLOOKUP(Tabela24[[#This Row],[Symbol]],INDIRECT("'"&amp;Tabela24[[#This Row],[INDEX]]&amp;"'!$D$4:$BB$3000"),14,0),0)</f>
        <v>mb</v>
      </c>
      <c r="I1294" s="419">
        <f ca="1">IFERROR(VLOOKUP(Tabela24[[#This Row],[Symbol]],INDIRECT("'"&amp;Tabela24[[#This Row],[INDEX]]&amp;"'!$D$4:$BB$3000"),30,0),0)</f>
        <v>0</v>
      </c>
      <c r="J1294" s="447">
        <f ca="1">IFERROR(VLOOKUP(Tabela24[[#This Row],[Symbol]],INDIRECT("'"&amp;Tabela24[[#This Row],[INDEX]]&amp;"'!$D$4:$BB$3000"),31,0),0)</f>
        <v>0</v>
      </c>
      <c r="K1294" s="266"/>
    </row>
    <row r="1295" spans="1:11" ht="30" customHeight="1" x14ac:dyDescent="0.2">
      <c r="A1295" s="262">
        <v>1284</v>
      </c>
      <c r="B1295" s="711" t="s">
        <v>32</v>
      </c>
      <c r="C1295" s="263" t="s">
        <v>1743</v>
      </c>
      <c r="D1295" s="264" t="str">
        <f>VLOOKUP(Tabela24[[#This Row],[Symbol]],Baza_cen[],3,0)</f>
        <v>Opaska Styropianowa   OP-190_170</v>
      </c>
      <c r="E1295" s="265"/>
      <c r="F1295" s="265"/>
      <c r="G1295" s="265">
        <f ca="1">IFERROR(VLOOKUP(Tabela24[[#This Row],[Symbol]],INDIRECT("'"&amp;Tabela24[[#This Row],[INDEX]]&amp;"'!$D$5:$BB$3000"),13,0),0)</f>
        <v>0</v>
      </c>
      <c r="H1295" s="265" t="str">
        <f ca="1">IFERROR(VLOOKUP(Tabela24[[#This Row],[Symbol]],INDIRECT("'"&amp;Tabela24[[#This Row],[INDEX]]&amp;"'!$D$4:$BB$3000"),14,0),0)</f>
        <v>mb</v>
      </c>
      <c r="I1295" s="419">
        <f ca="1">IFERROR(VLOOKUP(Tabela24[[#This Row],[Symbol]],INDIRECT("'"&amp;Tabela24[[#This Row],[INDEX]]&amp;"'!$D$4:$BB$3000"),30,0),0)</f>
        <v>0</v>
      </c>
      <c r="J1295" s="447">
        <f ca="1">IFERROR(VLOOKUP(Tabela24[[#This Row],[Symbol]],INDIRECT("'"&amp;Tabela24[[#This Row],[INDEX]]&amp;"'!$D$4:$BB$3000"),31,0),0)</f>
        <v>0</v>
      </c>
      <c r="K1295" s="266"/>
    </row>
    <row r="1296" spans="1:11" ht="30" customHeight="1" x14ac:dyDescent="0.2">
      <c r="A1296" s="262">
        <v>1285</v>
      </c>
      <c r="B1296" s="711" t="s">
        <v>32</v>
      </c>
      <c r="C1296" s="263" t="s">
        <v>1744</v>
      </c>
      <c r="D1296" s="264" t="str">
        <f>VLOOKUP(Tabela24[[#This Row],[Symbol]],Baza_cen[],3,0)</f>
        <v>Opaska Styropianowa   OP-190_180</v>
      </c>
      <c r="E1296" s="265"/>
      <c r="F1296" s="265"/>
      <c r="G1296" s="265">
        <f ca="1">IFERROR(VLOOKUP(Tabela24[[#This Row],[Symbol]],INDIRECT("'"&amp;Tabela24[[#This Row],[INDEX]]&amp;"'!$D$5:$BB$3000"),13,0),0)</f>
        <v>0</v>
      </c>
      <c r="H1296" s="265" t="str">
        <f ca="1">IFERROR(VLOOKUP(Tabela24[[#This Row],[Symbol]],INDIRECT("'"&amp;Tabela24[[#This Row],[INDEX]]&amp;"'!$D$4:$BB$3000"),14,0),0)</f>
        <v>mb</v>
      </c>
      <c r="I1296" s="419">
        <f ca="1">IFERROR(VLOOKUP(Tabela24[[#This Row],[Symbol]],INDIRECT("'"&amp;Tabela24[[#This Row],[INDEX]]&amp;"'!$D$4:$BB$3000"),30,0),0)</f>
        <v>0</v>
      </c>
      <c r="J1296" s="447">
        <f ca="1">IFERROR(VLOOKUP(Tabela24[[#This Row],[Symbol]],INDIRECT("'"&amp;Tabela24[[#This Row],[INDEX]]&amp;"'!$D$4:$BB$3000"),31,0),0)</f>
        <v>0</v>
      </c>
      <c r="K1296" s="266"/>
    </row>
    <row r="1297" spans="1:11" ht="30" customHeight="1" x14ac:dyDescent="0.2">
      <c r="A1297" s="262">
        <v>1286</v>
      </c>
      <c r="B1297" s="711" t="s">
        <v>32</v>
      </c>
      <c r="C1297" s="263" t="s">
        <v>1745</v>
      </c>
      <c r="D1297" s="264" t="str">
        <f>VLOOKUP(Tabela24[[#This Row],[Symbol]],Baza_cen[],3,0)</f>
        <v>Opaska Styropianowa   OP-190_190</v>
      </c>
      <c r="E1297" s="265"/>
      <c r="F1297" s="265"/>
      <c r="G1297" s="265">
        <f ca="1">IFERROR(VLOOKUP(Tabela24[[#This Row],[Symbol]],INDIRECT("'"&amp;Tabela24[[#This Row],[INDEX]]&amp;"'!$D$5:$BB$3000"),13,0),0)</f>
        <v>0</v>
      </c>
      <c r="H1297" s="265" t="str">
        <f ca="1">IFERROR(VLOOKUP(Tabela24[[#This Row],[Symbol]],INDIRECT("'"&amp;Tabela24[[#This Row],[INDEX]]&amp;"'!$D$4:$BB$3000"),14,0),0)</f>
        <v>mb</v>
      </c>
      <c r="I1297" s="419">
        <f ca="1">IFERROR(VLOOKUP(Tabela24[[#This Row],[Symbol]],INDIRECT("'"&amp;Tabela24[[#This Row],[INDEX]]&amp;"'!$D$4:$BB$3000"),30,0),0)</f>
        <v>0</v>
      </c>
      <c r="J1297" s="447">
        <f ca="1">IFERROR(VLOOKUP(Tabela24[[#This Row],[Symbol]],INDIRECT("'"&amp;Tabela24[[#This Row],[INDEX]]&amp;"'!$D$4:$BB$3000"),31,0),0)</f>
        <v>0</v>
      </c>
      <c r="K1297" s="266"/>
    </row>
    <row r="1298" spans="1:11" ht="30" customHeight="1" x14ac:dyDescent="0.2">
      <c r="A1298" s="262">
        <v>1287</v>
      </c>
      <c r="B1298" s="711" t="s">
        <v>32</v>
      </c>
      <c r="C1298" s="263" t="s">
        <v>1746</v>
      </c>
      <c r="D1298" s="264" t="str">
        <f>VLOOKUP(Tabela24[[#This Row],[Symbol]],Baza_cen[],3,0)</f>
        <v>Opaska Styropianowa   OP-190_200</v>
      </c>
      <c r="E1298" s="265"/>
      <c r="F1298" s="265"/>
      <c r="G1298" s="265">
        <f ca="1">IFERROR(VLOOKUP(Tabela24[[#This Row],[Symbol]],INDIRECT("'"&amp;Tabela24[[#This Row],[INDEX]]&amp;"'!$D$5:$BB$3000"),13,0),0)</f>
        <v>0</v>
      </c>
      <c r="H1298" s="265" t="str">
        <f ca="1">IFERROR(VLOOKUP(Tabela24[[#This Row],[Symbol]],INDIRECT("'"&amp;Tabela24[[#This Row],[INDEX]]&amp;"'!$D$4:$BB$3000"),14,0),0)</f>
        <v>mb</v>
      </c>
      <c r="I1298" s="419">
        <f ca="1">IFERROR(VLOOKUP(Tabela24[[#This Row],[Symbol]],INDIRECT("'"&amp;Tabela24[[#This Row],[INDEX]]&amp;"'!$D$4:$BB$3000"),30,0),0)</f>
        <v>0</v>
      </c>
      <c r="J1298" s="447">
        <f ca="1">IFERROR(VLOOKUP(Tabela24[[#This Row],[Symbol]],INDIRECT("'"&amp;Tabela24[[#This Row],[INDEX]]&amp;"'!$D$4:$BB$3000"),31,0),0)</f>
        <v>0</v>
      </c>
      <c r="K1298" s="266"/>
    </row>
    <row r="1299" spans="1:11" ht="30" customHeight="1" x14ac:dyDescent="0.2">
      <c r="A1299" s="262">
        <v>1288</v>
      </c>
      <c r="B1299" s="711" t="s">
        <v>32</v>
      </c>
      <c r="C1299" s="263" t="s">
        <v>1747</v>
      </c>
      <c r="D1299" s="264" t="str">
        <f>VLOOKUP(Tabela24[[#This Row],[Symbol]],Baza_cen[],3,0)</f>
        <v>Opaska Styropianowa   OP-200_050</v>
      </c>
      <c r="E1299" s="265"/>
      <c r="F1299" s="265"/>
      <c r="G1299" s="265">
        <f ca="1">IFERROR(VLOOKUP(Tabela24[[#This Row],[Symbol]],INDIRECT("'"&amp;Tabela24[[#This Row],[INDEX]]&amp;"'!$D$5:$BB$3000"),13,0),0)</f>
        <v>0</v>
      </c>
      <c r="H1299" s="265" t="str">
        <f ca="1">IFERROR(VLOOKUP(Tabela24[[#This Row],[Symbol]],INDIRECT("'"&amp;Tabela24[[#This Row],[INDEX]]&amp;"'!$D$4:$BB$3000"),14,0),0)</f>
        <v>mb</v>
      </c>
      <c r="I1299" s="419">
        <f ca="1">IFERROR(VLOOKUP(Tabela24[[#This Row],[Symbol]],INDIRECT("'"&amp;Tabela24[[#This Row],[INDEX]]&amp;"'!$D$4:$BB$3000"),30,0),0)</f>
        <v>0</v>
      </c>
      <c r="J1299" s="447">
        <f ca="1">IFERROR(VLOOKUP(Tabela24[[#This Row],[Symbol]],INDIRECT("'"&amp;Tabela24[[#This Row],[INDEX]]&amp;"'!$D$4:$BB$3000"),31,0),0)</f>
        <v>0</v>
      </c>
      <c r="K1299" s="266"/>
    </row>
    <row r="1300" spans="1:11" ht="30" customHeight="1" x14ac:dyDescent="0.2">
      <c r="A1300" s="262">
        <v>1289</v>
      </c>
      <c r="B1300" s="711" t="s">
        <v>32</v>
      </c>
      <c r="C1300" s="263" t="s">
        <v>1748</v>
      </c>
      <c r="D1300" s="264" t="str">
        <f>VLOOKUP(Tabela24[[#This Row],[Symbol]],Baza_cen[],3,0)</f>
        <v>Opaska Styropianowa   OP-200_060</v>
      </c>
      <c r="E1300" s="265"/>
      <c r="F1300" s="265"/>
      <c r="G1300" s="265">
        <f ca="1">IFERROR(VLOOKUP(Tabela24[[#This Row],[Symbol]],INDIRECT("'"&amp;Tabela24[[#This Row],[INDEX]]&amp;"'!$D$5:$BB$3000"),13,0),0)</f>
        <v>0</v>
      </c>
      <c r="H1300" s="265" t="str">
        <f ca="1">IFERROR(VLOOKUP(Tabela24[[#This Row],[Symbol]],INDIRECT("'"&amp;Tabela24[[#This Row],[INDEX]]&amp;"'!$D$4:$BB$3000"),14,0),0)</f>
        <v>mb</v>
      </c>
      <c r="I1300" s="419">
        <f ca="1">IFERROR(VLOOKUP(Tabela24[[#This Row],[Symbol]],INDIRECT("'"&amp;Tabela24[[#This Row],[INDEX]]&amp;"'!$D$4:$BB$3000"),30,0),0)</f>
        <v>0</v>
      </c>
      <c r="J1300" s="447">
        <f ca="1">IFERROR(VLOOKUP(Tabela24[[#This Row],[Symbol]],INDIRECT("'"&amp;Tabela24[[#This Row],[INDEX]]&amp;"'!$D$4:$BB$3000"),31,0),0)</f>
        <v>0</v>
      </c>
      <c r="K1300" s="266"/>
    </row>
    <row r="1301" spans="1:11" ht="30" customHeight="1" x14ac:dyDescent="0.2">
      <c r="A1301" s="262">
        <v>1290</v>
      </c>
      <c r="B1301" s="711" t="s">
        <v>32</v>
      </c>
      <c r="C1301" s="263" t="s">
        <v>1749</v>
      </c>
      <c r="D1301" s="264" t="str">
        <f>VLOOKUP(Tabela24[[#This Row],[Symbol]],Baza_cen[],3,0)</f>
        <v>Opaska Styropianowa   OP-200_070</v>
      </c>
      <c r="E1301" s="265"/>
      <c r="F1301" s="265"/>
      <c r="G1301" s="265">
        <f ca="1">IFERROR(VLOOKUP(Tabela24[[#This Row],[Symbol]],INDIRECT("'"&amp;Tabela24[[#This Row],[INDEX]]&amp;"'!$D$5:$BB$3000"),13,0),0)</f>
        <v>0</v>
      </c>
      <c r="H1301" s="265" t="str">
        <f ca="1">IFERROR(VLOOKUP(Tabela24[[#This Row],[Symbol]],INDIRECT("'"&amp;Tabela24[[#This Row],[INDEX]]&amp;"'!$D$4:$BB$3000"),14,0),0)</f>
        <v>mb</v>
      </c>
      <c r="I1301" s="419">
        <f ca="1">IFERROR(VLOOKUP(Tabela24[[#This Row],[Symbol]],INDIRECT("'"&amp;Tabela24[[#This Row],[INDEX]]&amp;"'!$D$4:$BB$3000"),30,0),0)</f>
        <v>0</v>
      </c>
      <c r="J1301" s="447">
        <f ca="1">IFERROR(VLOOKUP(Tabela24[[#This Row],[Symbol]],INDIRECT("'"&amp;Tabela24[[#This Row],[INDEX]]&amp;"'!$D$4:$BB$3000"),31,0),0)</f>
        <v>0</v>
      </c>
      <c r="K1301" s="266"/>
    </row>
    <row r="1302" spans="1:11" ht="30" customHeight="1" x14ac:dyDescent="0.2">
      <c r="A1302" s="262">
        <v>1291</v>
      </c>
      <c r="B1302" s="711" t="s">
        <v>32</v>
      </c>
      <c r="C1302" s="263" t="s">
        <v>1750</v>
      </c>
      <c r="D1302" s="264" t="str">
        <f>VLOOKUP(Tabela24[[#This Row],[Symbol]],Baza_cen[],3,0)</f>
        <v>Opaska Styropianowa   OP-200_080</v>
      </c>
      <c r="E1302" s="265"/>
      <c r="F1302" s="265"/>
      <c r="G1302" s="265">
        <f ca="1">IFERROR(VLOOKUP(Tabela24[[#This Row],[Symbol]],INDIRECT("'"&amp;Tabela24[[#This Row],[INDEX]]&amp;"'!$D$5:$BB$3000"),13,0),0)</f>
        <v>0</v>
      </c>
      <c r="H1302" s="265" t="str">
        <f ca="1">IFERROR(VLOOKUP(Tabela24[[#This Row],[Symbol]],INDIRECT("'"&amp;Tabela24[[#This Row],[INDEX]]&amp;"'!$D$4:$BB$3000"),14,0),0)</f>
        <v>mb</v>
      </c>
      <c r="I1302" s="419">
        <f ca="1">IFERROR(VLOOKUP(Tabela24[[#This Row],[Symbol]],INDIRECT("'"&amp;Tabela24[[#This Row],[INDEX]]&amp;"'!$D$4:$BB$3000"),30,0),0)</f>
        <v>0</v>
      </c>
      <c r="J1302" s="447">
        <f ca="1">IFERROR(VLOOKUP(Tabela24[[#This Row],[Symbol]],INDIRECT("'"&amp;Tabela24[[#This Row],[INDEX]]&amp;"'!$D$4:$BB$3000"),31,0),0)</f>
        <v>0</v>
      </c>
      <c r="K1302" s="266"/>
    </row>
    <row r="1303" spans="1:11" ht="30" customHeight="1" x14ac:dyDescent="0.2">
      <c r="A1303" s="262">
        <v>1292</v>
      </c>
      <c r="B1303" s="711" t="s">
        <v>32</v>
      </c>
      <c r="C1303" s="263" t="s">
        <v>1751</v>
      </c>
      <c r="D1303" s="264" t="str">
        <f>VLOOKUP(Tabela24[[#This Row],[Symbol]],Baza_cen[],3,0)</f>
        <v>Opaska Styropianowa   OP-200_090</v>
      </c>
      <c r="E1303" s="265"/>
      <c r="F1303" s="265"/>
      <c r="G1303" s="265">
        <f ca="1">IFERROR(VLOOKUP(Tabela24[[#This Row],[Symbol]],INDIRECT("'"&amp;Tabela24[[#This Row],[INDEX]]&amp;"'!$D$5:$BB$3000"),13,0),0)</f>
        <v>0</v>
      </c>
      <c r="H1303" s="265" t="str">
        <f ca="1">IFERROR(VLOOKUP(Tabela24[[#This Row],[Symbol]],INDIRECT("'"&amp;Tabela24[[#This Row],[INDEX]]&amp;"'!$D$4:$BB$3000"),14,0),0)</f>
        <v>mb</v>
      </c>
      <c r="I1303" s="419">
        <f ca="1">IFERROR(VLOOKUP(Tabela24[[#This Row],[Symbol]],INDIRECT("'"&amp;Tabela24[[#This Row],[INDEX]]&amp;"'!$D$4:$BB$3000"),30,0),0)</f>
        <v>0</v>
      </c>
      <c r="J1303" s="447">
        <f ca="1">IFERROR(VLOOKUP(Tabela24[[#This Row],[Symbol]],INDIRECT("'"&amp;Tabela24[[#This Row],[INDEX]]&amp;"'!$D$4:$BB$3000"),31,0),0)</f>
        <v>0</v>
      </c>
      <c r="K1303" s="266"/>
    </row>
    <row r="1304" spans="1:11" ht="30" customHeight="1" x14ac:dyDescent="0.2">
      <c r="A1304" s="262">
        <v>1293</v>
      </c>
      <c r="B1304" s="711" t="s">
        <v>32</v>
      </c>
      <c r="C1304" s="263" t="s">
        <v>1752</v>
      </c>
      <c r="D1304" s="264" t="str">
        <f>VLOOKUP(Tabela24[[#This Row],[Symbol]],Baza_cen[],3,0)</f>
        <v>Opaska Styropianowa   OP-200_100</v>
      </c>
      <c r="E1304" s="265"/>
      <c r="F1304" s="265"/>
      <c r="G1304" s="265">
        <f ca="1">IFERROR(VLOOKUP(Tabela24[[#This Row],[Symbol]],INDIRECT("'"&amp;Tabela24[[#This Row],[INDEX]]&amp;"'!$D$5:$BB$3000"),13,0),0)</f>
        <v>0</v>
      </c>
      <c r="H1304" s="265" t="str">
        <f ca="1">IFERROR(VLOOKUP(Tabela24[[#This Row],[Symbol]],INDIRECT("'"&amp;Tabela24[[#This Row],[INDEX]]&amp;"'!$D$4:$BB$3000"),14,0),0)</f>
        <v>mb</v>
      </c>
      <c r="I1304" s="419">
        <f ca="1">IFERROR(VLOOKUP(Tabela24[[#This Row],[Symbol]],INDIRECT("'"&amp;Tabela24[[#This Row],[INDEX]]&amp;"'!$D$4:$BB$3000"),30,0),0)</f>
        <v>0</v>
      </c>
      <c r="J1304" s="447">
        <f ca="1">IFERROR(VLOOKUP(Tabela24[[#This Row],[Symbol]],INDIRECT("'"&amp;Tabela24[[#This Row],[INDEX]]&amp;"'!$D$4:$BB$3000"),31,0),0)</f>
        <v>0</v>
      </c>
      <c r="K1304" s="266"/>
    </row>
    <row r="1305" spans="1:11" ht="30" customHeight="1" x14ac:dyDescent="0.2">
      <c r="A1305" s="262">
        <v>1294</v>
      </c>
      <c r="B1305" s="711" t="s">
        <v>32</v>
      </c>
      <c r="C1305" s="263" t="s">
        <v>1753</v>
      </c>
      <c r="D1305" s="264" t="str">
        <f>VLOOKUP(Tabela24[[#This Row],[Symbol]],Baza_cen[],3,0)</f>
        <v>Opaska Styropianowa   OP-200_110</v>
      </c>
      <c r="E1305" s="265"/>
      <c r="F1305" s="265"/>
      <c r="G1305" s="265">
        <f ca="1">IFERROR(VLOOKUP(Tabela24[[#This Row],[Symbol]],INDIRECT("'"&amp;Tabela24[[#This Row],[INDEX]]&amp;"'!$D$5:$BB$3000"),13,0),0)</f>
        <v>0</v>
      </c>
      <c r="H1305" s="265" t="str">
        <f ca="1">IFERROR(VLOOKUP(Tabela24[[#This Row],[Symbol]],INDIRECT("'"&amp;Tabela24[[#This Row],[INDEX]]&amp;"'!$D$4:$BB$3000"),14,0),0)</f>
        <v>mb</v>
      </c>
      <c r="I1305" s="419">
        <f ca="1">IFERROR(VLOOKUP(Tabela24[[#This Row],[Symbol]],INDIRECT("'"&amp;Tabela24[[#This Row],[INDEX]]&amp;"'!$D$4:$BB$3000"),30,0),0)</f>
        <v>0</v>
      </c>
      <c r="J1305" s="447">
        <f ca="1">IFERROR(VLOOKUP(Tabela24[[#This Row],[Symbol]],INDIRECT("'"&amp;Tabela24[[#This Row],[INDEX]]&amp;"'!$D$4:$BB$3000"),31,0),0)</f>
        <v>0</v>
      </c>
      <c r="K1305" s="266"/>
    </row>
    <row r="1306" spans="1:11" ht="30" customHeight="1" x14ac:dyDescent="0.2">
      <c r="A1306" s="262">
        <v>1295</v>
      </c>
      <c r="B1306" s="711" t="s">
        <v>32</v>
      </c>
      <c r="C1306" s="263" t="s">
        <v>1754</v>
      </c>
      <c r="D1306" s="264" t="str">
        <f>VLOOKUP(Tabela24[[#This Row],[Symbol]],Baza_cen[],3,0)</f>
        <v>Opaska Styropianowa   OP-200_120</v>
      </c>
      <c r="E1306" s="265"/>
      <c r="F1306" s="265"/>
      <c r="G1306" s="265">
        <f ca="1">IFERROR(VLOOKUP(Tabela24[[#This Row],[Symbol]],INDIRECT("'"&amp;Tabela24[[#This Row],[INDEX]]&amp;"'!$D$5:$BB$3000"),13,0),0)</f>
        <v>0</v>
      </c>
      <c r="H1306" s="265" t="str">
        <f ca="1">IFERROR(VLOOKUP(Tabela24[[#This Row],[Symbol]],INDIRECT("'"&amp;Tabela24[[#This Row],[INDEX]]&amp;"'!$D$4:$BB$3000"),14,0),0)</f>
        <v>mb</v>
      </c>
      <c r="I1306" s="419">
        <f ca="1">IFERROR(VLOOKUP(Tabela24[[#This Row],[Symbol]],INDIRECT("'"&amp;Tabela24[[#This Row],[INDEX]]&amp;"'!$D$4:$BB$3000"),30,0),0)</f>
        <v>0</v>
      </c>
      <c r="J1306" s="447">
        <f ca="1">IFERROR(VLOOKUP(Tabela24[[#This Row],[Symbol]],INDIRECT("'"&amp;Tabela24[[#This Row],[INDEX]]&amp;"'!$D$4:$BB$3000"),31,0),0)</f>
        <v>0</v>
      </c>
      <c r="K1306" s="266"/>
    </row>
    <row r="1307" spans="1:11" ht="30" customHeight="1" x14ac:dyDescent="0.2">
      <c r="A1307" s="262">
        <v>1296</v>
      </c>
      <c r="B1307" s="711" t="s">
        <v>32</v>
      </c>
      <c r="C1307" s="263" t="s">
        <v>1755</v>
      </c>
      <c r="D1307" s="264" t="str">
        <f>VLOOKUP(Tabela24[[#This Row],[Symbol]],Baza_cen[],3,0)</f>
        <v>Opaska Styropianowa   OP-200_130</v>
      </c>
      <c r="E1307" s="265"/>
      <c r="F1307" s="265"/>
      <c r="G1307" s="265">
        <f ca="1">IFERROR(VLOOKUP(Tabela24[[#This Row],[Symbol]],INDIRECT("'"&amp;Tabela24[[#This Row],[INDEX]]&amp;"'!$D$5:$BB$3000"),13,0),0)</f>
        <v>0</v>
      </c>
      <c r="H1307" s="265" t="str">
        <f ca="1">IFERROR(VLOOKUP(Tabela24[[#This Row],[Symbol]],INDIRECT("'"&amp;Tabela24[[#This Row],[INDEX]]&amp;"'!$D$4:$BB$3000"),14,0),0)</f>
        <v>mb</v>
      </c>
      <c r="I1307" s="419">
        <f ca="1">IFERROR(VLOOKUP(Tabela24[[#This Row],[Symbol]],INDIRECT("'"&amp;Tabela24[[#This Row],[INDEX]]&amp;"'!$D$4:$BB$3000"),30,0),0)</f>
        <v>0</v>
      </c>
      <c r="J1307" s="447">
        <f ca="1">IFERROR(VLOOKUP(Tabela24[[#This Row],[Symbol]],INDIRECT("'"&amp;Tabela24[[#This Row],[INDEX]]&amp;"'!$D$4:$BB$3000"),31,0),0)</f>
        <v>0</v>
      </c>
      <c r="K1307" s="266"/>
    </row>
    <row r="1308" spans="1:11" ht="30" customHeight="1" x14ac:dyDescent="0.2">
      <c r="A1308" s="262">
        <v>1297</v>
      </c>
      <c r="B1308" s="711" t="s">
        <v>32</v>
      </c>
      <c r="C1308" s="263" t="s">
        <v>1756</v>
      </c>
      <c r="D1308" s="264" t="str">
        <f>VLOOKUP(Tabela24[[#This Row],[Symbol]],Baza_cen[],3,0)</f>
        <v>Opaska Styropianowa   OP-200_140</v>
      </c>
      <c r="E1308" s="265"/>
      <c r="F1308" s="265"/>
      <c r="G1308" s="265">
        <f ca="1">IFERROR(VLOOKUP(Tabela24[[#This Row],[Symbol]],INDIRECT("'"&amp;Tabela24[[#This Row],[INDEX]]&amp;"'!$D$5:$BB$3000"),13,0),0)</f>
        <v>0</v>
      </c>
      <c r="H1308" s="265" t="str">
        <f ca="1">IFERROR(VLOOKUP(Tabela24[[#This Row],[Symbol]],INDIRECT("'"&amp;Tabela24[[#This Row],[INDEX]]&amp;"'!$D$4:$BB$3000"),14,0),0)</f>
        <v>mb</v>
      </c>
      <c r="I1308" s="419">
        <f ca="1">IFERROR(VLOOKUP(Tabela24[[#This Row],[Symbol]],INDIRECT("'"&amp;Tabela24[[#This Row],[INDEX]]&amp;"'!$D$4:$BB$3000"),30,0),0)</f>
        <v>0</v>
      </c>
      <c r="J1308" s="447">
        <f ca="1">IFERROR(VLOOKUP(Tabela24[[#This Row],[Symbol]],INDIRECT("'"&amp;Tabela24[[#This Row],[INDEX]]&amp;"'!$D$4:$BB$3000"),31,0),0)</f>
        <v>0</v>
      </c>
      <c r="K1308" s="266"/>
    </row>
    <row r="1309" spans="1:11" ht="30" customHeight="1" x14ac:dyDescent="0.2">
      <c r="A1309" s="262">
        <v>1298</v>
      </c>
      <c r="B1309" s="711" t="s">
        <v>32</v>
      </c>
      <c r="C1309" s="263" t="s">
        <v>1757</v>
      </c>
      <c r="D1309" s="264" t="str">
        <f>VLOOKUP(Tabela24[[#This Row],[Symbol]],Baza_cen[],3,0)</f>
        <v>Opaska Styropianowa   OP-200_150</v>
      </c>
      <c r="E1309" s="265"/>
      <c r="F1309" s="265"/>
      <c r="G1309" s="265">
        <f ca="1">IFERROR(VLOOKUP(Tabela24[[#This Row],[Symbol]],INDIRECT("'"&amp;Tabela24[[#This Row],[INDEX]]&amp;"'!$D$5:$BB$3000"),13,0),0)</f>
        <v>0</v>
      </c>
      <c r="H1309" s="265" t="str">
        <f ca="1">IFERROR(VLOOKUP(Tabela24[[#This Row],[Symbol]],INDIRECT("'"&amp;Tabela24[[#This Row],[INDEX]]&amp;"'!$D$4:$BB$3000"),14,0),0)</f>
        <v>mb</v>
      </c>
      <c r="I1309" s="419">
        <f ca="1">IFERROR(VLOOKUP(Tabela24[[#This Row],[Symbol]],INDIRECT("'"&amp;Tabela24[[#This Row],[INDEX]]&amp;"'!$D$4:$BB$3000"),30,0),0)</f>
        <v>0</v>
      </c>
      <c r="J1309" s="447">
        <f ca="1">IFERROR(VLOOKUP(Tabela24[[#This Row],[Symbol]],INDIRECT("'"&amp;Tabela24[[#This Row],[INDEX]]&amp;"'!$D$4:$BB$3000"),31,0),0)</f>
        <v>0</v>
      </c>
      <c r="K1309" s="266"/>
    </row>
    <row r="1310" spans="1:11" ht="30" customHeight="1" x14ac:dyDescent="0.2">
      <c r="A1310" s="262">
        <v>1299</v>
      </c>
      <c r="B1310" s="711" t="s">
        <v>32</v>
      </c>
      <c r="C1310" s="263" t="s">
        <v>1758</v>
      </c>
      <c r="D1310" s="264" t="str">
        <f>VLOOKUP(Tabela24[[#This Row],[Symbol]],Baza_cen[],3,0)</f>
        <v>Opaska Styropianowa   OP-200_160</v>
      </c>
      <c r="E1310" s="265"/>
      <c r="F1310" s="265"/>
      <c r="G1310" s="265">
        <f ca="1">IFERROR(VLOOKUP(Tabela24[[#This Row],[Symbol]],INDIRECT("'"&amp;Tabela24[[#This Row],[INDEX]]&amp;"'!$D$5:$BB$3000"),13,0),0)</f>
        <v>0</v>
      </c>
      <c r="H1310" s="265" t="str">
        <f ca="1">IFERROR(VLOOKUP(Tabela24[[#This Row],[Symbol]],INDIRECT("'"&amp;Tabela24[[#This Row],[INDEX]]&amp;"'!$D$4:$BB$3000"),14,0),0)</f>
        <v>mb</v>
      </c>
      <c r="I1310" s="419">
        <f ca="1">IFERROR(VLOOKUP(Tabela24[[#This Row],[Symbol]],INDIRECT("'"&amp;Tabela24[[#This Row],[INDEX]]&amp;"'!$D$4:$BB$3000"),30,0),0)</f>
        <v>0</v>
      </c>
      <c r="J1310" s="447">
        <f ca="1">IFERROR(VLOOKUP(Tabela24[[#This Row],[Symbol]],INDIRECT("'"&amp;Tabela24[[#This Row],[INDEX]]&amp;"'!$D$4:$BB$3000"),31,0),0)</f>
        <v>0</v>
      </c>
      <c r="K1310" s="266"/>
    </row>
    <row r="1311" spans="1:11" ht="30" customHeight="1" x14ac:dyDescent="0.2">
      <c r="A1311" s="262">
        <v>1300</v>
      </c>
      <c r="B1311" s="711" t="s">
        <v>32</v>
      </c>
      <c r="C1311" s="263" t="s">
        <v>1759</v>
      </c>
      <c r="D1311" s="264" t="str">
        <f>VLOOKUP(Tabela24[[#This Row],[Symbol]],Baza_cen[],3,0)</f>
        <v>Opaska Styropianowa   OP-200_170</v>
      </c>
      <c r="E1311" s="265"/>
      <c r="F1311" s="265"/>
      <c r="G1311" s="265">
        <f ca="1">IFERROR(VLOOKUP(Tabela24[[#This Row],[Symbol]],INDIRECT("'"&amp;Tabela24[[#This Row],[INDEX]]&amp;"'!$D$5:$BB$3000"),13,0),0)</f>
        <v>0</v>
      </c>
      <c r="H1311" s="265" t="str">
        <f ca="1">IFERROR(VLOOKUP(Tabela24[[#This Row],[Symbol]],INDIRECT("'"&amp;Tabela24[[#This Row],[INDEX]]&amp;"'!$D$4:$BB$3000"),14,0),0)</f>
        <v>mb</v>
      </c>
      <c r="I1311" s="419">
        <f ca="1">IFERROR(VLOOKUP(Tabela24[[#This Row],[Symbol]],INDIRECT("'"&amp;Tabela24[[#This Row],[INDEX]]&amp;"'!$D$4:$BB$3000"),30,0),0)</f>
        <v>0</v>
      </c>
      <c r="J1311" s="447">
        <f ca="1">IFERROR(VLOOKUP(Tabela24[[#This Row],[Symbol]],INDIRECT("'"&amp;Tabela24[[#This Row],[INDEX]]&amp;"'!$D$4:$BB$3000"),31,0),0)</f>
        <v>0</v>
      </c>
      <c r="K1311" s="266"/>
    </row>
    <row r="1312" spans="1:11" ht="30" customHeight="1" x14ac:dyDescent="0.2">
      <c r="A1312" s="262">
        <v>1301</v>
      </c>
      <c r="B1312" s="711" t="s">
        <v>32</v>
      </c>
      <c r="C1312" s="263" t="s">
        <v>1760</v>
      </c>
      <c r="D1312" s="264" t="str">
        <f>VLOOKUP(Tabela24[[#This Row],[Symbol]],Baza_cen[],3,0)</f>
        <v>Opaska Styropianowa   OP-200_180</v>
      </c>
      <c r="E1312" s="265"/>
      <c r="F1312" s="265"/>
      <c r="G1312" s="265">
        <f ca="1">IFERROR(VLOOKUP(Tabela24[[#This Row],[Symbol]],INDIRECT("'"&amp;Tabela24[[#This Row],[INDEX]]&amp;"'!$D$5:$BB$3000"),13,0),0)</f>
        <v>0</v>
      </c>
      <c r="H1312" s="265" t="str">
        <f ca="1">IFERROR(VLOOKUP(Tabela24[[#This Row],[Symbol]],INDIRECT("'"&amp;Tabela24[[#This Row],[INDEX]]&amp;"'!$D$4:$BB$3000"),14,0),0)</f>
        <v>mb</v>
      </c>
      <c r="I1312" s="419">
        <f ca="1">IFERROR(VLOOKUP(Tabela24[[#This Row],[Symbol]],INDIRECT("'"&amp;Tabela24[[#This Row],[INDEX]]&amp;"'!$D$4:$BB$3000"),30,0),0)</f>
        <v>0</v>
      </c>
      <c r="J1312" s="447">
        <f ca="1">IFERROR(VLOOKUP(Tabela24[[#This Row],[Symbol]],INDIRECT("'"&amp;Tabela24[[#This Row],[INDEX]]&amp;"'!$D$4:$BB$3000"),31,0),0)</f>
        <v>0</v>
      </c>
      <c r="K1312" s="266"/>
    </row>
    <row r="1313" spans="1:11" ht="30" customHeight="1" x14ac:dyDescent="0.2">
      <c r="A1313" s="262">
        <v>1302</v>
      </c>
      <c r="B1313" s="711" t="s">
        <v>32</v>
      </c>
      <c r="C1313" s="263" t="s">
        <v>1761</v>
      </c>
      <c r="D1313" s="264" t="str">
        <f>VLOOKUP(Tabela24[[#This Row],[Symbol]],Baza_cen[],3,0)</f>
        <v>Opaska Styropianowa   OP-200_190</v>
      </c>
      <c r="E1313" s="265"/>
      <c r="F1313" s="265"/>
      <c r="G1313" s="265">
        <f ca="1">IFERROR(VLOOKUP(Tabela24[[#This Row],[Symbol]],INDIRECT("'"&amp;Tabela24[[#This Row],[INDEX]]&amp;"'!$D$5:$BB$3000"),13,0),0)</f>
        <v>0</v>
      </c>
      <c r="H1313" s="265" t="str">
        <f ca="1">IFERROR(VLOOKUP(Tabela24[[#This Row],[Symbol]],INDIRECT("'"&amp;Tabela24[[#This Row],[INDEX]]&amp;"'!$D$4:$BB$3000"),14,0),0)</f>
        <v>mb</v>
      </c>
      <c r="I1313" s="419">
        <f ca="1">IFERROR(VLOOKUP(Tabela24[[#This Row],[Symbol]],INDIRECT("'"&amp;Tabela24[[#This Row],[INDEX]]&amp;"'!$D$4:$BB$3000"),30,0),0)</f>
        <v>0</v>
      </c>
      <c r="J1313" s="447">
        <f ca="1">IFERROR(VLOOKUP(Tabela24[[#This Row],[Symbol]],INDIRECT("'"&amp;Tabela24[[#This Row],[INDEX]]&amp;"'!$D$4:$BB$3000"),31,0),0)</f>
        <v>0</v>
      </c>
      <c r="K1313" s="266"/>
    </row>
    <row r="1314" spans="1:11" ht="30" customHeight="1" x14ac:dyDescent="0.2">
      <c r="A1314" s="262">
        <v>1303</v>
      </c>
      <c r="B1314" s="711" t="s">
        <v>32</v>
      </c>
      <c r="C1314" s="448" t="s">
        <v>1762</v>
      </c>
      <c r="D1314" s="526" t="str">
        <f>VLOOKUP(Tabela24[[#This Row],[Symbol]],Baza_cen[],3,0)</f>
        <v>Opaska Styropianowa   OP-200_200</v>
      </c>
      <c r="E1314" s="449"/>
      <c r="F1314" s="449"/>
      <c r="G1314" s="449">
        <f ca="1">IFERROR(VLOOKUP(Tabela24[[#This Row],[Symbol]],INDIRECT("'"&amp;Tabela24[[#This Row],[INDEX]]&amp;"'!$D$5:$BB$3000"),13,0),0)</f>
        <v>0</v>
      </c>
      <c r="H1314" s="449" t="str">
        <f ca="1">IFERROR(VLOOKUP(Tabela24[[#This Row],[Symbol]],INDIRECT("'"&amp;Tabela24[[#This Row],[INDEX]]&amp;"'!$D$4:$BB$3000"),14,0),0)</f>
        <v>mb</v>
      </c>
      <c r="I1314" s="450">
        <f ca="1">IFERROR(VLOOKUP(Tabela24[[#This Row],[Symbol]],INDIRECT("'"&amp;Tabela24[[#This Row],[INDEX]]&amp;"'!$D$4:$BB$3000"),30,0),0)</f>
        <v>0</v>
      </c>
      <c r="J1314" s="490">
        <f ca="1">IFERROR(VLOOKUP(Tabela24[[#This Row],[Symbol]],INDIRECT("'"&amp;Tabela24[[#This Row],[INDEX]]&amp;"'!$D$4:$BB$3000"),31,0),0)</f>
        <v>0</v>
      </c>
      <c r="K1314" s="451"/>
    </row>
    <row r="1315" spans="1:11" ht="30" customHeight="1" x14ac:dyDescent="0.2">
      <c r="A1315" s="262">
        <v>1304</v>
      </c>
      <c r="B1315" s="711" t="s">
        <v>1843</v>
      </c>
      <c r="C1315" s="263" t="s">
        <v>4036</v>
      </c>
      <c r="D1315" s="264" t="str">
        <f>VLOOKUP(Tabela24[[#This Row],[Symbol]],Baza_cen[],3,0)</f>
        <v>Kołek KSM- 8x 45   szyb.montażowy     100     STALCO</v>
      </c>
      <c r="E1315" s="265"/>
      <c r="F1315" s="265"/>
      <c r="G1315" s="265">
        <f ca="1">IFERROR(VLOOKUP(Tabela24[[#This Row],[Symbol]],INDIRECT("'"&amp;Tabela24[[#This Row],[INDEX]]&amp;"'!$D$5:$BB$3000"),13,0),0)</f>
        <v>0</v>
      </c>
      <c r="H1315" s="265" t="str">
        <f ca="1">IFERROR(VLOOKUP(Tabela24[[#This Row],[Symbol]],INDIRECT("'"&amp;Tabela24[[#This Row],[INDEX]]&amp;"'!$D$4:$BB$3000"),14,0),0)</f>
        <v>100 szt.</v>
      </c>
      <c r="I1315" s="419">
        <f ca="1">IFERROR(VLOOKUP(Tabela24[[#This Row],[Symbol]],INDIRECT("'"&amp;Tabela24[[#This Row],[INDEX]]&amp;"'!$D$4:$BB$3000"),30,0),0)</f>
        <v>0</v>
      </c>
      <c r="J1315" s="447">
        <f ca="1">IFERROR(VLOOKUP(Tabela24[[#This Row],[Symbol]],INDIRECT("'"&amp;Tabela24[[#This Row],[INDEX]]&amp;"'!$D$4:$BB$3000"),31,0),0)</f>
        <v>0</v>
      </c>
      <c r="K1315" s="266"/>
    </row>
    <row r="1316" spans="1:11" ht="30" customHeight="1" x14ac:dyDescent="0.2">
      <c r="A1316" s="262">
        <v>1305</v>
      </c>
      <c r="B1316" s="711" t="s">
        <v>1843</v>
      </c>
      <c r="C1316" s="263" t="s">
        <v>4037</v>
      </c>
      <c r="D1316" s="264" t="str">
        <f>VLOOKUP(Tabela24[[#This Row],[Symbol]],Baza_cen[],3,0)</f>
        <v>Kołek KSM- 8x 60   szyb.montażowy     100     STALCO</v>
      </c>
      <c r="E1316" s="265"/>
      <c r="F1316" s="265"/>
      <c r="G1316" s="265">
        <f ca="1">IFERROR(VLOOKUP(Tabela24[[#This Row],[Symbol]],INDIRECT("'"&amp;Tabela24[[#This Row],[INDEX]]&amp;"'!$D$5:$BB$3000"),13,0),0)</f>
        <v>0</v>
      </c>
      <c r="H1316" s="265" t="str">
        <f ca="1">IFERROR(VLOOKUP(Tabela24[[#This Row],[Symbol]],INDIRECT("'"&amp;Tabela24[[#This Row],[INDEX]]&amp;"'!$D$4:$BB$3000"),14,0),0)</f>
        <v>100 szt.</v>
      </c>
      <c r="I1316" s="419">
        <f ca="1">IFERROR(VLOOKUP(Tabela24[[#This Row],[Symbol]],INDIRECT("'"&amp;Tabela24[[#This Row],[INDEX]]&amp;"'!$D$4:$BB$3000"),30,0),0)</f>
        <v>0</v>
      </c>
      <c r="J1316" s="447">
        <f ca="1">IFERROR(VLOOKUP(Tabela24[[#This Row],[Symbol]],INDIRECT("'"&amp;Tabela24[[#This Row],[INDEX]]&amp;"'!$D$4:$BB$3000"),31,0),0)</f>
        <v>0</v>
      </c>
      <c r="K1316" s="266"/>
    </row>
    <row r="1317" spans="1:11" ht="30" customHeight="1" x14ac:dyDescent="0.2">
      <c r="A1317" s="262">
        <v>1306</v>
      </c>
      <c r="B1317" s="711" t="s">
        <v>1843</v>
      </c>
      <c r="C1317" s="263" t="s">
        <v>4038</v>
      </c>
      <c r="D1317" s="264" t="str">
        <f>VLOOKUP(Tabela24[[#This Row],[Symbol]],Baza_cen[],3,0)</f>
        <v>Kołek KSM- 8x 80   szyb.montażowy     100     STALCO</v>
      </c>
      <c r="E1317" s="265"/>
      <c r="F1317" s="265"/>
      <c r="G1317" s="265">
        <f ca="1">IFERROR(VLOOKUP(Tabela24[[#This Row],[Symbol]],INDIRECT("'"&amp;Tabela24[[#This Row],[INDEX]]&amp;"'!$D$5:$BB$3000"),13,0),0)</f>
        <v>0</v>
      </c>
      <c r="H1317" s="265" t="str">
        <f ca="1">IFERROR(VLOOKUP(Tabela24[[#This Row],[Symbol]],INDIRECT("'"&amp;Tabela24[[#This Row],[INDEX]]&amp;"'!$D$4:$BB$3000"),14,0),0)</f>
        <v>100 szt.</v>
      </c>
      <c r="I1317" s="419">
        <f ca="1">IFERROR(VLOOKUP(Tabela24[[#This Row],[Symbol]],INDIRECT("'"&amp;Tabela24[[#This Row],[INDEX]]&amp;"'!$D$4:$BB$3000"),30,0),0)</f>
        <v>0</v>
      </c>
      <c r="J1317" s="447">
        <f ca="1">IFERROR(VLOOKUP(Tabela24[[#This Row],[Symbol]],INDIRECT("'"&amp;Tabela24[[#This Row],[INDEX]]&amp;"'!$D$4:$BB$3000"),31,0),0)</f>
        <v>0</v>
      </c>
      <c r="K1317" s="266"/>
    </row>
    <row r="1318" spans="1:11" ht="30" customHeight="1" x14ac:dyDescent="0.2">
      <c r="A1318" s="262">
        <v>1307</v>
      </c>
      <c r="B1318" s="711" t="s">
        <v>1843</v>
      </c>
      <c r="C1318" s="263" t="s">
        <v>4033</v>
      </c>
      <c r="D1318" s="264" t="str">
        <f>VLOOKUP(Tabela24[[#This Row],[Symbol]],Baza_cen[],3,0)</f>
        <v>Kołek TXS   8X 60   ramowy torx     50     STALCO   PERFECT</v>
      </c>
      <c r="E1318" s="265"/>
      <c r="F1318" s="265"/>
      <c r="G1318" s="265">
        <f ca="1">IFERROR(VLOOKUP(Tabela24[[#This Row],[Symbol]],INDIRECT("'"&amp;Tabela24[[#This Row],[INDEX]]&amp;"'!$D$5:$BB$3000"),13,0),0)</f>
        <v>0</v>
      </c>
      <c r="H1318" s="265" t="str">
        <f ca="1">IFERROR(VLOOKUP(Tabela24[[#This Row],[Symbol]],INDIRECT("'"&amp;Tabela24[[#This Row],[INDEX]]&amp;"'!$D$4:$BB$3000"),14,0),0)</f>
        <v>100 szt.</v>
      </c>
      <c r="I1318" s="419">
        <f ca="1">IFERROR(VLOOKUP(Tabela24[[#This Row],[Symbol]],INDIRECT("'"&amp;Tabela24[[#This Row],[INDEX]]&amp;"'!$D$4:$BB$3000"),30,0),0)</f>
        <v>0</v>
      </c>
      <c r="J1318" s="447">
        <f ca="1">IFERROR(VLOOKUP(Tabela24[[#This Row],[Symbol]],INDIRECT("'"&amp;Tabela24[[#This Row],[INDEX]]&amp;"'!$D$4:$BB$3000"),31,0),0)</f>
        <v>0</v>
      </c>
      <c r="K1318" s="266"/>
    </row>
    <row r="1319" spans="1:11" ht="30" customHeight="1" x14ac:dyDescent="0.2">
      <c r="A1319" s="262">
        <v>1308</v>
      </c>
      <c r="B1319" s="711" t="s">
        <v>1843</v>
      </c>
      <c r="C1319" s="263" t="s">
        <v>4034</v>
      </c>
      <c r="D1319" s="264" t="str">
        <f>VLOOKUP(Tabela24[[#This Row],[Symbol]],Baza_cen[],3,0)</f>
        <v>Kołek TXS   8X 80   ramowy torx     50     STALCO   PERFECT</v>
      </c>
      <c r="E1319" s="265"/>
      <c r="F1319" s="265"/>
      <c r="G1319" s="265">
        <f ca="1">IFERROR(VLOOKUP(Tabela24[[#This Row],[Symbol]],INDIRECT("'"&amp;Tabela24[[#This Row],[INDEX]]&amp;"'!$D$5:$BB$3000"),13,0),0)</f>
        <v>0</v>
      </c>
      <c r="H1319" s="265" t="str">
        <f ca="1">IFERROR(VLOOKUP(Tabela24[[#This Row],[Symbol]],INDIRECT("'"&amp;Tabela24[[#This Row],[INDEX]]&amp;"'!$D$4:$BB$3000"),14,0),0)</f>
        <v>100 szt.</v>
      </c>
      <c r="I1319" s="419">
        <f ca="1">IFERROR(VLOOKUP(Tabela24[[#This Row],[Symbol]],INDIRECT("'"&amp;Tabela24[[#This Row],[INDEX]]&amp;"'!$D$4:$BB$3000"),30,0),0)</f>
        <v>0</v>
      </c>
      <c r="J1319" s="447">
        <f ca="1">IFERROR(VLOOKUP(Tabela24[[#This Row],[Symbol]],INDIRECT("'"&amp;Tabela24[[#This Row],[INDEX]]&amp;"'!$D$4:$BB$3000"),31,0),0)</f>
        <v>0</v>
      </c>
      <c r="K1319" s="266"/>
    </row>
    <row r="1320" spans="1:11" ht="30" customHeight="1" x14ac:dyDescent="0.2">
      <c r="A1320" s="262">
        <v>1309</v>
      </c>
      <c r="B1320" s="711" t="s">
        <v>1843</v>
      </c>
      <c r="C1320" s="263" t="s">
        <v>4035</v>
      </c>
      <c r="D1320" s="264" t="str">
        <f>VLOOKUP(Tabela24[[#This Row],[Symbol]],Baza_cen[],3,0)</f>
        <v>Kołek TXS   8X100   ramowy torx     50     STALCO   PERFECT</v>
      </c>
      <c r="E1320" s="265"/>
      <c r="F1320" s="265"/>
      <c r="G1320" s="265">
        <f ca="1">IFERROR(VLOOKUP(Tabela24[[#This Row],[Symbol]],INDIRECT("'"&amp;Tabela24[[#This Row],[INDEX]]&amp;"'!$D$5:$BB$3000"),13,0),0)</f>
        <v>0</v>
      </c>
      <c r="H1320" s="265" t="str">
        <f ca="1">IFERROR(VLOOKUP(Tabela24[[#This Row],[Symbol]],INDIRECT("'"&amp;Tabela24[[#This Row],[INDEX]]&amp;"'!$D$4:$BB$3000"),14,0),0)</f>
        <v>100 szt.</v>
      </c>
      <c r="I1320" s="419">
        <f ca="1">IFERROR(VLOOKUP(Tabela24[[#This Row],[Symbol]],INDIRECT("'"&amp;Tabela24[[#This Row],[INDEX]]&amp;"'!$D$4:$BB$3000"),30,0),0)</f>
        <v>0</v>
      </c>
      <c r="J1320" s="447">
        <f ca="1">IFERROR(VLOOKUP(Tabela24[[#This Row],[Symbol]],INDIRECT("'"&amp;Tabela24[[#This Row],[INDEX]]&amp;"'!$D$4:$BB$3000"),31,0),0)</f>
        <v>0</v>
      </c>
      <c r="K1320" s="266"/>
    </row>
    <row r="1321" spans="1:11" ht="30" customHeight="1" x14ac:dyDescent="0.2">
      <c r="A1321" s="262">
        <v>1310</v>
      </c>
      <c r="B1321" s="711" t="s">
        <v>1843</v>
      </c>
      <c r="C1321" s="263" t="s">
        <v>4039</v>
      </c>
      <c r="D1321" s="264" t="str">
        <f>VLOOKUP(Tabela24[[#This Row],[Symbol]],Baza_cen[],3,0)</f>
        <v>Kołek TXK   8x 60   ramowy klucz/torx     50     STALCO   PERFECT</v>
      </c>
      <c r="E1321" s="265"/>
      <c r="F1321" s="265"/>
      <c r="G1321" s="265">
        <f ca="1">IFERROR(VLOOKUP(Tabela24[[#This Row],[Symbol]],INDIRECT("'"&amp;Tabela24[[#This Row],[INDEX]]&amp;"'!$D$5:$BB$3000"),13,0),0)</f>
        <v>0</v>
      </c>
      <c r="H1321" s="265" t="str">
        <f ca="1">IFERROR(VLOOKUP(Tabela24[[#This Row],[Symbol]],INDIRECT("'"&amp;Tabela24[[#This Row],[INDEX]]&amp;"'!$D$4:$BB$3000"),14,0),0)</f>
        <v>100 szt.</v>
      </c>
      <c r="I1321" s="419">
        <f ca="1">IFERROR(VLOOKUP(Tabela24[[#This Row],[Symbol]],INDIRECT("'"&amp;Tabela24[[#This Row],[INDEX]]&amp;"'!$D$4:$BB$3000"),30,0),0)</f>
        <v>0</v>
      </c>
      <c r="J1321" s="447">
        <f ca="1">IFERROR(VLOOKUP(Tabela24[[#This Row],[Symbol]],INDIRECT("'"&amp;Tabela24[[#This Row],[INDEX]]&amp;"'!$D$4:$BB$3000"),31,0),0)</f>
        <v>0</v>
      </c>
      <c r="K1321" s="266"/>
    </row>
    <row r="1322" spans="1:11" ht="30" customHeight="1" x14ac:dyDescent="0.2">
      <c r="A1322" s="262">
        <v>1311</v>
      </c>
      <c r="B1322" s="711" t="s">
        <v>1843</v>
      </c>
      <c r="C1322" s="263" t="s">
        <v>4040</v>
      </c>
      <c r="D1322" s="264" t="str">
        <f>VLOOKUP(Tabela24[[#This Row],[Symbol]],Baza_cen[],3,0)</f>
        <v>Kołek TXK   8x 80   ramowy klucz/torx     50     STALCO   PERFECT</v>
      </c>
      <c r="E1322" s="265"/>
      <c r="F1322" s="265"/>
      <c r="G1322" s="265">
        <f ca="1">IFERROR(VLOOKUP(Tabela24[[#This Row],[Symbol]],INDIRECT("'"&amp;Tabela24[[#This Row],[INDEX]]&amp;"'!$D$5:$BB$3000"),13,0),0)</f>
        <v>0</v>
      </c>
      <c r="H1322" s="265" t="str">
        <f ca="1">IFERROR(VLOOKUP(Tabela24[[#This Row],[Symbol]],INDIRECT("'"&amp;Tabela24[[#This Row],[INDEX]]&amp;"'!$D$4:$BB$3000"),14,0),0)</f>
        <v>100 szt.</v>
      </c>
      <c r="I1322" s="419">
        <f ca="1">IFERROR(VLOOKUP(Tabela24[[#This Row],[Symbol]],INDIRECT("'"&amp;Tabela24[[#This Row],[INDEX]]&amp;"'!$D$4:$BB$3000"),30,0),0)</f>
        <v>0</v>
      </c>
      <c r="J1322" s="447">
        <f ca="1">IFERROR(VLOOKUP(Tabela24[[#This Row],[Symbol]],INDIRECT("'"&amp;Tabela24[[#This Row],[INDEX]]&amp;"'!$D$4:$BB$3000"),31,0),0)</f>
        <v>0</v>
      </c>
      <c r="K1322" s="266"/>
    </row>
    <row r="1323" spans="1:11" ht="30" customHeight="1" x14ac:dyDescent="0.2">
      <c r="A1323" s="262">
        <v>1312</v>
      </c>
      <c r="B1323" s="711" t="s">
        <v>1843</v>
      </c>
      <c r="C1323" s="263" t="s">
        <v>4041</v>
      </c>
      <c r="D1323" s="264" t="str">
        <f>VLOOKUP(Tabela24[[#This Row],[Symbol]],Baza_cen[],3,0)</f>
        <v>Kołek TXK   8x100   ramowy klucz/torx     50     STALCO   PERFECT</v>
      </c>
      <c r="E1323" s="265"/>
      <c r="F1323" s="265"/>
      <c r="G1323" s="265">
        <f ca="1">IFERROR(VLOOKUP(Tabela24[[#This Row],[Symbol]],INDIRECT("'"&amp;Tabela24[[#This Row],[INDEX]]&amp;"'!$D$5:$BB$3000"),13,0),0)</f>
        <v>0</v>
      </c>
      <c r="H1323" s="265" t="str">
        <f ca="1">IFERROR(VLOOKUP(Tabela24[[#This Row],[Symbol]],INDIRECT("'"&amp;Tabela24[[#This Row],[INDEX]]&amp;"'!$D$4:$BB$3000"),14,0),0)</f>
        <v>100 szt.</v>
      </c>
      <c r="I1323" s="419">
        <f ca="1">IFERROR(VLOOKUP(Tabela24[[#This Row],[Symbol]],INDIRECT("'"&amp;Tabela24[[#This Row],[INDEX]]&amp;"'!$D$4:$BB$3000"),30,0),0)</f>
        <v>0</v>
      </c>
      <c r="J1323" s="447">
        <f ca="1">IFERROR(VLOOKUP(Tabela24[[#This Row],[Symbol]],INDIRECT("'"&amp;Tabela24[[#This Row],[INDEX]]&amp;"'!$D$4:$BB$3000"),31,0),0)</f>
        <v>0</v>
      </c>
      <c r="K1323" s="266"/>
    </row>
    <row r="1324" spans="1:11" ht="30" customHeight="1" x14ac:dyDescent="0.2">
      <c r="A1324" s="262">
        <v>1313</v>
      </c>
      <c r="B1324" s="711" t="s">
        <v>1843</v>
      </c>
      <c r="C1324" s="263" t="s">
        <v>4042</v>
      </c>
      <c r="D1324" s="264" t="str">
        <f>VLOOKUP(Tabela24[[#This Row],[Symbol]],Baza_cen[],3,0)</f>
        <v>Wkręt WO-7.5x 52   do ościeżnic     200     STALCO</v>
      </c>
      <c r="E1324" s="265"/>
      <c r="F1324" s="265"/>
      <c r="G1324" s="265">
        <f ca="1">IFERROR(VLOOKUP(Tabela24[[#This Row],[Symbol]],INDIRECT("'"&amp;Tabela24[[#This Row],[INDEX]]&amp;"'!$D$5:$BB$3000"),13,0),0)</f>
        <v>0</v>
      </c>
      <c r="H1324" s="265" t="str">
        <f ca="1">IFERROR(VLOOKUP(Tabela24[[#This Row],[Symbol]],INDIRECT("'"&amp;Tabela24[[#This Row],[INDEX]]&amp;"'!$D$4:$BB$3000"),14,0),0)</f>
        <v>100 szt.</v>
      </c>
      <c r="I1324" s="419">
        <f ca="1">IFERROR(VLOOKUP(Tabela24[[#This Row],[Symbol]],INDIRECT("'"&amp;Tabela24[[#This Row],[INDEX]]&amp;"'!$D$4:$BB$3000"),30,0),0)</f>
        <v>0</v>
      </c>
      <c r="J1324" s="447">
        <f ca="1">IFERROR(VLOOKUP(Tabela24[[#This Row],[Symbol]],INDIRECT("'"&amp;Tabela24[[#This Row],[INDEX]]&amp;"'!$D$4:$BB$3000"),31,0),0)</f>
        <v>0</v>
      </c>
      <c r="K1324" s="266"/>
    </row>
    <row r="1325" spans="1:11" ht="30" customHeight="1" x14ac:dyDescent="0.2">
      <c r="A1325" s="262">
        <v>1314</v>
      </c>
      <c r="B1325" s="711" t="s">
        <v>1843</v>
      </c>
      <c r="C1325" s="263" t="s">
        <v>4043</v>
      </c>
      <c r="D1325" s="264" t="str">
        <f>VLOOKUP(Tabela24[[#This Row],[Symbol]],Baza_cen[],3,0)</f>
        <v>Wkręt WO-7.5x 72   do ościeżnic     100     STALCO</v>
      </c>
      <c r="E1325" s="265"/>
      <c r="F1325" s="265"/>
      <c r="G1325" s="265">
        <f ca="1">IFERROR(VLOOKUP(Tabela24[[#This Row],[Symbol]],INDIRECT("'"&amp;Tabela24[[#This Row],[INDEX]]&amp;"'!$D$5:$BB$3000"),13,0),0)</f>
        <v>0</v>
      </c>
      <c r="H1325" s="265" t="str">
        <f ca="1">IFERROR(VLOOKUP(Tabela24[[#This Row],[Symbol]],INDIRECT("'"&amp;Tabela24[[#This Row],[INDEX]]&amp;"'!$D$4:$BB$3000"),14,0),0)</f>
        <v>100 szt.</v>
      </c>
      <c r="I1325" s="419">
        <f ca="1">IFERROR(VLOOKUP(Tabela24[[#This Row],[Symbol]],INDIRECT("'"&amp;Tabela24[[#This Row],[INDEX]]&amp;"'!$D$4:$BB$3000"),30,0),0)</f>
        <v>0</v>
      </c>
      <c r="J1325" s="447">
        <f ca="1">IFERROR(VLOOKUP(Tabela24[[#This Row],[Symbol]],INDIRECT("'"&amp;Tabela24[[#This Row],[INDEX]]&amp;"'!$D$4:$BB$3000"),31,0),0)</f>
        <v>0</v>
      </c>
      <c r="K1325" s="266"/>
    </row>
    <row r="1326" spans="1:11" ht="30" customHeight="1" x14ac:dyDescent="0.2">
      <c r="A1326" s="262">
        <v>1315</v>
      </c>
      <c r="B1326" s="711" t="s">
        <v>1843</v>
      </c>
      <c r="C1326" s="263" t="s">
        <v>4044</v>
      </c>
      <c r="D1326" s="264" t="str">
        <f>VLOOKUP(Tabela24[[#This Row],[Symbol]],Baza_cen[],3,0)</f>
        <v>Wkręt WO-7.5x 92   do ościeżnic     100     STALCO</v>
      </c>
      <c r="E1326" s="265"/>
      <c r="F1326" s="265"/>
      <c r="G1326" s="265">
        <f ca="1">IFERROR(VLOOKUP(Tabela24[[#This Row],[Symbol]],INDIRECT("'"&amp;Tabela24[[#This Row],[INDEX]]&amp;"'!$D$5:$BB$3000"),13,0),0)</f>
        <v>0</v>
      </c>
      <c r="H1326" s="265" t="str">
        <f ca="1">IFERROR(VLOOKUP(Tabela24[[#This Row],[Symbol]],INDIRECT("'"&amp;Tabela24[[#This Row],[INDEX]]&amp;"'!$D$4:$BB$3000"),14,0),0)</f>
        <v>100 szt.</v>
      </c>
      <c r="I1326" s="419">
        <f ca="1">IFERROR(VLOOKUP(Tabela24[[#This Row],[Symbol]],INDIRECT("'"&amp;Tabela24[[#This Row],[INDEX]]&amp;"'!$D$4:$BB$3000"),30,0),0)</f>
        <v>0</v>
      </c>
      <c r="J1326" s="447">
        <f ca="1">IFERROR(VLOOKUP(Tabela24[[#This Row],[Symbol]],INDIRECT("'"&amp;Tabela24[[#This Row],[INDEX]]&amp;"'!$D$4:$BB$3000"),31,0),0)</f>
        <v>0</v>
      </c>
      <c r="K1326" s="266"/>
    </row>
    <row r="1327" spans="1:11" ht="30" customHeight="1" x14ac:dyDescent="0.2">
      <c r="A1327" s="262">
        <v>1316</v>
      </c>
      <c r="B1327" s="711" t="s">
        <v>1843</v>
      </c>
      <c r="C1327" s="263" t="s">
        <v>4046</v>
      </c>
      <c r="D1327" s="264" t="str">
        <f>VLOOKUP(Tabela24[[#This Row],[Symbol]],Baza_cen[],3,0)</f>
        <v>Wkręt WO-7.5x112   do ościeżnic     100     STALCO</v>
      </c>
      <c r="E1327" s="265"/>
      <c r="F1327" s="265"/>
      <c r="G1327" s="265">
        <f ca="1">IFERROR(VLOOKUP(Tabela24[[#This Row],[Symbol]],INDIRECT("'"&amp;Tabela24[[#This Row],[INDEX]]&amp;"'!$D$5:$BB$3000"),13,0),0)</f>
        <v>0</v>
      </c>
      <c r="H1327" s="265" t="str">
        <f ca="1">IFERROR(VLOOKUP(Tabela24[[#This Row],[Symbol]],INDIRECT("'"&amp;Tabela24[[#This Row],[INDEX]]&amp;"'!$D$4:$BB$3000"),14,0),0)</f>
        <v>100 szt.</v>
      </c>
      <c r="I1327" s="419">
        <f ca="1">IFERROR(VLOOKUP(Tabela24[[#This Row],[Symbol]],INDIRECT("'"&amp;Tabela24[[#This Row],[INDEX]]&amp;"'!$D$4:$BB$3000"),30,0),0)</f>
        <v>0</v>
      </c>
      <c r="J1327" s="447">
        <f ca="1">IFERROR(VLOOKUP(Tabela24[[#This Row],[Symbol]],INDIRECT("'"&amp;Tabela24[[#This Row],[INDEX]]&amp;"'!$D$4:$BB$3000"),31,0),0)</f>
        <v>0</v>
      </c>
      <c r="K1327" s="266"/>
    </row>
    <row r="1328" spans="1:11" ht="30" customHeight="1" x14ac:dyDescent="0.2">
      <c r="A1328" s="262">
        <v>1317</v>
      </c>
      <c r="B1328" s="711" t="s">
        <v>1843</v>
      </c>
      <c r="C1328" s="263" t="s">
        <v>4045</v>
      </c>
      <c r="D1328" s="264" t="str">
        <f>VLOOKUP(Tabela24[[#This Row],[Symbol]],Baza_cen[],3,0)</f>
        <v>Wkręt WO-7.5x132   do ościeżnic     100     STALCO</v>
      </c>
      <c r="E1328" s="265"/>
      <c r="F1328" s="265"/>
      <c r="G1328" s="265">
        <f ca="1">IFERROR(VLOOKUP(Tabela24[[#This Row],[Symbol]],INDIRECT("'"&amp;Tabela24[[#This Row],[INDEX]]&amp;"'!$D$5:$BB$3000"),13,0),0)</f>
        <v>0</v>
      </c>
      <c r="H1328" s="265" t="str">
        <f ca="1">IFERROR(VLOOKUP(Tabela24[[#This Row],[Symbol]],INDIRECT("'"&amp;Tabela24[[#This Row],[INDEX]]&amp;"'!$D$4:$BB$3000"),14,0),0)</f>
        <v>100 szt.</v>
      </c>
      <c r="I1328" s="419">
        <f ca="1">IFERROR(VLOOKUP(Tabela24[[#This Row],[Symbol]],INDIRECT("'"&amp;Tabela24[[#This Row],[INDEX]]&amp;"'!$D$4:$BB$3000"),30,0),0)</f>
        <v>0</v>
      </c>
      <c r="J1328" s="447">
        <f ca="1">IFERROR(VLOOKUP(Tabela24[[#This Row],[Symbol]],INDIRECT("'"&amp;Tabela24[[#This Row],[INDEX]]&amp;"'!$D$4:$BB$3000"),31,0),0)</f>
        <v>0</v>
      </c>
      <c r="K1328" s="266"/>
    </row>
    <row r="1329" spans="1:11" ht="30" customHeight="1" x14ac:dyDescent="0.2">
      <c r="A1329" s="262">
        <v>1318</v>
      </c>
      <c r="B1329" s="711" t="s">
        <v>1843</v>
      </c>
      <c r="C1329" s="263" t="s">
        <v>4047</v>
      </c>
      <c r="D1329" s="264" t="str">
        <f>VLOOKUP(Tabela24[[#This Row],[Symbol]],Baza_cen[],3,0)</f>
        <v>Wkręt WO-7.5x152   do ościeżnic     100     STALCO</v>
      </c>
      <c r="E1329" s="265"/>
      <c r="F1329" s="265"/>
      <c r="G1329" s="265">
        <f ca="1">IFERROR(VLOOKUP(Tabela24[[#This Row],[Symbol]],INDIRECT("'"&amp;Tabela24[[#This Row],[INDEX]]&amp;"'!$D$5:$BB$3000"),13,0),0)</f>
        <v>0</v>
      </c>
      <c r="H1329" s="265" t="str">
        <f ca="1">IFERROR(VLOOKUP(Tabela24[[#This Row],[Symbol]],INDIRECT("'"&amp;Tabela24[[#This Row],[INDEX]]&amp;"'!$D$4:$BB$3000"),14,0),0)</f>
        <v>100 szt.</v>
      </c>
      <c r="I1329" s="419">
        <f ca="1">IFERROR(VLOOKUP(Tabela24[[#This Row],[Symbol]],INDIRECT("'"&amp;Tabela24[[#This Row],[INDEX]]&amp;"'!$D$4:$BB$3000"),30,0),0)</f>
        <v>0</v>
      </c>
      <c r="J1329" s="447">
        <f ca="1">IFERROR(VLOOKUP(Tabela24[[#This Row],[Symbol]],INDIRECT("'"&amp;Tabela24[[#This Row],[INDEX]]&amp;"'!$D$4:$BB$3000"),31,0),0)</f>
        <v>0</v>
      </c>
      <c r="K1329" s="266"/>
    </row>
    <row r="1330" spans="1:11" ht="30" customHeight="1" x14ac:dyDescent="0.2">
      <c r="A1330" s="262">
        <v>1319</v>
      </c>
      <c r="B1330" s="711" t="s">
        <v>1843</v>
      </c>
      <c r="C1330" s="263" t="s">
        <v>4048</v>
      </c>
      <c r="D1330" s="264" t="str">
        <f>VLOOKUP(Tabela24[[#This Row],[Symbol]],Baza_cen[],3,0)</f>
        <v>Wkręt WO-7.5x182   do ościeżnic     100     STALCO</v>
      </c>
      <c r="E1330" s="265"/>
      <c r="F1330" s="265"/>
      <c r="G1330" s="265">
        <f ca="1">IFERROR(VLOOKUP(Tabela24[[#This Row],[Symbol]],INDIRECT("'"&amp;Tabela24[[#This Row],[INDEX]]&amp;"'!$D$5:$BB$3000"),13,0),0)</f>
        <v>0</v>
      </c>
      <c r="H1330" s="265" t="str">
        <f ca="1">IFERROR(VLOOKUP(Tabela24[[#This Row],[Symbol]],INDIRECT("'"&amp;Tabela24[[#This Row],[INDEX]]&amp;"'!$D$4:$BB$3000"),14,0),0)</f>
        <v>100 szt.</v>
      </c>
      <c r="I1330" s="419">
        <f ca="1">IFERROR(VLOOKUP(Tabela24[[#This Row],[Symbol]],INDIRECT("'"&amp;Tabela24[[#This Row],[INDEX]]&amp;"'!$D$4:$BB$3000"),30,0),0)</f>
        <v>0</v>
      </c>
      <c r="J1330" s="447">
        <f ca="1">IFERROR(VLOOKUP(Tabela24[[#This Row],[Symbol]],INDIRECT("'"&amp;Tabela24[[#This Row],[INDEX]]&amp;"'!$D$4:$BB$3000"),31,0),0)</f>
        <v>0</v>
      </c>
      <c r="K1330" s="266"/>
    </row>
    <row r="1331" spans="1:11" ht="30" customHeight="1" x14ac:dyDescent="0.2">
      <c r="A1331" s="262">
        <v>1320</v>
      </c>
      <c r="B1331" s="711" t="s">
        <v>1843</v>
      </c>
      <c r="C1331" s="263" t="s">
        <v>4049</v>
      </c>
      <c r="D1331" s="264" t="str">
        <f>VLOOKUP(Tabela24[[#This Row],[Symbol]],Baza_cen[],3,0)</f>
        <v>Wkręt WO-7.5x202   do ościeżnic     100     STALCO</v>
      </c>
      <c r="E1331" s="265"/>
      <c r="F1331" s="265"/>
      <c r="G1331" s="265">
        <f ca="1">IFERROR(VLOOKUP(Tabela24[[#This Row],[Symbol]],INDIRECT("'"&amp;Tabela24[[#This Row],[INDEX]]&amp;"'!$D$5:$BB$3000"),13,0),0)</f>
        <v>0</v>
      </c>
      <c r="H1331" s="265" t="str">
        <f ca="1">IFERROR(VLOOKUP(Tabela24[[#This Row],[Symbol]],INDIRECT("'"&amp;Tabela24[[#This Row],[INDEX]]&amp;"'!$D$4:$BB$3000"),14,0),0)</f>
        <v>100 szt.</v>
      </c>
      <c r="I1331" s="419">
        <f ca="1">IFERROR(VLOOKUP(Tabela24[[#This Row],[Symbol]],INDIRECT("'"&amp;Tabela24[[#This Row],[INDEX]]&amp;"'!$D$4:$BB$3000"),30,0),0)</f>
        <v>0</v>
      </c>
      <c r="J1331" s="447">
        <f ca="1">IFERROR(VLOOKUP(Tabela24[[#This Row],[Symbol]],INDIRECT("'"&amp;Tabela24[[#This Row],[INDEX]]&amp;"'!$D$4:$BB$3000"),31,0),0)</f>
        <v>0</v>
      </c>
      <c r="K1331" s="266"/>
    </row>
    <row r="1332" spans="1:11" ht="30" customHeight="1" x14ac:dyDescent="0.2">
      <c r="A1332" s="262">
        <v>1321</v>
      </c>
      <c r="B1332" s="711" t="s">
        <v>1843</v>
      </c>
      <c r="C1332" s="263" t="s">
        <v>4050</v>
      </c>
      <c r="D1332" s="264" t="str">
        <f>VLOOKUP(Tabela24[[#This Row],[Symbol]],Baza_cen[],3,0)</f>
        <v>Wkręt WOW - łeb walcowy do ośc. 7.5x 92   100     SMART</v>
      </c>
      <c r="E1332" s="265"/>
      <c r="F1332" s="265"/>
      <c r="G1332" s="265">
        <f ca="1">IFERROR(VLOOKUP(Tabela24[[#This Row],[Symbol]],INDIRECT("'"&amp;Tabela24[[#This Row],[INDEX]]&amp;"'!$D$5:$BB$3000"),13,0),0)</f>
        <v>0</v>
      </c>
      <c r="H1332" s="265" t="str">
        <f ca="1">IFERROR(VLOOKUP(Tabela24[[#This Row],[Symbol]],INDIRECT("'"&amp;Tabela24[[#This Row],[INDEX]]&amp;"'!$D$4:$BB$3000"),14,0),0)</f>
        <v>100 szt.</v>
      </c>
      <c r="I1332" s="419">
        <f ca="1">IFERROR(VLOOKUP(Tabela24[[#This Row],[Symbol]],INDIRECT("'"&amp;Tabela24[[#This Row],[INDEX]]&amp;"'!$D$4:$BB$3000"),30,0),0)</f>
        <v>0</v>
      </c>
      <c r="J1332" s="447">
        <f ca="1">IFERROR(VLOOKUP(Tabela24[[#This Row],[Symbol]],INDIRECT("'"&amp;Tabela24[[#This Row],[INDEX]]&amp;"'!$D$4:$BB$3000"),31,0),0)</f>
        <v>0</v>
      </c>
      <c r="K1332" s="266"/>
    </row>
    <row r="1333" spans="1:11" ht="30" customHeight="1" x14ac:dyDescent="0.2">
      <c r="A1333" s="262">
        <v>1322</v>
      </c>
      <c r="B1333" s="711" t="s">
        <v>1843</v>
      </c>
      <c r="C1333" s="263" t="s">
        <v>4051</v>
      </c>
      <c r="D1333" s="264" t="str">
        <f>VLOOKUP(Tabela24[[#This Row],[Symbol]],Baza_cen[],3,0)</f>
        <v>Wkręt WOW - łeb walcowy do ośc. 7.5x112   100     SMART</v>
      </c>
      <c r="E1333" s="265"/>
      <c r="F1333" s="265"/>
      <c r="G1333" s="265">
        <f ca="1">IFERROR(VLOOKUP(Tabela24[[#This Row],[Symbol]],INDIRECT("'"&amp;Tabela24[[#This Row],[INDEX]]&amp;"'!$D$5:$BB$3000"),13,0),0)</f>
        <v>0</v>
      </c>
      <c r="H1333" s="265" t="str">
        <f ca="1">IFERROR(VLOOKUP(Tabela24[[#This Row],[Symbol]],INDIRECT("'"&amp;Tabela24[[#This Row],[INDEX]]&amp;"'!$D$4:$BB$3000"),14,0),0)</f>
        <v>100 szt.</v>
      </c>
      <c r="I1333" s="419">
        <f ca="1">IFERROR(VLOOKUP(Tabela24[[#This Row],[Symbol]],INDIRECT("'"&amp;Tabela24[[#This Row],[INDEX]]&amp;"'!$D$4:$BB$3000"),30,0),0)</f>
        <v>0</v>
      </c>
      <c r="J1333" s="447">
        <f ca="1">IFERROR(VLOOKUP(Tabela24[[#This Row],[Symbol]],INDIRECT("'"&amp;Tabela24[[#This Row],[INDEX]]&amp;"'!$D$4:$BB$3000"),31,0),0)</f>
        <v>0</v>
      </c>
      <c r="K1333" s="266"/>
    </row>
    <row r="1334" spans="1:11" ht="30" customHeight="1" x14ac:dyDescent="0.2">
      <c r="A1334" s="262">
        <v>1323</v>
      </c>
      <c r="B1334" s="711" t="s">
        <v>1843</v>
      </c>
      <c r="C1334" s="263" t="s">
        <v>4052</v>
      </c>
      <c r="D1334" s="264" t="str">
        <f>VLOOKUP(Tabela24[[#This Row],[Symbol]],Baza_cen[],3,0)</f>
        <v>Wkręt WOW - łeb walcowy do ośc. 7.5x132   100     SMART</v>
      </c>
      <c r="E1334" s="265"/>
      <c r="F1334" s="265"/>
      <c r="G1334" s="265">
        <f ca="1">IFERROR(VLOOKUP(Tabela24[[#This Row],[Symbol]],INDIRECT("'"&amp;Tabela24[[#This Row],[INDEX]]&amp;"'!$D$5:$BB$3000"),13,0),0)</f>
        <v>0</v>
      </c>
      <c r="H1334" s="265" t="str">
        <f ca="1">IFERROR(VLOOKUP(Tabela24[[#This Row],[Symbol]],INDIRECT("'"&amp;Tabela24[[#This Row],[INDEX]]&amp;"'!$D$4:$BB$3000"),14,0),0)</f>
        <v>100 szt.</v>
      </c>
      <c r="I1334" s="419">
        <f ca="1">IFERROR(VLOOKUP(Tabela24[[#This Row],[Symbol]],INDIRECT("'"&amp;Tabela24[[#This Row],[INDEX]]&amp;"'!$D$4:$BB$3000"),30,0),0)</f>
        <v>0</v>
      </c>
      <c r="J1334" s="447">
        <f ca="1">IFERROR(VLOOKUP(Tabela24[[#This Row],[Symbol]],INDIRECT("'"&amp;Tabela24[[#This Row],[INDEX]]&amp;"'!$D$4:$BB$3000"),31,0),0)</f>
        <v>0</v>
      </c>
      <c r="K1334" s="266"/>
    </row>
    <row r="1335" spans="1:11" ht="30" customHeight="1" x14ac:dyDescent="0.2">
      <c r="A1335" s="262">
        <v>1324</v>
      </c>
      <c r="B1335" s="711" t="s">
        <v>1843</v>
      </c>
      <c r="C1335" s="263" t="s">
        <v>4053</v>
      </c>
      <c r="D1335" s="264" t="str">
        <f>VLOOKUP(Tabela24[[#This Row],[Symbol]],Baza_cen[],3,0)</f>
        <v>Wkręt WOW - łeb walcowy do ośc. 7.5x152   100     SMART</v>
      </c>
      <c r="E1335" s="265"/>
      <c r="F1335" s="265"/>
      <c r="G1335" s="265">
        <f ca="1">IFERROR(VLOOKUP(Tabela24[[#This Row],[Symbol]],INDIRECT("'"&amp;Tabela24[[#This Row],[INDEX]]&amp;"'!$D$5:$BB$3000"),13,0),0)</f>
        <v>0</v>
      </c>
      <c r="H1335" s="265" t="str">
        <f ca="1">IFERROR(VLOOKUP(Tabela24[[#This Row],[Symbol]],INDIRECT("'"&amp;Tabela24[[#This Row],[INDEX]]&amp;"'!$D$4:$BB$3000"),14,0),0)</f>
        <v>100 szt.</v>
      </c>
      <c r="I1335" s="419">
        <f ca="1">IFERROR(VLOOKUP(Tabela24[[#This Row],[Symbol]],INDIRECT("'"&amp;Tabela24[[#This Row],[INDEX]]&amp;"'!$D$4:$BB$3000"),30,0),0)</f>
        <v>0</v>
      </c>
      <c r="J1335" s="447">
        <f ca="1">IFERROR(VLOOKUP(Tabela24[[#This Row],[Symbol]],INDIRECT("'"&amp;Tabela24[[#This Row],[INDEX]]&amp;"'!$D$4:$BB$3000"),31,0),0)</f>
        <v>0</v>
      </c>
      <c r="K1335" s="266"/>
    </row>
    <row r="1336" spans="1:11" ht="30" customHeight="1" x14ac:dyDescent="0.2">
      <c r="A1336" s="262">
        <v>1325</v>
      </c>
      <c r="B1336" s="711" t="s">
        <v>1843</v>
      </c>
      <c r="C1336" s="263" t="s">
        <v>4054</v>
      </c>
      <c r="D1336" s="264" t="str">
        <f>VLOOKUP(Tabela24[[#This Row],[Symbol]],Baza_cen[],3,0)</f>
        <v>Wkręt WOW - łeb walcowy do ośc. 7.5x182   100     SMART</v>
      </c>
      <c r="E1336" s="265"/>
      <c r="F1336" s="265"/>
      <c r="G1336" s="265">
        <f ca="1">IFERROR(VLOOKUP(Tabela24[[#This Row],[Symbol]],INDIRECT("'"&amp;Tabela24[[#This Row],[INDEX]]&amp;"'!$D$5:$BB$3000"),13,0),0)</f>
        <v>0</v>
      </c>
      <c r="H1336" s="265" t="str">
        <f ca="1">IFERROR(VLOOKUP(Tabela24[[#This Row],[Symbol]],INDIRECT("'"&amp;Tabela24[[#This Row],[INDEX]]&amp;"'!$D$4:$BB$3000"),14,0),0)</f>
        <v>100 szt.</v>
      </c>
      <c r="I1336" s="419">
        <f ca="1">IFERROR(VLOOKUP(Tabela24[[#This Row],[Symbol]],INDIRECT("'"&amp;Tabela24[[#This Row],[INDEX]]&amp;"'!$D$4:$BB$3000"),30,0),0)</f>
        <v>0</v>
      </c>
      <c r="J1336" s="447">
        <f ca="1">IFERROR(VLOOKUP(Tabela24[[#This Row],[Symbol]],INDIRECT("'"&amp;Tabela24[[#This Row],[INDEX]]&amp;"'!$D$4:$BB$3000"),31,0),0)</f>
        <v>0</v>
      </c>
      <c r="K1336" s="266"/>
    </row>
    <row r="1337" spans="1:11" ht="30" customHeight="1" x14ac:dyDescent="0.2">
      <c r="A1337" s="262">
        <v>1326</v>
      </c>
      <c r="B1337" s="711" t="s">
        <v>1843</v>
      </c>
      <c r="C1337" s="263" t="s">
        <v>4061</v>
      </c>
      <c r="D1337" s="264" t="str">
        <f>VLOOKUP(Tabela24[[#This Row],[Symbol]],Baza_cen[],3,0)</f>
        <v>Wkręty WOPCV- 4.0x25   oc.biały     1000     STALCO</v>
      </c>
      <c r="E1337" s="265"/>
      <c r="F1337" s="265"/>
      <c r="G1337" s="265">
        <f ca="1">IFERROR(VLOOKUP(Tabela24[[#This Row],[Symbol]],INDIRECT("'"&amp;Tabela24[[#This Row],[INDEX]]&amp;"'!$D$5:$BB$3000"),13,0),0)</f>
        <v>0</v>
      </c>
      <c r="H1337" s="265" t="str">
        <f ca="1">IFERROR(VLOOKUP(Tabela24[[#This Row],[Symbol]],INDIRECT("'"&amp;Tabela24[[#This Row],[INDEX]]&amp;"'!$D$4:$BB$3000"),14,0),0)</f>
        <v>100 szt.</v>
      </c>
      <c r="I1337" s="419">
        <f ca="1">IFERROR(VLOOKUP(Tabela24[[#This Row],[Symbol]],INDIRECT("'"&amp;Tabela24[[#This Row],[INDEX]]&amp;"'!$D$4:$BB$3000"),30,0),0)</f>
        <v>0</v>
      </c>
      <c r="J1337" s="447">
        <f ca="1">IFERROR(VLOOKUP(Tabela24[[#This Row],[Symbol]],INDIRECT("'"&amp;Tabela24[[#This Row],[INDEX]]&amp;"'!$D$4:$BB$3000"),31,0),0)</f>
        <v>0</v>
      </c>
      <c r="K1337" s="266"/>
    </row>
    <row r="1338" spans="1:11" ht="30" customHeight="1" x14ac:dyDescent="0.2">
      <c r="A1338" s="262">
        <v>1327</v>
      </c>
      <c r="B1338" s="711" t="s">
        <v>1843</v>
      </c>
      <c r="C1338" s="263" t="s">
        <v>4062</v>
      </c>
      <c r="D1338" s="264" t="str">
        <f>VLOOKUP(Tabela24[[#This Row],[Symbol]],Baza_cen[],3,0)</f>
        <v>Wkręty WOPCV- 4.0x30   oc.biały     1000     STALCO</v>
      </c>
      <c r="E1338" s="265"/>
      <c r="F1338" s="265"/>
      <c r="G1338" s="265">
        <f ca="1">IFERROR(VLOOKUP(Tabela24[[#This Row],[Symbol]],INDIRECT("'"&amp;Tabela24[[#This Row],[INDEX]]&amp;"'!$D$5:$BB$3000"),13,0),0)</f>
        <v>0</v>
      </c>
      <c r="H1338" s="265" t="str">
        <f ca="1">IFERROR(VLOOKUP(Tabela24[[#This Row],[Symbol]],INDIRECT("'"&amp;Tabela24[[#This Row],[INDEX]]&amp;"'!$D$4:$BB$3000"),14,0),0)</f>
        <v>100 szt.</v>
      </c>
      <c r="I1338" s="419">
        <f ca="1">IFERROR(VLOOKUP(Tabela24[[#This Row],[Symbol]],INDIRECT("'"&amp;Tabela24[[#This Row],[INDEX]]&amp;"'!$D$4:$BB$3000"),30,0),0)</f>
        <v>0</v>
      </c>
      <c r="J1338" s="447">
        <f ca="1">IFERROR(VLOOKUP(Tabela24[[#This Row],[Symbol]],INDIRECT("'"&amp;Tabela24[[#This Row],[INDEX]]&amp;"'!$D$4:$BB$3000"),31,0),0)</f>
        <v>0</v>
      </c>
      <c r="K1338" s="266"/>
    </row>
    <row r="1339" spans="1:11" ht="30" customHeight="1" x14ac:dyDescent="0.2">
      <c r="A1339" s="262">
        <v>1328</v>
      </c>
      <c r="B1339" s="711" t="s">
        <v>1843</v>
      </c>
      <c r="C1339" s="263" t="s">
        <v>4063</v>
      </c>
      <c r="D1339" s="264" t="str">
        <f>VLOOKUP(Tabela24[[#This Row],[Symbol]],Baza_cen[],3,0)</f>
        <v>Wkręty WOPCV- 4.0x35   oc.biały      500     STALCO</v>
      </c>
      <c r="E1339" s="265"/>
      <c r="F1339" s="265"/>
      <c r="G1339" s="265">
        <f ca="1">IFERROR(VLOOKUP(Tabela24[[#This Row],[Symbol]],INDIRECT("'"&amp;Tabela24[[#This Row],[INDEX]]&amp;"'!$D$5:$BB$3000"),13,0),0)</f>
        <v>0</v>
      </c>
      <c r="H1339" s="265" t="str">
        <f ca="1">IFERROR(VLOOKUP(Tabela24[[#This Row],[Symbol]],INDIRECT("'"&amp;Tabela24[[#This Row],[INDEX]]&amp;"'!$D$4:$BB$3000"),14,0),0)</f>
        <v>100 szt.</v>
      </c>
      <c r="I1339" s="419">
        <f ca="1">IFERROR(VLOOKUP(Tabela24[[#This Row],[Symbol]],INDIRECT("'"&amp;Tabela24[[#This Row],[INDEX]]&amp;"'!$D$4:$BB$3000"),30,0),0)</f>
        <v>0</v>
      </c>
      <c r="J1339" s="447">
        <f ca="1">IFERROR(VLOOKUP(Tabela24[[#This Row],[Symbol]],INDIRECT("'"&amp;Tabela24[[#This Row],[INDEX]]&amp;"'!$D$4:$BB$3000"),31,0),0)</f>
        <v>0</v>
      </c>
      <c r="K1339" s="266"/>
    </row>
    <row r="1340" spans="1:11" ht="30" customHeight="1" x14ac:dyDescent="0.2">
      <c r="A1340" s="262">
        <v>1329</v>
      </c>
      <c r="B1340" s="711" t="s">
        <v>1843</v>
      </c>
      <c r="C1340" s="263" t="s">
        <v>4064</v>
      </c>
      <c r="D1340" s="264" t="str">
        <f>VLOOKUP(Tabela24[[#This Row],[Symbol]],Baza_cen[],3,0)</f>
        <v>Wkręty WOPCV- 4.0x40   oc.biały      500     STALCO</v>
      </c>
      <c r="E1340" s="265"/>
      <c r="F1340" s="265"/>
      <c r="G1340" s="265">
        <f ca="1">IFERROR(VLOOKUP(Tabela24[[#This Row],[Symbol]],INDIRECT("'"&amp;Tabela24[[#This Row],[INDEX]]&amp;"'!$D$5:$BB$3000"),13,0),0)</f>
        <v>0</v>
      </c>
      <c r="H1340" s="265" t="str">
        <f ca="1">IFERROR(VLOOKUP(Tabela24[[#This Row],[Symbol]],INDIRECT("'"&amp;Tabela24[[#This Row],[INDEX]]&amp;"'!$D$4:$BB$3000"),14,0),0)</f>
        <v>100 szt.</v>
      </c>
      <c r="I1340" s="419">
        <f ca="1">IFERROR(VLOOKUP(Tabela24[[#This Row],[Symbol]],INDIRECT("'"&amp;Tabela24[[#This Row],[INDEX]]&amp;"'!$D$4:$BB$3000"),30,0),0)</f>
        <v>0</v>
      </c>
      <c r="J1340" s="447">
        <f ca="1">IFERROR(VLOOKUP(Tabela24[[#This Row],[Symbol]],INDIRECT("'"&amp;Tabela24[[#This Row],[INDEX]]&amp;"'!$D$4:$BB$3000"),31,0),0)</f>
        <v>0</v>
      </c>
      <c r="K1340" s="266"/>
    </row>
    <row r="1341" spans="1:11" ht="30" customHeight="1" x14ac:dyDescent="0.2">
      <c r="A1341" s="262">
        <v>1330</v>
      </c>
      <c r="B1341" s="711" t="s">
        <v>1843</v>
      </c>
      <c r="C1341" s="263" t="s">
        <v>4065</v>
      </c>
      <c r="D1341" s="264" t="str">
        <f>VLOOKUP(Tabela24[[#This Row],[Symbol]],Baza_cen[],3,0)</f>
        <v>Wkręty WTEXPCV   3.9x16   oc.biały     1000     STALCO</v>
      </c>
      <c r="E1341" s="265"/>
      <c r="F1341" s="265"/>
      <c r="G1341" s="265">
        <f ca="1">IFERROR(VLOOKUP(Tabela24[[#This Row],[Symbol]],INDIRECT("'"&amp;Tabela24[[#This Row],[INDEX]]&amp;"'!$D$5:$BB$3000"),13,0),0)</f>
        <v>0</v>
      </c>
      <c r="H1341" s="265" t="str">
        <f ca="1">IFERROR(VLOOKUP(Tabela24[[#This Row],[Symbol]],INDIRECT("'"&amp;Tabela24[[#This Row],[INDEX]]&amp;"'!$D$4:$BB$3000"),14,0),0)</f>
        <v>100 szt.</v>
      </c>
      <c r="I1341" s="419">
        <f ca="1">IFERROR(VLOOKUP(Tabela24[[#This Row],[Symbol]],INDIRECT("'"&amp;Tabela24[[#This Row],[INDEX]]&amp;"'!$D$4:$BB$3000"),30,0),0)</f>
        <v>0</v>
      </c>
      <c r="J1341" s="447">
        <f ca="1">IFERROR(VLOOKUP(Tabela24[[#This Row],[Symbol]],INDIRECT("'"&amp;Tabela24[[#This Row],[INDEX]]&amp;"'!$D$4:$BB$3000"),31,0),0)</f>
        <v>0</v>
      </c>
      <c r="K1341" s="266"/>
    </row>
    <row r="1342" spans="1:11" ht="30" customHeight="1" x14ac:dyDescent="0.2">
      <c r="A1342" s="262">
        <v>1331</v>
      </c>
      <c r="B1342" s="711" t="s">
        <v>1843</v>
      </c>
      <c r="C1342" s="263" t="s">
        <v>4066</v>
      </c>
      <c r="D1342" s="264" t="str">
        <f>VLOOKUP(Tabela24[[#This Row],[Symbol]],Baza_cen[],3,0)</f>
        <v>Wkręty WTEXPCV   3.9x19   oc.biały     1000     STALCO</v>
      </c>
      <c r="E1342" s="265"/>
      <c r="F1342" s="265"/>
      <c r="G1342" s="265">
        <f ca="1">IFERROR(VLOOKUP(Tabela24[[#This Row],[Symbol]],INDIRECT("'"&amp;Tabela24[[#This Row],[INDEX]]&amp;"'!$D$5:$BB$3000"),13,0),0)</f>
        <v>0</v>
      </c>
      <c r="H1342" s="265" t="str">
        <f ca="1">IFERROR(VLOOKUP(Tabela24[[#This Row],[Symbol]],INDIRECT("'"&amp;Tabela24[[#This Row],[INDEX]]&amp;"'!$D$4:$BB$3000"),14,0),0)</f>
        <v>100 szt.</v>
      </c>
      <c r="I1342" s="419">
        <f ca="1">IFERROR(VLOOKUP(Tabela24[[#This Row],[Symbol]],INDIRECT("'"&amp;Tabela24[[#This Row],[INDEX]]&amp;"'!$D$4:$BB$3000"),30,0),0)</f>
        <v>0</v>
      </c>
      <c r="J1342" s="447">
        <f ca="1">IFERROR(VLOOKUP(Tabela24[[#This Row],[Symbol]],INDIRECT("'"&amp;Tabela24[[#This Row],[INDEX]]&amp;"'!$D$4:$BB$3000"),31,0),0)</f>
        <v>0</v>
      </c>
      <c r="K1342" s="266"/>
    </row>
    <row r="1343" spans="1:11" ht="30" customHeight="1" x14ac:dyDescent="0.2">
      <c r="A1343" s="262">
        <v>1332</v>
      </c>
      <c r="B1343" s="711" t="s">
        <v>1843</v>
      </c>
      <c r="C1343" s="263" t="s">
        <v>4067</v>
      </c>
      <c r="D1343" s="264" t="str">
        <f>VLOOKUP(Tabela24[[#This Row],[Symbol]],Baza_cen[],3,0)</f>
        <v>Wkręty WTEXPCV   3.9x25   oc.biały     1000     STALCO</v>
      </c>
      <c r="E1343" s="265"/>
      <c r="F1343" s="265"/>
      <c r="G1343" s="265">
        <f ca="1">IFERROR(VLOOKUP(Tabela24[[#This Row],[Symbol]],INDIRECT("'"&amp;Tabela24[[#This Row],[INDEX]]&amp;"'!$D$5:$BB$3000"),13,0),0)</f>
        <v>0</v>
      </c>
      <c r="H1343" s="265" t="str">
        <f ca="1">IFERROR(VLOOKUP(Tabela24[[#This Row],[Symbol]],INDIRECT("'"&amp;Tabela24[[#This Row],[INDEX]]&amp;"'!$D$4:$BB$3000"),14,0),0)</f>
        <v>100 szt.</v>
      </c>
      <c r="I1343" s="419">
        <f ca="1">IFERROR(VLOOKUP(Tabela24[[#This Row],[Symbol]],INDIRECT("'"&amp;Tabela24[[#This Row],[INDEX]]&amp;"'!$D$4:$BB$3000"),30,0),0)</f>
        <v>0</v>
      </c>
      <c r="J1343" s="447">
        <f ca="1">IFERROR(VLOOKUP(Tabela24[[#This Row],[Symbol]],INDIRECT("'"&amp;Tabela24[[#This Row],[INDEX]]&amp;"'!$D$4:$BB$3000"),31,0),0)</f>
        <v>0</v>
      </c>
      <c r="K1343" s="266"/>
    </row>
    <row r="1344" spans="1:11" ht="30" customHeight="1" x14ac:dyDescent="0.2">
      <c r="A1344" s="262">
        <v>1333</v>
      </c>
      <c r="B1344" s="711" t="s">
        <v>1843</v>
      </c>
      <c r="C1344" s="263" t="s">
        <v>4068</v>
      </c>
      <c r="D1344" s="264" t="str">
        <f>VLOOKUP(Tabela24[[#This Row],[Symbol]],Baza_cen[],3,0)</f>
        <v>Wkręty WTEXPCV   3.9x32   oc.biały     500     STALCO</v>
      </c>
      <c r="E1344" s="265"/>
      <c r="F1344" s="265"/>
      <c r="G1344" s="265">
        <f ca="1">IFERROR(VLOOKUP(Tabela24[[#This Row],[Symbol]],INDIRECT("'"&amp;Tabela24[[#This Row],[INDEX]]&amp;"'!$D$5:$BB$3000"),13,0),0)</f>
        <v>0</v>
      </c>
      <c r="H1344" s="265" t="str">
        <f ca="1">IFERROR(VLOOKUP(Tabela24[[#This Row],[Symbol]],INDIRECT("'"&amp;Tabela24[[#This Row],[INDEX]]&amp;"'!$D$4:$BB$3000"),14,0),0)</f>
        <v>100 szt.</v>
      </c>
      <c r="I1344" s="419">
        <f ca="1">IFERROR(VLOOKUP(Tabela24[[#This Row],[Symbol]],INDIRECT("'"&amp;Tabela24[[#This Row],[INDEX]]&amp;"'!$D$4:$BB$3000"),30,0),0)</f>
        <v>0</v>
      </c>
      <c r="J1344" s="447">
        <f ca="1">IFERROR(VLOOKUP(Tabela24[[#This Row],[Symbol]],INDIRECT("'"&amp;Tabela24[[#This Row],[INDEX]]&amp;"'!$D$4:$BB$3000"),31,0),0)</f>
        <v>0</v>
      </c>
      <c r="K1344" s="266"/>
    </row>
    <row r="1345" spans="1:11" ht="30" customHeight="1" x14ac:dyDescent="0.2">
      <c r="A1345" s="262">
        <v>1334</v>
      </c>
      <c r="B1345" s="711" t="s">
        <v>1843</v>
      </c>
      <c r="C1345" s="263" t="s">
        <v>4069</v>
      </c>
      <c r="D1345" s="264" t="str">
        <f>VLOOKUP(Tabela24[[#This Row],[Symbol]],Baza_cen[],3,0)</f>
        <v>Wkręty WTEXPCV   3.9x38   oc.biały     500     STALCO</v>
      </c>
      <c r="E1345" s="265"/>
      <c r="F1345" s="265"/>
      <c r="G1345" s="265">
        <f ca="1">IFERROR(VLOOKUP(Tabela24[[#This Row],[Symbol]],INDIRECT("'"&amp;Tabela24[[#This Row],[INDEX]]&amp;"'!$D$5:$BB$3000"),13,0),0)</f>
        <v>0</v>
      </c>
      <c r="H1345" s="265" t="str">
        <f ca="1">IFERROR(VLOOKUP(Tabela24[[#This Row],[Symbol]],INDIRECT("'"&amp;Tabela24[[#This Row],[INDEX]]&amp;"'!$D$4:$BB$3000"),14,0),0)</f>
        <v>100 szt.</v>
      </c>
      <c r="I1345" s="419">
        <f ca="1">IFERROR(VLOOKUP(Tabela24[[#This Row],[Symbol]],INDIRECT("'"&amp;Tabela24[[#This Row],[INDEX]]&amp;"'!$D$4:$BB$3000"),30,0),0)</f>
        <v>0</v>
      </c>
      <c r="J1345" s="447">
        <f ca="1">IFERROR(VLOOKUP(Tabela24[[#This Row],[Symbol]],INDIRECT("'"&amp;Tabela24[[#This Row],[INDEX]]&amp;"'!$D$4:$BB$3000"),31,0),0)</f>
        <v>0</v>
      </c>
      <c r="K1345" s="266"/>
    </row>
    <row r="1346" spans="1:11" ht="30" customHeight="1" x14ac:dyDescent="0.2">
      <c r="A1346" s="262">
        <v>1335</v>
      </c>
      <c r="B1346" s="711" t="s">
        <v>1843</v>
      </c>
      <c r="C1346" s="263" t="s">
        <v>4070</v>
      </c>
      <c r="D1346" s="264" t="str">
        <f>VLOOKUP(Tabela24[[#This Row],[Symbol]],Baza_cen[],3,0)</f>
        <v>Wkręt WSP-4.2x13   podkład.samow.     1000     STALCO</v>
      </c>
      <c r="E1346" s="265"/>
      <c r="F1346" s="265"/>
      <c r="G1346" s="265">
        <f ca="1">IFERROR(VLOOKUP(Tabela24[[#This Row],[Symbol]],INDIRECT("'"&amp;Tabela24[[#This Row],[INDEX]]&amp;"'!$D$5:$BB$3000"),13,0),0)</f>
        <v>0</v>
      </c>
      <c r="H1346" s="265" t="str">
        <f ca="1">IFERROR(VLOOKUP(Tabela24[[#This Row],[Symbol]],INDIRECT("'"&amp;Tabela24[[#This Row],[INDEX]]&amp;"'!$D$4:$BB$3000"),14,0),0)</f>
        <v>100 szt.</v>
      </c>
      <c r="I1346" s="419">
        <f ca="1">IFERROR(VLOOKUP(Tabela24[[#This Row],[Symbol]],INDIRECT("'"&amp;Tabela24[[#This Row],[INDEX]]&amp;"'!$D$4:$BB$3000"),30,0),0)</f>
        <v>0</v>
      </c>
      <c r="J1346" s="447">
        <f ca="1">IFERROR(VLOOKUP(Tabela24[[#This Row],[Symbol]],INDIRECT("'"&amp;Tabela24[[#This Row],[INDEX]]&amp;"'!$D$4:$BB$3000"),31,0),0)</f>
        <v>0</v>
      </c>
      <c r="K1346" s="266"/>
    </row>
    <row r="1347" spans="1:11" ht="30" customHeight="1" x14ac:dyDescent="0.2">
      <c r="A1347" s="262">
        <v>1336</v>
      </c>
      <c r="B1347" s="711" t="s">
        <v>1843</v>
      </c>
      <c r="C1347" s="263" t="s">
        <v>4071</v>
      </c>
      <c r="D1347" s="264" t="str">
        <f>VLOOKUP(Tabela24[[#This Row],[Symbol]],Baza_cen[],3,0)</f>
        <v>Wkręt WSP-4.2x16   podkład.samow.     1000     STALCO</v>
      </c>
      <c r="E1347" s="265"/>
      <c r="F1347" s="265"/>
      <c r="G1347" s="265">
        <f ca="1">IFERROR(VLOOKUP(Tabela24[[#This Row],[Symbol]],INDIRECT("'"&amp;Tabela24[[#This Row],[INDEX]]&amp;"'!$D$5:$BB$3000"),13,0),0)</f>
        <v>0</v>
      </c>
      <c r="H1347" s="265" t="str">
        <f ca="1">IFERROR(VLOOKUP(Tabela24[[#This Row],[Symbol]],INDIRECT("'"&amp;Tabela24[[#This Row],[INDEX]]&amp;"'!$D$4:$BB$3000"),14,0),0)</f>
        <v>100 szt.</v>
      </c>
      <c r="I1347" s="419">
        <f ca="1">IFERROR(VLOOKUP(Tabela24[[#This Row],[Symbol]],INDIRECT("'"&amp;Tabela24[[#This Row],[INDEX]]&amp;"'!$D$4:$BB$3000"),30,0),0)</f>
        <v>0</v>
      </c>
      <c r="J1347" s="447">
        <f ca="1">IFERROR(VLOOKUP(Tabela24[[#This Row],[Symbol]],INDIRECT("'"&amp;Tabela24[[#This Row],[INDEX]]&amp;"'!$D$4:$BB$3000"),31,0),0)</f>
        <v>0</v>
      </c>
      <c r="K1347" s="266"/>
    </row>
    <row r="1348" spans="1:11" ht="30" customHeight="1" x14ac:dyDescent="0.2">
      <c r="A1348" s="262">
        <v>1337</v>
      </c>
      <c r="B1348" s="711" t="s">
        <v>1843</v>
      </c>
      <c r="C1348" s="263" t="s">
        <v>4072</v>
      </c>
      <c r="D1348" s="264" t="str">
        <f>VLOOKUP(Tabela24[[#This Row],[Symbol]],Baza_cen[],3,0)</f>
        <v>Wkręt WSP-4.2x19   podkład.samow.     1000     STALCO</v>
      </c>
      <c r="E1348" s="265"/>
      <c r="F1348" s="265"/>
      <c r="G1348" s="265">
        <f ca="1">IFERROR(VLOOKUP(Tabela24[[#This Row],[Symbol]],INDIRECT("'"&amp;Tabela24[[#This Row],[INDEX]]&amp;"'!$D$5:$BB$3000"),13,0),0)</f>
        <v>0</v>
      </c>
      <c r="H1348" s="265" t="str">
        <f ca="1">IFERROR(VLOOKUP(Tabela24[[#This Row],[Symbol]],INDIRECT("'"&amp;Tabela24[[#This Row],[INDEX]]&amp;"'!$D$4:$BB$3000"),14,0),0)</f>
        <v>100 szt.</v>
      </c>
      <c r="I1348" s="419">
        <f ca="1">IFERROR(VLOOKUP(Tabela24[[#This Row],[Symbol]],INDIRECT("'"&amp;Tabela24[[#This Row],[INDEX]]&amp;"'!$D$4:$BB$3000"),30,0),0)</f>
        <v>0</v>
      </c>
      <c r="J1348" s="447">
        <f ca="1">IFERROR(VLOOKUP(Tabela24[[#This Row],[Symbol]],INDIRECT("'"&amp;Tabela24[[#This Row],[INDEX]]&amp;"'!$D$4:$BB$3000"),31,0),0)</f>
        <v>0</v>
      </c>
      <c r="K1348" s="266"/>
    </row>
    <row r="1349" spans="1:11" ht="30" customHeight="1" x14ac:dyDescent="0.2">
      <c r="A1349" s="262">
        <v>1338</v>
      </c>
      <c r="B1349" s="711" t="s">
        <v>1843</v>
      </c>
      <c r="C1349" s="263" t="s">
        <v>4073</v>
      </c>
      <c r="D1349" s="264" t="str">
        <f>VLOOKUP(Tabela24[[#This Row],[Symbol]],Baza_cen[],3,0)</f>
        <v>Wkręt WSP-4.2x25   podkład.samow.     500     STALCO</v>
      </c>
      <c r="E1349" s="265"/>
      <c r="F1349" s="265"/>
      <c r="G1349" s="265">
        <f ca="1">IFERROR(VLOOKUP(Tabela24[[#This Row],[Symbol]],INDIRECT("'"&amp;Tabela24[[#This Row],[INDEX]]&amp;"'!$D$5:$BB$3000"),13,0),0)</f>
        <v>0</v>
      </c>
      <c r="H1349" s="265" t="str">
        <f ca="1">IFERROR(VLOOKUP(Tabela24[[#This Row],[Symbol]],INDIRECT("'"&amp;Tabela24[[#This Row],[INDEX]]&amp;"'!$D$4:$BB$3000"),14,0),0)</f>
        <v>100 szt.</v>
      </c>
      <c r="I1349" s="419">
        <f ca="1">IFERROR(VLOOKUP(Tabela24[[#This Row],[Symbol]],INDIRECT("'"&amp;Tabela24[[#This Row],[INDEX]]&amp;"'!$D$4:$BB$3000"),30,0),0)</f>
        <v>0</v>
      </c>
      <c r="J1349" s="447">
        <f ca="1">IFERROR(VLOOKUP(Tabela24[[#This Row],[Symbol]],INDIRECT("'"&amp;Tabela24[[#This Row],[INDEX]]&amp;"'!$D$4:$BB$3000"),31,0),0)</f>
        <v>0</v>
      </c>
      <c r="K1349" s="266"/>
    </row>
    <row r="1350" spans="1:11" ht="30" customHeight="1" x14ac:dyDescent="0.2">
      <c r="A1350" s="262">
        <v>1339</v>
      </c>
      <c r="B1350" s="711" t="s">
        <v>1843</v>
      </c>
      <c r="C1350" s="263" t="s">
        <v>4074</v>
      </c>
      <c r="D1350" s="264" t="str">
        <f>VLOOKUP(Tabela24[[#This Row],[Symbol]],Baza_cen[],3,0)</f>
        <v>Wkręt WSP-4.2x32   podkład.samow.     500     STALCO</v>
      </c>
      <c r="E1350" s="265"/>
      <c r="F1350" s="265"/>
      <c r="G1350" s="265">
        <f ca="1">IFERROR(VLOOKUP(Tabela24[[#This Row],[Symbol]],INDIRECT("'"&amp;Tabela24[[#This Row],[INDEX]]&amp;"'!$D$5:$BB$3000"),13,0),0)</f>
        <v>0</v>
      </c>
      <c r="H1350" s="265" t="str">
        <f ca="1">IFERROR(VLOOKUP(Tabela24[[#This Row],[Symbol]],INDIRECT("'"&amp;Tabela24[[#This Row],[INDEX]]&amp;"'!$D$4:$BB$3000"),14,0),0)</f>
        <v>100 szt.</v>
      </c>
      <c r="I1350" s="419">
        <f ca="1">IFERROR(VLOOKUP(Tabela24[[#This Row],[Symbol]],INDIRECT("'"&amp;Tabela24[[#This Row],[INDEX]]&amp;"'!$D$4:$BB$3000"),30,0),0)</f>
        <v>0</v>
      </c>
      <c r="J1350" s="447">
        <f ca="1">IFERROR(VLOOKUP(Tabela24[[#This Row],[Symbol]],INDIRECT("'"&amp;Tabela24[[#This Row],[INDEX]]&amp;"'!$D$4:$BB$3000"),31,0),0)</f>
        <v>0</v>
      </c>
      <c r="K1350" s="266"/>
    </row>
    <row r="1351" spans="1:11" ht="30" customHeight="1" x14ac:dyDescent="0.2">
      <c r="A1351" s="262">
        <v>1340</v>
      </c>
      <c r="B1351" s="711" t="s">
        <v>1843</v>
      </c>
      <c r="C1351" s="263" t="s">
        <v>4075</v>
      </c>
      <c r="D1351" s="264" t="str">
        <f>VLOOKUP(Tabela24[[#This Row],[Symbol]],Baza_cen[],3,0)</f>
        <v>Wkręt WSP-4.2x40   podkład.samow.     400     STALCO</v>
      </c>
      <c r="E1351" s="265"/>
      <c r="F1351" s="265"/>
      <c r="G1351" s="265">
        <f ca="1">IFERROR(VLOOKUP(Tabela24[[#This Row],[Symbol]],INDIRECT("'"&amp;Tabela24[[#This Row],[INDEX]]&amp;"'!$D$5:$BB$3000"),13,0),0)</f>
        <v>0</v>
      </c>
      <c r="H1351" s="265" t="str">
        <f ca="1">IFERROR(VLOOKUP(Tabela24[[#This Row],[Symbol]],INDIRECT("'"&amp;Tabela24[[#This Row],[INDEX]]&amp;"'!$D$4:$BB$3000"),14,0),0)</f>
        <v>100 szt.</v>
      </c>
      <c r="I1351" s="419">
        <f ca="1">IFERROR(VLOOKUP(Tabela24[[#This Row],[Symbol]],INDIRECT("'"&amp;Tabela24[[#This Row],[INDEX]]&amp;"'!$D$4:$BB$3000"),30,0),0)</f>
        <v>0</v>
      </c>
      <c r="J1351" s="447">
        <f ca="1">IFERROR(VLOOKUP(Tabela24[[#This Row],[Symbol]],INDIRECT("'"&amp;Tabela24[[#This Row],[INDEX]]&amp;"'!$D$4:$BB$3000"),31,0),0)</f>
        <v>0</v>
      </c>
      <c r="K1351" s="266"/>
    </row>
    <row r="1352" spans="1:11" ht="30" customHeight="1" x14ac:dyDescent="0.2">
      <c r="A1352" s="262">
        <v>1341</v>
      </c>
      <c r="B1352" s="711" t="s">
        <v>1843</v>
      </c>
      <c r="C1352" s="263" t="s">
        <v>4076</v>
      </c>
      <c r="D1352" s="264" t="str">
        <f>VLOOKUP(Tabela24[[#This Row],[Symbol]],Baza_cen[],3,0)</f>
        <v>Wkręt WSP-4.2x50   podkład.samow.     300     STALCO</v>
      </c>
      <c r="E1352" s="265"/>
      <c r="F1352" s="265"/>
      <c r="G1352" s="265">
        <f ca="1">IFERROR(VLOOKUP(Tabela24[[#This Row],[Symbol]],INDIRECT("'"&amp;Tabela24[[#This Row],[INDEX]]&amp;"'!$D$5:$BB$3000"),13,0),0)</f>
        <v>0</v>
      </c>
      <c r="H1352" s="265" t="str">
        <f ca="1">IFERROR(VLOOKUP(Tabela24[[#This Row],[Symbol]],INDIRECT("'"&amp;Tabela24[[#This Row],[INDEX]]&amp;"'!$D$4:$BB$3000"),14,0),0)</f>
        <v>100 szt.</v>
      </c>
      <c r="I1352" s="419">
        <f ca="1">IFERROR(VLOOKUP(Tabela24[[#This Row],[Symbol]],INDIRECT("'"&amp;Tabela24[[#This Row],[INDEX]]&amp;"'!$D$4:$BB$3000"),30,0),0)</f>
        <v>0</v>
      </c>
      <c r="J1352" s="447">
        <f ca="1">IFERROR(VLOOKUP(Tabela24[[#This Row],[Symbol]],INDIRECT("'"&amp;Tabela24[[#This Row],[INDEX]]&amp;"'!$D$4:$BB$3000"),31,0),0)</f>
        <v>0</v>
      </c>
      <c r="K1352" s="266"/>
    </row>
    <row r="1353" spans="1:11" ht="30" customHeight="1" x14ac:dyDescent="0.2">
      <c r="A1353" s="262">
        <v>1342</v>
      </c>
      <c r="B1353" s="711" t="s">
        <v>1843</v>
      </c>
      <c r="C1353" s="263" t="s">
        <v>4077</v>
      </c>
      <c r="D1353" s="264" t="str">
        <f>VLOOKUP(Tabela24[[#This Row],[Symbol]],Baza_cen[],3,0)</f>
        <v>Wkręt WSP-4.2x75   podkład.samow.     200     STALCO</v>
      </c>
      <c r="E1353" s="265"/>
      <c r="F1353" s="265"/>
      <c r="G1353" s="265">
        <f ca="1">IFERROR(VLOOKUP(Tabela24[[#This Row],[Symbol]],INDIRECT("'"&amp;Tabela24[[#This Row],[INDEX]]&amp;"'!$D$5:$BB$3000"),13,0),0)</f>
        <v>0</v>
      </c>
      <c r="H1353" s="265" t="str">
        <f ca="1">IFERROR(VLOOKUP(Tabela24[[#This Row],[Symbol]],INDIRECT("'"&amp;Tabela24[[#This Row],[INDEX]]&amp;"'!$D$4:$BB$3000"),14,0),0)</f>
        <v>100 szt.</v>
      </c>
      <c r="I1353" s="419">
        <f ca="1">IFERROR(VLOOKUP(Tabela24[[#This Row],[Symbol]],INDIRECT("'"&amp;Tabela24[[#This Row],[INDEX]]&amp;"'!$D$4:$BB$3000"),30,0),0)</f>
        <v>0</v>
      </c>
      <c r="J1353" s="447">
        <f ca="1">IFERROR(VLOOKUP(Tabela24[[#This Row],[Symbol]],INDIRECT("'"&amp;Tabela24[[#This Row],[INDEX]]&amp;"'!$D$4:$BB$3000"),31,0),0)</f>
        <v>0</v>
      </c>
      <c r="K1353" s="266"/>
    </row>
    <row r="1354" spans="1:11" ht="30" customHeight="1" x14ac:dyDescent="0.2">
      <c r="A1354" s="262">
        <v>1343</v>
      </c>
      <c r="B1354" s="711" t="s">
        <v>1843</v>
      </c>
      <c r="C1354" s="263" t="s">
        <v>4078</v>
      </c>
      <c r="D1354" s="264" t="str">
        <f>VLOOKUP(Tabela24[[#This Row],[Symbol]],Baza_cen[],3,0)</f>
        <v>Wkręt WS-3-4.8x16   samowiercący     500     STALCO</v>
      </c>
      <c r="E1354" s="265"/>
      <c r="F1354" s="265"/>
      <c r="G1354" s="265">
        <f ca="1">IFERROR(VLOOKUP(Tabela24[[#This Row],[Symbol]],INDIRECT("'"&amp;Tabela24[[#This Row],[INDEX]]&amp;"'!$D$5:$BB$3000"),13,0),0)</f>
        <v>0</v>
      </c>
      <c r="H1354" s="265" t="str">
        <f ca="1">IFERROR(VLOOKUP(Tabela24[[#This Row],[Symbol]],INDIRECT("'"&amp;Tabela24[[#This Row],[INDEX]]&amp;"'!$D$4:$BB$3000"),14,0),0)</f>
        <v>100 szt.</v>
      </c>
      <c r="I1354" s="419">
        <f ca="1">IFERROR(VLOOKUP(Tabela24[[#This Row],[Symbol]],INDIRECT("'"&amp;Tabela24[[#This Row],[INDEX]]&amp;"'!$D$4:$BB$3000"),30,0),0)</f>
        <v>0</v>
      </c>
      <c r="J1354" s="447">
        <f ca="1">IFERROR(VLOOKUP(Tabela24[[#This Row],[Symbol]],INDIRECT("'"&amp;Tabela24[[#This Row],[INDEX]]&amp;"'!$D$4:$BB$3000"),31,0),0)</f>
        <v>0</v>
      </c>
      <c r="K1354" s="266"/>
    </row>
    <row r="1355" spans="1:11" ht="30" customHeight="1" x14ac:dyDescent="0.2">
      <c r="A1355" s="262">
        <v>1344</v>
      </c>
      <c r="B1355" s="711" t="s">
        <v>1843</v>
      </c>
      <c r="C1355" s="263" t="s">
        <v>4079</v>
      </c>
      <c r="D1355" s="264" t="str">
        <f>VLOOKUP(Tabela24[[#This Row],[Symbol]],Baza_cen[],3,0)</f>
        <v>Wkręt WS-3-4.8x19   samowiercący     500     STALCO</v>
      </c>
      <c r="E1355" s="265"/>
      <c r="F1355" s="265"/>
      <c r="G1355" s="265">
        <f ca="1">IFERROR(VLOOKUP(Tabela24[[#This Row],[Symbol]],INDIRECT("'"&amp;Tabela24[[#This Row],[INDEX]]&amp;"'!$D$5:$BB$3000"),13,0),0)</f>
        <v>0</v>
      </c>
      <c r="H1355" s="265" t="str">
        <f ca="1">IFERROR(VLOOKUP(Tabela24[[#This Row],[Symbol]],INDIRECT("'"&amp;Tabela24[[#This Row],[INDEX]]&amp;"'!$D$4:$BB$3000"),14,0),0)</f>
        <v>100 szt.</v>
      </c>
      <c r="I1355" s="419">
        <f ca="1">IFERROR(VLOOKUP(Tabela24[[#This Row],[Symbol]],INDIRECT("'"&amp;Tabela24[[#This Row],[INDEX]]&amp;"'!$D$4:$BB$3000"),30,0),0)</f>
        <v>0</v>
      </c>
      <c r="J1355" s="447">
        <f ca="1">IFERROR(VLOOKUP(Tabela24[[#This Row],[Symbol]],INDIRECT("'"&amp;Tabela24[[#This Row],[INDEX]]&amp;"'!$D$4:$BB$3000"),31,0),0)</f>
        <v>0</v>
      </c>
      <c r="K1355" s="266"/>
    </row>
    <row r="1356" spans="1:11" ht="30" customHeight="1" x14ac:dyDescent="0.2">
      <c r="A1356" s="262">
        <v>1345</v>
      </c>
      <c r="B1356" s="711" t="s">
        <v>1843</v>
      </c>
      <c r="C1356" s="263" t="s">
        <v>4080</v>
      </c>
      <c r="D1356" s="264" t="str">
        <f>VLOOKUP(Tabela24[[#This Row],[Symbol]],Baza_cen[],3,0)</f>
        <v>Wkręt WS-3-4.8x25   samowiercący     500     STALCO</v>
      </c>
      <c r="E1356" s="265"/>
      <c r="F1356" s="265"/>
      <c r="G1356" s="265">
        <f ca="1">IFERROR(VLOOKUP(Tabela24[[#This Row],[Symbol]],INDIRECT("'"&amp;Tabela24[[#This Row],[INDEX]]&amp;"'!$D$5:$BB$3000"),13,0),0)</f>
        <v>0</v>
      </c>
      <c r="H1356" s="265" t="str">
        <f ca="1">IFERROR(VLOOKUP(Tabela24[[#This Row],[Symbol]],INDIRECT("'"&amp;Tabela24[[#This Row],[INDEX]]&amp;"'!$D$4:$BB$3000"),14,0),0)</f>
        <v>100 szt.</v>
      </c>
      <c r="I1356" s="419">
        <f ca="1">IFERROR(VLOOKUP(Tabela24[[#This Row],[Symbol]],INDIRECT("'"&amp;Tabela24[[#This Row],[INDEX]]&amp;"'!$D$4:$BB$3000"),30,0),0)</f>
        <v>0</v>
      </c>
      <c r="J1356" s="447">
        <f ca="1">IFERROR(VLOOKUP(Tabela24[[#This Row],[Symbol]],INDIRECT("'"&amp;Tabela24[[#This Row],[INDEX]]&amp;"'!$D$4:$BB$3000"),31,0),0)</f>
        <v>0</v>
      </c>
      <c r="K1356" s="266"/>
    </row>
    <row r="1357" spans="1:11" ht="30" customHeight="1" x14ac:dyDescent="0.2">
      <c r="A1357" s="262">
        <v>1346</v>
      </c>
      <c r="B1357" s="711" t="s">
        <v>1843</v>
      </c>
      <c r="C1357" s="263" t="s">
        <v>4081</v>
      </c>
      <c r="D1357" s="264" t="str">
        <f>VLOOKUP(Tabela24[[#This Row],[Symbol]],Baza_cen[],3,0)</f>
        <v>Wkręt WS-3-4.8x32   samowiercący     500     STALCO</v>
      </c>
      <c r="E1357" s="265"/>
      <c r="F1357" s="265"/>
      <c r="G1357" s="265">
        <f ca="1">IFERROR(VLOOKUP(Tabela24[[#This Row],[Symbol]],INDIRECT("'"&amp;Tabela24[[#This Row],[INDEX]]&amp;"'!$D$5:$BB$3000"),13,0),0)</f>
        <v>0</v>
      </c>
      <c r="H1357" s="265" t="str">
        <f ca="1">IFERROR(VLOOKUP(Tabela24[[#This Row],[Symbol]],INDIRECT("'"&amp;Tabela24[[#This Row],[INDEX]]&amp;"'!$D$4:$BB$3000"),14,0),0)</f>
        <v>100 szt.</v>
      </c>
      <c r="I1357" s="419">
        <f ca="1">IFERROR(VLOOKUP(Tabela24[[#This Row],[Symbol]],INDIRECT("'"&amp;Tabela24[[#This Row],[INDEX]]&amp;"'!$D$4:$BB$3000"),30,0),0)</f>
        <v>0</v>
      </c>
      <c r="J1357" s="447">
        <f ca="1">IFERROR(VLOOKUP(Tabela24[[#This Row],[Symbol]],INDIRECT("'"&amp;Tabela24[[#This Row],[INDEX]]&amp;"'!$D$4:$BB$3000"),31,0),0)</f>
        <v>0</v>
      </c>
      <c r="K1357" s="266"/>
    </row>
    <row r="1358" spans="1:11" ht="30" customHeight="1" x14ac:dyDescent="0.2">
      <c r="A1358" s="262">
        <v>1347</v>
      </c>
      <c r="B1358" s="711" t="s">
        <v>1843</v>
      </c>
      <c r="C1358" s="263" t="s">
        <v>4082</v>
      </c>
      <c r="D1358" s="264" t="str">
        <f>VLOOKUP(Tabela24[[#This Row],[Symbol]],Baza_cen[],3,0)</f>
        <v>Wkręt WS-3-4.8x38   samowiercący     500     STALCO</v>
      </c>
      <c r="E1358" s="265"/>
      <c r="F1358" s="265"/>
      <c r="G1358" s="265">
        <f ca="1">IFERROR(VLOOKUP(Tabela24[[#This Row],[Symbol]],INDIRECT("'"&amp;Tabela24[[#This Row],[INDEX]]&amp;"'!$D$5:$BB$3000"),13,0),0)</f>
        <v>0</v>
      </c>
      <c r="H1358" s="265" t="str">
        <f ca="1">IFERROR(VLOOKUP(Tabela24[[#This Row],[Symbol]],INDIRECT("'"&amp;Tabela24[[#This Row],[INDEX]]&amp;"'!$D$4:$BB$3000"),14,0),0)</f>
        <v>100 szt.</v>
      </c>
      <c r="I1358" s="419">
        <f ca="1">IFERROR(VLOOKUP(Tabela24[[#This Row],[Symbol]],INDIRECT("'"&amp;Tabela24[[#This Row],[INDEX]]&amp;"'!$D$4:$BB$3000"),30,0),0)</f>
        <v>0</v>
      </c>
      <c r="J1358" s="447">
        <f ca="1">IFERROR(VLOOKUP(Tabela24[[#This Row],[Symbol]],INDIRECT("'"&amp;Tabela24[[#This Row],[INDEX]]&amp;"'!$D$4:$BB$3000"),31,0),0)</f>
        <v>0</v>
      </c>
      <c r="K1358" s="266"/>
    </row>
    <row r="1359" spans="1:11" ht="30" customHeight="1" x14ac:dyDescent="0.2">
      <c r="A1359" s="262">
        <v>1348</v>
      </c>
      <c r="B1359" s="711" t="s">
        <v>1843</v>
      </c>
      <c r="C1359" s="263" t="s">
        <v>4083</v>
      </c>
      <c r="D1359" s="264" t="str">
        <f>VLOOKUP(Tabela24[[#This Row],[Symbol]],Baza_cen[],3,0)</f>
        <v>Wkręt WS-5-5.5x 19   samowiercący     500     STALCO</v>
      </c>
      <c r="E1359" s="265"/>
      <c r="F1359" s="265"/>
      <c r="G1359" s="265">
        <f ca="1">IFERROR(VLOOKUP(Tabela24[[#This Row],[Symbol]],INDIRECT("'"&amp;Tabela24[[#This Row],[INDEX]]&amp;"'!$D$5:$BB$3000"),13,0),0)</f>
        <v>0</v>
      </c>
      <c r="H1359" s="265" t="str">
        <f ca="1">IFERROR(VLOOKUP(Tabela24[[#This Row],[Symbol]],INDIRECT("'"&amp;Tabela24[[#This Row],[INDEX]]&amp;"'!$D$4:$BB$3000"),14,0),0)</f>
        <v>100 szt.</v>
      </c>
      <c r="I1359" s="419">
        <f ca="1">IFERROR(VLOOKUP(Tabela24[[#This Row],[Symbol]],INDIRECT("'"&amp;Tabela24[[#This Row],[INDEX]]&amp;"'!$D$4:$BB$3000"),30,0),0)</f>
        <v>0</v>
      </c>
      <c r="J1359" s="447">
        <f ca="1">IFERROR(VLOOKUP(Tabela24[[#This Row],[Symbol]],INDIRECT("'"&amp;Tabela24[[#This Row],[INDEX]]&amp;"'!$D$4:$BB$3000"),31,0),0)</f>
        <v>0</v>
      </c>
      <c r="K1359" s="266"/>
    </row>
    <row r="1360" spans="1:11" ht="30" customHeight="1" x14ac:dyDescent="0.2">
      <c r="A1360" s="262">
        <v>1349</v>
      </c>
      <c r="B1360" s="711" t="s">
        <v>1843</v>
      </c>
      <c r="C1360" s="263" t="s">
        <v>4084</v>
      </c>
      <c r="D1360" s="264" t="str">
        <f>VLOOKUP(Tabela24[[#This Row],[Symbol]],Baza_cen[],3,0)</f>
        <v>Wkręt WS-5-5.5x 25   samowiercący     500     STALCO</v>
      </c>
      <c r="E1360" s="265"/>
      <c r="F1360" s="265"/>
      <c r="G1360" s="265">
        <f ca="1">IFERROR(VLOOKUP(Tabela24[[#This Row],[Symbol]],INDIRECT("'"&amp;Tabela24[[#This Row],[INDEX]]&amp;"'!$D$5:$BB$3000"),13,0),0)</f>
        <v>0</v>
      </c>
      <c r="H1360" s="265" t="str">
        <f ca="1">IFERROR(VLOOKUP(Tabela24[[#This Row],[Symbol]],INDIRECT("'"&amp;Tabela24[[#This Row],[INDEX]]&amp;"'!$D$4:$BB$3000"),14,0),0)</f>
        <v>100 szt.</v>
      </c>
      <c r="I1360" s="419">
        <f ca="1">IFERROR(VLOOKUP(Tabela24[[#This Row],[Symbol]],INDIRECT("'"&amp;Tabela24[[#This Row],[INDEX]]&amp;"'!$D$4:$BB$3000"),30,0),0)</f>
        <v>0</v>
      </c>
      <c r="J1360" s="447">
        <f ca="1">IFERROR(VLOOKUP(Tabela24[[#This Row],[Symbol]],INDIRECT("'"&amp;Tabela24[[#This Row],[INDEX]]&amp;"'!$D$4:$BB$3000"),31,0),0)</f>
        <v>0</v>
      </c>
      <c r="K1360" s="266"/>
    </row>
    <row r="1361" spans="1:11" ht="30" customHeight="1" x14ac:dyDescent="0.2">
      <c r="A1361" s="262">
        <v>1350</v>
      </c>
      <c r="B1361" s="711" t="s">
        <v>1843</v>
      </c>
      <c r="C1361" s="263" t="s">
        <v>4085</v>
      </c>
      <c r="D1361" s="264" t="str">
        <f>VLOOKUP(Tabela24[[#This Row],[Symbol]],Baza_cen[],3,0)</f>
        <v>Wkręt WS-5-5.5x 32   samowiercący     500     STALCO</v>
      </c>
      <c r="E1361" s="265"/>
      <c r="F1361" s="265"/>
      <c r="G1361" s="265">
        <f ca="1">IFERROR(VLOOKUP(Tabela24[[#This Row],[Symbol]],INDIRECT("'"&amp;Tabela24[[#This Row],[INDEX]]&amp;"'!$D$5:$BB$3000"),13,0),0)</f>
        <v>0</v>
      </c>
      <c r="H1361" s="265" t="str">
        <f ca="1">IFERROR(VLOOKUP(Tabela24[[#This Row],[Symbol]],INDIRECT("'"&amp;Tabela24[[#This Row],[INDEX]]&amp;"'!$D$4:$BB$3000"),14,0),0)</f>
        <v>100 szt.</v>
      </c>
      <c r="I1361" s="419">
        <f ca="1">IFERROR(VLOOKUP(Tabela24[[#This Row],[Symbol]],INDIRECT("'"&amp;Tabela24[[#This Row],[INDEX]]&amp;"'!$D$4:$BB$3000"),30,0),0)</f>
        <v>0</v>
      </c>
      <c r="J1361" s="447">
        <f ca="1">IFERROR(VLOOKUP(Tabela24[[#This Row],[Symbol]],INDIRECT("'"&amp;Tabela24[[#This Row],[INDEX]]&amp;"'!$D$4:$BB$3000"),31,0),0)</f>
        <v>0</v>
      </c>
      <c r="K1361" s="266"/>
    </row>
    <row r="1362" spans="1:11" ht="30" customHeight="1" x14ac:dyDescent="0.2">
      <c r="A1362" s="262">
        <v>1351</v>
      </c>
      <c r="B1362" s="711" t="s">
        <v>1843</v>
      </c>
      <c r="C1362" s="263" t="s">
        <v>4547</v>
      </c>
      <c r="D1362" s="264" t="str">
        <f>VLOOKUP(Tabela24[[#This Row],[Symbol]],Baza_cen[],3,0)</f>
        <v>Wkręt WS-5-5.5x 38   samowiercący     250     STALCO</v>
      </c>
      <c r="E1362" s="265"/>
      <c r="F1362" s="265"/>
      <c r="G1362" s="265">
        <f ca="1">IFERROR(VLOOKUP(Tabela24[[#This Row],[Symbol]],INDIRECT("'"&amp;Tabela24[[#This Row],[INDEX]]&amp;"'!$D$5:$BB$3000"),13,0),0)</f>
        <v>0</v>
      </c>
      <c r="H1362" s="265" t="str">
        <f ca="1">IFERROR(VLOOKUP(Tabela24[[#This Row],[Symbol]],INDIRECT("'"&amp;Tabela24[[#This Row],[INDEX]]&amp;"'!$D$4:$BB$3000"),14,0),0)</f>
        <v>100 szt.</v>
      </c>
      <c r="I1362" s="419">
        <f ca="1">IFERROR(VLOOKUP(Tabela24[[#This Row],[Symbol]],INDIRECT("'"&amp;Tabela24[[#This Row],[INDEX]]&amp;"'!$D$4:$BB$3000"),30,0),0)</f>
        <v>0</v>
      </c>
      <c r="J1362" s="447">
        <f ca="1">IFERROR(VLOOKUP(Tabela24[[#This Row],[Symbol]],INDIRECT("'"&amp;Tabela24[[#This Row],[INDEX]]&amp;"'!$D$4:$BB$3000"),31,0),0)</f>
        <v>0</v>
      </c>
      <c r="K1362" s="266"/>
    </row>
    <row r="1363" spans="1:11" ht="30" customHeight="1" x14ac:dyDescent="0.2">
      <c r="A1363" s="262">
        <v>1352</v>
      </c>
      <c r="B1363" s="711" t="s">
        <v>1843</v>
      </c>
      <c r="C1363" s="263" t="s">
        <v>4549</v>
      </c>
      <c r="D1363" s="264" t="str">
        <f>VLOOKUP(Tabela24[[#This Row],[Symbol]],Baza_cen[],3,0)</f>
        <v>Wkręt WS-5-5.5x 45   samowiercący     250     STALCO</v>
      </c>
      <c r="E1363" s="265"/>
      <c r="F1363" s="265"/>
      <c r="G1363" s="265">
        <f ca="1">IFERROR(VLOOKUP(Tabela24[[#This Row],[Symbol]],INDIRECT("'"&amp;Tabela24[[#This Row],[INDEX]]&amp;"'!$D$5:$BB$3000"),13,0),0)</f>
        <v>0</v>
      </c>
      <c r="H1363" s="265" t="str">
        <f ca="1">IFERROR(VLOOKUP(Tabela24[[#This Row],[Symbol]],INDIRECT("'"&amp;Tabela24[[#This Row],[INDEX]]&amp;"'!$D$4:$BB$3000"),14,0),0)</f>
        <v>100 szt.</v>
      </c>
      <c r="I1363" s="419">
        <f ca="1">IFERROR(VLOOKUP(Tabela24[[#This Row],[Symbol]],INDIRECT("'"&amp;Tabela24[[#This Row],[INDEX]]&amp;"'!$D$4:$BB$3000"),30,0),0)</f>
        <v>0</v>
      </c>
      <c r="J1363" s="447">
        <f ca="1">IFERROR(VLOOKUP(Tabela24[[#This Row],[Symbol]],INDIRECT("'"&amp;Tabela24[[#This Row],[INDEX]]&amp;"'!$D$4:$BB$3000"),31,0),0)</f>
        <v>0</v>
      </c>
      <c r="K1363" s="266"/>
    </row>
    <row r="1364" spans="1:11" ht="30" customHeight="1" x14ac:dyDescent="0.2">
      <c r="A1364" s="262">
        <v>1353</v>
      </c>
      <c r="B1364" s="711" t="s">
        <v>1843</v>
      </c>
      <c r="C1364" s="263" t="s">
        <v>4551</v>
      </c>
      <c r="D1364" s="264" t="str">
        <f>VLOOKUP(Tabela24[[#This Row],[Symbol]],Baza_cen[],3,0)</f>
        <v>Wkręt WS-5-5.5x 50   samowiercący     250     STALCO</v>
      </c>
      <c r="E1364" s="265"/>
      <c r="F1364" s="265"/>
      <c r="G1364" s="265">
        <f ca="1">IFERROR(VLOOKUP(Tabela24[[#This Row],[Symbol]],INDIRECT("'"&amp;Tabela24[[#This Row],[INDEX]]&amp;"'!$D$5:$BB$3000"),13,0),0)</f>
        <v>0</v>
      </c>
      <c r="H1364" s="265" t="str">
        <f ca="1">IFERROR(VLOOKUP(Tabela24[[#This Row],[Symbol]],INDIRECT("'"&amp;Tabela24[[#This Row],[INDEX]]&amp;"'!$D$4:$BB$3000"),14,0),0)</f>
        <v>100 szt.</v>
      </c>
      <c r="I1364" s="419">
        <f ca="1">IFERROR(VLOOKUP(Tabela24[[#This Row],[Symbol]],INDIRECT("'"&amp;Tabela24[[#This Row],[INDEX]]&amp;"'!$D$4:$BB$3000"),30,0),0)</f>
        <v>0</v>
      </c>
      <c r="J1364" s="447">
        <f ca="1">IFERROR(VLOOKUP(Tabela24[[#This Row],[Symbol]],INDIRECT("'"&amp;Tabela24[[#This Row],[INDEX]]&amp;"'!$D$4:$BB$3000"),31,0),0)</f>
        <v>0</v>
      </c>
      <c r="K1364" s="266"/>
    </row>
    <row r="1365" spans="1:11" ht="30" customHeight="1" x14ac:dyDescent="0.2">
      <c r="A1365" s="262">
        <v>1354</v>
      </c>
      <c r="B1365" s="711" t="s">
        <v>1843</v>
      </c>
      <c r="C1365" s="263" t="s">
        <v>4086</v>
      </c>
      <c r="D1365" s="264" t="str">
        <f>VLOOKUP(Tabela24[[#This Row],[Symbol]],Baza_cen[],3,0)</f>
        <v>Wkręt WS-5-5.5x 75   samowiercący     200     STALCO</v>
      </c>
      <c r="E1365" s="265"/>
      <c r="F1365" s="265"/>
      <c r="G1365" s="265">
        <f ca="1">IFERROR(VLOOKUP(Tabela24[[#This Row],[Symbol]],INDIRECT("'"&amp;Tabela24[[#This Row],[INDEX]]&amp;"'!$D$5:$BB$3000"),13,0),0)</f>
        <v>0</v>
      </c>
      <c r="H1365" s="265" t="str">
        <f ca="1">IFERROR(VLOOKUP(Tabela24[[#This Row],[Symbol]],INDIRECT("'"&amp;Tabela24[[#This Row],[INDEX]]&amp;"'!$D$4:$BB$3000"),14,0),0)</f>
        <v>100 szt.</v>
      </c>
      <c r="I1365" s="419">
        <f ca="1">IFERROR(VLOOKUP(Tabela24[[#This Row],[Symbol]],INDIRECT("'"&amp;Tabela24[[#This Row],[INDEX]]&amp;"'!$D$4:$BB$3000"),30,0),0)</f>
        <v>0</v>
      </c>
      <c r="J1365" s="447">
        <f ca="1">IFERROR(VLOOKUP(Tabela24[[#This Row],[Symbol]],INDIRECT("'"&amp;Tabela24[[#This Row],[INDEX]]&amp;"'!$D$4:$BB$3000"),31,0),0)</f>
        <v>0</v>
      </c>
      <c r="K1365" s="266"/>
    </row>
    <row r="1366" spans="1:11" ht="30" customHeight="1" x14ac:dyDescent="0.2">
      <c r="A1366" s="262">
        <v>1355</v>
      </c>
      <c r="B1366" s="711" t="s">
        <v>1843</v>
      </c>
      <c r="C1366" s="263" t="s">
        <v>4087</v>
      </c>
      <c r="D1366" s="264" t="str">
        <f>VLOOKUP(Tabela24[[#This Row],[Symbol]],Baza_cen[],3,0)</f>
        <v>Wkręt WS-5-5.5x 90   samowiercący     100     STALCO</v>
      </c>
      <c r="E1366" s="265"/>
      <c r="F1366" s="265"/>
      <c r="G1366" s="265">
        <f ca="1">IFERROR(VLOOKUP(Tabela24[[#This Row],[Symbol]],INDIRECT("'"&amp;Tabela24[[#This Row],[INDEX]]&amp;"'!$D$5:$BB$3000"),13,0),0)</f>
        <v>0</v>
      </c>
      <c r="H1366" s="265" t="str">
        <f ca="1">IFERROR(VLOOKUP(Tabela24[[#This Row],[Symbol]],INDIRECT("'"&amp;Tabela24[[#This Row],[INDEX]]&amp;"'!$D$4:$BB$3000"),14,0),0)</f>
        <v>100 szt.</v>
      </c>
      <c r="I1366" s="419">
        <f ca="1">IFERROR(VLOOKUP(Tabela24[[#This Row],[Symbol]],INDIRECT("'"&amp;Tabela24[[#This Row],[INDEX]]&amp;"'!$D$4:$BB$3000"),30,0),0)</f>
        <v>0</v>
      </c>
      <c r="J1366" s="447">
        <f ca="1">IFERROR(VLOOKUP(Tabela24[[#This Row],[Symbol]],INDIRECT("'"&amp;Tabela24[[#This Row],[INDEX]]&amp;"'!$D$4:$BB$3000"),31,0),0)</f>
        <v>0</v>
      </c>
      <c r="K1366" s="266"/>
    </row>
    <row r="1367" spans="1:11" ht="30" customHeight="1" x14ac:dyDescent="0.2">
      <c r="A1367" s="262">
        <v>1356</v>
      </c>
      <c r="B1367" s="711" t="s">
        <v>1843</v>
      </c>
      <c r="C1367" s="263" t="s">
        <v>4091</v>
      </c>
      <c r="D1367" s="264" t="str">
        <f>VLOOKUP(Tabela24[[#This Row],[Symbol]],Baza_cen[],3,0)</f>
        <v>Wkręt WS-5-5.5x120   samowiercący    100     STALCO</v>
      </c>
      <c r="E1367" s="265"/>
      <c r="F1367" s="265"/>
      <c r="G1367" s="265">
        <f ca="1">IFERROR(VLOOKUP(Tabela24[[#This Row],[Symbol]],INDIRECT("'"&amp;Tabela24[[#This Row],[INDEX]]&amp;"'!$D$5:$BB$3000"),13,0),0)</f>
        <v>0</v>
      </c>
      <c r="H1367" s="265" t="str">
        <f ca="1">IFERROR(VLOOKUP(Tabela24[[#This Row],[Symbol]],INDIRECT("'"&amp;Tabela24[[#This Row],[INDEX]]&amp;"'!$D$4:$BB$3000"),14,0),0)</f>
        <v>100 szt.</v>
      </c>
      <c r="I1367" s="419">
        <f ca="1">IFERROR(VLOOKUP(Tabela24[[#This Row],[Symbol]],INDIRECT("'"&amp;Tabela24[[#This Row],[INDEX]]&amp;"'!$D$4:$BB$3000"),30,0),0)</f>
        <v>0</v>
      </c>
      <c r="J1367" s="447">
        <f ca="1">IFERROR(VLOOKUP(Tabela24[[#This Row],[Symbol]],INDIRECT("'"&amp;Tabela24[[#This Row],[INDEX]]&amp;"'!$D$4:$BB$3000"),31,0),0)</f>
        <v>0</v>
      </c>
      <c r="K1367" s="266"/>
    </row>
    <row r="1368" spans="1:11" ht="30" customHeight="1" x14ac:dyDescent="0.2">
      <c r="A1368" s="262">
        <v>1357</v>
      </c>
      <c r="B1368" s="711" t="s">
        <v>1843</v>
      </c>
      <c r="C1368" s="263" t="s">
        <v>4556</v>
      </c>
      <c r="D1368" s="264" t="str">
        <f>VLOOKUP(Tabela24[[#This Row],[Symbol]],Baza_cen[],3,0)</f>
        <v>Wkręt WS-5-6.3x19   samowiercący     250     STALCO</v>
      </c>
      <c r="E1368" s="265"/>
      <c r="F1368" s="265"/>
      <c r="G1368" s="265">
        <f ca="1">IFERROR(VLOOKUP(Tabela24[[#This Row],[Symbol]],INDIRECT("'"&amp;Tabela24[[#This Row],[INDEX]]&amp;"'!$D$5:$BB$3000"),13,0),0)</f>
        <v>0</v>
      </c>
      <c r="H1368" s="265" t="str">
        <f ca="1">IFERROR(VLOOKUP(Tabela24[[#This Row],[Symbol]],INDIRECT("'"&amp;Tabela24[[#This Row],[INDEX]]&amp;"'!$D$4:$BB$3000"),14,0),0)</f>
        <v>100 szt.</v>
      </c>
      <c r="I1368" s="419">
        <f ca="1">IFERROR(VLOOKUP(Tabela24[[#This Row],[Symbol]],INDIRECT("'"&amp;Tabela24[[#This Row],[INDEX]]&amp;"'!$D$4:$BB$3000"),30,0),0)</f>
        <v>0</v>
      </c>
      <c r="J1368" s="447">
        <f ca="1">IFERROR(VLOOKUP(Tabela24[[#This Row],[Symbol]],INDIRECT("'"&amp;Tabela24[[#This Row],[INDEX]]&amp;"'!$D$4:$BB$3000"),31,0),0)</f>
        <v>0</v>
      </c>
      <c r="K1368" s="266"/>
    </row>
    <row r="1369" spans="1:11" ht="30" customHeight="1" x14ac:dyDescent="0.2">
      <c r="A1369" s="262">
        <v>1358</v>
      </c>
      <c r="B1369" s="711" t="s">
        <v>1843</v>
      </c>
      <c r="C1369" s="263" t="s">
        <v>4558</v>
      </c>
      <c r="D1369" s="264" t="str">
        <f>VLOOKUP(Tabela24[[#This Row],[Symbol]],Baza_cen[],3,0)</f>
        <v>Wkręt WS-5-6.3x25   samowiercący     250     STALCO</v>
      </c>
      <c r="E1369" s="265"/>
      <c r="F1369" s="265"/>
      <c r="G1369" s="265">
        <f ca="1">IFERROR(VLOOKUP(Tabela24[[#This Row],[Symbol]],INDIRECT("'"&amp;Tabela24[[#This Row],[INDEX]]&amp;"'!$D$5:$BB$3000"),13,0),0)</f>
        <v>0</v>
      </c>
      <c r="H1369" s="265" t="str">
        <f ca="1">IFERROR(VLOOKUP(Tabela24[[#This Row],[Symbol]],INDIRECT("'"&amp;Tabela24[[#This Row],[INDEX]]&amp;"'!$D$4:$BB$3000"),14,0),0)</f>
        <v>100 szt.</v>
      </c>
      <c r="I1369" s="419">
        <f ca="1">IFERROR(VLOOKUP(Tabela24[[#This Row],[Symbol]],INDIRECT("'"&amp;Tabela24[[#This Row],[INDEX]]&amp;"'!$D$4:$BB$3000"),30,0),0)</f>
        <v>0</v>
      </c>
      <c r="J1369" s="447">
        <f ca="1">IFERROR(VLOOKUP(Tabela24[[#This Row],[Symbol]],INDIRECT("'"&amp;Tabela24[[#This Row],[INDEX]]&amp;"'!$D$4:$BB$3000"),31,0),0)</f>
        <v>0</v>
      </c>
      <c r="K1369" s="266"/>
    </row>
    <row r="1370" spans="1:11" ht="30" customHeight="1" x14ac:dyDescent="0.2">
      <c r="A1370" s="262">
        <v>1359</v>
      </c>
      <c r="B1370" s="711" t="s">
        <v>1843</v>
      </c>
      <c r="C1370" s="263" t="s">
        <v>4560</v>
      </c>
      <c r="D1370" s="264" t="str">
        <f>VLOOKUP(Tabela24[[#This Row],[Symbol]],Baza_cen[],3,0)</f>
        <v>Wkręt WS-5-6.3x32   samowiercący     250     STALCO</v>
      </c>
      <c r="E1370" s="265"/>
      <c r="F1370" s="265"/>
      <c r="G1370" s="265">
        <f ca="1">IFERROR(VLOOKUP(Tabela24[[#This Row],[Symbol]],INDIRECT("'"&amp;Tabela24[[#This Row],[INDEX]]&amp;"'!$D$5:$BB$3000"),13,0),0)</f>
        <v>0</v>
      </c>
      <c r="H1370" s="265" t="str">
        <f ca="1">IFERROR(VLOOKUP(Tabela24[[#This Row],[Symbol]],INDIRECT("'"&amp;Tabela24[[#This Row],[INDEX]]&amp;"'!$D$4:$BB$3000"),14,0),0)</f>
        <v>100 szt.</v>
      </c>
      <c r="I1370" s="419">
        <f ca="1">IFERROR(VLOOKUP(Tabela24[[#This Row],[Symbol]],INDIRECT("'"&amp;Tabela24[[#This Row],[INDEX]]&amp;"'!$D$4:$BB$3000"),30,0),0)</f>
        <v>0</v>
      </c>
      <c r="J1370" s="447">
        <f ca="1">IFERROR(VLOOKUP(Tabela24[[#This Row],[Symbol]],INDIRECT("'"&amp;Tabela24[[#This Row],[INDEX]]&amp;"'!$D$4:$BB$3000"),31,0),0)</f>
        <v>0</v>
      </c>
      <c r="K1370" s="266"/>
    </row>
    <row r="1371" spans="1:11" ht="30" customHeight="1" x14ac:dyDescent="0.2">
      <c r="A1371" s="262">
        <v>1360</v>
      </c>
      <c r="B1371" s="711" t="s">
        <v>1843</v>
      </c>
      <c r="C1371" s="263" t="s">
        <v>4562</v>
      </c>
      <c r="D1371" s="264" t="str">
        <f>VLOOKUP(Tabela24[[#This Row],[Symbol]],Baza_cen[],3,0)</f>
        <v>Wkręt WS-5-6.3x38   samowiercący     250     STALCO</v>
      </c>
      <c r="E1371" s="265"/>
      <c r="F1371" s="265"/>
      <c r="G1371" s="265">
        <f ca="1">IFERROR(VLOOKUP(Tabela24[[#This Row],[Symbol]],INDIRECT("'"&amp;Tabela24[[#This Row],[INDEX]]&amp;"'!$D$5:$BB$3000"),13,0),0)</f>
        <v>0</v>
      </c>
      <c r="H1371" s="265" t="str">
        <f ca="1">IFERROR(VLOOKUP(Tabela24[[#This Row],[Symbol]],INDIRECT("'"&amp;Tabela24[[#This Row],[INDEX]]&amp;"'!$D$4:$BB$3000"),14,0),0)</f>
        <v>100 szt.</v>
      </c>
      <c r="I1371" s="419">
        <f ca="1">IFERROR(VLOOKUP(Tabela24[[#This Row],[Symbol]],INDIRECT("'"&amp;Tabela24[[#This Row],[INDEX]]&amp;"'!$D$4:$BB$3000"),30,0),0)</f>
        <v>0</v>
      </c>
      <c r="J1371" s="447">
        <f ca="1">IFERROR(VLOOKUP(Tabela24[[#This Row],[Symbol]],INDIRECT("'"&amp;Tabela24[[#This Row],[INDEX]]&amp;"'!$D$4:$BB$3000"),31,0),0)</f>
        <v>0</v>
      </c>
      <c r="K1371" s="266"/>
    </row>
    <row r="1372" spans="1:11" ht="30" customHeight="1" x14ac:dyDescent="0.2">
      <c r="A1372" s="262">
        <v>1361</v>
      </c>
      <c r="B1372" s="711" t="s">
        <v>1843</v>
      </c>
      <c r="C1372" s="263" t="s">
        <v>4088</v>
      </c>
      <c r="D1372" s="264" t="str">
        <f>VLOOKUP(Tabela24[[#This Row],[Symbol]],Baza_cen[],3,0)</f>
        <v>Wkręt WS-5-6.3x50   samowiercący     200     STALCO</v>
      </c>
      <c r="E1372" s="265"/>
      <c r="F1372" s="265"/>
      <c r="G1372" s="265">
        <f ca="1">IFERROR(VLOOKUP(Tabela24[[#This Row],[Symbol]],INDIRECT("'"&amp;Tabela24[[#This Row],[INDEX]]&amp;"'!$D$5:$BB$3000"),13,0),0)</f>
        <v>0</v>
      </c>
      <c r="H1372" s="265" t="str">
        <f ca="1">IFERROR(VLOOKUP(Tabela24[[#This Row],[Symbol]],INDIRECT("'"&amp;Tabela24[[#This Row],[INDEX]]&amp;"'!$D$4:$BB$3000"),14,0),0)</f>
        <v>100 szt.</v>
      </c>
      <c r="I1372" s="419">
        <f ca="1">IFERROR(VLOOKUP(Tabela24[[#This Row],[Symbol]],INDIRECT("'"&amp;Tabela24[[#This Row],[INDEX]]&amp;"'!$D$4:$BB$3000"),30,0),0)</f>
        <v>0</v>
      </c>
      <c r="J1372" s="447">
        <f ca="1">IFERROR(VLOOKUP(Tabela24[[#This Row],[Symbol]],INDIRECT("'"&amp;Tabela24[[#This Row],[INDEX]]&amp;"'!$D$4:$BB$3000"),31,0),0)</f>
        <v>0</v>
      </c>
      <c r="K1372" s="266"/>
    </row>
    <row r="1373" spans="1:11" ht="30" customHeight="1" x14ac:dyDescent="0.2">
      <c r="A1373" s="262">
        <v>1362</v>
      </c>
      <c r="B1373" s="711" t="s">
        <v>1843</v>
      </c>
      <c r="C1373" s="263" t="s">
        <v>4089</v>
      </c>
      <c r="D1373" s="264" t="str">
        <f>VLOOKUP(Tabela24[[#This Row],[Symbol]],Baza_cen[],3,0)</f>
        <v>Wkręt WS-5-6.3x63   samowiercący     100     STALCO</v>
      </c>
      <c r="E1373" s="265"/>
      <c r="F1373" s="265"/>
      <c r="G1373" s="265">
        <f ca="1">IFERROR(VLOOKUP(Tabela24[[#This Row],[Symbol]],INDIRECT("'"&amp;Tabela24[[#This Row],[INDEX]]&amp;"'!$D$5:$BB$3000"),13,0),0)</f>
        <v>0</v>
      </c>
      <c r="H1373" s="265" t="str">
        <f ca="1">IFERROR(VLOOKUP(Tabela24[[#This Row],[Symbol]],INDIRECT("'"&amp;Tabela24[[#This Row],[INDEX]]&amp;"'!$D$4:$BB$3000"),14,0),0)</f>
        <v>100 szt.</v>
      </c>
      <c r="I1373" s="419">
        <f ca="1">IFERROR(VLOOKUP(Tabela24[[#This Row],[Symbol]],INDIRECT("'"&amp;Tabela24[[#This Row],[INDEX]]&amp;"'!$D$4:$BB$3000"),30,0),0)</f>
        <v>0</v>
      </c>
      <c r="J1373" s="447">
        <f ca="1">IFERROR(VLOOKUP(Tabela24[[#This Row],[Symbol]],INDIRECT("'"&amp;Tabela24[[#This Row],[INDEX]]&amp;"'!$D$4:$BB$3000"),31,0),0)</f>
        <v>0</v>
      </c>
      <c r="K1373" s="266"/>
    </row>
    <row r="1374" spans="1:11" ht="30" customHeight="1" x14ac:dyDescent="0.2">
      <c r="A1374" s="262">
        <v>1363</v>
      </c>
      <c r="B1374" s="711" t="s">
        <v>1843</v>
      </c>
      <c r="C1374" s="263" t="s">
        <v>4090</v>
      </c>
      <c r="D1374" s="264" t="str">
        <f>VLOOKUP(Tabela24[[#This Row],[Symbol]],Baza_cen[],3,0)</f>
        <v>Wkręt WS-5-6.3x75   samowiercący     100     STALCO</v>
      </c>
      <c r="E1374" s="265"/>
      <c r="F1374" s="265"/>
      <c r="G1374" s="265">
        <f ca="1">IFERROR(VLOOKUP(Tabela24[[#This Row],[Symbol]],INDIRECT("'"&amp;Tabela24[[#This Row],[INDEX]]&amp;"'!$D$5:$BB$3000"),13,0),0)</f>
        <v>0</v>
      </c>
      <c r="H1374" s="265" t="str">
        <f ca="1">IFERROR(VLOOKUP(Tabela24[[#This Row],[Symbol]],INDIRECT("'"&amp;Tabela24[[#This Row],[INDEX]]&amp;"'!$D$4:$BB$3000"),14,0),0)</f>
        <v>100 szt.</v>
      </c>
      <c r="I1374" s="419">
        <f ca="1">IFERROR(VLOOKUP(Tabela24[[#This Row],[Symbol]],INDIRECT("'"&amp;Tabela24[[#This Row],[INDEX]]&amp;"'!$D$4:$BB$3000"),30,0),0)</f>
        <v>0</v>
      </c>
      <c r="J1374" s="447">
        <f ca="1">IFERROR(VLOOKUP(Tabela24[[#This Row],[Symbol]],INDIRECT("'"&amp;Tabela24[[#This Row],[INDEX]]&amp;"'!$D$4:$BB$3000"),31,0),0)</f>
        <v>0</v>
      </c>
      <c r="K1374" s="266"/>
    </row>
    <row r="1375" spans="1:11" ht="30" customHeight="1" x14ac:dyDescent="0.2">
      <c r="A1375" s="262">
        <v>1364</v>
      </c>
      <c r="B1375" s="711" t="s">
        <v>1843</v>
      </c>
      <c r="C1375" s="263" t="s">
        <v>4167</v>
      </c>
      <c r="D1375" s="264" t="str">
        <f>VLOOKUP(Tabela24[[#This Row],[Symbol]],Baza_cen[],3,0)</f>
        <v>Wkręty hartowane  oc.żółty   5.0x 50   KDH     (238/kg.)     STALCO   (S-CS)</v>
      </c>
      <c r="E1375" s="265"/>
      <c r="F1375" s="265"/>
      <c r="G1375" s="265">
        <f ca="1">IFERROR(VLOOKUP(Tabela24[[#This Row],[Symbol]],INDIRECT("'"&amp;Tabela24[[#This Row],[INDEX]]&amp;"'!$D$5:$BB$3000"),13,0),0)</f>
        <v>0</v>
      </c>
      <c r="H1375" s="265" t="str">
        <f ca="1">IFERROR(VLOOKUP(Tabela24[[#This Row],[Symbol]],INDIRECT("'"&amp;Tabela24[[#This Row],[INDEX]]&amp;"'!$D$4:$BB$3000"),14,0),0)</f>
        <v>kg</v>
      </c>
      <c r="I1375" s="419">
        <f ca="1">IFERROR(VLOOKUP(Tabela24[[#This Row],[Symbol]],INDIRECT("'"&amp;Tabela24[[#This Row],[INDEX]]&amp;"'!$D$4:$BB$3000"),30,0),0)</f>
        <v>0</v>
      </c>
      <c r="J1375" s="447">
        <f ca="1">IFERROR(VLOOKUP(Tabela24[[#This Row],[Symbol]],INDIRECT("'"&amp;Tabela24[[#This Row],[INDEX]]&amp;"'!$D$4:$BB$3000"),31,0),0)</f>
        <v>0</v>
      </c>
      <c r="K1375" s="266"/>
    </row>
    <row r="1376" spans="1:11" ht="30" customHeight="1" x14ac:dyDescent="0.2">
      <c r="A1376" s="262">
        <v>1365</v>
      </c>
      <c r="B1376" s="711" t="s">
        <v>1843</v>
      </c>
      <c r="C1376" s="263" t="s">
        <v>4169</v>
      </c>
      <c r="D1376" s="264" t="str">
        <f>VLOOKUP(Tabela24[[#This Row],[Symbol]],Baza_cen[],3,0)</f>
        <v>Wkręty hartowane  oc.żółty   5.0x 60   KDH     (196/kg.)     STALCO   (S-CS)</v>
      </c>
      <c r="E1376" s="265"/>
      <c r="F1376" s="265"/>
      <c r="G1376" s="265">
        <f ca="1">IFERROR(VLOOKUP(Tabela24[[#This Row],[Symbol]],INDIRECT("'"&amp;Tabela24[[#This Row],[INDEX]]&amp;"'!$D$5:$BB$3000"),13,0),0)</f>
        <v>0</v>
      </c>
      <c r="H1376" s="265" t="str">
        <f ca="1">IFERROR(VLOOKUP(Tabela24[[#This Row],[Symbol]],INDIRECT("'"&amp;Tabela24[[#This Row],[INDEX]]&amp;"'!$D$4:$BB$3000"),14,0),0)</f>
        <v>kg</v>
      </c>
      <c r="I1376" s="419">
        <f ca="1">IFERROR(VLOOKUP(Tabela24[[#This Row],[Symbol]],INDIRECT("'"&amp;Tabela24[[#This Row],[INDEX]]&amp;"'!$D$4:$BB$3000"),30,0),0)</f>
        <v>0</v>
      </c>
      <c r="J1376" s="447">
        <f ca="1">IFERROR(VLOOKUP(Tabela24[[#This Row],[Symbol]],INDIRECT("'"&amp;Tabela24[[#This Row],[INDEX]]&amp;"'!$D$4:$BB$3000"),31,0),0)</f>
        <v>0</v>
      </c>
      <c r="K1376" s="266"/>
    </row>
    <row r="1377" spans="1:11" ht="30" customHeight="1" x14ac:dyDescent="0.2">
      <c r="A1377" s="262">
        <v>1366</v>
      </c>
      <c r="B1377" s="711" t="s">
        <v>1843</v>
      </c>
      <c r="C1377" s="263" t="s">
        <v>4171</v>
      </c>
      <c r="D1377" s="264" t="str">
        <f>VLOOKUP(Tabela24[[#This Row],[Symbol]],Baza_cen[],3,0)</f>
        <v>Wkręty hartowane  oc.żółty   5.0x 70   KDH     (174/kg.)     STALCO   (S-CS)</v>
      </c>
      <c r="E1377" s="265"/>
      <c r="F1377" s="265"/>
      <c r="G1377" s="265">
        <f ca="1">IFERROR(VLOOKUP(Tabela24[[#This Row],[Symbol]],INDIRECT("'"&amp;Tabela24[[#This Row],[INDEX]]&amp;"'!$D$5:$BB$3000"),13,0),0)</f>
        <v>0</v>
      </c>
      <c r="H1377" s="265" t="str">
        <f ca="1">IFERROR(VLOOKUP(Tabela24[[#This Row],[Symbol]],INDIRECT("'"&amp;Tabela24[[#This Row],[INDEX]]&amp;"'!$D$4:$BB$3000"),14,0),0)</f>
        <v>kg</v>
      </c>
      <c r="I1377" s="419">
        <f ca="1">IFERROR(VLOOKUP(Tabela24[[#This Row],[Symbol]],INDIRECT("'"&amp;Tabela24[[#This Row],[INDEX]]&amp;"'!$D$4:$BB$3000"),30,0),0)</f>
        <v>0</v>
      </c>
      <c r="J1377" s="447">
        <f ca="1">IFERROR(VLOOKUP(Tabela24[[#This Row],[Symbol]],INDIRECT("'"&amp;Tabela24[[#This Row],[INDEX]]&amp;"'!$D$4:$BB$3000"),31,0),0)</f>
        <v>0</v>
      </c>
      <c r="K1377" s="266"/>
    </row>
    <row r="1378" spans="1:11" ht="30" customHeight="1" x14ac:dyDescent="0.2">
      <c r="A1378" s="262">
        <v>1367</v>
      </c>
      <c r="B1378" s="711" t="s">
        <v>1843</v>
      </c>
      <c r="C1378" s="263" t="s">
        <v>4173</v>
      </c>
      <c r="D1378" s="264" t="str">
        <f>VLOOKUP(Tabela24[[#This Row],[Symbol]],Baza_cen[],3,0)</f>
        <v>Wkręty hartowane  oc.żółty   5.0x 80   KDH     (152/kg.)     STALCO   (S-CS)</v>
      </c>
      <c r="E1378" s="265"/>
      <c r="F1378" s="265"/>
      <c r="G1378" s="265">
        <f ca="1">IFERROR(VLOOKUP(Tabela24[[#This Row],[Symbol]],INDIRECT("'"&amp;Tabela24[[#This Row],[INDEX]]&amp;"'!$D$5:$BB$3000"),13,0),0)</f>
        <v>0</v>
      </c>
      <c r="H1378" s="265" t="str">
        <f ca="1">IFERROR(VLOOKUP(Tabela24[[#This Row],[Symbol]],INDIRECT("'"&amp;Tabela24[[#This Row],[INDEX]]&amp;"'!$D$4:$BB$3000"),14,0),0)</f>
        <v>kg</v>
      </c>
      <c r="I1378" s="419">
        <f ca="1">IFERROR(VLOOKUP(Tabela24[[#This Row],[Symbol]],INDIRECT("'"&amp;Tabela24[[#This Row],[INDEX]]&amp;"'!$D$4:$BB$3000"),30,0),0)</f>
        <v>0</v>
      </c>
      <c r="J1378" s="447">
        <f ca="1">IFERROR(VLOOKUP(Tabela24[[#This Row],[Symbol]],INDIRECT("'"&amp;Tabela24[[#This Row],[INDEX]]&amp;"'!$D$4:$BB$3000"),31,0),0)</f>
        <v>0</v>
      </c>
      <c r="K1378" s="266"/>
    </row>
    <row r="1379" spans="1:11" ht="30" customHeight="1" x14ac:dyDescent="0.2">
      <c r="A1379" s="262">
        <v>1368</v>
      </c>
      <c r="B1379" s="711" t="s">
        <v>1843</v>
      </c>
      <c r="C1379" s="263" t="s">
        <v>4175</v>
      </c>
      <c r="D1379" s="264" t="str">
        <f>VLOOKUP(Tabela24[[#This Row],[Symbol]],Baza_cen[],3,0)</f>
        <v>Wkręty hartowane  oc.żółty   5.0x 90   KDH     (138/kg.)     STALCO   (S-CS)</v>
      </c>
      <c r="E1379" s="265"/>
      <c r="F1379" s="265"/>
      <c r="G1379" s="265">
        <f ca="1">IFERROR(VLOOKUP(Tabela24[[#This Row],[Symbol]],INDIRECT("'"&amp;Tabela24[[#This Row],[INDEX]]&amp;"'!$D$5:$BB$3000"),13,0),0)</f>
        <v>0</v>
      </c>
      <c r="H1379" s="265" t="str">
        <f ca="1">IFERROR(VLOOKUP(Tabela24[[#This Row],[Symbol]],INDIRECT("'"&amp;Tabela24[[#This Row],[INDEX]]&amp;"'!$D$4:$BB$3000"),14,0),0)</f>
        <v>kg</v>
      </c>
      <c r="I1379" s="419">
        <f ca="1">IFERROR(VLOOKUP(Tabela24[[#This Row],[Symbol]],INDIRECT("'"&amp;Tabela24[[#This Row],[INDEX]]&amp;"'!$D$4:$BB$3000"),30,0),0)</f>
        <v>0</v>
      </c>
      <c r="J1379" s="447">
        <f ca="1">IFERROR(VLOOKUP(Tabela24[[#This Row],[Symbol]],INDIRECT("'"&amp;Tabela24[[#This Row],[INDEX]]&amp;"'!$D$4:$BB$3000"),31,0),0)</f>
        <v>0</v>
      </c>
      <c r="K1379" s="266"/>
    </row>
    <row r="1380" spans="1:11" ht="30" customHeight="1" x14ac:dyDescent="0.2">
      <c r="A1380" s="262">
        <v>1369</v>
      </c>
      <c r="B1380" s="711" t="s">
        <v>1843</v>
      </c>
      <c r="C1380" s="263" t="s">
        <v>2059</v>
      </c>
      <c r="D1380" s="264" t="str">
        <f>VLOOKUP(Tabela24[[#This Row],[Symbol]],Baza_cen[],3,0)</f>
        <v>Czyścik do pian poliuretanowych     500ml   CPU41     STALCO   PERFECT</v>
      </c>
      <c r="E1380" s="265"/>
      <c r="F1380" s="265"/>
      <c r="G1380" s="265">
        <f ca="1">IFERROR(VLOOKUP(Tabela24[[#This Row],[Symbol]],INDIRECT("'"&amp;Tabela24[[#This Row],[INDEX]]&amp;"'!$D$5:$BB$3000"),13,0),0)</f>
        <v>0</v>
      </c>
      <c r="H1380" s="265" t="str">
        <f ca="1">IFERROR(VLOOKUP(Tabela24[[#This Row],[Symbol]],INDIRECT("'"&amp;Tabela24[[#This Row],[INDEX]]&amp;"'!$D$4:$BB$3000"),14,0),0)</f>
        <v>szt.</v>
      </c>
      <c r="I1380" s="419">
        <f ca="1">IFERROR(VLOOKUP(Tabela24[[#This Row],[Symbol]],INDIRECT("'"&amp;Tabela24[[#This Row],[INDEX]]&amp;"'!$D$4:$BB$3000"),30,0),0)</f>
        <v>0</v>
      </c>
      <c r="J1380" s="447">
        <f ca="1">IFERROR(VLOOKUP(Tabela24[[#This Row],[Symbol]],INDIRECT("'"&amp;Tabela24[[#This Row],[INDEX]]&amp;"'!$D$4:$BB$3000"),31,0),0)</f>
        <v>0</v>
      </c>
      <c r="K1380" s="266"/>
    </row>
    <row r="1381" spans="1:11" ht="30" customHeight="1" x14ac:dyDescent="0.2">
      <c r="A1381" s="262">
        <v>1370</v>
      </c>
      <c r="B1381" s="711" t="s">
        <v>1843</v>
      </c>
      <c r="C1381" s="263" t="s">
        <v>2061</v>
      </c>
      <c r="D1381" s="264" t="str">
        <f>VLOOKUP(Tabela24[[#This Row],[Symbol]],Baza_cen[],3,0)</f>
        <v>Piana  PROFESSIONAL     750ml   PPL44     pistoletowa     STALCO   PERFECT</v>
      </c>
      <c r="E1381" s="265"/>
      <c r="F1381" s="265"/>
      <c r="G1381" s="265">
        <f ca="1">IFERROR(VLOOKUP(Tabela24[[#This Row],[Symbol]],INDIRECT("'"&amp;Tabela24[[#This Row],[INDEX]]&amp;"'!$D$5:$BB$3000"),13,0),0)</f>
        <v>0</v>
      </c>
      <c r="H1381" s="265" t="str">
        <f ca="1">IFERROR(VLOOKUP(Tabela24[[#This Row],[Symbol]],INDIRECT("'"&amp;Tabela24[[#This Row],[INDEX]]&amp;"'!$D$4:$BB$3000"),14,0),0)</f>
        <v>szt.</v>
      </c>
      <c r="I1381" s="419">
        <f ca="1">IFERROR(VLOOKUP(Tabela24[[#This Row],[Symbol]],INDIRECT("'"&amp;Tabela24[[#This Row],[INDEX]]&amp;"'!$D$4:$BB$3000"),30,0),0)</f>
        <v>0</v>
      </c>
      <c r="J1381" s="447">
        <f ca="1">IFERROR(VLOOKUP(Tabela24[[#This Row],[Symbol]],INDIRECT("'"&amp;Tabela24[[#This Row],[INDEX]]&amp;"'!$D$4:$BB$3000"),31,0),0)</f>
        <v>0</v>
      </c>
      <c r="K1381" s="266"/>
    </row>
    <row r="1382" spans="1:11" ht="30" customHeight="1" x14ac:dyDescent="0.2">
      <c r="A1382" s="262">
        <v>1371</v>
      </c>
      <c r="B1382" s="711" t="s">
        <v>1843</v>
      </c>
      <c r="C1382" s="263" t="s">
        <v>2063</v>
      </c>
      <c r="D1382" s="264" t="str">
        <f>VLOOKUP(Tabela24[[#This Row],[Symbol]],Baza_cen[],3,0)</f>
        <v>Piana  PROFESSIONAL XXL     850ml   PXX47     pistoletowa     STALCO   PERFECT</v>
      </c>
      <c r="E1382" s="265"/>
      <c r="F1382" s="265"/>
      <c r="G1382" s="265">
        <f ca="1">IFERROR(VLOOKUP(Tabela24[[#This Row],[Symbol]],INDIRECT("'"&amp;Tabela24[[#This Row],[INDEX]]&amp;"'!$D$5:$BB$3000"),13,0),0)</f>
        <v>0</v>
      </c>
      <c r="H1382" s="265" t="str">
        <f ca="1">IFERROR(VLOOKUP(Tabela24[[#This Row],[Symbol]],INDIRECT("'"&amp;Tabela24[[#This Row],[INDEX]]&amp;"'!$D$4:$BB$3000"),14,0),0)</f>
        <v>szt.</v>
      </c>
      <c r="I1382" s="419">
        <f ca="1">IFERROR(VLOOKUP(Tabela24[[#This Row],[Symbol]],INDIRECT("'"&amp;Tabela24[[#This Row],[INDEX]]&amp;"'!$D$4:$BB$3000"),30,0),0)</f>
        <v>0</v>
      </c>
      <c r="J1382" s="447">
        <f ca="1">IFERROR(VLOOKUP(Tabela24[[#This Row],[Symbol]],INDIRECT("'"&amp;Tabela24[[#This Row],[INDEX]]&amp;"'!$D$4:$BB$3000"),31,0),0)</f>
        <v>0</v>
      </c>
      <c r="K1382" s="266"/>
    </row>
    <row r="1383" spans="1:11" ht="30" customHeight="1" x14ac:dyDescent="0.2">
      <c r="A1383" s="262">
        <v>1372</v>
      </c>
      <c r="B1383" s="711" t="s">
        <v>1843</v>
      </c>
      <c r="C1383" s="263" t="s">
        <v>2065</v>
      </c>
      <c r="D1383" s="264" t="str">
        <f>VLOOKUP(Tabela24[[#This Row],[Symbol]],Baza_cen[],3,0)</f>
        <v>Piana  ZIMOWA     750ml   PZI53     pistoletowa     STALCO   PERFECT      (B-PR)</v>
      </c>
      <c r="E1383" s="265"/>
      <c r="F1383" s="265"/>
      <c r="G1383" s="265">
        <f ca="1">IFERROR(VLOOKUP(Tabela24[[#This Row],[Symbol]],INDIRECT("'"&amp;Tabela24[[#This Row],[INDEX]]&amp;"'!$D$5:$BB$3000"),13,0),0)</f>
        <v>0</v>
      </c>
      <c r="H1383" s="265" t="str">
        <f ca="1">IFERROR(VLOOKUP(Tabela24[[#This Row],[Symbol]],INDIRECT("'"&amp;Tabela24[[#This Row],[INDEX]]&amp;"'!$D$4:$BB$3000"),14,0),0)</f>
        <v>szt.</v>
      </c>
      <c r="I1383" s="419">
        <f ca="1">IFERROR(VLOOKUP(Tabela24[[#This Row],[Symbol]],INDIRECT("'"&amp;Tabela24[[#This Row],[INDEX]]&amp;"'!$D$4:$BB$3000"),30,0),0)</f>
        <v>0</v>
      </c>
      <c r="J1383" s="447">
        <f ca="1">IFERROR(VLOOKUP(Tabela24[[#This Row],[Symbol]],INDIRECT("'"&amp;Tabela24[[#This Row],[INDEX]]&amp;"'!$D$4:$BB$3000"),31,0),0)</f>
        <v>0</v>
      </c>
      <c r="K1383" s="266"/>
    </row>
    <row r="1384" spans="1:11" ht="30" customHeight="1" x14ac:dyDescent="0.2">
      <c r="A1384" s="262">
        <v>1373</v>
      </c>
      <c r="B1384" s="711" t="s">
        <v>1843</v>
      </c>
      <c r="C1384" s="263" t="s">
        <v>2067</v>
      </c>
      <c r="D1384" s="264" t="str">
        <f>VLOOKUP(Tabela24[[#This Row],[Symbol]],Baza_cen[],3,0)</f>
        <v>Piana  OGNIOWA     750ml   POG50     pistoletowa     STALCO   PERFECT</v>
      </c>
      <c r="E1384" s="265"/>
      <c r="F1384" s="265"/>
      <c r="G1384" s="265">
        <f ca="1">IFERROR(VLOOKUP(Tabela24[[#This Row],[Symbol]],INDIRECT("'"&amp;Tabela24[[#This Row],[INDEX]]&amp;"'!$D$5:$BB$3000"),13,0),0)</f>
        <v>0</v>
      </c>
      <c r="H1384" s="265" t="str">
        <f ca="1">IFERROR(VLOOKUP(Tabela24[[#This Row],[Symbol]],INDIRECT("'"&amp;Tabela24[[#This Row],[INDEX]]&amp;"'!$D$4:$BB$3000"),14,0),0)</f>
        <v>szt.</v>
      </c>
      <c r="I1384" s="419">
        <f ca="1">IFERROR(VLOOKUP(Tabela24[[#This Row],[Symbol]],INDIRECT("'"&amp;Tabela24[[#This Row],[INDEX]]&amp;"'!$D$4:$BB$3000"),30,0),0)</f>
        <v>0</v>
      </c>
      <c r="J1384" s="447">
        <f ca="1">IFERROR(VLOOKUP(Tabela24[[#This Row],[Symbol]],INDIRECT("'"&amp;Tabela24[[#This Row],[INDEX]]&amp;"'!$D$4:$BB$3000"),31,0),0)</f>
        <v>0</v>
      </c>
      <c r="K1384" s="266"/>
    </row>
    <row r="1385" spans="1:11" ht="30" customHeight="1" x14ac:dyDescent="0.2">
      <c r="A1385" s="262">
        <v>1374</v>
      </c>
      <c r="B1385" s="711" t="s">
        <v>1843</v>
      </c>
      <c r="C1385" s="263" t="s">
        <v>2069</v>
      </c>
      <c r="D1385" s="264" t="str">
        <f>VLOOKUP(Tabela24[[#This Row],[Symbol]],Baza_cen[],3,0)</f>
        <v>Piana  Klej  DO STYROPIANU     750ml   PST59     pistoletowy     STALCO   PERFECT</v>
      </c>
      <c r="E1385" s="265"/>
      <c r="F1385" s="265"/>
      <c r="G1385" s="265">
        <f ca="1">IFERROR(VLOOKUP(Tabela24[[#This Row],[Symbol]],INDIRECT("'"&amp;Tabela24[[#This Row],[INDEX]]&amp;"'!$D$5:$BB$3000"),13,0),0)</f>
        <v>0</v>
      </c>
      <c r="H1385" s="265" t="str">
        <f ca="1">IFERROR(VLOOKUP(Tabela24[[#This Row],[Symbol]],INDIRECT("'"&amp;Tabela24[[#This Row],[INDEX]]&amp;"'!$D$4:$BB$3000"),14,0),0)</f>
        <v>szt.</v>
      </c>
      <c r="I1385" s="419">
        <f ca="1">IFERROR(VLOOKUP(Tabela24[[#This Row],[Symbol]],INDIRECT("'"&amp;Tabela24[[#This Row],[INDEX]]&amp;"'!$D$4:$BB$3000"),30,0),0)</f>
        <v>0</v>
      </c>
      <c r="J1385" s="447">
        <f ca="1">IFERROR(VLOOKUP(Tabela24[[#This Row],[Symbol]],INDIRECT("'"&amp;Tabela24[[#This Row],[INDEX]]&amp;"'!$D$4:$BB$3000"),31,0),0)</f>
        <v>0</v>
      </c>
      <c r="K1385" s="266"/>
    </row>
    <row r="1386" spans="1:11" ht="30" customHeight="1" x14ac:dyDescent="0.2">
      <c r="A1386" s="262">
        <v>1375</v>
      </c>
      <c r="B1386" s="711" t="s">
        <v>1843</v>
      </c>
      <c r="C1386" s="263" t="s">
        <v>2071</v>
      </c>
      <c r="D1386" s="264" t="str">
        <f>VLOOKUP(Tabela24[[#This Row],[Symbol]],Baza_cen[],3,0)</f>
        <v>Piana  Klej  SUPERSZYBKI     750ml   PSZ56     pistoletowy     STALCO   PERFECT</v>
      </c>
      <c r="E1386" s="265"/>
      <c r="F1386" s="265"/>
      <c r="G1386" s="265">
        <f ca="1">IFERROR(VLOOKUP(Tabela24[[#This Row],[Symbol]],INDIRECT("'"&amp;Tabela24[[#This Row],[INDEX]]&amp;"'!$D$5:$BB$3000"),13,0),0)</f>
        <v>0</v>
      </c>
      <c r="H1386" s="265" t="str">
        <f ca="1">IFERROR(VLOOKUP(Tabela24[[#This Row],[Symbol]],INDIRECT("'"&amp;Tabela24[[#This Row],[INDEX]]&amp;"'!$D$4:$BB$3000"),14,0),0)</f>
        <v>szt.</v>
      </c>
      <c r="I1386" s="419">
        <f ca="1">IFERROR(VLOOKUP(Tabela24[[#This Row],[Symbol]],INDIRECT("'"&amp;Tabela24[[#This Row],[INDEX]]&amp;"'!$D$4:$BB$3000"),30,0),0)</f>
        <v>0</v>
      </c>
      <c r="J1386" s="447">
        <f ca="1">IFERROR(VLOOKUP(Tabela24[[#This Row],[Symbol]],INDIRECT("'"&amp;Tabela24[[#This Row],[INDEX]]&amp;"'!$D$4:$BB$3000"),31,0),0)</f>
        <v>0</v>
      </c>
      <c r="K1386" s="266"/>
    </row>
    <row r="1387" spans="1:11" ht="30" customHeight="1" x14ac:dyDescent="0.2">
      <c r="A1387" s="262">
        <v>1376</v>
      </c>
      <c r="B1387" s="711" t="s">
        <v>1843</v>
      </c>
      <c r="C1387" s="263" t="s">
        <v>2073</v>
      </c>
      <c r="D1387" s="264" t="str">
        <f>VLOOKUP(Tabela24[[#This Row],[Symbol]],Baza_cen[],3,0)</f>
        <v>Piana  ZAPRAWA MURARSKA     750ml   ZMU62     pistoletowa     STALCO   PERFECT   (B-PR)</v>
      </c>
      <c r="E1387" s="265"/>
      <c r="F1387" s="265"/>
      <c r="G1387" s="265">
        <f ca="1">IFERROR(VLOOKUP(Tabela24[[#This Row],[Symbol]],INDIRECT("'"&amp;Tabela24[[#This Row],[INDEX]]&amp;"'!$D$5:$BB$3000"),13,0),0)</f>
        <v>0</v>
      </c>
      <c r="H1387" s="265" t="str">
        <f ca="1">IFERROR(VLOOKUP(Tabela24[[#This Row],[Symbol]],INDIRECT("'"&amp;Tabela24[[#This Row],[INDEX]]&amp;"'!$D$4:$BB$3000"),14,0),0)</f>
        <v>szt.</v>
      </c>
      <c r="I1387" s="419">
        <f ca="1">IFERROR(VLOOKUP(Tabela24[[#This Row],[Symbol]],INDIRECT("'"&amp;Tabela24[[#This Row],[INDEX]]&amp;"'!$D$4:$BB$3000"),30,0),0)</f>
        <v>0</v>
      </c>
      <c r="J1387" s="447">
        <f ca="1">IFERROR(VLOOKUP(Tabela24[[#This Row],[Symbol]],INDIRECT("'"&amp;Tabela24[[#This Row],[INDEX]]&amp;"'!$D$4:$BB$3000"),31,0),0)</f>
        <v>0</v>
      </c>
      <c r="K1387" s="266"/>
    </row>
    <row r="1388" spans="1:11" ht="30" customHeight="1" x14ac:dyDescent="0.2">
      <c r="A1388" s="262">
        <v>1377</v>
      </c>
      <c r="B1388" s="711" t="s">
        <v>1843</v>
      </c>
      <c r="C1388" s="263" t="s">
        <v>2075</v>
      </c>
      <c r="D1388" s="264" t="str">
        <f>VLOOKUP(Tabela24[[#This Row],[Symbol]],Baza_cen[],3,0)</f>
        <v>Klej  hybrydowy   HEROS   290ml   biały     STALCO   PERFECT</v>
      </c>
      <c r="E1388" s="265"/>
      <c r="F1388" s="265"/>
      <c r="G1388" s="265">
        <f ca="1">IFERROR(VLOOKUP(Tabela24[[#This Row],[Symbol]],INDIRECT("'"&amp;Tabela24[[#This Row],[INDEX]]&amp;"'!$D$5:$BB$3000"),13,0),0)</f>
        <v>0</v>
      </c>
      <c r="H1388" s="265" t="str">
        <f ca="1">IFERROR(VLOOKUP(Tabela24[[#This Row],[Symbol]],INDIRECT("'"&amp;Tabela24[[#This Row],[INDEX]]&amp;"'!$D$4:$BB$3000"),14,0),0)</f>
        <v>szt.</v>
      </c>
      <c r="I1388" s="419">
        <f ca="1">IFERROR(VLOOKUP(Tabela24[[#This Row],[Symbol]],INDIRECT("'"&amp;Tabela24[[#This Row],[INDEX]]&amp;"'!$D$4:$BB$3000"),30,0),0)</f>
        <v>0</v>
      </c>
      <c r="J1388" s="447">
        <f ca="1">IFERROR(VLOOKUP(Tabela24[[#This Row],[Symbol]],INDIRECT("'"&amp;Tabela24[[#This Row],[INDEX]]&amp;"'!$D$4:$BB$3000"),31,0),0)</f>
        <v>0</v>
      </c>
      <c r="K1388" s="266"/>
    </row>
    <row r="1389" spans="1:11" ht="30" customHeight="1" x14ac:dyDescent="0.2">
      <c r="A1389" s="262">
        <v>1378</v>
      </c>
      <c r="B1389" s="711" t="s">
        <v>1843</v>
      </c>
      <c r="C1389" s="263" t="s">
        <v>1844</v>
      </c>
      <c r="D1389" s="264" t="str">
        <f>VLOOKUP(Tabela24[[#This Row],[Symbol]],Baza_cen[],3,0)</f>
        <v>Wiertło PHSS do metalu  3.0     STALCO   PERFECT</v>
      </c>
      <c r="E1389" s="265"/>
      <c r="F1389" s="265"/>
      <c r="G1389" s="265">
        <f ca="1">IFERROR(VLOOKUP(Tabela24[[#This Row],[Symbol]],INDIRECT("'"&amp;Tabela24[[#This Row],[INDEX]]&amp;"'!$D$5:$BB$3000"),13,0),0)</f>
        <v>0</v>
      </c>
      <c r="H1389" s="265" t="str">
        <f ca="1">IFERROR(VLOOKUP(Tabela24[[#This Row],[Symbol]],INDIRECT("'"&amp;Tabela24[[#This Row],[INDEX]]&amp;"'!$D$4:$BB$3000"),14,0),0)</f>
        <v>szt.</v>
      </c>
      <c r="I1389" s="419">
        <f ca="1">IFERROR(VLOOKUP(Tabela24[[#This Row],[Symbol]],INDIRECT("'"&amp;Tabela24[[#This Row],[INDEX]]&amp;"'!$D$4:$BB$3000"),30,0),0)</f>
        <v>0</v>
      </c>
      <c r="J1389" s="447">
        <f ca="1">IFERROR(VLOOKUP(Tabela24[[#This Row],[Symbol]],INDIRECT("'"&amp;Tabela24[[#This Row],[INDEX]]&amp;"'!$D$4:$BB$3000"),31,0),0)</f>
        <v>0</v>
      </c>
      <c r="K1389" s="266"/>
    </row>
    <row r="1390" spans="1:11" ht="30" customHeight="1" x14ac:dyDescent="0.2">
      <c r="A1390" s="262">
        <v>1379</v>
      </c>
      <c r="B1390" s="711" t="s">
        <v>1843</v>
      </c>
      <c r="C1390" s="263" t="s">
        <v>1845</v>
      </c>
      <c r="D1390" s="264" t="str">
        <f>VLOOKUP(Tabela24[[#This Row],[Symbol]],Baza_cen[],3,0)</f>
        <v>Wiertło PHSS do metalu  3.3     STALCO   PERFECT</v>
      </c>
      <c r="E1390" s="265"/>
      <c r="F1390" s="265"/>
      <c r="G1390" s="265">
        <f ca="1">IFERROR(VLOOKUP(Tabela24[[#This Row],[Symbol]],INDIRECT("'"&amp;Tabela24[[#This Row],[INDEX]]&amp;"'!$D$5:$BB$3000"),13,0),0)</f>
        <v>0</v>
      </c>
      <c r="H1390" s="265" t="str">
        <f ca="1">IFERROR(VLOOKUP(Tabela24[[#This Row],[Symbol]],INDIRECT("'"&amp;Tabela24[[#This Row],[INDEX]]&amp;"'!$D$4:$BB$3000"),14,0),0)</f>
        <v>szt.</v>
      </c>
      <c r="I1390" s="419">
        <f ca="1">IFERROR(VLOOKUP(Tabela24[[#This Row],[Symbol]],INDIRECT("'"&amp;Tabela24[[#This Row],[INDEX]]&amp;"'!$D$4:$BB$3000"),30,0),0)</f>
        <v>0</v>
      </c>
      <c r="J1390" s="447">
        <f ca="1">IFERROR(VLOOKUP(Tabela24[[#This Row],[Symbol]],INDIRECT("'"&amp;Tabela24[[#This Row],[INDEX]]&amp;"'!$D$4:$BB$3000"),31,0),0)</f>
        <v>0</v>
      </c>
      <c r="K1390" s="266"/>
    </row>
    <row r="1391" spans="1:11" ht="30" customHeight="1" x14ac:dyDescent="0.2">
      <c r="A1391" s="262">
        <v>1380</v>
      </c>
      <c r="B1391" s="711" t="s">
        <v>1843</v>
      </c>
      <c r="C1391" s="263" t="s">
        <v>1846</v>
      </c>
      <c r="D1391" s="264" t="str">
        <f>VLOOKUP(Tabela24[[#This Row],[Symbol]],Baza_cen[],3,0)</f>
        <v>Wiertło PHSS do metalu  3.5     STALCO   PERFECT</v>
      </c>
      <c r="E1391" s="265"/>
      <c r="F1391" s="265"/>
      <c r="G1391" s="265">
        <f ca="1">IFERROR(VLOOKUP(Tabela24[[#This Row],[Symbol]],INDIRECT("'"&amp;Tabela24[[#This Row],[INDEX]]&amp;"'!$D$5:$BB$3000"),13,0),0)</f>
        <v>0</v>
      </c>
      <c r="H1391" s="265" t="str">
        <f ca="1">IFERROR(VLOOKUP(Tabela24[[#This Row],[Symbol]],INDIRECT("'"&amp;Tabela24[[#This Row],[INDEX]]&amp;"'!$D$4:$BB$3000"),14,0),0)</f>
        <v>szt.</v>
      </c>
      <c r="I1391" s="419">
        <f ca="1">IFERROR(VLOOKUP(Tabela24[[#This Row],[Symbol]],INDIRECT("'"&amp;Tabela24[[#This Row],[INDEX]]&amp;"'!$D$4:$BB$3000"),30,0),0)</f>
        <v>0</v>
      </c>
      <c r="J1391" s="447">
        <f ca="1">IFERROR(VLOOKUP(Tabela24[[#This Row],[Symbol]],INDIRECT("'"&amp;Tabela24[[#This Row],[INDEX]]&amp;"'!$D$4:$BB$3000"),31,0),0)</f>
        <v>0</v>
      </c>
      <c r="K1391" s="266"/>
    </row>
    <row r="1392" spans="1:11" ht="30" customHeight="1" x14ac:dyDescent="0.2">
      <c r="A1392" s="262">
        <v>1381</v>
      </c>
      <c r="B1392" s="711" t="s">
        <v>1843</v>
      </c>
      <c r="C1392" s="263" t="s">
        <v>1847</v>
      </c>
      <c r="D1392" s="264" t="str">
        <f>VLOOKUP(Tabela24[[#This Row],[Symbol]],Baza_cen[],3,0)</f>
        <v>Wiertło PHSS do metalu  4.0     STALCO   PERFECT</v>
      </c>
      <c r="E1392" s="265"/>
      <c r="F1392" s="265"/>
      <c r="G1392" s="265">
        <f ca="1">IFERROR(VLOOKUP(Tabela24[[#This Row],[Symbol]],INDIRECT("'"&amp;Tabela24[[#This Row],[INDEX]]&amp;"'!$D$5:$BB$3000"),13,0),0)</f>
        <v>0</v>
      </c>
      <c r="H1392" s="265" t="str">
        <f ca="1">IFERROR(VLOOKUP(Tabela24[[#This Row],[Symbol]],INDIRECT("'"&amp;Tabela24[[#This Row],[INDEX]]&amp;"'!$D$4:$BB$3000"),14,0),0)</f>
        <v>szt.</v>
      </c>
      <c r="I1392" s="419">
        <f ca="1">IFERROR(VLOOKUP(Tabela24[[#This Row],[Symbol]],INDIRECT("'"&amp;Tabela24[[#This Row],[INDEX]]&amp;"'!$D$4:$BB$3000"),30,0),0)</f>
        <v>0</v>
      </c>
      <c r="J1392" s="447">
        <f ca="1">IFERROR(VLOOKUP(Tabela24[[#This Row],[Symbol]],INDIRECT("'"&amp;Tabela24[[#This Row],[INDEX]]&amp;"'!$D$4:$BB$3000"),31,0),0)</f>
        <v>0</v>
      </c>
      <c r="K1392" s="266"/>
    </row>
    <row r="1393" spans="1:11" ht="30" customHeight="1" x14ac:dyDescent="0.2">
      <c r="A1393" s="262">
        <v>1382</v>
      </c>
      <c r="B1393" s="711" t="s">
        <v>1843</v>
      </c>
      <c r="C1393" s="263" t="s">
        <v>1848</v>
      </c>
      <c r="D1393" s="264" t="str">
        <f>VLOOKUP(Tabela24[[#This Row],[Symbol]],Baza_cen[],3,0)</f>
        <v>Wiertło PHSS do metalu  4.5     STALCO   PERFECT</v>
      </c>
      <c r="E1393" s="265"/>
      <c r="F1393" s="265"/>
      <c r="G1393" s="265">
        <f ca="1">IFERROR(VLOOKUP(Tabela24[[#This Row],[Symbol]],INDIRECT("'"&amp;Tabela24[[#This Row],[INDEX]]&amp;"'!$D$5:$BB$3000"),13,0),0)</f>
        <v>0</v>
      </c>
      <c r="H1393" s="265" t="str">
        <f ca="1">IFERROR(VLOOKUP(Tabela24[[#This Row],[Symbol]],INDIRECT("'"&amp;Tabela24[[#This Row],[INDEX]]&amp;"'!$D$4:$BB$3000"),14,0),0)</f>
        <v>szt.</v>
      </c>
      <c r="I1393" s="419">
        <f ca="1">IFERROR(VLOOKUP(Tabela24[[#This Row],[Symbol]],INDIRECT("'"&amp;Tabela24[[#This Row],[INDEX]]&amp;"'!$D$4:$BB$3000"),30,0),0)</f>
        <v>0</v>
      </c>
      <c r="J1393" s="447">
        <f ca="1">IFERROR(VLOOKUP(Tabela24[[#This Row],[Symbol]],INDIRECT("'"&amp;Tabela24[[#This Row],[INDEX]]&amp;"'!$D$4:$BB$3000"),31,0),0)</f>
        <v>0</v>
      </c>
      <c r="K1393" s="266"/>
    </row>
    <row r="1394" spans="1:11" ht="30" customHeight="1" x14ac:dyDescent="0.2">
      <c r="A1394" s="262">
        <v>1383</v>
      </c>
      <c r="B1394" s="711" t="s">
        <v>1843</v>
      </c>
      <c r="C1394" s="263" t="s">
        <v>1849</v>
      </c>
      <c r="D1394" s="264" t="str">
        <f>VLOOKUP(Tabela24[[#This Row],[Symbol]],Baza_cen[],3,0)</f>
        <v>Wiertło PHSS do metalu  5.0     STALCO   PERFECT</v>
      </c>
      <c r="E1394" s="265"/>
      <c r="F1394" s="265"/>
      <c r="G1394" s="265">
        <f ca="1">IFERROR(VLOOKUP(Tabela24[[#This Row],[Symbol]],INDIRECT("'"&amp;Tabela24[[#This Row],[INDEX]]&amp;"'!$D$5:$BB$3000"),13,0),0)</f>
        <v>0</v>
      </c>
      <c r="H1394" s="265" t="str">
        <f ca="1">IFERROR(VLOOKUP(Tabela24[[#This Row],[Symbol]],INDIRECT("'"&amp;Tabela24[[#This Row],[INDEX]]&amp;"'!$D$4:$BB$3000"),14,0),0)</f>
        <v>szt.</v>
      </c>
      <c r="I1394" s="419">
        <f ca="1">IFERROR(VLOOKUP(Tabela24[[#This Row],[Symbol]],INDIRECT("'"&amp;Tabela24[[#This Row],[INDEX]]&amp;"'!$D$4:$BB$3000"),30,0),0)</f>
        <v>0</v>
      </c>
      <c r="J1394" s="447">
        <f ca="1">IFERROR(VLOOKUP(Tabela24[[#This Row],[Symbol]],INDIRECT("'"&amp;Tabela24[[#This Row],[INDEX]]&amp;"'!$D$4:$BB$3000"),31,0),0)</f>
        <v>0</v>
      </c>
      <c r="K1394" s="266"/>
    </row>
    <row r="1395" spans="1:11" ht="30" customHeight="1" x14ac:dyDescent="0.2">
      <c r="A1395" s="262">
        <v>1384</v>
      </c>
      <c r="B1395" s="711" t="s">
        <v>1843</v>
      </c>
      <c r="C1395" s="263" t="s">
        <v>1850</v>
      </c>
      <c r="D1395" s="264" t="str">
        <f>VLOOKUP(Tabela24[[#This Row],[Symbol]],Baza_cen[],3,0)</f>
        <v>Wiertło PHSS do metalu  6.0     STALCO   PERFECT</v>
      </c>
      <c r="E1395" s="265"/>
      <c r="F1395" s="265"/>
      <c r="G1395" s="265">
        <f ca="1">IFERROR(VLOOKUP(Tabela24[[#This Row],[Symbol]],INDIRECT("'"&amp;Tabela24[[#This Row],[INDEX]]&amp;"'!$D$5:$BB$3000"),13,0),0)</f>
        <v>0</v>
      </c>
      <c r="H1395" s="265" t="str">
        <f ca="1">IFERROR(VLOOKUP(Tabela24[[#This Row],[Symbol]],INDIRECT("'"&amp;Tabela24[[#This Row],[INDEX]]&amp;"'!$D$4:$BB$3000"),14,0),0)</f>
        <v>szt.</v>
      </c>
      <c r="I1395" s="419">
        <f ca="1">IFERROR(VLOOKUP(Tabela24[[#This Row],[Symbol]],INDIRECT("'"&amp;Tabela24[[#This Row],[INDEX]]&amp;"'!$D$4:$BB$3000"),30,0),0)</f>
        <v>0</v>
      </c>
      <c r="J1395" s="447">
        <f ca="1">IFERROR(VLOOKUP(Tabela24[[#This Row],[Symbol]],INDIRECT("'"&amp;Tabela24[[#This Row],[INDEX]]&amp;"'!$D$4:$BB$3000"),31,0),0)</f>
        <v>0</v>
      </c>
      <c r="K1395" s="266"/>
    </row>
    <row r="1396" spans="1:11" ht="30" customHeight="1" x14ac:dyDescent="0.2">
      <c r="A1396" s="262">
        <v>1385</v>
      </c>
      <c r="B1396" s="711" t="s">
        <v>1843</v>
      </c>
      <c r="C1396" s="263" t="s">
        <v>1851</v>
      </c>
      <c r="D1396" s="264" t="str">
        <f>VLOOKUP(Tabela24[[#This Row],[Symbol]],Baza_cen[],3,0)</f>
        <v>Wiertło PHSS do metalu  8.0     STALCO   PERFECT</v>
      </c>
      <c r="E1396" s="265"/>
      <c r="F1396" s="265"/>
      <c r="G1396" s="265">
        <f ca="1">IFERROR(VLOOKUP(Tabela24[[#This Row],[Symbol]],INDIRECT("'"&amp;Tabela24[[#This Row],[INDEX]]&amp;"'!$D$5:$BB$3000"),13,0),0)</f>
        <v>0</v>
      </c>
      <c r="H1396" s="265" t="str">
        <f ca="1">IFERROR(VLOOKUP(Tabela24[[#This Row],[Symbol]],INDIRECT("'"&amp;Tabela24[[#This Row],[INDEX]]&amp;"'!$D$4:$BB$3000"),14,0),0)</f>
        <v>szt.</v>
      </c>
      <c r="I1396" s="419">
        <f ca="1">IFERROR(VLOOKUP(Tabela24[[#This Row],[Symbol]],INDIRECT("'"&amp;Tabela24[[#This Row],[INDEX]]&amp;"'!$D$4:$BB$3000"),30,0),0)</f>
        <v>0</v>
      </c>
      <c r="J1396" s="447">
        <f ca="1">IFERROR(VLOOKUP(Tabela24[[#This Row],[Symbol]],INDIRECT("'"&amp;Tabela24[[#This Row],[INDEX]]&amp;"'!$D$4:$BB$3000"),31,0),0)</f>
        <v>0</v>
      </c>
      <c r="K1396" s="266"/>
    </row>
    <row r="1397" spans="1:11" ht="30" customHeight="1" x14ac:dyDescent="0.2">
      <c r="A1397" s="262">
        <v>1386</v>
      </c>
      <c r="B1397" s="711" t="s">
        <v>1843</v>
      </c>
      <c r="C1397" s="263" t="s">
        <v>1852</v>
      </c>
      <c r="D1397" s="264" t="str">
        <f>VLOOKUP(Tabela24[[#This Row],[Symbol]],Baza_cen[],3,0)</f>
        <v>Wiertło PHSS do metalu 10.0     STALCO   PERFECT</v>
      </c>
      <c r="E1397" s="265"/>
      <c r="F1397" s="265"/>
      <c r="G1397" s="265">
        <f ca="1">IFERROR(VLOOKUP(Tabela24[[#This Row],[Symbol]],INDIRECT("'"&amp;Tabela24[[#This Row],[INDEX]]&amp;"'!$D$5:$BB$3000"),13,0),0)</f>
        <v>0</v>
      </c>
      <c r="H1397" s="265" t="str">
        <f ca="1">IFERROR(VLOOKUP(Tabela24[[#This Row],[Symbol]],INDIRECT("'"&amp;Tabela24[[#This Row],[INDEX]]&amp;"'!$D$4:$BB$3000"),14,0),0)</f>
        <v>szt.</v>
      </c>
      <c r="I1397" s="419">
        <f ca="1">IFERROR(VLOOKUP(Tabela24[[#This Row],[Symbol]],INDIRECT("'"&amp;Tabela24[[#This Row],[INDEX]]&amp;"'!$D$4:$BB$3000"),30,0),0)</f>
        <v>0</v>
      </c>
      <c r="J1397" s="447">
        <f ca="1">IFERROR(VLOOKUP(Tabela24[[#This Row],[Symbol]],INDIRECT("'"&amp;Tabela24[[#This Row],[INDEX]]&amp;"'!$D$4:$BB$3000"),31,0),0)</f>
        <v>0</v>
      </c>
      <c r="K1397" s="266"/>
    </row>
    <row r="1398" spans="1:11" ht="30" customHeight="1" x14ac:dyDescent="0.2">
      <c r="A1398" s="262">
        <v>1387</v>
      </c>
      <c r="B1398" s="711" t="s">
        <v>1843</v>
      </c>
      <c r="C1398" s="263" t="s">
        <v>1853</v>
      </c>
      <c r="D1398" s="264" t="str">
        <f>VLOOKUP(Tabela24[[#This Row],[Symbol]],Baza_cen[],3,0)</f>
        <v>Wiertło PHSS do metalu 11.0     STALCO   PERFECT</v>
      </c>
      <c r="E1398" s="265"/>
      <c r="F1398" s="265"/>
      <c r="G1398" s="265">
        <f ca="1">IFERROR(VLOOKUP(Tabela24[[#This Row],[Symbol]],INDIRECT("'"&amp;Tabela24[[#This Row],[INDEX]]&amp;"'!$D$5:$BB$3000"),13,0),0)</f>
        <v>0</v>
      </c>
      <c r="H1398" s="265" t="str">
        <f ca="1">IFERROR(VLOOKUP(Tabela24[[#This Row],[Symbol]],INDIRECT("'"&amp;Tabela24[[#This Row],[INDEX]]&amp;"'!$D$4:$BB$3000"),14,0),0)</f>
        <v>szt.</v>
      </c>
      <c r="I1398" s="419">
        <f ca="1">IFERROR(VLOOKUP(Tabela24[[#This Row],[Symbol]],INDIRECT("'"&amp;Tabela24[[#This Row],[INDEX]]&amp;"'!$D$4:$BB$3000"),30,0),0)</f>
        <v>0</v>
      </c>
      <c r="J1398" s="447">
        <f ca="1">IFERROR(VLOOKUP(Tabela24[[#This Row],[Symbol]],INDIRECT("'"&amp;Tabela24[[#This Row],[INDEX]]&amp;"'!$D$4:$BB$3000"),31,0),0)</f>
        <v>0</v>
      </c>
      <c r="K1398" s="266"/>
    </row>
    <row r="1399" spans="1:11" ht="30" customHeight="1" x14ac:dyDescent="0.2">
      <c r="A1399" s="262">
        <v>1388</v>
      </c>
      <c r="B1399" s="711" t="s">
        <v>1843</v>
      </c>
      <c r="C1399" s="263" t="s">
        <v>1854</v>
      </c>
      <c r="D1399" s="264" t="str">
        <f>VLOOKUP(Tabela24[[#This Row],[Symbol]],Baza_cen[],3,0)</f>
        <v>Wiertło PHSS do metalu 12.0     STALCO   PERFECT</v>
      </c>
      <c r="E1399" s="265"/>
      <c r="F1399" s="265"/>
      <c r="G1399" s="265">
        <f ca="1">IFERROR(VLOOKUP(Tabela24[[#This Row],[Symbol]],INDIRECT("'"&amp;Tabela24[[#This Row],[INDEX]]&amp;"'!$D$5:$BB$3000"),13,0),0)</f>
        <v>0</v>
      </c>
      <c r="H1399" s="265" t="str">
        <f ca="1">IFERROR(VLOOKUP(Tabela24[[#This Row],[Symbol]],INDIRECT("'"&amp;Tabela24[[#This Row],[INDEX]]&amp;"'!$D$4:$BB$3000"),14,0),0)</f>
        <v>szt.</v>
      </c>
      <c r="I1399" s="419">
        <f ca="1">IFERROR(VLOOKUP(Tabela24[[#This Row],[Symbol]],INDIRECT("'"&amp;Tabela24[[#This Row],[INDEX]]&amp;"'!$D$4:$BB$3000"),30,0),0)</f>
        <v>0</v>
      </c>
      <c r="J1399" s="447">
        <f ca="1">IFERROR(VLOOKUP(Tabela24[[#This Row],[Symbol]],INDIRECT("'"&amp;Tabela24[[#This Row],[INDEX]]&amp;"'!$D$4:$BB$3000"),31,0),0)</f>
        <v>0</v>
      </c>
      <c r="K1399" s="266"/>
    </row>
    <row r="1400" spans="1:11" ht="30" customHeight="1" x14ac:dyDescent="0.2">
      <c r="A1400" s="262">
        <v>1389</v>
      </c>
      <c r="B1400" s="711" t="s">
        <v>1843</v>
      </c>
      <c r="C1400" s="263" t="s">
        <v>1855</v>
      </c>
      <c r="D1400" s="264" t="str">
        <f>VLOOKUP(Tabela24[[#This Row],[Symbol]],Baza_cen[],3,0)</f>
        <v>Wiertło PHSSL do metalu  3,0  długie     STALCO   PERFECT</v>
      </c>
      <c r="E1400" s="265"/>
      <c r="F1400" s="265"/>
      <c r="G1400" s="265">
        <f ca="1">IFERROR(VLOOKUP(Tabela24[[#This Row],[Symbol]],INDIRECT("'"&amp;Tabela24[[#This Row],[INDEX]]&amp;"'!$D$5:$BB$3000"),13,0),0)</f>
        <v>0</v>
      </c>
      <c r="H1400" s="265" t="str">
        <f ca="1">IFERROR(VLOOKUP(Tabela24[[#This Row],[Symbol]],INDIRECT("'"&amp;Tabela24[[#This Row],[INDEX]]&amp;"'!$D$4:$BB$3000"),14,0),0)</f>
        <v>szt.</v>
      </c>
      <c r="I1400" s="419">
        <f ca="1">IFERROR(VLOOKUP(Tabela24[[#This Row],[Symbol]],INDIRECT("'"&amp;Tabela24[[#This Row],[INDEX]]&amp;"'!$D$4:$BB$3000"),30,0),0)</f>
        <v>0</v>
      </c>
      <c r="J1400" s="447">
        <f ca="1">IFERROR(VLOOKUP(Tabela24[[#This Row],[Symbol]],INDIRECT("'"&amp;Tabela24[[#This Row],[INDEX]]&amp;"'!$D$4:$BB$3000"),31,0),0)</f>
        <v>0</v>
      </c>
      <c r="K1400" s="266"/>
    </row>
    <row r="1401" spans="1:11" ht="30" customHeight="1" x14ac:dyDescent="0.2">
      <c r="A1401" s="262">
        <v>1390</v>
      </c>
      <c r="B1401" s="711" t="s">
        <v>1843</v>
      </c>
      <c r="C1401" s="263" t="s">
        <v>1856</v>
      </c>
      <c r="D1401" s="264" t="str">
        <f>VLOOKUP(Tabela24[[#This Row],[Symbol]],Baza_cen[],3,0)</f>
        <v>Wiertło PHSSL do metalu  3,5  długie     STALCO   PERFECT</v>
      </c>
      <c r="E1401" s="265"/>
      <c r="F1401" s="265"/>
      <c r="G1401" s="265">
        <f ca="1">IFERROR(VLOOKUP(Tabela24[[#This Row],[Symbol]],INDIRECT("'"&amp;Tabela24[[#This Row],[INDEX]]&amp;"'!$D$5:$BB$3000"),13,0),0)</f>
        <v>0</v>
      </c>
      <c r="H1401" s="265" t="str">
        <f ca="1">IFERROR(VLOOKUP(Tabela24[[#This Row],[Symbol]],INDIRECT("'"&amp;Tabela24[[#This Row],[INDEX]]&amp;"'!$D$4:$BB$3000"),14,0),0)</f>
        <v>szt.</v>
      </c>
      <c r="I1401" s="419">
        <f ca="1">IFERROR(VLOOKUP(Tabela24[[#This Row],[Symbol]],INDIRECT("'"&amp;Tabela24[[#This Row],[INDEX]]&amp;"'!$D$4:$BB$3000"),30,0),0)</f>
        <v>0</v>
      </c>
      <c r="J1401" s="447">
        <f ca="1">IFERROR(VLOOKUP(Tabela24[[#This Row],[Symbol]],INDIRECT("'"&amp;Tabela24[[#This Row],[INDEX]]&amp;"'!$D$4:$BB$3000"),31,0),0)</f>
        <v>0</v>
      </c>
      <c r="K1401" s="266"/>
    </row>
    <row r="1402" spans="1:11" ht="30" customHeight="1" x14ac:dyDescent="0.2">
      <c r="A1402" s="262">
        <v>1391</v>
      </c>
      <c r="B1402" s="711" t="s">
        <v>1843</v>
      </c>
      <c r="C1402" s="263" t="s">
        <v>1857</v>
      </c>
      <c r="D1402" s="264" t="str">
        <f>VLOOKUP(Tabela24[[#This Row],[Symbol]],Baza_cen[],3,0)</f>
        <v>Wiertło PHSSL do metalu  4,0  długie     STALCO   PERFECT</v>
      </c>
      <c r="E1402" s="265"/>
      <c r="F1402" s="265"/>
      <c r="G1402" s="265">
        <f ca="1">IFERROR(VLOOKUP(Tabela24[[#This Row],[Symbol]],INDIRECT("'"&amp;Tabela24[[#This Row],[INDEX]]&amp;"'!$D$5:$BB$3000"),13,0),0)</f>
        <v>0</v>
      </c>
      <c r="H1402" s="265" t="str">
        <f ca="1">IFERROR(VLOOKUP(Tabela24[[#This Row],[Symbol]],INDIRECT("'"&amp;Tabela24[[#This Row],[INDEX]]&amp;"'!$D$4:$BB$3000"),14,0),0)</f>
        <v>szt.</v>
      </c>
      <c r="I1402" s="419">
        <f ca="1">IFERROR(VLOOKUP(Tabela24[[#This Row],[Symbol]],INDIRECT("'"&amp;Tabela24[[#This Row],[INDEX]]&amp;"'!$D$4:$BB$3000"),30,0),0)</f>
        <v>0</v>
      </c>
      <c r="J1402" s="447">
        <f ca="1">IFERROR(VLOOKUP(Tabela24[[#This Row],[Symbol]],INDIRECT("'"&amp;Tabela24[[#This Row],[INDEX]]&amp;"'!$D$4:$BB$3000"),31,0),0)</f>
        <v>0</v>
      </c>
      <c r="K1402" s="266"/>
    </row>
    <row r="1403" spans="1:11" ht="30" customHeight="1" x14ac:dyDescent="0.2">
      <c r="A1403" s="262">
        <v>1392</v>
      </c>
      <c r="B1403" s="711" t="s">
        <v>1843</v>
      </c>
      <c r="C1403" s="263" t="s">
        <v>1858</v>
      </c>
      <c r="D1403" s="264" t="str">
        <f>VLOOKUP(Tabela24[[#This Row],[Symbol]],Baza_cen[],3,0)</f>
        <v>Wiertło PHSSL do metalu  4,5  długie     STALCO   PERFECT</v>
      </c>
      <c r="E1403" s="265"/>
      <c r="F1403" s="265"/>
      <c r="G1403" s="265">
        <f ca="1">IFERROR(VLOOKUP(Tabela24[[#This Row],[Symbol]],INDIRECT("'"&amp;Tabela24[[#This Row],[INDEX]]&amp;"'!$D$5:$BB$3000"),13,0),0)</f>
        <v>0</v>
      </c>
      <c r="H1403" s="265" t="str">
        <f ca="1">IFERROR(VLOOKUP(Tabela24[[#This Row],[Symbol]],INDIRECT("'"&amp;Tabela24[[#This Row],[INDEX]]&amp;"'!$D$4:$BB$3000"),14,0),0)</f>
        <v>szt.</v>
      </c>
      <c r="I1403" s="419">
        <f ca="1">IFERROR(VLOOKUP(Tabela24[[#This Row],[Symbol]],INDIRECT("'"&amp;Tabela24[[#This Row],[INDEX]]&amp;"'!$D$4:$BB$3000"),30,0),0)</f>
        <v>0</v>
      </c>
      <c r="J1403" s="447">
        <f ca="1">IFERROR(VLOOKUP(Tabela24[[#This Row],[Symbol]],INDIRECT("'"&amp;Tabela24[[#This Row],[INDEX]]&amp;"'!$D$4:$BB$3000"),31,0),0)</f>
        <v>0</v>
      </c>
      <c r="K1403" s="266"/>
    </row>
    <row r="1404" spans="1:11" ht="30" customHeight="1" x14ac:dyDescent="0.2">
      <c r="A1404" s="262">
        <v>1393</v>
      </c>
      <c r="B1404" s="711" t="s">
        <v>1843</v>
      </c>
      <c r="C1404" s="263" t="s">
        <v>1859</v>
      </c>
      <c r="D1404" s="264" t="str">
        <f>VLOOKUP(Tabela24[[#This Row],[Symbol]],Baza_cen[],3,0)</f>
        <v>Wiertło PHSSL do metalu  5,0  długie     STALCO   PERFECT</v>
      </c>
      <c r="E1404" s="265"/>
      <c r="F1404" s="265"/>
      <c r="G1404" s="265">
        <f ca="1">IFERROR(VLOOKUP(Tabela24[[#This Row],[Symbol]],INDIRECT("'"&amp;Tabela24[[#This Row],[INDEX]]&amp;"'!$D$5:$BB$3000"),13,0),0)</f>
        <v>0</v>
      </c>
      <c r="H1404" s="265" t="str">
        <f ca="1">IFERROR(VLOOKUP(Tabela24[[#This Row],[Symbol]],INDIRECT("'"&amp;Tabela24[[#This Row],[INDEX]]&amp;"'!$D$4:$BB$3000"),14,0),0)</f>
        <v>szt.</v>
      </c>
      <c r="I1404" s="419">
        <f ca="1">IFERROR(VLOOKUP(Tabela24[[#This Row],[Symbol]],INDIRECT("'"&amp;Tabela24[[#This Row],[INDEX]]&amp;"'!$D$4:$BB$3000"),30,0),0)</f>
        <v>0</v>
      </c>
      <c r="J1404" s="447">
        <f ca="1">IFERROR(VLOOKUP(Tabela24[[#This Row],[Symbol]],INDIRECT("'"&amp;Tabela24[[#This Row],[INDEX]]&amp;"'!$D$4:$BB$3000"),31,0),0)</f>
        <v>0</v>
      </c>
      <c r="K1404" s="266"/>
    </row>
    <row r="1405" spans="1:11" ht="30" customHeight="1" x14ac:dyDescent="0.2">
      <c r="A1405" s="262">
        <v>1394</v>
      </c>
      <c r="B1405" s="711" t="s">
        <v>1843</v>
      </c>
      <c r="C1405" s="263" t="s">
        <v>1860</v>
      </c>
      <c r="D1405" s="264" t="str">
        <f>VLOOKUP(Tabela24[[#This Row],[Symbol]],Baza_cen[],3,0)</f>
        <v>Wiertło PHSSL do metalu  5,5  długie     STALCO   PERFECT</v>
      </c>
      <c r="E1405" s="265"/>
      <c r="F1405" s="265"/>
      <c r="G1405" s="265">
        <f ca="1">IFERROR(VLOOKUP(Tabela24[[#This Row],[Symbol]],INDIRECT("'"&amp;Tabela24[[#This Row],[INDEX]]&amp;"'!$D$5:$BB$3000"),13,0),0)</f>
        <v>0</v>
      </c>
      <c r="H1405" s="265" t="str">
        <f ca="1">IFERROR(VLOOKUP(Tabela24[[#This Row],[Symbol]],INDIRECT("'"&amp;Tabela24[[#This Row],[INDEX]]&amp;"'!$D$4:$BB$3000"),14,0),0)</f>
        <v>szt.</v>
      </c>
      <c r="I1405" s="419">
        <f ca="1">IFERROR(VLOOKUP(Tabela24[[#This Row],[Symbol]],INDIRECT("'"&amp;Tabela24[[#This Row],[INDEX]]&amp;"'!$D$4:$BB$3000"),30,0),0)</f>
        <v>0</v>
      </c>
      <c r="J1405" s="447">
        <f ca="1">IFERROR(VLOOKUP(Tabela24[[#This Row],[Symbol]],INDIRECT("'"&amp;Tabela24[[#This Row],[INDEX]]&amp;"'!$D$4:$BB$3000"),31,0),0)</f>
        <v>0</v>
      </c>
      <c r="K1405" s="266"/>
    </row>
    <row r="1406" spans="1:11" ht="30" customHeight="1" x14ac:dyDescent="0.2">
      <c r="A1406" s="262">
        <v>1395</v>
      </c>
      <c r="B1406" s="711" t="s">
        <v>1843</v>
      </c>
      <c r="C1406" s="263" t="s">
        <v>1861</v>
      </c>
      <c r="D1406" s="264" t="str">
        <f>VLOOKUP(Tabela24[[#This Row],[Symbol]],Baza_cen[],3,0)</f>
        <v>Wiertło PHSSL do metalu  6,0  długie     STALCO   PERFECT</v>
      </c>
      <c r="E1406" s="265"/>
      <c r="F1406" s="265"/>
      <c r="G1406" s="265">
        <f ca="1">IFERROR(VLOOKUP(Tabela24[[#This Row],[Symbol]],INDIRECT("'"&amp;Tabela24[[#This Row],[INDEX]]&amp;"'!$D$5:$BB$3000"),13,0),0)</f>
        <v>0</v>
      </c>
      <c r="H1406" s="265" t="str">
        <f ca="1">IFERROR(VLOOKUP(Tabela24[[#This Row],[Symbol]],INDIRECT("'"&amp;Tabela24[[#This Row],[INDEX]]&amp;"'!$D$4:$BB$3000"),14,0),0)</f>
        <v>szt.</v>
      </c>
      <c r="I1406" s="419">
        <f ca="1">IFERROR(VLOOKUP(Tabela24[[#This Row],[Symbol]],INDIRECT("'"&amp;Tabela24[[#This Row],[INDEX]]&amp;"'!$D$4:$BB$3000"),30,0),0)</f>
        <v>0</v>
      </c>
      <c r="J1406" s="447">
        <f ca="1">IFERROR(VLOOKUP(Tabela24[[#This Row],[Symbol]],INDIRECT("'"&amp;Tabela24[[#This Row],[INDEX]]&amp;"'!$D$4:$BB$3000"),31,0),0)</f>
        <v>0</v>
      </c>
      <c r="K1406" s="266"/>
    </row>
    <row r="1407" spans="1:11" ht="30" customHeight="1" x14ac:dyDescent="0.2">
      <c r="A1407" s="262">
        <v>1396</v>
      </c>
      <c r="B1407" s="711" t="s">
        <v>1843</v>
      </c>
      <c r="C1407" s="263" t="s">
        <v>1862</v>
      </c>
      <c r="D1407" s="264" t="str">
        <f>VLOOKUP(Tabela24[[#This Row],[Symbol]],Baza_cen[],3,0)</f>
        <v>Wiertło PHSSL do metalu  6,5  długie     STALCO   PERFECT</v>
      </c>
      <c r="E1407" s="265"/>
      <c r="F1407" s="265"/>
      <c r="G1407" s="265">
        <f ca="1">IFERROR(VLOOKUP(Tabela24[[#This Row],[Symbol]],INDIRECT("'"&amp;Tabela24[[#This Row],[INDEX]]&amp;"'!$D$5:$BB$3000"),13,0),0)</f>
        <v>0</v>
      </c>
      <c r="H1407" s="265" t="str">
        <f ca="1">IFERROR(VLOOKUP(Tabela24[[#This Row],[Symbol]],INDIRECT("'"&amp;Tabela24[[#This Row],[INDEX]]&amp;"'!$D$4:$BB$3000"),14,0),0)</f>
        <v>szt.</v>
      </c>
      <c r="I1407" s="419">
        <f ca="1">IFERROR(VLOOKUP(Tabela24[[#This Row],[Symbol]],INDIRECT("'"&amp;Tabela24[[#This Row],[INDEX]]&amp;"'!$D$4:$BB$3000"),30,0),0)</f>
        <v>0</v>
      </c>
      <c r="J1407" s="447">
        <f ca="1">IFERROR(VLOOKUP(Tabela24[[#This Row],[Symbol]],INDIRECT("'"&amp;Tabela24[[#This Row],[INDEX]]&amp;"'!$D$4:$BB$3000"),31,0),0)</f>
        <v>0</v>
      </c>
      <c r="K1407" s="266"/>
    </row>
    <row r="1408" spans="1:11" ht="30" customHeight="1" x14ac:dyDescent="0.2">
      <c r="A1408" s="262">
        <v>1397</v>
      </c>
      <c r="B1408" s="711" t="s">
        <v>1843</v>
      </c>
      <c r="C1408" s="263" t="s">
        <v>1863</v>
      </c>
      <c r="D1408" s="264" t="str">
        <f>VLOOKUP(Tabela24[[#This Row],[Symbol]],Baza_cen[],3,0)</f>
        <v>Wiertło PHSSL do metalu  8,0  długie     STALCO   PERFECT</v>
      </c>
      <c r="E1408" s="265"/>
      <c r="F1408" s="265"/>
      <c r="G1408" s="265">
        <f ca="1">IFERROR(VLOOKUP(Tabela24[[#This Row],[Symbol]],INDIRECT("'"&amp;Tabela24[[#This Row],[INDEX]]&amp;"'!$D$5:$BB$3000"),13,0),0)</f>
        <v>0</v>
      </c>
      <c r="H1408" s="265" t="str">
        <f ca="1">IFERROR(VLOOKUP(Tabela24[[#This Row],[Symbol]],INDIRECT("'"&amp;Tabela24[[#This Row],[INDEX]]&amp;"'!$D$4:$BB$3000"),14,0),0)</f>
        <v>szt.</v>
      </c>
      <c r="I1408" s="419">
        <f ca="1">IFERROR(VLOOKUP(Tabela24[[#This Row],[Symbol]],INDIRECT("'"&amp;Tabela24[[#This Row],[INDEX]]&amp;"'!$D$4:$BB$3000"),30,0),0)</f>
        <v>0</v>
      </c>
      <c r="J1408" s="447">
        <f ca="1">IFERROR(VLOOKUP(Tabela24[[#This Row],[Symbol]],INDIRECT("'"&amp;Tabela24[[#This Row],[INDEX]]&amp;"'!$D$4:$BB$3000"),31,0),0)</f>
        <v>0</v>
      </c>
      <c r="K1408" s="266"/>
    </row>
    <row r="1409" spans="1:11" ht="30" customHeight="1" x14ac:dyDescent="0.2">
      <c r="A1409" s="262">
        <v>1398</v>
      </c>
      <c r="B1409" s="711" t="s">
        <v>1843</v>
      </c>
      <c r="C1409" s="263" t="s">
        <v>1864</v>
      </c>
      <c r="D1409" s="264" t="str">
        <f>VLOOKUP(Tabela24[[#This Row],[Symbol]],Baza_cen[],3,0)</f>
        <v>Wiertło PHSSL do metalu 10,0  długie     STALCO   PERFECT</v>
      </c>
      <c r="E1409" s="265"/>
      <c r="F1409" s="265"/>
      <c r="G1409" s="265">
        <f ca="1">IFERROR(VLOOKUP(Tabela24[[#This Row],[Symbol]],INDIRECT("'"&amp;Tabela24[[#This Row],[INDEX]]&amp;"'!$D$5:$BB$3000"),13,0),0)</f>
        <v>0</v>
      </c>
      <c r="H1409" s="265" t="str">
        <f ca="1">IFERROR(VLOOKUP(Tabela24[[#This Row],[Symbol]],INDIRECT("'"&amp;Tabela24[[#This Row],[INDEX]]&amp;"'!$D$4:$BB$3000"),14,0),0)</f>
        <v>szt.</v>
      </c>
      <c r="I1409" s="419">
        <f ca="1">IFERROR(VLOOKUP(Tabela24[[#This Row],[Symbol]],INDIRECT("'"&amp;Tabela24[[#This Row],[INDEX]]&amp;"'!$D$4:$BB$3000"),30,0),0)</f>
        <v>0</v>
      </c>
      <c r="J1409" s="447">
        <f ca="1">IFERROR(VLOOKUP(Tabela24[[#This Row],[Symbol]],INDIRECT("'"&amp;Tabela24[[#This Row],[INDEX]]&amp;"'!$D$4:$BB$3000"),31,0),0)</f>
        <v>0</v>
      </c>
      <c r="K1409" s="266"/>
    </row>
    <row r="1410" spans="1:11" ht="30" customHeight="1" x14ac:dyDescent="0.2">
      <c r="A1410" s="262">
        <v>1399</v>
      </c>
      <c r="B1410" s="711" t="s">
        <v>1843</v>
      </c>
      <c r="C1410" s="263" t="s">
        <v>1865</v>
      </c>
      <c r="D1410" s="264" t="str">
        <f>VLOOKUP(Tabela24[[#This Row],[Symbol]],Baza_cen[],3,0)</f>
        <v>Wiertło PHSSL do metalu 12,0  długie     STALCO   PERFECT</v>
      </c>
      <c r="E1410" s="265"/>
      <c r="F1410" s="265"/>
      <c r="G1410" s="265">
        <f ca="1">IFERROR(VLOOKUP(Tabela24[[#This Row],[Symbol]],INDIRECT("'"&amp;Tabela24[[#This Row],[INDEX]]&amp;"'!$D$5:$BB$3000"),13,0),0)</f>
        <v>0</v>
      </c>
      <c r="H1410" s="265" t="str">
        <f ca="1">IFERROR(VLOOKUP(Tabela24[[#This Row],[Symbol]],INDIRECT("'"&amp;Tabela24[[#This Row],[INDEX]]&amp;"'!$D$4:$BB$3000"),14,0),0)</f>
        <v>szt.</v>
      </c>
      <c r="I1410" s="419">
        <f ca="1">IFERROR(VLOOKUP(Tabela24[[#This Row],[Symbol]],INDIRECT("'"&amp;Tabela24[[#This Row],[INDEX]]&amp;"'!$D$4:$BB$3000"),30,0),0)</f>
        <v>0</v>
      </c>
      <c r="J1410" s="447">
        <f ca="1">IFERROR(VLOOKUP(Tabela24[[#This Row],[Symbol]],INDIRECT("'"&amp;Tabela24[[#This Row],[INDEX]]&amp;"'!$D$4:$BB$3000"),31,0),0)</f>
        <v>0</v>
      </c>
      <c r="K1410" s="266"/>
    </row>
    <row r="1411" spans="1:11" ht="30" customHeight="1" x14ac:dyDescent="0.2">
      <c r="A1411" s="262">
        <v>1400</v>
      </c>
      <c r="B1411" s="711" t="s">
        <v>1843</v>
      </c>
      <c r="C1411" s="263" t="s">
        <v>2137</v>
      </c>
      <c r="D1411" s="264" t="e">
        <f>VLOOKUP(Tabela24[[#This Row],[Symbol]],Baza_cen[],3,0)</f>
        <v>#N/A</v>
      </c>
      <c r="E1411" s="265"/>
      <c r="F1411" s="265"/>
      <c r="G1411" s="265">
        <f ca="1">IFERROR(VLOOKUP(Tabela24[[#This Row],[Symbol]],INDIRECT("'"&amp;Tabela24[[#This Row],[INDEX]]&amp;"'!$D$5:$BB$3000"),13,0),0)</f>
        <v>0</v>
      </c>
      <c r="H1411" s="265" t="str">
        <f ca="1">IFERROR(VLOOKUP(Tabela24[[#This Row],[Symbol]],INDIRECT("'"&amp;Tabela24[[#This Row],[INDEX]]&amp;"'!$D$4:$BB$3000"),14,0),0)</f>
        <v>szt.</v>
      </c>
      <c r="I1411" s="419">
        <f ca="1">IFERROR(VLOOKUP(Tabela24[[#This Row],[Symbol]],INDIRECT("'"&amp;Tabela24[[#This Row],[INDEX]]&amp;"'!$D$4:$BB$3000"),30,0),0)</f>
        <v>0</v>
      </c>
      <c r="J1411" s="447">
        <f ca="1">IFERROR(VLOOKUP(Tabela24[[#This Row],[Symbol]],INDIRECT("'"&amp;Tabela24[[#This Row],[INDEX]]&amp;"'!$D$4:$BB$3000"),31,0),0)</f>
        <v>0</v>
      </c>
      <c r="K1411" s="266"/>
    </row>
    <row r="1412" spans="1:11" ht="30" customHeight="1" x14ac:dyDescent="0.2">
      <c r="A1412" s="262">
        <v>1401</v>
      </c>
      <c r="B1412" s="711" t="s">
        <v>1843</v>
      </c>
      <c r="C1412" s="263" t="s">
        <v>2139</v>
      </c>
      <c r="D1412" s="264" t="e">
        <f>VLOOKUP(Tabela24[[#This Row],[Symbol]],Baza_cen[],3,0)</f>
        <v>#N/A</v>
      </c>
      <c r="E1412" s="265"/>
      <c r="F1412" s="265"/>
      <c r="G1412" s="265">
        <f ca="1">IFERROR(VLOOKUP(Tabela24[[#This Row],[Symbol]],INDIRECT("'"&amp;Tabela24[[#This Row],[INDEX]]&amp;"'!$D$5:$BB$3000"),13,0),0)</f>
        <v>0</v>
      </c>
      <c r="H1412" s="265" t="str">
        <f ca="1">IFERROR(VLOOKUP(Tabela24[[#This Row],[Symbol]],INDIRECT("'"&amp;Tabela24[[#This Row],[INDEX]]&amp;"'!$D$4:$BB$3000"),14,0),0)</f>
        <v>szt.</v>
      </c>
      <c r="I1412" s="419">
        <f ca="1">IFERROR(VLOOKUP(Tabela24[[#This Row],[Symbol]],INDIRECT("'"&amp;Tabela24[[#This Row],[INDEX]]&amp;"'!$D$4:$BB$3000"),30,0),0)</f>
        <v>0</v>
      </c>
      <c r="J1412" s="447">
        <f ca="1">IFERROR(VLOOKUP(Tabela24[[#This Row],[Symbol]],INDIRECT("'"&amp;Tabela24[[#This Row],[INDEX]]&amp;"'!$D$4:$BB$3000"),31,0),0)</f>
        <v>0</v>
      </c>
      <c r="K1412" s="266"/>
    </row>
    <row r="1413" spans="1:11" ht="30" customHeight="1" x14ac:dyDescent="0.2">
      <c r="A1413" s="262">
        <v>1402</v>
      </c>
      <c r="B1413" s="711" t="s">
        <v>1843</v>
      </c>
      <c r="C1413" s="263" t="s">
        <v>2141</v>
      </c>
      <c r="D1413" s="264" t="e">
        <f>VLOOKUP(Tabela24[[#This Row],[Symbol]],Baza_cen[],3,0)</f>
        <v>#N/A</v>
      </c>
      <c r="E1413" s="265"/>
      <c r="F1413" s="265"/>
      <c r="G1413" s="265">
        <f ca="1">IFERROR(VLOOKUP(Tabela24[[#This Row],[Symbol]],INDIRECT("'"&amp;Tabela24[[#This Row],[INDEX]]&amp;"'!$D$5:$BB$3000"),13,0),0)</f>
        <v>0</v>
      </c>
      <c r="H1413" s="265" t="str">
        <f ca="1">IFERROR(VLOOKUP(Tabela24[[#This Row],[Symbol]],INDIRECT("'"&amp;Tabela24[[#This Row],[INDEX]]&amp;"'!$D$4:$BB$3000"),14,0),0)</f>
        <v>szt.</v>
      </c>
      <c r="I1413" s="419">
        <f ca="1">IFERROR(VLOOKUP(Tabela24[[#This Row],[Symbol]],INDIRECT("'"&amp;Tabela24[[#This Row],[INDEX]]&amp;"'!$D$4:$BB$3000"),30,0),0)</f>
        <v>0</v>
      </c>
      <c r="J1413" s="447">
        <f ca="1">IFERROR(VLOOKUP(Tabela24[[#This Row],[Symbol]],INDIRECT("'"&amp;Tabela24[[#This Row],[INDEX]]&amp;"'!$D$4:$BB$3000"),31,0),0)</f>
        <v>0</v>
      </c>
      <c r="K1413" s="266"/>
    </row>
    <row r="1414" spans="1:11" ht="30" customHeight="1" x14ac:dyDescent="0.2">
      <c r="A1414" s="262">
        <v>1403</v>
      </c>
      <c r="B1414" s="711" t="s">
        <v>1843</v>
      </c>
      <c r="C1414" s="263" t="s">
        <v>2143</v>
      </c>
      <c r="D1414" s="264" t="e">
        <f>VLOOKUP(Tabela24[[#This Row],[Symbol]],Baza_cen[],3,0)</f>
        <v>#N/A</v>
      </c>
      <c r="E1414" s="265"/>
      <c r="F1414" s="265"/>
      <c r="G1414" s="265">
        <f ca="1">IFERROR(VLOOKUP(Tabela24[[#This Row],[Symbol]],INDIRECT("'"&amp;Tabela24[[#This Row],[INDEX]]&amp;"'!$D$5:$BB$3000"),13,0),0)</f>
        <v>0</v>
      </c>
      <c r="H1414" s="265" t="str">
        <f ca="1">IFERROR(VLOOKUP(Tabela24[[#This Row],[Symbol]],INDIRECT("'"&amp;Tabela24[[#This Row],[INDEX]]&amp;"'!$D$4:$BB$3000"),14,0),0)</f>
        <v>szt.</v>
      </c>
      <c r="I1414" s="419">
        <f ca="1">IFERROR(VLOOKUP(Tabela24[[#This Row],[Symbol]],INDIRECT("'"&amp;Tabela24[[#This Row],[INDEX]]&amp;"'!$D$4:$BB$3000"),30,0),0)</f>
        <v>0</v>
      </c>
      <c r="J1414" s="447">
        <f ca="1">IFERROR(VLOOKUP(Tabela24[[#This Row],[Symbol]],INDIRECT("'"&amp;Tabela24[[#This Row],[INDEX]]&amp;"'!$D$4:$BB$3000"),31,0),0)</f>
        <v>0</v>
      </c>
      <c r="K1414" s="266"/>
    </row>
    <row r="1415" spans="1:11" ht="30" customHeight="1" x14ac:dyDescent="0.2">
      <c r="A1415" s="262">
        <v>1404</v>
      </c>
      <c r="B1415" s="711" t="s">
        <v>1843</v>
      </c>
      <c r="C1415" s="263" t="s">
        <v>2145</v>
      </c>
      <c r="D1415" s="264" t="e">
        <f>VLOOKUP(Tabela24[[#This Row],[Symbol]],Baza_cen[],3,0)</f>
        <v>#N/A</v>
      </c>
      <c r="E1415" s="265"/>
      <c r="F1415" s="265"/>
      <c r="G1415" s="265">
        <f ca="1">IFERROR(VLOOKUP(Tabela24[[#This Row],[Symbol]],INDIRECT("'"&amp;Tabela24[[#This Row],[INDEX]]&amp;"'!$D$5:$BB$3000"),13,0),0)</f>
        <v>0</v>
      </c>
      <c r="H1415" s="265" t="str">
        <f ca="1">IFERROR(VLOOKUP(Tabela24[[#This Row],[Symbol]],INDIRECT("'"&amp;Tabela24[[#This Row],[INDEX]]&amp;"'!$D$4:$BB$3000"),14,0),0)</f>
        <v>szt.</v>
      </c>
      <c r="I1415" s="419">
        <f ca="1">IFERROR(VLOOKUP(Tabela24[[#This Row],[Symbol]],INDIRECT("'"&amp;Tabela24[[#This Row],[INDEX]]&amp;"'!$D$4:$BB$3000"),30,0),0)</f>
        <v>0</v>
      </c>
      <c r="J1415" s="447">
        <f ca="1">IFERROR(VLOOKUP(Tabela24[[#This Row],[Symbol]],INDIRECT("'"&amp;Tabela24[[#This Row],[INDEX]]&amp;"'!$D$4:$BB$3000"),31,0),0)</f>
        <v>0</v>
      </c>
      <c r="K1415" s="266"/>
    </row>
    <row r="1416" spans="1:11" ht="30" customHeight="1" x14ac:dyDescent="0.2">
      <c r="A1416" s="262">
        <v>1405</v>
      </c>
      <c r="B1416" s="711" t="s">
        <v>1843</v>
      </c>
      <c r="C1416" s="263" t="s">
        <v>2147</v>
      </c>
      <c r="D1416" s="264" t="str">
        <f>VLOOKUP(Tabela24[[#This Row],[Symbol]],Baza_cen[],3,0)</f>
        <v>Wiertło HSS-XL  3,5x265mm  ekstra długie     ARVEX</v>
      </c>
      <c r="E1416" s="265"/>
      <c r="F1416" s="265"/>
      <c r="G1416" s="265">
        <f ca="1">IFERROR(VLOOKUP(Tabela24[[#This Row],[Symbol]],INDIRECT("'"&amp;Tabela24[[#This Row],[INDEX]]&amp;"'!$D$5:$BB$3000"),13,0),0)</f>
        <v>0</v>
      </c>
      <c r="H1416" s="265" t="str">
        <f ca="1">IFERROR(VLOOKUP(Tabela24[[#This Row],[Symbol]],INDIRECT("'"&amp;Tabela24[[#This Row],[INDEX]]&amp;"'!$D$4:$BB$3000"),14,0),0)</f>
        <v>szt.</v>
      </c>
      <c r="I1416" s="419">
        <f ca="1">IFERROR(VLOOKUP(Tabela24[[#This Row],[Symbol]],INDIRECT("'"&amp;Tabela24[[#This Row],[INDEX]]&amp;"'!$D$4:$BB$3000"),30,0),0)</f>
        <v>0</v>
      </c>
      <c r="J1416" s="447">
        <f ca="1">IFERROR(VLOOKUP(Tabela24[[#This Row],[Symbol]],INDIRECT("'"&amp;Tabela24[[#This Row],[INDEX]]&amp;"'!$D$4:$BB$3000"),31,0),0)</f>
        <v>0</v>
      </c>
      <c r="K1416" s="266"/>
    </row>
    <row r="1417" spans="1:11" ht="30" customHeight="1" x14ac:dyDescent="0.2">
      <c r="A1417" s="262">
        <v>1406</v>
      </c>
      <c r="B1417" s="711" t="s">
        <v>1843</v>
      </c>
      <c r="C1417" s="263" t="s">
        <v>2149</v>
      </c>
      <c r="D1417" s="264" t="str">
        <f>VLOOKUP(Tabela24[[#This Row],[Symbol]],Baza_cen[],3,0)</f>
        <v>Wiertło HSS-XL  4,0x175mm  ekstra długie     ARVEX</v>
      </c>
      <c r="E1417" s="265"/>
      <c r="F1417" s="265"/>
      <c r="G1417" s="265">
        <f ca="1">IFERROR(VLOOKUP(Tabela24[[#This Row],[Symbol]],INDIRECT("'"&amp;Tabela24[[#This Row],[INDEX]]&amp;"'!$D$5:$BB$3000"),13,0),0)</f>
        <v>0</v>
      </c>
      <c r="H1417" s="265" t="str">
        <f ca="1">IFERROR(VLOOKUP(Tabela24[[#This Row],[Symbol]],INDIRECT("'"&amp;Tabela24[[#This Row],[INDEX]]&amp;"'!$D$4:$BB$3000"),14,0),0)</f>
        <v>szt.</v>
      </c>
      <c r="I1417" s="419">
        <f ca="1">IFERROR(VLOOKUP(Tabela24[[#This Row],[Symbol]],INDIRECT("'"&amp;Tabela24[[#This Row],[INDEX]]&amp;"'!$D$4:$BB$3000"),30,0),0)</f>
        <v>0</v>
      </c>
      <c r="J1417" s="447">
        <f ca="1">IFERROR(VLOOKUP(Tabela24[[#This Row],[Symbol]],INDIRECT("'"&amp;Tabela24[[#This Row],[INDEX]]&amp;"'!$D$4:$BB$3000"),31,0),0)</f>
        <v>0</v>
      </c>
      <c r="K1417" s="266"/>
    </row>
    <row r="1418" spans="1:11" ht="30" customHeight="1" x14ac:dyDescent="0.2">
      <c r="A1418" s="262">
        <v>1407</v>
      </c>
      <c r="B1418" s="711" t="s">
        <v>1843</v>
      </c>
      <c r="C1418" s="263" t="s">
        <v>2151</v>
      </c>
      <c r="D1418" s="264" t="str">
        <f>VLOOKUP(Tabela24[[#This Row],[Symbol]],Baza_cen[],3,0)</f>
        <v>Wiertło HSS-XL  4,0x220mm  ekstra długie     ARVEX</v>
      </c>
      <c r="E1418" s="265"/>
      <c r="F1418" s="265"/>
      <c r="G1418" s="265">
        <f ca="1">IFERROR(VLOOKUP(Tabela24[[#This Row],[Symbol]],INDIRECT("'"&amp;Tabela24[[#This Row],[INDEX]]&amp;"'!$D$5:$BB$3000"),13,0),0)</f>
        <v>0</v>
      </c>
      <c r="H1418" s="265" t="str">
        <f ca="1">IFERROR(VLOOKUP(Tabela24[[#This Row],[Symbol]],INDIRECT("'"&amp;Tabela24[[#This Row],[INDEX]]&amp;"'!$D$4:$BB$3000"),14,0),0)</f>
        <v>szt.</v>
      </c>
      <c r="I1418" s="419">
        <f ca="1">IFERROR(VLOOKUP(Tabela24[[#This Row],[Symbol]],INDIRECT("'"&amp;Tabela24[[#This Row],[INDEX]]&amp;"'!$D$4:$BB$3000"),30,0),0)</f>
        <v>0</v>
      </c>
      <c r="J1418" s="447">
        <f ca="1">IFERROR(VLOOKUP(Tabela24[[#This Row],[Symbol]],INDIRECT("'"&amp;Tabela24[[#This Row],[INDEX]]&amp;"'!$D$4:$BB$3000"),31,0),0)</f>
        <v>0</v>
      </c>
      <c r="K1418" s="266"/>
    </row>
    <row r="1419" spans="1:11" ht="30" customHeight="1" x14ac:dyDescent="0.2">
      <c r="A1419" s="262">
        <v>1408</v>
      </c>
      <c r="B1419" s="711" t="s">
        <v>1843</v>
      </c>
      <c r="C1419" s="263" t="s">
        <v>2153</v>
      </c>
      <c r="D1419" s="264" t="str">
        <f>VLOOKUP(Tabela24[[#This Row],[Symbol]],Baza_cen[],3,0)</f>
        <v>Wiertło HSS-XL  4,0x280mm  ekstra długie     ARVEX</v>
      </c>
      <c r="E1419" s="265"/>
      <c r="F1419" s="265"/>
      <c r="G1419" s="265">
        <f ca="1">IFERROR(VLOOKUP(Tabela24[[#This Row],[Symbol]],INDIRECT("'"&amp;Tabela24[[#This Row],[INDEX]]&amp;"'!$D$5:$BB$3000"),13,0),0)</f>
        <v>0</v>
      </c>
      <c r="H1419" s="265" t="str">
        <f ca="1">IFERROR(VLOOKUP(Tabela24[[#This Row],[Symbol]],INDIRECT("'"&amp;Tabela24[[#This Row],[INDEX]]&amp;"'!$D$4:$BB$3000"),14,0),0)</f>
        <v>szt.</v>
      </c>
      <c r="I1419" s="419">
        <f ca="1">IFERROR(VLOOKUP(Tabela24[[#This Row],[Symbol]],INDIRECT("'"&amp;Tabela24[[#This Row],[INDEX]]&amp;"'!$D$4:$BB$3000"),30,0),0)</f>
        <v>0</v>
      </c>
      <c r="J1419" s="447">
        <f ca="1">IFERROR(VLOOKUP(Tabela24[[#This Row],[Symbol]],INDIRECT("'"&amp;Tabela24[[#This Row],[INDEX]]&amp;"'!$D$4:$BB$3000"),31,0),0)</f>
        <v>0</v>
      </c>
      <c r="K1419" s="266"/>
    </row>
    <row r="1420" spans="1:11" ht="30" customHeight="1" x14ac:dyDescent="0.2">
      <c r="A1420" s="262">
        <v>1409</v>
      </c>
      <c r="B1420" s="711" t="s">
        <v>1843</v>
      </c>
      <c r="C1420" s="263" t="s">
        <v>2155</v>
      </c>
      <c r="D1420" s="264" t="e">
        <f>VLOOKUP(Tabela24[[#This Row],[Symbol]],Baza_cen[],3,0)</f>
        <v>#N/A</v>
      </c>
      <c r="E1420" s="265"/>
      <c r="F1420" s="265"/>
      <c r="G1420" s="265">
        <f ca="1">IFERROR(VLOOKUP(Tabela24[[#This Row],[Symbol]],INDIRECT("'"&amp;Tabela24[[#This Row],[INDEX]]&amp;"'!$D$5:$BB$3000"),13,0),0)</f>
        <v>0</v>
      </c>
      <c r="H1420" s="265" t="str">
        <f ca="1">IFERROR(VLOOKUP(Tabela24[[#This Row],[Symbol]],INDIRECT("'"&amp;Tabela24[[#This Row],[INDEX]]&amp;"'!$D$4:$BB$3000"),14,0),0)</f>
        <v>szt.</v>
      </c>
      <c r="I1420" s="419">
        <f ca="1">IFERROR(VLOOKUP(Tabela24[[#This Row],[Symbol]],INDIRECT("'"&amp;Tabela24[[#This Row],[INDEX]]&amp;"'!$D$4:$BB$3000"),30,0),0)</f>
        <v>0</v>
      </c>
      <c r="J1420" s="447">
        <f ca="1">IFERROR(VLOOKUP(Tabela24[[#This Row],[Symbol]],INDIRECT("'"&amp;Tabela24[[#This Row],[INDEX]]&amp;"'!$D$4:$BB$3000"),31,0),0)</f>
        <v>0</v>
      </c>
      <c r="K1420" s="266"/>
    </row>
    <row r="1421" spans="1:11" ht="30" customHeight="1" x14ac:dyDescent="0.2">
      <c r="A1421" s="262">
        <v>1410</v>
      </c>
      <c r="B1421" s="711" t="s">
        <v>1843</v>
      </c>
      <c r="C1421" s="263" t="s">
        <v>2157</v>
      </c>
      <c r="D1421" s="264" t="e">
        <f>VLOOKUP(Tabela24[[#This Row],[Symbol]],Baza_cen[],3,0)</f>
        <v>#N/A</v>
      </c>
      <c r="E1421" s="265"/>
      <c r="F1421" s="265"/>
      <c r="G1421" s="265">
        <f ca="1">IFERROR(VLOOKUP(Tabela24[[#This Row],[Symbol]],INDIRECT("'"&amp;Tabela24[[#This Row],[INDEX]]&amp;"'!$D$5:$BB$3000"),13,0),0)</f>
        <v>0</v>
      </c>
      <c r="H1421" s="265" t="str">
        <f ca="1">IFERROR(VLOOKUP(Tabela24[[#This Row],[Symbol]],INDIRECT("'"&amp;Tabela24[[#This Row],[INDEX]]&amp;"'!$D$4:$BB$3000"),14,0),0)</f>
        <v>szt.</v>
      </c>
      <c r="I1421" s="419">
        <f ca="1">IFERROR(VLOOKUP(Tabela24[[#This Row],[Symbol]],INDIRECT("'"&amp;Tabela24[[#This Row],[INDEX]]&amp;"'!$D$4:$BB$3000"),30,0),0)</f>
        <v>0</v>
      </c>
      <c r="J1421" s="447">
        <f ca="1">IFERROR(VLOOKUP(Tabela24[[#This Row],[Symbol]],INDIRECT("'"&amp;Tabela24[[#This Row],[INDEX]]&amp;"'!$D$4:$BB$3000"),31,0),0)</f>
        <v>0</v>
      </c>
      <c r="K1421" s="266"/>
    </row>
    <row r="1422" spans="1:11" ht="30" customHeight="1" x14ac:dyDescent="0.2">
      <c r="A1422" s="262">
        <v>1411</v>
      </c>
      <c r="B1422" s="711" t="s">
        <v>1843</v>
      </c>
      <c r="C1422" s="263" t="s">
        <v>2159</v>
      </c>
      <c r="D1422" s="264" t="e">
        <f>VLOOKUP(Tabela24[[#This Row],[Symbol]],Baza_cen[],3,0)</f>
        <v>#N/A</v>
      </c>
      <c r="E1422" s="265"/>
      <c r="F1422" s="265"/>
      <c r="G1422" s="265">
        <f ca="1">IFERROR(VLOOKUP(Tabela24[[#This Row],[Symbol]],INDIRECT("'"&amp;Tabela24[[#This Row],[INDEX]]&amp;"'!$D$5:$BB$3000"),13,0),0)</f>
        <v>0</v>
      </c>
      <c r="H1422" s="265" t="str">
        <f ca="1">IFERROR(VLOOKUP(Tabela24[[#This Row],[Symbol]],INDIRECT("'"&amp;Tabela24[[#This Row],[INDEX]]&amp;"'!$D$4:$BB$3000"),14,0),0)</f>
        <v>szt.</v>
      </c>
      <c r="I1422" s="419">
        <f ca="1">IFERROR(VLOOKUP(Tabela24[[#This Row],[Symbol]],INDIRECT("'"&amp;Tabela24[[#This Row],[INDEX]]&amp;"'!$D$4:$BB$3000"),30,0),0)</f>
        <v>0</v>
      </c>
      <c r="J1422" s="447">
        <f ca="1">IFERROR(VLOOKUP(Tabela24[[#This Row],[Symbol]],INDIRECT("'"&amp;Tabela24[[#This Row],[INDEX]]&amp;"'!$D$4:$BB$3000"),31,0),0)</f>
        <v>0</v>
      </c>
      <c r="K1422" s="266"/>
    </row>
    <row r="1423" spans="1:11" ht="30" customHeight="1" x14ac:dyDescent="0.2">
      <c r="A1423" s="262">
        <v>1412</v>
      </c>
      <c r="B1423" s="711" t="s">
        <v>1843</v>
      </c>
      <c r="C1423" s="263" t="s">
        <v>2161</v>
      </c>
      <c r="D1423" s="264" t="str">
        <f>VLOOKUP(Tabela24[[#This Row],[Symbol]],Baza_cen[],3,0)</f>
        <v>Wiertło HSS-XL  4,5x185mm  ekstra długie     ARVEX</v>
      </c>
      <c r="E1423" s="265"/>
      <c r="F1423" s="265"/>
      <c r="G1423" s="265">
        <f ca="1">IFERROR(VLOOKUP(Tabela24[[#This Row],[Symbol]],INDIRECT("'"&amp;Tabela24[[#This Row],[INDEX]]&amp;"'!$D$5:$BB$3000"),13,0),0)</f>
        <v>0</v>
      </c>
      <c r="H1423" s="265" t="str">
        <f ca="1">IFERROR(VLOOKUP(Tabela24[[#This Row],[Symbol]],INDIRECT("'"&amp;Tabela24[[#This Row],[INDEX]]&amp;"'!$D$4:$BB$3000"),14,0),0)</f>
        <v>szt.</v>
      </c>
      <c r="I1423" s="419">
        <f ca="1">IFERROR(VLOOKUP(Tabela24[[#This Row],[Symbol]],INDIRECT("'"&amp;Tabela24[[#This Row],[INDEX]]&amp;"'!$D$4:$BB$3000"),30,0),0)</f>
        <v>0</v>
      </c>
      <c r="J1423" s="447">
        <f ca="1">IFERROR(VLOOKUP(Tabela24[[#This Row],[Symbol]],INDIRECT("'"&amp;Tabela24[[#This Row],[INDEX]]&amp;"'!$D$4:$BB$3000"),31,0),0)</f>
        <v>0</v>
      </c>
      <c r="K1423" s="266"/>
    </row>
    <row r="1424" spans="1:11" ht="30" customHeight="1" x14ac:dyDescent="0.2">
      <c r="A1424" s="262">
        <v>1413</v>
      </c>
      <c r="B1424" s="711" t="s">
        <v>1843</v>
      </c>
      <c r="C1424" s="263" t="s">
        <v>2163</v>
      </c>
      <c r="D1424" s="264" t="str">
        <f>VLOOKUP(Tabela24[[#This Row],[Symbol]],Baza_cen[],3,0)</f>
        <v>Wiertło HSS-XL  4,5x235mm  ekstra długie     ARVEX</v>
      </c>
      <c r="E1424" s="265"/>
      <c r="F1424" s="265"/>
      <c r="G1424" s="265">
        <f ca="1">IFERROR(VLOOKUP(Tabela24[[#This Row],[Symbol]],INDIRECT("'"&amp;Tabela24[[#This Row],[INDEX]]&amp;"'!$D$5:$BB$3000"),13,0),0)</f>
        <v>0</v>
      </c>
      <c r="H1424" s="265" t="str">
        <f ca="1">IFERROR(VLOOKUP(Tabela24[[#This Row],[Symbol]],INDIRECT("'"&amp;Tabela24[[#This Row],[INDEX]]&amp;"'!$D$4:$BB$3000"),14,0),0)</f>
        <v>szt.</v>
      </c>
      <c r="I1424" s="419">
        <f ca="1">IFERROR(VLOOKUP(Tabela24[[#This Row],[Symbol]],INDIRECT("'"&amp;Tabela24[[#This Row],[INDEX]]&amp;"'!$D$4:$BB$3000"),30,0),0)</f>
        <v>0</v>
      </c>
      <c r="J1424" s="447">
        <f ca="1">IFERROR(VLOOKUP(Tabela24[[#This Row],[Symbol]],INDIRECT("'"&amp;Tabela24[[#This Row],[INDEX]]&amp;"'!$D$4:$BB$3000"),31,0),0)</f>
        <v>0</v>
      </c>
      <c r="K1424" s="266"/>
    </row>
    <row r="1425" spans="1:11" ht="30" customHeight="1" x14ac:dyDescent="0.2">
      <c r="A1425" s="262">
        <v>1414</v>
      </c>
      <c r="B1425" s="711" t="s">
        <v>1843</v>
      </c>
      <c r="C1425" s="263" t="s">
        <v>2165</v>
      </c>
      <c r="D1425" s="264" t="e">
        <f>VLOOKUP(Tabela24[[#This Row],[Symbol]],Baza_cen[],3,0)</f>
        <v>#N/A</v>
      </c>
      <c r="E1425" s="265"/>
      <c r="F1425" s="265"/>
      <c r="G1425" s="265">
        <f ca="1">IFERROR(VLOOKUP(Tabela24[[#This Row],[Symbol]],INDIRECT("'"&amp;Tabela24[[#This Row],[INDEX]]&amp;"'!$D$5:$BB$3000"),13,0),0)</f>
        <v>0</v>
      </c>
      <c r="H1425" s="265" t="str">
        <f ca="1">IFERROR(VLOOKUP(Tabela24[[#This Row],[Symbol]],INDIRECT("'"&amp;Tabela24[[#This Row],[INDEX]]&amp;"'!$D$4:$BB$3000"),14,0),0)</f>
        <v>szt.</v>
      </c>
      <c r="I1425" s="419">
        <f ca="1">IFERROR(VLOOKUP(Tabela24[[#This Row],[Symbol]],INDIRECT("'"&amp;Tabela24[[#This Row],[INDEX]]&amp;"'!$D$4:$BB$3000"),30,0),0)</f>
        <v>0</v>
      </c>
      <c r="J1425" s="447">
        <f ca="1">IFERROR(VLOOKUP(Tabela24[[#This Row],[Symbol]],INDIRECT("'"&amp;Tabela24[[#This Row],[INDEX]]&amp;"'!$D$4:$BB$3000"),31,0),0)</f>
        <v>0</v>
      </c>
      <c r="K1425" s="266"/>
    </row>
    <row r="1426" spans="1:11" ht="30" customHeight="1" x14ac:dyDescent="0.2">
      <c r="A1426" s="262">
        <v>1415</v>
      </c>
      <c r="B1426" s="711" t="s">
        <v>1843</v>
      </c>
      <c r="C1426" s="263" t="s">
        <v>2167</v>
      </c>
      <c r="D1426" s="264" t="str">
        <f>VLOOKUP(Tabela24[[#This Row],[Symbol]],Baza_cen[],3,0)</f>
        <v>Wiertło HSS-XL  5,0x195mm  ekstra długie     ARVEX</v>
      </c>
      <c r="E1426" s="265"/>
      <c r="F1426" s="265"/>
      <c r="G1426" s="265">
        <f ca="1">IFERROR(VLOOKUP(Tabela24[[#This Row],[Symbol]],INDIRECT("'"&amp;Tabela24[[#This Row],[INDEX]]&amp;"'!$D$5:$BB$3000"),13,0),0)</f>
        <v>0</v>
      </c>
      <c r="H1426" s="265" t="str">
        <f ca="1">IFERROR(VLOOKUP(Tabela24[[#This Row],[Symbol]],INDIRECT("'"&amp;Tabela24[[#This Row],[INDEX]]&amp;"'!$D$4:$BB$3000"),14,0),0)</f>
        <v>szt.</v>
      </c>
      <c r="I1426" s="419">
        <f ca="1">IFERROR(VLOOKUP(Tabela24[[#This Row],[Symbol]],INDIRECT("'"&amp;Tabela24[[#This Row],[INDEX]]&amp;"'!$D$4:$BB$3000"),30,0),0)</f>
        <v>0</v>
      </c>
      <c r="J1426" s="447">
        <f ca="1">IFERROR(VLOOKUP(Tabela24[[#This Row],[Symbol]],INDIRECT("'"&amp;Tabela24[[#This Row],[INDEX]]&amp;"'!$D$4:$BB$3000"),31,0),0)</f>
        <v>0</v>
      </c>
      <c r="K1426" s="266"/>
    </row>
    <row r="1427" spans="1:11" ht="30" customHeight="1" x14ac:dyDescent="0.2">
      <c r="A1427" s="262">
        <v>1416</v>
      </c>
      <c r="B1427" s="711" t="s">
        <v>1843</v>
      </c>
      <c r="C1427" s="263" t="s">
        <v>2169</v>
      </c>
      <c r="D1427" s="264" t="str">
        <f>VLOOKUP(Tabela24[[#This Row],[Symbol]],Baza_cen[],3,0)</f>
        <v>Wiertło HSS-XL  5,0x245mm  ekstra długie     ARVEX</v>
      </c>
      <c r="E1427" s="265"/>
      <c r="F1427" s="265"/>
      <c r="G1427" s="265">
        <f ca="1">IFERROR(VLOOKUP(Tabela24[[#This Row],[Symbol]],INDIRECT("'"&amp;Tabela24[[#This Row],[INDEX]]&amp;"'!$D$5:$BB$3000"),13,0),0)</f>
        <v>0</v>
      </c>
      <c r="H1427" s="265" t="str">
        <f ca="1">IFERROR(VLOOKUP(Tabela24[[#This Row],[Symbol]],INDIRECT("'"&amp;Tabela24[[#This Row],[INDEX]]&amp;"'!$D$4:$BB$3000"),14,0),0)</f>
        <v>szt.</v>
      </c>
      <c r="I1427" s="419">
        <f ca="1">IFERROR(VLOOKUP(Tabela24[[#This Row],[Symbol]],INDIRECT("'"&amp;Tabela24[[#This Row],[INDEX]]&amp;"'!$D$4:$BB$3000"),30,0),0)</f>
        <v>0</v>
      </c>
      <c r="J1427" s="447">
        <f ca="1">IFERROR(VLOOKUP(Tabela24[[#This Row],[Symbol]],INDIRECT("'"&amp;Tabela24[[#This Row],[INDEX]]&amp;"'!$D$4:$BB$3000"),31,0),0)</f>
        <v>0</v>
      </c>
      <c r="K1427" s="266"/>
    </row>
    <row r="1428" spans="1:11" ht="30" customHeight="1" x14ac:dyDescent="0.2">
      <c r="A1428" s="262">
        <v>1417</v>
      </c>
      <c r="B1428" s="711" t="s">
        <v>1843</v>
      </c>
      <c r="C1428" s="263" t="s">
        <v>2171</v>
      </c>
      <c r="D1428" s="264" t="str">
        <f>VLOOKUP(Tabela24[[#This Row],[Symbol]],Baza_cen[],3,0)</f>
        <v>Wiertło HSS-XL  5,0x315mm  ekstra długie     ARVEX</v>
      </c>
      <c r="E1428" s="265"/>
      <c r="F1428" s="265"/>
      <c r="G1428" s="265">
        <f ca="1">IFERROR(VLOOKUP(Tabela24[[#This Row],[Symbol]],INDIRECT("'"&amp;Tabela24[[#This Row],[INDEX]]&amp;"'!$D$5:$BB$3000"),13,0),0)</f>
        <v>0</v>
      </c>
      <c r="H1428" s="265" t="str">
        <f ca="1">IFERROR(VLOOKUP(Tabela24[[#This Row],[Symbol]],INDIRECT("'"&amp;Tabela24[[#This Row],[INDEX]]&amp;"'!$D$4:$BB$3000"),14,0),0)</f>
        <v>szt.</v>
      </c>
      <c r="I1428" s="419">
        <f ca="1">IFERROR(VLOOKUP(Tabela24[[#This Row],[Symbol]],INDIRECT("'"&amp;Tabela24[[#This Row],[INDEX]]&amp;"'!$D$4:$BB$3000"),30,0),0)</f>
        <v>0</v>
      </c>
      <c r="J1428" s="447">
        <f ca="1">IFERROR(VLOOKUP(Tabela24[[#This Row],[Symbol]],INDIRECT("'"&amp;Tabela24[[#This Row],[INDEX]]&amp;"'!$D$4:$BB$3000"),31,0),0)</f>
        <v>0</v>
      </c>
      <c r="K1428" s="266"/>
    </row>
    <row r="1429" spans="1:11" ht="30" customHeight="1" x14ac:dyDescent="0.2">
      <c r="A1429" s="262">
        <v>1418</v>
      </c>
      <c r="B1429" s="711" t="s">
        <v>1843</v>
      </c>
      <c r="C1429" s="263" t="s">
        <v>2173</v>
      </c>
      <c r="D1429" s="264" t="e">
        <f>VLOOKUP(Tabela24[[#This Row],[Symbol]],Baza_cen[],3,0)</f>
        <v>#N/A</v>
      </c>
      <c r="E1429" s="265"/>
      <c r="F1429" s="265"/>
      <c r="G1429" s="265">
        <f ca="1">IFERROR(VLOOKUP(Tabela24[[#This Row],[Symbol]],INDIRECT("'"&amp;Tabela24[[#This Row],[INDEX]]&amp;"'!$D$5:$BB$3000"),13,0),0)</f>
        <v>0</v>
      </c>
      <c r="H1429" s="265" t="str">
        <f ca="1">IFERROR(VLOOKUP(Tabela24[[#This Row],[Symbol]],INDIRECT("'"&amp;Tabela24[[#This Row],[INDEX]]&amp;"'!$D$4:$BB$3000"),14,0),0)</f>
        <v>szt.</v>
      </c>
      <c r="I1429" s="419">
        <f ca="1">IFERROR(VLOOKUP(Tabela24[[#This Row],[Symbol]],INDIRECT("'"&amp;Tabela24[[#This Row],[INDEX]]&amp;"'!$D$4:$BB$3000"),30,0),0)</f>
        <v>0</v>
      </c>
      <c r="J1429" s="447">
        <f ca="1">IFERROR(VLOOKUP(Tabela24[[#This Row],[Symbol]],INDIRECT("'"&amp;Tabela24[[#This Row],[INDEX]]&amp;"'!$D$4:$BB$3000"),31,0),0)</f>
        <v>0</v>
      </c>
      <c r="K1429" s="266"/>
    </row>
    <row r="1430" spans="1:11" ht="30" customHeight="1" x14ac:dyDescent="0.2">
      <c r="A1430" s="262">
        <v>1419</v>
      </c>
      <c r="B1430" s="711" t="s">
        <v>1843</v>
      </c>
      <c r="C1430" s="263" t="s">
        <v>2175</v>
      </c>
      <c r="D1430" s="264" t="e">
        <f>VLOOKUP(Tabela24[[#This Row],[Symbol]],Baza_cen[],3,0)</f>
        <v>#N/A</v>
      </c>
      <c r="E1430" s="265"/>
      <c r="F1430" s="265"/>
      <c r="G1430" s="265">
        <f ca="1">IFERROR(VLOOKUP(Tabela24[[#This Row],[Symbol]],INDIRECT("'"&amp;Tabela24[[#This Row],[INDEX]]&amp;"'!$D$5:$BB$3000"),13,0),0)</f>
        <v>0</v>
      </c>
      <c r="H1430" s="265" t="str">
        <f ca="1">IFERROR(VLOOKUP(Tabela24[[#This Row],[Symbol]],INDIRECT("'"&amp;Tabela24[[#This Row],[INDEX]]&amp;"'!$D$4:$BB$3000"),14,0),0)</f>
        <v>szt.</v>
      </c>
      <c r="I1430" s="419">
        <f ca="1">IFERROR(VLOOKUP(Tabela24[[#This Row],[Symbol]],INDIRECT("'"&amp;Tabela24[[#This Row],[INDEX]]&amp;"'!$D$4:$BB$3000"),30,0),0)</f>
        <v>0</v>
      </c>
      <c r="J1430" s="447">
        <f ca="1">IFERROR(VLOOKUP(Tabela24[[#This Row],[Symbol]],INDIRECT("'"&amp;Tabela24[[#This Row],[INDEX]]&amp;"'!$D$4:$BB$3000"),31,0),0)</f>
        <v>0</v>
      </c>
      <c r="K1430" s="266"/>
    </row>
    <row r="1431" spans="1:11" ht="30" customHeight="1" x14ac:dyDescent="0.2">
      <c r="A1431" s="262">
        <v>1420</v>
      </c>
      <c r="B1431" s="711" t="s">
        <v>1843</v>
      </c>
      <c r="C1431" s="263" t="s">
        <v>2177</v>
      </c>
      <c r="D1431" s="264" t="e">
        <f>VLOOKUP(Tabela24[[#This Row],[Symbol]],Baza_cen[],3,0)</f>
        <v>#N/A</v>
      </c>
      <c r="E1431" s="265"/>
      <c r="F1431" s="265"/>
      <c r="G1431" s="265">
        <f ca="1">IFERROR(VLOOKUP(Tabela24[[#This Row],[Symbol]],INDIRECT("'"&amp;Tabela24[[#This Row],[INDEX]]&amp;"'!$D$5:$BB$3000"),13,0),0)</f>
        <v>0</v>
      </c>
      <c r="H1431" s="265" t="str">
        <f ca="1">IFERROR(VLOOKUP(Tabela24[[#This Row],[Symbol]],INDIRECT("'"&amp;Tabela24[[#This Row],[INDEX]]&amp;"'!$D$4:$BB$3000"),14,0),0)</f>
        <v>szt.</v>
      </c>
      <c r="I1431" s="419">
        <f ca="1">IFERROR(VLOOKUP(Tabela24[[#This Row],[Symbol]],INDIRECT("'"&amp;Tabela24[[#This Row],[INDEX]]&amp;"'!$D$4:$BB$3000"),30,0),0)</f>
        <v>0</v>
      </c>
      <c r="J1431" s="447">
        <f ca="1">IFERROR(VLOOKUP(Tabela24[[#This Row],[Symbol]],INDIRECT("'"&amp;Tabela24[[#This Row],[INDEX]]&amp;"'!$D$4:$BB$3000"),31,0),0)</f>
        <v>0</v>
      </c>
      <c r="K1431" s="266"/>
    </row>
    <row r="1432" spans="1:11" ht="30" customHeight="1" x14ac:dyDescent="0.2">
      <c r="A1432" s="262">
        <v>1421</v>
      </c>
      <c r="B1432" s="711" t="s">
        <v>1843</v>
      </c>
      <c r="C1432" s="263" t="s">
        <v>2179</v>
      </c>
      <c r="D1432" s="264" t="str">
        <f>VLOOKUP(Tabela24[[#This Row],[Symbol]],Baza_cen[],3,0)</f>
        <v>Wiertło HSS-XL  6,0x205mm  ekstra długie     ARVEX</v>
      </c>
      <c r="E1432" s="265"/>
      <c r="F1432" s="265"/>
      <c r="G1432" s="265">
        <f ca="1">IFERROR(VLOOKUP(Tabela24[[#This Row],[Symbol]],INDIRECT("'"&amp;Tabela24[[#This Row],[INDEX]]&amp;"'!$D$5:$BB$3000"),13,0),0)</f>
        <v>0</v>
      </c>
      <c r="H1432" s="265" t="str">
        <f ca="1">IFERROR(VLOOKUP(Tabela24[[#This Row],[Symbol]],INDIRECT("'"&amp;Tabela24[[#This Row],[INDEX]]&amp;"'!$D$4:$BB$3000"),14,0),0)</f>
        <v>szt.</v>
      </c>
      <c r="I1432" s="419">
        <f ca="1">IFERROR(VLOOKUP(Tabela24[[#This Row],[Symbol]],INDIRECT("'"&amp;Tabela24[[#This Row],[INDEX]]&amp;"'!$D$4:$BB$3000"),30,0),0)</f>
        <v>0</v>
      </c>
      <c r="J1432" s="447">
        <f ca="1">IFERROR(VLOOKUP(Tabela24[[#This Row],[Symbol]],INDIRECT("'"&amp;Tabela24[[#This Row],[INDEX]]&amp;"'!$D$4:$BB$3000"),31,0),0)</f>
        <v>0</v>
      </c>
      <c r="K1432" s="266"/>
    </row>
    <row r="1433" spans="1:11" ht="30" customHeight="1" x14ac:dyDescent="0.2">
      <c r="A1433" s="262">
        <v>1422</v>
      </c>
      <c r="B1433" s="711" t="s">
        <v>1843</v>
      </c>
      <c r="C1433" s="263" t="s">
        <v>2181</v>
      </c>
      <c r="D1433" s="264" t="str">
        <f>VLOOKUP(Tabela24[[#This Row],[Symbol]],Baza_cen[],3,0)</f>
        <v>Wiertło HSS-XL  6,0x260mm  ekstra długie     ARVEX</v>
      </c>
      <c r="E1433" s="265"/>
      <c r="F1433" s="265"/>
      <c r="G1433" s="265">
        <f ca="1">IFERROR(VLOOKUP(Tabela24[[#This Row],[Symbol]],INDIRECT("'"&amp;Tabela24[[#This Row],[INDEX]]&amp;"'!$D$5:$BB$3000"),13,0),0)</f>
        <v>0</v>
      </c>
      <c r="H1433" s="265" t="str">
        <f ca="1">IFERROR(VLOOKUP(Tabela24[[#This Row],[Symbol]],INDIRECT("'"&amp;Tabela24[[#This Row],[INDEX]]&amp;"'!$D$4:$BB$3000"),14,0),0)</f>
        <v>szt.</v>
      </c>
      <c r="I1433" s="419">
        <f ca="1">IFERROR(VLOOKUP(Tabela24[[#This Row],[Symbol]],INDIRECT("'"&amp;Tabela24[[#This Row],[INDEX]]&amp;"'!$D$4:$BB$3000"),30,0),0)</f>
        <v>0</v>
      </c>
      <c r="J1433" s="447">
        <f ca="1">IFERROR(VLOOKUP(Tabela24[[#This Row],[Symbol]],INDIRECT("'"&amp;Tabela24[[#This Row],[INDEX]]&amp;"'!$D$4:$BB$3000"),31,0),0)</f>
        <v>0</v>
      </c>
      <c r="K1433" s="266"/>
    </row>
    <row r="1434" spans="1:11" ht="30" customHeight="1" x14ac:dyDescent="0.2">
      <c r="A1434" s="262">
        <v>1423</v>
      </c>
      <c r="B1434" s="711" t="s">
        <v>1843</v>
      </c>
      <c r="C1434" s="263" t="s">
        <v>2183</v>
      </c>
      <c r="D1434" s="264" t="e">
        <f>VLOOKUP(Tabela24[[#This Row],[Symbol]],Baza_cen[],3,0)</f>
        <v>#N/A</v>
      </c>
      <c r="E1434" s="265"/>
      <c r="F1434" s="265"/>
      <c r="G1434" s="265">
        <f ca="1">IFERROR(VLOOKUP(Tabela24[[#This Row],[Symbol]],INDIRECT("'"&amp;Tabela24[[#This Row],[INDEX]]&amp;"'!$D$5:$BB$3000"),13,0),0)</f>
        <v>0</v>
      </c>
      <c r="H1434" s="265" t="str">
        <f ca="1">IFERROR(VLOOKUP(Tabela24[[#This Row],[Symbol]],INDIRECT("'"&amp;Tabela24[[#This Row],[INDEX]]&amp;"'!$D$4:$BB$3000"),14,0),0)</f>
        <v>szt.</v>
      </c>
      <c r="I1434" s="419">
        <f ca="1">IFERROR(VLOOKUP(Tabela24[[#This Row],[Symbol]],INDIRECT("'"&amp;Tabela24[[#This Row],[INDEX]]&amp;"'!$D$4:$BB$3000"),30,0),0)</f>
        <v>0</v>
      </c>
      <c r="J1434" s="447">
        <f ca="1">IFERROR(VLOOKUP(Tabela24[[#This Row],[Symbol]],INDIRECT("'"&amp;Tabela24[[#This Row],[INDEX]]&amp;"'!$D$4:$BB$3000"),31,0),0)</f>
        <v>0</v>
      </c>
      <c r="K1434" s="266"/>
    </row>
    <row r="1435" spans="1:11" ht="30" customHeight="1" x14ac:dyDescent="0.2">
      <c r="A1435" s="262">
        <v>1424</v>
      </c>
      <c r="B1435" s="711" t="s">
        <v>1843</v>
      </c>
      <c r="C1435" s="263" t="s">
        <v>2185</v>
      </c>
      <c r="D1435" s="264" t="str">
        <f>VLOOKUP(Tabela24[[#This Row],[Symbol]],Baza_cen[],3,0)</f>
        <v>Wiertło HSS-XL  6,5x215mm  ekstra długie     ARVEX</v>
      </c>
      <c r="E1435" s="265"/>
      <c r="F1435" s="265"/>
      <c r="G1435" s="265">
        <f ca="1">IFERROR(VLOOKUP(Tabela24[[#This Row],[Symbol]],INDIRECT("'"&amp;Tabela24[[#This Row],[INDEX]]&amp;"'!$D$5:$BB$3000"),13,0),0)</f>
        <v>0</v>
      </c>
      <c r="H1435" s="265" t="str">
        <f ca="1">IFERROR(VLOOKUP(Tabela24[[#This Row],[Symbol]],INDIRECT("'"&amp;Tabela24[[#This Row],[INDEX]]&amp;"'!$D$4:$BB$3000"),14,0),0)</f>
        <v>szt.</v>
      </c>
      <c r="I1435" s="419">
        <f ca="1">IFERROR(VLOOKUP(Tabela24[[#This Row],[Symbol]],INDIRECT("'"&amp;Tabela24[[#This Row],[INDEX]]&amp;"'!$D$4:$BB$3000"),30,0),0)</f>
        <v>0</v>
      </c>
      <c r="J1435" s="447">
        <f ca="1">IFERROR(VLOOKUP(Tabela24[[#This Row],[Symbol]],INDIRECT("'"&amp;Tabela24[[#This Row],[INDEX]]&amp;"'!$D$4:$BB$3000"),31,0),0)</f>
        <v>0</v>
      </c>
      <c r="K1435" s="266"/>
    </row>
    <row r="1436" spans="1:11" ht="30" customHeight="1" x14ac:dyDescent="0.2">
      <c r="A1436" s="262">
        <v>1425</v>
      </c>
      <c r="B1436" s="711" t="s">
        <v>1843</v>
      </c>
      <c r="C1436" s="263" t="s">
        <v>2187</v>
      </c>
      <c r="D1436" s="264" t="str">
        <f>VLOOKUP(Tabela24[[#This Row],[Symbol]],Baza_cen[],3,0)</f>
        <v>Wiertło HSS-XL  6,5x275mm  ekstra długie     ARVEX</v>
      </c>
      <c r="E1436" s="265"/>
      <c r="F1436" s="265"/>
      <c r="G1436" s="265">
        <f ca="1">IFERROR(VLOOKUP(Tabela24[[#This Row],[Symbol]],INDIRECT("'"&amp;Tabela24[[#This Row],[INDEX]]&amp;"'!$D$5:$BB$3000"),13,0),0)</f>
        <v>0</v>
      </c>
      <c r="H1436" s="265" t="str">
        <f ca="1">IFERROR(VLOOKUP(Tabela24[[#This Row],[Symbol]],INDIRECT("'"&amp;Tabela24[[#This Row],[INDEX]]&amp;"'!$D$4:$BB$3000"),14,0),0)</f>
        <v>szt.</v>
      </c>
      <c r="I1436" s="419">
        <f ca="1">IFERROR(VLOOKUP(Tabela24[[#This Row],[Symbol]],INDIRECT("'"&amp;Tabela24[[#This Row],[INDEX]]&amp;"'!$D$4:$BB$3000"),30,0),0)</f>
        <v>0</v>
      </c>
      <c r="J1436" s="447">
        <f ca="1">IFERROR(VLOOKUP(Tabela24[[#This Row],[Symbol]],INDIRECT("'"&amp;Tabela24[[#This Row],[INDEX]]&amp;"'!$D$4:$BB$3000"),31,0),0)</f>
        <v>0</v>
      </c>
      <c r="K1436" s="266"/>
    </row>
    <row r="1437" spans="1:11" ht="30" customHeight="1" x14ac:dyDescent="0.2">
      <c r="A1437" s="262">
        <v>1426</v>
      </c>
      <c r="B1437" s="711" t="s">
        <v>1843</v>
      </c>
      <c r="C1437" s="263" t="s">
        <v>2189</v>
      </c>
      <c r="D1437" s="264" t="str">
        <f>VLOOKUP(Tabela24[[#This Row],[Symbol]],Baza_cen[],3,0)</f>
        <v>Wiertło HSS-XL  6,5x350mm  ekstra długie     ARVEX</v>
      </c>
      <c r="E1437" s="265"/>
      <c r="F1437" s="265"/>
      <c r="G1437" s="265">
        <f ca="1">IFERROR(VLOOKUP(Tabela24[[#This Row],[Symbol]],INDIRECT("'"&amp;Tabela24[[#This Row],[INDEX]]&amp;"'!$D$5:$BB$3000"),13,0),0)</f>
        <v>0</v>
      </c>
      <c r="H1437" s="265" t="str">
        <f ca="1">IFERROR(VLOOKUP(Tabela24[[#This Row],[Symbol]],INDIRECT("'"&amp;Tabela24[[#This Row],[INDEX]]&amp;"'!$D$4:$BB$3000"),14,0),0)</f>
        <v>szt.</v>
      </c>
      <c r="I1437" s="419">
        <f ca="1">IFERROR(VLOOKUP(Tabela24[[#This Row],[Symbol]],INDIRECT("'"&amp;Tabela24[[#This Row],[INDEX]]&amp;"'!$D$4:$BB$3000"),30,0),0)</f>
        <v>0</v>
      </c>
      <c r="J1437" s="447">
        <f ca="1">IFERROR(VLOOKUP(Tabela24[[#This Row],[Symbol]],INDIRECT("'"&amp;Tabela24[[#This Row],[INDEX]]&amp;"'!$D$4:$BB$3000"),31,0),0)</f>
        <v>0</v>
      </c>
      <c r="K1437" s="266"/>
    </row>
    <row r="1438" spans="1:11" ht="30" customHeight="1" x14ac:dyDescent="0.2">
      <c r="A1438" s="262">
        <v>1427</v>
      </c>
      <c r="B1438" s="711" t="s">
        <v>1843</v>
      </c>
      <c r="C1438" s="263" t="s">
        <v>2191</v>
      </c>
      <c r="D1438" s="264" t="e">
        <f>VLOOKUP(Tabela24[[#This Row],[Symbol]],Baza_cen[],3,0)</f>
        <v>#N/A</v>
      </c>
      <c r="E1438" s="265"/>
      <c r="F1438" s="265"/>
      <c r="G1438" s="265">
        <f ca="1">IFERROR(VLOOKUP(Tabela24[[#This Row],[Symbol]],INDIRECT("'"&amp;Tabela24[[#This Row],[INDEX]]&amp;"'!$D$5:$BB$3000"),13,0),0)</f>
        <v>0</v>
      </c>
      <c r="H1438" s="265" t="str">
        <f ca="1">IFERROR(VLOOKUP(Tabela24[[#This Row],[Symbol]],INDIRECT("'"&amp;Tabela24[[#This Row],[INDEX]]&amp;"'!$D$4:$BB$3000"),14,0),0)</f>
        <v>szt.</v>
      </c>
      <c r="I1438" s="419">
        <f ca="1">IFERROR(VLOOKUP(Tabela24[[#This Row],[Symbol]],INDIRECT("'"&amp;Tabela24[[#This Row],[INDEX]]&amp;"'!$D$4:$BB$3000"),30,0),0)</f>
        <v>0</v>
      </c>
      <c r="J1438" s="447">
        <f ca="1">IFERROR(VLOOKUP(Tabela24[[#This Row],[Symbol]],INDIRECT("'"&amp;Tabela24[[#This Row],[INDEX]]&amp;"'!$D$4:$BB$3000"),31,0),0)</f>
        <v>0</v>
      </c>
      <c r="K1438" s="266"/>
    </row>
    <row r="1439" spans="1:11" ht="30" customHeight="1" x14ac:dyDescent="0.2">
      <c r="A1439" s="262">
        <v>1428</v>
      </c>
      <c r="B1439" s="711" t="s">
        <v>1843</v>
      </c>
      <c r="C1439" s="263" t="s">
        <v>2193</v>
      </c>
      <c r="D1439" s="264" t="str">
        <f>VLOOKUP(Tabela24[[#This Row],[Symbol]],Baza_cen[],3,0)</f>
        <v>Wiertło HSS-XL  7,0x290mm  ekstra długie     ARVEX</v>
      </c>
      <c r="E1439" s="265"/>
      <c r="F1439" s="265"/>
      <c r="G1439" s="265">
        <f ca="1">IFERROR(VLOOKUP(Tabela24[[#This Row],[Symbol]],INDIRECT("'"&amp;Tabela24[[#This Row],[INDEX]]&amp;"'!$D$5:$BB$3000"),13,0),0)</f>
        <v>0</v>
      </c>
      <c r="H1439" s="265" t="str">
        <f ca="1">IFERROR(VLOOKUP(Tabela24[[#This Row],[Symbol]],INDIRECT("'"&amp;Tabela24[[#This Row],[INDEX]]&amp;"'!$D$4:$BB$3000"),14,0),0)</f>
        <v>szt.</v>
      </c>
      <c r="I1439" s="419">
        <f ca="1">IFERROR(VLOOKUP(Tabela24[[#This Row],[Symbol]],INDIRECT("'"&amp;Tabela24[[#This Row],[INDEX]]&amp;"'!$D$4:$BB$3000"),30,0),0)</f>
        <v>0</v>
      </c>
      <c r="J1439" s="447">
        <f ca="1">IFERROR(VLOOKUP(Tabela24[[#This Row],[Symbol]],INDIRECT("'"&amp;Tabela24[[#This Row],[INDEX]]&amp;"'!$D$4:$BB$3000"),31,0),0)</f>
        <v>0</v>
      </c>
      <c r="K1439" s="266"/>
    </row>
    <row r="1440" spans="1:11" ht="30" customHeight="1" x14ac:dyDescent="0.2">
      <c r="A1440" s="262">
        <v>1429</v>
      </c>
      <c r="B1440" s="711" t="s">
        <v>1843</v>
      </c>
      <c r="C1440" s="263" t="s">
        <v>2195</v>
      </c>
      <c r="D1440" s="264" t="e">
        <f>VLOOKUP(Tabela24[[#This Row],[Symbol]],Baza_cen[],3,0)</f>
        <v>#N/A</v>
      </c>
      <c r="E1440" s="265"/>
      <c r="F1440" s="265"/>
      <c r="G1440" s="265">
        <f ca="1">IFERROR(VLOOKUP(Tabela24[[#This Row],[Symbol]],INDIRECT("'"&amp;Tabela24[[#This Row],[INDEX]]&amp;"'!$D$5:$BB$3000"),13,0),0)</f>
        <v>0</v>
      </c>
      <c r="H1440" s="265" t="str">
        <f ca="1">IFERROR(VLOOKUP(Tabela24[[#This Row],[Symbol]],INDIRECT("'"&amp;Tabela24[[#This Row],[INDEX]]&amp;"'!$D$4:$BB$3000"),14,0),0)</f>
        <v>szt.</v>
      </c>
      <c r="I1440" s="419">
        <f ca="1">IFERROR(VLOOKUP(Tabela24[[#This Row],[Symbol]],INDIRECT("'"&amp;Tabela24[[#This Row],[INDEX]]&amp;"'!$D$4:$BB$3000"),30,0),0)</f>
        <v>0</v>
      </c>
      <c r="J1440" s="447">
        <f ca="1">IFERROR(VLOOKUP(Tabela24[[#This Row],[Symbol]],INDIRECT("'"&amp;Tabela24[[#This Row],[INDEX]]&amp;"'!$D$4:$BB$3000"),31,0),0)</f>
        <v>0</v>
      </c>
      <c r="K1440" s="266"/>
    </row>
    <row r="1441" spans="1:11" ht="30" customHeight="1" x14ac:dyDescent="0.2">
      <c r="A1441" s="262">
        <v>1430</v>
      </c>
      <c r="B1441" s="711" t="s">
        <v>1843</v>
      </c>
      <c r="C1441" s="263" t="s">
        <v>2197</v>
      </c>
      <c r="D1441" s="264" t="e">
        <f>VLOOKUP(Tabela24[[#This Row],[Symbol]],Baza_cen[],3,0)</f>
        <v>#N/A</v>
      </c>
      <c r="E1441" s="265"/>
      <c r="F1441" s="265"/>
      <c r="G1441" s="265">
        <f ca="1">IFERROR(VLOOKUP(Tabela24[[#This Row],[Symbol]],INDIRECT("'"&amp;Tabela24[[#This Row],[INDEX]]&amp;"'!$D$5:$BB$3000"),13,0),0)</f>
        <v>0</v>
      </c>
      <c r="H1441" s="265" t="str">
        <f ca="1">IFERROR(VLOOKUP(Tabela24[[#This Row],[Symbol]],INDIRECT("'"&amp;Tabela24[[#This Row],[INDEX]]&amp;"'!$D$4:$BB$3000"),14,0),0)</f>
        <v>szt.</v>
      </c>
      <c r="I1441" s="419">
        <f ca="1">IFERROR(VLOOKUP(Tabela24[[#This Row],[Symbol]],INDIRECT("'"&amp;Tabela24[[#This Row],[INDEX]]&amp;"'!$D$4:$BB$3000"),30,0),0)</f>
        <v>0</v>
      </c>
      <c r="J1441" s="447">
        <f ca="1">IFERROR(VLOOKUP(Tabela24[[#This Row],[Symbol]],INDIRECT("'"&amp;Tabela24[[#This Row],[INDEX]]&amp;"'!$D$4:$BB$3000"),31,0),0)</f>
        <v>0</v>
      </c>
      <c r="K1441" s="266"/>
    </row>
    <row r="1442" spans="1:11" ht="30" customHeight="1" x14ac:dyDescent="0.2">
      <c r="A1442" s="262">
        <v>1431</v>
      </c>
      <c r="B1442" s="711" t="s">
        <v>1843</v>
      </c>
      <c r="C1442" s="263" t="s">
        <v>2199</v>
      </c>
      <c r="D1442" s="264" t="str">
        <f>VLOOKUP(Tabela24[[#This Row],[Symbol]],Baza_cen[],3,0)</f>
        <v>Wiertło HSS-XL  8,0x240mm  ekstra długie     ARVEX</v>
      </c>
      <c r="E1442" s="265"/>
      <c r="F1442" s="265"/>
      <c r="G1442" s="265">
        <f ca="1">IFERROR(VLOOKUP(Tabela24[[#This Row],[Symbol]],INDIRECT("'"&amp;Tabela24[[#This Row],[INDEX]]&amp;"'!$D$5:$BB$3000"),13,0),0)</f>
        <v>0</v>
      </c>
      <c r="H1442" s="265" t="str">
        <f ca="1">IFERROR(VLOOKUP(Tabela24[[#This Row],[Symbol]],INDIRECT("'"&amp;Tabela24[[#This Row],[INDEX]]&amp;"'!$D$4:$BB$3000"),14,0),0)</f>
        <v>szt.</v>
      </c>
      <c r="I1442" s="419">
        <f ca="1">IFERROR(VLOOKUP(Tabela24[[#This Row],[Symbol]],INDIRECT("'"&amp;Tabela24[[#This Row],[INDEX]]&amp;"'!$D$4:$BB$3000"),30,0),0)</f>
        <v>0</v>
      </c>
      <c r="J1442" s="447">
        <f ca="1">IFERROR(VLOOKUP(Tabela24[[#This Row],[Symbol]],INDIRECT("'"&amp;Tabela24[[#This Row],[INDEX]]&amp;"'!$D$4:$BB$3000"),31,0),0)</f>
        <v>0</v>
      </c>
      <c r="K1442" s="266"/>
    </row>
    <row r="1443" spans="1:11" ht="30" customHeight="1" x14ac:dyDescent="0.2">
      <c r="A1443" s="262">
        <v>1432</v>
      </c>
      <c r="B1443" s="711" t="s">
        <v>1843</v>
      </c>
      <c r="C1443" s="263" t="s">
        <v>2201</v>
      </c>
      <c r="D1443" s="264" t="str">
        <f>VLOOKUP(Tabela24[[#This Row],[Symbol]],Baza_cen[],3,0)</f>
        <v>Wiertło HSS-XL  8,0x305mm  ekstra długie     ARVEX</v>
      </c>
      <c r="E1443" s="265"/>
      <c r="F1443" s="265"/>
      <c r="G1443" s="265">
        <f ca="1">IFERROR(VLOOKUP(Tabela24[[#This Row],[Symbol]],INDIRECT("'"&amp;Tabela24[[#This Row],[INDEX]]&amp;"'!$D$5:$BB$3000"),13,0),0)</f>
        <v>0</v>
      </c>
      <c r="H1443" s="265" t="str">
        <f ca="1">IFERROR(VLOOKUP(Tabela24[[#This Row],[Symbol]],INDIRECT("'"&amp;Tabela24[[#This Row],[INDEX]]&amp;"'!$D$4:$BB$3000"),14,0),0)</f>
        <v>szt.</v>
      </c>
      <c r="I1443" s="419">
        <f ca="1">IFERROR(VLOOKUP(Tabela24[[#This Row],[Symbol]],INDIRECT("'"&amp;Tabela24[[#This Row],[INDEX]]&amp;"'!$D$4:$BB$3000"),30,0),0)</f>
        <v>0</v>
      </c>
      <c r="J1443" s="447">
        <f ca="1">IFERROR(VLOOKUP(Tabela24[[#This Row],[Symbol]],INDIRECT("'"&amp;Tabela24[[#This Row],[INDEX]]&amp;"'!$D$4:$BB$3000"),31,0),0)</f>
        <v>0</v>
      </c>
      <c r="K1443" s="266"/>
    </row>
    <row r="1444" spans="1:11" ht="30" customHeight="1" x14ac:dyDescent="0.2">
      <c r="A1444" s="262">
        <v>1433</v>
      </c>
      <c r="B1444" s="711" t="s">
        <v>1843</v>
      </c>
      <c r="C1444" s="263" t="s">
        <v>2203</v>
      </c>
      <c r="D1444" s="264" t="e">
        <f>VLOOKUP(Tabela24[[#This Row],[Symbol]],Baza_cen[],3,0)</f>
        <v>#N/A</v>
      </c>
      <c r="E1444" s="265"/>
      <c r="F1444" s="265"/>
      <c r="G1444" s="265">
        <f ca="1">IFERROR(VLOOKUP(Tabela24[[#This Row],[Symbol]],INDIRECT("'"&amp;Tabela24[[#This Row],[INDEX]]&amp;"'!$D$5:$BB$3000"),13,0),0)</f>
        <v>0</v>
      </c>
      <c r="H1444" s="265" t="str">
        <f ca="1">IFERROR(VLOOKUP(Tabela24[[#This Row],[Symbol]],INDIRECT("'"&amp;Tabela24[[#This Row],[INDEX]]&amp;"'!$D$4:$BB$3000"),14,0),0)</f>
        <v>szt.</v>
      </c>
      <c r="I1444" s="419">
        <f ca="1">IFERROR(VLOOKUP(Tabela24[[#This Row],[Symbol]],INDIRECT("'"&amp;Tabela24[[#This Row],[INDEX]]&amp;"'!$D$4:$BB$3000"),30,0),0)</f>
        <v>0</v>
      </c>
      <c r="J1444" s="447">
        <f ca="1">IFERROR(VLOOKUP(Tabela24[[#This Row],[Symbol]],INDIRECT("'"&amp;Tabela24[[#This Row],[INDEX]]&amp;"'!$D$4:$BB$3000"),31,0),0)</f>
        <v>0</v>
      </c>
      <c r="K1444" s="266"/>
    </row>
    <row r="1445" spans="1:11" ht="30" customHeight="1" x14ac:dyDescent="0.2">
      <c r="A1445" s="262">
        <v>1434</v>
      </c>
      <c r="B1445" s="711" t="s">
        <v>1843</v>
      </c>
      <c r="C1445" s="263" t="s">
        <v>2205</v>
      </c>
      <c r="D1445" s="264" t="e">
        <f>VLOOKUP(Tabela24[[#This Row],[Symbol]],Baza_cen[],3,0)</f>
        <v>#N/A</v>
      </c>
      <c r="E1445" s="265"/>
      <c r="F1445" s="265"/>
      <c r="G1445" s="265">
        <f ca="1">IFERROR(VLOOKUP(Tabela24[[#This Row],[Symbol]],INDIRECT("'"&amp;Tabela24[[#This Row],[INDEX]]&amp;"'!$D$5:$BB$3000"),13,0),0)</f>
        <v>0</v>
      </c>
      <c r="H1445" s="265" t="str">
        <f ca="1">IFERROR(VLOOKUP(Tabela24[[#This Row],[Symbol]],INDIRECT("'"&amp;Tabela24[[#This Row],[INDEX]]&amp;"'!$D$4:$BB$3000"),14,0),0)</f>
        <v>szt.</v>
      </c>
      <c r="I1445" s="419">
        <f ca="1">IFERROR(VLOOKUP(Tabela24[[#This Row],[Symbol]],INDIRECT("'"&amp;Tabela24[[#This Row],[INDEX]]&amp;"'!$D$4:$BB$3000"),30,0),0)</f>
        <v>0</v>
      </c>
      <c r="J1445" s="447">
        <f ca="1">IFERROR(VLOOKUP(Tabela24[[#This Row],[Symbol]],INDIRECT("'"&amp;Tabela24[[#This Row],[INDEX]]&amp;"'!$D$4:$BB$3000"),31,0),0)</f>
        <v>0</v>
      </c>
      <c r="K1445" s="266"/>
    </row>
    <row r="1446" spans="1:11" ht="30" customHeight="1" x14ac:dyDescent="0.2">
      <c r="A1446" s="262">
        <v>1435</v>
      </c>
      <c r="B1446" s="711" t="s">
        <v>1843</v>
      </c>
      <c r="C1446" s="263" t="s">
        <v>2207</v>
      </c>
      <c r="D1446" s="264" t="e">
        <f>VLOOKUP(Tabela24[[#This Row],[Symbol]],Baza_cen[],3,0)</f>
        <v>#N/A</v>
      </c>
      <c r="E1446" s="265"/>
      <c r="F1446" s="265"/>
      <c r="G1446" s="265">
        <f ca="1">IFERROR(VLOOKUP(Tabela24[[#This Row],[Symbol]],INDIRECT("'"&amp;Tabela24[[#This Row],[INDEX]]&amp;"'!$D$5:$BB$3000"),13,0),0)</f>
        <v>0</v>
      </c>
      <c r="H1446" s="265" t="str">
        <f ca="1">IFERROR(VLOOKUP(Tabela24[[#This Row],[Symbol]],INDIRECT("'"&amp;Tabela24[[#This Row],[INDEX]]&amp;"'!$D$4:$BB$3000"),14,0),0)</f>
        <v>szt.</v>
      </c>
      <c r="I1446" s="419">
        <f ca="1">IFERROR(VLOOKUP(Tabela24[[#This Row],[Symbol]],INDIRECT("'"&amp;Tabela24[[#This Row],[INDEX]]&amp;"'!$D$4:$BB$3000"),30,0),0)</f>
        <v>0</v>
      </c>
      <c r="J1446" s="447">
        <f ca="1">IFERROR(VLOOKUP(Tabela24[[#This Row],[Symbol]],INDIRECT("'"&amp;Tabela24[[#This Row],[INDEX]]&amp;"'!$D$4:$BB$3000"),31,0),0)</f>
        <v>0</v>
      </c>
      <c r="K1446" s="266"/>
    </row>
    <row r="1447" spans="1:11" ht="30" customHeight="1" x14ac:dyDescent="0.2">
      <c r="A1447" s="262">
        <v>1436</v>
      </c>
      <c r="B1447" s="711" t="s">
        <v>1843</v>
      </c>
      <c r="C1447" s="263" t="s">
        <v>2209</v>
      </c>
      <c r="D1447" s="264" t="str">
        <f>VLOOKUP(Tabela24[[#This Row],[Symbol]],Baza_cen[],3,0)</f>
        <v>Wiertło HSS-XL  8,5x390mm  ekstra długie     ARVEX</v>
      </c>
      <c r="E1447" s="265"/>
      <c r="F1447" s="265"/>
      <c r="G1447" s="265">
        <f ca="1">IFERROR(VLOOKUP(Tabela24[[#This Row],[Symbol]],INDIRECT("'"&amp;Tabela24[[#This Row],[INDEX]]&amp;"'!$D$5:$BB$3000"),13,0),0)</f>
        <v>0</v>
      </c>
      <c r="H1447" s="265" t="str">
        <f ca="1">IFERROR(VLOOKUP(Tabela24[[#This Row],[Symbol]],INDIRECT("'"&amp;Tabela24[[#This Row],[INDEX]]&amp;"'!$D$4:$BB$3000"),14,0),0)</f>
        <v>szt.</v>
      </c>
      <c r="I1447" s="419">
        <f ca="1">IFERROR(VLOOKUP(Tabela24[[#This Row],[Symbol]],INDIRECT("'"&amp;Tabela24[[#This Row],[INDEX]]&amp;"'!$D$4:$BB$3000"),30,0),0)</f>
        <v>0</v>
      </c>
      <c r="J1447" s="447">
        <f ca="1">IFERROR(VLOOKUP(Tabela24[[#This Row],[Symbol]],INDIRECT("'"&amp;Tabela24[[#This Row],[INDEX]]&amp;"'!$D$4:$BB$3000"),31,0),0)</f>
        <v>0</v>
      </c>
      <c r="K1447" s="266"/>
    </row>
    <row r="1448" spans="1:11" ht="30" customHeight="1" x14ac:dyDescent="0.2">
      <c r="A1448" s="262">
        <v>1437</v>
      </c>
      <c r="B1448" s="711" t="s">
        <v>1843</v>
      </c>
      <c r="C1448" s="263" t="s">
        <v>2211</v>
      </c>
      <c r="D1448" s="264" t="e">
        <f>VLOOKUP(Tabela24[[#This Row],[Symbol]],Baza_cen[],3,0)</f>
        <v>#N/A</v>
      </c>
      <c r="E1448" s="265"/>
      <c r="F1448" s="265"/>
      <c r="G1448" s="265">
        <f ca="1">IFERROR(VLOOKUP(Tabela24[[#This Row],[Symbol]],INDIRECT("'"&amp;Tabela24[[#This Row],[INDEX]]&amp;"'!$D$5:$BB$3000"),13,0),0)</f>
        <v>0</v>
      </c>
      <c r="H1448" s="265" t="str">
        <f ca="1">IFERROR(VLOOKUP(Tabela24[[#This Row],[Symbol]],INDIRECT("'"&amp;Tabela24[[#This Row],[INDEX]]&amp;"'!$D$4:$BB$3000"),14,0),0)</f>
        <v>szt.</v>
      </c>
      <c r="I1448" s="419">
        <f ca="1">IFERROR(VLOOKUP(Tabela24[[#This Row],[Symbol]],INDIRECT("'"&amp;Tabela24[[#This Row],[INDEX]]&amp;"'!$D$4:$BB$3000"),30,0),0)</f>
        <v>0</v>
      </c>
      <c r="J1448" s="447">
        <f ca="1">IFERROR(VLOOKUP(Tabela24[[#This Row],[Symbol]],INDIRECT("'"&amp;Tabela24[[#This Row],[INDEX]]&amp;"'!$D$4:$BB$3000"),31,0),0)</f>
        <v>0</v>
      </c>
      <c r="K1448" s="266"/>
    </row>
    <row r="1449" spans="1:11" ht="30" customHeight="1" x14ac:dyDescent="0.2">
      <c r="A1449" s="262">
        <v>1438</v>
      </c>
      <c r="B1449" s="711" t="s">
        <v>1843</v>
      </c>
      <c r="C1449" s="263" t="s">
        <v>2213</v>
      </c>
      <c r="D1449" s="264" t="e">
        <f>VLOOKUP(Tabela24[[#This Row],[Symbol]],Baza_cen[],3,0)</f>
        <v>#N/A</v>
      </c>
      <c r="E1449" s="265"/>
      <c r="F1449" s="265"/>
      <c r="G1449" s="265">
        <f ca="1">IFERROR(VLOOKUP(Tabela24[[#This Row],[Symbol]],INDIRECT("'"&amp;Tabela24[[#This Row],[INDEX]]&amp;"'!$D$5:$BB$3000"),13,0),0)</f>
        <v>0</v>
      </c>
      <c r="H1449" s="265" t="str">
        <f ca="1">IFERROR(VLOOKUP(Tabela24[[#This Row],[Symbol]],INDIRECT("'"&amp;Tabela24[[#This Row],[INDEX]]&amp;"'!$D$4:$BB$3000"),14,0),0)</f>
        <v>szt.</v>
      </c>
      <c r="I1449" s="419">
        <f ca="1">IFERROR(VLOOKUP(Tabela24[[#This Row],[Symbol]],INDIRECT("'"&amp;Tabela24[[#This Row],[INDEX]]&amp;"'!$D$4:$BB$3000"),30,0),0)</f>
        <v>0</v>
      </c>
      <c r="J1449" s="447">
        <f ca="1">IFERROR(VLOOKUP(Tabela24[[#This Row],[Symbol]],INDIRECT("'"&amp;Tabela24[[#This Row],[INDEX]]&amp;"'!$D$4:$BB$3000"),31,0),0)</f>
        <v>0</v>
      </c>
      <c r="K1449" s="266"/>
    </row>
    <row r="1450" spans="1:11" ht="30" customHeight="1" x14ac:dyDescent="0.2">
      <c r="A1450" s="262">
        <v>1439</v>
      </c>
      <c r="B1450" s="711" t="s">
        <v>1843</v>
      </c>
      <c r="C1450" s="263" t="s">
        <v>2215</v>
      </c>
      <c r="D1450" s="264" t="e">
        <f>VLOOKUP(Tabela24[[#This Row],[Symbol]],Baza_cen[],3,0)</f>
        <v>#N/A</v>
      </c>
      <c r="E1450" s="265"/>
      <c r="F1450" s="265"/>
      <c r="G1450" s="265">
        <f ca="1">IFERROR(VLOOKUP(Tabela24[[#This Row],[Symbol]],INDIRECT("'"&amp;Tabela24[[#This Row],[INDEX]]&amp;"'!$D$5:$BB$3000"),13,0),0)</f>
        <v>0</v>
      </c>
      <c r="H1450" s="265" t="str">
        <f ca="1">IFERROR(VLOOKUP(Tabela24[[#This Row],[Symbol]],INDIRECT("'"&amp;Tabela24[[#This Row],[INDEX]]&amp;"'!$D$4:$BB$3000"),14,0),0)</f>
        <v>szt.</v>
      </c>
      <c r="I1450" s="419">
        <f ca="1">IFERROR(VLOOKUP(Tabela24[[#This Row],[Symbol]],INDIRECT("'"&amp;Tabela24[[#This Row],[INDEX]]&amp;"'!$D$4:$BB$3000"),30,0),0)</f>
        <v>0</v>
      </c>
      <c r="J1450" s="447">
        <f ca="1">IFERROR(VLOOKUP(Tabela24[[#This Row],[Symbol]],INDIRECT("'"&amp;Tabela24[[#This Row],[INDEX]]&amp;"'!$D$4:$BB$3000"),31,0),0)</f>
        <v>0</v>
      </c>
      <c r="K1450" s="266"/>
    </row>
    <row r="1451" spans="1:11" ht="30" customHeight="1" x14ac:dyDescent="0.2">
      <c r="A1451" s="262">
        <v>1440</v>
      </c>
      <c r="B1451" s="711" t="s">
        <v>1843</v>
      </c>
      <c r="C1451" s="263" t="s">
        <v>2217</v>
      </c>
      <c r="D1451" s="264" t="e">
        <f>VLOOKUP(Tabela24[[#This Row],[Symbol]],Baza_cen[],3,0)</f>
        <v>#N/A</v>
      </c>
      <c r="E1451" s="265"/>
      <c r="F1451" s="265"/>
      <c r="G1451" s="265">
        <f ca="1">IFERROR(VLOOKUP(Tabela24[[#This Row],[Symbol]],INDIRECT("'"&amp;Tabela24[[#This Row],[INDEX]]&amp;"'!$D$5:$BB$3000"),13,0),0)</f>
        <v>0</v>
      </c>
      <c r="H1451" s="265" t="str">
        <f ca="1">IFERROR(VLOOKUP(Tabela24[[#This Row],[Symbol]],INDIRECT("'"&amp;Tabela24[[#This Row],[INDEX]]&amp;"'!$D$4:$BB$3000"),14,0),0)</f>
        <v>szt.</v>
      </c>
      <c r="I1451" s="419">
        <f ca="1">IFERROR(VLOOKUP(Tabela24[[#This Row],[Symbol]],INDIRECT("'"&amp;Tabela24[[#This Row],[INDEX]]&amp;"'!$D$4:$BB$3000"),30,0),0)</f>
        <v>0</v>
      </c>
      <c r="J1451" s="447">
        <f ca="1">IFERROR(VLOOKUP(Tabela24[[#This Row],[Symbol]],INDIRECT("'"&amp;Tabela24[[#This Row],[INDEX]]&amp;"'!$D$4:$BB$3000"),31,0),0)</f>
        <v>0</v>
      </c>
      <c r="K1451" s="266"/>
    </row>
    <row r="1452" spans="1:11" ht="30" customHeight="1" x14ac:dyDescent="0.2">
      <c r="A1452" s="262">
        <v>1441</v>
      </c>
      <c r="B1452" s="711" t="s">
        <v>1843</v>
      </c>
      <c r="C1452" s="263" t="s">
        <v>2219</v>
      </c>
      <c r="D1452" s="264" t="e">
        <f>VLOOKUP(Tabela24[[#This Row],[Symbol]],Baza_cen[],3,0)</f>
        <v>#N/A</v>
      </c>
      <c r="E1452" s="265"/>
      <c r="F1452" s="265"/>
      <c r="G1452" s="265">
        <f ca="1">IFERROR(VLOOKUP(Tabela24[[#This Row],[Symbol]],INDIRECT("'"&amp;Tabela24[[#This Row],[INDEX]]&amp;"'!$D$5:$BB$3000"),13,0),0)</f>
        <v>0</v>
      </c>
      <c r="H1452" s="265" t="str">
        <f ca="1">IFERROR(VLOOKUP(Tabela24[[#This Row],[Symbol]],INDIRECT("'"&amp;Tabela24[[#This Row],[INDEX]]&amp;"'!$D$4:$BB$3000"),14,0),0)</f>
        <v>szt.</v>
      </c>
      <c r="I1452" s="419">
        <f ca="1">IFERROR(VLOOKUP(Tabela24[[#This Row],[Symbol]],INDIRECT("'"&amp;Tabela24[[#This Row],[INDEX]]&amp;"'!$D$4:$BB$3000"),30,0),0)</f>
        <v>0</v>
      </c>
      <c r="J1452" s="447">
        <f ca="1">IFERROR(VLOOKUP(Tabela24[[#This Row],[Symbol]],INDIRECT("'"&amp;Tabela24[[#This Row],[INDEX]]&amp;"'!$D$4:$BB$3000"),31,0),0)</f>
        <v>0</v>
      </c>
      <c r="K1452" s="266"/>
    </row>
    <row r="1453" spans="1:11" ht="30" customHeight="1" x14ac:dyDescent="0.2">
      <c r="A1453" s="262">
        <v>1442</v>
      </c>
      <c r="B1453" s="711" t="s">
        <v>1843</v>
      </c>
      <c r="C1453" s="263" t="s">
        <v>2221</v>
      </c>
      <c r="D1453" s="264" t="e">
        <f>VLOOKUP(Tabela24[[#This Row],[Symbol]],Baza_cen[],3,0)</f>
        <v>#N/A</v>
      </c>
      <c r="E1453" s="265"/>
      <c r="F1453" s="265"/>
      <c r="G1453" s="265">
        <f ca="1">IFERROR(VLOOKUP(Tabela24[[#This Row],[Symbol]],INDIRECT("'"&amp;Tabela24[[#This Row],[INDEX]]&amp;"'!$D$5:$BB$3000"),13,0),0)</f>
        <v>0</v>
      </c>
      <c r="H1453" s="265" t="str">
        <f ca="1">IFERROR(VLOOKUP(Tabela24[[#This Row],[Symbol]],INDIRECT("'"&amp;Tabela24[[#This Row],[INDEX]]&amp;"'!$D$4:$BB$3000"),14,0),0)</f>
        <v>szt.</v>
      </c>
      <c r="I1453" s="419">
        <f ca="1">IFERROR(VLOOKUP(Tabela24[[#This Row],[Symbol]],INDIRECT("'"&amp;Tabela24[[#This Row],[INDEX]]&amp;"'!$D$4:$BB$3000"),30,0),0)</f>
        <v>0</v>
      </c>
      <c r="J1453" s="447">
        <f ca="1">IFERROR(VLOOKUP(Tabela24[[#This Row],[Symbol]],INDIRECT("'"&amp;Tabela24[[#This Row],[INDEX]]&amp;"'!$D$4:$BB$3000"),31,0),0)</f>
        <v>0</v>
      </c>
      <c r="K1453" s="266"/>
    </row>
    <row r="1454" spans="1:11" ht="30" customHeight="1" x14ac:dyDescent="0.2">
      <c r="A1454" s="262">
        <v>1443</v>
      </c>
      <c r="B1454" s="711" t="s">
        <v>1843</v>
      </c>
      <c r="C1454" s="263" t="s">
        <v>2223</v>
      </c>
      <c r="D1454" s="264" t="e">
        <f>VLOOKUP(Tabela24[[#This Row],[Symbol]],Baza_cen[],3,0)</f>
        <v>#N/A</v>
      </c>
      <c r="E1454" s="265"/>
      <c r="F1454" s="265"/>
      <c r="G1454" s="265">
        <f ca="1">IFERROR(VLOOKUP(Tabela24[[#This Row],[Symbol]],INDIRECT("'"&amp;Tabela24[[#This Row],[INDEX]]&amp;"'!$D$5:$BB$3000"),13,0),0)</f>
        <v>0</v>
      </c>
      <c r="H1454" s="265" t="str">
        <f ca="1">IFERROR(VLOOKUP(Tabela24[[#This Row],[Symbol]],INDIRECT("'"&amp;Tabela24[[#This Row],[INDEX]]&amp;"'!$D$4:$BB$3000"),14,0),0)</f>
        <v>szt.</v>
      </c>
      <c r="I1454" s="419">
        <f ca="1">IFERROR(VLOOKUP(Tabela24[[#This Row],[Symbol]],INDIRECT("'"&amp;Tabela24[[#This Row],[INDEX]]&amp;"'!$D$4:$BB$3000"),30,0),0)</f>
        <v>0</v>
      </c>
      <c r="J1454" s="447">
        <f ca="1">IFERROR(VLOOKUP(Tabela24[[#This Row],[Symbol]],INDIRECT("'"&amp;Tabela24[[#This Row],[INDEX]]&amp;"'!$D$4:$BB$3000"),31,0),0)</f>
        <v>0</v>
      </c>
      <c r="K1454" s="266"/>
    </row>
    <row r="1455" spans="1:11" ht="30" customHeight="1" x14ac:dyDescent="0.2">
      <c r="A1455" s="262">
        <v>1444</v>
      </c>
      <c r="B1455" s="711" t="s">
        <v>1843</v>
      </c>
      <c r="C1455" s="263" t="s">
        <v>2225</v>
      </c>
      <c r="D1455" s="264" t="e">
        <f>VLOOKUP(Tabela24[[#This Row],[Symbol]],Baza_cen[],3,0)</f>
        <v>#N/A</v>
      </c>
      <c r="E1455" s="265"/>
      <c r="F1455" s="265"/>
      <c r="G1455" s="265">
        <f ca="1">IFERROR(VLOOKUP(Tabela24[[#This Row],[Symbol]],INDIRECT("'"&amp;Tabela24[[#This Row],[INDEX]]&amp;"'!$D$5:$BB$3000"),13,0),0)</f>
        <v>0</v>
      </c>
      <c r="H1455" s="265" t="str">
        <f ca="1">IFERROR(VLOOKUP(Tabela24[[#This Row],[Symbol]],INDIRECT("'"&amp;Tabela24[[#This Row],[INDEX]]&amp;"'!$D$4:$BB$3000"),14,0),0)</f>
        <v>szt.</v>
      </c>
      <c r="I1455" s="419">
        <f ca="1">IFERROR(VLOOKUP(Tabela24[[#This Row],[Symbol]],INDIRECT("'"&amp;Tabela24[[#This Row],[INDEX]]&amp;"'!$D$4:$BB$3000"),30,0),0)</f>
        <v>0</v>
      </c>
      <c r="J1455" s="447">
        <f ca="1">IFERROR(VLOOKUP(Tabela24[[#This Row],[Symbol]],INDIRECT("'"&amp;Tabela24[[#This Row],[INDEX]]&amp;"'!$D$4:$BB$3000"),31,0),0)</f>
        <v>0</v>
      </c>
      <c r="K1455" s="266"/>
    </row>
    <row r="1456" spans="1:11" ht="30" customHeight="1" x14ac:dyDescent="0.2">
      <c r="A1456" s="262">
        <v>1445</v>
      </c>
      <c r="B1456" s="711" t="s">
        <v>1843</v>
      </c>
      <c r="C1456" s="263" t="s">
        <v>2227</v>
      </c>
      <c r="D1456" s="264" t="e">
        <f>VLOOKUP(Tabela24[[#This Row],[Symbol]],Baza_cen[],3,0)</f>
        <v>#N/A</v>
      </c>
      <c r="E1456" s="265"/>
      <c r="F1456" s="265"/>
      <c r="G1456" s="265">
        <f ca="1">IFERROR(VLOOKUP(Tabela24[[#This Row],[Symbol]],INDIRECT("'"&amp;Tabela24[[#This Row],[INDEX]]&amp;"'!$D$5:$BB$3000"),13,0),0)</f>
        <v>0</v>
      </c>
      <c r="H1456" s="265" t="str">
        <f ca="1">IFERROR(VLOOKUP(Tabela24[[#This Row],[Symbol]],INDIRECT("'"&amp;Tabela24[[#This Row],[INDEX]]&amp;"'!$D$4:$BB$3000"),14,0),0)</f>
        <v>szt.</v>
      </c>
      <c r="I1456" s="419">
        <f ca="1">IFERROR(VLOOKUP(Tabela24[[#This Row],[Symbol]],INDIRECT("'"&amp;Tabela24[[#This Row],[INDEX]]&amp;"'!$D$4:$BB$3000"),30,0),0)</f>
        <v>0</v>
      </c>
      <c r="J1456" s="447">
        <f ca="1">IFERROR(VLOOKUP(Tabela24[[#This Row],[Symbol]],INDIRECT("'"&amp;Tabela24[[#This Row],[INDEX]]&amp;"'!$D$4:$BB$3000"),31,0),0)</f>
        <v>0</v>
      </c>
      <c r="K1456" s="266"/>
    </row>
    <row r="1457" spans="1:11" ht="30" customHeight="1" x14ac:dyDescent="0.2">
      <c r="A1457" s="262">
        <v>1446</v>
      </c>
      <c r="B1457" s="711" t="s">
        <v>1843</v>
      </c>
      <c r="C1457" s="263" t="s">
        <v>2229</v>
      </c>
      <c r="D1457" s="264" t="e">
        <f>VLOOKUP(Tabela24[[#This Row],[Symbol]],Baza_cen[],3,0)</f>
        <v>#N/A</v>
      </c>
      <c r="E1457" s="265"/>
      <c r="F1457" s="265"/>
      <c r="G1457" s="265">
        <f ca="1">IFERROR(VLOOKUP(Tabela24[[#This Row],[Symbol]],INDIRECT("'"&amp;Tabela24[[#This Row],[INDEX]]&amp;"'!$D$5:$BB$3000"),13,0),0)</f>
        <v>0</v>
      </c>
      <c r="H1457" s="265" t="str">
        <f ca="1">IFERROR(VLOOKUP(Tabela24[[#This Row],[Symbol]],INDIRECT("'"&amp;Tabela24[[#This Row],[INDEX]]&amp;"'!$D$4:$BB$3000"),14,0),0)</f>
        <v>szt.</v>
      </c>
      <c r="I1457" s="419">
        <f ca="1">IFERROR(VLOOKUP(Tabela24[[#This Row],[Symbol]],INDIRECT("'"&amp;Tabela24[[#This Row],[INDEX]]&amp;"'!$D$4:$BB$3000"),30,0),0)</f>
        <v>0</v>
      </c>
      <c r="J1457" s="447">
        <f ca="1">IFERROR(VLOOKUP(Tabela24[[#This Row],[Symbol]],INDIRECT("'"&amp;Tabela24[[#This Row],[INDEX]]&amp;"'!$D$4:$BB$3000"),31,0),0)</f>
        <v>0</v>
      </c>
      <c r="K1457" s="266"/>
    </row>
    <row r="1458" spans="1:11" ht="30" customHeight="1" x14ac:dyDescent="0.2">
      <c r="A1458" s="262">
        <v>1447</v>
      </c>
      <c r="B1458" s="711" t="s">
        <v>1843</v>
      </c>
      <c r="C1458" s="263" t="s">
        <v>2231</v>
      </c>
      <c r="D1458" s="264" t="e">
        <f>VLOOKUP(Tabela24[[#This Row],[Symbol]],Baza_cen[],3,0)</f>
        <v>#N/A</v>
      </c>
      <c r="E1458" s="265"/>
      <c r="F1458" s="265"/>
      <c r="G1458" s="265">
        <f ca="1">IFERROR(VLOOKUP(Tabela24[[#This Row],[Symbol]],INDIRECT("'"&amp;Tabela24[[#This Row],[INDEX]]&amp;"'!$D$5:$BB$3000"),13,0),0)</f>
        <v>0</v>
      </c>
      <c r="H1458" s="265" t="str">
        <f ca="1">IFERROR(VLOOKUP(Tabela24[[#This Row],[Symbol]],INDIRECT("'"&amp;Tabela24[[#This Row],[INDEX]]&amp;"'!$D$4:$BB$3000"),14,0),0)</f>
        <v>szt.</v>
      </c>
      <c r="I1458" s="419">
        <f ca="1">IFERROR(VLOOKUP(Tabela24[[#This Row],[Symbol]],INDIRECT("'"&amp;Tabela24[[#This Row],[INDEX]]&amp;"'!$D$4:$BB$3000"),30,0),0)</f>
        <v>0</v>
      </c>
      <c r="J1458" s="447">
        <f ca="1">IFERROR(VLOOKUP(Tabela24[[#This Row],[Symbol]],INDIRECT("'"&amp;Tabela24[[#This Row],[INDEX]]&amp;"'!$D$4:$BB$3000"),31,0),0)</f>
        <v>0</v>
      </c>
      <c r="K1458" s="266"/>
    </row>
    <row r="1459" spans="1:11" ht="30" customHeight="1" x14ac:dyDescent="0.2">
      <c r="A1459" s="262">
        <v>1448</v>
      </c>
      <c r="B1459" s="711" t="s">
        <v>1843</v>
      </c>
      <c r="C1459" s="263" t="s">
        <v>2233</v>
      </c>
      <c r="D1459" s="264" t="e">
        <f>VLOOKUP(Tabela24[[#This Row],[Symbol]],Baza_cen[],3,0)</f>
        <v>#N/A</v>
      </c>
      <c r="E1459" s="265"/>
      <c r="F1459" s="265"/>
      <c r="G1459" s="265">
        <f ca="1">IFERROR(VLOOKUP(Tabela24[[#This Row],[Symbol]],INDIRECT("'"&amp;Tabela24[[#This Row],[INDEX]]&amp;"'!$D$5:$BB$3000"),13,0),0)</f>
        <v>0</v>
      </c>
      <c r="H1459" s="265" t="str">
        <f ca="1">IFERROR(VLOOKUP(Tabela24[[#This Row],[Symbol]],INDIRECT("'"&amp;Tabela24[[#This Row],[INDEX]]&amp;"'!$D$4:$BB$3000"),14,0),0)</f>
        <v>szt.</v>
      </c>
      <c r="I1459" s="419">
        <f ca="1">IFERROR(VLOOKUP(Tabela24[[#This Row],[Symbol]],INDIRECT("'"&amp;Tabela24[[#This Row],[INDEX]]&amp;"'!$D$4:$BB$3000"),30,0),0)</f>
        <v>0</v>
      </c>
      <c r="J1459" s="447">
        <f ca="1">IFERROR(VLOOKUP(Tabela24[[#This Row],[Symbol]],INDIRECT("'"&amp;Tabela24[[#This Row],[INDEX]]&amp;"'!$D$4:$BB$3000"),31,0),0)</f>
        <v>0</v>
      </c>
      <c r="K1459" s="266"/>
    </row>
    <row r="1460" spans="1:11" ht="30" customHeight="1" x14ac:dyDescent="0.2">
      <c r="A1460" s="262">
        <v>1449</v>
      </c>
      <c r="B1460" s="711" t="s">
        <v>1843</v>
      </c>
      <c r="C1460" s="263" t="s">
        <v>2235</v>
      </c>
      <c r="D1460" s="264" t="e">
        <f>VLOOKUP(Tabela24[[#This Row],[Symbol]],Baza_cen[],3,0)</f>
        <v>#N/A</v>
      </c>
      <c r="E1460" s="265"/>
      <c r="F1460" s="265"/>
      <c r="G1460" s="265">
        <f ca="1">IFERROR(VLOOKUP(Tabela24[[#This Row],[Symbol]],INDIRECT("'"&amp;Tabela24[[#This Row],[INDEX]]&amp;"'!$D$5:$BB$3000"),13,0),0)</f>
        <v>0</v>
      </c>
      <c r="H1460" s="265" t="str">
        <f ca="1">IFERROR(VLOOKUP(Tabela24[[#This Row],[Symbol]],INDIRECT("'"&amp;Tabela24[[#This Row],[INDEX]]&amp;"'!$D$4:$BB$3000"),14,0),0)</f>
        <v>szt.</v>
      </c>
      <c r="I1460" s="419">
        <f ca="1">IFERROR(VLOOKUP(Tabela24[[#This Row],[Symbol]],INDIRECT("'"&amp;Tabela24[[#This Row],[INDEX]]&amp;"'!$D$4:$BB$3000"),30,0),0)</f>
        <v>0</v>
      </c>
      <c r="J1460" s="447">
        <f ca="1">IFERROR(VLOOKUP(Tabela24[[#This Row],[Symbol]],INDIRECT("'"&amp;Tabela24[[#This Row],[INDEX]]&amp;"'!$D$4:$BB$3000"),31,0),0)</f>
        <v>0</v>
      </c>
      <c r="K1460" s="266"/>
    </row>
    <row r="1461" spans="1:11" ht="30" customHeight="1" x14ac:dyDescent="0.2">
      <c r="A1461" s="262">
        <v>1450</v>
      </c>
      <c r="B1461" s="711" t="s">
        <v>1843</v>
      </c>
      <c r="C1461" s="263" t="s">
        <v>2237</v>
      </c>
      <c r="D1461" s="264" t="e">
        <f>VLOOKUP(Tabela24[[#This Row],[Symbol]],Baza_cen[],3,0)</f>
        <v>#N/A</v>
      </c>
      <c r="E1461" s="265"/>
      <c r="F1461" s="265"/>
      <c r="G1461" s="265">
        <f ca="1">IFERROR(VLOOKUP(Tabela24[[#This Row],[Symbol]],INDIRECT("'"&amp;Tabela24[[#This Row],[INDEX]]&amp;"'!$D$5:$BB$3000"),13,0),0)</f>
        <v>0</v>
      </c>
      <c r="H1461" s="265" t="str">
        <f ca="1">IFERROR(VLOOKUP(Tabela24[[#This Row],[Symbol]],INDIRECT("'"&amp;Tabela24[[#This Row],[INDEX]]&amp;"'!$D$4:$BB$3000"),14,0),0)</f>
        <v>szt.</v>
      </c>
      <c r="I1461" s="419">
        <f ca="1">IFERROR(VLOOKUP(Tabela24[[#This Row],[Symbol]],INDIRECT("'"&amp;Tabela24[[#This Row],[INDEX]]&amp;"'!$D$4:$BB$3000"),30,0),0)</f>
        <v>0</v>
      </c>
      <c r="J1461" s="447">
        <f ca="1">IFERROR(VLOOKUP(Tabela24[[#This Row],[Symbol]],INDIRECT("'"&amp;Tabela24[[#This Row],[INDEX]]&amp;"'!$D$4:$BB$3000"),31,0),0)</f>
        <v>0</v>
      </c>
      <c r="K1461" s="266"/>
    </row>
    <row r="1462" spans="1:11" ht="30" customHeight="1" x14ac:dyDescent="0.2">
      <c r="A1462" s="262">
        <v>1451</v>
      </c>
      <c r="B1462" s="711" t="s">
        <v>1843</v>
      </c>
      <c r="C1462" s="263" t="s">
        <v>2239</v>
      </c>
      <c r="D1462" s="264" t="e">
        <f>VLOOKUP(Tabela24[[#This Row],[Symbol]],Baza_cen[],3,0)</f>
        <v>#N/A</v>
      </c>
      <c r="E1462" s="265"/>
      <c r="F1462" s="265"/>
      <c r="G1462" s="265">
        <f ca="1">IFERROR(VLOOKUP(Tabela24[[#This Row],[Symbol]],INDIRECT("'"&amp;Tabela24[[#This Row],[INDEX]]&amp;"'!$D$5:$BB$3000"),13,0),0)</f>
        <v>0</v>
      </c>
      <c r="H1462" s="265" t="str">
        <f ca="1">IFERROR(VLOOKUP(Tabela24[[#This Row],[Symbol]],INDIRECT("'"&amp;Tabela24[[#This Row],[INDEX]]&amp;"'!$D$4:$BB$3000"),14,0),0)</f>
        <v>szt.</v>
      </c>
      <c r="I1462" s="419">
        <f ca="1">IFERROR(VLOOKUP(Tabela24[[#This Row],[Symbol]],INDIRECT("'"&amp;Tabela24[[#This Row],[INDEX]]&amp;"'!$D$4:$BB$3000"),30,0),0)</f>
        <v>0</v>
      </c>
      <c r="J1462" s="447">
        <f ca="1">IFERROR(VLOOKUP(Tabela24[[#This Row],[Symbol]],INDIRECT("'"&amp;Tabela24[[#This Row],[INDEX]]&amp;"'!$D$4:$BB$3000"),31,0),0)</f>
        <v>0</v>
      </c>
      <c r="K1462" s="266"/>
    </row>
    <row r="1463" spans="1:11" ht="30" customHeight="1" x14ac:dyDescent="0.2">
      <c r="A1463" s="262">
        <v>1452</v>
      </c>
      <c r="B1463" s="711" t="s">
        <v>1843</v>
      </c>
      <c r="C1463" s="263" t="s">
        <v>2241</v>
      </c>
      <c r="D1463" s="264" t="e">
        <f>VLOOKUP(Tabela24[[#This Row],[Symbol]],Baza_cen[],3,0)</f>
        <v>#N/A</v>
      </c>
      <c r="E1463" s="265"/>
      <c r="F1463" s="265"/>
      <c r="G1463" s="265">
        <f ca="1">IFERROR(VLOOKUP(Tabela24[[#This Row],[Symbol]],INDIRECT("'"&amp;Tabela24[[#This Row],[INDEX]]&amp;"'!$D$5:$BB$3000"),13,0),0)</f>
        <v>0</v>
      </c>
      <c r="H1463" s="265" t="str">
        <f ca="1">IFERROR(VLOOKUP(Tabela24[[#This Row],[Symbol]],INDIRECT("'"&amp;Tabela24[[#This Row],[INDEX]]&amp;"'!$D$4:$BB$3000"),14,0),0)</f>
        <v>szt.</v>
      </c>
      <c r="I1463" s="419">
        <f ca="1">IFERROR(VLOOKUP(Tabela24[[#This Row],[Symbol]],INDIRECT("'"&amp;Tabela24[[#This Row],[INDEX]]&amp;"'!$D$4:$BB$3000"),30,0),0)</f>
        <v>0</v>
      </c>
      <c r="J1463" s="447">
        <f ca="1">IFERROR(VLOOKUP(Tabela24[[#This Row],[Symbol]],INDIRECT("'"&amp;Tabela24[[#This Row],[INDEX]]&amp;"'!$D$4:$BB$3000"),31,0),0)</f>
        <v>0</v>
      </c>
      <c r="K1463" s="266"/>
    </row>
    <row r="1464" spans="1:11" ht="30" customHeight="1" x14ac:dyDescent="0.2">
      <c r="A1464" s="262">
        <v>1453</v>
      </c>
      <c r="B1464" s="711" t="s">
        <v>1843</v>
      </c>
      <c r="C1464" s="263" t="s">
        <v>2243</v>
      </c>
      <c r="D1464" s="264" t="e">
        <f>VLOOKUP(Tabela24[[#This Row],[Symbol]],Baza_cen[],3,0)</f>
        <v>#N/A</v>
      </c>
      <c r="E1464" s="265"/>
      <c r="F1464" s="265"/>
      <c r="G1464" s="265">
        <f ca="1">IFERROR(VLOOKUP(Tabela24[[#This Row],[Symbol]],INDIRECT("'"&amp;Tabela24[[#This Row],[INDEX]]&amp;"'!$D$5:$BB$3000"),13,0),0)</f>
        <v>0</v>
      </c>
      <c r="H1464" s="265" t="str">
        <f ca="1">IFERROR(VLOOKUP(Tabela24[[#This Row],[Symbol]],INDIRECT("'"&amp;Tabela24[[#This Row],[INDEX]]&amp;"'!$D$4:$BB$3000"),14,0),0)</f>
        <v>szt.</v>
      </c>
      <c r="I1464" s="419">
        <f ca="1">IFERROR(VLOOKUP(Tabela24[[#This Row],[Symbol]],INDIRECT("'"&amp;Tabela24[[#This Row],[INDEX]]&amp;"'!$D$4:$BB$3000"),30,0),0)</f>
        <v>0</v>
      </c>
      <c r="J1464" s="447">
        <f ca="1">IFERROR(VLOOKUP(Tabela24[[#This Row],[Symbol]],INDIRECT("'"&amp;Tabela24[[#This Row],[INDEX]]&amp;"'!$D$4:$BB$3000"),31,0),0)</f>
        <v>0</v>
      </c>
      <c r="K1464" s="266"/>
    </row>
    <row r="1465" spans="1:11" ht="30" customHeight="1" x14ac:dyDescent="0.2">
      <c r="A1465" s="262">
        <v>1454</v>
      </c>
      <c r="B1465" s="711" t="s">
        <v>1843</v>
      </c>
      <c r="C1465" s="263" t="s">
        <v>2245</v>
      </c>
      <c r="D1465" s="264" t="e">
        <f>VLOOKUP(Tabela24[[#This Row],[Symbol]],Baza_cen[],3,0)</f>
        <v>#N/A</v>
      </c>
      <c r="E1465" s="265"/>
      <c r="F1465" s="265"/>
      <c r="G1465" s="265">
        <f ca="1">IFERROR(VLOOKUP(Tabela24[[#This Row],[Symbol]],INDIRECT("'"&amp;Tabela24[[#This Row],[INDEX]]&amp;"'!$D$5:$BB$3000"),13,0),0)</f>
        <v>0</v>
      </c>
      <c r="H1465" s="265" t="str">
        <f ca="1">IFERROR(VLOOKUP(Tabela24[[#This Row],[Symbol]],INDIRECT("'"&amp;Tabela24[[#This Row],[INDEX]]&amp;"'!$D$4:$BB$3000"),14,0),0)</f>
        <v>szt.</v>
      </c>
      <c r="I1465" s="419">
        <f ca="1">IFERROR(VLOOKUP(Tabela24[[#This Row],[Symbol]],INDIRECT("'"&amp;Tabela24[[#This Row],[INDEX]]&amp;"'!$D$4:$BB$3000"),30,0),0)</f>
        <v>0</v>
      </c>
      <c r="J1465" s="447">
        <f ca="1">IFERROR(VLOOKUP(Tabela24[[#This Row],[Symbol]],INDIRECT("'"&amp;Tabela24[[#This Row],[INDEX]]&amp;"'!$D$4:$BB$3000"),31,0),0)</f>
        <v>0</v>
      </c>
      <c r="K1465" s="266"/>
    </row>
    <row r="1466" spans="1:11" ht="30" customHeight="1" x14ac:dyDescent="0.2">
      <c r="A1466" s="262">
        <v>1455</v>
      </c>
      <c r="B1466" s="711" t="s">
        <v>1843</v>
      </c>
      <c r="C1466" s="263" t="s">
        <v>2247</v>
      </c>
      <c r="D1466" s="264" t="e">
        <f>VLOOKUP(Tabela24[[#This Row],[Symbol]],Baza_cen[],3,0)</f>
        <v>#N/A</v>
      </c>
      <c r="E1466" s="265"/>
      <c r="F1466" s="265"/>
      <c r="G1466" s="265">
        <f ca="1">IFERROR(VLOOKUP(Tabela24[[#This Row],[Symbol]],INDIRECT("'"&amp;Tabela24[[#This Row],[INDEX]]&amp;"'!$D$5:$BB$3000"),13,0),0)</f>
        <v>0</v>
      </c>
      <c r="H1466" s="265" t="str">
        <f ca="1">IFERROR(VLOOKUP(Tabela24[[#This Row],[Symbol]],INDIRECT("'"&amp;Tabela24[[#This Row],[INDEX]]&amp;"'!$D$4:$BB$3000"),14,0),0)</f>
        <v>szt.</v>
      </c>
      <c r="I1466" s="419">
        <f ca="1">IFERROR(VLOOKUP(Tabela24[[#This Row],[Symbol]],INDIRECT("'"&amp;Tabela24[[#This Row],[INDEX]]&amp;"'!$D$4:$BB$3000"),30,0),0)</f>
        <v>0</v>
      </c>
      <c r="J1466" s="447">
        <f ca="1">IFERROR(VLOOKUP(Tabela24[[#This Row],[Symbol]],INDIRECT("'"&amp;Tabela24[[#This Row],[INDEX]]&amp;"'!$D$4:$BB$3000"),31,0),0)</f>
        <v>0</v>
      </c>
      <c r="K1466" s="266"/>
    </row>
    <row r="1467" spans="1:11" ht="30" customHeight="1" x14ac:dyDescent="0.2">
      <c r="A1467" s="262">
        <v>1456</v>
      </c>
      <c r="B1467" s="711" t="s">
        <v>1843</v>
      </c>
      <c r="C1467" s="263" t="s">
        <v>2249</v>
      </c>
      <c r="D1467" s="264" t="e">
        <f>VLOOKUP(Tabela24[[#This Row],[Symbol]],Baza_cen[],3,0)</f>
        <v>#N/A</v>
      </c>
      <c r="E1467" s="265"/>
      <c r="F1467" s="265"/>
      <c r="G1467" s="265">
        <f ca="1">IFERROR(VLOOKUP(Tabela24[[#This Row],[Symbol]],INDIRECT("'"&amp;Tabela24[[#This Row],[INDEX]]&amp;"'!$D$5:$BB$3000"),13,0),0)</f>
        <v>0</v>
      </c>
      <c r="H1467" s="265" t="str">
        <f ca="1">IFERROR(VLOOKUP(Tabela24[[#This Row],[Symbol]],INDIRECT("'"&amp;Tabela24[[#This Row],[INDEX]]&amp;"'!$D$4:$BB$3000"),14,0),0)</f>
        <v>szt.</v>
      </c>
      <c r="I1467" s="419">
        <f ca="1">IFERROR(VLOOKUP(Tabela24[[#This Row],[Symbol]],INDIRECT("'"&amp;Tabela24[[#This Row],[INDEX]]&amp;"'!$D$4:$BB$3000"),30,0),0)</f>
        <v>0</v>
      </c>
      <c r="J1467" s="447">
        <f ca="1">IFERROR(VLOOKUP(Tabela24[[#This Row],[Symbol]],INDIRECT("'"&amp;Tabela24[[#This Row],[INDEX]]&amp;"'!$D$4:$BB$3000"),31,0),0)</f>
        <v>0</v>
      </c>
      <c r="K1467" s="266"/>
    </row>
    <row r="1468" spans="1:11" ht="30" customHeight="1" x14ac:dyDescent="0.2">
      <c r="A1468" s="262">
        <v>1457</v>
      </c>
      <c r="B1468" s="711" t="s">
        <v>1843</v>
      </c>
      <c r="C1468" s="263" t="s">
        <v>2251</v>
      </c>
      <c r="D1468" s="264" t="e">
        <f>VLOOKUP(Tabela24[[#This Row],[Symbol]],Baza_cen[],3,0)</f>
        <v>#N/A</v>
      </c>
      <c r="E1468" s="265"/>
      <c r="F1468" s="265"/>
      <c r="G1468" s="265">
        <f ca="1">IFERROR(VLOOKUP(Tabela24[[#This Row],[Symbol]],INDIRECT("'"&amp;Tabela24[[#This Row],[INDEX]]&amp;"'!$D$5:$BB$3000"),13,0),0)</f>
        <v>0</v>
      </c>
      <c r="H1468" s="265" t="str">
        <f ca="1">IFERROR(VLOOKUP(Tabela24[[#This Row],[Symbol]],INDIRECT("'"&amp;Tabela24[[#This Row],[INDEX]]&amp;"'!$D$4:$BB$3000"),14,0),0)</f>
        <v>szt.</v>
      </c>
      <c r="I1468" s="419">
        <f ca="1">IFERROR(VLOOKUP(Tabela24[[#This Row],[Symbol]],INDIRECT("'"&amp;Tabela24[[#This Row],[INDEX]]&amp;"'!$D$4:$BB$3000"),30,0),0)</f>
        <v>0</v>
      </c>
      <c r="J1468" s="447">
        <f ca="1">IFERROR(VLOOKUP(Tabela24[[#This Row],[Symbol]],INDIRECT("'"&amp;Tabela24[[#This Row],[INDEX]]&amp;"'!$D$4:$BB$3000"),31,0),0)</f>
        <v>0</v>
      </c>
      <c r="K1468" s="266"/>
    </row>
    <row r="1469" spans="1:11" ht="30" customHeight="1" x14ac:dyDescent="0.2">
      <c r="A1469" s="262">
        <v>1458</v>
      </c>
      <c r="B1469" s="711" t="s">
        <v>1843</v>
      </c>
      <c r="C1469" s="263" t="s">
        <v>2253</v>
      </c>
      <c r="D1469" s="264" t="e">
        <f>VLOOKUP(Tabela24[[#This Row],[Symbol]],Baza_cen[],3,0)</f>
        <v>#N/A</v>
      </c>
      <c r="E1469" s="265"/>
      <c r="F1469" s="265"/>
      <c r="G1469" s="265">
        <f ca="1">IFERROR(VLOOKUP(Tabela24[[#This Row],[Symbol]],INDIRECT("'"&amp;Tabela24[[#This Row],[INDEX]]&amp;"'!$D$5:$BB$3000"),13,0),0)</f>
        <v>0</v>
      </c>
      <c r="H1469" s="265" t="str">
        <f ca="1">IFERROR(VLOOKUP(Tabela24[[#This Row],[Symbol]],INDIRECT("'"&amp;Tabela24[[#This Row],[INDEX]]&amp;"'!$D$4:$BB$3000"),14,0),0)</f>
        <v>szt.</v>
      </c>
      <c r="I1469" s="419">
        <f ca="1">IFERROR(VLOOKUP(Tabela24[[#This Row],[Symbol]],INDIRECT("'"&amp;Tabela24[[#This Row],[INDEX]]&amp;"'!$D$4:$BB$3000"),30,0),0)</f>
        <v>0</v>
      </c>
      <c r="J1469" s="447">
        <f ca="1">IFERROR(VLOOKUP(Tabela24[[#This Row],[Symbol]],INDIRECT("'"&amp;Tabela24[[#This Row],[INDEX]]&amp;"'!$D$4:$BB$3000"),31,0),0)</f>
        <v>0</v>
      </c>
      <c r="K1469" s="266"/>
    </row>
    <row r="1470" spans="1:11" ht="30" customHeight="1" x14ac:dyDescent="0.2">
      <c r="A1470" s="262">
        <v>1459</v>
      </c>
      <c r="B1470" s="711" t="s">
        <v>1843</v>
      </c>
      <c r="C1470" s="263" t="s">
        <v>2255</v>
      </c>
      <c r="D1470" s="264" t="e">
        <f>VLOOKUP(Tabela24[[#This Row],[Symbol]],Baza_cen[],3,0)</f>
        <v>#N/A</v>
      </c>
      <c r="E1470" s="265"/>
      <c r="F1470" s="265"/>
      <c r="G1470" s="265">
        <f ca="1">IFERROR(VLOOKUP(Tabela24[[#This Row],[Symbol]],INDIRECT("'"&amp;Tabela24[[#This Row],[INDEX]]&amp;"'!$D$5:$BB$3000"),13,0),0)</f>
        <v>0</v>
      </c>
      <c r="H1470" s="265" t="str">
        <f ca="1">IFERROR(VLOOKUP(Tabela24[[#This Row],[Symbol]],INDIRECT("'"&amp;Tabela24[[#This Row],[INDEX]]&amp;"'!$D$4:$BB$3000"),14,0),0)</f>
        <v>szt.</v>
      </c>
      <c r="I1470" s="419">
        <f ca="1">IFERROR(VLOOKUP(Tabela24[[#This Row],[Symbol]],INDIRECT("'"&amp;Tabela24[[#This Row],[INDEX]]&amp;"'!$D$4:$BB$3000"),30,0),0)</f>
        <v>0</v>
      </c>
      <c r="J1470" s="447">
        <f ca="1">IFERROR(VLOOKUP(Tabela24[[#This Row],[Symbol]],INDIRECT("'"&amp;Tabela24[[#This Row],[INDEX]]&amp;"'!$D$4:$BB$3000"),31,0),0)</f>
        <v>0</v>
      </c>
      <c r="K1470" s="266"/>
    </row>
    <row r="1471" spans="1:11" ht="30" customHeight="1" x14ac:dyDescent="0.2">
      <c r="A1471" s="262">
        <v>1460</v>
      </c>
      <c r="B1471" s="711" t="s">
        <v>1843</v>
      </c>
      <c r="C1471" s="263" t="s">
        <v>2257</v>
      </c>
      <c r="D1471" s="264" t="e">
        <f>VLOOKUP(Tabela24[[#This Row],[Symbol]],Baza_cen[],3,0)</f>
        <v>#N/A</v>
      </c>
      <c r="E1471" s="265"/>
      <c r="F1471" s="265"/>
      <c r="G1471" s="265">
        <f ca="1">IFERROR(VLOOKUP(Tabela24[[#This Row],[Symbol]],INDIRECT("'"&amp;Tabela24[[#This Row],[INDEX]]&amp;"'!$D$5:$BB$3000"),13,0),0)</f>
        <v>0</v>
      </c>
      <c r="H1471" s="265" t="str">
        <f ca="1">IFERROR(VLOOKUP(Tabela24[[#This Row],[Symbol]],INDIRECT("'"&amp;Tabela24[[#This Row],[INDEX]]&amp;"'!$D$4:$BB$3000"),14,0),0)</f>
        <v>szt.</v>
      </c>
      <c r="I1471" s="419">
        <f ca="1">IFERROR(VLOOKUP(Tabela24[[#This Row],[Symbol]],INDIRECT("'"&amp;Tabela24[[#This Row],[INDEX]]&amp;"'!$D$4:$BB$3000"),30,0),0)</f>
        <v>0</v>
      </c>
      <c r="J1471" s="447">
        <f ca="1">IFERROR(VLOOKUP(Tabela24[[#This Row],[Symbol]],INDIRECT("'"&amp;Tabela24[[#This Row],[INDEX]]&amp;"'!$D$4:$BB$3000"),31,0),0)</f>
        <v>0</v>
      </c>
      <c r="K1471" s="266"/>
    </row>
    <row r="1472" spans="1:11" ht="30" customHeight="1" x14ac:dyDescent="0.2">
      <c r="A1472" s="262">
        <v>1461</v>
      </c>
      <c r="B1472" s="711" t="s">
        <v>1843</v>
      </c>
      <c r="C1472" s="263" t="s">
        <v>2259</v>
      </c>
      <c r="D1472" s="264" t="e">
        <f>VLOOKUP(Tabela24[[#This Row],[Symbol]],Baza_cen[],3,0)</f>
        <v>#N/A</v>
      </c>
      <c r="E1472" s="265"/>
      <c r="F1472" s="265"/>
      <c r="G1472" s="265">
        <f ca="1">IFERROR(VLOOKUP(Tabela24[[#This Row],[Symbol]],INDIRECT("'"&amp;Tabela24[[#This Row],[INDEX]]&amp;"'!$D$5:$BB$3000"),13,0),0)</f>
        <v>0</v>
      </c>
      <c r="H1472" s="265" t="str">
        <f ca="1">IFERROR(VLOOKUP(Tabela24[[#This Row],[Symbol]],INDIRECT("'"&amp;Tabela24[[#This Row],[INDEX]]&amp;"'!$D$4:$BB$3000"),14,0),0)</f>
        <v>szt.</v>
      </c>
      <c r="I1472" s="419">
        <f ca="1">IFERROR(VLOOKUP(Tabela24[[#This Row],[Symbol]],INDIRECT("'"&amp;Tabela24[[#This Row],[INDEX]]&amp;"'!$D$4:$BB$3000"),30,0),0)</f>
        <v>0</v>
      </c>
      <c r="J1472" s="447">
        <f ca="1">IFERROR(VLOOKUP(Tabela24[[#This Row],[Symbol]],INDIRECT("'"&amp;Tabela24[[#This Row],[INDEX]]&amp;"'!$D$4:$BB$3000"),31,0),0)</f>
        <v>0</v>
      </c>
      <c r="K1472" s="266"/>
    </row>
    <row r="1473" spans="1:11" ht="30" customHeight="1" x14ac:dyDescent="0.2">
      <c r="A1473" s="262">
        <v>1462</v>
      </c>
      <c r="B1473" s="711" t="s">
        <v>1843</v>
      </c>
      <c r="C1473" s="263" t="s">
        <v>2261</v>
      </c>
      <c r="D1473" s="264" t="e">
        <f>VLOOKUP(Tabela24[[#This Row],[Symbol]],Baza_cen[],3,0)</f>
        <v>#N/A</v>
      </c>
      <c r="E1473" s="265"/>
      <c r="F1473" s="265"/>
      <c r="G1473" s="265">
        <f ca="1">IFERROR(VLOOKUP(Tabela24[[#This Row],[Symbol]],INDIRECT("'"&amp;Tabela24[[#This Row],[INDEX]]&amp;"'!$D$5:$BB$3000"),13,0),0)</f>
        <v>0</v>
      </c>
      <c r="H1473" s="265" t="str">
        <f ca="1">IFERROR(VLOOKUP(Tabela24[[#This Row],[Symbol]],INDIRECT("'"&amp;Tabela24[[#This Row],[INDEX]]&amp;"'!$D$4:$BB$3000"),14,0),0)</f>
        <v>szt.</v>
      </c>
      <c r="I1473" s="419">
        <f ca="1">IFERROR(VLOOKUP(Tabela24[[#This Row],[Symbol]],INDIRECT("'"&amp;Tabela24[[#This Row],[INDEX]]&amp;"'!$D$4:$BB$3000"),30,0),0)</f>
        <v>0</v>
      </c>
      <c r="J1473" s="447">
        <f ca="1">IFERROR(VLOOKUP(Tabela24[[#This Row],[Symbol]],INDIRECT("'"&amp;Tabela24[[#This Row],[INDEX]]&amp;"'!$D$4:$BB$3000"),31,0),0)</f>
        <v>0</v>
      </c>
      <c r="K1473" s="266"/>
    </row>
    <row r="1474" spans="1:11" ht="30" customHeight="1" x14ac:dyDescent="0.2">
      <c r="A1474" s="262">
        <v>1463</v>
      </c>
      <c r="B1474" s="711" t="s">
        <v>1843</v>
      </c>
      <c r="C1474" s="263" t="s">
        <v>2263</v>
      </c>
      <c r="D1474" s="264" t="e">
        <f>VLOOKUP(Tabela24[[#This Row],[Symbol]],Baza_cen[],3,0)</f>
        <v>#N/A</v>
      </c>
      <c r="E1474" s="265"/>
      <c r="F1474" s="265"/>
      <c r="G1474" s="265">
        <f ca="1">IFERROR(VLOOKUP(Tabela24[[#This Row],[Symbol]],INDIRECT("'"&amp;Tabela24[[#This Row],[INDEX]]&amp;"'!$D$5:$BB$3000"),13,0),0)</f>
        <v>0</v>
      </c>
      <c r="H1474" s="265" t="str">
        <f ca="1">IFERROR(VLOOKUP(Tabela24[[#This Row],[Symbol]],INDIRECT("'"&amp;Tabela24[[#This Row],[INDEX]]&amp;"'!$D$4:$BB$3000"),14,0),0)</f>
        <v>szt.</v>
      </c>
      <c r="I1474" s="419">
        <f ca="1">IFERROR(VLOOKUP(Tabela24[[#This Row],[Symbol]],INDIRECT("'"&amp;Tabela24[[#This Row],[INDEX]]&amp;"'!$D$4:$BB$3000"),30,0),0)</f>
        <v>0</v>
      </c>
      <c r="J1474" s="447">
        <f ca="1">IFERROR(VLOOKUP(Tabela24[[#This Row],[Symbol]],INDIRECT("'"&amp;Tabela24[[#This Row],[INDEX]]&amp;"'!$D$4:$BB$3000"),31,0),0)</f>
        <v>0</v>
      </c>
      <c r="K1474" s="266"/>
    </row>
    <row r="1475" spans="1:11" ht="30" customHeight="1" x14ac:dyDescent="0.2">
      <c r="A1475" s="262">
        <v>1464</v>
      </c>
      <c r="B1475" s="711" t="s">
        <v>1843</v>
      </c>
      <c r="C1475" s="263" t="s">
        <v>1866</v>
      </c>
      <c r="D1475" s="264" t="str">
        <f>VLOOKUP(Tabela24[[#This Row],[Symbol]],Baza_cen[],3,0)</f>
        <v>Wiertło SDS plus V3   5x110     STALCO   PERFECT</v>
      </c>
      <c r="E1475" s="265"/>
      <c r="F1475" s="265"/>
      <c r="G1475" s="265">
        <f ca="1">IFERROR(VLOOKUP(Tabela24[[#This Row],[Symbol]],INDIRECT("'"&amp;Tabela24[[#This Row],[INDEX]]&amp;"'!$D$5:$BB$3000"),13,0),0)</f>
        <v>0</v>
      </c>
      <c r="H1475" s="265" t="str">
        <f ca="1">IFERROR(VLOOKUP(Tabela24[[#This Row],[Symbol]],INDIRECT("'"&amp;Tabela24[[#This Row],[INDEX]]&amp;"'!$D$4:$BB$3000"),14,0),0)</f>
        <v>szt.</v>
      </c>
      <c r="I1475" s="419">
        <f ca="1">IFERROR(VLOOKUP(Tabela24[[#This Row],[Symbol]],INDIRECT("'"&amp;Tabela24[[#This Row],[INDEX]]&amp;"'!$D$4:$BB$3000"),30,0),0)</f>
        <v>0</v>
      </c>
      <c r="J1475" s="447">
        <f ca="1">IFERROR(VLOOKUP(Tabela24[[#This Row],[Symbol]],INDIRECT("'"&amp;Tabela24[[#This Row],[INDEX]]&amp;"'!$D$4:$BB$3000"),31,0),0)</f>
        <v>0</v>
      </c>
      <c r="K1475" s="266"/>
    </row>
    <row r="1476" spans="1:11" ht="30" customHeight="1" x14ac:dyDescent="0.2">
      <c r="A1476" s="262">
        <v>1465</v>
      </c>
      <c r="B1476" s="711" t="s">
        <v>1843</v>
      </c>
      <c r="C1476" s="263" t="s">
        <v>1868</v>
      </c>
      <c r="D1476" s="264" t="str">
        <f>VLOOKUP(Tabela24[[#This Row],[Symbol]],Baza_cen[],3,0)</f>
        <v>Wiertło SDS plus V3   5x160     STALCO   PERFECT</v>
      </c>
      <c r="E1476" s="265"/>
      <c r="F1476" s="265"/>
      <c r="G1476" s="265">
        <f ca="1">IFERROR(VLOOKUP(Tabela24[[#This Row],[Symbol]],INDIRECT("'"&amp;Tabela24[[#This Row],[INDEX]]&amp;"'!$D$5:$BB$3000"),13,0),0)</f>
        <v>0</v>
      </c>
      <c r="H1476" s="265" t="str">
        <f ca="1">IFERROR(VLOOKUP(Tabela24[[#This Row],[Symbol]],INDIRECT("'"&amp;Tabela24[[#This Row],[INDEX]]&amp;"'!$D$4:$BB$3000"),14,0),0)</f>
        <v>szt.</v>
      </c>
      <c r="I1476" s="419">
        <f ca="1">IFERROR(VLOOKUP(Tabela24[[#This Row],[Symbol]],INDIRECT("'"&amp;Tabela24[[#This Row],[INDEX]]&amp;"'!$D$4:$BB$3000"),30,0),0)</f>
        <v>0</v>
      </c>
      <c r="J1476" s="447">
        <f ca="1">IFERROR(VLOOKUP(Tabela24[[#This Row],[Symbol]],INDIRECT("'"&amp;Tabela24[[#This Row],[INDEX]]&amp;"'!$D$4:$BB$3000"),31,0),0)</f>
        <v>0</v>
      </c>
      <c r="K1476" s="266"/>
    </row>
    <row r="1477" spans="1:11" ht="30" customHeight="1" x14ac:dyDescent="0.2">
      <c r="A1477" s="262">
        <v>1466</v>
      </c>
      <c r="B1477" s="711" t="s">
        <v>1843</v>
      </c>
      <c r="C1477" s="263" t="s">
        <v>1870</v>
      </c>
      <c r="D1477" s="264" t="str">
        <f>VLOOKUP(Tabela24[[#This Row],[Symbol]],Baza_cen[],3,0)</f>
        <v>Wiertło SDS plus V3   6x110     STALCO   PERFECT</v>
      </c>
      <c r="E1477" s="265"/>
      <c r="F1477" s="265"/>
      <c r="G1477" s="265">
        <f ca="1">IFERROR(VLOOKUP(Tabela24[[#This Row],[Symbol]],INDIRECT("'"&amp;Tabela24[[#This Row],[INDEX]]&amp;"'!$D$5:$BB$3000"),13,0),0)</f>
        <v>0</v>
      </c>
      <c r="H1477" s="265" t="str">
        <f ca="1">IFERROR(VLOOKUP(Tabela24[[#This Row],[Symbol]],INDIRECT("'"&amp;Tabela24[[#This Row],[INDEX]]&amp;"'!$D$4:$BB$3000"),14,0),0)</f>
        <v>szt.</v>
      </c>
      <c r="I1477" s="419">
        <f ca="1">IFERROR(VLOOKUP(Tabela24[[#This Row],[Symbol]],INDIRECT("'"&amp;Tabela24[[#This Row],[INDEX]]&amp;"'!$D$4:$BB$3000"),30,0),0)</f>
        <v>0</v>
      </c>
      <c r="J1477" s="447">
        <f ca="1">IFERROR(VLOOKUP(Tabela24[[#This Row],[Symbol]],INDIRECT("'"&amp;Tabela24[[#This Row],[INDEX]]&amp;"'!$D$4:$BB$3000"),31,0),0)</f>
        <v>0</v>
      </c>
      <c r="K1477" s="266"/>
    </row>
    <row r="1478" spans="1:11" ht="30" customHeight="1" x14ac:dyDescent="0.2">
      <c r="A1478" s="262">
        <v>1467</v>
      </c>
      <c r="B1478" s="711" t="s">
        <v>1843</v>
      </c>
      <c r="C1478" s="263" t="s">
        <v>1872</v>
      </c>
      <c r="D1478" s="264" t="str">
        <f>VLOOKUP(Tabela24[[#This Row],[Symbol]],Baza_cen[],3,0)</f>
        <v>Wiertło SDS plus V3   6x160     STALCO   PERFECT</v>
      </c>
      <c r="E1478" s="265"/>
      <c r="F1478" s="265"/>
      <c r="G1478" s="265">
        <f ca="1">IFERROR(VLOOKUP(Tabela24[[#This Row],[Symbol]],INDIRECT("'"&amp;Tabela24[[#This Row],[INDEX]]&amp;"'!$D$5:$BB$3000"),13,0),0)</f>
        <v>0</v>
      </c>
      <c r="H1478" s="265" t="str">
        <f ca="1">IFERROR(VLOOKUP(Tabela24[[#This Row],[Symbol]],INDIRECT("'"&amp;Tabela24[[#This Row],[INDEX]]&amp;"'!$D$4:$BB$3000"),14,0),0)</f>
        <v>szt.</v>
      </c>
      <c r="I1478" s="419">
        <f ca="1">IFERROR(VLOOKUP(Tabela24[[#This Row],[Symbol]],INDIRECT("'"&amp;Tabela24[[#This Row],[INDEX]]&amp;"'!$D$4:$BB$3000"),30,0),0)</f>
        <v>0</v>
      </c>
      <c r="J1478" s="447">
        <f ca="1">IFERROR(VLOOKUP(Tabela24[[#This Row],[Symbol]],INDIRECT("'"&amp;Tabela24[[#This Row],[INDEX]]&amp;"'!$D$4:$BB$3000"),31,0),0)</f>
        <v>0</v>
      </c>
      <c r="K1478" s="266"/>
    </row>
    <row r="1479" spans="1:11" ht="30" customHeight="1" x14ac:dyDescent="0.2">
      <c r="A1479" s="262">
        <v>1468</v>
      </c>
      <c r="B1479" s="711" t="s">
        <v>1843</v>
      </c>
      <c r="C1479" s="263" t="s">
        <v>1874</v>
      </c>
      <c r="D1479" s="264" t="str">
        <f>VLOOKUP(Tabela24[[#This Row],[Symbol]],Baza_cen[],3,0)</f>
        <v>Wiertło SDS plus V3   6x210     STALCO   PERFECT</v>
      </c>
      <c r="E1479" s="265"/>
      <c r="F1479" s="265"/>
      <c r="G1479" s="265">
        <f ca="1">IFERROR(VLOOKUP(Tabela24[[#This Row],[Symbol]],INDIRECT("'"&amp;Tabela24[[#This Row],[INDEX]]&amp;"'!$D$5:$BB$3000"),13,0),0)</f>
        <v>0</v>
      </c>
      <c r="H1479" s="265" t="str">
        <f ca="1">IFERROR(VLOOKUP(Tabela24[[#This Row],[Symbol]],INDIRECT("'"&amp;Tabela24[[#This Row],[INDEX]]&amp;"'!$D$4:$BB$3000"),14,0),0)</f>
        <v>szt.</v>
      </c>
      <c r="I1479" s="419">
        <f ca="1">IFERROR(VLOOKUP(Tabela24[[#This Row],[Symbol]],INDIRECT("'"&amp;Tabela24[[#This Row],[INDEX]]&amp;"'!$D$4:$BB$3000"),30,0),0)</f>
        <v>0</v>
      </c>
      <c r="J1479" s="447">
        <f ca="1">IFERROR(VLOOKUP(Tabela24[[#This Row],[Symbol]],INDIRECT("'"&amp;Tabela24[[#This Row],[INDEX]]&amp;"'!$D$4:$BB$3000"),31,0),0)</f>
        <v>0</v>
      </c>
      <c r="K1479" s="266"/>
    </row>
    <row r="1480" spans="1:11" ht="30" customHeight="1" x14ac:dyDescent="0.2">
      <c r="A1480" s="262">
        <v>1469</v>
      </c>
      <c r="B1480" s="711" t="s">
        <v>1843</v>
      </c>
      <c r="C1480" s="263" t="s">
        <v>1876</v>
      </c>
      <c r="D1480" s="264" t="str">
        <f>VLOOKUP(Tabela24[[#This Row],[Symbol]],Baza_cen[],3,0)</f>
        <v>Wiertło SDS plus V3   6x260     STALCO   PERFECT</v>
      </c>
      <c r="E1480" s="265"/>
      <c r="F1480" s="265"/>
      <c r="G1480" s="265">
        <f ca="1">IFERROR(VLOOKUP(Tabela24[[#This Row],[Symbol]],INDIRECT("'"&amp;Tabela24[[#This Row],[INDEX]]&amp;"'!$D$5:$BB$3000"),13,0),0)</f>
        <v>0</v>
      </c>
      <c r="H1480" s="265" t="str">
        <f ca="1">IFERROR(VLOOKUP(Tabela24[[#This Row],[Symbol]],INDIRECT("'"&amp;Tabela24[[#This Row],[INDEX]]&amp;"'!$D$4:$BB$3000"),14,0),0)</f>
        <v>szt.</v>
      </c>
      <c r="I1480" s="419">
        <f ca="1">IFERROR(VLOOKUP(Tabela24[[#This Row],[Symbol]],INDIRECT("'"&amp;Tabela24[[#This Row],[INDEX]]&amp;"'!$D$4:$BB$3000"),30,0),0)</f>
        <v>0</v>
      </c>
      <c r="J1480" s="447">
        <f ca="1">IFERROR(VLOOKUP(Tabela24[[#This Row],[Symbol]],INDIRECT("'"&amp;Tabela24[[#This Row],[INDEX]]&amp;"'!$D$4:$BB$3000"),31,0),0)</f>
        <v>0</v>
      </c>
      <c r="K1480" s="266"/>
    </row>
    <row r="1481" spans="1:11" ht="30" customHeight="1" x14ac:dyDescent="0.2">
      <c r="A1481" s="262">
        <v>1470</v>
      </c>
      <c r="B1481" s="711" t="s">
        <v>1843</v>
      </c>
      <c r="C1481" s="263" t="s">
        <v>1878</v>
      </c>
      <c r="D1481" s="264" t="str">
        <f>VLOOKUP(Tabela24[[#This Row],[Symbol]],Baza_cen[],3,0)</f>
        <v>Wiertło SDS plus V3   6x310     STALCO   PERFECT</v>
      </c>
      <c r="E1481" s="265"/>
      <c r="F1481" s="265"/>
      <c r="G1481" s="265">
        <f ca="1">IFERROR(VLOOKUP(Tabela24[[#This Row],[Symbol]],INDIRECT("'"&amp;Tabela24[[#This Row],[INDEX]]&amp;"'!$D$5:$BB$3000"),13,0),0)</f>
        <v>0</v>
      </c>
      <c r="H1481" s="265" t="str">
        <f ca="1">IFERROR(VLOOKUP(Tabela24[[#This Row],[Symbol]],INDIRECT("'"&amp;Tabela24[[#This Row],[INDEX]]&amp;"'!$D$4:$BB$3000"),14,0),0)</f>
        <v>szt.</v>
      </c>
      <c r="I1481" s="419">
        <f ca="1">IFERROR(VLOOKUP(Tabela24[[#This Row],[Symbol]],INDIRECT("'"&amp;Tabela24[[#This Row],[INDEX]]&amp;"'!$D$4:$BB$3000"),30,0),0)</f>
        <v>0</v>
      </c>
      <c r="J1481" s="447">
        <f ca="1">IFERROR(VLOOKUP(Tabela24[[#This Row],[Symbol]],INDIRECT("'"&amp;Tabela24[[#This Row],[INDEX]]&amp;"'!$D$4:$BB$3000"),31,0),0)</f>
        <v>0</v>
      </c>
      <c r="K1481" s="266"/>
    </row>
    <row r="1482" spans="1:11" ht="30" customHeight="1" x14ac:dyDescent="0.2">
      <c r="A1482" s="262">
        <v>1471</v>
      </c>
      <c r="B1482" s="711" t="s">
        <v>1843</v>
      </c>
      <c r="C1482" s="263" t="s">
        <v>1880</v>
      </c>
      <c r="D1482" s="264" t="str">
        <f>VLOOKUP(Tabela24[[#This Row],[Symbol]],Baza_cen[],3,0)</f>
        <v>Wiertło SDS plus V3   6.5x160     STALCO   PERFECT</v>
      </c>
      <c r="E1482" s="265"/>
      <c r="F1482" s="265"/>
      <c r="G1482" s="265">
        <f ca="1">IFERROR(VLOOKUP(Tabela24[[#This Row],[Symbol]],INDIRECT("'"&amp;Tabela24[[#This Row],[INDEX]]&amp;"'!$D$5:$BB$3000"),13,0),0)</f>
        <v>0</v>
      </c>
      <c r="H1482" s="265" t="str">
        <f ca="1">IFERROR(VLOOKUP(Tabela24[[#This Row],[Symbol]],INDIRECT("'"&amp;Tabela24[[#This Row],[INDEX]]&amp;"'!$D$4:$BB$3000"),14,0),0)</f>
        <v>szt.</v>
      </c>
      <c r="I1482" s="419">
        <f ca="1">IFERROR(VLOOKUP(Tabela24[[#This Row],[Symbol]],INDIRECT("'"&amp;Tabela24[[#This Row],[INDEX]]&amp;"'!$D$4:$BB$3000"),30,0),0)</f>
        <v>0</v>
      </c>
      <c r="J1482" s="447">
        <f ca="1">IFERROR(VLOOKUP(Tabela24[[#This Row],[Symbol]],INDIRECT("'"&amp;Tabela24[[#This Row],[INDEX]]&amp;"'!$D$4:$BB$3000"),31,0),0)</f>
        <v>0</v>
      </c>
      <c r="K1482" s="266"/>
    </row>
    <row r="1483" spans="1:11" ht="30" customHeight="1" x14ac:dyDescent="0.2">
      <c r="A1483" s="262">
        <v>1472</v>
      </c>
      <c r="B1483" s="711" t="s">
        <v>1843</v>
      </c>
      <c r="C1483" s="263" t="s">
        <v>1882</v>
      </c>
      <c r="D1483" s="264" t="str">
        <f>VLOOKUP(Tabela24[[#This Row],[Symbol]],Baza_cen[],3,0)</f>
        <v>Wiertło SDS plus V3   6.5x210     STALCO   PERFECT</v>
      </c>
      <c r="E1483" s="265"/>
      <c r="F1483" s="265"/>
      <c r="G1483" s="265">
        <f ca="1">IFERROR(VLOOKUP(Tabela24[[#This Row],[Symbol]],INDIRECT("'"&amp;Tabela24[[#This Row],[INDEX]]&amp;"'!$D$5:$BB$3000"),13,0),0)</f>
        <v>0</v>
      </c>
      <c r="H1483" s="265" t="str">
        <f ca="1">IFERROR(VLOOKUP(Tabela24[[#This Row],[Symbol]],INDIRECT("'"&amp;Tabela24[[#This Row],[INDEX]]&amp;"'!$D$4:$BB$3000"),14,0),0)</f>
        <v>szt.</v>
      </c>
      <c r="I1483" s="419">
        <f ca="1">IFERROR(VLOOKUP(Tabela24[[#This Row],[Symbol]],INDIRECT("'"&amp;Tabela24[[#This Row],[INDEX]]&amp;"'!$D$4:$BB$3000"),30,0),0)</f>
        <v>0</v>
      </c>
      <c r="J1483" s="447">
        <f ca="1">IFERROR(VLOOKUP(Tabela24[[#This Row],[Symbol]],INDIRECT("'"&amp;Tabela24[[#This Row],[INDEX]]&amp;"'!$D$4:$BB$3000"),31,0),0)</f>
        <v>0</v>
      </c>
      <c r="K1483" s="266"/>
    </row>
    <row r="1484" spans="1:11" ht="30" customHeight="1" x14ac:dyDescent="0.2">
      <c r="A1484" s="262">
        <v>1473</v>
      </c>
      <c r="B1484" s="711" t="s">
        <v>1843</v>
      </c>
      <c r="C1484" s="263" t="s">
        <v>1884</v>
      </c>
      <c r="D1484" s="264" t="str">
        <f>VLOOKUP(Tabela24[[#This Row],[Symbol]],Baza_cen[],3,0)</f>
        <v>Wiertło SDS plus V3   6.5x260     STALCO   PERFECT</v>
      </c>
      <c r="E1484" s="265"/>
      <c r="F1484" s="265"/>
      <c r="G1484" s="265">
        <f ca="1">IFERROR(VLOOKUP(Tabela24[[#This Row],[Symbol]],INDIRECT("'"&amp;Tabela24[[#This Row],[INDEX]]&amp;"'!$D$5:$BB$3000"),13,0),0)</f>
        <v>0</v>
      </c>
      <c r="H1484" s="265" t="str">
        <f ca="1">IFERROR(VLOOKUP(Tabela24[[#This Row],[Symbol]],INDIRECT("'"&amp;Tabela24[[#This Row],[INDEX]]&amp;"'!$D$4:$BB$3000"),14,0),0)</f>
        <v>szt.</v>
      </c>
      <c r="I1484" s="419">
        <f ca="1">IFERROR(VLOOKUP(Tabela24[[#This Row],[Symbol]],INDIRECT("'"&amp;Tabela24[[#This Row],[INDEX]]&amp;"'!$D$4:$BB$3000"),30,0),0)</f>
        <v>0</v>
      </c>
      <c r="J1484" s="447">
        <f ca="1">IFERROR(VLOOKUP(Tabela24[[#This Row],[Symbol]],INDIRECT("'"&amp;Tabela24[[#This Row],[INDEX]]&amp;"'!$D$4:$BB$3000"),31,0),0)</f>
        <v>0</v>
      </c>
      <c r="K1484" s="266"/>
    </row>
    <row r="1485" spans="1:11" ht="30" customHeight="1" x14ac:dyDescent="0.2">
      <c r="A1485" s="262">
        <v>1474</v>
      </c>
      <c r="B1485" s="711" t="s">
        <v>1843</v>
      </c>
      <c r="C1485" s="263" t="s">
        <v>1886</v>
      </c>
      <c r="D1485" s="264" t="str">
        <f>VLOOKUP(Tabela24[[#This Row],[Symbol]],Baza_cen[],3,0)</f>
        <v>Wiertło SDS plus V3   6.5x310     STALCO   PERFECT</v>
      </c>
      <c r="E1485" s="265"/>
      <c r="F1485" s="265"/>
      <c r="G1485" s="265">
        <f ca="1">IFERROR(VLOOKUP(Tabela24[[#This Row],[Symbol]],INDIRECT("'"&amp;Tabela24[[#This Row],[INDEX]]&amp;"'!$D$5:$BB$3000"),13,0),0)</f>
        <v>0</v>
      </c>
      <c r="H1485" s="265" t="str">
        <f ca="1">IFERROR(VLOOKUP(Tabela24[[#This Row],[Symbol]],INDIRECT("'"&amp;Tabela24[[#This Row],[INDEX]]&amp;"'!$D$4:$BB$3000"),14,0),0)</f>
        <v>szt.</v>
      </c>
      <c r="I1485" s="419">
        <f ca="1">IFERROR(VLOOKUP(Tabela24[[#This Row],[Symbol]],INDIRECT("'"&amp;Tabela24[[#This Row],[INDEX]]&amp;"'!$D$4:$BB$3000"),30,0),0)</f>
        <v>0</v>
      </c>
      <c r="J1485" s="447">
        <f ca="1">IFERROR(VLOOKUP(Tabela24[[#This Row],[Symbol]],INDIRECT("'"&amp;Tabela24[[#This Row],[INDEX]]&amp;"'!$D$4:$BB$3000"),31,0),0)</f>
        <v>0</v>
      </c>
      <c r="K1485" s="266"/>
    </row>
    <row r="1486" spans="1:11" ht="30" customHeight="1" x14ac:dyDescent="0.2">
      <c r="A1486" s="262">
        <v>1475</v>
      </c>
      <c r="B1486" s="711" t="s">
        <v>1843</v>
      </c>
      <c r="C1486" s="263" t="s">
        <v>1888</v>
      </c>
      <c r="D1486" s="264" t="str">
        <f>VLOOKUP(Tabela24[[#This Row],[Symbol]],Baza_cen[],3,0)</f>
        <v>Wiertło SDS plus V3   7x110     STALCO   PERFECT</v>
      </c>
      <c r="E1486" s="265"/>
      <c r="F1486" s="265"/>
      <c r="G1486" s="265">
        <f ca="1">IFERROR(VLOOKUP(Tabela24[[#This Row],[Symbol]],INDIRECT("'"&amp;Tabela24[[#This Row],[INDEX]]&amp;"'!$D$5:$BB$3000"),13,0),0)</f>
        <v>0</v>
      </c>
      <c r="H1486" s="265" t="str">
        <f ca="1">IFERROR(VLOOKUP(Tabela24[[#This Row],[Symbol]],INDIRECT("'"&amp;Tabela24[[#This Row],[INDEX]]&amp;"'!$D$4:$BB$3000"),14,0),0)</f>
        <v>szt.</v>
      </c>
      <c r="I1486" s="419">
        <f ca="1">IFERROR(VLOOKUP(Tabela24[[#This Row],[Symbol]],INDIRECT("'"&amp;Tabela24[[#This Row],[INDEX]]&amp;"'!$D$4:$BB$3000"),30,0),0)</f>
        <v>0</v>
      </c>
      <c r="J1486" s="447">
        <f ca="1">IFERROR(VLOOKUP(Tabela24[[#This Row],[Symbol]],INDIRECT("'"&amp;Tabela24[[#This Row],[INDEX]]&amp;"'!$D$4:$BB$3000"),31,0),0)</f>
        <v>0</v>
      </c>
      <c r="K1486" s="266"/>
    </row>
    <row r="1487" spans="1:11" ht="30" customHeight="1" x14ac:dyDescent="0.2">
      <c r="A1487" s="262">
        <v>1476</v>
      </c>
      <c r="B1487" s="711" t="s">
        <v>1843</v>
      </c>
      <c r="C1487" s="263" t="s">
        <v>1890</v>
      </c>
      <c r="D1487" s="264" t="str">
        <f>VLOOKUP(Tabela24[[#This Row],[Symbol]],Baza_cen[],3,0)</f>
        <v>Wiertło SDS plus V3   7x160     STALCO   PERFECT</v>
      </c>
      <c r="E1487" s="265"/>
      <c r="F1487" s="265"/>
      <c r="G1487" s="265">
        <f ca="1">IFERROR(VLOOKUP(Tabela24[[#This Row],[Symbol]],INDIRECT("'"&amp;Tabela24[[#This Row],[INDEX]]&amp;"'!$D$5:$BB$3000"),13,0),0)</f>
        <v>0</v>
      </c>
      <c r="H1487" s="265" t="str">
        <f ca="1">IFERROR(VLOOKUP(Tabela24[[#This Row],[Symbol]],INDIRECT("'"&amp;Tabela24[[#This Row],[INDEX]]&amp;"'!$D$4:$BB$3000"),14,0),0)</f>
        <v>szt.</v>
      </c>
      <c r="I1487" s="419">
        <f ca="1">IFERROR(VLOOKUP(Tabela24[[#This Row],[Symbol]],INDIRECT("'"&amp;Tabela24[[#This Row],[INDEX]]&amp;"'!$D$4:$BB$3000"),30,0),0)</f>
        <v>0</v>
      </c>
      <c r="J1487" s="447">
        <f ca="1">IFERROR(VLOOKUP(Tabela24[[#This Row],[Symbol]],INDIRECT("'"&amp;Tabela24[[#This Row],[INDEX]]&amp;"'!$D$4:$BB$3000"),31,0),0)</f>
        <v>0</v>
      </c>
      <c r="K1487" s="266"/>
    </row>
    <row r="1488" spans="1:11" ht="30" customHeight="1" x14ac:dyDescent="0.2">
      <c r="A1488" s="262">
        <v>1477</v>
      </c>
      <c r="B1488" s="711" t="s">
        <v>1843</v>
      </c>
      <c r="C1488" s="263" t="s">
        <v>1892</v>
      </c>
      <c r="D1488" s="264" t="str">
        <f>VLOOKUP(Tabela24[[#This Row],[Symbol]],Baza_cen[],3,0)</f>
        <v>Wiertło SDS plus V3   8x110     STALCO   PERFECT</v>
      </c>
      <c r="E1488" s="265"/>
      <c r="F1488" s="265"/>
      <c r="G1488" s="265">
        <f ca="1">IFERROR(VLOOKUP(Tabela24[[#This Row],[Symbol]],INDIRECT("'"&amp;Tabela24[[#This Row],[INDEX]]&amp;"'!$D$5:$BB$3000"),13,0),0)</f>
        <v>0</v>
      </c>
      <c r="H1488" s="265" t="str">
        <f ca="1">IFERROR(VLOOKUP(Tabela24[[#This Row],[Symbol]],INDIRECT("'"&amp;Tabela24[[#This Row],[INDEX]]&amp;"'!$D$4:$BB$3000"),14,0),0)</f>
        <v>szt.</v>
      </c>
      <c r="I1488" s="419">
        <f ca="1">IFERROR(VLOOKUP(Tabela24[[#This Row],[Symbol]],INDIRECT("'"&amp;Tabela24[[#This Row],[INDEX]]&amp;"'!$D$4:$BB$3000"),30,0),0)</f>
        <v>0</v>
      </c>
      <c r="J1488" s="447">
        <f ca="1">IFERROR(VLOOKUP(Tabela24[[#This Row],[Symbol]],INDIRECT("'"&amp;Tabela24[[#This Row],[INDEX]]&amp;"'!$D$4:$BB$3000"),31,0),0)</f>
        <v>0</v>
      </c>
      <c r="K1488" s="266"/>
    </row>
    <row r="1489" spans="1:11" ht="30" customHeight="1" x14ac:dyDescent="0.2">
      <c r="A1489" s="262">
        <v>1478</v>
      </c>
      <c r="B1489" s="711" t="s">
        <v>1843</v>
      </c>
      <c r="C1489" s="263" t="s">
        <v>1894</v>
      </c>
      <c r="D1489" s="264" t="str">
        <f>VLOOKUP(Tabela24[[#This Row],[Symbol]],Baza_cen[],3,0)</f>
        <v>Wiertło SDS plus V3   8x160     STALCO   PERFECT</v>
      </c>
      <c r="E1489" s="265"/>
      <c r="F1489" s="265"/>
      <c r="G1489" s="265">
        <f ca="1">IFERROR(VLOOKUP(Tabela24[[#This Row],[Symbol]],INDIRECT("'"&amp;Tabela24[[#This Row],[INDEX]]&amp;"'!$D$5:$BB$3000"),13,0),0)</f>
        <v>0</v>
      </c>
      <c r="H1489" s="265" t="str">
        <f ca="1">IFERROR(VLOOKUP(Tabela24[[#This Row],[Symbol]],INDIRECT("'"&amp;Tabela24[[#This Row],[INDEX]]&amp;"'!$D$4:$BB$3000"),14,0),0)</f>
        <v>szt.</v>
      </c>
      <c r="I1489" s="419">
        <f ca="1">IFERROR(VLOOKUP(Tabela24[[#This Row],[Symbol]],INDIRECT("'"&amp;Tabela24[[#This Row],[INDEX]]&amp;"'!$D$4:$BB$3000"),30,0),0)</f>
        <v>0</v>
      </c>
      <c r="J1489" s="447">
        <f ca="1">IFERROR(VLOOKUP(Tabela24[[#This Row],[Symbol]],INDIRECT("'"&amp;Tabela24[[#This Row],[INDEX]]&amp;"'!$D$4:$BB$3000"),31,0),0)</f>
        <v>0</v>
      </c>
      <c r="K1489" s="266"/>
    </row>
    <row r="1490" spans="1:11" ht="30" customHeight="1" x14ac:dyDescent="0.2">
      <c r="A1490" s="262">
        <v>1479</v>
      </c>
      <c r="B1490" s="711" t="s">
        <v>1843</v>
      </c>
      <c r="C1490" s="263" t="s">
        <v>1896</v>
      </c>
      <c r="D1490" s="264" t="str">
        <f>VLOOKUP(Tabela24[[#This Row],[Symbol]],Baza_cen[],3,0)</f>
        <v>Wiertło SDS plus V3   8x210     STALCO   PERFECT</v>
      </c>
      <c r="E1490" s="265"/>
      <c r="F1490" s="265"/>
      <c r="G1490" s="265">
        <f ca="1">IFERROR(VLOOKUP(Tabela24[[#This Row],[Symbol]],INDIRECT("'"&amp;Tabela24[[#This Row],[INDEX]]&amp;"'!$D$5:$BB$3000"),13,0),0)</f>
        <v>0</v>
      </c>
      <c r="H1490" s="265" t="str">
        <f ca="1">IFERROR(VLOOKUP(Tabela24[[#This Row],[Symbol]],INDIRECT("'"&amp;Tabela24[[#This Row],[INDEX]]&amp;"'!$D$4:$BB$3000"),14,0),0)</f>
        <v>szt.</v>
      </c>
      <c r="I1490" s="419">
        <f ca="1">IFERROR(VLOOKUP(Tabela24[[#This Row],[Symbol]],INDIRECT("'"&amp;Tabela24[[#This Row],[INDEX]]&amp;"'!$D$4:$BB$3000"),30,0),0)</f>
        <v>0</v>
      </c>
      <c r="J1490" s="447">
        <f ca="1">IFERROR(VLOOKUP(Tabela24[[#This Row],[Symbol]],INDIRECT("'"&amp;Tabela24[[#This Row],[INDEX]]&amp;"'!$D$4:$BB$3000"),31,0),0)</f>
        <v>0</v>
      </c>
      <c r="K1490" s="266"/>
    </row>
    <row r="1491" spans="1:11" ht="30" customHeight="1" x14ac:dyDescent="0.2">
      <c r="A1491" s="262">
        <v>1480</v>
      </c>
      <c r="B1491" s="711" t="s">
        <v>1843</v>
      </c>
      <c r="C1491" s="263" t="s">
        <v>1898</v>
      </c>
      <c r="D1491" s="264" t="str">
        <f>VLOOKUP(Tabela24[[#This Row],[Symbol]],Baza_cen[],3,0)</f>
        <v>Wiertło SDS plus V3   8x260     STALCO   PERFECT</v>
      </c>
      <c r="E1491" s="265"/>
      <c r="F1491" s="265"/>
      <c r="G1491" s="265">
        <f ca="1">IFERROR(VLOOKUP(Tabela24[[#This Row],[Symbol]],INDIRECT("'"&amp;Tabela24[[#This Row],[INDEX]]&amp;"'!$D$5:$BB$3000"),13,0),0)</f>
        <v>0</v>
      </c>
      <c r="H1491" s="265" t="str">
        <f ca="1">IFERROR(VLOOKUP(Tabela24[[#This Row],[Symbol]],INDIRECT("'"&amp;Tabela24[[#This Row],[INDEX]]&amp;"'!$D$4:$BB$3000"),14,0),0)</f>
        <v>szt.</v>
      </c>
      <c r="I1491" s="419">
        <f ca="1">IFERROR(VLOOKUP(Tabela24[[#This Row],[Symbol]],INDIRECT("'"&amp;Tabela24[[#This Row],[INDEX]]&amp;"'!$D$4:$BB$3000"),30,0),0)</f>
        <v>0</v>
      </c>
      <c r="J1491" s="447">
        <f ca="1">IFERROR(VLOOKUP(Tabela24[[#This Row],[Symbol]],INDIRECT("'"&amp;Tabela24[[#This Row],[INDEX]]&amp;"'!$D$4:$BB$3000"),31,0),0)</f>
        <v>0</v>
      </c>
      <c r="K1491" s="266"/>
    </row>
    <row r="1492" spans="1:11" ht="30" customHeight="1" x14ac:dyDescent="0.2">
      <c r="A1492" s="262">
        <v>1481</v>
      </c>
      <c r="B1492" s="711" t="s">
        <v>1843</v>
      </c>
      <c r="C1492" s="263" t="s">
        <v>1900</v>
      </c>
      <c r="D1492" s="264" t="str">
        <f>VLOOKUP(Tabela24[[#This Row],[Symbol]],Baza_cen[],3,0)</f>
        <v>Wiertło SDS plus V3   8x310     STALCO   PERFECT</v>
      </c>
      <c r="E1492" s="265"/>
      <c r="F1492" s="265"/>
      <c r="G1492" s="265">
        <f ca="1">IFERROR(VLOOKUP(Tabela24[[#This Row],[Symbol]],INDIRECT("'"&amp;Tabela24[[#This Row],[INDEX]]&amp;"'!$D$5:$BB$3000"),13,0),0)</f>
        <v>0</v>
      </c>
      <c r="H1492" s="265" t="str">
        <f ca="1">IFERROR(VLOOKUP(Tabela24[[#This Row],[Symbol]],INDIRECT("'"&amp;Tabela24[[#This Row],[INDEX]]&amp;"'!$D$4:$BB$3000"),14,0),0)</f>
        <v>szt.</v>
      </c>
      <c r="I1492" s="419">
        <f ca="1">IFERROR(VLOOKUP(Tabela24[[#This Row],[Symbol]],INDIRECT("'"&amp;Tabela24[[#This Row],[INDEX]]&amp;"'!$D$4:$BB$3000"),30,0),0)</f>
        <v>0</v>
      </c>
      <c r="J1492" s="447">
        <f ca="1">IFERROR(VLOOKUP(Tabela24[[#This Row],[Symbol]],INDIRECT("'"&amp;Tabela24[[#This Row],[INDEX]]&amp;"'!$D$4:$BB$3000"),31,0),0)</f>
        <v>0</v>
      </c>
      <c r="K1492" s="266"/>
    </row>
    <row r="1493" spans="1:11" ht="30" customHeight="1" x14ac:dyDescent="0.2">
      <c r="A1493" s="262">
        <v>1482</v>
      </c>
      <c r="B1493" s="711" t="s">
        <v>1843</v>
      </c>
      <c r="C1493" s="263" t="s">
        <v>1902</v>
      </c>
      <c r="D1493" s="264" t="str">
        <f>VLOOKUP(Tabela24[[#This Row],[Symbol]],Baza_cen[],3,0)</f>
        <v>Wiertło SDS plus V3   8x460     STALCO   PERFECT</v>
      </c>
      <c r="E1493" s="265"/>
      <c r="F1493" s="265"/>
      <c r="G1493" s="265">
        <f ca="1">IFERROR(VLOOKUP(Tabela24[[#This Row],[Symbol]],INDIRECT("'"&amp;Tabela24[[#This Row],[INDEX]]&amp;"'!$D$5:$BB$3000"),13,0),0)</f>
        <v>0</v>
      </c>
      <c r="H1493" s="265" t="str">
        <f ca="1">IFERROR(VLOOKUP(Tabela24[[#This Row],[Symbol]],INDIRECT("'"&amp;Tabela24[[#This Row],[INDEX]]&amp;"'!$D$4:$BB$3000"),14,0),0)</f>
        <v>szt.</v>
      </c>
      <c r="I1493" s="419">
        <f ca="1">IFERROR(VLOOKUP(Tabela24[[#This Row],[Symbol]],INDIRECT("'"&amp;Tabela24[[#This Row],[INDEX]]&amp;"'!$D$4:$BB$3000"),30,0),0)</f>
        <v>0</v>
      </c>
      <c r="J1493" s="447">
        <f ca="1">IFERROR(VLOOKUP(Tabela24[[#This Row],[Symbol]],INDIRECT("'"&amp;Tabela24[[#This Row],[INDEX]]&amp;"'!$D$4:$BB$3000"),31,0),0)</f>
        <v>0</v>
      </c>
      <c r="K1493" s="266"/>
    </row>
    <row r="1494" spans="1:11" ht="30" customHeight="1" x14ac:dyDescent="0.2">
      <c r="A1494" s="262">
        <v>1483</v>
      </c>
      <c r="B1494" s="711" t="s">
        <v>1843</v>
      </c>
      <c r="C1494" s="263" t="s">
        <v>1904</v>
      </c>
      <c r="D1494" s="264" t="str">
        <f>VLOOKUP(Tabela24[[#This Row],[Symbol]],Baza_cen[],3,0)</f>
        <v>Wiertło SDS plus V3   8x600     STALCO   PERFECT</v>
      </c>
      <c r="E1494" s="265"/>
      <c r="F1494" s="265"/>
      <c r="G1494" s="265">
        <f ca="1">IFERROR(VLOOKUP(Tabela24[[#This Row],[Symbol]],INDIRECT("'"&amp;Tabela24[[#This Row],[INDEX]]&amp;"'!$D$5:$BB$3000"),13,0),0)</f>
        <v>0</v>
      </c>
      <c r="H1494" s="265" t="str">
        <f ca="1">IFERROR(VLOOKUP(Tabela24[[#This Row],[Symbol]],INDIRECT("'"&amp;Tabela24[[#This Row],[INDEX]]&amp;"'!$D$4:$BB$3000"),14,0),0)</f>
        <v>szt.</v>
      </c>
      <c r="I1494" s="419">
        <f ca="1">IFERROR(VLOOKUP(Tabela24[[#This Row],[Symbol]],INDIRECT("'"&amp;Tabela24[[#This Row],[INDEX]]&amp;"'!$D$4:$BB$3000"),30,0),0)</f>
        <v>0</v>
      </c>
      <c r="J1494" s="447">
        <f ca="1">IFERROR(VLOOKUP(Tabela24[[#This Row],[Symbol]],INDIRECT("'"&amp;Tabela24[[#This Row],[INDEX]]&amp;"'!$D$4:$BB$3000"),31,0),0)</f>
        <v>0</v>
      </c>
      <c r="K1494" s="266"/>
    </row>
    <row r="1495" spans="1:11" ht="30" customHeight="1" x14ac:dyDescent="0.2">
      <c r="A1495" s="262">
        <v>1484</v>
      </c>
      <c r="B1495" s="711" t="s">
        <v>1843</v>
      </c>
      <c r="C1495" s="263" t="s">
        <v>1906</v>
      </c>
      <c r="D1495" s="264" t="str">
        <f>VLOOKUP(Tabela24[[#This Row],[Symbol]],Baza_cen[],3,0)</f>
        <v>Wiertło SDS plus V3  10x160     STALCO   PERFECT</v>
      </c>
      <c r="E1495" s="265"/>
      <c r="F1495" s="265"/>
      <c r="G1495" s="265">
        <f ca="1">IFERROR(VLOOKUP(Tabela24[[#This Row],[Symbol]],INDIRECT("'"&amp;Tabela24[[#This Row],[INDEX]]&amp;"'!$D$5:$BB$3000"),13,0),0)</f>
        <v>0</v>
      </c>
      <c r="H1495" s="265" t="str">
        <f ca="1">IFERROR(VLOOKUP(Tabela24[[#This Row],[Symbol]],INDIRECT("'"&amp;Tabela24[[#This Row],[INDEX]]&amp;"'!$D$4:$BB$3000"),14,0),0)</f>
        <v>szt.</v>
      </c>
      <c r="I1495" s="419">
        <f ca="1">IFERROR(VLOOKUP(Tabela24[[#This Row],[Symbol]],INDIRECT("'"&amp;Tabela24[[#This Row],[INDEX]]&amp;"'!$D$4:$BB$3000"),30,0),0)</f>
        <v>0</v>
      </c>
      <c r="J1495" s="447">
        <f ca="1">IFERROR(VLOOKUP(Tabela24[[#This Row],[Symbol]],INDIRECT("'"&amp;Tabela24[[#This Row],[INDEX]]&amp;"'!$D$4:$BB$3000"),31,0),0)</f>
        <v>0</v>
      </c>
      <c r="K1495" s="266"/>
    </row>
    <row r="1496" spans="1:11" ht="30" customHeight="1" x14ac:dyDescent="0.2">
      <c r="A1496" s="262">
        <v>1485</v>
      </c>
      <c r="B1496" s="711" t="s">
        <v>1843</v>
      </c>
      <c r="C1496" s="263" t="s">
        <v>1908</v>
      </c>
      <c r="D1496" s="264" t="str">
        <f>VLOOKUP(Tabela24[[#This Row],[Symbol]],Baza_cen[],3,0)</f>
        <v>Wiertło SDS plus V3  10x210     STALCO   PERFECT</v>
      </c>
      <c r="E1496" s="265"/>
      <c r="F1496" s="265"/>
      <c r="G1496" s="265">
        <f ca="1">IFERROR(VLOOKUP(Tabela24[[#This Row],[Symbol]],INDIRECT("'"&amp;Tabela24[[#This Row],[INDEX]]&amp;"'!$D$5:$BB$3000"),13,0),0)</f>
        <v>0</v>
      </c>
      <c r="H1496" s="265" t="str">
        <f ca="1">IFERROR(VLOOKUP(Tabela24[[#This Row],[Symbol]],INDIRECT("'"&amp;Tabela24[[#This Row],[INDEX]]&amp;"'!$D$4:$BB$3000"),14,0),0)</f>
        <v>szt.</v>
      </c>
      <c r="I1496" s="419">
        <f ca="1">IFERROR(VLOOKUP(Tabela24[[#This Row],[Symbol]],INDIRECT("'"&amp;Tabela24[[#This Row],[INDEX]]&amp;"'!$D$4:$BB$3000"),30,0),0)</f>
        <v>0</v>
      </c>
      <c r="J1496" s="447">
        <f ca="1">IFERROR(VLOOKUP(Tabela24[[#This Row],[Symbol]],INDIRECT("'"&amp;Tabela24[[#This Row],[INDEX]]&amp;"'!$D$4:$BB$3000"),31,0),0)</f>
        <v>0</v>
      </c>
      <c r="K1496" s="266"/>
    </row>
    <row r="1497" spans="1:11" ht="30" customHeight="1" x14ac:dyDescent="0.2">
      <c r="A1497" s="262">
        <v>1486</v>
      </c>
      <c r="B1497" s="711" t="s">
        <v>1843</v>
      </c>
      <c r="C1497" s="263" t="s">
        <v>1910</v>
      </c>
      <c r="D1497" s="264" t="str">
        <f>VLOOKUP(Tabela24[[#This Row],[Symbol]],Baza_cen[],3,0)</f>
        <v>Wiertło SDS plus V3  10x260     STALCO   PERFECT</v>
      </c>
      <c r="E1497" s="265"/>
      <c r="F1497" s="265"/>
      <c r="G1497" s="265">
        <f ca="1">IFERROR(VLOOKUP(Tabela24[[#This Row],[Symbol]],INDIRECT("'"&amp;Tabela24[[#This Row],[INDEX]]&amp;"'!$D$5:$BB$3000"),13,0),0)</f>
        <v>0</v>
      </c>
      <c r="H1497" s="265" t="str">
        <f ca="1">IFERROR(VLOOKUP(Tabela24[[#This Row],[Symbol]],INDIRECT("'"&amp;Tabela24[[#This Row],[INDEX]]&amp;"'!$D$4:$BB$3000"),14,0),0)</f>
        <v>szt.</v>
      </c>
      <c r="I1497" s="419">
        <f ca="1">IFERROR(VLOOKUP(Tabela24[[#This Row],[Symbol]],INDIRECT("'"&amp;Tabela24[[#This Row],[INDEX]]&amp;"'!$D$4:$BB$3000"),30,0),0)</f>
        <v>0</v>
      </c>
      <c r="J1497" s="447">
        <f ca="1">IFERROR(VLOOKUP(Tabela24[[#This Row],[Symbol]],INDIRECT("'"&amp;Tabela24[[#This Row],[INDEX]]&amp;"'!$D$4:$BB$3000"),31,0),0)</f>
        <v>0</v>
      </c>
      <c r="K1497" s="266"/>
    </row>
    <row r="1498" spans="1:11" ht="30" customHeight="1" x14ac:dyDescent="0.2">
      <c r="A1498" s="262">
        <v>1487</v>
      </c>
      <c r="B1498" s="711" t="s">
        <v>1843</v>
      </c>
      <c r="C1498" s="263" t="s">
        <v>1912</v>
      </c>
      <c r="D1498" s="264" t="str">
        <f>VLOOKUP(Tabela24[[#This Row],[Symbol]],Baza_cen[],3,0)</f>
        <v>Wiertło SDS plus V3  10x310     STALCO   PERFECT</v>
      </c>
      <c r="E1498" s="265"/>
      <c r="F1498" s="265"/>
      <c r="G1498" s="265">
        <f ca="1">IFERROR(VLOOKUP(Tabela24[[#This Row],[Symbol]],INDIRECT("'"&amp;Tabela24[[#This Row],[INDEX]]&amp;"'!$D$5:$BB$3000"),13,0),0)</f>
        <v>0</v>
      </c>
      <c r="H1498" s="265" t="str">
        <f ca="1">IFERROR(VLOOKUP(Tabela24[[#This Row],[Symbol]],INDIRECT("'"&amp;Tabela24[[#This Row],[INDEX]]&amp;"'!$D$4:$BB$3000"),14,0),0)</f>
        <v>szt.</v>
      </c>
      <c r="I1498" s="419">
        <f ca="1">IFERROR(VLOOKUP(Tabela24[[#This Row],[Symbol]],INDIRECT("'"&amp;Tabela24[[#This Row],[INDEX]]&amp;"'!$D$4:$BB$3000"),30,0),0)</f>
        <v>0</v>
      </c>
      <c r="J1498" s="447">
        <f ca="1">IFERROR(VLOOKUP(Tabela24[[#This Row],[Symbol]],INDIRECT("'"&amp;Tabela24[[#This Row],[INDEX]]&amp;"'!$D$4:$BB$3000"),31,0),0)</f>
        <v>0</v>
      </c>
      <c r="K1498" s="266"/>
    </row>
    <row r="1499" spans="1:11" ht="30" customHeight="1" x14ac:dyDescent="0.2">
      <c r="A1499" s="262">
        <v>1488</v>
      </c>
      <c r="B1499" s="711" t="s">
        <v>1843</v>
      </c>
      <c r="C1499" s="263" t="s">
        <v>1914</v>
      </c>
      <c r="D1499" s="264" t="str">
        <f>VLOOKUP(Tabela24[[#This Row],[Symbol]],Baza_cen[],3,0)</f>
        <v>Wiertło SDS plus V3  10x350     STALCO   PERFECT</v>
      </c>
      <c r="E1499" s="265"/>
      <c r="F1499" s="265"/>
      <c r="G1499" s="265">
        <f ca="1">IFERROR(VLOOKUP(Tabela24[[#This Row],[Symbol]],INDIRECT("'"&amp;Tabela24[[#This Row],[INDEX]]&amp;"'!$D$5:$BB$3000"),13,0),0)</f>
        <v>0</v>
      </c>
      <c r="H1499" s="265" t="str">
        <f ca="1">IFERROR(VLOOKUP(Tabela24[[#This Row],[Symbol]],INDIRECT("'"&amp;Tabela24[[#This Row],[INDEX]]&amp;"'!$D$4:$BB$3000"),14,0),0)</f>
        <v>szt.</v>
      </c>
      <c r="I1499" s="419">
        <f ca="1">IFERROR(VLOOKUP(Tabela24[[#This Row],[Symbol]],INDIRECT("'"&amp;Tabela24[[#This Row],[INDEX]]&amp;"'!$D$4:$BB$3000"),30,0),0)</f>
        <v>0</v>
      </c>
      <c r="J1499" s="447">
        <f ca="1">IFERROR(VLOOKUP(Tabela24[[#This Row],[Symbol]],INDIRECT("'"&amp;Tabela24[[#This Row],[INDEX]]&amp;"'!$D$4:$BB$3000"),31,0),0)</f>
        <v>0</v>
      </c>
      <c r="K1499" s="266"/>
    </row>
    <row r="1500" spans="1:11" ht="30" customHeight="1" x14ac:dyDescent="0.2">
      <c r="A1500" s="262">
        <v>1489</v>
      </c>
      <c r="B1500" s="711" t="s">
        <v>1843</v>
      </c>
      <c r="C1500" s="263" t="s">
        <v>1916</v>
      </c>
      <c r="D1500" s="264" t="str">
        <f>VLOOKUP(Tabela24[[#This Row],[Symbol]],Baza_cen[],3,0)</f>
        <v>Wiertło SDS plus V3  10x450     STALCO   PERFECT</v>
      </c>
      <c r="E1500" s="265"/>
      <c r="F1500" s="265"/>
      <c r="G1500" s="265">
        <f ca="1">IFERROR(VLOOKUP(Tabela24[[#This Row],[Symbol]],INDIRECT("'"&amp;Tabela24[[#This Row],[INDEX]]&amp;"'!$D$5:$BB$3000"),13,0),0)</f>
        <v>0</v>
      </c>
      <c r="H1500" s="265" t="str">
        <f ca="1">IFERROR(VLOOKUP(Tabela24[[#This Row],[Symbol]],INDIRECT("'"&amp;Tabela24[[#This Row],[INDEX]]&amp;"'!$D$4:$BB$3000"),14,0),0)</f>
        <v>szt.</v>
      </c>
      <c r="I1500" s="419">
        <f ca="1">IFERROR(VLOOKUP(Tabela24[[#This Row],[Symbol]],INDIRECT("'"&amp;Tabela24[[#This Row],[INDEX]]&amp;"'!$D$4:$BB$3000"),30,0),0)</f>
        <v>0</v>
      </c>
      <c r="J1500" s="447">
        <f ca="1">IFERROR(VLOOKUP(Tabela24[[#This Row],[Symbol]],INDIRECT("'"&amp;Tabela24[[#This Row],[INDEX]]&amp;"'!$D$4:$BB$3000"),31,0),0)</f>
        <v>0</v>
      </c>
      <c r="K1500" s="266"/>
    </row>
    <row r="1501" spans="1:11" ht="30" customHeight="1" x14ac:dyDescent="0.2">
      <c r="A1501" s="262">
        <v>1490</v>
      </c>
      <c r="B1501" s="711" t="s">
        <v>1843</v>
      </c>
      <c r="C1501" s="263" t="s">
        <v>1918</v>
      </c>
      <c r="D1501" s="264" t="str">
        <f>VLOOKUP(Tabela24[[#This Row],[Symbol]],Baza_cen[],3,0)</f>
        <v>Wiertło SDS plus V3  12x 160     STALCO   PERFECT</v>
      </c>
      <c r="E1501" s="265"/>
      <c r="F1501" s="265"/>
      <c r="G1501" s="265">
        <f ca="1">IFERROR(VLOOKUP(Tabela24[[#This Row],[Symbol]],INDIRECT("'"&amp;Tabela24[[#This Row],[INDEX]]&amp;"'!$D$5:$BB$3000"),13,0),0)</f>
        <v>0</v>
      </c>
      <c r="H1501" s="265" t="str">
        <f ca="1">IFERROR(VLOOKUP(Tabela24[[#This Row],[Symbol]],INDIRECT("'"&amp;Tabela24[[#This Row],[INDEX]]&amp;"'!$D$4:$BB$3000"),14,0),0)</f>
        <v>szt.</v>
      </c>
      <c r="I1501" s="419">
        <f ca="1">IFERROR(VLOOKUP(Tabela24[[#This Row],[Symbol]],INDIRECT("'"&amp;Tabela24[[#This Row],[INDEX]]&amp;"'!$D$4:$BB$3000"),30,0),0)</f>
        <v>0</v>
      </c>
      <c r="J1501" s="447">
        <f ca="1">IFERROR(VLOOKUP(Tabela24[[#This Row],[Symbol]],INDIRECT("'"&amp;Tabela24[[#This Row],[INDEX]]&amp;"'!$D$4:$BB$3000"),31,0),0)</f>
        <v>0</v>
      </c>
      <c r="K1501" s="266"/>
    </row>
    <row r="1502" spans="1:11" ht="30" customHeight="1" x14ac:dyDescent="0.2">
      <c r="A1502" s="262">
        <v>1491</v>
      </c>
      <c r="B1502" s="711" t="s">
        <v>1843</v>
      </c>
      <c r="C1502" s="263" t="s">
        <v>1920</v>
      </c>
      <c r="D1502" s="264" t="str">
        <f>VLOOKUP(Tabela24[[#This Row],[Symbol]],Baza_cen[],3,0)</f>
        <v>Wiertło SDS plus V3  12x 210     STALCO   PERFECT</v>
      </c>
      <c r="E1502" s="265"/>
      <c r="F1502" s="265"/>
      <c r="G1502" s="265">
        <f ca="1">IFERROR(VLOOKUP(Tabela24[[#This Row],[Symbol]],INDIRECT("'"&amp;Tabela24[[#This Row],[INDEX]]&amp;"'!$D$5:$BB$3000"),13,0),0)</f>
        <v>0</v>
      </c>
      <c r="H1502" s="265" t="str">
        <f ca="1">IFERROR(VLOOKUP(Tabela24[[#This Row],[Symbol]],INDIRECT("'"&amp;Tabela24[[#This Row],[INDEX]]&amp;"'!$D$4:$BB$3000"),14,0),0)</f>
        <v>szt.</v>
      </c>
      <c r="I1502" s="419">
        <f ca="1">IFERROR(VLOOKUP(Tabela24[[#This Row],[Symbol]],INDIRECT("'"&amp;Tabela24[[#This Row],[INDEX]]&amp;"'!$D$4:$BB$3000"),30,0),0)</f>
        <v>0</v>
      </c>
      <c r="J1502" s="447">
        <f ca="1">IFERROR(VLOOKUP(Tabela24[[#This Row],[Symbol]],INDIRECT("'"&amp;Tabela24[[#This Row],[INDEX]]&amp;"'!$D$4:$BB$3000"),31,0),0)</f>
        <v>0</v>
      </c>
      <c r="K1502" s="266"/>
    </row>
    <row r="1503" spans="1:11" ht="30" customHeight="1" x14ac:dyDescent="0.2">
      <c r="A1503" s="262">
        <v>1492</v>
      </c>
      <c r="B1503" s="711" t="s">
        <v>1843</v>
      </c>
      <c r="C1503" s="263" t="s">
        <v>1922</v>
      </c>
      <c r="D1503" s="264" t="str">
        <f>VLOOKUP(Tabela24[[#This Row],[Symbol]],Baza_cen[],3,0)</f>
        <v>Wiertło SDS plus V3  12x 260     STALCO   PERFECT</v>
      </c>
      <c r="E1503" s="265"/>
      <c r="F1503" s="265"/>
      <c r="G1503" s="265">
        <f ca="1">IFERROR(VLOOKUP(Tabela24[[#This Row],[Symbol]],INDIRECT("'"&amp;Tabela24[[#This Row],[INDEX]]&amp;"'!$D$5:$BB$3000"),13,0),0)</f>
        <v>0</v>
      </c>
      <c r="H1503" s="265" t="str">
        <f ca="1">IFERROR(VLOOKUP(Tabela24[[#This Row],[Symbol]],INDIRECT("'"&amp;Tabela24[[#This Row],[INDEX]]&amp;"'!$D$4:$BB$3000"),14,0),0)</f>
        <v>szt.</v>
      </c>
      <c r="I1503" s="419">
        <f ca="1">IFERROR(VLOOKUP(Tabela24[[#This Row],[Symbol]],INDIRECT("'"&amp;Tabela24[[#This Row],[INDEX]]&amp;"'!$D$4:$BB$3000"),30,0),0)</f>
        <v>0</v>
      </c>
      <c r="J1503" s="447">
        <f ca="1">IFERROR(VLOOKUP(Tabela24[[#This Row],[Symbol]],INDIRECT("'"&amp;Tabela24[[#This Row],[INDEX]]&amp;"'!$D$4:$BB$3000"),31,0),0)</f>
        <v>0</v>
      </c>
      <c r="K1503" s="266"/>
    </row>
    <row r="1504" spans="1:11" ht="30" customHeight="1" x14ac:dyDescent="0.2">
      <c r="A1504" s="262">
        <v>1493</v>
      </c>
      <c r="B1504" s="711" t="s">
        <v>1843</v>
      </c>
      <c r="C1504" s="263" t="s">
        <v>1924</v>
      </c>
      <c r="D1504" s="264" t="str">
        <f>VLOOKUP(Tabela24[[#This Row],[Symbol]],Baza_cen[],3,0)</f>
        <v>Wiertło SDS plus V3  12x 310     STALCO   PERFECT</v>
      </c>
      <c r="E1504" s="265"/>
      <c r="F1504" s="265"/>
      <c r="G1504" s="265">
        <f ca="1">IFERROR(VLOOKUP(Tabela24[[#This Row],[Symbol]],INDIRECT("'"&amp;Tabela24[[#This Row],[INDEX]]&amp;"'!$D$5:$BB$3000"),13,0),0)</f>
        <v>0</v>
      </c>
      <c r="H1504" s="265" t="str">
        <f ca="1">IFERROR(VLOOKUP(Tabela24[[#This Row],[Symbol]],INDIRECT("'"&amp;Tabela24[[#This Row],[INDEX]]&amp;"'!$D$4:$BB$3000"),14,0),0)</f>
        <v>szt.</v>
      </c>
      <c r="I1504" s="419">
        <f ca="1">IFERROR(VLOOKUP(Tabela24[[#This Row],[Symbol]],INDIRECT("'"&amp;Tabela24[[#This Row],[INDEX]]&amp;"'!$D$4:$BB$3000"),30,0),0)</f>
        <v>0</v>
      </c>
      <c r="J1504" s="447">
        <f ca="1">IFERROR(VLOOKUP(Tabela24[[#This Row],[Symbol]],INDIRECT("'"&amp;Tabela24[[#This Row],[INDEX]]&amp;"'!$D$4:$BB$3000"),31,0),0)</f>
        <v>0</v>
      </c>
      <c r="K1504" s="266"/>
    </row>
    <row r="1505" spans="1:11" ht="30" customHeight="1" x14ac:dyDescent="0.2">
      <c r="A1505" s="262">
        <v>1494</v>
      </c>
      <c r="B1505" s="711" t="s">
        <v>1843</v>
      </c>
      <c r="C1505" s="263" t="s">
        <v>1926</v>
      </c>
      <c r="D1505" s="264" t="str">
        <f>VLOOKUP(Tabela24[[#This Row],[Symbol]],Baza_cen[],3,0)</f>
        <v>Wiertło SDS plus V3  12x 360     STALCO   PERFECT</v>
      </c>
      <c r="E1505" s="265"/>
      <c r="F1505" s="265"/>
      <c r="G1505" s="265">
        <f ca="1">IFERROR(VLOOKUP(Tabela24[[#This Row],[Symbol]],INDIRECT("'"&amp;Tabela24[[#This Row],[INDEX]]&amp;"'!$D$5:$BB$3000"),13,0),0)</f>
        <v>0</v>
      </c>
      <c r="H1505" s="265" t="str">
        <f ca="1">IFERROR(VLOOKUP(Tabela24[[#This Row],[Symbol]],INDIRECT("'"&amp;Tabela24[[#This Row],[INDEX]]&amp;"'!$D$4:$BB$3000"),14,0),0)</f>
        <v>szt.</v>
      </c>
      <c r="I1505" s="419">
        <f ca="1">IFERROR(VLOOKUP(Tabela24[[#This Row],[Symbol]],INDIRECT("'"&amp;Tabela24[[#This Row],[INDEX]]&amp;"'!$D$4:$BB$3000"),30,0),0)</f>
        <v>0</v>
      </c>
      <c r="J1505" s="447">
        <f ca="1">IFERROR(VLOOKUP(Tabela24[[#This Row],[Symbol]],INDIRECT("'"&amp;Tabela24[[#This Row],[INDEX]]&amp;"'!$D$4:$BB$3000"),31,0),0)</f>
        <v>0</v>
      </c>
      <c r="K1505" s="266"/>
    </row>
    <row r="1506" spans="1:11" ht="30" customHeight="1" x14ac:dyDescent="0.2">
      <c r="A1506" s="262">
        <v>1495</v>
      </c>
      <c r="B1506" s="711" t="s">
        <v>1843</v>
      </c>
      <c r="C1506" s="263" t="s">
        <v>4378</v>
      </c>
      <c r="D1506" s="264" t="str">
        <f>VLOOKUP(Tabela24[[#This Row],[Symbol]],Baza_cen[],3,0)</f>
        <v>Wiertło SDS-plus X5 DUAL    6,5x165mm     STALCO PERFECT</v>
      </c>
      <c r="E1506" s="265"/>
      <c r="F1506" s="265"/>
      <c r="G1506" s="265">
        <f ca="1">IFERROR(VLOOKUP(Tabela24[[#This Row],[Symbol]],INDIRECT("'"&amp;Tabela24[[#This Row],[INDEX]]&amp;"'!$D$5:$BB$3000"),13,0),0)</f>
        <v>0</v>
      </c>
      <c r="H1506" s="265" t="str">
        <f ca="1">IFERROR(VLOOKUP(Tabela24[[#This Row],[Symbol]],INDIRECT("'"&amp;Tabela24[[#This Row],[INDEX]]&amp;"'!$D$4:$BB$3000"),14,0),0)</f>
        <v>szt.</v>
      </c>
      <c r="I1506" s="419">
        <f ca="1">IFERROR(VLOOKUP(Tabela24[[#This Row],[Symbol]],INDIRECT("'"&amp;Tabela24[[#This Row],[INDEX]]&amp;"'!$D$4:$BB$3000"),30,0),0)</f>
        <v>0</v>
      </c>
      <c r="J1506" s="447">
        <f ca="1">IFERROR(VLOOKUP(Tabela24[[#This Row],[Symbol]],INDIRECT("'"&amp;Tabela24[[#This Row],[INDEX]]&amp;"'!$D$4:$BB$3000"),31,0),0)</f>
        <v>0</v>
      </c>
      <c r="K1506" s="266"/>
    </row>
    <row r="1507" spans="1:11" ht="30" customHeight="1" x14ac:dyDescent="0.2">
      <c r="A1507" s="262">
        <v>1496</v>
      </c>
      <c r="B1507" s="711" t="s">
        <v>1843</v>
      </c>
      <c r="C1507" s="263" t="s">
        <v>4382</v>
      </c>
      <c r="D1507" s="264" t="str">
        <f>VLOOKUP(Tabela24[[#This Row],[Symbol]],Baza_cen[],3,0)</f>
        <v>Wiertło SDS-plus X5 DUAL    6,5x215mm     STALCO PERFECT</v>
      </c>
      <c r="E1507" s="265"/>
      <c r="F1507" s="265"/>
      <c r="G1507" s="265">
        <f ca="1">IFERROR(VLOOKUP(Tabela24[[#This Row],[Symbol]],INDIRECT("'"&amp;Tabela24[[#This Row],[INDEX]]&amp;"'!$D$5:$BB$3000"),13,0),0)</f>
        <v>0</v>
      </c>
      <c r="H1507" s="265" t="str">
        <f ca="1">IFERROR(VLOOKUP(Tabela24[[#This Row],[Symbol]],INDIRECT("'"&amp;Tabela24[[#This Row],[INDEX]]&amp;"'!$D$4:$BB$3000"),14,0),0)</f>
        <v>szt.</v>
      </c>
      <c r="I1507" s="419">
        <f ca="1">IFERROR(VLOOKUP(Tabela24[[#This Row],[Symbol]],INDIRECT("'"&amp;Tabela24[[#This Row],[INDEX]]&amp;"'!$D$4:$BB$3000"),30,0),0)</f>
        <v>0</v>
      </c>
      <c r="J1507" s="447">
        <f ca="1">IFERROR(VLOOKUP(Tabela24[[#This Row],[Symbol]],INDIRECT("'"&amp;Tabela24[[#This Row],[INDEX]]&amp;"'!$D$4:$BB$3000"),31,0),0)</f>
        <v>0</v>
      </c>
      <c r="K1507" s="266"/>
    </row>
    <row r="1508" spans="1:11" ht="30" customHeight="1" x14ac:dyDescent="0.2">
      <c r="A1508" s="262">
        <v>1497</v>
      </c>
      <c r="B1508" s="711" t="s">
        <v>1843</v>
      </c>
      <c r="C1508" s="263" t="s">
        <v>4384</v>
      </c>
      <c r="D1508" s="264" t="str">
        <f>VLOOKUP(Tabela24[[#This Row],[Symbol]],Baza_cen[],3,0)</f>
        <v>Wiertło SDS-plus X5 DUAL    6,5x265mm     STALCO PERFECT</v>
      </c>
      <c r="E1508" s="265"/>
      <c r="F1508" s="265"/>
      <c r="G1508" s="265">
        <f ca="1">IFERROR(VLOOKUP(Tabela24[[#This Row],[Symbol]],INDIRECT("'"&amp;Tabela24[[#This Row],[INDEX]]&amp;"'!$D$5:$BB$3000"),13,0),0)</f>
        <v>0</v>
      </c>
      <c r="H1508" s="265" t="str">
        <f ca="1">IFERROR(VLOOKUP(Tabela24[[#This Row],[Symbol]],INDIRECT("'"&amp;Tabela24[[#This Row],[INDEX]]&amp;"'!$D$4:$BB$3000"),14,0),0)</f>
        <v>szt.</v>
      </c>
      <c r="I1508" s="419">
        <f ca="1">IFERROR(VLOOKUP(Tabela24[[#This Row],[Symbol]],INDIRECT("'"&amp;Tabela24[[#This Row],[INDEX]]&amp;"'!$D$4:$BB$3000"),30,0),0)</f>
        <v>0</v>
      </c>
      <c r="J1508" s="447">
        <f ca="1">IFERROR(VLOOKUP(Tabela24[[#This Row],[Symbol]],INDIRECT("'"&amp;Tabela24[[#This Row],[INDEX]]&amp;"'!$D$4:$BB$3000"),31,0),0)</f>
        <v>0</v>
      </c>
      <c r="K1508" s="266"/>
    </row>
    <row r="1509" spans="1:11" ht="30" customHeight="1" x14ac:dyDescent="0.2">
      <c r="A1509" s="262">
        <v>1498</v>
      </c>
      <c r="B1509" s="711" t="s">
        <v>1843</v>
      </c>
      <c r="C1509" s="263" t="s">
        <v>4388</v>
      </c>
      <c r="D1509" s="264" t="str">
        <f>VLOOKUP(Tabela24[[#This Row],[Symbol]],Baza_cen[],3,0)</f>
        <v>Wiertło SDS-plus X5 DUAL    6,5x315mm     STALCO PERFECT</v>
      </c>
      <c r="E1509" s="265"/>
      <c r="F1509" s="265"/>
      <c r="G1509" s="265">
        <f ca="1">IFERROR(VLOOKUP(Tabela24[[#This Row],[Symbol]],INDIRECT("'"&amp;Tabela24[[#This Row],[INDEX]]&amp;"'!$D$5:$BB$3000"),13,0),0)</f>
        <v>0</v>
      </c>
      <c r="H1509" s="265" t="str">
        <f ca="1">IFERROR(VLOOKUP(Tabela24[[#This Row],[Symbol]],INDIRECT("'"&amp;Tabela24[[#This Row],[INDEX]]&amp;"'!$D$4:$BB$3000"),14,0),0)</f>
        <v>szt.</v>
      </c>
      <c r="I1509" s="419">
        <f ca="1">IFERROR(VLOOKUP(Tabela24[[#This Row],[Symbol]],INDIRECT("'"&amp;Tabela24[[#This Row],[INDEX]]&amp;"'!$D$4:$BB$3000"),30,0),0)</f>
        <v>0</v>
      </c>
      <c r="J1509" s="447">
        <f ca="1">IFERROR(VLOOKUP(Tabela24[[#This Row],[Symbol]],INDIRECT("'"&amp;Tabela24[[#This Row],[INDEX]]&amp;"'!$D$4:$BB$3000"),31,0),0)</f>
        <v>0</v>
      </c>
      <c r="K1509" s="266"/>
    </row>
    <row r="1510" spans="1:11" ht="30" customHeight="1" x14ac:dyDescent="0.2">
      <c r="A1510" s="262">
        <v>1499</v>
      </c>
      <c r="B1510" s="711" t="s">
        <v>1843</v>
      </c>
      <c r="C1510" s="263" t="s">
        <v>4370</v>
      </c>
      <c r="D1510" s="264" t="str">
        <f>VLOOKUP(Tabela24[[#This Row],[Symbol]],Baza_cen[],3,0)</f>
        <v>Wiertło SDS-plus X5 DUAL    6x115mm     STALCO PERFECT</v>
      </c>
      <c r="E1510" s="265"/>
      <c r="F1510" s="265"/>
      <c r="G1510" s="265">
        <f ca="1">IFERROR(VLOOKUP(Tabela24[[#This Row],[Symbol]],INDIRECT("'"&amp;Tabela24[[#This Row],[INDEX]]&amp;"'!$D$5:$BB$3000"),13,0),0)</f>
        <v>0</v>
      </c>
      <c r="H1510" s="265" t="str">
        <f ca="1">IFERROR(VLOOKUP(Tabela24[[#This Row],[Symbol]],INDIRECT("'"&amp;Tabela24[[#This Row],[INDEX]]&amp;"'!$D$4:$BB$3000"),14,0),0)</f>
        <v>szt.</v>
      </c>
      <c r="I1510" s="419">
        <f ca="1">IFERROR(VLOOKUP(Tabela24[[#This Row],[Symbol]],INDIRECT("'"&amp;Tabela24[[#This Row],[INDEX]]&amp;"'!$D$4:$BB$3000"),30,0),0)</f>
        <v>0</v>
      </c>
      <c r="J1510" s="447">
        <f ca="1">IFERROR(VLOOKUP(Tabela24[[#This Row],[Symbol]],INDIRECT("'"&amp;Tabela24[[#This Row],[INDEX]]&amp;"'!$D$4:$BB$3000"),31,0),0)</f>
        <v>0</v>
      </c>
      <c r="K1510" s="266"/>
    </row>
    <row r="1511" spans="1:11" ht="30" customHeight="1" x14ac:dyDescent="0.2">
      <c r="A1511" s="262">
        <v>1500</v>
      </c>
      <c r="B1511" s="711" t="s">
        <v>1843</v>
      </c>
      <c r="C1511" s="263" t="s">
        <v>4368</v>
      </c>
      <c r="D1511" s="264" t="str">
        <f>VLOOKUP(Tabela24[[#This Row],[Symbol]],Baza_cen[],3,0)</f>
        <v>Wiertło SDS-plus X5 DUAL    6x165mm     STALCO PERFECT</v>
      </c>
      <c r="E1511" s="265"/>
      <c r="F1511" s="265"/>
      <c r="G1511" s="265">
        <f ca="1">IFERROR(VLOOKUP(Tabela24[[#This Row],[Symbol]],INDIRECT("'"&amp;Tabela24[[#This Row],[INDEX]]&amp;"'!$D$5:$BB$3000"),13,0),0)</f>
        <v>0</v>
      </c>
      <c r="H1511" s="265" t="str">
        <f ca="1">IFERROR(VLOOKUP(Tabela24[[#This Row],[Symbol]],INDIRECT("'"&amp;Tabela24[[#This Row],[INDEX]]&amp;"'!$D$4:$BB$3000"),14,0),0)</f>
        <v>szt.</v>
      </c>
      <c r="I1511" s="419">
        <f ca="1">IFERROR(VLOOKUP(Tabela24[[#This Row],[Symbol]],INDIRECT("'"&amp;Tabela24[[#This Row],[INDEX]]&amp;"'!$D$4:$BB$3000"),30,0),0)</f>
        <v>0</v>
      </c>
      <c r="J1511" s="447">
        <f ca="1">IFERROR(VLOOKUP(Tabela24[[#This Row],[Symbol]],INDIRECT("'"&amp;Tabela24[[#This Row],[INDEX]]&amp;"'!$D$4:$BB$3000"),31,0),0)</f>
        <v>0</v>
      </c>
      <c r="K1511" s="266"/>
    </row>
    <row r="1512" spans="1:11" ht="30" customHeight="1" x14ac:dyDescent="0.2">
      <c r="A1512" s="262">
        <v>1501</v>
      </c>
      <c r="B1512" s="711" t="s">
        <v>1843</v>
      </c>
      <c r="C1512" s="263" t="s">
        <v>4372</v>
      </c>
      <c r="D1512" s="264" t="str">
        <f>VLOOKUP(Tabela24[[#This Row],[Symbol]],Baza_cen[],3,0)</f>
        <v>Wiertło SDS-plus X5 DUAL    6x215mm     STALCO PERFECT</v>
      </c>
      <c r="E1512" s="265"/>
      <c r="F1512" s="265"/>
      <c r="G1512" s="265">
        <f ca="1">IFERROR(VLOOKUP(Tabela24[[#This Row],[Symbol]],INDIRECT("'"&amp;Tabela24[[#This Row],[INDEX]]&amp;"'!$D$5:$BB$3000"),13,0),0)</f>
        <v>0</v>
      </c>
      <c r="H1512" s="265" t="str">
        <f ca="1">IFERROR(VLOOKUP(Tabela24[[#This Row],[Symbol]],INDIRECT("'"&amp;Tabela24[[#This Row],[INDEX]]&amp;"'!$D$4:$BB$3000"),14,0),0)</f>
        <v>szt.</v>
      </c>
      <c r="I1512" s="419">
        <f ca="1">IFERROR(VLOOKUP(Tabela24[[#This Row],[Symbol]],INDIRECT("'"&amp;Tabela24[[#This Row],[INDEX]]&amp;"'!$D$4:$BB$3000"),30,0),0)</f>
        <v>0</v>
      </c>
      <c r="J1512" s="447">
        <f ca="1">IFERROR(VLOOKUP(Tabela24[[#This Row],[Symbol]],INDIRECT("'"&amp;Tabela24[[#This Row],[INDEX]]&amp;"'!$D$4:$BB$3000"),31,0),0)</f>
        <v>0</v>
      </c>
      <c r="K1512" s="266"/>
    </row>
    <row r="1513" spans="1:11" ht="30" customHeight="1" x14ac:dyDescent="0.2">
      <c r="A1513" s="262">
        <v>1502</v>
      </c>
      <c r="B1513" s="711" t="s">
        <v>1843</v>
      </c>
      <c r="C1513" s="263" t="s">
        <v>4374</v>
      </c>
      <c r="D1513" s="264" t="str">
        <f>VLOOKUP(Tabela24[[#This Row],[Symbol]],Baza_cen[],3,0)</f>
        <v>Wiertło SDS-plus X5 DUAL    6x265mm     STALCO PERFECT</v>
      </c>
      <c r="E1513" s="265"/>
      <c r="F1513" s="265"/>
      <c r="G1513" s="265">
        <f ca="1">IFERROR(VLOOKUP(Tabela24[[#This Row],[Symbol]],INDIRECT("'"&amp;Tabela24[[#This Row],[INDEX]]&amp;"'!$D$5:$BB$3000"),13,0),0)</f>
        <v>0</v>
      </c>
      <c r="H1513" s="265" t="str">
        <f ca="1">IFERROR(VLOOKUP(Tabela24[[#This Row],[Symbol]],INDIRECT("'"&amp;Tabela24[[#This Row],[INDEX]]&amp;"'!$D$4:$BB$3000"),14,0),0)</f>
        <v>szt.</v>
      </c>
      <c r="I1513" s="419">
        <f ca="1">IFERROR(VLOOKUP(Tabela24[[#This Row],[Symbol]],INDIRECT("'"&amp;Tabela24[[#This Row],[INDEX]]&amp;"'!$D$4:$BB$3000"),30,0),0)</f>
        <v>0</v>
      </c>
      <c r="J1513" s="447">
        <f ca="1">IFERROR(VLOOKUP(Tabela24[[#This Row],[Symbol]],INDIRECT("'"&amp;Tabela24[[#This Row],[INDEX]]&amp;"'!$D$4:$BB$3000"),31,0),0)</f>
        <v>0</v>
      </c>
      <c r="K1513" s="266"/>
    </row>
    <row r="1514" spans="1:11" ht="30" customHeight="1" x14ac:dyDescent="0.2">
      <c r="A1514" s="262">
        <v>1503</v>
      </c>
      <c r="B1514" s="711" t="s">
        <v>1843</v>
      </c>
      <c r="C1514" s="263" t="s">
        <v>4376</v>
      </c>
      <c r="D1514" s="264" t="str">
        <f>VLOOKUP(Tabela24[[#This Row],[Symbol]],Baza_cen[],3,0)</f>
        <v>Wiertło SDS-plus X5 DUAL    6x315mm     STALCO PERFECT</v>
      </c>
      <c r="E1514" s="265"/>
      <c r="F1514" s="265"/>
      <c r="G1514" s="265">
        <f ca="1">IFERROR(VLOOKUP(Tabela24[[#This Row],[Symbol]],INDIRECT("'"&amp;Tabela24[[#This Row],[INDEX]]&amp;"'!$D$5:$BB$3000"),13,0),0)</f>
        <v>0</v>
      </c>
      <c r="H1514" s="265" t="str">
        <f ca="1">IFERROR(VLOOKUP(Tabela24[[#This Row],[Symbol]],INDIRECT("'"&amp;Tabela24[[#This Row],[INDEX]]&amp;"'!$D$4:$BB$3000"),14,0),0)</f>
        <v>szt.</v>
      </c>
      <c r="I1514" s="419">
        <f ca="1">IFERROR(VLOOKUP(Tabela24[[#This Row],[Symbol]],INDIRECT("'"&amp;Tabela24[[#This Row],[INDEX]]&amp;"'!$D$4:$BB$3000"),30,0),0)</f>
        <v>0</v>
      </c>
      <c r="J1514" s="447">
        <f ca="1">IFERROR(VLOOKUP(Tabela24[[#This Row],[Symbol]],INDIRECT("'"&amp;Tabela24[[#This Row],[INDEX]]&amp;"'!$D$4:$BB$3000"),31,0),0)</f>
        <v>0</v>
      </c>
      <c r="K1514" s="266"/>
    </row>
    <row r="1515" spans="1:11" ht="30" customHeight="1" x14ac:dyDescent="0.2">
      <c r="A1515" s="262">
        <v>1504</v>
      </c>
      <c r="B1515" s="711" t="s">
        <v>1843</v>
      </c>
      <c r="C1515" s="263" t="s">
        <v>4390</v>
      </c>
      <c r="D1515" s="264" t="str">
        <f>VLOOKUP(Tabela24[[#This Row],[Symbol]],Baza_cen[],3,0)</f>
        <v>Wiertło SDS-plus X5 DUAL    7x115mm     STALCO PERFECT</v>
      </c>
      <c r="E1515" s="265"/>
      <c r="F1515" s="265"/>
      <c r="G1515" s="265">
        <f ca="1">IFERROR(VLOOKUP(Tabela24[[#This Row],[Symbol]],INDIRECT("'"&amp;Tabela24[[#This Row],[INDEX]]&amp;"'!$D$5:$BB$3000"),13,0),0)</f>
        <v>0</v>
      </c>
      <c r="H1515" s="265" t="str">
        <f ca="1">IFERROR(VLOOKUP(Tabela24[[#This Row],[Symbol]],INDIRECT("'"&amp;Tabela24[[#This Row],[INDEX]]&amp;"'!$D$4:$BB$3000"),14,0),0)</f>
        <v>szt.</v>
      </c>
      <c r="I1515" s="419">
        <f ca="1">IFERROR(VLOOKUP(Tabela24[[#This Row],[Symbol]],INDIRECT("'"&amp;Tabela24[[#This Row],[INDEX]]&amp;"'!$D$4:$BB$3000"),30,0),0)</f>
        <v>0</v>
      </c>
      <c r="J1515" s="447">
        <f ca="1">IFERROR(VLOOKUP(Tabela24[[#This Row],[Symbol]],INDIRECT("'"&amp;Tabela24[[#This Row],[INDEX]]&amp;"'!$D$4:$BB$3000"),31,0),0)</f>
        <v>0</v>
      </c>
      <c r="K1515" s="266"/>
    </row>
    <row r="1516" spans="1:11" ht="30" customHeight="1" x14ac:dyDescent="0.2">
      <c r="A1516" s="262">
        <v>1505</v>
      </c>
      <c r="B1516" s="711" t="s">
        <v>1843</v>
      </c>
      <c r="C1516" s="263" t="s">
        <v>4380</v>
      </c>
      <c r="D1516" s="264" t="str">
        <f>VLOOKUP(Tabela24[[#This Row],[Symbol]],Baza_cen[],3,0)</f>
        <v>Wiertło SDS-plus X5 DUAL    7x165mm     STALCO PERFECT</v>
      </c>
      <c r="E1516" s="265"/>
      <c r="F1516" s="265"/>
      <c r="G1516" s="265">
        <f ca="1">IFERROR(VLOOKUP(Tabela24[[#This Row],[Symbol]],INDIRECT("'"&amp;Tabela24[[#This Row],[INDEX]]&amp;"'!$D$5:$BB$3000"),13,0),0)</f>
        <v>0</v>
      </c>
      <c r="H1516" s="265" t="str">
        <f ca="1">IFERROR(VLOOKUP(Tabela24[[#This Row],[Symbol]],INDIRECT("'"&amp;Tabela24[[#This Row],[INDEX]]&amp;"'!$D$4:$BB$3000"),14,0),0)</f>
        <v>szt.</v>
      </c>
      <c r="I1516" s="419">
        <f ca="1">IFERROR(VLOOKUP(Tabela24[[#This Row],[Symbol]],INDIRECT("'"&amp;Tabela24[[#This Row],[INDEX]]&amp;"'!$D$4:$BB$3000"),30,0),0)</f>
        <v>0</v>
      </c>
      <c r="J1516" s="447">
        <f ca="1">IFERROR(VLOOKUP(Tabela24[[#This Row],[Symbol]],INDIRECT("'"&amp;Tabela24[[#This Row],[INDEX]]&amp;"'!$D$4:$BB$3000"),31,0),0)</f>
        <v>0</v>
      </c>
      <c r="K1516" s="266"/>
    </row>
    <row r="1517" spans="1:11" ht="30" customHeight="1" x14ac:dyDescent="0.2">
      <c r="A1517" s="262">
        <v>1506</v>
      </c>
      <c r="B1517" s="711" t="s">
        <v>1843</v>
      </c>
      <c r="C1517" s="263" t="s">
        <v>4394</v>
      </c>
      <c r="D1517" s="264" t="str">
        <f>VLOOKUP(Tabela24[[#This Row],[Symbol]],Baza_cen[],3,0)</f>
        <v>Wiertło SDS-plus X5 DUAL    8x115mm     STALCO PERFECT</v>
      </c>
      <c r="E1517" s="265"/>
      <c r="F1517" s="265"/>
      <c r="G1517" s="265">
        <f ca="1">IFERROR(VLOOKUP(Tabela24[[#This Row],[Symbol]],INDIRECT("'"&amp;Tabela24[[#This Row],[INDEX]]&amp;"'!$D$5:$BB$3000"),13,0),0)</f>
        <v>0</v>
      </c>
      <c r="H1517" s="265" t="str">
        <f ca="1">IFERROR(VLOOKUP(Tabela24[[#This Row],[Symbol]],INDIRECT("'"&amp;Tabela24[[#This Row],[INDEX]]&amp;"'!$D$4:$BB$3000"),14,0),0)</f>
        <v>szt.</v>
      </c>
      <c r="I1517" s="419">
        <f ca="1">IFERROR(VLOOKUP(Tabela24[[#This Row],[Symbol]],INDIRECT("'"&amp;Tabela24[[#This Row],[INDEX]]&amp;"'!$D$4:$BB$3000"),30,0),0)</f>
        <v>0</v>
      </c>
      <c r="J1517" s="447">
        <f ca="1">IFERROR(VLOOKUP(Tabela24[[#This Row],[Symbol]],INDIRECT("'"&amp;Tabela24[[#This Row],[INDEX]]&amp;"'!$D$4:$BB$3000"),31,0),0)</f>
        <v>0</v>
      </c>
      <c r="K1517" s="266"/>
    </row>
    <row r="1518" spans="1:11" ht="30" customHeight="1" x14ac:dyDescent="0.2">
      <c r="A1518" s="262">
        <v>1507</v>
      </c>
      <c r="B1518" s="711" t="s">
        <v>1843</v>
      </c>
      <c r="C1518" s="263" t="s">
        <v>4386</v>
      </c>
      <c r="D1518" s="264" t="str">
        <f>VLOOKUP(Tabela24[[#This Row],[Symbol]],Baza_cen[],3,0)</f>
        <v>Wiertło SDS-plus X5 DUAL    8x165mm     STALCO PERFECT</v>
      </c>
      <c r="E1518" s="265"/>
      <c r="F1518" s="265"/>
      <c r="G1518" s="265">
        <f ca="1">IFERROR(VLOOKUP(Tabela24[[#This Row],[Symbol]],INDIRECT("'"&amp;Tabela24[[#This Row],[INDEX]]&amp;"'!$D$5:$BB$3000"),13,0),0)</f>
        <v>0</v>
      </c>
      <c r="H1518" s="265" t="str">
        <f ca="1">IFERROR(VLOOKUP(Tabela24[[#This Row],[Symbol]],INDIRECT("'"&amp;Tabela24[[#This Row],[INDEX]]&amp;"'!$D$4:$BB$3000"),14,0),0)</f>
        <v>szt.</v>
      </c>
      <c r="I1518" s="419">
        <f ca="1">IFERROR(VLOOKUP(Tabela24[[#This Row],[Symbol]],INDIRECT("'"&amp;Tabela24[[#This Row],[INDEX]]&amp;"'!$D$4:$BB$3000"),30,0),0)</f>
        <v>0</v>
      </c>
      <c r="J1518" s="447">
        <f ca="1">IFERROR(VLOOKUP(Tabela24[[#This Row],[Symbol]],INDIRECT("'"&amp;Tabela24[[#This Row],[INDEX]]&amp;"'!$D$4:$BB$3000"),31,0),0)</f>
        <v>0</v>
      </c>
      <c r="K1518" s="266"/>
    </row>
    <row r="1519" spans="1:11" ht="30" customHeight="1" x14ac:dyDescent="0.2">
      <c r="A1519" s="262">
        <v>1508</v>
      </c>
      <c r="B1519" s="711" t="s">
        <v>1843</v>
      </c>
      <c r="C1519" s="263" t="s">
        <v>4392</v>
      </c>
      <c r="D1519" s="264" t="str">
        <f>VLOOKUP(Tabela24[[#This Row],[Symbol]],Baza_cen[],3,0)</f>
        <v>Wiertło SDS-plus X5 DUAL    8x215mm     STALCO PERFECT</v>
      </c>
      <c r="E1519" s="265"/>
      <c r="F1519" s="265"/>
      <c r="G1519" s="265">
        <f ca="1">IFERROR(VLOOKUP(Tabela24[[#This Row],[Symbol]],INDIRECT("'"&amp;Tabela24[[#This Row],[INDEX]]&amp;"'!$D$5:$BB$3000"),13,0),0)</f>
        <v>0</v>
      </c>
      <c r="H1519" s="265" t="str">
        <f ca="1">IFERROR(VLOOKUP(Tabela24[[#This Row],[Symbol]],INDIRECT("'"&amp;Tabela24[[#This Row],[INDEX]]&amp;"'!$D$4:$BB$3000"),14,0),0)</f>
        <v>szt.</v>
      </c>
      <c r="I1519" s="419">
        <f ca="1">IFERROR(VLOOKUP(Tabela24[[#This Row],[Symbol]],INDIRECT("'"&amp;Tabela24[[#This Row],[INDEX]]&amp;"'!$D$4:$BB$3000"),30,0),0)</f>
        <v>0</v>
      </c>
      <c r="J1519" s="447">
        <f ca="1">IFERROR(VLOOKUP(Tabela24[[#This Row],[Symbol]],INDIRECT("'"&amp;Tabela24[[#This Row],[INDEX]]&amp;"'!$D$4:$BB$3000"),31,0),0)</f>
        <v>0</v>
      </c>
      <c r="K1519" s="266"/>
    </row>
    <row r="1520" spans="1:11" ht="30" customHeight="1" x14ac:dyDescent="0.2">
      <c r="A1520" s="262">
        <v>1509</v>
      </c>
      <c r="B1520" s="711" t="s">
        <v>1843</v>
      </c>
      <c r="C1520" s="263" t="s">
        <v>4396</v>
      </c>
      <c r="D1520" s="264" t="str">
        <f>VLOOKUP(Tabela24[[#This Row],[Symbol]],Baza_cen[],3,0)</f>
        <v>Wiertło SDS-plus X5 DUAL    8x265mm     STALCO PERFECT</v>
      </c>
      <c r="E1520" s="265"/>
      <c r="F1520" s="265"/>
      <c r="G1520" s="265">
        <f ca="1">IFERROR(VLOOKUP(Tabela24[[#This Row],[Symbol]],INDIRECT("'"&amp;Tabela24[[#This Row],[INDEX]]&amp;"'!$D$5:$BB$3000"),13,0),0)</f>
        <v>0</v>
      </c>
      <c r="H1520" s="265" t="str">
        <f ca="1">IFERROR(VLOOKUP(Tabela24[[#This Row],[Symbol]],INDIRECT("'"&amp;Tabela24[[#This Row],[INDEX]]&amp;"'!$D$4:$BB$3000"),14,0),0)</f>
        <v>szt.</v>
      </c>
      <c r="I1520" s="419">
        <f ca="1">IFERROR(VLOOKUP(Tabela24[[#This Row],[Symbol]],INDIRECT("'"&amp;Tabela24[[#This Row],[INDEX]]&amp;"'!$D$4:$BB$3000"),30,0),0)</f>
        <v>0</v>
      </c>
      <c r="J1520" s="447">
        <f ca="1">IFERROR(VLOOKUP(Tabela24[[#This Row],[Symbol]],INDIRECT("'"&amp;Tabela24[[#This Row],[INDEX]]&amp;"'!$D$4:$BB$3000"),31,0),0)</f>
        <v>0</v>
      </c>
      <c r="K1520" s="266"/>
    </row>
    <row r="1521" spans="1:11" ht="30" customHeight="1" x14ac:dyDescent="0.2">
      <c r="A1521" s="262">
        <v>1510</v>
      </c>
      <c r="B1521" s="711" t="s">
        <v>1843</v>
      </c>
      <c r="C1521" s="263" t="s">
        <v>4398</v>
      </c>
      <c r="D1521" s="264" t="str">
        <f>VLOOKUP(Tabela24[[#This Row],[Symbol]],Baza_cen[],3,0)</f>
        <v>Wiertło SDS-plus X5 DUAL    8x315mm     STALCO PERFECT</v>
      </c>
      <c r="E1521" s="265"/>
      <c r="F1521" s="265"/>
      <c r="G1521" s="265">
        <f ca="1">IFERROR(VLOOKUP(Tabela24[[#This Row],[Symbol]],INDIRECT("'"&amp;Tabela24[[#This Row],[INDEX]]&amp;"'!$D$5:$BB$3000"),13,0),0)</f>
        <v>0</v>
      </c>
      <c r="H1521" s="265" t="str">
        <f ca="1">IFERROR(VLOOKUP(Tabela24[[#This Row],[Symbol]],INDIRECT("'"&amp;Tabela24[[#This Row],[INDEX]]&amp;"'!$D$4:$BB$3000"),14,0),0)</f>
        <v>szt.</v>
      </c>
      <c r="I1521" s="419">
        <f ca="1">IFERROR(VLOOKUP(Tabela24[[#This Row],[Symbol]],INDIRECT("'"&amp;Tabela24[[#This Row],[INDEX]]&amp;"'!$D$4:$BB$3000"),30,0),0)</f>
        <v>0</v>
      </c>
      <c r="J1521" s="447">
        <f ca="1">IFERROR(VLOOKUP(Tabela24[[#This Row],[Symbol]],INDIRECT("'"&amp;Tabela24[[#This Row],[INDEX]]&amp;"'!$D$4:$BB$3000"),31,0),0)</f>
        <v>0</v>
      </c>
      <c r="K1521" s="266"/>
    </row>
    <row r="1522" spans="1:11" ht="30" customHeight="1" x14ac:dyDescent="0.2">
      <c r="A1522" s="262">
        <v>1511</v>
      </c>
      <c r="B1522" s="711" t="s">
        <v>1843</v>
      </c>
      <c r="C1522" s="263" t="s">
        <v>4400</v>
      </c>
      <c r="D1522" s="264" t="str">
        <f>VLOOKUP(Tabela24[[#This Row],[Symbol]],Baza_cen[],3,0)</f>
        <v>Wiertło SDS-plus X5 DUAL    8x465mm     STALCO PERFECT</v>
      </c>
      <c r="E1522" s="265"/>
      <c r="F1522" s="265"/>
      <c r="G1522" s="265">
        <f ca="1">IFERROR(VLOOKUP(Tabela24[[#This Row],[Symbol]],INDIRECT("'"&amp;Tabela24[[#This Row],[INDEX]]&amp;"'!$D$5:$BB$3000"),13,0),0)</f>
        <v>0</v>
      </c>
      <c r="H1522" s="265" t="str">
        <f ca="1">IFERROR(VLOOKUP(Tabela24[[#This Row],[Symbol]],INDIRECT("'"&amp;Tabela24[[#This Row],[INDEX]]&amp;"'!$D$4:$BB$3000"),14,0),0)</f>
        <v>szt.</v>
      </c>
      <c r="I1522" s="419">
        <f ca="1">IFERROR(VLOOKUP(Tabela24[[#This Row],[Symbol]],INDIRECT("'"&amp;Tabela24[[#This Row],[INDEX]]&amp;"'!$D$4:$BB$3000"),30,0),0)</f>
        <v>0</v>
      </c>
      <c r="J1522" s="447">
        <f ca="1">IFERROR(VLOOKUP(Tabela24[[#This Row],[Symbol]],INDIRECT("'"&amp;Tabela24[[#This Row],[INDEX]]&amp;"'!$D$4:$BB$3000"),31,0),0)</f>
        <v>0</v>
      </c>
      <c r="K1522" s="266"/>
    </row>
    <row r="1523" spans="1:11" ht="30" customHeight="1" x14ac:dyDescent="0.2">
      <c r="A1523" s="262">
        <v>1512</v>
      </c>
      <c r="B1523" s="711" t="s">
        <v>1843</v>
      </c>
      <c r="C1523" s="263" t="s">
        <v>4404</v>
      </c>
      <c r="D1523" s="264" t="str">
        <f>VLOOKUP(Tabela24[[#This Row],[Symbol]],Baza_cen[],3,0)</f>
        <v>Wiertło SDS-plus X5 DUAL   10x115mm     STALCO PERFECT</v>
      </c>
      <c r="E1523" s="265"/>
      <c r="F1523" s="265"/>
      <c r="G1523" s="265">
        <f ca="1">IFERROR(VLOOKUP(Tabela24[[#This Row],[Symbol]],INDIRECT("'"&amp;Tabela24[[#This Row],[INDEX]]&amp;"'!$D$5:$BB$3000"),13,0),0)</f>
        <v>0</v>
      </c>
      <c r="H1523" s="265" t="str">
        <f ca="1">IFERROR(VLOOKUP(Tabela24[[#This Row],[Symbol]],INDIRECT("'"&amp;Tabela24[[#This Row],[INDEX]]&amp;"'!$D$4:$BB$3000"),14,0),0)</f>
        <v>szt.</v>
      </c>
      <c r="I1523" s="419">
        <f ca="1">IFERROR(VLOOKUP(Tabela24[[#This Row],[Symbol]],INDIRECT("'"&amp;Tabela24[[#This Row],[INDEX]]&amp;"'!$D$4:$BB$3000"),30,0),0)</f>
        <v>0</v>
      </c>
      <c r="J1523" s="447">
        <f ca="1">IFERROR(VLOOKUP(Tabela24[[#This Row],[Symbol]],INDIRECT("'"&amp;Tabela24[[#This Row],[INDEX]]&amp;"'!$D$4:$BB$3000"),31,0),0)</f>
        <v>0</v>
      </c>
      <c r="K1523" s="266"/>
    </row>
    <row r="1524" spans="1:11" ht="30" customHeight="1" x14ac:dyDescent="0.2">
      <c r="A1524" s="262">
        <v>1513</v>
      </c>
      <c r="B1524" s="711" t="s">
        <v>1843</v>
      </c>
      <c r="C1524" s="263" t="s">
        <v>4402</v>
      </c>
      <c r="D1524" s="264" t="str">
        <f>VLOOKUP(Tabela24[[#This Row],[Symbol]],Baza_cen[],3,0)</f>
        <v>Wiertło SDS-plus X5 DUAL   10x165mm     STALCO PERFECT</v>
      </c>
      <c r="E1524" s="265"/>
      <c r="F1524" s="265"/>
      <c r="G1524" s="265">
        <f ca="1">IFERROR(VLOOKUP(Tabela24[[#This Row],[Symbol]],INDIRECT("'"&amp;Tabela24[[#This Row],[INDEX]]&amp;"'!$D$5:$BB$3000"),13,0),0)</f>
        <v>0</v>
      </c>
      <c r="H1524" s="265" t="str">
        <f ca="1">IFERROR(VLOOKUP(Tabela24[[#This Row],[Symbol]],INDIRECT("'"&amp;Tabela24[[#This Row],[INDEX]]&amp;"'!$D$4:$BB$3000"),14,0),0)</f>
        <v>szt.</v>
      </c>
      <c r="I1524" s="419">
        <f ca="1">IFERROR(VLOOKUP(Tabela24[[#This Row],[Symbol]],INDIRECT("'"&amp;Tabela24[[#This Row],[INDEX]]&amp;"'!$D$4:$BB$3000"),30,0),0)</f>
        <v>0</v>
      </c>
      <c r="J1524" s="447">
        <f ca="1">IFERROR(VLOOKUP(Tabela24[[#This Row],[Symbol]],INDIRECT("'"&amp;Tabela24[[#This Row],[INDEX]]&amp;"'!$D$4:$BB$3000"),31,0),0)</f>
        <v>0</v>
      </c>
      <c r="K1524" s="266"/>
    </row>
    <row r="1525" spans="1:11" ht="30" customHeight="1" x14ac:dyDescent="0.2">
      <c r="A1525" s="262">
        <v>1514</v>
      </c>
      <c r="B1525" s="711" t="s">
        <v>1843</v>
      </c>
      <c r="C1525" s="263" t="s">
        <v>4406</v>
      </c>
      <c r="D1525" s="264" t="str">
        <f>VLOOKUP(Tabela24[[#This Row],[Symbol]],Baza_cen[],3,0)</f>
        <v>Wiertło SDS-plus X5 DUAL   10x215mm     STALCO PERFECT</v>
      </c>
      <c r="E1525" s="265"/>
      <c r="F1525" s="265"/>
      <c r="G1525" s="265">
        <f ca="1">IFERROR(VLOOKUP(Tabela24[[#This Row],[Symbol]],INDIRECT("'"&amp;Tabela24[[#This Row],[INDEX]]&amp;"'!$D$5:$BB$3000"),13,0),0)</f>
        <v>0</v>
      </c>
      <c r="H1525" s="265" t="str">
        <f ca="1">IFERROR(VLOOKUP(Tabela24[[#This Row],[Symbol]],INDIRECT("'"&amp;Tabela24[[#This Row],[INDEX]]&amp;"'!$D$4:$BB$3000"),14,0),0)</f>
        <v>szt.</v>
      </c>
      <c r="I1525" s="419">
        <f ca="1">IFERROR(VLOOKUP(Tabela24[[#This Row],[Symbol]],INDIRECT("'"&amp;Tabela24[[#This Row],[INDEX]]&amp;"'!$D$4:$BB$3000"),30,0),0)</f>
        <v>0</v>
      </c>
      <c r="J1525" s="447">
        <f ca="1">IFERROR(VLOOKUP(Tabela24[[#This Row],[Symbol]],INDIRECT("'"&amp;Tabela24[[#This Row],[INDEX]]&amp;"'!$D$4:$BB$3000"),31,0),0)</f>
        <v>0</v>
      </c>
      <c r="K1525" s="266"/>
    </row>
    <row r="1526" spans="1:11" ht="30" customHeight="1" x14ac:dyDescent="0.2">
      <c r="A1526" s="262">
        <v>1515</v>
      </c>
      <c r="B1526" s="711" t="s">
        <v>1843</v>
      </c>
      <c r="C1526" s="263" t="s">
        <v>4408</v>
      </c>
      <c r="D1526" s="264" t="str">
        <f>VLOOKUP(Tabela24[[#This Row],[Symbol]],Baza_cen[],3,0)</f>
        <v>Wiertło SDS-plus X5 DUAL   10x265mm     STALCO PERFECT</v>
      </c>
      <c r="E1526" s="265"/>
      <c r="F1526" s="265"/>
      <c r="G1526" s="265">
        <f ca="1">IFERROR(VLOOKUP(Tabela24[[#This Row],[Symbol]],INDIRECT("'"&amp;Tabela24[[#This Row],[INDEX]]&amp;"'!$D$5:$BB$3000"),13,0),0)</f>
        <v>0</v>
      </c>
      <c r="H1526" s="265" t="str">
        <f ca="1">IFERROR(VLOOKUP(Tabela24[[#This Row],[Symbol]],INDIRECT("'"&amp;Tabela24[[#This Row],[INDEX]]&amp;"'!$D$4:$BB$3000"),14,0),0)</f>
        <v>szt.</v>
      </c>
      <c r="I1526" s="419">
        <f ca="1">IFERROR(VLOOKUP(Tabela24[[#This Row],[Symbol]],INDIRECT("'"&amp;Tabela24[[#This Row],[INDEX]]&amp;"'!$D$4:$BB$3000"),30,0),0)</f>
        <v>0</v>
      </c>
      <c r="J1526" s="447">
        <f ca="1">IFERROR(VLOOKUP(Tabela24[[#This Row],[Symbol]],INDIRECT("'"&amp;Tabela24[[#This Row],[INDEX]]&amp;"'!$D$4:$BB$3000"),31,0),0)</f>
        <v>0</v>
      </c>
      <c r="K1526" s="266"/>
    </row>
    <row r="1527" spans="1:11" ht="30" customHeight="1" x14ac:dyDescent="0.2">
      <c r="A1527" s="262">
        <v>1516</v>
      </c>
      <c r="B1527" s="711" t="s">
        <v>1843</v>
      </c>
      <c r="C1527" s="263" t="s">
        <v>4410</v>
      </c>
      <c r="D1527" s="264" t="str">
        <f>VLOOKUP(Tabela24[[#This Row],[Symbol]],Baza_cen[],3,0)</f>
        <v>Wiertło SDS-plus X5 DUAL   10x315mm     STALCO PERFECT</v>
      </c>
      <c r="E1527" s="265"/>
      <c r="F1527" s="265"/>
      <c r="G1527" s="265">
        <f ca="1">IFERROR(VLOOKUP(Tabela24[[#This Row],[Symbol]],INDIRECT("'"&amp;Tabela24[[#This Row],[INDEX]]&amp;"'!$D$5:$BB$3000"),13,0),0)</f>
        <v>0</v>
      </c>
      <c r="H1527" s="265" t="str">
        <f ca="1">IFERROR(VLOOKUP(Tabela24[[#This Row],[Symbol]],INDIRECT("'"&amp;Tabela24[[#This Row],[INDEX]]&amp;"'!$D$4:$BB$3000"),14,0),0)</f>
        <v>szt.</v>
      </c>
      <c r="I1527" s="419">
        <f ca="1">IFERROR(VLOOKUP(Tabela24[[#This Row],[Symbol]],INDIRECT("'"&amp;Tabela24[[#This Row],[INDEX]]&amp;"'!$D$4:$BB$3000"),30,0),0)</f>
        <v>0</v>
      </c>
      <c r="J1527" s="447">
        <f ca="1">IFERROR(VLOOKUP(Tabela24[[#This Row],[Symbol]],INDIRECT("'"&amp;Tabela24[[#This Row],[INDEX]]&amp;"'!$D$4:$BB$3000"),31,0),0)</f>
        <v>0</v>
      </c>
      <c r="K1527" s="266"/>
    </row>
    <row r="1528" spans="1:11" ht="30" customHeight="1" x14ac:dyDescent="0.2">
      <c r="A1528" s="262">
        <v>1517</v>
      </c>
      <c r="B1528" s="711" t="s">
        <v>1843</v>
      </c>
      <c r="C1528" s="263" t="s">
        <v>4412</v>
      </c>
      <c r="D1528" s="264" t="str">
        <f>VLOOKUP(Tabela24[[#This Row],[Symbol]],Baza_cen[],3,0)</f>
        <v>Wiertło SDS-plus X5 DUAL   10x465mm     STALCO PERFECT</v>
      </c>
      <c r="E1528" s="265"/>
      <c r="F1528" s="265"/>
      <c r="G1528" s="265">
        <f ca="1">IFERROR(VLOOKUP(Tabela24[[#This Row],[Symbol]],INDIRECT("'"&amp;Tabela24[[#This Row],[INDEX]]&amp;"'!$D$5:$BB$3000"),13,0),0)</f>
        <v>0</v>
      </c>
      <c r="H1528" s="265" t="str">
        <f ca="1">IFERROR(VLOOKUP(Tabela24[[#This Row],[Symbol]],INDIRECT("'"&amp;Tabela24[[#This Row],[INDEX]]&amp;"'!$D$4:$BB$3000"),14,0),0)</f>
        <v>szt.</v>
      </c>
      <c r="I1528" s="419">
        <f ca="1">IFERROR(VLOOKUP(Tabela24[[#This Row],[Symbol]],INDIRECT("'"&amp;Tabela24[[#This Row],[INDEX]]&amp;"'!$D$4:$BB$3000"),30,0),0)</f>
        <v>0</v>
      </c>
      <c r="J1528" s="447">
        <f ca="1">IFERROR(VLOOKUP(Tabela24[[#This Row],[Symbol]],INDIRECT("'"&amp;Tabela24[[#This Row],[INDEX]]&amp;"'!$D$4:$BB$3000"),31,0),0)</f>
        <v>0</v>
      </c>
      <c r="K1528" s="266"/>
    </row>
    <row r="1529" spans="1:11" ht="30" customHeight="1" x14ac:dyDescent="0.2">
      <c r="A1529" s="262">
        <v>1518</v>
      </c>
      <c r="B1529" s="711" t="s">
        <v>1843</v>
      </c>
      <c r="C1529" s="263" t="s">
        <v>4416</v>
      </c>
      <c r="D1529" s="264" t="str">
        <f>VLOOKUP(Tabela24[[#This Row],[Symbol]],Baza_cen[],3,0)</f>
        <v>Wiertło SDS-plus X5 DUAL   10x600mm     STALCO PERFECT</v>
      </c>
      <c r="E1529" s="265"/>
      <c r="F1529" s="265"/>
      <c r="G1529" s="265">
        <f ca="1">IFERROR(VLOOKUP(Tabela24[[#This Row],[Symbol]],INDIRECT("'"&amp;Tabela24[[#This Row],[INDEX]]&amp;"'!$D$5:$BB$3000"),13,0),0)</f>
        <v>0</v>
      </c>
      <c r="H1529" s="265" t="str">
        <f ca="1">IFERROR(VLOOKUP(Tabela24[[#This Row],[Symbol]],INDIRECT("'"&amp;Tabela24[[#This Row],[INDEX]]&amp;"'!$D$4:$BB$3000"),14,0),0)</f>
        <v>szt.</v>
      </c>
      <c r="I1529" s="419">
        <f ca="1">IFERROR(VLOOKUP(Tabela24[[#This Row],[Symbol]],INDIRECT("'"&amp;Tabela24[[#This Row],[INDEX]]&amp;"'!$D$4:$BB$3000"),30,0),0)</f>
        <v>0</v>
      </c>
      <c r="J1529" s="447">
        <f ca="1">IFERROR(VLOOKUP(Tabela24[[#This Row],[Symbol]],INDIRECT("'"&amp;Tabela24[[#This Row],[INDEX]]&amp;"'!$D$4:$BB$3000"),31,0),0)</f>
        <v>0</v>
      </c>
      <c r="K1529" s="266"/>
    </row>
    <row r="1530" spans="1:11" ht="30" customHeight="1" x14ac:dyDescent="0.2">
      <c r="A1530" s="262">
        <v>1519</v>
      </c>
      <c r="B1530" s="711" t="s">
        <v>1843</v>
      </c>
      <c r="C1530" s="263" t="s">
        <v>4428</v>
      </c>
      <c r="D1530" s="264" t="str">
        <f>VLOOKUP(Tabela24[[#This Row],[Symbol]],Baza_cen[],3,0)</f>
        <v>Wiertło SDS-plus X5 DUAL   12x1000mm     STALCO PERFECT</v>
      </c>
      <c r="E1530" s="265"/>
      <c r="F1530" s="265"/>
      <c r="G1530" s="265">
        <f ca="1">IFERROR(VLOOKUP(Tabela24[[#This Row],[Symbol]],INDIRECT("'"&amp;Tabela24[[#This Row],[INDEX]]&amp;"'!$D$5:$BB$3000"),13,0),0)</f>
        <v>0</v>
      </c>
      <c r="H1530" s="265" t="str">
        <f ca="1">IFERROR(VLOOKUP(Tabela24[[#This Row],[Symbol]],INDIRECT("'"&amp;Tabela24[[#This Row],[INDEX]]&amp;"'!$D$4:$BB$3000"),14,0),0)</f>
        <v>szt.</v>
      </c>
      <c r="I1530" s="419">
        <f ca="1">IFERROR(VLOOKUP(Tabela24[[#This Row],[Symbol]],INDIRECT("'"&amp;Tabela24[[#This Row],[INDEX]]&amp;"'!$D$4:$BB$3000"),30,0),0)</f>
        <v>0</v>
      </c>
      <c r="J1530" s="447">
        <f ca="1">IFERROR(VLOOKUP(Tabela24[[#This Row],[Symbol]],INDIRECT("'"&amp;Tabela24[[#This Row],[INDEX]]&amp;"'!$D$4:$BB$3000"),31,0),0)</f>
        <v>0</v>
      </c>
      <c r="K1530" s="266"/>
    </row>
    <row r="1531" spans="1:11" ht="30" customHeight="1" x14ac:dyDescent="0.2">
      <c r="A1531" s="262">
        <v>1520</v>
      </c>
      <c r="B1531" s="711" t="s">
        <v>1843</v>
      </c>
      <c r="C1531" s="263" t="s">
        <v>4414</v>
      </c>
      <c r="D1531" s="264" t="str">
        <f>VLOOKUP(Tabela24[[#This Row],[Symbol]],Baza_cen[],3,0)</f>
        <v>Wiertło SDS-plus X5 DUAL   12x165mm     STALCO PERFECT</v>
      </c>
      <c r="E1531" s="265"/>
      <c r="F1531" s="265"/>
      <c r="G1531" s="265">
        <f ca="1">IFERROR(VLOOKUP(Tabela24[[#This Row],[Symbol]],INDIRECT("'"&amp;Tabela24[[#This Row],[INDEX]]&amp;"'!$D$5:$BB$3000"),13,0),0)</f>
        <v>0</v>
      </c>
      <c r="H1531" s="265" t="str">
        <f ca="1">IFERROR(VLOOKUP(Tabela24[[#This Row],[Symbol]],INDIRECT("'"&amp;Tabela24[[#This Row],[INDEX]]&amp;"'!$D$4:$BB$3000"),14,0),0)</f>
        <v>szt.</v>
      </c>
      <c r="I1531" s="419">
        <f ca="1">IFERROR(VLOOKUP(Tabela24[[#This Row],[Symbol]],INDIRECT("'"&amp;Tabela24[[#This Row],[INDEX]]&amp;"'!$D$4:$BB$3000"),30,0),0)</f>
        <v>0</v>
      </c>
      <c r="J1531" s="447">
        <f ca="1">IFERROR(VLOOKUP(Tabela24[[#This Row],[Symbol]],INDIRECT("'"&amp;Tabela24[[#This Row],[INDEX]]&amp;"'!$D$4:$BB$3000"),31,0),0)</f>
        <v>0</v>
      </c>
      <c r="K1531" s="266"/>
    </row>
    <row r="1532" spans="1:11" ht="30" customHeight="1" x14ac:dyDescent="0.2">
      <c r="A1532" s="262">
        <v>1521</v>
      </c>
      <c r="B1532" s="711" t="s">
        <v>1843</v>
      </c>
      <c r="C1532" s="263" t="s">
        <v>4418</v>
      </c>
      <c r="D1532" s="264" t="str">
        <f>VLOOKUP(Tabela24[[#This Row],[Symbol]],Baza_cen[],3,0)</f>
        <v>Wiertło SDS-plus X5 DUAL   12x215mm     STALCO PERFECT</v>
      </c>
      <c r="E1532" s="265"/>
      <c r="F1532" s="265"/>
      <c r="G1532" s="265">
        <f ca="1">IFERROR(VLOOKUP(Tabela24[[#This Row],[Symbol]],INDIRECT("'"&amp;Tabela24[[#This Row],[INDEX]]&amp;"'!$D$5:$BB$3000"),13,0),0)</f>
        <v>0</v>
      </c>
      <c r="H1532" s="265" t="str">
        <f ca="1">IFERROR(VLOOKUP(Tabela24[[#This Row],[Symbol]],INDIRECT("'"&amp;Tabela24[[#This Row],[INDEX]]&amp;"'!$D$4:$BB$3000"),14,0),0)</f>
        <v>szt.</v>
      </c>
      <c r="I1532" s="419">
        <f ca="1">IFERROR(VLOOKUP(Tabela24[[#This Row],[Symbol]],INDIRECT("'"&amp;Tabela24[[#This Row],[INDEX]]&amp;"'!$D$4:$BB$3000"),30,0),0)</f>
        <v>0</v>
      </c>
      <c r="J1532" s="447">
        <f ca="1">IFERROR(VLOOKUP(Tabela24[[#This Row],[Symbol]],INDIRECT("'"&amp;Tabela24[[#This Row],[INDEX]]&amp;"'!$D$4:$BB$3000"),31,0),0)</f>
        <v>0</v>
      </c>
      <c r="K1532" s="266"/>
    </row>
    <row r="1533" spans="1:11" ht="30" customHeight="1" x14ac:dyDescent="0.2">
      <c r="A1533" s="262">
        <v>1522</v>
      </c>
      <c r="B1533" s="711" t="s">
        <v>1843</v>
      </c>
      <c r="C1533" s="263" t="s">
        <v>4420</v>
      </c>
      <c r="D1533" s="264" t="str">
        <f>VLOOKUP(Tabela24[[#This Row],[Symbol]],Baza_cen[],3,0)</f>
        <v>Wiertło SDS-plus X5 DUAL   12x265mm     STALCO PERFECT</v>
      </c>
      <c r="E1533" s="265"/>
      <c r="F1533" s="265"/>
      <c r="G1533" s="265">
        <f ca="1">IFERROR(VLOOKUP(Tabela24[[#This Row],[Symbol]],INDIRECT("'"&amp;Tabela24[[#This Row],[INDEX]]&amp;"'!$D$5:$BB$3000"),13,0),0)</f>
        <v>0</v>
      </c>
      <c r="H1533" s="265" t="str">
        <f ca="1">IFERROR(VLOOKUP(Tabela24[[#This Row],[Symbol]],INDIRECT("'"&amp;Tabela24[[#This Row],[INDEX]]&amp;"'!$D$4:$BB$3000"),14,0),0)</f>
        <v>szt.</v>
      </c>
      <c r="I1533" s="419">
        <f ca="1">IFERROR(VLOOKUP(Tabela24[[#This Row],[Symbol]],INDIRECT("'"&amp;Tabela24[[#This Row],[INDEX]]&amp;"'!$D$4:$BB$3000"),30,0),0)</f>
        <v>0</v>
      </c>
      <c r="J1533" s="447">
        <f ca="1">IFERROR(VLOOKUP(Tabela24[[#This Row],[Symbol]],INDIRECT("'"&amp;Tabela24[[#This Row],[INDEX]]&amp;"'!$D$4:$BB$3000"),31,0),0)</f>
        <v>0</v>
      </c>
      <c r="K1533" s="266"/>
    </row>
    <row r="1534" spans="1:11" ht="30" customHeight="1" x14ac:dyDescent="0.2">
      <c r="A1534" s="262">
        <v>1523</v>
      </c>
      <c r="B1534" s="711" t="s">
        <v>1843</v>
      </c>
      <c r="C1534" s="263" t="s">
        <v>4422</v>
      </c>
      <c r="D1534" s="264" t="str">
        <f>VLOOKUP(Tabela24[[#This Row],[Symbol]],Baza_cen[],3,0)</f>
        <v>Wiertło SDS-plus X5 DUAL   12x315mm     STALCO PERFECT</v>
      </c>
      <c r="E1534" s="265"/>
      <c r="F1534" s="265"/>
      <c r="G1534" s="265">
        <f ca="1">IFERROR(VLOOKUP(Tabela24[[#This Row],[Symbol]],INDIRECT("'"&amp;Tabela24[[#This Row],[INDEX]]&amp;"'!$D$5:$BB$3000"),13,0),0)</f>
        <v>0</v>
      </c>
      <c r="H1534" s="265" t="str">
        <f ca="1">IFERROR(VLOOKUP(Tabela24[[#This Row],[Symbol]],INDIRECT("'"&amp;Tabela24[[#This Row],[INDEX]]&amp;"'!$D$4:$BB$3000"),14,0),0)</f>
        <v>szt.</v>
      </c>
      <c r="I1534" s="419">
        <f ca="1">IFERROR(VLOOKUP(Tabela24[[#This Row],[Symbol]],INDIRECT("'"&amp;Tabela24[[#This Row],[INDEX]]&amp;"'!$D$4:$BB$3000"),30,0),0)</f>
        <v>0</v>
      </c>
      <c r="J1534" s="447">
        <f ca="1">IFERROR(VLOOKUP(Tabela24[[#This Row],[Symbol]],INDIRECT("'"&amp;Tabela24[[#This Row],[INDEX]]&amp;"'!$D$4:$BB$3000"),31,0),0)</f>
        <v>0</v>
      </c>
      <c r="K1534" s="266"/>
    </row>
    <row r="1535" spans="1:11" ht="30" customHeight="1" x14ac:dyDescent="0.2">
      <c r="A1535" s="262">
        <v>1524</v>
      </c>
      <c r="B1535" s="711" t="s">
        <v>1843</v>
      </c>
      <c r="C1535" s="263" t="s">
        <v>4424</v>
      </c>
      <c r="D1535" s="264" t="str">
        <f>VLOOKUP(Tabela24[[#This Row],[Symbol]],Baza_cen[],3,0)</f>
        <v>Wiertło SDS-plus X5 DUAL   12x465mm     STALCO PERFECT</v>
      </c>
      <c r="E1535" s="265"/>
      <c r="F1535" s="265"/>
      <c r="G1535" s="265">
        <f ca="1">IFERROR(VLOOKUP(Tabela24[[#This Row],[Symbol]],INDIRECT("'"&amp;Tabela24[[#This Row],[INDEX]]&amp;"'!$D$5:$BB$3000"),13,0),0)</f>
        <v>0</v>
      </c>
      <c r="H1535" s="265" t="str">
        <f ca="1">IFERROR(VLOOKUP(Tabela24[[#This Row],[Symbol]],INDIRECT("'"&amp;Tabela24[[#This Row],[INDEX]]&amp;"'!$D$4:$BB$3000"),14,0),0)</f>
        <v>szt.</v>
      </c>
      <c r="I1535" s="419">
        <f ca="1">IFERROR(VLOOKUP(Tabela24[[#This Row],[Symbol]],INDIRECT("'"&amp;Tabela24[[#This Row],[INDEX]]&amp;"'!$D$4:$BB$3000"),30,0),0)</f>
        <v>0</v>
      </c>
      <c r="J1535" s="447">
        <f ca="1">IFERROR(VLOOKUP(Tabela24[[#This Row],[Symbol]],INDIRECT("'"&amp;Tabela24[[#This Row],[INDEX]]&amp;"'!$D$4:$BB$3000"),31,0),0)</f>
        <v>0</v>
      </c>
      <c r="K1535" s="266"/>
    </row>
    <row r="1536" spans="1:11" ht="30" customHeight="1" x14ac:dyDescent="0.2">
      <c r="A1536" s="262">
        <v>1525</v>
      </c>
      <c r="B1536" s="711" t="s">
        <v>1843</v>
      </c>
      <c r="C1536" s="263" t="s">
        <v>4426</v>
      </c>
      <c r="D1536" s="264" t="str">
        <f>VLOOKUP(Tabela24[[#This Row],[Symbol]],Baza_cen[],3,0)</f>
        <v>Wiertło SDS-plus X5 DUAL   12x600mm     STALCO PERFECT</v>
      </c>
      <c r="E1536" s="265"/>
      <c r="F1536" s="265"/>
      <c r="G1536" s="265">
        <f ca="1">IFERROR(VLOOKUP(Tabela24[[#This Row],[Symbol]],INDIRECT("'"&amp;Tabela24[[#This Row],[INDEX]]&amp;"'!$D$5:$BB$3000"),13,0),0)</f>
        <v>0</v>
      </c>
      <c r="H1536" s="265" t="str">
        <f ca="1">IFERROR(VLOOKUP(Tabela24[[#This Row],[Symbol]],INDIRECT("'"&amp;Tabela24[[#This Row],[INDEX]]&amp;"'!$D$4:$BB$3000"),14,0),0)</f>
        <v>szt.</v>
      </c>
      <c r="I1536" s="419">
        <f ca="1">IFERROR(VLOOKUP(Tabela24[[#This Row],[Symbol]],INDIRECT("'"&amp;Tabela24[[#This Row],[INDEX]]&amp;"'!$D$4:$BB$3000"),30,0),0)</f>
        <v>0</v>
      </c>
      <c r="J1536" s="447">
        <f ca="1">IFERROR(VLOOKUP(Tabela24[[#This Row],[Symbol]],INDIRECT("'"&amp;Tabela24[[#This Row],[INDEX]]&amp;"'!$D$4:$BB$3000"),31,0),0)</f>
        <v>0</v>
      </c>
      <c r="K1536" s="266"/>
    </row>
    <row r="1537" spans="1:11" ht="30" customHeight="1" x14ac:dyDescent="0.2">
      <c r="A1537" s="262">
        <v>1526</v>
      </c>
      <c r="B1537" s="711" t="s">
        <v>1843</v>
      </c>
      <c r="C1537" s="263" t="s">
        <v>4006</v>
      </c>
      <c r="D1537" s="264" t="str">
        <f>VLOOKUP(Tabela24[[#This Row],[Symbol]],Baza_cen[],3,0)</f>
        <v>Miara zwijana   3m x 16mm     STALCO</v>
      </c>
      <c r="E1537" s="265"/>
      <c r="F1537" s="265"/>
      <c r="G1537" s="265">
        <f ca="1">IFERROR(VLOOKUP(Tabela24[[#This Row],[Symbol]],INDIRECT("'"&amp;Tabela24[[#This Row],[INDEX]]&amp;"'!$D$5:$BB$3000"),13,0),0)</f>
        <v>0</v>
      </c>
      <c r="H1537" s="265" t="str">
        <f ca="1">IFERROR(VLOOKUP(Tabela24[[#This Row],[Symbol]],INDIRECT("'"&amp;Tabela24[[#This Row],[INDEX]]&amp;"'!$D$4:$BB$3000"),14,0),0)</f>
        <v>szt.</v>
      </c>
      <c r="I1537" s="419">
        <f ca="1">IFERROR(VLOOKUP(Tabela24[[#This Row],[Symbol]],INDIRECT("'"&amp;Tabela24[[#This Row],[INDEX]]&amp;"'!$D$4:$BB$3000"),30,0),0)</f>
        <v>0</v>
      </c>
      <c r="J1537" s="447">
        <f ca="1">IFERROR(VLOOKUP(Tabela24[[#This Row],[Symbol]],INDIRECT("'"&amp;Tabela24[[#This Row],[INDEX]]&amp;"'!$D$4:$BB$3000"),31,0),0)</f>
        <v>0</v>
      </c>
      <c r="K1537" s="266"/>
    </row>
    <row r="1538" spans="1:11" ht="30" customHeight="1" x14ac:dyDescent="0.2">
      <c r="A1538" s="262">
        <v>1527</v>
      </c>
      <c r="B1538" s="711" t="s">
        <v>1843</v>
      </c>
      <c r="C1538" s="263" t="s">
        <v>4007</v>
      </c>
      <c r="D1538" s="264" t="str">
        <f>VLOOKUP(Tabela24[[#This Row],[Symbol]],Baza_cen[],3,0)</f>
        <v>Miara zwijana   5m x 19mm     STALCO</v>
      </c>
      <c r="E1538" s="265"/>
      <c r="F1538" s="265"/>
      <c r="G1538" s="265">
        <f ca="1">IFERROR(VLOOKUP(Tabela24[[#This Row],[Symbol]],INDIRECT("'"&amp;Tabela24[[#This Row],[INDEX]]&amp;"'!$D$5:$BB$3000"),13,0),0)</f>
        <v>0</v>
      </c>
      <c r="H1538" s="265" t="str">
        <f ca="1">IFERROR(VLOOKUP(Tabela24[[#This Row],[Symbol]],INDIRECT("'"&amp;Tabela24[[#This Row],[INDEX]]&amp;"'!$D$4:$BB$3000"),14,0),0)</f>
        <v>szt.</v>
      </c>
      <c r="I1538" s="419">
        <f ca="1">IFERROR(VLOOKUP(Tabela24[[#This Row],[Symbol]],INDIRECT("'"&amp;Tabela24[[#This Row],[INDEX]]&amp;"'!$D$4:$BB$3000"),30,0),0)</f>
        <v>0</v>
      </c>
      <c r="J1538" s="447">
        <f ca="1">IFERROR(VLOOKUP(Tabela24[[#This Row],[Symbol]],INDIRECT("'"&amp;Tabela24[[#This Row],[INDEX]]&amp;"'!$D$4:$BB$3000"),31,0),0)</f>
        <v>0</v>
      </c>
      <c r="K1538" s="266"/>
    </row>
    <row r="1539" spans="1:11" ht="30" customHeight="1" x14ac:dyDescent="0.2">
      <c r="A1539" s="262">
        <v>1528</v>
      </c>
      <c r="B1539" s="711" t="s">
        <v>1843</v>
      </c>
      <c r="C1539" s="263" t="s">
        <v>4008</v>
      </c>
      <c r="D1539" s="264" t="str">
        <f>VLOOKUP(Tabela24[[#This Row],[Symbol]],Baza_cen[],3,0)</f>
        <v>Miara zwijana   8m x 25mm     STALCO</v>
      </c>
      <c r="E1539" s="265"/>
      <c r="F1539" s="265"/>
      <c r="G1539" s="265">
        <f ca="1">IFERROR(VLOOKUP(Tabela24[[#This Row],[Symbol]],INDIRECT("'"&amp;Tabela24[[#This Row],[INDEX]]&amp;"'!$D$5:$BB$3000"),13,0),0)</f>
        <v>0</v>
      </c>
      <c r="H1539" s="265" t="str">
        <f ca="1">IFERROR(VLOOKUP(Tabela24[[#This Row],[Symbol]],INDIRECT("'"&amp;Tabela24[[#This Row],[INDEX]]&amp;"'!$D$4:$BB$3000"),14,0),0)</f>
        <v>szt.</v>
      </c>
      <c r="I1539" s="419">
        <f ca="1">IFERROR(VLOOKUP(Tabela24[[#This Row],[Symbol]],INDIRECT("'"&amp;Tabela24[[#This Row],[INDEX]]&amp;"'!$D$4:$BB$3000"),30,0),0)</f>
        <v>0</v>
      </c>
      <c r="J1539" s="447">
        <f ca="1">IFERROR(VLOOKUP(Tabela24[[#This Row],[Symbol]],INDIRECT("'"&amp;Tabela24[[#This Row],[INDEX]]&amp;"'!$D$4:$BB$3000"),31,0),0)</f>
        <v>0</v>
      </c>
      <c r="K1539" s="266"/>
    </row>
    <row r="1540" spans="1:11" ht="30" customHeight="1" x14ac:dyDescent="0.2">
      <c r="A1540" s="262">
        <v>1529</v>
      </c>
      <c r="B1540" s="711" t="s">
        <v>1843</v>
      </c>
      <c r="C1540" s="263" t="s">
        <v>4018</v>
      </c>
      <c r="D1540" s="264" t="str">
        <f>VLOOKUP(Tabela24[[#This Row],[Symbol]],Baza_cen[],3,0)</f>
        <v>Miara zwijana dwustronna    3m x 19mm   autoblokada     STALCO PERFECT</v>
      </c>
      <c r="E1540" s="265"/>
      <c r="F1540" s="265"/>
      <c r="G1540" s="265">
        <f ca="1">IFERROR(VLOOKUP(Tabela24[[#This Row],[Symbol]],INDIRECT("'"&amp;Tabela24[[#This Row],[INDEX]]&amp;"'!$D$5:$BB$3000"),13,0),0)</f>
        <v>0</v>
      </c>
      <c r="H1540" s="265" t="str">
        <f ca="1">IFERROR(VLOOKUP(Tabela24[[#This Row],[Symbol]],INDIRECT("'"&amp;Tabela24[[#This Row],[INDEX]]&amp;"'!$D$4:$BB$3000"),14,0),0)</f>
        <v>szt.</v>
      </c>
      <c r="I1540" s="419">
        <f ca="1">IFERROR(VLOOKUP(Tabela24[[#This Row],[Symbol]],INDIRECT("'"&amp;Tabela24[[#This Row],[INDEX]]&amp;"'!$D$4:$BB$3000"),30,0),0)</f>
        <v>0</v>
      </c>
      <c r="J1540" s="447">
        <f ca="1">IFERROR(VLOOKUP(Tabela24[[#This Row],[Symbol]],INDIRECT("'"&amp;Tabela24[[#This Row],[INDEX]]&amp;"'!$D$4:$BB$3000"),31,0),0)</f>
        <v>0</v>
      </c>
      <c r="K1540" s="266"/>
    </row>
    <row r="1541" spans="1:11" ht="30" customHeight="1" x14ac:dyDescent="0.2">
      <c r="A1541" s="262">
        <v>1530</v>
      </c>
      <c r="B1541" s="711" t="s">
        <v>1843</v>
      </c>
      <c r="C1541" s="263" t="s">
        <v>4019</v>
      </c>
      <c r="D1541" s="264" t="str">
        <f>VLOOKUP(Tabela24[[#This Row],[Symbol]],Baza_cen[],3,0)</f>
        <v>Miara zwijana dwustronna    5m x 27mm   autoblokada     STALCO PERFECT</v>
      </c>
      <c r="E1541" s="265"/>
      <c r="F1541" s="265"/>
      <c r="G1541" s="265">
        <f ca="1">IFERROR(VLOOKUP(Tabela24[[#This Row],[Symbol]],INDIRECT("'"&amp;Tabela24[[#This Row],[INDEX]]&amp;"'!$D$5:$BB$3000"),13,0),0)</f>
        <v>0</v>
      </c>
      <c r="H1541" s="265" t="str">
        <f ca="1">IFERROR(VLOOKUP(Tabela24[[#This Row],[Symbol]],INDIRECT("'"&amp;Tabela24[[#This Row],[INDEX]]&amp;"'!$D$4:$BB$3000"),14,0),0)</f>
        <v>szt.</v>
      </c>
      <c r="I1541" s="419">
        <f ca="1">IFERROR(VLOOKUP(Tabela24[[#This Row],[Symbol]],INDIRECT("'"&amp;Tabela24[[#This Row],[INDEX]]&amp;"'!$D$4:$BB$3000"),30,0),0)</f>
        <v>0</v>
      </c>
      <c r="J1541" s="447">
        <f ca="1">IFERROR(VLOOKUP(Tabela24[[#This Row],[Symbol]],INDIRECT("'"&amp;Tabela24[[#This Row],[INDEX]]&amp;"'!$D$4:$BB$3000"),31,0),0)</f>
        <v>0</v>
      </c>
      <c r="K1541" s="266"/>
    </row>
    <row r="1542" spans="1:11" ht="30" customHeight="1" x14ac:dyDescent="0.2">
      <c r="A1542" s="262">
        <v>1531</v>
      </c>
      <c r="B1542" s="711" t="s">
        <v>1843</v>
      </c>
      <c r="C1542" s="263" t="s">
        <v>4020</v>
      </c>
      <c r="D1542" s="264" t="str">
        <f>VLOOKUP(Tabela24[[#This Row],[Symbol]],Baza_cen[],3,0)</f>
        <v>Miara zwijana dwustronna    8m x 27mm   autoblokada     STALCO PERFECT</v>
      </c>
      <c r="E1542" s="265"/>
      <c r="F1542" s="265"/>
      <c r="G1542" s="265">
        <f ca="1">IFERROR(VLOOKUP(Tabela24[[#This Row],[Symbol]],INDIRECT("'"&amp;Tabela24[[#This Row],[INDEX]]&amp;"'!$D$5:$BB$3000"),13,0),0)</f>
        <v>0</v>
      </c>
      <c r="H1542" s="265" t="str">
        <f ca="1">IFERROR(VLOOKUP(Tabela24[[#This Row],[Symbol]],INDIRECT("'"&amp;Tabela24[[#This Row],[INDEX]]&amp;"'!$D$4:$BB$3000"),14,0),0)</f>
        <v>szt.</v>
      </c>
      <c r="I1542" s="419">
        <f ca="1">IFERROR(VLOOKUP(Tabela24[[#This Row],[Symbol]],INDIRECT("'"&amp;Tabela24[[#This Row],[INDEX]]&amp;"'!$D$4:$BB$3000"),30,0),0)</f>
        <v>0</v>
      </c>
      <c r="J1542" s="447">
        <f ca="1">IFERROR(VLOOKUP(Tabela24[[#This Row],[Symbol]],INDIRECT("'"&amp;Tabela24[[#This Row],[INDEX]]&amp;"'!$D$4:$BB$3000"),31,0),0)</f>
        <v>0</v>
      </c>
      <c r="K1542" s="266"/>
    </row>
    <row r="1543" spans="1:11" ht="30" customHeight="1" x14ac:dyDescent="0.2">
      <c r="A1543" s="262">
        <v>1532</v>
      </c>
      <c r="B1543" s="711" t="s">
        <v>1843</v>
      </c>
      <c r="C1543" s="263" t="s">
        <v>4012</v>
      </c>
      <c r="D1543" s="264" t="str">
        <f>VLOOKUP(Tabela24[[#This Row],[Symbol]],Baza_cen[],3,0)</f>
        <v>Miara zwijana dwustronna   3m x 19mm   zaczep magnetyczny     STALCO PERFECT</v>
      </c>
      <c r="E1543" s="265"/>
      <c r="F1543" s="265"/>
      <c r="G1543" s="265">
        <f ca="1">IFERROR(VLOOKUP(Tabela24[[#This Row],[Symbol]],INDIRECT("'"&amp;Tabela24[[#This Row],[INDEX]]&amp;"'!$D$5:$BB$3000"),13,0),0)</f>
        <v>0</v>
      </c>
      <c r="H1543" s="265" t="str">
        <f ca="1">IFERROR(VLOOKUP(Tabela24[[#This Row],[Symbol]],INDIRECT("'"&amp;Tabela24[[#This Row],[INDEX]]&amp;"'!$D$4:$BB$3000"),14,0),0)</f>
        <v>szt.</v>
      </c>
      <c r="I1543" s="419">
        <f ca="1">IFERROR(VLOOKUP(Tabela24[[#This Row],[Symbol]],INDIRECT("'"&amp;Tabela24[[#This Row],[INDEX]]&amp;"'!$D$4:$BB$3000"),30,0),0)</f>
        <v>0</v>
      </c>
      <c r="J1543" s="447">
        <f ca="1">IFERROR(VLOOKUP(Tabela24[[#This Row],[Symbol]],INDIRECT("'"&amp;Tabela24[[#This Row],[INDEX]]&amp;"'!$D$4:$BB$3000"),31,0),0)</f>
        <v>0</v>
      </c>
      <c r="K1543" s="266"/>
    </row>
    <row r="1544" spans="1:11" ht="30" customHeight="1" x14ac:dyDescent="0.2">
      <c r="A1544" s="262">
        <v>1533</v>
      </c>
      <c r="B1544" s="711" t="s">
        <v>1843</v>
      </c>
      <c r="C1544" s="263" t="s">
        <v>4013</v>
      </c>
      <c r="D1544" s="264" t="str">
        <f>VLOOKUP(Tabela24[[#This Row],[Symbol]],Baza_cen[],3,0)</f>
        <v>Miara zwijana dwustronna   5m x 27mm   zaczep magnetyczny     STALCO PERFECT</v>
      </c>
      <c r="E1544" s="265"/>
      <c r="F1544" s="265"/>
      <c r="G1544" s="265">
        <f ca="1">IFERROR(VLOOKUP(Tabela24[[#This Row],[Symbol]],INDIRECT("'"&amp;Tabela24[[#This Row],[INDEX]]&amp;"'!$D$5:$BB$3000"),13,0),0)</f>
        <v>0</v>
      </c>
      <c r="H1544" s="265" t="str">
        <f ca="1">IFERROR(VLOOKUP(Tabela24[[#This Row],[Symbol]],INDIRECT("'"&amp;Tabela24[[#This Row],[INDEX]]&amp;"'!$D$4:$BB$3000"),14,0),0)</f>
        <v>szt.</v>
      </c>
      <c r="I1544" s="419">
        <f ca="1">IFERROR(VLOOKUP(Tabela24[[#This Row],[Symbol]],INDIRECT("'"&amp;Tabela24[[#This Row],[INDEX]]&amp;"'!$D$4:$BB$3000"),30,0),0)</f>
        <v>0</v>
      </c>
      <c r="J1544" s="447">
        <f ca="1">IFERROR(VLOOKUP(Tabela24[[#This Row],[Symbol]],INDIRECT("'"&amp;Tabela24[[#This Row],[INDEX]]&amp;"'!$D$4:$BB$3000"),31,0),0)</f>
        <v>0</v>
      </c>
      <c r="K1544" s="266"/>
    </row>
    <row r="1545" spans="1:11" ht="30" customHeight="1" x14ac:dyDescent="0.2">
      <c r="A1545" s="262">
        <v>1534</v>
      </c>
      <c r="B1545" s="711" t="s">
        <v>1843</v>
      </c>
      <c r="C1545" s="263" t="s">
        <v>4014</v>
      </c>
      <c r="D1545" s="264" t="str">
        <f>VLOOKUP(Tabela24[[#This Row],[Symbol]],Baza_cen[],3,0)</f>
        <v>Miara zwijana dwustronna   8m x 27mm   zaczep magnetyczny     STALCO PERFECT</v>
      </c>
      <c r="E1545" s="265"/>
      <c r="F1545" s="265"/>
      <c r="G1545" s="265">
        <f ca="1">IFERROR(VLOOKUP(Tabela24[[#This Row],[Symbol]],INDIRECT("'"&amp;Tabela24[[#This Row],[INDEX]]&amp;"'!$D$5:$BB$3000"),13,0),0)</f>
        <v>0</v>
      </c>
      <c r="H1545" s="265" t="str">
        <f ca="1">IFERROR(VLOOKUP(Tabela24[[#This Row],[Symbol]],INDIRECT("'"&amp;Tabela24[[#This Row],[INDEX]]&amp;"'!$D$4:$BB$3000"),14,0),0)</f>
        <v>szt.</v>
      </c>
      <c r="I1545" s="419">
        <f ca="1">IFERROR(VLOOKUP(Tabela24[[#This Row],[Symbol]],INDIRECT("'"&amp;Tabela24[[#This Row],[INDEX]]&amp;"'!$D$4:$BB$3000"),30,0),0)</f>
        <v>0</v>
      </c>
      <c r="J1545" s="447">
        <f ca="1">IFERROR(VLOOKUP(Tabela24[[#This Row],[Symbol]],INDIRECT("'"&amp;Tabela24[[#This Row],[INDEX]]&amp;"'!$D$4:$BB$3000"),31,0),0)</f>
        <v>0</v>
      </c>
      <c r="K1545" s="266"/>
    </row>
    <row r="1546" spans="1:11" ht="30" customHeight="1" x14ac:dyDescent="0.2">
      <c r="A1546" s="262">
        <v>1535</v>
      </c>
      <c r="B1546" s="711" t="s">
        <v>1843</v>
      </c>
      <c r="C1546" s="263" t="s">
        <v>1928</v>
      </c>
      <c r="D1546" s="264" t="str">
        <f>VLOOKUP(Tabela24[[#This Row],[Symbol]],Baza_cen[],3,0)</f>
        <v>Końcówka Ph  2x25     STALCO   PERFECT</v>
      </c>
      <c r="E1546" s="265"/>
      <c r="F1546" s="265"/>
      <c r="G1546" s="265">
        <f ca="1">IFERROR(VLOOKUP(Tabela24[[#This Row],[Symbol]],INDIRECT("'"&amp;Tabela24[[#This Row],[INDEX]]&amp;"'!$D$5:$BB$3000"),13,0),0)</f>
        <v>0</v>
      </c>
      <c r="H1546" s="265" t="str">
        <f ca="1">IFERROR(VLOOKUP(Tabela24[[#This Row],[Symbol]],INDIRECT("'"&amp;Tabela24[[#This Row],[INDEX]]&amp;"'!$D$4:$BB$3000"),14,0),0)</f>
        <v>szt.</v>
      </c>
      <c r="I1546" s="419">
        <f ca="1">IFERROR(VLOOKUP(Tabela24[[#This Row],[Symbol]],INDIRECT("'"&amp;Tabela24[[#This Row],[INDEX]]&amp;"'!$D$4:$BB$3000"),30,0),0)</f>
        <v>0</v>
      </c>
      <c r="J1546" s="447">
        <f ca="1">IFERROR(VLOOKUP(Tabela24[[#This Row],[Symbol]],INDIRECT("'"&amp;Tabela24[[#This Row],[INDEX]]&amp;"'!$D$4:$BB$3000"),31,0),0)</f>
        <v>0</v>
      </c>
      <c r="K1546" s="266"/>
    </row>
    <row r="1547" spans="1:11" ht="30" customHeight="1" x14ac:dyDescent="0.2">
      <c r="A1547" s="262">
        <v>1536</v>
      </c>
      <c r="B1547" s="711" t="s">
        <v>1843</v>
      </c>
      <c r="C1547" s="263" t="s">
        <v>1930</v>
      </c>
      <c r="D1547" s="264" t="str">
        <f>VLOOKUP(Tabela24[[#This Row],[Symbol]],Baza_cen[],3,0)</f>
        <v>Końcówka Ph  2x50     STALCO   PERFECT</v>
      </c>
      <c r="E1547" s="265"/>
      <c r="F1547" s="265"/>
      <c r="G1547" s="265">
        <f ca="1">IFERROR(VLOOKUP(Tabela24[[#This Row],[Symbol]],INDIRECT("'"&amp;Tabela24[[#This Row],[INDEX]]&amp;"'!$D$5:$BB$3000"),13,0),0)</f>
        <v>0</v>
      </c>
      <c r="H1547" s="265" t="str">
        <f ca="1">IFERROR(VLOOKUP(Tabela24[[#This Row],[Symbol]],INDIRECT("'"&amp;Tabela24[[#This Row],[INDEX]]&amp;"'!$D$4:$BB$3000"),14,0),0)</f>
        <v>szt.</v>
      </c>
      <c r="I1547" s="419">
        <f ca="1">IFERROR(VLOOKUP(Tabela24[[#This Row],[Symbol]],INDIRECT("'"&amp;Tabela24[[#This Row],[INDEX]]&amp;"'!$D$4:$BB$3000"),30,0),0)</f>
        <v>0</v>
      </c>
      <c r="J1547" s="447">
        <f ca="1">IFERROR(VLOOKUP(Tabela24[[#This Row],[Symbol]],INDIRECT("'"&amp;Tabela24[[#This Row],[INDEX]]&amp;"'!$D$4:$BB$3000"),31,0),0)</f>
        <v>0</v>
      </c>
      <c r="K1547" s="266"/>
    </row>
    <row r="1548" spans="1:11" ht="30" customHeight="1" x14ac:dyDescent="0.2">
      <c r="A1548" s="262">
        <v>1537</v>
      </c>
      <c r="B1548" s="711" t="s">
        <v>1843</v>
      </c>
      <c r="C1548" s="263" t="s">
        <v>2654</v>
      </c>
      <c r="D1548" s="264" t="str">
        <f>VLOOKUP(Tabela24[[#This Row],[Symbol]],Baza_cen[],3,0)</f>
        <v>Końcówka Pz  1x25     STALCO   PERFECT</v>
      </c>
      <c r="E1548" s="265"/>
      <c r="F1548" s="265"/>
      <c r="G1548" s="265">
        <f ca="1">IFERROR(VLOOKUP(Tabela24[[#This Row],[Symbol]],INDIRECT("'"&amp;Tabela24[[#This Row],[INDEX]]&amp;"'!$D$5:$BB$3000"),13,0),0)</f>
        <v>0</v>
      </c>
      <c r="H1548" s="265" t="str">
        <f ca="1">IFERROR(VLOOKUP(Tabela24[[#This Row],[Symbol]],INDIRECT("'"&amp;Tabela24[[#This Row],[INDEX]]&amp;"'!$D$4:$BB$3000"),14,0),0)</f>
        <v>szt.</v>
      </c>
      <c r="I1548" s="419">
        <f ca="1">IFERROR(VLOOKUP(Tabela24[[#This Row],[Symbol]],INDIRECT("'"&amp;Tabela24[[#This Row],[INDEX]]&amp;"'!$D$4:$BB$3000"),30,0),0)</f>
        <v>0</v>
      </c>
      <c r="J1548" s="447">
        <f ca="1">IFERROR(VLOOKUP(Tabela24[[#This Row],[Symbol]],INDIRECT("'"&amp;Tabela24[[#This Row],[INDEX]]&amp;"'!$D$4:$BB$3000"),31,0),0)</f>
        <v>0</v>
      </c>
      <c r="K1548" s="266"/>
    </row>
    <row r="1549" spans="1:11" ht="30" customHeight="1" x14ac:dyDescent="0.2">
      <c r="A1549" s="262">
        <v>1538</v>
      </c>
      <c r="B1549" s="711" t="s">
        <v>1843</v>
      </c>
      <c r="C1549" s="263" t="s">
        <v>1932</v>
      </c>
      <c r="D1549" s="264" t="str">
        <f>VLOOKUP(Tabela24[[#This Row],[Symbol]],Baza_cen[],3,0)</f>
        <v>Końcówka Pz  2x25     STALCO   PERFECT</v>
      </c>
      <c r="E1549" s="265"/>
      <c r="F1549" s="265"/>
      <c r="G1549" s="265">
        <f ca="1">IFERROR(VLOOKUP(Tabela24[[#This Row],[Symbol]],INDIRECT("'"&amp;Tabela24[[#This Row],[INDEX]]&amp;"'!$D$5:$BB$3000"),13,0),0)</f>
        <v>0</v>
      </c>
      <c r="H1549" s="265" t="str">
        <f ca="1">IFERROR(VLOOKUP(Tabela24[[#This Row],[Symbol]],INDIRECT("'"&amp;Tabela24[[#This Row],[INDEX]]&amp;"'!$D$4:$BB$3000"),14,0),0)</f>
        <v>szt.</v>
      </c>
      <c r="I1549" s="419">
        <f ca="1">IFERROR(VLOOKUP(Tabela24[[#This Row],[Symbol]],INDIRECT("'"&amp;Tabela24[[#This Row],[INDEX]]&amp;"'!$D$4:$BB$3000"),30,0),0)</f>
        <v>0</v>
      </c>
      <c r="J1549" s="447">
        <f ca="1">IFERROR(VLOOKUP(Tabela24[[#This Row],[Symbol]],INDIRECT("'"&amp;Tabela24[[#This Row],[INDEX]]&amp;"'!$D$4:$BB$3000"),31,0),0)</f>
        <v>0</v>
      </c>
      <c r="K1549" s="266"/>
    </row>
    <row r="1550" spans="1:11" ht="30" customHeight="1" x14ac:dyDescent="0.2">
      <c r="A1550" s="262">
        <v>1539</v>
      </c>
      <c r="B1550" s="711" t="s">
        <v>1843</v>
      </c>
      <c r="C1550" s="263" t="s">
        <v>1934</v>
      </c>
      <c r="D1550" s="264" t="str">
        <f>VLOOKUP(Tabela24[[#This Row],[Symbol]],Baza_cen[],3,0)</f>
        <v>Końcówka Pz  3x25     STALCO   PERFECT</v>
      </c>
      <c r="E1550" s="265"/>
      <c r="F1550" s="265"/>
      <c r="G1550" s="265">
        <f ca="1">IFERROR(VLOOKUP(Tabela24[[#This Row],[Symbol]],INDIRECT("'"&amp;Tabela24[[#This Row],[INDEX]]&amp;"'!$D$5:$BB$3000"),13,0),0)</f>
        <v>0</v>
      </c>
      <c r="H1550" s="265" t="str">
        <f ca="1">IFERROR(VLOOKUP(Tabela24[[#This Row],[Symbol]],INDIRECT("'"&amp;Tabela24[[#This Row],[INDEX]]&amp;"'!$D$4:$BB$3000"),14,0),0)</f>
        <v>szt.</v>
      </c>
      <c r="I1550" s="419">
        <f ca="1">IFERROR(VLOOKUP(Tabela24[[#This Row],[Symbol]],INDIRECT("'"&amp;Tabela24[[#This Row],[INDEX]]&amp;"'!$D$4:$BB$3000"),30,0),0)</f>
        <v>0</v>
      </c>
      <c r="J1550" s="447">
        <f ca="1">IFERROR(VLOOKUP(Tabela24[[#This Row],[Symbol]],INDIRECT("'"&amp;Tabela24[[#This Row],[INDEX]]&amp;"'!$D$4:$BB$3000"),31,0),0)</f>
        <v>0</v>
      </c>
      <c r="K1550" s="266"/>
    </row>
    <row r="1551" spans="1:11" ht="30" customHeight="1" x14ac:dyDescent="0.2">
      <c r="A1551" s="262">
        <v>1540</v>
      </c>
      <c r="B1551" s="711" t="s">
        <v>1843</v>
      </c>
      <c r="C1551" s="263" t="s">
        <v>1936</v>
      </c>
      <c r="D1551" s="264" t="str">
        <f>VLOOKUP(Tabela24[[#This Row],[Symbol]],Baza_cen[],3,0)</f>
        <v>Końcówka Pz  1x50     STALCO   PERFECT</v>
      </c>
      <c r="E1551" s="265"/>
      <c r="F1551" s="265"/>
      <c r="G1551" s="265">
        <f ca="1">IFERROR(VLOOKUP(Tabela24[[#This Row],[Symbol]],INDIRECT("'"&amp;Tabela24[[#This Row],[INDEX]]&amp;"'!$D$5:$BB$3000"),13,0),0)</f>
        <v>0</v>
      </c>
      <c r="H1551" s="265" t="str">
        <f ca="1">IFERROR(VLOOKUP(Tabela24[[#This Row],[Symbol]],INDIRECT("'"&amp;Tabela24[[#This Row],[INDEX]]&amp;"'!$D$4:$BB$3000"),14,0),0)</f>
        <v>szt.</v>
      </c>
      <c r="I1551" s="419">
        <f ca="1">IFERROR(VLOOKUP(Tabela24[[#This Row],[Symbol]],INDIRECT("'"&amp;Tabela24[[#This Row],[INDEX]]&amp;"'!$D$4:$BB$3000"),30,0),0)</f>
        <v>0</v>
      </c>
      <c r="J1551" s="447">
        <f ca="1">IFERROR(VLOOKUP(Tabela24[[#This Row],[Symbol]],INDIRECT("'"&amp;Tabela24[[#This Row],[INDEX]]&amp;"'!$D$4:$BB$3000"),31,0),0)</f>
        <v>0</v>
      </c>
      <c r="K1551" s="266"/>
    </row>
    <row r="1552" spans="1:11" ht="30" customHeight="1" x14ac:dyDescent="0.2">
      <c r="A1552" s="262">
        <v>1541</v>
      </c>
      <c r="B1552" s="711" t="s">
        <v>1843</v>
      </c>
      <c r="C1552" s="263" t="s">
        <v>1938</v>
      </c>
      <c r="D1552" s="264" t="str">
        <f>VLOOKUP(Tabela24[[#This Row],[Symbol]],Baza_cen[],3,0)</f>
        <v>Końcówka Pz  2x50     STALCO   PERFECT</v>
      </c>
      <c r="E1552" s="265"/>
      <c r="F1552" s="265"/>
      <c r="G1552" s="265">
        <f ca="1">IFERROR(VLOOKUP(Tabela24[[#This Row],[Symbol]],INDIRECT("'"&amp;Tabela24[[#This Row],[INDEX]]&amp;"'!$D$5:$BB$3000"),13,0),0)</f>
        <v>0</v>
      </c>
      <c r="H1552" s="265" t="str">
        <f ca="1">IFERROR(VLOOKUP(Tabela24[[#This Row],[Symbol]],INDIRECT("'"&amp;Tabela24[[#This Row],[INDEX]]&amp;"'!$D$4:$BB$3000"),14,0),0)</f>
        <v>szt.</v>
      </c>
      <c r="I1552" s="419">
        <f ca="1">IFERROR(VLOOKUP(Tabela24[[#This Row],[Symbol]],INDIRECT("'"&amp;Tabela24[[#This Row],[INDEX]]&amp;"'!$D$4:$BB$3000"),30,0),0)</f>
        <v>0</v>
      </c>
      <c r="J1552" s="447">
        <f ca="1">IFERROR(VLOOKUP(Tabela24[[#This Row],[Symbol]],INDIRECT("'"&amp;Tabela24[[#This Row],[INDEX]]&amp;"'!$D$4:$BB$3000"),31,0),0)</f>
        <v>0</v>
      </c>
      <c r="K1552" s="266"/>
    </row>
    <row r="1553" spans="1:11" ht="30" customHeight="1" x14ac:dyDescent="0.2">
      <c r="A1553" s="262">
        <v>1542</v>
      </c>
      <c r="B1553" s="711" t="s">
        <v>1843</v>
      </c>
      <c r="C1553" s="263" t="s">
        <v>1940</v>
      </c>
      <c r="D1553" s="264" t="str">
        <f>VLOOKUP(Tabela24[[#This Row],[Symbol]],Baza_cen[],3,0)</f>
        <v>Końcówka TORX  T20x25     STALCO   PERFECT</v>
      </c>
      <c r="E1553" s="265"/>
      <c r="F1553" s="265"/>
      <c r="G1553" s="265">
        <f ca="1">IFERROR(VLOOKUP(Tabela24[[#This Row],[Symbol]],INDIRECT("'"&amp;Tabela24[[#This Row],[INDEX]]&amp;"'!$D$5:$BB$3000"),13,0),0)</f>
        <v>0</v>
      </c>
      <c r="H1553" s="265" t="str">
        <f ca="1">IFERROR(VLOOKUP(Tabela24[[#This Row],[Symbol]],INDIRECT("'"&amp;Tabela24[[#This Row],[INDEX]]&amp;"'!$D$4:$BB$3000"),14,0),0)</f>
        <v>szt.</v>
      </c>
      <c r="I1553" s="419">
        <f ca="1">IFERROR(VLOOKUP(Tabela24[[#This Row],[Symbol]],INDIRECT("'"&amp;Tabela24[[#This Row],[INDEX]]&amp;"'!$D$4:$BB$3000"),30,0),0)</f>
        <v>0</v>
      </c>
      <c r="J1553" s="447">
        <f ca="1">IFERROR(VLOOKUP(Tabela24[[#This Row],[Symbol]],INDIRECT("'"&amp;Tabela24[[#This Row],[INDEX]]&amp;"'!$D$4:$BB$3000"),31,0),0)</f>
        <v>0</v>
      </c>
      <c r="K1553" s="266"/>
    </row>
    <row r="1554" spans="1:11" ht="30" customHeight="1" x14ac:dyDescent="0.2">
      <c r="A1554" s="262">
        <v>1543</v>
      </c>
      <c r="B1554" s="711" t="s">
        <v>1843</v>
      </c>
      <c r="C1554" s="263" t="s">
        <v>1942</v>
      </c>
      <c r="D1554" s="264" t="str">
        <f>VLOOKUP(Tabela24[[#This Row],[Symbol]],Baza_cen[],3,0)</f>
        <v>Końcówka TORX  T25x25     STALCO   PERFECT</v>
      </c>
      <c r="E1554" s="265"/>
      <c r="F1554" s="265"/>
      <c r="G1554" s="265">
        <f ca="1">IFERROR(VLOOKUP(Tabela24[[#This Row],[Symbol]],INDIRECT("'"&amp;Tabela24[[#This Row],[INDEX]]&amp;"'!$D$5:$BB$3000"),13,0),0)</f>
        <v>0</v>
      </c>
      <c r="H1554" s="265" t="str">
        <f ca="1">IFERROR(VLOOKUP(Tabela24[[#This Row],[Symbol]],INDIRECT("'"&amp;Tabela24[[#This Row],[INDEX]]&amp;"'!$D$4:$BB$3000"),14,0),0)</f>
        <v>szt.</v>
      </c>
      <c r="I1554" s="419">
        <f ca="1">IFERROR(VLOOKUP(Tabela24[[#This Row],[Symbol]],INDIRECT("'"&amp;Tabela24[[#This Row],[INDEX]]&amp;"'!$D$4:$BB$3000"),30,0),0)</f>
        <v>0</v>
      </c>
      <c r="J1554" s="447">
        <f ca="1">IFERROR(VLOOKUP(Tabela24[[#This Row],[Symbol]],INDIRECT("'"&amp;Tabela24[[#This Row],[INDEX]]&amp;"'!$D$4:$BB$3000"),31,0),0)</f>
        <v>0</v>
      </c>
      <c r="K1554" s="266"/>
    </row>
    <row r="1555" spans="1:11" ht="30" customHeight="1" x14ac:dyDescent="0.2">
      <c r="A1555" s="262">
        <v>1544</v>
      </c>
      <c r="B1555" s="711" t="s">
        <v>1843</v>
      </c>
      <c r="C1555" s="263" t="s">
        <v>1944</v>
      </c>
      <c r="D1555" s="264" t="str">
        <f>VLOOKUP(Tabela24[[#This Row],[Symbol]],Baza_cen[],3,0)</f>
        <v>Końcówka TORX  T30x25     STALCO   PERFECT</v>
      </c>
      <c r="E1555" s="265"/>
      <c r="F1555" s="265"/>
      <c r="G1555" s="265">
        <f ca="1">IFERROR(VLOOKUP(Tabela24[[#This Row],[Symbol]],INDIRECT("'"&amp;Tabela24[[#This Row],[INDEX]]&amp;"'!$D$5:$BB$3000"),13,0),0)</f>
        <v>0</v>
      </c>
      <c r="H1555" s="265" t="str">
        <f ca="1">IFERROR(VLOOKUP(Tabela24[[#This Row],[Symbol]],INDIRECT("'"&amp;Tabela24[[#This Row],[INDEX]]&amp;"'!$D$4:$BB$3000"),14,0),0)</f>
        <v>szt.</v>
      </c>
      <c r="I1555" s="419">
        <f ca="1">IFERROR(VLOOKUP(Tabela24[[#This Row],[Symbol]],INDIRECT("'"&amp;Tabela24[[#This Row],[INDEX]]&amp;"'!$D$4:$BB$3000"),30,0),0)</f>
        <v>0</v>
      </c>
      <c r="J1555" s="447">
        <f ca="1">IFERROR(VLOOKUP(Tabela24[[#This Row],[Symbol]],INDIRECT("'"&amp;Tabela24[[#This Row],[INDEX]]&amp;"'!$D$4:$BB$3000"),31,0),0)</f>
        <v>0</v>
      </c>
      <c r="K1555" s="266"/>
    </row>
    <row r="1556" spans="1:11" ht="30" customHeight="1" x14ac:dyDescent="0.2">
      <c r="A1556" s="262">
        <v>1545</v>
      </c>
      <c r="B1556" s="711" t="s">
        <v>1843</v>
      </c>
      <c r="C1556" s="263" t="s">
        <v>1946</v>
      </c>
      <c r="D1556" s="264" t="str">
        <f>VLOOKUP(Tabela24[[#This Row],[Symbol]],Baza_cen[],3,0)</f>
        <v>Końcówka TORX  T40x25     STALCO   PERFECT</v>
      </c>
      <c r="E1556" s="265"/>
      <c r="F1556" s="265"/>
      <c r="G1556" s="265">
        <f ca="1">IFERROR(VLOOKUP(Tabela24[[#This Row],[Symbol]],INDIRECT("'"&amp;Tabela24[[#This Row],[INDEX]]&amp;"'!$D$5:$BB$3000"),13,0),0)</f>
        <v>0</v>
      </c>
      <c r="H1556" s="265" t="str">
        <f ca="1">IFERROR(VLOOKUP(Tabela24[[#This Row],[Symbol]],INDIRECT("'"&amp;Tabela24[[#This Row],[INDEX]]&amp;"'!$D$4:$BB$3000"),14,0),0)</f>
        <v>szt.</v>
      </c>
      <c r="I1556" s="419">
        <f ca="1">IFERROR(VLOOKUP(Tabela24[[#This Row],[Symbol]],INDIRECT("'"&amp;Tabela24[[#This Row],[INDEX]]&amp;"'!$D$4:$BB$3000"),30,0),0)</f>
        <v>0</v>
      </c>
      <c r="J1556" s="447">
        <f ca="1">IFERROR(VLOOKUP(Tabela24[[#This Row],[Symbol]],INDIRECT("'"&amp;Tabela24[[#This Row],[INDEX]]&amp;"'!$D$4:$BB$3000"),31,0),0)</f>
        <v>0</v>
      </c>
      <c r="K1556" s="266"/>
    </row>
    <row r="1557" spans="1:11" ht="30" customHeight="1" x14ac:dyDescent="0.2">
      <c r="A1557" s="262">
        <v>1546</v>
      </c>
      <c r="B1557" s="711" t="s">
        <v>1843</v>
      </c>
      <c r="C1557" s="263" t="s">
        <v>1948</v>
      </c>
      <c r="D1557" s="264" t="str">
        <f>VLOOKUP(Tabela24[[#This Row],[Symbol]],Baza_cen[],3,0)</f>
        <v>Uchwyt magnetyczny  1/4"   60mm     STALCO</v>
      </c>
      <c r="E1557" s="265"/>
      <c r="F1557" s="265"/>
      <c r="G1557" s="265">
        <f ca="1">IFERROR(VLOOKUP(Tabela24[[#This Row],[Symbol]],INDIRECT("'"&amp;Tabela24[[#This Row],[INDEX]]&amp;"'!$D$5:$BB$3000"),13,0),0)</f>
        <v>0</v>
      </c>
      <c r="H1557" s="265" t="str">
        <f ca="1">IFERROR(VLOOKUP(Tabela24[[#This Row],[Symbol]],INDIRECT("'"&amp;Tabela24[[#This Row],[INDEX]]&amp;"'!$D$4:$BB$3000"),14,0),0)</f>
        <v>szt.</v>
      </c>
      <c r="I1557" s="419">
        <f ca="1">IFERROR(VLOOKUP(Tabela24[[#This Row],[Symbol]],INDIRECT("'"&amp;Tabela24[[#This Row],[INDEX]]&amp;"'!$D$4:$BB$3000"),30,0),0)</f>
        <v>0</v>
      </c>
      <c r="J1557" s="447">
        <f ca="1">IFERROR(VLOOKUP(Tabela24[[#This Row],[Symbol]],INDIRECT("'"&amp;Tabela24[[#This Row],[INDEX]]&amp;"'!$D$4:$BB$3000"),31,0),0)</f>
        <v>0</v>
      </c>
      <c r="K1557" s="266"/>
    </row>
    <row r="1558" spans="1:11" ht="30" customHeight="1" x14ac:dyDescent="0.2">
      <c r="A1558" s="262">
        <v>1547</v>
      </c>
      <c r="B1558" s="711" t="s">
        <v>1843</v>
      </c>
      <c r="C1558" s="263" t="s">
        <v>1950</v>
      </c>
      <c r="D1558" s="264" t="str">
        <f>VLOOKUP(Tabela24[[#This Row],[Symbol]],Baza_cen[],3,0)</f>
        <v>Uchwyt magnetyczny  1/4"   75mm     STALCO   PERFECT</v>
      </c>
      <c r="E1558" s="265"/>
      <c r="F1558" s="265"/>
      <c r="G1558" s="265">
        <f ca="1">IFERROR(VLOOKUP(Tabela24[[#This Row],[Symbol]],INDIRECT("'"&amp;Tabela24[[#This Row],[INDEX]]&amp;"'!$D$5:$BB$3000"),13,0),0)</f>
        <v>0</v>
      </c>
      <c r="H1558" s="265" t="str">
        <f ca="1">IFERROR(VLOOKUP(Tabela24[[#This Row],[Symbol]],INDIRECT("'"&amp;Tabela24[[#This Row],[INDEX]]&amp;"'!$D$4:$BB$3000"),14,0),0)</f>
        <v>szt.</v>
      </c>
      <c r="I1558" s="419">
        <f ca="1">IFERROR(VLOOKUP(Tabela24[[#This Row],[Symbol]],INDIRECT("'"&amp;Tabela24[[#This Row],[INDEX]]&amp;"'!$D$4:$BB$3000"),30,0),0)</f>
        <v>0</v>
      </c>
      <c r="J1558" s="447">
        <f ca="1">IFERROR(VLOOKUP(Tabela24[[#This Row],[Symbol]],INDIRECT("'"&amp;Tabela24[[#This Row],[INDEX]]&amp;"'!$D$4:$BB$3000"),31,0),0)</f>
        <v>0</v>
      </c>
      <c r="K1558" s="266"/>
    </row>
    <row r="1559" spans="1:11" ht="30" customHeight="1" x14ac:dyDescent="0.2">
      <c r="A1559" s="262">
        <v>1548</v>
      </c>
      <c r="B1559" s="711" t="s">
        <v>1843</v>
      </c>
      <c r="C1559" s="263">
        <v>4932430478</v>
      </c>
      <c r="D1559" s="264" t="str">
        <f>VLOOKUP(Tabela24[[#This Row],[Symbol]],Baza_cen[],3,0)</f>
        <v>Uchwyt magnetyczny udarowy   1/4"   60mm    MILWAUKEE</v>
      </c>
      <c r="E1559" s="265"/>
      <c r="F1559" s="265"/>
      <c r="G1559" s="265">
        <f ca="1">IFERROR(VLOOKUP(Tabela24[[#This Row],[Symbol]],INDIRECT("'"&amp;Tabela24[[#This Row],[INDEX]]&amp;"'!$D$5:$BB$3000"),13,0),0)</f>
        <v>0</v>
      </c>
      <c r="H1559" s="265" t="str">
        <f ca="1">IFERROR(VLOOKUP(Tabela24[[#This Row],[Symbol]],INDIRECT("'"&amp;Tabela24[[#This Row],[INDEX]]&amp;"'!$D$4:$BB$3000"),14,0),0)</f>
        <v>szt.</v>
      </c>
      <c r="I1559" s="419">
        <f ca="1">IFERROR(VLOOKUP(Tabela24[[#This Row],[Symbol]],INDIRECT("'"&amp;Tabela24[[#This Row],[INDEX]]&amp;"'!$D$4:$BB$3000"),30,0),0)</f>
        <v>0</v>
      </c>
      <c r="J1559" s="447">
        <f ca="1">IFERROR(VLOOKUP(Tabela24[[#This Row],[Symbol]],INDIRECT("'"&amp;Tabela24[[#This Row],[INDEX]]&amp;"'!$D$4:$BB$3000"),31,0),0)</f>
        <v>0</v>
      </c>
      <c r="K1559" s="266"/>
    </row>
    <row r="1560" spans="1:11" ht="30" customHeight="1" x14ac:dyDescent="0.2">
      <c r="A1560" s="262">
        <v>1549</v>
      </c>
      <c r="B1560" s="711" t="s">
        <v>1843</v>
      </c>
      <c r="C1560" s="263" t="s">
        <v>1953</v>
      </c>
      <c r="D1560" s="264" t="str">
        <f>VLOOKUP(Tabela24[[#This Row],[Symbol]],Baza_cen[],3,0)</f>
        <v>Nóż z ostrzem łamanym 18mm  automatyczna blokada     STALCO   PERFECT</v>
      </c>
      <c r="E1560" s="265"/>
      <c r="F1560" s="265"/>
      <c r="G1560" s="265">
        <f ca="1">IFERROR(VLOOKUP(Tabela24[[#This Row],[Symbol]],INDIRECT("'"&amp;Tabela24[[#This Row],[INDEX]]&amp;"'!$D$5:$BB$3000"),13,0),0)</f>
        <v>0</v>
      </c>
      <c r="H1560" s="265" t="str">
        <f ca="1">IFERROR(VLOOKUP(Tabela24[[#This Row],[Symbol]],INDIRECT("'"&amp;Tabela24[[#This Row],[INDEX]]&amp;"'!$D$4:$BB$3000"),14,0),0)</f>
        <v>szt.</v>
      </c>
      <c r="I1560" s="419">
        <f ca="1">IFERROR(VLOOKUP(Tabela24[[#This Row],[Symbol]],INDIRECT("'"&amp;Tabela24[[#This Row],[INDEX]]&amp;"'!$D$4:$BB$3000"),30,0),0)</f>
        <v>0</v>
      </c>
      <c r="J1560" s="447">
        <f ca="1">IFERROR(VLOOKUP(Tabela24[[#This Row],[Symbol]],INDIRECT("'"&amp;Tabela24[[#This Row],[INDEX]]&amp;"'!$D$4:$BB$3000"),31,0),0)</f>
        <v>0</v>
      </c>
      <c r="K1560" s="266"/>
    </row>
    <row r="1561" spans="1:11" ht="30" customHeight="1" x14ac:dyDescent="0.2">
      <c r="A1561" s="262">
        <v>1550</v>
      </c>
      <c r="B1561" s="711" t="s">
        <v>1843</v>
      </c>
      <c r="C1561" s="263" t="s">
        <v>1955</v>
      </c>
      <c r="D1561" s="264" t="str">
        <f>VLOOKUP(Tabela24[[#This Row],[Symbol]],Baza_cen[],3,0)</f>
        <v>Nóż z ostrzem łamanym 18mm  automatyczna blokada  METALOWY     STALCO</v>
      </c>
      <c r="E1561" s="265"/>
      <c r="F1561" s="265"/>
      <c r="G1561" s="265">
        <f ca="1">IFERROR(VLOOKUP(Tabela24[[#This Row],[Symbol]],INDIRECT("'"&amp;Tabela24[[#This Row],[INDEX]]&amp;"'!$D$5:$BB$3000"),13,0),0)</f>
        <v>0</v>
      </c>
      <c r="H1561" s="265" t="str">
        <f ca="1">IFERROR(VLOOKUP(Tabela24[[#This Row],[Symbol]],INDIRECT("'"&amp;Tabela24[[#This Row],[INDEX]]&amp;"'!$D$4:$BB$3000"),14,0),0)</f>
        <v>szt.</v>
      </c>
      <c r="I1561" s="419">
        <f ca="1">IFERROR(VLOOKUP(Tabela24[[#This Row],[Symbol]],INDIRECT("'"&amp;Tabela24[[#This Row],[INDEX]]&amp;"'!$D$4:$BB$3000"),30,0),0)</f>
        <v>0</v>
      </c>
      <c r="J1561" s="447">
        <f ca="1">IFERROR(VLOOKUP(Tabela24[[#This Row],[Symbol]],INDIRECT("'"&amp;Tabela24[[#This Row],[INDEX]]&amp;"'!$D$4:$BB$3000"),31,0),0)</f>
        <v>0</v>
      </c>
      <c r="K1561" s="266"/>
    </row>
    <row r="1562" spans="1:11" ht="30" customHeight="1" x14ac:dyDescent="0.2">
      <c r="A1562" s="262">
        <v>1551</v>
      </c>
      <c r="B1562" s="711" t="s">
        <v>1843</v>
      </c>
      <c r="C1562" s="263" t="s">
        <v>1957</v>
      </c>
      <c r="D1562" s="264" t="str">
        <f>VLOOKUP(Tabela24[[#This Row],[Symbol]],Baza_cen[],3,0)</f>
        <v>Nóż z ostrzem łamanym 18mm  skręcany  METALOWY     STALCO</v>
      </c>
      <c r="E1562" s="265"/>
      <c r="F1562" s="265"/>
      <c r="G1562" s="265">
        <f ca="1">IFERROR(VLOOKUP(Tabela24[[#This Row],[Symbol]],INDIRECT("'"&amp;Tabela24[[#This Row],[INDEX]]&amp;"'!$D$5:$BB$3000"),13,0),0)</f>
        <v>0</v>
      </c>
      <c r="H1562" s="265" t="str">
        <f ca="1">IFERROR(VLOOKUP(Tabela24[[#This Row],[Symbol]],INDIRECT("'"&amp;Tabela24[[#This Row],[INDEX]]&amp;"'!$D$4:$BB$3000"),14,0),0)</f>
        <v>szt.</v>
      </c>
      <c r="I1562" s="419">
        <f ca="1">IFERROR(VLOOKUP(Tabela24[[#This Row],[Symbol]],INDIRECT("'"&amp;Tabela24[[#This Row],[INDEX]]&amp;"'!$D$4:$BB$3000"),30,0),0)</f>
        <v>0</v>
      </c>
      <c r="J1562" s="447">
        <f ca="1">IFERROR(VLOOKUP(Tabela24[[#This Row],[Symbol]],INDIRECT("'"&amp;Tabela24[[#This Row],[INDEX]]&amp;"'!$D$4:$BB$3000"),31,0),0)</f>
        <v>0</v>
      </c>
      <c r="K1562" s="266"/>
    </row>
    <row r="1563" spans="1:11" ht="30" customHeight="1" x14ac:dyDescent="0.2">
      <c r="A1563" s="262">
        <v>1552</v>
      </c>
      <c r="B1563" s="711" t="s">
        <v>1843</v>
      </c>
      <c r="C1563" s="263" t="s">
        <v>4603</v>
      </c>
      <c r="D1563" s="264" t="str">
        <f>VLOOKUP(Tabela24[[#This Row],[Symbol]],Baza_cen[],3,0)</f>
        <v>Nóż do zgrzewów Quartre Moon Knife    DON CARLOS</v>
      </c>
      <c r="E1563" s="265"/>
      <c r="F1563" s="265"/>
      <c r="G1563" s="265">
        <f ca="1">IFERROR(VLOOKUP(Tabela24[[#This Row],[Symbol]],INDIRECT("'"&amp;Tabela24[[#This Row],[INDEX]]&amp;"'!$D$5:$BB$3000"),13,0),0)</f>
        <v>0</v>
      </c>
      <c r="H1563" s="265" t="str">
        <f ca="1">IFERROR(VLOOKUP(Tabela24[[#This Row],[Symbol]],INDIRECT("'"&amp;Tabela24[[#This Row],[INDEX]]&amp;"'!$D$4:$BB$3000"),14,0),0)</f>
        <v>szt.</v>
      </c>
      <c r="I1563" s="419">
        <f ca="1">IFERROR(VLOOKUP(Tabela24[[#This Row],[Symbol]],INDIRECT("'"&amp;Tabela24[[#This Row],[INDEX]]&amp;"'!$D$4:$BB$3000"),30,0),0)</f>
        <v>0</v>
      </c>
      <c r="J1563" s="447">
        <f ca="1">IFERROR(VLOOKUP(Tabela24[[#This Row],[Symbol]],INDIRECT("'"&amp;Tabela24[[#This Row],[INDEX]]&amp;"'!$D$4:$BB$3000"),31,0),0)</f>
        <v>0</v>
      </c>
      <c r="K1563" s="266"/>
    </row>
    <row r="1564" spans="1:11" ht="30" customHeight="1" x14ac:dyDescent="0.2">
      <c r="A1564" s="262">
        <v>1553</v>
      </c>
      <c r="B1564" s="711" t="s">
        <v>1843</v>
      </c>
      <c r="C1564" s="263" t="s">
        <v>1959</v>
      </c>
      <c r="D1564" s="264" t="str">
        <f>VLOOKUP(Tabela24[[#This Row],[Symbol]],Baza_cen[],3,0)</f>
        <v>Ostrza łamane 18mm  (10szt)     STALCO</v>
      </c>
      <c r="E1564" s="265"/>
      <c r="F1564" s="265"/>
      <c r="G1564" s="265">
        <f ca="1">IFERROR(VLOOKUP(Tabela24[[#This Row],[Symbol]],INDIRECT("'"&amp;Tabela24[[#This Row],[INDEX]]&amp;"'!$D$5:$BB$3000"),13,0),0)</f>
        <v>0</v>
      </c>
      <c r="H1564" s="265" t="str">
        <f ca="1">IFERROR(VLOOKUP(Tabela24[[#This Row],[Symbol]],INDIRECT("'"&amp;Tabela24[[#This Row],[INDEX]]&amp;"'!$D$4:$BB$3000"),14,0),0)</f>
        <v>kpl.</v>
      </c>
      <c r="I1564" s="419">
        <f ca="1">IFERROR(VLOOKUP(Tabela24[[#This Row],[Symbol]],INDIRECT("'"&amp;Tabela24[[#This Row],[INDEX]]&amp;"'!$D$4:$BB$3000"),30,0),0)</f>
        <v>0</v>
      </c>
      <c r="J1564" s="447">
        <f ca="1">IFERROR(VLOOKUP(Tabela24[[#This Row],[Symbol]],INDIRECT("'"&amp;Tabela24[[#This Row],[INDEX]]&amp;"'!$D$4:$BB$3000"),31,0),0)</f>
        <v>0</v>
      </c>
      <c r="K1564" s="266"/>
    </row>
    <row r="1565" spans="1:11" ht="30" customHeight="1" x14ac:dyDescent="0.2">
      <c r="A1565" s="262">
        <v>1554</v>
      </c>
      <c r="B1565" s="711" t="s">
        <v>1843</v>
      </c>
      <c r="C1565" s="263" t="s">
        <v>1961</v>
      </c>
      <c r="D1565" s="264" t="str">
        <f>VLOOKUP(Tabela24[[#This Row],[Symbol]],Baza_cen[],3,0)</f>
        <v>Ostrza łamane 18mm  (10szt)     STALCO   PERFECT</v>
      </c>
      <c r="E1565" s="265"/>
      <c r="F1565" s="265"/>
      <c r="G1565" s="265">
        <f ca="1">IFERROR(VLOOKUP(Tabela24[[#This Row],[Symbol]],INDIRECT("'"&amp;Tabela24[[#This Row],[INDEX]]&amp;"'!$D$5:$BB$3000"),13,0),0)</f>
        <v>0</v>
      </c>
      <c r="H1565" s="265" t="str">
        <f ca="1">IFERROR(VLOOKUP(Tabela24[[#This Row],[Symbol]],INDIRECT("'"&amp;Tabela24[[#This Row],[INDEX]]&amp;"'!$D$4:$BB$3000"),14,0),0)</f>
        <v>kpl.</v>
      </c>
      <c r="I1565" s="419">
        <f ca="1">IFERROR(VLOOKUP(Tabela24[[#This Row],[Symbol]],INDIRECT("'"&amp;Tabela24[[#This Row],[INDEX]]&amp;"'!$D$4:$BB$3000"),30,0),0)</f>
        <v>0</v>
      </c>
      <c r="J1565" s="447">
        <f ca="1">IFERROR(VLOOKUP(Tabela24[[#This Row],[Symbol]],INDIRECT("'"&amp;Tabela24[[#This Row],[INDEX]]&amp;"'!$D$4:$BB$3000"),31,0),0)</f>
        <v>0</v>
      </c>
      <c r="K1565" s="266"/>
    </row>
    <row r="1566" spans="1:11" ht="30" customHeight="1" x14ac:dyDescent="0.2">
      <c r="A1566" s="262">
        <v>1555</v>
      </c>
      <c r="B1566" s="711" t="s">
        <v>1843</v>
      </c>
      <c r="C1566" s="263" t="s">
        <v>1963</v>
      </c>
      <c r="D1566" s="264" t="str">
        <f>VLOOKUP(Tabela24[[#This Row],[Symbol]],Baza_cen[],3,0)</f>
        <v>Młotek plastikowo-gumowy   FI=35mm     STALCO</v>
      </c>
      <c r="E1566" s="265"/>
      <c r="F1566" s="265"/>
      <c r="G1566" s="265">
        <f ca="1">IFERROR(VLOOKUP(Tabela24[[#This Row],[Symbol]],INDIRECT("'"&amp;Tabela24[[#This Row],[INDEX]]&amp;"'!$D$5:$BB$3000"),13,0),0)</f>
        <v>0</v>
      </c>
      <c r="H1566" s="265" t="str">
        <f ca="1">IFERROR(VLOOKUP(Tabela24[[#This Row],[Symbol]],INDIRECT("'"&amp;Tabela24[[#This Row],[INDEX]]&amp;"'!$D$4:$BB$3000"),14,0),0)</f>
        <v>szt.</v>
      </c>
      <c r="I1566" s="419">
        <f ca="1">IFERROR(VLOOKUP(Tabela24[[#This Row],[Symbol]],INDIRECT("'"&amp;Tabela24[[#This Row],[INDEX]]&amp;"'!$D$4:$BB$3000"),30,0),0)</f>
        <v>0</v>
      </c>
      <c r="J1566" s="447">
        <f ca="1">IFERROR(VLOOKUP(Tabela24[[#This Row],[Symbol]],INDIRECT("'"&amp;Tabela24[[#This Row],[INDEX]]&amp;"'!$D$4:$BB$3000"),31,0),0)</f>
        <v>0</v>
      </c>
      <c r="K1566" s="266"/>
    </row>
    <row r="1567" spans="1:11" ht="30" customHeight="1" x14ac:dyDescent="0.2">
      <c r="A1567" s="262">
        <v>1556</v>
      </c>
      <c r="B1567" s="711" t="s">
        <v>1843</v>
      </c>
      <c r="C1567" s="263" t="s">
        <v>1965</v>
      </c>
      <c r="D1567" s="264" t="str">
        <f>VLOOKUP(Tabela24[[#This Row],[Symbol]],Baza_cen[],3,0)</f>
        <v>Młotek gumowy  BIAŁY   FI= 60mm     STALCO</v>
      </c>
      <c r="E1567" s="265"/>
      <c r="F1567" s="265"/>
      <c r="G1567" s="265">
        <f ca="1">IFERROR(VLOOKUP(Tabela24[[#This Row],[Symbol]],INDIRECT("'"&amp;Tabela24[[#This Row],[INDEX]]&amp;"'!$D$5:$BB$3000"),13,0),0)</f>
        <v>0</v>
      </c>
      <c r="H1567" s="265" t="str">
        <f ca="1">IFERROR(VLOOKUP(Tabela24[[#This Row],[Symbol]],INDIRECT("'"&amp;Tabela24[[#This Row],[INDEX]]&amp;"'!$D$4:$BB$3000"),14,0),0)</f>
        <v>szt.</v>
      </c>
      <c r="I1567" s="419">
        <f ca="1">IFERROR(VLOOKUP(Tabela24[[#This Row],[Symbol]],INDIRECT("'"&amp;Tabela24[[#This Row],[INDEX]]&amp;"'!$D$4:$BB$3000"),30,0),0)</f>
        <v>0</v>
      </c>
      <c r="J1567" s="447">
        <f ca="1">IFERROR(VLOOKUP(Tabela24[[#This Row],[Symbol]],INDIRECT("'"&amp;Tabela24[[#This Row],[INDEX]]&amp;"'!$D$4:$BB$3000"),31,0),0)</f>
        <v>0</v>
      </c>
      <c r="K1567" s="266"/>
    </row>
    <row r="1568" spans="1:11" ht="30" customHeight="1" x14ac:dyDescent="0.2">
      <c r="A1568" s="262">
        <v>1557</v>
      </c>
      <c r="B1568" s="711" t="s">
        <v>1843</v>
      </c>
      <c r="C1568" s="263" t="s">
        <v>1967</v>
      </c>
      <c r="D1568" s="264" t="str">
        <f>VLOOKUP(Tabela24[[#This Row],[Symbol]],Baza_cen[],3,0)</f>
        <v>Młotek gumowy  BIAŁY   FI= 90mm     STALCO</v>
      </c>
      <c r="E1568" s="265"/>
      <c r="F1568" s="265"/>
      <c r="G1568" s="265">
        <f ca="1">IFERROR(VLOOKUP(Tabela24[[#This Row],[Symbol]],INDIRECT("'"&amp;Tabela24[[#This Row],[INDEX]]&amp;"'!$D$5:$BB$3000"),13,0),0)</f>
        <v>0</v>
      </c>
      <c r="H1568" s="265" t="str">
        <f ca="1">IFERROR(VLOOKUP(Tabela24[[#This Row],[Symbol]],INDIRECT("'"&amp;Tabela24[[#This Row],[INDEX]]&amp;"'!$D$4:$BB$3000"),14,0),0)</f>
        <v>szt.</v>
      </c>
      <c r="I1568" s="419">
        <f ca="1">IFERROR(VLOOKUP(Tabela24[[#This Row],[Symbol]],INDIRECT("'"&amp;Tabela24[[#This Row],[INDEX]]&amp;"'!$D$4:$BB$3000"),30,0),0)</f>
        <v>0</v>
      </c>
      <c r="J1568" s="447">
        <f ca="1">IFERROR(VLOOKUP(Tabela24[[#This Row],[Symbol]],INDIRECT("'"&amp;Tabela24[[#This Row],[INDEX]]&amp;"'!$D$4:$BB$3000"),31,0),0)</f>
        <v>0</v>
      </c>
      <c r="K1568" s="266"/>
    </row>
    <row r="1569" spans="1:11" ht="30" customHeight="1" x14ac:dyDescent="0.2">
      <c r="A1569" s="262">
        <v>1558</v>
      </c>
      <c r="B1569" s="711" t="s">
        <v>1843</v>
      </c>
      <c r="C1569" s="263" t="s">
        <v>1969</v>
      </c>
      <c r="D1569" s="264" t="str">
        <f>VLOOKUP(Tabela24[[#This Row],[Symbol]],Baza_cen[],3,0)</f>
        <v>Młotek gumowy  BIAŁY   FI=115mm     STALCO</v>
      </c>
      <c r="E1569" s="265"/>
      <c r="F1569" s="265"/>
      <c r="G1569" s="265">
        <f ca="1">IFERROR(VLOOKUP(Tabela24[[#This Row],[Symbol]],INDIRECT("'"&amp;Tabela24[[#This Row],[INDEX]]&amp;"'!$D$5:$BB$3000"),13,0),0)</f>
        <v>0</v>
      </c>
      <c r="H1569" s="265" t="str">
        <f ca="1">IFERROR(VLOOKUP(Tabela24[[#This Row],[Symbol]],INDIRECT("'"&amp;Tabela24[[#This Row],[INDEX]]&amp;"'!$D$4:$BB$3000"),14,0),0)</f>
        <v>szt.</v>
      </c>
      <c r="I1569" s="419">
        <f ca="1">IFERROR(VLOOKUP(Tabela24[[#This Row],[Symbol]],INDIRECT("'"&amp;Tabela24[[#This Row],[INDEX]]&amp;"'!$D$4:$BB$3000"),30,0),0)</f>
        <v>0</v>
      </c>
      <c r="J1569" s="447">
        <f ca="1">IFERROR(VLOOKUP(Tabela24[[#This Row],[Symbol]],INDIRECT("'"&amp;Tabela24[[#This Row],[INDEX]]&amp;"'!$D$4:$BB$3000"),31,0),0)</f>
        <v>0</v>
      </c>
      <c r="K1569" s="266"/>
    </row>
    <row r="1570" spans="1:11" ht="30" customHeight="1" x14ac:dyDescent="0.2">
      <c r="A1570" s="262">
        <v>1559</v>
      </c>
      <c r="B1570" s="711" t="s">
        <v>1843</v>
      </c>
      <c r="C1570" s="263" t="s">
        <v>1971</v>
      </c>
      <c r="D1570" s="264" t="str">
        <f>VLOOKUP(Tabela24[[#This Row],[Symbol]],Baza_cen[],3,0)</f>
        <v>Młotek gumowy  CZARNY   FI=65mm     STALCO</v>
      </c>
      <c r="E1570" s="265"/>
      <c r="F1570" s="265"/>
      <c r="G1570" s="265">
        <f ca="1">IFERROR(VLOOKUP(Tabela24[[#This Row],[Symbol]],INDIRECT("'"&amp;Tabela24[[#This Row],[INDEX]]&amp;"'!$D$5:$BB$3000"),13,0),0)</f>
        <v>0</v>
      </c>
      <c r="H1570" s="265" t="str">
        <f ca="1">IFERROR(VLOOKUP(Tabela24[[#This Row],[Symbol]],INDIRECT("'"&amp;Tabela24[[#This Row],[INDEX]]&amp;"'!$D$4:$BB$3000"),14,0),0)</f>
        <v>szt.</v>
      </c>
      <c r="I1570" s="419">
        <f ca="1">IFERROR(VLOOKUP(Tabela24[[#This Row],[Symbol]],INDIRECT("'"&amp;Tabela24[[#This Row],[INDEX]]&amp;"'!$D$4:$BB$3000"),30,0),0)</f>
        <v>0</v>
      </c>
      <c r="J1570" s="447">
        <f ca="1">IFERROR(VLOOKUP(Tabela24[[#This Row],[Symbol]],INDIRECT("'"&amp;Tabela24[[#This Row],[INDEX]]&amp;"'!$D$4:$BB$3000"),31,0),0)</f>
        <v>0</v>
      </c>
      <c r="K1570" s="266"/>
    </row>
    <row r="1571" spans="1:11" ht="30" customHeight="1" x14ac:dyDescent="0.2">
      <c r="A1571" s="262">
        <v>1560</v>
      </c>
      <c r="B1571" s="711" t="s">
        <v>1843</v>
      </c>
      <c r="C1571" s="263" t="s">
        <v>1973</v>
      </c>
      <c r="D1571" s="264" t="str">
        <f>VLOOKUP(Tabela24[[#This Row],[Symbol]],Baza_cen[],3,0)</f>
        <v>Młotek gumowy  CZARNY   FI=90mm     STALCO</v>
      </c>
      <c r="E1571" s="265"/>
      <c r="F1571" s="265"/>
      <c r="G1571" s="265">
        <f ca="1">IFERROR(VLOOKUP(Tabela24[[#This Row],[Symbol]],INDIRECT("'"&amp;Tabela24[[#This Row],[INDEX]]&amp;"'!$D$5:$BB$3000"),13,0),0)</f>
        <v>0</v>
      </c>
      <c r="H1571" s="265" t="str">
        <f ca="1">IFERROR(VLOOKUP(Tabela24[[#This Row],[Symbol]],INDIRECT("'"&amp;Tabela24[[#This Row],[INDEX]]&amp;"'!$D$4:$BB$3000"),14,0),0)</f>
        <v>szt.</v>
      </c>
      <c r="I1571" s="419">
        <f ca="1">IFERROR(VLOOKUP(Tabela24[[#This Row],[Symbol]],INDIRECT("'"&amp;Tabela24[[#This Row],[INDEX]]&amp;"'!$D$4:$BB$3000"),30,0),0)</f>
        <v>0</v>
      </c>
      <c r="J1571" s="447">
        <f ca="1">IFERROR(VLOOKUP(Tabela24[[#This Row],[Symbol]],INDIRECT("'"&amp;Tabela24[[#This Row],[INDEX]]&amp;"'!$D$4:$BB$3000"),31,0),0)</f>
        <v>0</v>
      </c>
      <c r="K1571" s="266"/>
    </row>
    <row r="1572" spans="1:11" ht="30" customHeight="1" x14ac:dyDescent="0.2">
      <c r="A1572" s="262">
        <v>1561</v>
      </c>
      <c r="B1572" s="711" t="s">
        <v>1843</v>
      </c>
      <c r="C1572" s="263" t="s">
        <v>4605</v>
      </c>
      <c r="D1572" s="264" t="str">
        <f>VLOOKUP(Tabela24[[#This Row],[Symbol]],Baza_cen[],3,0)</f>
        <v>Młotek z końcówką z tworzywa   35mm     MONTERO</v>
      </c>
      <c r="E1572" s="265"/>
      <c r="F1572" s="265"/>
      <c r="G1572" s="265">
        <f ca="1">IFERROR(VLOOKUP(Tabela24[[#This Row],[Symbol]],INDIRECT("'"&amp;Tabela24[[#This Row],[INDEX]]&amp;"'!$D$5:$BB$3000"),13,0),0)</f>
        <v>0</v>
      </c>
      <c r="H1572" s="265" t="str">
        <f ca="1">IFERROR(VLOOKUP(Tabela24[[#This Row],[Symbol]],INDIRECT("'"&amp;Tabela24[[#This Row],[INDEX]]&amp;"'!$D$4:$BB$3000"),14,0),0)</f>
        <v>szt.</v>
      </c>
      <c r="I1572" s="419">
        <f ca="1">IFERROR(VLOOKUP(Tabela24[[#This Row],[Symbol]],INDIRECT("'"&amp;Tabela24[[#This Row],[INDEX]]&amp;"'!$D$4:$BB$3000"),30,0),0)</f>
        <v>0</v>
      </c>
      <c r="J1572" s="447">
        <f ca="1">IFERROR(VLOOKUP(Tabela24[[#This Row],[Symbol]],INDIRECT("'"&amp;Tabela24[[#This Row],[INDEX]]&amp;"'!$D$4:$BB$3000"),31,0),0)</f>
        <v>0</v>
      </c>
      <c r="K1572" s="266"/>
    </row>
    <row r="1573" spans="1:11" ht="30" customHeight="1" x14ac:dyDescent="0.2">
      <c r="A1573" s="262">
        <v>1562</v>
      </c>
      <c r="B1573" s="711" t="s">
        <v>1843</v>
      </c>
      <c r="C1573" s="263" t="s">
        <v>4607</v>
      </c>
      <c r="D1573" s="264" t="str">
        <f>VLOOKUP(Tabela24[[#This Row],[Symbol]],Baza_cen[],3,0)</f>
        <v>Młotek bezodrzutowy  30mm   SUPERCRAFT     HALDER</v>
      </c>
      <c r="E1573" s="265"/>
      <c r="F1573" s="265"/>
      <c r="G1573" s="265">
        <f ca="1">IFERROR(VLOOKUP(Tabela24[[#This Row],[Symbol]],INDIRECT("'"&amp;Tabela24[[#This Row],[INDEX]]&amp;"'!$D$5:$BB$3000"),13,0),0)</f>
        <v>0</v>
      </c>
      <c r="H1573" s="265" t="str">
        <f ca="1">IFERROR(VLOOKUP(Tabela24[[#This Row],[Symbol]],INDIRECT("'"&amp;Tabela24[[#This Row],[INDEX]]&amp;"'!$D$4:$BB$3000"),14,0),0)</f>
        <v>szt.</v>
      </c>
      <c r="I1573" s="419">
        <f ca="1">IFERROR(VLOOKUP(Tabela24[[#This Row],[Symbol]],INDIRECT("'"&amp;Tabela24[[#This Row],[INDEX]]&amp;"'!$D$4:$BB$3000"),30,0),0)</f>
        <v>0</v>
      </c>
      <c r="J1573" s="447">
        <f ca="1">IFERROR(VLOOKUP(Tabela24[[#This Row],[Symbol]],INDIRECT("'"&amp;Tabela24[[#This Row],[INDEX]]&amp;"'!$D$4:$BB$3000"),31,0),0)</f>
        <v>0</v>
      </c>
      <c r="K1573" s="266"/>
    </row>
    <row r="1574" spans="1:11" ht="30" customHeight="1" x14ac:dyDescent="0.2">
      <c r="A1574" s="262">
        <v>1563</v>
      </c>
      <c r="B1574" s="711" t="s">
        <v>1843</v>
      </c>
      <c r="C1574" s="263" t="s">
        <v>1975</v>
      </c>
      <c r="D1574" s="264" t="str">
        <f>VLOOKUP(Tabela24[[#This Row],[Symbol]],Baza_cen[],3,0)</f>
        <v>Wyciskacz do silikonu  szkieletowy     STALCO   PERFECT</v>
      </c>
      <c r="E1574" s="265"/>
      <c r="F1574" s="265"/>
      <c r="G1574" s="265">
        <f ca="1">IFERROR(VLOOKUP(Tabela24[[#This Row],[Symbol]],INDIRECT("'"&amp;Tabela24[[#This Row],[INDEX]]&amp;"'!$D$5:$BB$3000"),13,0),0)</f>
        <v>0</v>
      </c>
      <c r="H1574" s="265" t="str">
        <f ca="1">IFERROR(VLOOKUP(Tabela24[[#This Row],[Symbol]],INDIRECT("'"&amp;Tabela24[[#This Row],[INDEX]]&amp;"'!$D$4:$BB$3000"),14,0),0)</f>
        <v>szt.</v>
      </c>
      <c r="I1574" s="419">
        <f ca="1">IFERROR(VLOOKUP(Tabela24[[#This Row],[Symbol]],INDIRECT("'"&amp;Tabela24[[#This Row],[INDEX]]&amp;"'!$D$4:$BB$3000"),30,0),0)</f>
        <v>0</v>
      </c>
      <c r="J1574" s="447">
        <f ca="1">IFERROR(VLOOKUP(Tabela24[[#This Row],[Symbol]],INDIRECT("'"&amp;Tabela24[[#This Row],[INDEX]]&amp;"'!$D$4:$BB$3000"),31,0),0)</f>
        <v>0</v>
      </c>
      <c r="K1574" s="266"/>
    </row>
    <row r="1575" spans="1:11" ht="30" customHeight="1" x14ac:dyDescent="0.2">
      <c r="A1575" s="262">
        <v>1564</v>
      </c>
      <c r="B1575" s="711" t="s">
        <v>1843</v>
      </c>
      <c r="C1575" s="263" t="s">
        <v>1977</v>
      </c>
      <c r="D1575" s="264" t="str">
        <f>VLOOKUP(Tabela24[[#This Row],[Symbol]],Baza_cen[],3,0)</f>
        <v>Wyciskacz  do silikonu  rynnowy   230mm     STALCO</v>
      </c>
      <c r="E1575" s="265"/>
      <c r="F1575" s="265"/>
      <c r="G1575" s="265">
        <f ca="1">IFERROR(VLOOKUP(Tabela24[[#This Row],[Symbol]],INDIRECT("'"&amp;Tabela24[[#This Row],[INDEX]]&amp;"'!$D$5:$BB$3000"),13,0),0)</f>
        <v>0</v>
      </c>
      <c r="H1575" s="265" t="str">
        <f ca="1">IFERROR(VLOOKUP(Tabela24[[#This Row],[Symbol]],INDIRECT("'"&amp;Tabela24[[#This Row],[INDEX]]&amp;"'!$D$4:$BB$3000"),14,0),0)</f>
        <v>szt.</v>
      </c>
      <c r="I1575" s="419">
        <f ca="1">IFERROR(VLOOKUP(Tabela24[[#This Row],[Symbol]],INDIRECT("'"&amp;Tabela24[[#This Row],[INDEX]]&amp;"'!$D$4:$BB$3000"),30,0),0)</f>
        <v>0</v>
      </c>
      <c r="J1575" s="447">
        <f ca="1">IFERROR(VLOOKUP(Tabela24[[#This Row],[Symbol]],INDIRECT("'"&amp;Tabela24[[#This Row],[INDEX]]&amp;"'!$D$4:$BB$3000"),31,0),0)</f>
        <v>0</v>
      </c>
      <c r="K1575" s="266"/>
    </row>
    <row r="1576" spans="1:11" ht="30" customHeight="1" x14ac:dyDescent="0.2">
      <c r="A1576" s="262">
        <v>1565</v>
      </c>
      <c r="B1576" s="711" t="s">
        <v>1843</v>
      </c>
      <c r="C1576" s="263" t="s">
        <v>1979</v>
      </c>
      <c r="D1576" s="264" t="str">
        <f>VLOOKUP(Tabela24[[#This Row],[Symbol]],Baza_cen[],3,0)</f>
        <v>Wyciskacz do silikonu  rynnowy     STALCO   PERFECT</v>
      </c>
      <c r="E1576" s="265"/>
      <c r="F1576" s="265"/>
      <c r="G1576" s="265">
        <f ca="1">IFERROR(VLOOKUP(Tabela24[[#This Row],[Symbol]],INDIRECT("'"&amp;Tabela24[[#This Row],[INDEX]]&amp;"'!$D$5:$BB$3000"),13,0),0)</f>
        <v>0</v>
      </c>
      <c r="H1576" s="265" t="str">
        <f ca="1">IFERROR(VLOOKUP(Tabela24[[#This Row],[Symbol]],INDIRECT("'"&amp;Tabela24[[#This Row],[INDEX]]&amp;"'!$D$4:$BB$3000"),14,0),0)</f>
        <v>szt.</v>
      </c>
      <c r="I1576" s="419">
        <f ca="1">IFERROR(VLOOKUP(Tabela24[[#This Row],[Symbol]],INDIRECT("'"&amp;Tabela24[[#This Row],[INDEX]]&amp;"'!$D$4:$BB$3000"),30,0),0)</f>
        <v>0</v>
      </c>
      <c r="J1576" s="447">
        <f ca="1">IFERROR(VLOOKUP(Tabela24[[#This Row],[Symbol]],INDIRECT("'"&amp;Tabela24[[#This Row],[INDEX]]&amp;"'!$D$4:$BB$3000"),31,0),0)</f>
        <v>0</v>
      </c>
      <c r="K1576" s="266"/>
    </row>
    <row r="1577" spans="1:11" ht="30" customHeight="1" x14ac:dyDescent="0.2">
      <c r="A1577" s="262">
        <v>1566</v>
      </c>
      <c r="B1577" s="711" t="s">
        <v>1843</v>
      </c>
      <c r="C1577" s="263" t="s">
        <v>1981</v>
      </c>
      <c r="D1577" s="264" t="str">
        <f>VLOOKUP(Tabela24[[#This Row],[Symbol]],Baza_cen[],3,0)</f>
        <v>Wyciskacz  do silikonu  tubowy   600mm     STALCO</v>
      </c>
      <c r="E1577" s="265"/>
      <c r="F1577" s="265"/>
      <c r="G1577" s="265">
        <f ca="1">IFERROR(VLOOKUP(Tabela24[[#This Row],[Symbol]],INDIRECT("'"&amp;Tabela24[[#This Row],[INDEX]]&amp;"'!$D$5:$BB$3000"),13,0),0)</f>
        <v>0</v>
      </c>
      <c r="H1577" s="265" t="str">
        <f ca="1">IFERROR(VLOOKUP(Tabela24[[#This Row],[Symbol]],INDIRECT("'"&amp;Tabela24[[#This Row],[INDEX]]&amp;"'!$D$4:$BB$3000"),14,0),0)</f>
        <v>szt.</v>
      </c>
      <c r="I1577" s="419">
        <f ca="1">IFERROR(VLOOKUP(Tabela24[[#This Row],[Symbol]],INDIRECT("'"&amp;Tabela24[[#This Row],[INDEX]]&amp;"'!$D$4:$BB$3000"),30,0),0)</f>
        <v>0</v>
      </c>
      <c r="J1577" s="447">
        <f ca="1">IFERROR(VLOOKUP(Tabela24[[#This Row],[Symbol]],INDIRECT("'"&amp;Tabela24[[#This Row],[INDEX]]&amp;"'!$D$4:$BB$3000"),31,0),0)</f>
        <v>0</v>
      </c>
      <c r="K1577" s="266"/>
    </row>
    <row r="1578" spans="1:11" ht="30" customHeight="1" x14ac:dyDescent="0.2">
      <c r="A1578" s="262">
        <v>1567</v>
      </c>
      <c r="B1578" s="711" t="s">
        <v>1843</v>
      </c>
      <c r="C1578" s="263" t="s">
        <v>1983</v>
      </c>
      <c r="D1578" s="264" t="str">
        <f>VLOOKUP(Tabela24[[#This Row],[Symbol]],Baza_cen[],3,0)</f>
        <v>Pistolet do piany     STALCO</v>
      </c>
      <c r="E1578" s="265"/>
      <c r="F1578" s="265"/>
      <c r="G1578" s="265">
        <f ca="1">IFERROR(VLOOKUP(Tabela24[[#This Row],[Symbol]],INDIRECT("'"&amp;Tabela24[[#This Row],[INDEX]]&amp;"'!$D$5:$BB$3000"),13,0),0)</f>
        <v>0</v>
      </c>
      <c r="H1578" s="265" t="str">
        <f ca="1">IFERROR(VLOOKUP(Tabela24[[#This Row],[Symbol]],INDIRECT("'"&amp;Tabela24[[#This Row],[INDEX]]&amp;"'!$D$4:$BB$3000"),14,0),0)</f>
        <v>szt.</v>
      </c>
      <c r="I1578" s="419">
        <f ca="1">IFERROR(VLOOKUP(Tabela24[[#This Row],[Symbol]],INDIRECT("'"&amp;Tabela24[[#This Row],[INDEX]]&amp;"'!$D$4:$BB$3000"),30,0),0)</f>
        <v>0</v>
      </c>
      <c r="J1578" s="447">
        <f ca="1">IFERROR(VLOOKUP(Tabela24[[#This Row],[Symbol]],INDIRECT("'"&amp;Tabela24[[#This Row],[INDEX]]&amp;"'!$D$4:$BB$3000"),31,0),0)</f>
        <v>0</v>
      </c>
      <c r="K1578" s="266"/>
    </row>
    <row r="1579" spans="1:11" ht="30" customHeight="1" x14ac:dyDescent="0.2">
      <c r="A1579" s="262">
        <v>1568</v>
      </c>
      <c r="B1579" s="711" t="s">
        <v>1843</v>
      </c>
      <c r="C1579" s="263" t="s">
        <v>3933</v>
      </c>
      <c r="D1579" s="264" t="str">
        <f>VLOOKUP(Tabela24[[#This Row],[Symbol]],Baza_cen[],3,0)</f>
        <v>Pistolet do piany     STALCO</v>
      </c>
      <c r="E1579" s="265"/>
      <c r="F1579" s="265"/>
      <c r="G1579" s="265">
        <f ca="1">IFERROR(VLOOKUP(Tabela24[[#This Row],[Symbol]],INDIRECT("'"&amp;Tabela24[[#This Row],[INDEX]]&amp;"'!$D$5:$BB$3000"),13,0),0)</f>
        <v>0</v>
      </c>
      <c r="H1579" s="265" t="str">
        <f ca="1">IFERROR(VLOOKUP(Tabela24[[#This Row],[Symbol]],INDIRECT("'"&amp;Tabela24[[#This Row],[INDEX]]&amp;"'!$D$4:$BB$3000"),14,0),0)</f>
        <v>szt.</v>
      </c>
      <c r="I1579" s="419">
        <f ca="1">IFERROR(VLOOKUP(Tabela24[[#This Row],[Symbol]],INDIRECT("'"&amp;Tabela24[[#This Row],[INDEX]]&amp;"'!$D$4:$BB$3000"),30,0),0)</f>
        <v>0</v>
      </c>
      <c r="J1579" s="447">
        <f ca="1">IFERROR(VLOOKUP(Tabela24[[#This Row],[Symbol]],INDIRECT("'"&amp;Tabela24[[#This Row],[INDEX]]&amp;"'!$D$4:$BB$3000"),31,0),0)</f>
        <v>0</v>
      </c>
      <c r="K1579" s="266"/>
    </row>
    <row r="1580" spans="1:11" ht="30" customHeight="1" x14ac:dyDescent="0.2">
      <c r="A1580" s="262">
        <v>1569</v>
      </c>
      <c r="B1580" s="711" t="s">
        <v>1843</v>
      </c>
      <c r="C1580" s="263" t="s">
        <v>1985</v>
      </c>
      <c r="D1580" s="264" t="str">
        <f>VLOOKUP(Tabela24[[#This Row],[Symbol]],Baza_cen[],3,0)</f>
        <v>Pistolet do piany     STALCO   PERFECT</v>
      </c>
      <c r="E1580" s="265"/>
      <c r="F1580" s="265"/>
      <c r="G1580" s="265">
        <f ca="1">IFERROR(VLOOKUP(Tabela24[[#This Row],[Symbol]],INDIRECT("'"&amp;Tabela24[[#This Row],[INDEX]]&amp;"'!$D$5:$BB$3000"),13,0),0)</f>
        <v>0</v>
      </c>
      <c r="H1580" s="265" t="str">
        <f ca="1">IFERROR(VLOOKUP(Tabela24[[#This Row],[Symbol]],INDIRECT("'"&amp;Tabela24[[#This Row],[INDEX]]&amp;"'!$D$4:$BB$3000"),14,0),0)</f>
        <v>szt.</v>
      </c>
      <c r="I1580" s="419">
        <f ca="1">IFERROR(VLOOKUP(Tabela24[[#This Row],[Symbol]],INDIRECT("'"&amp;Tabela24[[#This Row],[INDEX]]&amp;"'!$D$4:$BB$3000"),30,0),0)</f>
        <v>0</v>
      </c>
      <c r="J1580" s="447">
        <f ca="1">IFERROR(VLOOKUP(Tabela24[[#This Row],[Symbol]],INDIRECT("'"&amp;Tabela24[[#This Row],[INDEX]]&amp;"'!$D$4:$BB$3000"),31,0),0)</f>
        <v>0</v>
      </c>
      <c r="K1580" s="266"/>
    </row>
    <row r="1581" spans="1:11" ht="30" customHeight="1" x14ac:dyDescent="0.2">
      <c r="A1581" s="262">
        <v>1570</v>
      </c>
      <c r="B1581" s="711" t="s">
        <v>1843</v>
      </c>
      <c r="C1581" s="263" t="s">
        <v>1987</v>
      </c>
      <c r="D1581" s="264" t="str">
        <f>VLOOKUP(Tabela24[[#This Row],[Symbol]],Baza_cen[],3,0)</f>
        <v>Poziomnica aluminiowa  CZERWONA     30cm     STALCO   PERFECT</v>
      </c>
      <c r="E1581" s="265"/>
      <c r="F1581" s="265"/>
      <c r="G1581" s="265">
        <f ca="1">IFERROR(VLOOKUP(Tabela24[[#This Row],[Symbol]],INDIRECT("'"&amp;Tabela24[[#This Row],[INDEX]]&amp;"'!$D$5:$BB$3000"),13,0),0)</f>
        <v>0</v>
      </c>
      <c r="H1581" s="265" t="str">
        <f ca="1">IFERROR(VLOOKUP(Tabela24[[#This Row],[Symbol]],INDIRECT("'"&amp;Tabela24[[#This Row],[INDEX]]&amp;"'!$D$4:$BB$3000"),14,0),0)</f>
        <v>szt.</v>
      </c>
      <c r="I1581" s="419">
        <f ca="1">IFERROR(VLOOKUP(Tabela24[[#This Row],[Symbol]],INDIRECT("'"&amp;Tabela24[[#This Row],[INDEX]]&amp;"'!$D$4:$BB$3000"),30,0),0)</f>
        <v>0</v>
      </c>
      <c r="J1581" s="447">
        <f ca="1">IFERROR(VLOOKUP(Tabela24[[#This Row],[Symbol]],INDIRECT("'"&amp;Tabela24[[#This Row],[INDEX]]&amp;"'!$D$4:$BB$3000"),31,0),0)</f>
        <v>0</v>
      </c>
      <c r="K1581" s="266"/>
    </row>
    <row r="1582" spans="1:11" ht="30" customHeight="1" x14ac:dyDescent="0.2">
      <c r="A1582" s="262">
        <v>1571</v>
      </c>
      <c r="B1582" s="711" t="s">
        <v>1843</v>
      </c>
      <c r="C1582" s="263" t="s">
        <v>1989</v>
      </c>
      <c r="D1582" s="264" t="str">
        <f>VLOOKUP(Tabela24[[#This Row],[Symbol]],Baza_cen[],3,0)</f>
        <v>Poziomnica aluminiowa  CZERWONA     40cm     STALCO   PERFECT</v>
      </c>
      <c r="E1582" s="265"/>
      <c r="F1582" s="265"/>
      <c r="G1582" s="265">
        <f ca="1">IFERROR(VLOOKUP(Tabela24[[#This Row],[Symbol]],INDIRECT("'"&amp;Tabela24[[#This Row],[INDEX]]&amp;"'!$D$5:$BB$3000"),13,0),0)</f>
        <v>0</v>
      </c>
      <c r="H1582" s="265" t="str">
        <f ca="1">IFERROR(VLOOKUP(Tabela24[[#This Row],[Symbol]],INDIRECT("'"&amp;Tabela24[[#This Row],[INDEX]]&amp;"'!$D$4:$BB$3000"),14,0),0)</f>
        <v>szt.</v>
      </c>
      <c r="I1582" s="419">
        <f ca="1">IFERROR(VLOOKUP(Tabela24[[#This Row],[Symbol]],INDIRECT("'"&amp;Tabela24[[#This Row],[INDEX]]&amp;"'!$D$4:$BB$3000"),30,0),0)</f>
        <v>0</v>
      </c>
      <c r="J1582" s="447">
        <f ca="1">IFERROR(VLOOKUP(Tabela24[[#This Row],[Symbol]],INDIRECT("'"&amp;Tabela24[[#This Row],[INDEX]]&amp;"'!$D$4:$BB$3000"),31,0),0)</f>
        <v>0</v>
      </c>
      <c r="K1582" s="266"/>
    </row>
    <row r="1583" spans="1:11" ht="30" customHeight="1" x14ac:dyDescent="0.2">
      <c r="A1583" s="262">
        <v>1572</v>
      </c>
      <c r="B1583" s="711" t="s">
        <v>1843</v>
      </c>
      <c r="C1583" s="263" t="s">
        <v>1991</v>
      </c>
      <c r="D1583" s="264" t="str">
        <f>VLOOKUP(Tabela24[[#This Row],[Symbol]],Baza_cen[],3,0)</f>
        <v>Poziomnica aluminiowa  CZERWONA     50cm     STALCO   PERFECT</v>
      </c>
      <c r="E1583" s="265"/>
      <c r="F1583" s="265"/>
      <c r="G1583" s="265">
        <f ca="1">IFERROR(VLOOKUP(Tabela24[[#This Row],[Symbol]],INDIRECT("'"&amp;Tabela24[[#This Row],[INDEX]]&amp;"'!$D$5:$BB$3000"),13,0),0)</f>
        <v>0</v>
      </c>
      <c r="H1583" s="265" t="str">
        <f ca="1">IFERROR(VLOOKUP(Tabela24[[#This Row],[Symbol]],INDIRECT("'"&amp;Tabela24[[#This Row],[INDEX]]&amp;"'!$D$4:$BB$3000"),14,0),0)</f>
        <v>szt.</v>
      </c>
      <c r="I1583" s="419">
        <f ca="1">IFERROR(VLOOKUP(Tabela24[[#This Row],[Symbol]],INDIRECT("'"&amp;Tabela24[[#This Row],[INDEX]]&amp;"'!$D$4:$BB$3000"),30,0),0)</f>
        <v>0</v>
      </c>
      <c r="J1583" s="447">
        <f ca="1">IFERROR(VLOOKUP(Tabela24[[#This Row],[Symbol]],INDIRECT("'"&amp;Tabela24[[#This Row],[INDEX]]&amp;"'!$D$4:$BB$3000"),31,0),0)</f>
        <v>0</v>
      </c>
      <c r="K1583" s="266"/>
    </row>
    <row r="1584" spans="1:11" ht="30" customHeight="1" x14ac:dyDescent="0.2">
      <c r="A1584" s="262">
        <v>1573</v>
      </c>
      <c r="B1584" s="711" t="s">
        <v>1843</v>
      </c>
      <c r="C1584" s="263" t="s">
        <v>1993</v>
      </c>
      <c r="D1584" s="264" t="str">
        <f>VLOOKUP(Tabela24[[#This Row],[Symbol]],Baza_cen[],3,0)</f>
        <v>Poziomnica aluminiowa  CZERWONA     60cm     STALCO   PERFECT</v>
      </c>
      <c r="E1584" s="265"/>
      <c r="F1584" s="265"/>
      <c r="G1584" s="265">
        <f ca="1">IFERROR(VLOOKUP(Tabela24[[#This Row],[Symbol]],INDIRECT("'"&amp;Tabela24[[#This Row],[INDEX]]&amp;"'!$D$5:$BB$3000"),13,0),0)</f>
        <v>0</v>
      </c>
      <c r="H1584" s="265" t="str">
        <f ca="1">IFERROR(VLOOKUP(Tabela24[[#This Row],[Symbol]],INDIRECT("'"&amp;Tabela24[[#This Row],[INDEX]]&amp;"'!$D$4:$BB$3000"),14,0),0)</f>
        <v>szt.</v>
      </c>
      <c r="I1584" s="419">
        <f ca="1">IFERROR(VLOOKUP(Tabela24[[#This Row],[Symbol]],INDIRECT("'"&amp;Tabela24[[#This Row],[INDEX]]&amp;"'!$D$4:$BB$3000"),30,0),0)</f>
        <v>0</v>
      </c>
      <c r="J1584" s="447">
        <f ca="1">IFERROR(VLOOKUP(Tabela24[[#This Row],[Symbol]],INDIRECT("'"&amp;Tabela24[[#This Row],[INDEX]]&amp;"'!$D$4:$BB$3000"),31,0),0)</f>
        <v>0</v>
      </c>
      <c r="K1584" s="266"/>
    </row>
    <row r="1585" spans="1:11" ht="30" customHeight="1" x14ac:dyDescent="0.2">
      <c r="A1585" s="262">
        <v>1574</v>
      </c>
      <c r="B1585" s="711" t="s">
        <v>1843</v>
      </c>
      <c r="C1585" s="263" t="s">
        <v>1995</v>
      </c>
      <c r="D1585" s="264" t="str">
        <f>VLOOKUP(Tabela24[[#This Row],[Symbol]],Baza_cen[],3,0)</f>
        <v>Poziomnica aluminiowa  CZERWONA     80cm     STALCO   PERFECT</v>
      </c>
      <c r="E1585" s="265"/>
      <c r="F1585" s="265"/>
      <c r="G1585" s="265">
        <f ca="1">IFERROR(VLOOKUP(Tabela24[[#This Row],[Symbol]],INDIRECT("'"&amp;Tabela24[[#This Row],[INDEX]]&amp;"'!$D$5:$BB$3000"),13,0),0)</f>
        <v>0</v>
      </c>
      <c r="H1585" s="265" t="str">
        <f ca="1">IFERROR(VLOOKUP(Tabela24[[#This Row],[Symbol]],INDIRECT("'"&amp;Tabela24[[#This Row],[INDEX]]&amp;"'!$D$4:$BB$3000"),14,0),0)</f>
        <v>szt.</v>
      </c>
      <c r="I1585" s="419">
        <f ca="1">IFERROR(VLOOKUP(Tabela24[[#This Row],[Symbol]],INDIRECT("'"&amp;Tabela24[[#This Row],[INDEX]]&amp;"'!$D$4:$BB$3000"),30,0),0)</f>
        <v>0</v>
      </c>
      <c r="J1585" s="447">
        <f ca="1">IFERROR(VLOOKUP(Tabela24[[#This Row],[Symbol]],INDIRECT("'"&amp;Tabela24[[#This Row],[INDEX]]&amp;"'!$D$4:$BB$3000"),31,0),0)</f>
        <v>0</v>
      </c>
      <c r="K1585" s="266"/>
    </row>
    <row r="1586" spans="1:11" ht="30" customHeight="1" x14ac:dyDescent="0.2">
      <c r="A1586" s="262">
        <v>1575</v>
      </c>
      <c r="B1586" s="711" t="s">
        <v>1843</v>
      </c>
      <c r="C1586" s="263" t="s">
        <v>1997</v>
      </c>
      <c r="D1586" s="264" t="str">
        <f>VLOOKUP(Tabela24[[#This Row],[Symbol]],Baza_cen[],3,0)</f>
        <v>Poziomnica aluminiowa  CZERWONA    100cm     STALCO   PERFECT</v>
      </c>
      <c r="E1586" s="265"/>
      <c r="F1586" s="265"/>
      <c r="G1586" s="265">
        <f ca="1">IFERROR(VLOOKUP(Tabela24[[#This Row],[Symbol]],INDIRECT("'"&amp;Tabela24[[#This Row],[INDEX]]&amp;"'!$D$5:$BB$3000"),13,0),0)</f>
        <v>0</v>
      </c>
      <c r="H1586" s="265" t="str">
        <f ca="1">IFERROR(VLOOKUP(Tabela24[[#This Row],[Symbol]],INDIRECT("'"&amp;Tabela24[[#This Row],[INDEX]]&amp;"'!$D$4:$BB$3000"),14,0),0)</f>
        <v>szt.</v>
      </c>
      <c r="I1586" s="419">
        <f ca="1">IFERROR(VLOOKUP(Tabela24[[#This Row],[Symbol]],INDIRECT("'"&amp;Tabela24[[#This Row],[INDEX]]&amp;"'!$D$4:$BB$3000"),30,0),0)</f>
        <v>0</v>
      </c>
      <c r="J1586" s="447">
        <f ca="1">IFERROR(VLOOKUP(Tabela24[[#This Row],[Symbol]],INDIRECT("'"&amp;Tabela24[[#This Row],[INDEX]]&amp;"'!$D$4:$BB$3000"),31,0),0)</f>
        <v>0</v>
      </c>
      <c r="K1586" s="266"/>
    </row>
    <row r="1587" spans="1:11" ht="30" customHeight="1" x14ac:dyDescent="0.2">
      <c r="A1587" s="262">
        <v>1576</v>
      </c>
      <c r="B1587" s="711" t="s">
        <v>1843</v>
      </c>
      <c r="C1587" s="263" t="s">
        <v>1999</v>
      </c>
      <c r="D1587" s="264" t="str">
        <f>VLOOKUP(Tabela24[[#This Row],[Symbol]],Baza_cen[],3,0)</f>
        <v>Poziomnica aluminiowa  CZERWONA    120cm     STALCO   PERFECT</v>
      </c>
      <c r="E1587" s="265"/>
      <c r="F1587" s="265"/>
      <c r="G1587" s="265">
        <f ca="1">IFERROR(VLOOKUP(Tabela24[[#This Row],[Symbol]],INDIRECT("'"&amp;Tabela24[[#This Row],[INDEX]]&amp;"'!$D$5:$BB$3000"),13,0),0)</f>
        <v>0</v>
      </c>
      <c r="H1587" s="265" t="str">
        <f ca="1">IFERROR(VLOOKUP(Tabela24[[#This Row],[Symbol]],INDIRECT("'"&amp;Tabela24[[#This Row],[INDEX]]&amp;"'!$D$4:$BB$3000"),14,0),0)</f>
        <v>szt.</v>
      </c>
      <c r="I1587" s="419">
        <f ca="1">IFERROR(VLOOKUP(Tabela24[[#This Row],[Symbol]],INDIRECT("'"&amp;Tabela24[[#This Row],[INDEX]]&amp;"'!$D$4:$BB$3000"),30,0),0)</f>
        <v>0</v>
      </c>
      <c r="J1587" s="447">
        <f ca="1">IFERROR(VLOOKUP(Tabela24[[#This Row],[Symbol]],INDIRECT("'"&amp;Tabela24[[#This Row],[INDEX]]&amp;"'!$D$4:$BB$3000"),31,0),0)</f>
        <v>0</v>
      </c>
      <c r="K1587" s="266"/>
    </row>
    <row r="1588" spans="1:11" ht="30" customHeight="1" x14ac:dyDescent="0.2">
      <c r="A1588" s="262">
        <v>1577</v>
      </c>
      <c r="B1588" s="711" t="s">
        <v>1843</v>
      </c>
      <c r="C1588" s="263" t="s">
        <v>2001</v>
      </c>
      <c r="D1588" s="264" t="str">
        <f>VLOOKUP(Tabela24[[#This Row],[Symbol]],Baza_cen[],3,0)</f>
        <v>Poziomnica aluminiowa  CZERWONA    150cm     STALCO   PERFECT</v>
      </c>
      <c r="E1588" s="265"/>
      <c r="F1588" s="265"/>
      <c r="G1588" s="265">
        <f ca="1">IFERROR(VLOOKUP(Tabela24[[#This Row],[Symbol]],INDIRECT("'"&amp;Tabela24[[#This Row],[INDEX]]&amp;"'!$D$5:$BB$3000"),13,0),0)</f>
        <v>0</v>
      </c>
      <c r="H1588" s="265" t="str">
        <f ca="1">IFERROR(VLOOKUP(Tabela24[[#This Row],[Symbol]],INDIRECT("'"&amp;Tabela24[[#This Row],[INDEX]]&amp;"'!$D$4:$BB$3000"),14,0),0)</f>
        <v>szt.</v>
      </c>
      <c r="I1588" s="419">
        <f ca="1">IFERROR(VLOOKUP(Tabela24[[#This Row],[Symbol]],INDIRECT("'"&amp;Tabela24[[#This Row],[INDEX]]&amp;"'!$D$4:$BB$3000"),30,0),0)</f>
        <v>0</v>
      </c>
      <c r="J1588" s="447">
        <f ca="1">IFERROR(VLOOKUP(Tabela24[[#This Row],[Symbol]],INDIRECT("'"&amp;Tabela24[[#This Row],[INDEX]]&amp;"'!$D$4:$BB$3000"),31,0),0)</f>
        <v>0</v>
      </c>
      <c r="K1588" s="266"/>
    </row>
    <row r="1589" spans="1:11" ht="30" customHeight="1" x14ac:dyDescent="0.2">
      <c r="A1589" s="262">
        <v>1578</v>
      </c>
      <c r="B1589" s="711" t="s">
        <v>1843</v>
      </c>
      <c r="C1589" s="263" t="s">
        <v>2003</v>
      </c>
      <c r="D1589" s="264" t="str">
        <f>VLOOKUP(Tabela24[[#This Row],[Symbol]],Baza_cen[],3,0)</f>
        <v>Poziomnica aluminiowa  CZERWONA    200cm     STALCO   PERFECT</v>
      </c>
      <c r="E1589" s="265"/>
      <c r="F1589" s="265"/>
      <c r="G1589" s="265">
        <f ca="1">IFERROR(VLOOKUP(Tabela24[[#This Row],[Symbol]],INDIRECT("'"&amp;Tabela24[[#This Row],[INDEX]]&amp;"'!$D$5:$BB$3000"),13,0),0)</f>
        <v>0</v>
      </c>
      <c r="H1589" s="265" t="str">
        <f ca="1">IFERROR(VLOOKUP(Tabela24[[#This Row],[Symbol]],INDIRECT("'"&amp;Tabela24[[#This Row],[INDEX]]&amp;"'!$D$4:$BB$3000"),14,0),0)</f>
        <v>szt.</v>
      </c>
      <c r="I1589" s="419">
        <f ca="1">IFERROR(VLOOKUP(Tabela24[[#This Row],[Symbol]],INDIRECT("'"&amp;Tabela24[[#This Row],[INDEX]]&amp;"'!$D$4:$BB$3000"),30,0),0)</f>
        <v>0</v>
      </c>
      <c r="J1589" s="447">
        <f ca="1">IFERROR(VLOOKUP(Tabela24[[#This Row],[Symbol]],INDIRECT("'"&amp;Tabela24[[#This Row],[INDEX]]&amp;"'!$D$4:$BB$3000"),31,0),0)</f>
        <v>0</v>
      </c>
      <c r="K1589" s="266"/>
    </row>
    <row r="1590" spans="1:11" ht="30" customHeight="1" x14ac:dyDescent="0.2">
      <c r="A1590" s="262">
        <v>1579</v>
      </c>
      <c r="B1590" s="711" t="s">
        <v>1843</v>
      </c>
      <c r="C1590" s="263" t="s">
        <v>2005</v>
      </c>
      <c r="D1590" s="264" t="str">
        <f>VLOOKUP(Tabela24[[#This Row],[Symbol]],Baza_cen[],3,0)</f>
        <v>Poziomnica aluminiowa  profil dwuteowy   40cm     STALCO PERFECT</v>
      </c>
      <c r="E1590" s="265"/>
      <c r="F1590" s="265"/>
      <c r="G1590" s="265">
        <f ca="1">IFERROR(VLOOKUP(Tabela24[[#This Row],[Symbol]],INDIRECT("'"&amp;Tabela24[[#This Row],[INDEX]]&amp;"'!$D$5:$BB$3000"),13,0),0)</f>
        <v>0</v>
      </c>
      <c r="H1590" s="265" t="str">
        <f ca="1">IFERROR(VLOOKUP(Tabela24[[#This Row],[Symbol]],INDIRECT("'"&amp;Tabela24[[#This Row],[INDEX]]&amp;"'!$D$4:$BB$3000"),14,0),0)</f>
        <v>szt.</v>
      </c>
      <c r="I1590" s="419">
        <f ca="1">IFERROR(VLOOKUP(Tabela24[[#This Row],[Symbol]],INDIRECT("'"&amp;Tabela24[[#This Row],[INDEX]]&amp;"'!$D$4:$BB$3000"),30,0),0)</f>
        <v>0</v>
      </c>
      <c r="J1590" s="447">
        <f ca="1">IFERROR(VLOOKUP(Tabela24[[#This Row],[Symbol]],INDIRECT("'"&amp;Tabela24[[#This Row],[INDEX]]&amp;"'!$D$4:$BB$3000"),31,0),0)</f>
        <v>0</v>
      </c>
      <c r="K1590" s="266"/>
    </row>
    <row r="1591" spans="1:11" ht="30" customHeight="1" x14ac:dyDescent="0.2">
      <c r="A1591" s="262">
        <v>1580</v>
      </c>
      <c r="B1591" s="711" t="s">
        <v>1843</v>
      </c>
      <c r="C1591" s="263" t="s">
        <v>2007</v>
      </c>
      <c r="D1591" s="264" t="str">
        <f>VLOOKUP(Tabela24[[#This Row],[Symbol]],Baza_cen[],3,0)</f>
        <v>Poziomnica aluminiowa  profil dwuteowy   60cm     STALCO PERFECT</v>
      </c>
      <c r="E1591" s="265"/>
      <c r="F1591" s="265"/>
      <c r="G1591" s="265">
        <f ca="1">IFERROR(VLOOKUP(Tabela24[[#This Row],[Symbol]],INDIRECT("'"&amp;Tabela24[[#This Row],[INDEX]]&amp;"'!$D$5:$BB$3000"),13,0),0)</f>
        <v>0</v>
      </c>
      <c r="H1591" s="265" t="str">
        <f ca="1">IFERROR(VLOOKUP(Tabela24[[#This Row],[Symbol]],INDIRECT("'"&amp;Tabela24[[#This Row],[INDEX]]&amp;"'!$D$4:$BB$3000"),14,0),0)</f>
        <v>szt.</v>
      </c>
      <c r="I1591" s="419">
        <f ca="1">IFERROR(VLOOKUP(Tabela24[[#This Row],[Symbol]],INDIRECT("'"&amp;Tabela24[[#This Row],[INDEX]]&amp;"'!$D$4:$BB$3000"),30,0),0)</f>
        <v>0</v>
      </c>
      <c r="J1591" s="447">
        <f ca="1">IFERROR(VLOOKUP(Tabela24[[#This Row],[Symbol]],INDIRECT("'"&amp;Tabela24[[#This Row],[INDEX]]&amp;"'!$D$4:$BB$3000"),31,0),0)</f>
        <v>0</v>
      </c>
      <c r="K1591" s="266"/>
    </row>
    <row r="1592" spans="1:11" ht="30" customHeight="1" x14ac:dyDescent="0.2">
      <c r="A1592" s="262">
        <v>1581</v>
      </c>
      <c r="B1592" s="711" t="s">
        <v>1843</v>
      </c>
      <c r="C1592" s="263" t="s">
        <v>2009</v>
      </c>
      <c r="D1592" s="264" t="str">
        <f>VLOOKUP(Tabela24[[#This Row],[Symbol]],Baza_cen[],3,0)</f>
        <v>Poziomnica aluminiowa  profil dwuteowy   80cm     STALCO PERFECT</v>
      </c>
      <c r="E1592" s="265"/>
      <c r="F1592" s="265"/>
      <c r="G1592" s="265">
        <f ca="1">IFERROR(VLOOKUP(Tabela24[[#This Row],[Symbol]],INDIRECT("'"&amp;Tabela24[[#This Row],[INDEX]]&amp;"'!$D$5:$BB$3000"),13,0),0)</f>
        <v>0</v>
      </c>
      <c r="H1592" s="265" t="str">
        <f ca="1">IFERROR(VLOOKUP(Tabela24[[#This Row],[Symbol]],INDIRECT("'"&amp;Tabela24[[#This Row],[INDEX]]&amp;"'!$D$4:$BB$3000"),14,0),0)</f>
        <v>szt.</v>
      </c>
      <c r="I1592" s="419">
        <f ca="1">IFERROR(VLOOKUP(Tabela24[[#This Row],[Symbol]],INDIRECT("'"&amp;Tabela24[[#This Row],[INDEX]]&amp;"'!$D$4:$BB$3000"),30,0),0)</f>
        <v>0</v>
      </c>
      <c r="J1592" s="447">
        <f ca="1">IFERROR(VLOOKUP(Tabela24[[#This Row],[Symbol]],INDIRECT("'"&amp;Tabela24[[#This Row],[INDEX]]&amp;"'!$D$4:$BB$3000"),31,0),0)</f>
        <v>0</v>
      </c>
      <c r="K1592" s="266"/>
    </row>
    <row r="1593" spans="1:11" ht="30" customHeight="1" x14ac:dyDescent="0.2">
      <c r="A1593" s="262">
        <v>1582</v>
      </c>
      <c r="B1593" s="711" t="s">
        <v>1843</v>
      </c>
      <c r="C1593" s="263" t="s">
        <v>2011</v>
      </c>
      <c r="D1593" s="264" t="str">
        <f>VLOOKUP(Tabela24[[#This Row],[Symbol]],Baza_cen[],3,0)</f>
        <v>Poziomnica aluminiowa  profil dwuteowy  100cm     STALCO PERFECT</v>
      </c>
      <c r="E1593" s="265"/>
      <c r="F1593" s="265"/>
      <c r="G1593" s="265">
        <f ca="1">IFERROR(VLOOKUP(Tabela24[[#This Row],[Symbol]],INDIRECT("'"&amp;Tabela24[[#This Row],[INDEX]]&amp;"'!$D$5:$BB$3000"),13,0),0)</f>
        <v>0</v>
      </c>
      <c r="H1593" s="265" t="str">
        <f ca="1">IFERROR(VLOOKUP(Tabela24[[#This Row],[Symbol]],INDIRECT("'"&amp;Tabela24[[#This Row],[INDEX]]&amp;"'!$D$4:$BB$3000"),14,0),0)</f>
        <v>szt.</v>
      </c>
      <c r="I1593" s="419">
        <f ca="1">IFERROR(VLOOKUP(Tabela24[[#This Row],[Symbol]],INDIRECT("'"&amp;Tabela24[[#This Row],[INDEX]]&amp;"'!$D$4:$BB$3000"),30,0),0)</f>
        <v>0</v>
      </c>
      <c r="J1593" s="447">
        <f ca="1">IFERROR(VLOOKUP(Tabela24[[#This Row],[Symbol]],INDIRECT("'"&amp;Tabela24[[#This Row],[INDEX]]&amp;"'!$D$4:$BB$3000"),31,0),0)</f>
        <v>0</v>
      </c>
      <c r="K1593" s="266"/>
    </row>
    <row r="1594" spans="1:11" ht="30" customHeight="1" x14ac:dyDescent="0.2">
      <c r="A1594" s="262">
        <v>1583</v>
      </c>
      <c r="B1594" s="711" t="s">
        <v>1843</v>
      </c>
      <c r="C1594" s="263" t="s">
        <v>2013</v>
      </c>
      <c r="D1594" s="264" t="str">
        <f>VLOOKUP(Tabela24[[#This Row],[Symbol]],Baza_cen[],3,0)</f>
        <v>Poziomnica aluminiowa  profil dwuteowy  120cm     STALCO PERFECT</v>
      </c>
      <c r="E1594" s="265"/>
      <c r="F1594" s="265"/>
      <c r="G1594" s="265">
        <f ca="1">IFERROR(VLOOKUP(Tabela24[[#This Row],[Symbol]],INDIRECT("'"&amp;Tabela24[[#This Row],[INDEX]]&amp;"'!$D$5:$BB$3000"),13,0),0)</f>
        <v>0</v>
      </c>
      <c r="H1594" s="265" t="str">
        <f ca="1">IFERROR(VLOOKUP(Tabela24[[#This Row],[Symbol]],INDIRECT("'"&amp;Tabela24[[#This Row],[INDEX]]&amp;"'!$D$4:$BB$3000"),14,0),0)</f>
        <v>szt.</v>
      </c>
      <c r="I1594" s="419">
        <f ca="1">IFERROR(VLOOKUP(Tabela24[[#This Row],[Symbol]],INDIRECT("'"&amp;Tabela24[[#This Row],[INDEX]]&amp;"'!$D$4:$BB$3000"),30,0),0)</f>
        <v>0</v>
      </c>
      <c r="J1594" s="447">
        <f ca="1">IFERROR(VLOOKUP(Tabela24[[#This Row],[Symbol]],INDIRECT("'"&amp;Tabela24[[#This Row],[INDEX]]&amp;"'!$D$4:$BB$3000"),31,0),0)</f>
        <v>0</v>
      </c>
      <c r="K1594" s="266"/>
    </row>
    <row r="1595" spans="1:11" ht="30" customHeight="1" x14ac:dyDescent="0.2">
      <c r="A1595" s="262">
        <v>1584</v>
      </c>
      <c r="B1595" s="711" t="s">
        <v>1843</v>
      </c>
      <c r="C1595" s="263" t="s">
        <v>2015</v>
      </c>
      <c r="D1595" s="264" t="str">
        <f>VLOOKUP(Tabela24[[#This Row],[Symbol]],Baza_cen[],3,0)</f>
        <v>Poziomnica aluminiowa  profil dwuteowy  150cm     STALCO PERFECT</v>
      </c>
      <c r="E1595" s="265"/>
      <c r="F1595" s="265"/>
      <c r="G1595" s="265">
        <f ca="1">IFERROR(VLOOKUP(Tabela24[[#This Row],[Symbol]],INDIRECT("'"&amp;Tabela24[[#This Row],[INDEX]]&amp;"'!$D$5:$BB$3000"),13,0),0)</f>
        <v>0</v>
      </c>
      <c r="H1595" s="265" t="str">
        <f ca="1">IFERROR(VLOOKUP(Tabela24[[#This Row],[Symbol]],INDIRECT("'"&amp;Tabela24[[#This Row],[INDEX]]&amp;"'!$D$4:$BB$3000"),14,0),0)</f>
        <v>szt.</v>
      </c>
      <c r="I1595" s="419">
        <f ca="1">IFERROR(VLOOKUP(Tabela24[[#This Row],[Symbol]],INDIRECT("'"&amp;Tabela24[[#This Row],[INDEX]]&amp;"'!$D$4:$BB$3000"),30,0),0)</f>
        <v>0</v>
      </c>
      <c r="J1595" s="447">
        <f ca="1">IFERROR(VLOOKUP(Tabela24[[#This Row],[Symbol]],INDIRECT("'"&amp;Tabela24[[#This Row],[INDEX]]&amp;"'!$D$4:$BB$3000"),31,0),0)</f>
        <v>0</v>
      </c>
      <c r="K1595" s="266"/>
    </row>
    <row r="1596" spans="1:11" ht="30" customHeight="1" x14ac:dyDescent="0.2">
      <c r="A1596" s="262">
        <v>1585</v>
      </c>
      <c r="B1596" s="711" t="s">
        <v>1843</v>
      </c>
      <c r="C1596" s="263" t="s">
        <v>2017</v>
      </c>
      <c r="D1596" s="264" t="str">
        <f>VLOOKUP(Tabela24[[#This Row],[Symbol]],Baza_cen[],3,0)</f>
        <v>Poziomnica aluminiowa  profil dwuteowy  200cm     STALCO PERFECT</v>
      </c>
      <c r="E1596" s="265"/>
      <c r="F1596" s="265"/>
      <c r="G1596" s="265">
        <f ca="1">IFERROR(VLOOKUP(Tabela24[[#This Row],[Symbol]],INDIRECT("'"&amp;Tabela24[[#This Row],[INDEX]]&amp;"'!$D$5:$BB$3000"),13,0),0)</f>
        <v>0</v>
      </c>
      <c r="H1596" s="265" t="str">
        <f ca="1">IFERROR(VLOOKUP(Tabela24[[#This Row],[Symbol]],INDIRECT("'"&amp;Tabela24[[#This Row],[INDEX]]&amp;"'!$D$4:$BB$3000"),14,0),0)</f>
        <v>szt.</v>
      </c>
      <c r="I1596" s="419">
        <f ca="1">IFERROR(VLOOKUP(Tabela24[[#This Row],[Symbol]],INDIRECT("'"&amp;Tabela24[[#This Row],[INDEX]]&amp;"'!$D$4:$BB$3000"),30,0),0)</f>
        <v>0</v>
      </c>
      <c r="J1596" s="447">
        <f ca="1">IFERROR(VLOOKUP(Tabela24[[#This Row],[Symbol]],INDIRECT("'"&amp;Tabela24[[#This Row],[INDEX]]&amp;"'!$D$4:$BB$3000"),31,0),0)</f>
        <v>0</v>
      </c>
      <c r="K1596" s="266"/>
    </row>
    <row r="1597" spans="1:11" ht="30" customHeight="1" x14ac:dyDescent="0.2">
      <c r="A1597" s="262">
        <v>1586</v>
      </c>
      <c r="B1597" s="711" t="s">
        <v>1843</v>
      </c>
      <c r="C1597" s="263" t="s">
        <v>2019</v>
      </c>
      <c r="D1597" s="264" t="str">
        <f>VLOOKUP(Tabela24[[#This Row],[Symbol]],Baza_cen[],3,0)</f>
        <v>Łata murarska   P/P   150cm     STALCO   PERFECT</v>
      </c>
      <c r="E1597" s="265"/>
      <c r="F1597" s="265"/>
      <c r="G1597" s="265">
        <f ca="1">IFERROR(VLOOKUP(Tabela24[[#This Row],[Symbol]],INDIRECT("'"&amp;Tabela24[[#This Row],[INDEX]]&amp;"'!$D$5:$BB$3000"),13,0),0)</f>
        <v>0</v>
      </c>
      <c r="H1597" s="265" t="str">
        <f ca="1">IFERROR(VLOOKUP(Tabela24[[#This Row],[Symbol]],INDIRECT("'"&amp;Tabela24[[#This Row],[INDEX]]&amp;"'!$D$4:$BB$3000"),14,0),0)</f>
        <v>szt.</v>
      </c>
      <c r="I1597" s="419">
        <f ca="1">IFERROR(VLOOKUP(Tabela24[[#This Row],[Symbol]],INDIRECT("'"&amp;Tabela24[[#This Row],[INDEX]]&amp;"'!$D$4:$BB$3000"),30,0),0)</f>
        <v>0</v>
      </c>
      <c r="J1597" s="447">
        <f ca="1">IFERROR(VLOOKUP(Tabela24[[#This Row],[Symbol]],INDIRECT("'"&amp;Tabela24[[#This Row],[INDEX]]&amp;"'!$D$4:$BB$3000"),31,0),0)</f>
        <v>0</v>
      </c>
      <c r="K1597" s="266"/>
    </row>
    <row r="1598" spans="1:11" ht="30" customHeight="1" x14ac:dyDescent="0.2">
      <c r="A1598" s="262">
        <v>1587</v>
      </c>
      <c r="B1598" s="711" t="s">
        <v>1843</v>
      </c>
      <c r="C1598" s="263" t="s">
        <v>2021</v>
      </c>
      <c r="D1598" s="264" t="str">
        <f>VLOOKUP(Tabela24[[#This Row],[Symbol]],Baza_cen[],3,0)</f>
        <v>Łata murarska   P/P   200cm     STALCO   PERFECT</v>
      </c>
      <c r="E1598" s="265"/>
      <c r="F1598" s="265"/>
      <c r="G1598" s="265">
        <f ca="1">IFERROR(VLOOKUP(Tabela24[[#This Row],[Symbol]],INDIRECT("'"&amp;Tabela24[[#This Row],[INDEX]]&amp;"'!$D$5:$BB$3000"),13,0),0)</f>
        <v>0</v>
      </c>
      <c r="H1598" s="265" t="str">
        <f ca="1">IFERROR(VLOOKUP(Tabela24[[#This Row],[Symbol]],INDIRECT("'"&amp;Tabela24[[#This Row],[INDEX]]&amp;"'!$D$4:$BB$3000"),14,0),0)</f>
        <v>szt.</v>
      </c>
      <c r="I1598" s="419">
        <f ca="1">IFERROR(VLOOKUP(Tabela24[[#This Row],[Symbol]],INDIRECT("'"&amp;Tabela24[[#This Row],[INDEX]]&amp;"'!$D$4:$BB$3000"),30,0),0)</f>
        <v>0</v>
      </c>
      <c r="J1598" s="447">
        <f ca="1">IFERROR(VLOOKUP(Tabela24[[#This Row],[Symbol]],INDIRECT("'"&amp;Tabela24[[#This Row],[INDEX]]&amp;"'!$D$4:$BB$3000"),31,0),0)</f>
        <v>0</v>
      </c>
      <c r="K1598" s="266"/>
    </row>
    <row r="1599" spans="1:11" ht="30" customHeight="1" x14ac:dyDescent="0.2">
      <c r="A1599" s="262">
        <v>1588</v>
      </c>
      <c r="B1599" s="711" t="s">
        <v>1843</v>
      </c>
      <c r="C1599" s="263" t="s">
        <v>2023</v>
      </c>
      <c r="D1599" s="264" t="str">
        <f>VLOOKUP(Tabela24[[#This Row],[Symbol]],Baza_cen[],3,0)</f>
        <v>Łata murarska   P/P   250cm     STALCO   PERFECT</v>
      </c>
      <c r="E1599" s="265"/>
      <c r="F1599" s="265"/>
      <c r="G1599" s="265">
        <f ca="1">IFERROR(VLOOKUP(Tabela24[[#This Row],[Symbol]],INDIRECT("'"&amp;Tabela24[[#This Row],[INDEX]]&amp;"'!$D$5:$BB$3000"),13,0),0)</f>
        <v>0</v>
      </c>
      <c r="H1599" s="265" t="str">
        <f ca="1">IFERROR(VLOOKUP(Tabela24[[#This Row],[Symbol]],INDIRECT("'"&amp;Tabela24[[#This Row],[INDEX]]&amp;"'!$D$4:$BB$3000"),14,0),0)</f>
        <v>szt.</v>
      </c>
      <c r="I1599" s="419">
        <f ca="1">IFERROR(VLOOKUP(Tabela24[[#This Row],[Symbol]],INDIRECT("'"&amp;Tabela24[[#This Row],[INDEX]]&amp;"'!$D$4:$BB$3000"),30,0),0)</f>
        <v>0</v>
      </c>
      <c r="J1599" s="447">
        <f ca="1">IFERROR(VLOOKUP(Tabela24[[#This Row],[Symbol]],INDIRECT("'"&amp;Tabela24[[#This Row],[INDEX]]&amp;"'!$D$4:$BB$3000"),31,0),0)</f>
        <v>0</v>
      </c>
      <c r="K1599" s="266"/>
    </row>
    <row r="1600" spans="1:11" ht="30" customHeight="1" x14ac:dyDescent="0.2">
      <c r="A1600" s="262">
        <v>1589</v>
      </c>
      <c r="B1600" s="711" t="s">
        <v>1843</v>
      </c>
      <c r="C1600" s="263" t="s">
        <v>2025</v>
      </c>
      <c r="D1600" s="264" t="str">
        <f>VLOOKUP(Tabela24[[#This Row],[Symbol]],Baza_cen[],3,0)</f>
        <v>Łata murarska   P/P   300cm     STALCO   PERFECT</v>
      </c>
      <c r="E1600" s="265"/>
      <c r="F1600" s="265"/>
      <c r="G1600" s="265">
        <f ca="1">IFERROR(VLOOKUP(Tabela24[[#This Row],[Symbol]],INDIRECT("'"&amp;Tabela24[[#This Row],[INDEX]]&amp;"'!$D$5:$BB$3000"),13,0),0)</f>
        <v>0</v>
      </c>
      <c r="H1600" s="265" t="str">
        <f ca="1">IFERROR(VLOOKUP(Tabela24[[#This Row],[Symbol]],INDIRECT("'"&amp;Tabela24[[#This Row],[INDEX]]&amp;"'!$D$4:$BB$3000"),14,0),0)</f>
        <v>szt.</v>
      </c>
      <c r="I1600" s="419">
        <f ca="1">IFERROR(VLOOKUP(Tabela24[[#This Row],[Symbol]],INDIRECT("'"&amp;Tabela24[[#This Row],[INDEX]]&amp;"'!$D$4:$BB$3000"),30,0),0)</f>
        <v>0</v>
      </c>
      <c r="J1600" s="447">
        <f ca="1">IFERROR(VLOOKUP(Tabela24[[#This Row],[Symbol]],INDIRECT("'"&amp;Tabela24[[#This Row],[INDEX]]&amp;"'!$D$4:$BB$3000"),31,0),0)</f>
        <v>0</v>
      </c>
      <c r="K1600" s="266"/>
    </row>
    <row r="1601" spans="1:11" ht="30" customHeight="1" x14ac:dyDescent="0.2">
      <c r="A1601" s="262">
        <v>1590</v>
      </c>
      <c r="B1601" s="711" t="s">
        <v>1843</v>
      </c>
      <c r="C1601" s="263" t="s">
        <v>2027</v>
      </c>
      <c r="D1601" s="264" t="str">
        <f>VLOOKUP(Tabela24[[#This Row],[Symbol]],Baza_cen[],3,0)</f>
        <v>Łata murarska  P/P z uchwytami   150cm     STALCO   PERFECT</v>
      </c>
      <c r="E1601" s="265"/>
      <c r="F1601" s="265"/>
      <c r="G1601" s="265">
        <f ca="1">IFERROR(VLOOKUP(Tabela24[[#This Row],[Symbol]],INDIRECT("'"&amp;Tabela24[[#This Row],[INDEX]]&amp;"'!$D$5:$BB$3000"),13,0),0)</f>
        <v>0</v>
      </c>
      <c r="H1601" s="265" t="str">
        <f ca="1">IFERROR(VLOOKUP(Tabela24[[#This Row],[Symbol]],INDIRECT("'"&amp;Tabela24[[#This Row],[INDEX]]&amp;"'!$D$4:$BB$3000"),14,0),0)</f>
        <v>szt.</v>
      </c>
      <c r="I1601" s="419">
        <f ca="1">IFERROR(VLOOKUP(Tabela24[[#This Row],[Symbol]],INDIRECT("'"&amp;Tabela24[[#This Row],[INDEX]]&amp;"'!$D$4:$BB$3000"),30,0),0)</f>
        <v>0</v>
      </c>
      <c r="J1601" s="447">
        <f ca="1">IFERROR(VLOOKUP(Tabela24[[#This Row],[Symbol]],INDIRECT("'"&amp;Tabela24[[#This Row],[INDEX]]&amp;"'!$D$4:$BB$3000"),31,0),0)</f>
        <v>0</v>
      </c>
      <c r="K1601" s="266"/>
    </row>
    <row r="1602" spans="1:11" ht="30" customHeight="1" x14ac:dyDescent="0.2">
      <c r="A1602" s="262">
        <v>1591</v>
      </c>
      <c r="B1602" s="711" t="s">
        <v>1843</v>
      </c>
      <c r="C1602" s="263" t="s">
        <v>2029</v>
      </c>
      <c r="D1602" s="264" t="str">
        <f>VLOOKUP(Tabela24[[#This Row],[Symbol]],Baza_cen[],3,0)</f>
        <v>Łata murarska  P/P z uchwytami   200cm     STALCO   PERFECT</v>
      </c>
      <c r="E1602" s="265"/>
      <c r="F1602" s="265"/>
      <c r="G1602" s="265">
        <f ca="1">IFERROR(VLOOKUP(Tabela24[[#This Row],[Symbol]],INDIRECT("'"&amp;Tabela24[[#This Row],[INDEX]]&amp;"'!$D$5:$BB$3000"),13,0),0)</f>
        <v>0</v>
      </c>
      <c r="H1602" s="265" t="str">
        <f ca="1">IFERROR(VLOOKUP(Tabela24[[#This Row],[Symbol]],INDIRECT("'"&amp;Tabela24[[#This Row],[INDEX]]&amp;"'!$D$4:$BB$3000"),14,0),0)</f>
        <v>szt.</v>
      </c>
      <c r="I1602" s="419">
        <f ca="1">IFERROR(VLOOKUP(Tabela24[[#This Row],[Symbol]],INDIRECT("'"&amp;Tabela24[[#This Row],[INDEX]]&amp;"'!$D$4:$BB$3000"),30,0),0)</f>
        <v>0</v>
      </c>
      <c r="J1602" s="447">
        <f ca="1">IFERROR(VLOOKUP(Tabela24[[#This Row],[Symbol]],INDIRECT("'"&amp;Tabela24[[#This Row],[INDEX]]&amp;"'!$D$4:$BB$3000"),31,0),0)</f>
        <v>0</v>
      </c>
      <c r="K1602" s="266"/>
    </row>
    <row r="1603" spans="1:11" ht="30" customHeight="1" x14ac:dyDescent="0.2">
      <c r="A1603" s="262">
        <v>1592</v>
      </c>
      <c r="B1603" s="711" t="s">
        <v>1843</v>
      </c>
      <c r="C1603" s="263" t="s">
        <v>2031</v>
      </c>
      <c r="D1603" s="264" t="str">
        <f>VLOOKUP(Tabela24[[#This Row],[Symbol]],Baza_cen[],3,0)</f>
        <v>Łata murarska  P/P z uchwytami   250cm     STALCO   PERFECT</v>
      </c>
      <c r="E1603" s="265"/>
      <c r="F1603" s="265"/>
      <c r="G1603" s="265">
        <f ca="1">IFERROR(VLOOKUP(Tabela24[[#This Row],[Symbol]],INDIRECT("'"&amp;Tabela24[[#This Row],[INDEX]]&amp;"'!$D$5:$BB$3000"),13,0),0)</f>
        <v>0</v>
      </c>
      <c r="H1603" s="265" t="str">
        <f ca="1">IFERROR(VLOOKUP(Tabela24[[#This Row],[Symbol]],INDIRECT("'"&amp;Tabela24[[#This Row],[INDEX]]&amp;"'!$D$4:$BB$3000"),14,0),0)</f>
        <v>szt.</v>
      </c>
      <c r="I1603" s="419">
        <f ca="1">IFERROR(VLOOKUP(Tabela24[[#This Row],[Symbol]],INDIRECT("'"&amp;Tabela24[[#This Row],[INDEX]]&amp;"'!$D$4:$BB$3000"),30,0),0)</f>
        <v>0</v>
      </c>
      <c r="J1603" s="447">
        <f ca="1">IFERROR(VLOOKUP(Tabela24[[#This Row],[Symbol]],INDIRECT("'"&amp;Tabela24[[#This Row],[INDEX]]&amp;"'!$D$4:$BB$3000"),31,0),0)</f>
        <v>0</v>
      </c>
      <c r="K1603" s="266"/>
    </row>
    <row r="1604" spans="1:11" ht="30" customHeight="1" x14ac:dyDescent="0.2">
      <c r="A1604" s="262">
        <v>1593</v>
      </c>
      <c r="B1604" s="711" t="s">
        <v>1843</v>
      </c>
      <c r="C1604" s="263" t="s">
        <v>2033</v>
      </c>
      <c r="D1604" s="264" t="str">
        <f>VLOOKUP(Tabela24[[#This Row],[Symbol]],Baza_cen[],3,0)</f>
        <v>Łata murarska  P/P z uchwytami   300cm     STALCO   PERFECT</v>
      </c>
      <c r="E1604" s="265"/>
      <c r="F1604" s="265"/>
      <c r="G1604" s="265">
        <f ca="1">IFERROR(VLOOKUP(Tabela24[[#This Row],[Symbol]],INDIRECT("'"&amp;Tabela24[[#This Row],[INDEX]]&amp;"'!$D$5:$BB$3000"),13,0),0)</f>
        <v>0</v>
      </c>
      <c r="H1604" s="265" t="str">
        <f ca="1">IFERROR(VLOOKUP(Tabela24[[#This Row],[Symbol]],INDIRECT("'"&amp;Tabela24[[#This Row],[INDEX]]&amp;"'!$D$4:$BB$3000"),14,0),0)</f>
        <v>szt.</v>
      </c>
      <c r="I1604" s="419">
        <f ca="1">IFERROR(VLOOKUP(Tabela24[[#This Row],[Symbol]],INDIRECT("'"&amp;Tabela24[[#This Row],[INDEX]]&amp;"'!$D$4:$BB$3000"),30,0),0)</f>
        <v>0</v>
      </c>
      <c r="J1604" s="447">
        <f ca="1">IFERROR(VLOOKUP(Tabela24[[#This Row],[Symbol]],INDIRECT("'"&amp;Tabela24[[#This Row],[INDEX]]&amp;"'!$D$4:$BB$3000"),31,0),0)</f>
        <v>0</v>
      </c>
      <c r="K1604" s="266"/>
    </row>
    <row r="1605" spans="1:11" ht="30" customHeight="1" x14ac:dyDescent="0.2">
      <c r="A1605" s="262">
        <v>1594</v>
      </c>
      <c r="B1605" s="711" t="s">
        <v>1843</v>
      </c>
      <c r="C1605" s="263" t="s">
        <v>2035</v>
      </c>
      <c r="D1605" s="264" t="str">
        <f>VLOOKUP(Tabela24[[#This Row],[Symbol]],Baza_cen[],3,0)</f>
        <v>Okulary przeciwodpryskowe  "PARROT"     STALCO</v>
      </c>
      <c r="E1605" s="265"/>
      <c r="F1605" s="265"/>
      <c r="G1605" s="265">
        <f ca="1">IFERROR(VLOOKUP(Tabela24[[#This Row],[Symbol]],INDIRECT("'"&amp;Tabela24[[#This Row],[INDEX]]&amp;"'!$D$5:$BB$3000"),13,0),0)</f>
        <v>0</v>
      </c>
      <c r="H1605" s="265" t="str">
        <f ca="1">IFERROR(VLOOKUP(Tabela24[[#This Row],[Symbol]],INDIRECT("'"&amp;Tabela24[[#This Row],[INDEX]]&amp;"'!$D$4:$BB$3000"),14,0),0)</f>
        <v>szt.</v>
      </c>
      <c r="I1605" s="419">
        <f ca="1">IFERROR(VLOOKUP(Tabela24[[#This Row],[Symbol]],INDIRECT("'"&amp;Tabela24[[#This Row],[INDEX]]&amp;"'!$D$4:$BB$3000"),30,0),0)</f>
        <v>0</v>
      </c>
      <c r="J1605" s="447">
        <f ca="1">IFERROR(VLOOKUP(Tabela24[[#This Row],[Symbol]],INDIRECT("'"&amp;Tabela24[[#This Row],[INDEX]]&amp;"'!$D$4:$BB$3000"),31,0),0)</f>
        <v>0</v>
      </c>
      <c r="K1605" s="266"/>
    </row>
    <row r="1606" spans="1:11" ht="30" customHeight="1" x14ac:dyDescent="0.2">
      <c r="A1606" s="262">
        <v>1595</v>
      </c>
      <c r="B1606" s="711" t="s">
        <v>1843</v>
      </c>
      <c r="C1606" s="263" t="s">
        <v>2037</v>
      </c>
      <c r="D1606" s="264" t="str">
        <f>VLOOKUP(Tabela24[[#This Row],[Symbol]],Baza_cen[],3,0)</f>
        <v>Okulary przeciwodpryskowe  "GREENY"     STALCO</v>
      </c>
      <c r="E1606" s="265"/>
      <c r="F1606" s="265"/>
      <c r="G1606" s="265">
        <f ca="1">IFERROR(VLOOKUP(Tabela24[[#This Row],[Symbol]],INDIRECT("'"&amp;Tabela24[[#This Row],[INDEX]]&amp;"'!$D$5:$BB$3000"),13,0),0)</f>
        <v>0</v>
      </c>
      <c r="H1606" s="265" t="str">
        <f ca="1">IFERROR(VLOOKUP(Tabela24[[#This Row],[Symbol]],INDIRECT("'"&amp;Tabela24[[#This Row],[INDEX]]&amp;"'!$D$4:$BB$3000"),14,0),0)</f>
        <v>szt.</v>
      </c>
      <c r="I1606" s="419">
        <f ca="1">IFERROR(VLOOKUP(Tabela24[[#This Row],[Symbol]],INDIRECT("'"&amp;Tabela24[[#This Row],[INDEX]]&amp;"'!$D$4:$BB$3000"),30,0),0)</f>
        <v>0</v>
      </c>
      <c r="J1606" s="447">
        <f ca="1">IFERROR(VLOOKUP(Tabela24[[#This Row],[Symbol]],INDIRECT("'"&amp;Tabela24[[#This Row],[INDEX]]&amp;"'!$D$4:$BB$3000"),31,0),0)</f>
        <v>0</v>
      </c>
      <c r="K1606" s="266"/>
    </row>
    <row r="1607" spans="1:11" ht="30" customHeight="1" x14ac:dyDescent="0.2">
      <c r="A1607" s="262">
        <v>1596</v>
      </c>
      <c r="B1607" s="711" t="s">
        <v>1843</v>
      </c>
      <c r="C1607" s="263" t="s">
        <v>3937</v>
      </c>
      <c r="D1607" s="264" t="str">
        <f>VLOOKUP(Tabela24[[#This Row],[Symbol]],Baza_cen[],3,0)</f>
        <v>Rękawice poliestrowe  "S-LATEX R  ECO"   czerwony   " 6"     STALCO</v>
      </c>
      <c r="E1607" s="265"/>
      <c r="F1607" s="265"/>
      <c r="G1607" s="265">
        <f ca="1">IFERROR(VLOOKUP(Tabela24[[#This Row],[Symbol]],INDIRECT("'"&amp;Tabela24[[#This Row],[INDEX]]&amp;"'!$D$5:$BB$3000"),13,0),0)</f>
        <v>0</v>
      </c>
      <c r="H1607" s="265" t="str">
        <f ca="1">IFERROR(VLOOKUP(Tabela24[[#This Row],[Symbol]],INDIRECT("'"&amp;Tabela24[[#This Row],[INDEX]]&amp;"'!$D$4:$BB$3000"),14,0),0)</f>
        <v>para</v>
      </c>
      <c r="I1607" s="419">
        <f ca="1">IFERROR(VLOOKUP(Tabela24[[#This Row],[Symbol]],INDIRECT("'"&amp;Tabela24[[#This Row],[INDEX]]&amp;"'!$D$4:$BB$3000"),30,0),0)</f>
        <v>0</v>
      </c>
      <c r="J1607" s="447">
        <f ca="1">IFERROR(VLOOKUP(Tabela24[[#This Row],[Symbol]],INDIRECT("'"&amp;Tabela24[[#This Row],[INDEX]]&amp;"'!$D$4:$BB$3000"),31,0),0)</f>
        <v>0</v>
      </c>
      <c r="K1607" s="266"/>
    </row>
    <row r="1608" spans="1:11" ht="30" customHeight="1" x14ac:dyDescent="0.2">
      <c r="A1608" s="262">
        <v>1597</v>
      </c>
      <c r="B1608" s="711" t="s">
        <v>1843</v>
      </c>
      <c r="C1608" s="263" t="s">
        <v>3936</v>
      </c>
      <c r="D1608" s="264" t="str">
        <f>VLOOKUP(Tabela24[[#This Row],[Symbol]],Baza_cen[],3,0)</f>
        <v>Rękawice poliestrowe  "S-LATEX R  ECO"   czerwony   " 7"     STALCO</v>
      </c>
      <c r="E1608" s="265"/>
      <c r="F1608" s="265"/>
      <c r="G1608" s="265">
        <f ca="1">IFERROR(VLOOKUP(Tabela24[[#This Row],[Symbol]],INDIRECT("'"&amp;Tabela24[[#This Row],[INDEX]]&amp;"'!$D$5:$BB$3000"),13,0),0)</f>
        <v>0</v>
      </c>
      <c r="H1608" s="265" t="str">
        <f ca="1">IFERROR(VLOOKUP(Tabela24[[#This Row],[Symbol]],INDIRECT("'"&amp;Tabela24[[#This Row],[INDEX]]&amp;"'!$D$4:$BB$3000"),14,0),0)</f>
        <v>para</v>
      </c>
      <c r="I1608" s="419">
        <f ca="1">IFERROR(VLOOKUP(Tabela24[[#This Row],[Symbol]],INDIRECT("'"&amp;Tabela24[[#This Row],[INDEX]]&amp;"'!$D$4:$BB$3000"),30,0),0)</f>
        <v>0</v>
      </c>
      <c r="J1608" s="447">
        <f ca="1">IFERROR(VLOOKUP(Tabela24[[#This Row],[Symbol]],INDIRECT("'"&amp;Tabela24[[#This Row],[INDEX]]&amp;"'!$D$4:$BB$3000"),31,0),0)</f>
        <v>0</v>
      </c>
      <c r="K1608" s="266"/>
    </row>
    <row r="1609" spans="1:11" ht="30" customHeight="1" x14ac:dyDescent="0.2">
      <c r="A1609" s="262">
        <v>1598</v>
      </c>
      <c r="B1609" s="711" t="s">
        <v>1843</v>
      </c>
      <c r="C1609" s="263" t="s">
        <v>4092</v>
      </c>
      <c r="D1609" s="264" t="str">
        <f>VLOOKUP(Tabela24[[#This Row],[Symbol]],Baza_cen[],3,0)</f>
        <v>Rękawice poliestrowe  "S-LATEX R  ECO"   czerwony   " 8"     STALCO</v>
      </c>
      <c r="E1609" s="265"/>
      <c r="F1609" s="265"/>
      <c r="G1609" s="265">
        <f ca="1">IFERROR(VLOOKUP(Tabela24[[#This Row],[Symbol]],INDIRECT("'"&amp;Tabela24[[#This Row],[INDEX]]&amp;"'!$D$5:$BB$3000"),13,0),0)</f>
        <v>0</v>
      </c>
      <c r="H1609" s="265" t="str">
        <f ca="1">IFERROR(VLOOKUP(Tabela24[[#This Row],[Symbol]],INDIRECT("'"&amp;Tabela24[[#This Row],[INDEX]]&amp;"'!$D$4:$BB$3000"),14,0),0)</f>
        <v>para</v>
      </c>
      <c r="I1609" s="419">
        <f ca="1">IFERROR(VLOOKUP(Tabela24[[#This Row],[Symbol]],INDIRECT("'"&amp;Tabela24[[#This Row],[INDEX]]&amp;"'!$D$4:$BB$3000"),30,0),0)</f>
        <v>0</v>
      </c>
      <c r="J1609" s="447">
        <f ca="1">IFERROR(VLOOKUP(Tabela24[[#This Row],[Symbol]],INDIRECT("'"&amp;Tabela24[[#This Row],[INDEX]]&amp;"'!$D$4:$BB$3000"),31,0),0)</f>
        <v>0</v>
      </c>
      <c r="K1609" s="266"/>
    </row>
    <row r="1610" spans="1:11" ht="30" customHeight="1" x14ac:dyDescent="0.2">
      <c r="A1610" s="262">
        <v>1599</v>
      </c>
      <c r="B1610" s="711" t="s">
        <v>1843</v>
      </c>
      <c r="C1610" s="263" t="s">
        <v>4093</v>
      </c>
      <c r="D1610" s="264" t="str">
        <f>VLOOKUP(Tabela24[[#This Row],[Symbol]],Baza_cen[],3,0)</f>
        <v>Rękawice poliestrowe  "S-LATEX R  ECO"   czerwony   " 9"     STALCO</v>
      </c>
      <c r="E1610" s="265"/>
      <c r="F1610" s="265"/>
      <c r="G1610" s="265">
        <f ca="1">IFERROR(VLOOKUP(Tabela24[[#This Row],[Symbol]],INDIRECT("'"&amp;Tabela24[[#This Row],[INDEX]]&amp;"'!$D$5:$BB$3000"),13,0),0)</f>
        <v>0</v>
      </c>
      <c r="H1610" s="265" t="str">
        <f ca="1">IFERROR(VLOOKUP(Tabela24[[#This Row],[Symbol]],INDIRECT("'"&amp;Tabela24[[#This Row],[INDEX]]&amp;"'!$D$4:$BB$3000"),14,0),0)</f>
        <v>para</v>
      </c>
      <c r="I1610" s="419">
        <f ca="1">IFERROR(VLOOKUP(Tabela24[[#This Row],[Symbol]],INDIRECT("'"&amp;Tabela24[[#This Row],[INDEX]]&amp;"'!$D$4:$BB$3000"),30,0),0)</f>
        <v>0</v>
      </c>
      <c r="J1610" s="447">
        <f ca="1">IFERROR(VLOOKUP(Tabela24[[#This Row],[Symbol]],INDIRECT("'"&amp;Tabela24[[#This Row],[INDEX]]&amp;"'!$D$4:$BB$3000"),31,0),0)</f>
        <v>0</v>
      </c>
      <c r="K1610" s="266"/>
    </row>
    <row r="1611" spans="1:11" ht="30" customHeight="1" x14ac:dyDescent="0.2">
      <c r="A1611" s="262">
        <v>1600</v>
      </c>
      <c r="B1611" s="711" t="s">
        <v>1843</v>
      </c>
      <c r="C1611" s="263" t="s">
        <v>4094</v>
      </c>
      <c r="D1611" s="264" t="str">
        <f>VLOOKUP(Tabela24[[#This Row],[Symbol]],Baza_cen[],3,0)</f>
        <v>Rękawice poliestrowe  "S-LATEX R  ECO"   czerwony   "10"     STALCO</v>
      </c>
      <c r="E1611" s="265"/>
      <c r="F1611" s="265"/>
      <c r="G1611" s="265">
        <f ca="1">IFERROR(VLOOKUP(Tabela24[[#This Row],[Symbol]],INDIRECT("'"&amp;Tabela24[[#This Row],[INDEX]]&amp;"'!$D$5:$BB$3000"),13,0),0)</f>
        <v>0</v>
      </c>
      <c r="H1611" s="265" t="str">
        <f ca="1">IFERROR(VLOOKUP(Tabela24[[#This Row],[Symbol]],INDIRECT("'"&amp;Tabela24[[#This Row],[INDEX]]&amp;"'!$D$4:$BB$3000"),14,0),0)</f>
        <v>para</v>
      </c>
      <c r="I1611" s="419">
        <f ca="1">IFERROR(VLOOKUP(Tabela24[[#This Row],[Symbol]],INDIRECT("'"&amp;Tabela24[[#This Row],[INDEX]]&amp;"'!$D$4:$BB$3000"),30,0),0)</f>
        <v>0</v>
      </c>
      <c r="J1611" s="447">
        <f ca="1">IFERROR(VLOOKUP(Tabela24[[#This Row],[Symbol]],INDIRECT("'"&amp;Tabela24[[#This Row],[INDEX]]&amp;"'!$D$4:$BB$3000"),31,0),0)</f>
        <v>0</v>
      </c>
      <c r="K1611" s="266"/>
    </row>
    <row r="1612" spans="1:11" ht="30" customHeight="1" x14ac:dyDescent="0.2">
      <c r="A1612" s="262">
        <v>1601</v>
      </c>
      <c r="B1612" s="711" t="s">
        <v>1843</v>
      </c>
      <c r="C1612" s="263" t="s">
        <v>4095</v>
      </c>
      <c r="D1612" s="264" t="str">
        <f>VLOOKUP(Tabela24[[#This Row],[Symbol]],Baza_cen[],3,0)</f>
        <v>Rękawice poliestrowe  "S-LATEX R  ECO"   czerwony   "11"     STALCO</v>
      </c>
      <c r="E1612" s="265"/>
      <c r="F1612" s="265"/>
      <c r="G1612" s="265">
        <f ca="1">IFERROR(VLOOKUP(Tabela24[[#This Row],[Symbol]],INDIRECT("'"&amp;Tabela24[[#This Row],[INDEX]]&amp;"'!$D$5:$BB$3000"),13,0),0)</f>
        <v>0</v>
      </c>
      <c r="H1612" s="265" t="str">
        <f ca="1">IFERROR(VLOOKUP(Tabela24[[#This Row],[Symbol]],INDIRECT("'"&amp;Tabela24[[#This Row],[INDEX]]&amp;"'!$D$4:$BB$3000"),14,0),0)</f>
        <v>para</v>
      </c>
      <c r="I1612" s="419">
        <f ca="1">IFERROR(VLOOKUP(Tabela24[[#This Row],[Symbol]],INDIRECT("'"&amp;Tabela24[[#This Row],[INDEX]]&amp;"'!$D$4:$BB$3000"),30,0),0)</f>
        <v>0</v>
      </c>
      <c r="J1612" s="447">
        <f ca="1">IFERROR(VLOOKUP(Tabela24[[#This Row],[Symbol]],INDIRECT("'"&amp;Tabela24[[#This Row],[INDEX]]&amp;"'!$D$4:$BB$3000"),31,0),0)</f>
        <v>0</v>
      </c>
      <c r="K1612" s="266"/>
    </row>
    <row r="1613" spans="1:11" ht="30" customHeight="1" x14ac:dyDescent="0.2">
      <c r="A1613" s="262">
        <v>1602</v>
      </c>
      <c r="B1613" s="711" t="s">
        <v>1843</v>
      </c>
      <c r="C1613" s="263" t="s">
        <v>3944</v>
      </c>
      <c r="D1613" s="264" t="str">
        <f>VLOOKUP(Tabela24[[#This Row],[Symbol]],Baza_cen[],3,0)</f>
        <v>Rękawice poliestrowe  "S-LATEX B  ECO"   " 6"   niebieski     STALCO</v>
      </c>
      <c r="E1613" s="265"/>
      <c r="F1613" s="265"/>
      <c r="G1613" s="265">
        <f ca="1">IFERROR(VLOOKUP(Tabela24[[#This Row],[Symbol]],INDIRECT("'"&amp;Tabela24[[#This Row],[INDEX]]&amp;"'!$D$5:$BB$3000"),13,0),0)</f>
        <v>0</v>
      </c>
      <c r="H1613" s="265" t="str">
        <f ca="1">IFERROR(VLOOKUP(Tabela24[[#This Row],[Symbol]],INDIRECT("'"&amp;Tabela24[[#This Row],[INDEX]]&amp;"'!$D$4:$BB$3000"),14,0),0)</f>
        <v>para</v>
      </c>
      <c r="I1613" s="419">
        <f ca="1">IFERROR(VLOOKUP(Tabela24[[#This Row],[Symbol]],INDIRECT("'"&amp;Tabela24[[#This Row],[INDEX]]&amp;"'!$D$4:$BB$3000"),30,0),0)</f>
        <v>0</v>
      </c>
      <c r="J1613" s="447">
        <f ca="1">IFERROR(VLOOKUP(Tabela24[[#This Row],[Symbol]],INDIRECT("'"&amp;Tabela24[[#This Row],[INDEX]]&amp;"'!$D$4:$BB$3000"),31,0),0)</f>
        <v>0</v>
      </c>
      <c r="K1613" s="266"/>
    </row>
    <row r="1614" spans="1:11" ht="30" customHeight="1" x14ac:dyDescent="0.2">
      <c r="A1614" s="262">
        <v>1603</v>
      </c>
      <c r="B1614" s="711" t="s">
        <v>1843</v>
      </c>
      <c r="C1614" s="263" t="s">
        <v>3945</v>
      </c>
      <c r="D1614" s="264" t="str">
        <f>VLOOKUP(Tabela24[[#This Row],[Symbol]],Baza_cen[],3,0)</f>
        <v>Rękawice poliestrowe  "S-LATEX B  ECO"   " 7"   niebieski     STALCO</v>
      </c>
      <c r="E1614" s="265"/>
      <c r="F1614" s="265"/>
      <c r="G1614" s="265">
        <f ca="1">IFERROR(VLOOKUP(Tabela24[[#This Row],[Symbol]],INDIRECT("'"&amp;Tabela24[[#This Row],[INDEX]]&amp;"'!$D$5:$BB$3000"),13,0),0)</f>
        <v>0</v>
      </c>
      <c r="H1614" s="265" t="str">
        <f ca="1">IFERROR(VLOOKUP(Tabela24[[#This Row],[Symbol]],INDIRECT("'"&amp;Tabela24[[#This Row],[INDEX]]&amp;"'!$D$4:$BB$3000"),14,0),0)</f>
        <v>para</v>
      </c>
      <c r="I1614" s="419">
        <f ca="1">IFERROR(VLOOKUP(Tabela24[[#This Row],[Symbol]],INDIRECT("'"&amp;Tabela24[[#This Row],[INDEX]]&amp;"'!$D$4:$BB$3000"),30,0),0)</f>
        <v>0</v>
      </c>
      <c r="J1614" s="447">
        <f ca="1">IFERROR(VLOOKUP(Tabela24[[#This Row],[Symbol]],INDIRECT("'"&amp;Tabela24[[#This Row],[INDEX]]&amp;"'!$D$4:$BB$3000"),31,0),0)</f>
        <v>0</v>
      </c>
      <c r="K1614" s="266"/>
    </row>
    <row r="1615" spans="1:11" ht="30" customHeight="1" x14ac:dyDescent="0.2">
      <c r="A1615" s="262">
        <v>1604</v>
      </c>
      <c r="B1615" s="711" t="s">
        <v>1843</v>
      </c>
      <c r="C1615" s="263" t="s">
        <v>3946</v>
      </c>
      <c r="D1615" s="264" t="str">
        <f>VLOOKUP(Tabela24[[#This Row],[Symbol]],Baza_cen[],3,0)</f>
        <v>Rękawice poliestrowe  "S-LATEX B  ECO"   " 8"   niebieski     STALCO</v>
      </c>
      <c r="E1615" s="265"/>
      <c r="F1615" s="265"/>
      <c r="G1615" s="265">
        <f ca="1">IFERROR(VLOOKUP(Tabela24[[#This Row],[Symbol]],INDIRECT("'"&amp;Tabela24[[#This Row],[INDEX]]&amp;"'!$D$5:$BB$3000"),13,0),0)</f>
        <v>0</v>
      </c>
      <c r="H1615" s="265" t="str">
        <f ca="1">IFERROR(VLOOKUP(Tabela24[[#This Row],[Symbol]],INDIRECT("'"&amp;Tabela24[[#This Row],[INDEX]]&amp;"'!$D$4:$BB$3000"),14,0),0)</f>
        <v>para</v>
      </c>
      <c r="I1615" s="419">
        <f ca="1">IFERROR(VLOOKUP(Tabela24[[#This Row],[Symbol]],INDIRECT("'"&amp;Tabela24[[#This Row],[INDEX]]&amp;"'!$D$4:$BB$3000"),30,0),0)</f>
        <v>0</v>
      </c>
      <c r="J1615" s="447">
        <f ca="1">IFERROR(VLOOKUP(Tabela24[[#This Row],[Symbol]],INDIRECT("'"&amp;Tabela24[[#This Row],[INDEX]]&amp;"'!$D$4:$BB$3000"),31,0),0)</f>
        <v>0</v>
      </c>
      <c r="K1615" s="266"/>
    </row>
    <row r="1616" spans="1:11" ht="30" customHeight="1" x14ac:dyDescent="0.2">
      <c r="A1616" s="262">
        <v>1605</v>
      </c>
      <c r="B1616" s="711" t="s">
        <v>1843</v>
      </c>
      <c r="C1616" s="263" t="s">
        <v>3947</v>
      </c>
      <c r="D1616" s="264" t="str">
        <f>VLOOKUP(Tabela24[[#This Row],[Symbol]],Baza_cen[],3,0)</f>
        <v>Rękawice poliestrowe  "S-LATEX B  ECO"   " 9"   niebieski     STALCO</v>
      </c>
      <c r="E1616" s="265"/>
      <c r="F1616" s="265"/>
      <c r="G1616" s="265">
        <f ca="1">IFERROR(VLOOKUP(Tabela24[[#This Row],[Symbol]],INDIRECT("'"&amp;Tabela24[[#This Row],[INDEX]]&amp;"'!$D$5:$BB$3000"),13,0),0)</f>
        <v>0</v>
      </c>
      <c r="H1616" s="265" t="str">
        <f ca="1">IFERROR(VLOOKUP(Tabela24[[#This Row],[Symbol]],INDIRECT("'"&amp;Tabela24[[#This Row],[INDEX]]&amp;"'!$D$4:$BB$3000"),14,0),0)</f>
        <v>para</v>
      </c>
      <c r="I1616" s="419">
        <f ca="1">IFERROR(VLOOKUP(Tabela24[[#This Row],[Symbol]],INDIRECT("'"&amp;Tabela24[[#This Row],[INDEX]]&amp;"'!$D$4:$BB$3000"),30,0),0)</f>
        <v>0</v>
      </c>
      <c r="J1616" s="447">
        <f ca="1">IFERROR(VLOOKUP(Tabela24[[#This Row],[Symbol]],INDIRECT("'"&amp;Tabela24[[#This Row],[INDEX]]&amp;"'!$D$4:$BB$3000"),31,0),0)</f>
        <v>0</v>
      </c>
      <c r="K1616" s="266"/>
    </row>
    <row r="1617" spans="1:11" ht="30" customHeight="1" x14ac:dyDescent="0.2">
      <c r="A1617" s="262">
        <v>1606</v>
      </c>
      <c r="B1617" s="711" t="s">
        <v>1843</v>
      </c>
      <c r="C1617" s="263" t="s">
        <v>3948</v>
      </c>
      <c r="D1617" s="264" t="str">
        <f>VLOOKUP(Tabela24[[#This Row],[Symbol]],Baza_cen[],3,0)</f>
        <v>Rękawice poliestrowe  "S-LATEX B  ECO"   "10"   niebieski     STALCO</v>
      </c>
      <c r="E1617" s="265"/>
      <c r="F1617" s="265"/>
      <c r="G1617" s="265">
        <f ca="1">IFERROR(VLOOKUP(Tabela24[[#This Row],[Symbol]],INDIRECT("'"&amp;Tabela24[[#This Row],[INDEX]]&amp;"'!$D$5:$BB$3000"),13,0),0)</f>
        <v>0</v>
      </c>
      <c r="H1617" s="265" t="str">
        <f ca="1">IFERROR(VLOOKUP(Tabela24[[#This Row],[Symbol]],INDIRECT("'"&amp;Tabela24[[#This Row],[INDEX]]&amp;"'!$D$4:$BB$3000"),14,0),0)</f>
        <v>para</v>
      </c>
      <c r="I1617" s="419">
        <f ca="1">IFERROR(VLOOKUP(Tabela24[[#This Row],[Symbol]],INDIRECT("'"&amp;Tabela24[[#This Row],[INDEX]]&amp;"'!$D$4:$BB$3000"),30,0),0)</f>
        <v>0</v>
      </c>
      <c r="J1617" s="447">
        <f ca="1">IFERROR(VLOOKUP(Tabela24[[#This Row],[Symbol]],INDIRECT("'"&amp;Tabela24[[#This Row],[INDEX]]&amp;"'!$D$4:$BB$3000"),31,0),0)</f>
        <v>0</v>
      </c>
      <c r="K1617" s="266"/>
    </row>
    <row r="1618" spans="1:11" ht="30" customHeight="1" x14ac:dyDescent="0.2">
      <c r="A1618" s="262">
        <v>1607</v>
      </c>
      <c r="B1618" s="711" t="s">
        <v>1843</v>
      </c>
      <c r="C1618" s="263" t="s">
        <v>3949</v>
      </c>
      <c r="D1618" s="264" t="str">
        <f>VLOOKUP(Tabela24[[#This Row],[Symbol]],Baza_cen[],3,0)</f>
        <v>Rękawice poliestrowe  "S-LATEX B  ECO"   "11"   niebieski     STALCO</v>
      </c>
      <c r="E1618" s="265"/>
      <c r="F1618" s="265"/>
      <c r="G1618" s="265">
        <f ca="1">IFERROR(VLOOKUP(Tabela24[[#This Row],[Symbol]],INDIRECT("'"&amp;Tabela24[[#This Row],[INDEX]]&amp;"'!$D$5:$BB$3000"),13,0),0)</f>
        <v>0</v>
      </c>
      <c r="H1618" s="265" t="str">
        <f ca="1">IFERROR(VLOOKUP(Tabela24[[#This Row],[Symbol]],INDIRECT("'"&amp;Tabela24[[#This Row],[INDEX]]&amp;"'!$D$4:$BB$3000"),14,0),0)</f>
        <v>para</v>
      </c>
      <c r="I1618" s="419">
        <f ca="1">IFERROR(VLOOKUP(Tabela24[[#This Row],[Symbol]],INDIRECT("'"&amp;Tabela24[[#This Row],[INDEX]]&amp;"'!$D$4:$BB$3000"),30,0),0)</f>
        <v>0</v>
      </c>
      <c r="J1618" s="447">
        <f ca="1">IFERROR(VLOOKUP(Tabela24[[#This Row],[Symbol]],INDIRECT("'"&amp;Tabela24[[#This Row],[INDEX]]&amp;"'!$D$4:$BB$3000"),31,0),0)</f>
        <v>0</v>
      </c>
      <c r="K1618" s="266"/>
    </row>
    <row r="1619" spans="1:11" ht="30" customHeight="1" x14ac:dyDescent="0.2">
      <c r="A1619" s="262">
        <v>1608</v>
      </c>
      <c r="B1619" s="711" t="s">
        <v>1843</v>
      </c>
      <c r="C1619" s="263" t="s">
        <v>3956</v>
      </c>
      <c r="D1619" s="264" t="str">
        <f>VLOOKUP(Tabela24[[#This Row],[Symbol]],Baza_cen[],3,0)</f>
        <v>Rękawice poliestrowe  "S-POLI W  ECO"   " 6"   biały     STALCO</v>
      </c>
      <c r="E1619" s="265"/>
      <c r="F1619" s="265"/>
      <c r="G1619" s="265">
        <f ca="1">IFERROR(VLOOKUP(Tabela24[[#This Row],[Symbol]],INDIRECT("'"&amp;Tabela24[[#This Row],[INDEX]]&amp;"'!$D$5:$BB$3000"),13,0),0)</f>
        <v>0</v>
      </c>
      <c r="H1619" s="265" t="str">
        <f ca="1">IFERROR(VLOOKUP(Tabela24[[#This Row],[Symbol]],INDIRECT("'"&amp;Tabela24[[#This Row],[INDEX]]&amp;"'!$D$4:$BB$3000"),14,0),0)</f>
        <v>para</v>
      </c>
      <c r="I1619" s="419">
        <f ca="1">IFERROR(VLOOKUP(Tabela24[[#This Row],[Symbol]],INDIRECT("'"&amp;Tabela24[[#This Row],[INDEX]]&amp;"'!$D$4:$BB$3000"),30,0),0)</f>
        <v>0</v>
      </c>
      <c r="J1619" s="447">
        <f ca="1">IFERROR(VLOOKUP(Tabela24[[#This Row],[Symbol]],INDIRECT("'"&amp;Tabela24[[#This Row],[INDEX]]&amp;"'!$D$4:$BB$3000"),31,0),0)</f>
        <v>0</v>
      </c>
      <c r="K1619" s="266"/>
    </row>
    <row r="1620" spans="1:11" ht="30" customHeight="1" x14ac:dyDescent="0.2">
      <c r="A1620" s="262">
        <v>1609</v>
      </c>
      <c r="B1620" s="711" t="s">
        <v>1843</v>
      </c>
      <c r="C1620" s="263" t="s">
        <v>3957</v>
      </c>
      <c r="D1620" s="264" t="str">
        <f>VLOOKUP(Tabela24[[#This Row],[Symbol]],Baza_cen[],3,0)</f>
        <v>Rękawice poliestrowe  "S-POLI W  ECO"   " 7"   biały     STALCO</v>
      </c>
      <c r="E1620" s="265"/>
      <c r="F1620" s="265"/>
      <c r="G1620" s="265">
        <f ca="1">IFERROR(VLOOKUP(Tabela24[[#This Row],[Symbol]],INDIRECT("'"&amp;Tabela24[[#This Row],[INDEX]]&amp;"'!$D$5:$BB$3000"),13,0),0)</f>
        <v>0</v>
      </c>
      <c r="H1620" s="265" t="str">
        <f ca="1">IFERROR(VLOOKUP(Tabela24[[#This Row],[Symbol]],INDIRECT("'"&amp;Tabela24[[#This Row],[INDEX]]&amp;"'!$D$4:$BB$3000"),14,0),0)</f>
        <v>para</v>
      </c>
      <c r="I1620" s="419">
        <f ca="1">IFERROR(VLOOKUP(Tabela24[[#This Row],[Symbol]],INDIRECT("'"&amp;Tabela24[[#This Row],[INDEX]]&amp;"'!$D$4:$BB$3000"),30,0),0)</f>
        <v>0</v>
      </c>
      <c r="J1620" s="447">
        <f ca="1">IFERROR(VLOOKUP(Tabela24[[#This Row],[Symbol]],INDIRECT("'"&amp;Tabela24[[#This Row],[INDEX]]&amp;"'!$D$4:$BB$3000"),31,0),0)</f>
        <v>0</v>
      </c>
      <c r="K1620" s="266"/>
    </row>
    <row r="1621" spans="1:11" ht="30" customHeight="1" x14ac:dyDescent="0.2">
      <c r="A1621" s="262">
        <v>1610</v>
      </c>
      <c r="B1621" s="711" t="s">
        <v>1843</v>
      </c>
      <c r="C1621" s="263" t="s">
        <v>3958</v>
      </c>
      <c r="D1621" s="264" t="str">
        <f>VLOOKUP(Tabela24[[#This Row],[Symbol]],Baza_cen[],3,0)</f>
        <v>Rękawice poliestrowe  "S-POLI W  ECO"   " 8"   biały     STALCO</v>
      </c>
      <c r="E1621" s="265"/>
      <c r="F1621" s="265"/>
      <c r="G1621" s="265">
        <f ca="1">IFERROR(VLOOKUP(Tabela24[[#This Row],[Symbol]],INDIRECT("'"&amp;Tabela24[[#This Row],[INDEX]]&amp;"'!$D$5:$BB$3000"),13,0),0)</f>
        <v>0</v>
      </c>
      <c r="H1621" s="265" t="str">
        <f ca="1">IFERROR(VLOOKUP(Tabela24[[#This Row],[Symbol]],INDIRECT("'"&amp;Tabela24[[#This Row],[INDEX]]&amp;"'!$D$4:$BB$3000"),14,0),0)</f>
        <v>para</v>
      </c>
      <c r="I1621" s="419">
        <f ca="1">IFERROR(VLOOKUP(Tabela24[[#This Row],[Symbol]],INDIRECT("'"&amp;Tabela24[[#This Row],[INDEX]]&amp;"'!$D$4:$BB$3000"),30,0),0)</f>
        <v>0</v>
      </c>
      <c r="J1621" s="447">
        <f ca="1">IFERROR(VLOOKUP(Tabela24[[#This Row],[Symbol]],INDIRECT("'"&amp;Tabela24[[#This Row],[INDEX]]&amp;"'!$D$4:$BB$3000"),31,0),0)</f>
        <v>0</v>
      </c>
      <c r="K1621" s="266"/>
    </row>
    <row r="1622" spans="1:11" ht="30" customHeight="1" x14ac:dyDescent="0.2">
      <c r="A1622" s="262">
        <v>1611</v>
      </c>
      <c r="B1622" s="711" t="s">
        <v>1843</v>
      </c>
      <c r="C1622" s="263" t="s">
        <v>3959</v>
      </c>
      <c r="D1622" s="264" t="str">
        <f>VLOOKUP(Tabela24[[#This Row],[Symbol]],Baza_cen[],3,0)</f>
        <v>Rękawice poliestrowe  "S-POLI W  ECO"   " 9"   biały     STALCO</v>
      </c>
      <c r="E1622" s="265"/>
      <c r="F1622" s="265"/>
      <c r="G1622" s="265">
        <f ca="1">IFERROR(VLOOKUP(Tabela24[[#This Row],[Symbol]],INDIRECT("'"&amp;Tabela24[[#This Row],[INDEX]]&amp;"'!$D$5:$BB$3000"),13,0),0)</f>
        <v>0</v>
      </c>
      <c r="H1622" s="265" t="str">
        <f ca="1">IFERROR(VLOOKUP(Tabela24[[#This Row],[Symbol]],INDIRECT("'"&amp;Tabela24[[#This Row],[INDEX]]&amp;"'!$D$4:$BB$3000"),14,0),0)</f>
        <v>para</v>
      </c>
      <c r="I1622" s="419">
        <f ca="1">IFERROR(VLOOKUP(Tabela24[[#This Row],[Symbol]],INDIRECT("'"&amp;Tabela24[[#This Row],[INDEX]]&amp;"'!$D$4:$BB$3000"),30,0),0)</f>
        <v>0</v>
      </c>
      <c r="J1622" s="447">
        <f ca="1">IFERROR(VLOOKUP(Tabela24[[#This Row],[Symbol]],INDIRECT("'"&amp;Tabela24[[#This Row],[INDEX]]&amp;"'!$D$4:$BB$3000"),31,0),0)</f>
        <v>0</v>
      </c>
      <c r="K1622" s="266"/>
    </row>
    <row r="1623" spans="1:11" ht="30" customHeight="1" x14ac:dyDescent="0.2">
      <c r="A1623" s="262">
        <v>1612</v>
      </c>
      <c r="B1623" s="711" t="s">
        <v>1843</v>
      </c>
      <c r="C1623" s="263" t="s">
        <v>3960</v>
      </c>
      <c r="D1623" s="264" t="str">
        <f>VLOOKUP(Tabela24[[#This Row],[Symbol]],Baza_cen[],3,0)</f>
        <v>Rękawice poliestrowe  "S-POLI W  ECO"   "10"   biały     STALCO</v>
      </c>
      <c r="E1623" s="265"/>
      <c r="F1623" s="265"/>
      <c r="G1623" s="265">
        <f ca="1">IFERROR(VLOOKUP(Tabela24[[#This Row],[Symbol]],INDIRECT("'"&amp;Tabela24[[#This Row],[INDEX]]&amp;"'!$D$5:$BB$3000"),13,0),0)</f>
        <v>0</v>
      </c>
      <c r="H1623" s="265" t="str">
        <f ca="1">IFERROR(VLOOKUP(Tabela24[[#This Row],[Symbol]],INDIRECT("'"&amp;Tabela24[[#This Row],[INDEX]]&amp;"'!$D$4:$BB$3000"),14,0),0)</f>
        <v>para</v>
      </c>
      <c r="I1623" s="419">
        <f ca="1">IFERROR(VLOOKUP(Tabela24[[#This Row],[Symbol]],INDIRECT("'"&amp;Tabela24[[#This Row],[INDEX]]&amp;"'!$D$4:$BB$3000"),30,0),0)</f>
        <v>0</v>
      </c>
      <c r="J1623" s="447">
        <f ca="1">IFERROR(VLOOKUP(Tabela24[[#This Row],[Symbol]],INDIRECT("'"&amp;Tabela24[[#This Row],[INDEX]]&amp;"'!$D$4:$BB$3000"),31,0),0)</f>
        <v>0</v>
      </c>
      <c r="K1623" s="266"/>
    </row>
    <row r="1624" spans="1:11" ht="30" customHeight="1" x14ac:dyDescent="0.2">
      <c r="A1624" s="262">
        <v>1613</v>
      </c>
      <c r="B1624" s="711" t="s">
        <v>1843</v>
      </c>
      <c r="C1624" s="263" t="s">
        <v>3961</v>
      </c>
      <c r="D1624" s="264" t="str">
        <f>VLOOKUP(Tabela24[[#This Row],[Symbol]],Baza_cen[],3,0)</f>
        <v>Rękawice poliestrowe  "S-POLI W  ECO"   "11"   biały     STALCO</v>
      </c>
      <c r="E1624" s="265"/>
      <c r="F1624" s="265"/>
      <c r="G1624" s="265">
        <f ca="1">IFERROR(VLOOKUP(Tabela24[[#This Row],[Symbol]],INDIRECT("'"&amp;Tabela24[[#This Row],[INDEX]]&amp;"'!$D$5:$BB$3000"),13,0),0)</f>
        <v>0</v>
      </c>
      <c r="H1624" s="265" t="str">
        <f ca="1">IFERROR(VLOOKUP(Tabela24[[#This Row],[Symbol]],INDIRECT("'"&amp;Tabela24[[#This Row],[INDEX]]&amp;"'!$D$4:$BB$3000"),14,0),0)</f>
        <v>para</v>
      </c>
      <c r="I1624" s="419">
        <f ca="1">IFERROR(VLOOKUP(Tabela24[[#This Row],[Symbol]],INDIRECT("'"&amp;Tabela24[[#This Row],[INDEX]]&amp;"'!$D$4:$BB$3000"),30,0),0)</f>
        <v>0</v>
      </c>
      <c r="J1624" s="447">
        <f ca="1">IFERROR(VLOOKUP(Tabela24[[#This Row],[Symbol]],INDIRECT("'"&amp;Tabela24[[#This Row],[INDEX]]&amp;"'!$D$4:$BB$3000"),31,0),0)</f>
        <v>0</v>
      </c>
      <c r="K1624" s="266"/>
    </row>
    <row r="1625" spans="1:11" ht="30" customHeight="1" x14ac:dyDescent="0.2">
      <c r="A1625" s="262">
        <v>1614</v>
      </c>
      <c r="B1625" s="711" t="s">
        <v>1843</v>
      </c>
      <c r="C1625" s="263" t="s">
        <v>3968</v>
      </c>
      <c r="D1625" s="264" t="str">
        <f>VLOOKUP(Tabela24[[#This Row],[Symbol]],Baza_cen[],3,0)</f>
        <v>Rękawice poliestrowe  "S-POLI B  ECO"   " 6"   czarny     STALCO</v>
      </c>
      <c r="E1625" s="265"/>
      <c r="F1625" s="265"/>
      <c r="G1625" s="265">
        <f ca="1">IFERROR(VLOOKUP(Tabela24[[#This Row],[Symbol]],INDIRECT("'"&amp;Tabela24[[#This Row],[INDEX]]&amp;"'!$D$5:$BB$3000"),13,0),0)</f>
        <v>0</v>
      </c>
      <c r="H1625" s="265" t="str">
        <f ca="1">IFERROR(VLOOKUP(Tabela24[[#This Row],[Symbol]],INDIRECT("'"&amp;Tabela24[[#This Row],[INDEX]]&amp;"'!$D$4:$BB$3000"),14,0),0)</f>
        <v>para</v>
      </c>
      <c r="I1625" s="419">
        <f ca="1">IFERROR(VLOOKUP(Tabela24[[#This Row],[Symbol]],INDIRECT("'"&amp;Tabela24[[#This Row],[INDEX]]&amp;"'!$D$4:$BB$3000"),30,0),0)</f>
        <v>0</v>
      </c>
      <c r="J1625" s="447">
        <f ca="1">IFERROR(VLOOKUP(Tabela24[[#This Row],[Symbol]],INDIRECT("'"&amp;Tabela24[[#This Row],[INDEX]]&amp;"'!$D$4:$BB$3000"),31,0),0)</f>
        <v>0</v>
      </c>
      <c r="K1625" s="266"/>
    </row>
    <row r="1626" spans="1:11" ht="30" customHeight="1" x14ac:dyDescent="0.2">
      <c r="A1626" s="262">
        <v>1615</v>
      </c>
      <c r="B1626" s="711" t="s">
        <v>1843</v>
      </c>
      <c r="C1626" s="263" t="s">
        <v>3969</v>
      </c>
      <c r="D1626" s="264" t="str">
        <f>VLOOKUP(Tabela24[[#This Row],[Symbol]],Baza_cen[],3,0)</f>
        <v>Rękawice poliestrowe  "S-POLI B  ECO"   " 7"   czarny     STALCO</v>
      </c>
      <c r="E1626" s="265"/>
      <c r="F1626" s="265"/>
      <c r="G1626" s="265">
        <f ca="1">IFERROR(VLOOKUP(Tabela24[[#This Row],[Symbol]],INDIRECT("'"&amp;Tabela24[[#This Row],[INDEX]]&amp;"'!$D$5:$BB$3000"),13,0),0)</f>
        <v>0</v>
      </c>
      <c r="H1626" s="265" t="str">
        <f ca="1">IFERROR(VLOOKUP(Tabela24[[#This Row],[Symbol]],INDIRECT("'"&amp;Tabela24[[#This Row],[INDEX]]&amp;"'!$D$4:$BB$3000"),14,0),0)</f>
        <v>para</v>
      </c>
      <c r="I1626" s="419">
        <f ca="1">IFERROR(VLOOKUP(Tabela24[[#This Row],[Symbol]],INDIRECT("'"&amp;Tabela24[[#This Row],[INDEX]]&amp;"'!$D$4:$BB$3000"),30,0),0)</f>
        <v>0</v>
      </c>
      <c r="J1626" s="447">
        <f ca="1">IFERROR(VLOOKUP(Tabela24[[#This Row],[Symbol]],INDIRECT("'"&amp;Tabela24[[#This Row],[INDEX]]&amp;"'!$D$4:$BB$3000"),31,0),0)</f>
        <v>0</v>
      </c>
      <c r="K1626" s="266"/>
    </row>
    <row r="1627" spans="1:11" ht="30" customHeight="1" x14ac:dyDescent="0.2">
      <c r="A1627" s="262">
        <v>1616</v>
      </c>
      <c r="B1627" s="711" t="s">
        <v>1843</v>
      </c>
      <c r="C1627" s="263" t="s">
        <v>3970</v>
      </c>
      <c r="D1627" s="264" t="str">
        <f>VLOOKUP(Tabela24[[#This Row],[Symbol]],Baza_cen[],3,0)</f>
        <v>Rękawice poliestrowe  "S-POLI B  ECO"   " 8"   czarny     STALCO</v>
      </c>
      <c r="E1627" s="265"/>
      <c r="F1627" s="265"/>
      <c r="G1627" s="265">
        <f ca="1">IFERROR(VLOOKUP(Tabela24[[#This Row],[Symbol]],INDIRECT("'"&amp;Tabela24[[#This Row],[INDEX]]&amp;"'!$D$5:$BB$3000"),13,0),0)</f>
        <v>0</v>
      </c>
      <c r="H1627" s="265" t="str">
        <f ca="1">IFERROR(VLOOKUP(Tabela24[[#This Row],[Symbol]],INDIRECT("'"&amp;Tabela24[[#This Row],[INDEX]]&amp;"'!$D$4:$BB$3000"),14,0),0)</f>
        <v>para</v>
      </c>
      <c r="I1627" s="419">
        <f ca="1">IFERROR(VLOOKUP(Tabela24[[#This Row],[Symbol]],INDIRECT("'"&amp;Tabela24[[#This Row],[INDEX]]&amp;"'!$D$4:$BB$3000"),30,0),0)</f>
        <v>0</v>
      </c>
      <c r="J1627" s="447">
        <f ca="1">IFERROR(VLOOKUP(Tabela24[[#This Row],[Symbol]],INDIRECT("'"&amp;Tabela24[[#This Row],[INDEX]]&amp;"'!$D$4:$BB$3000"),31,0),0)</f>
        <v>0</v>
      </c>
      <c r="K1627" s="266"/>
    </row>
    <row r="1628" spans="1:11" ht="30" customHeight="1" x14ac:dyDescent="0.2">
      <c r="A1628" s="262">
        <v>1617</v>
      </c>
      <c r="B1628" s="711" t="s">
        <v>1843</v>
      </c>
      <c r="C1628" s="263" t="s">
        <v>3971</v>
      </c>
      <c r="D1628" s="264" t="str">
        <f>VLOOKUP(Tabela24[[#This Row],[Symbol]],Baza_cen[],3,0)</f>
        <v>Rękawice poliestrowe  "S-POLI B  ECO"   " 9"   czarny     STALCO</v>
      </c>
      <c r="E1628" s="265"/>
      <c r="F1628" s="265"/>
      <c r="G1628" s="265">
        <f ca="1">IFERROR(VLOOKUP(Tabela24[[#This Row],[Symbol]],INDIRECT("'"&amp;Tabela24[[#This Row],[INDEX]]&amp;"'!$D$5:$BB$3000"),13,0),0)</f>
        <v>0</v>
      </c>
      <c r="H1628" s="265" t="str">
        <f ca="1">IFERROR(VLOOKUP(Tabela24[[#This Row],[Symbol]],INDIRECT("'"&amp;Tabela24[[#This Row],[INDEX]]&amp;"'!$D$4:$BB$3000"),14,0),0)</f>
        <v>para</v>
      </c>
      <c r="I1628" s="419">
        <f ca="1">IFERROR(VLOOKUP(Tabela24[[#This Row],[Symbol]],INDIRECT("'"&amp;Tabela24[[#This Row],[INDEX]]&amp;"'!$D$4:$BB$3000"),30,0),0)</f>
        <v>0</v>
      </c>
      <c r="J1628" s="447">
        <f ca="1">IFERROR(VLOOKUP(Tabela24[[#This Row],[Symbol]],INDIRECT("'"&amp;Tabela24[[#This Row],[INDEX]]&amp;"'!$D$4:$BB$3000"),31,0),0)</f>
        <v>0</v>
      </c>
      <c r="K1628" s="266"/>
    </row>
    <row r="1629" spans="1:11" ht="30" customHeight="1" x14ac:dyDescent="0.2">
      <c r="A1629" s="262">
        <v>1618</v>
      </c>
      <c r="B1629" s="711" t="s">
        <v>1843</v>
      </c>
      <c r="C1629" s="263" t="s">
        <v>3972</v>
      </c>
      <c r="D1629" s="264" t="str">
        <f>VLOOKUP(Tabela24[[#This Row],[Symbol]],Baza_cen[],3,0)</f>
        <v>Rękawice poliestrowe  "S-POLI B  ECO"   "10"   czarny     STALCO</v>
      </c>
      <c r="E1629" s="265"/>
      <c r="F1629" s="265"/>
      <c r="G1629" s="265">
        <f ca="1">IFERROR(VLOOKUP(Tabela24[[#This Row],[Symbol]],INDIRECT("'"&amp;Tabela24[[#This Row],[INDEX]]&amp;"'!$D$5:$BB$3000"),13,0),0)</f>
        <v>0</v>
      </c>
      <c r="H1629" s="265" t="str">
        <f ca="1">IFERROR(VLOOKUP(Tabela24[[#This Row],[Symbol]],INDIRECT("'"&amp;Tabela24[[#This Row],[INDEX]]&amp;"'!$D$4:$BB$3000"),14,0),0)</f>
        <v>para</v>
      </c>
      <c r="I1629" s="419">
        <f ca="1">IFERROR(VLOOKUP(Tabela24[[#This Row],[Symbol]],INDIRECT("'"&amp;Tabela24[[#This Row],[INDEX]]&amp;"'!$D$4:$BB$3000"),30,0),0)</f>
        <v>0</v>
      </c>
      <c r="J1629" s="447">
        <f ca="1">IFERROR(VLOOKUP(Tabela24[[#This Row],[Symbol]],INDIRECT("'"&amp;Tabela24[[#This Row],[INDEX]]&amp;"'!$D$4:$BB$3000"),31,0),0)</f>
        <v>0</v>
      </c>
      <c r="K1629" s="266"/>
    </row>
    <row r="1630" spans="1:11" ht="30" customHeight="1" x14ac:dyDescent="0.2">
      <c r="A1630" s="262">
        <v>1619</v>
      </c>
      <c r="B1630" s="711" t="s">
        <v>1843</v>
      </c>
      <c r="C1630" s="263" t="s">
        <v>3973</v>
      </c>
      <c r="D1630" s="264" t="str">
        <f>VLOOKUP(Tabela24[[#This Row],[Symbol]],Baza_cen[],3,0)</f>
        <v>Rękawice poliestrowe  "S-POLI B  ECO"   "11"   czarny     STALCO</v>
      </c>
      <c r="E1630" s="265"/>
      <c r="F1630" s="265"/>
      <c r="G1630" s="265">
        <f ca="1">IFERROR(VLOOKUP(Tabela24[[#This Row],[Symbol]],INDIRECT("'"&amp;Tabela24[[#This Row],[INDEX]]&amp;"'!$D$5:$BB$3000"),13,0),0)</f>
        <v>0</v>
      </c>
      <c r="H1630" s="265" t="str">
        <f ca="1">IFERROR(VLOOKUP(Tabela24[[#This Row],[Symbol]],INDIRECT("'"&amp;Tabela24[[#This Row],[INDEX]]&amp;"'!$D$4:$BB$3000"),14,0),0)</f>
        <v>para</v>
      </c>
      <c r="I1630" s="419">
        <f ca="1">IFERROR(VLOOKUP(Tabela24[[#This Row],[Symbol]],INDIRECT("'"&amp;Tabela24[[#This Row],[INDEX]]&amp;"'!$D$4:$BB$3000"),30,0),0)</f>
        <v>0</v>
      </c>
      <c r="J1630" s="447">
        <f ca="1">IFERROR(VLOOKUP(Tabela24[[#This Row],[Symbol]],INDIRECT("'"&amp;Tabela24[[#This Row],[INDEX]]&amp;"'!$D$4:$BB$3000"),31,0),0)</f>
        <v>0</v>
      </c>
      <c r="K1630" s="266"/>
    </row>
    <row r="1631" spans="1:11" ht="30" customHeight="1" x14ac:dyDescent="0.2">
      <c r="A1631" s="262">
        <v>1620</v>
      </c>
      <c r="B1631" s="711" t="s">
        <v>1843</v>
      </c>
      <c r="C1631" s="263" t="s">
        <v>3976</v>
      </c>
      <c r="D1631" s="264" t="str">
        <f>VLOOKUP(Tabela24[[#This Row],[Symbol]],Baza_cen[],3,0)</f>
        <v>Rękawice nylonowe  "NITRILE FLEX"   " 6"     STALCO PERFECT</v>
      </c>
      <c r="E1631" s="265"/>
      <c r="F1631" s="265"/>
      <c r="G1631" s="265">
        <f ca="1">IFERROR(VLOOKUP(Tabela24[[#This Row],[Symbol]],INDIRECT("'"&amp;Tabela24[[#This Row],[INDEX]]&amp;"'!$D$5:$BB$3000"),13,0),0)</f>
        <v>0</v>
      </c>
      <c r="H1631" s="265" t="str">
        <f ca="1">IFERROR(VLOOKUP(Tabela24[[#This Row],[Symbol]],INDIRECT("'"&amp;Tabela24[[#This Row],[INDEX]]&amp;"'!$D$4:$BB$3000"),14,0),0)</f>
        <v>para</v>
      </c>
      <c r="I1631" s="419">
        <f ca="1">IFERROR(VLOOKUP(Tabela24[[#This Row],[Symbol]],INDIRECT("'"&amp;Tabela24[[#This Row],[INDEX]]&amp;"'!$D$4:$BB$3000"),30,0),0)</f>
        <v>0</v>
      </c>
      <c r="J1631" s="447">
        <f ca="1">IFERROR(VLOOKUP(Tabela24[[#This Row],[Symbol]],INDIRECT("'"&amp;Tabela24[[#This Row],[INDEX]]&amp;"'!$D$4:$BB$3000"),31,0),0)</f>
        <v>0</v>
      </c>
      <c r="K1631" s="266"/>
    </row>
    <row r="1632" spans="1:11" ht="30" customHeight="1" x14ac:dyDescent="0.2">
      <c r="A1632" s="262">
        <v>1621</v>
      </c>
      <c r="B1632" s="711" t="s">
        <v>1843</v>
      </c>
      <c r="C1632" s="263" t="s">
        <v>4096</v>
      </c>
      <c r="D1632" s="264" t="str">
        <f>VLOOKUP(Tabela24[[#This Row],[Symbol]],Baza_cen[],3,0)</f>
        <v>Rękawice nylonowe  "NITRILE FLEX"   " 7"     STALCO PERFECT</v>
      </c>
      <c r="E1632" s="265"/>
      <c r="F1632" s="265"/>
      <c r="G1632" s="265">
        <f ca="1">IFERROR(VLOOKUP(Tabela24[[#This Row],[Symbol]],INDIRECT("'"&amp;Tabela24[[#This Row],[INDEX]]&amp;"'!$D$5:$BB$3000"),13,0),0)</f>
        <v>0</v>
      </c>
      <c r="H1632" s="265" t="str">
        <f ca="1">IFERROR(VLOOKUP(Tabela24[[#This Row],[Symbol]],INDIRECT("'"&amp;Tabela24[[#This Row],[INDEX]]&amp;"'!$D$4:$BB$3000"),14,0),0)</f>
        <v>para</v>
      </c>
      <c r="I1632" s="419">
        <f ca="1">IFERROR(VLOOKUP(Tabela24[[#This Row],[Symbol]],INDIRECT("'"&amp;Tabela24[[#This Row],[INDEX]]&amp;"'!$D$4:$BB$3000"),30,0),0)</f>
        <v>0</v>
      </c>
      <c r="J1632" s="447">
        <f ca="1">IFERROR(VLOOKUP(Tabela24[[#This Row],[Symbol]],INDIRECT("'"&amp;Tabela24[[#This Row],[INDEX]]&amp;"'!$D$4:$BB$3000"),31,0),0)</f>
        <v>0</v>
      </c>
      <c r="K1632" s="266"/>
    </row>
    <row r="1633" spans="1:11" ht="30" customHeight="1" x14ac:dyDescent="0.2">
      <c r="A1633" s="262">
        <v>1622</v>
      </c>
      <c r="B1633" s="711" t="s">
        <v>1843</v>
      </c>
      <c r="C1633" s="263" t="s">
        <v>2044</v>
      </c>
      <c r="D1633" s="264" t="str">
        <f>VLOOKUP(Tabela24[[#This Row],[Symbol]],Baza_cen[],3,0)</f>
        <v>Rękawice nylonowe  "NITRILE FLEX"   " 8"     STALCO PERFECT</v>
      </c>
      <c r="E1633" s="265"/>
      <c r="F1633" s="265"/>
      <c r="G1633" s="265">
        <f ca="1">IFERROR(VLOOKUP(Tabela24[[#This Row],[Symbol]],INDIRECT("'"&amp;Tabela24[[#This Row],[INDEX]]&amp;"'!$D$5:$BB$3000"),13,0),0)</f>
        <v>0</v>
      </c>
      <c r="H1633" s="265" t="str">
        <f ca="1">IFERROR(VLOOKUP(Tabela24[[#This Row],[Symbol]],INDIRECT("'"&amp;Tabela24[[#This Row],[INDEX]]&amp;"'!$D$4:$BB$3000"),14,0),0)</f>
        <v>para</v>
      </c>
      <c r="I1633" s="419">
        <f ca="1">IFERROR(VLOOKUP(Tabela24[[#This Row],[Symbol]],INDIRECT("'"&amp;Tabela24[[#This Row],[INDEX]]&amp;"'!$D$4:$BB$3000"),30,0),0)</f>
        <v>0</v>
      </c>
      <c r="J1633" s="447">
        <f ca="1">IFERROR(VLOOKUP(Tabela24[[#This Row],[Symbol]],INDIRECT("'"&amp;Tabela24[[#This Row],[INDEX]]&amp;"'!$D$4:$BB$3000"),31,0),0)</f>
        <v>0</v>
      </c>
      <c r="K1633" s="266"/>
    </row>
    <row r="1634" spans="1:11" ht="30" customHeight="1" x14ac:dyDescent="0.2">
      <c r="A1634" s="262">
        <v>1623</v>
      </c>
      <c r="B1634" s="711" t="s">
        <v>1843</v>
      </c>
      <c r="C1634" s="263" t="s">
        <v>2046</v>
      </c>
      <c r="D1634" s="264" t="str">
        <f>VLOOKUP(Tabela24[[#This Row],[Symbol]],Baza_cen[],3,0)</f>
        <v>Rękawice nylonowe  "NITRILE FLEX"   " 9"     STALCO PERFECT</v>
      </c>
      <c r="E1634" s="265"/>
      <c r="F1634" s="265"/>
      <c r="G1634" s="265">
        <f ca="1">IFERROR(VLOOKUP(Tabela24[[#This Row],[Symbol]],INDIRECT("'"&amp;Tabela24[[#This Row],[INDEX]]&amp;"'!$D$5:$BB$3000"),13,0),0)</f>
        <v>0</v>
      </c>
      <c r="H1634" s="265" t="str">
        <f ca="1">IFERROR(VLOOKUP(Tabela24[[#This Row],[Symbol]],INDIRECT("'"&amp;Tabela24[[#This Row],[INDEX]]&amp;"'!$D$4:$BB$3000"),14,0),0)</f>
        <v>para</v>
      </c>
      <c r="I1634" s="419">
        <f ca="1">IFERROR(VLOOKUP(Tabela24[[#This Row],[Symbol]],INDIRECT("'"&amp;Tabela24[[#This Row],[INDEX]]&amp;"'!$D$4:$BB$3000"),30,0),0)</f>
        <v>0</v>
      </c>
      <c r="J1634" s="447">
        <f ca="1">IFERROR(VLOOKUP(Tabela24[[#This Row],[Symbol]],INDIRECT("'"&amp;Tabela24[[#This Row],[INDEX]]&amp;"'!$D$4:$BB$3000"),31,0),0)</f>
        <v>0</v>
      </c>
      <c r="K1634" s="266"/>
    </row>
    <row r="1635" spans="1:11" ht="30" customHeight="1" x14ac:dyDescent="0.2">
      <c r="A1635" s="262">
        <v>1624</v>
      </c>
      <c r="B1635" s="711" t="s">
        <v>1843</v>
      </c>
      <c r="C1635" s="263" t="s">
        <v>2048</v>
      </c>
      <c r="D1635" s="264" t="str">
        <f>VLOOKUP(Tabela24[[#This Row],[Symbol]],Baza_cen[],3,0)</f>
        <v>Rękawice nylonowe  "NITRILE FLEX"   "10"     STALCO PERFECT</v>
      </c>
      <c r="E1635" s="265"/>
      <c r="F1635" s="265"/>
      <c r="G1635" s="265">
        <f ca="1">IFERROR(VLOOKUP(Tabela24[[#This Row],[Symbol]],INDIRECT("'"&amp;Tabela24[[#This Row],[INDEX]]&amp;"'!$D$5:$BB$3000"),13,0),0)</f>
        <v>0</v>
      </c>
      <c r="H1635" s="265" t="str">
        <f ca="1">IFERROR(VLOOKUP(Tabela24[[#This Row],[Symbol]],INDIRECT("'"&amp;Tabela24[[#This Row],[INDEX]]&amp;"'!$D$4:$BB$3000"),14,0),0)</f>
        <v>para</v>
      </c>
      <c r="I1635" s="419">
        <f ca="1">IFERROR(VLOOKUP(Tabela24[[#This Row],[Symbol]],INDIRECT("'"&amp;Tabela24[[#This Row],[INDEX]]&amp;"'!$D$4:$BB$3000"),30,0),0)</f>
        <v>0</v>
      </c>
      <c r="J1635" s="447">
        <f ca="1">IFERROR(VLOOKUP(Tabela24[[#This Row],[Symbol]],INDIRECT("'"&amp;Tabela24[[#This Row],[INDEX]]&amp;"'!$D$4:$BB$3000"),31,0),0)</f>
        <v>0</v>
      </c>
      <c r="K1635" s="266"/>
    </row>
    <row r="1636" spans="1:11" ht="30" customHeight="1" x14ac:dyDescent="0.2">
      <c r="A1636" s="262">
        <v>1625</v>
      </c>
      <c r="B1636" s="711" t="s">
        <v>1843</v>
      </c>
      <c r="C1636" s="263" t="s">
        <v>4097</v>
      </c>
      <c r="D1636" s="264" t="str">
        <f>VLOOKUP(Tabela24[[#This Row],[Symbol]],Baza_cen[],3,0)</f>
        <v>Rękawice nylonowe  "NITRILE FLEX"   "11"     STALCO PERFECT</v>
      </c>
      <c r="E1636" s="265"/>
      <c r="F1636" s="265"/>
      <c r="G1636" s="265">
        <f ca="1">IFERROR(VLOOKUP(Tabela24[[#This Row],[Symbol]],INDIRECT("'"&amp;Tabela24[[#This Row],[INDEX]]&amp;"'!$D$5:$BB$3000"),13,0),0)</f>
        <v>0</v>
      </c>
      <c r="H1636" s="265" t="str">
        <f ca="1">IFERROR(VLOOKUP(Tabela24[[#This Row],[Symbol]],INDIRECT("'"&amp;Tabela24[[#This Row],[INDEX]]&amp;"'!$D$4:$BB$3000"),14,0),0)</f>
        <v>para</v>
      </c>
      <c r="I1636" s="419">
        <f ca="1">IFERROR(VLOOKUP(Tabela24[[#This Row],[Symbol]],INDIRECT("'"&amp;Tabela24[[#This Row],[INDEX]]&amp;"'!$D$4:$BB$3000"),30,0),0)</f>
        <v>0</v>
      </c>
      <c r="J1636" s="447">
        <f ca="1">IFERROR(VLOOKUP(Tabela24[[#This Row],[Symbol]],INDIRECT("'"&amp;Tabela24[[#This Row],[INDEX]]&amp;"'!$D$4:$BB$3000"),31,0),0)</f>
        <v>0</v>
      </c>
      <c r="K1636" s="266"/>
    </row>
    <row r="1637" spans="1:11" ht="30" customHeight="1" x14ac:dyDescent="0.2">
      <c r="A1637" s="262">
        <v>1626</v>
      </c>
      <c r="B1637" s="711" t="s">
        <v>1843</v>
      </c>
      <c r="C1637" s="263" t="s">
        <v>2051</v>
      </c>
      <c r="D1637" s="264" t="str">
        <f>VLOOKUP(Tabela24[[#This Row],[Symbol]],Baza_cen[],3,0)</f>
        <v>Worki na śmieci  120L   kpl-20szt.     STALCO</v>
      </c>
      <c r="E1637" s="265"/>
      <c r="F1637" s="265"/>
      <c r="G1637" s="265">
        <f ca="1">IFERROR(VLOOKUP(Tabela24[[#This Row],[Symbol]],INDIRECT("'"&amp;Tabela24[[#This Row],[INDEX]]&amp;"'!$D$5:$BB$3000"),13,0),0)</f>
        <v>0</v>
      </c>
      <c r="H1637" s="265" t="str">
        <f ca="1">IFERROR(VLOOKUP(Tabela24[[#This Row],[Symbol]],INDIRECT("'"&amp;Tabela24[[#This Row],[INDEX]]&amp;"'!$D$4:$BB$3000"),14,0),0)</f>
        <v>kpl.</v>
      </c>
      <c r="I1637" s="419">
        <f ca="1">IFERROR(VLOOKUP(Tabela24[[#This Row],[Symbol]],INDIRECT("'"&amp;Tabela24[[#This Row],[INDEX]]&amp;"'!$D$4:$BB$3000"),30,0),0)</f>
        <v>0</v>
      </c>
      <c r="J1637" s="447">
        <f ca="1">IFERROR(VLOOKUP(Tabela24[[#This Row],[Symbol]],INDIRECT("'"&amp;Tabela24[[#This Row],[INDEX]]&amp;"'!$D$4:$BB$3000"),31,0),0)</f>
        <v>0</v>
      </c>
      <c r="K1637" s="266"/>
    </row>
    <row r="1638" spans="1:11" ht="30" customHeight="1" x14ac:dyDescent="0.2">
      <c r="A1638" s="262">
        <v>1627</v>
      </c>
      <c r="B1638" s="711" t="s">
        <v>1843</v>
      </c>
      <c r="C1638" s="263" t="s">
        <v>2053</v>
      </c>
      <c r="D1638" s="264" t="str">
        <f>VLOOKUP(Tabela24[[#This Row],[Symbol]],Baza_cen[],3,0)</f>
        <v>Worki na śmieci  160L   kpl-10szt.     STALCO</v>
      </c>
      <c r="E1638" s="265"/>
      <c r="F1638" s="265"/>
      <c r="G1638" s="265">
        <f ca="1">IFERROR(VLOOKUP(Tabela24[[#This Row],[Symbol]],INDIRECT("'"&amp;Tabela24[[#This Row],[INDEX]]&amp;"'!$D$5:$BB$3000"),13,0),0)</f>
        <v>0</v>
      </c>
      <c r="H1638" s="265" t="str">
        <f ca="1">IFERROR(VLOOKUP(Tabela24[[#This Row],[Symbol]],INDIRECT("'"&amp;Tabela24[[#This Row],[INDEX]]&amp;"'!$D$4:$BB$3000"),14,0),0)</f>
        <v>kpl.</v>
      </c>
      <c r="I1638" s="419">
        <f ca="1">IFERROR(VLOOKUP(Tabela24[[#This Row],[Symbol]],INDIRECT("'"&amp;Tabela24[[#This Row],[INDEX]]&amp;"'!$D$4:$BB$3000"),30,0),0)</f>
        <v>0</v>
      </c>
      <c r="J1638" s="447">
        <f ca="1">IFERROR(VLOOKUP(Tabela24[[#This Row],[Symbol]],INDIRECT("'"&amp;Tabela24[[#This Row],[INDEX]]&amp;"'!$D$4:$BB$3000"),31,0),0)</f>
        <v>0</v>
      </c>
      <c r="K1638" s="266"/>
    </row>
    <row r="1639" spans="1:11" ht="30" customHeight="1" x14ac:dyDescent="0.2">
      <c r="A1639" s="262">
        <v>1628</v>
      </c>
      <c r="B1639" s="711" t="s">
        <v>1843</v>
      </c>
      <c r="C1639" s="263" t="s">
        <v>2055</v>
      </c>
      <c r="D1639" s="264" t="str">
        <f>VLOOKUP(Tabela24[[#This Row],[Symbol]],Baza_cen[],3,0)</f>
        <v>Worki na śmieci  240L   kpl-10szt.     STALCO</v>
      </c>
      <c r="E1639" s="265"/>
      <c r="F1639" s="265"/>
      <c r="G1639" s="265">
        <f ca="1">IFERROR(VLOOKUP(Tabela24[[#This Row],[Symbol]],INDIRECT("'"&amp;Tabela24[[#This Row],[INDEX]]&amp;"'!$D$5:$BB$3000"),13,0),0)</f>
        <v>0</v>
      </c>
      <c r="H1639" s="265">
        <f ca="1">IFERROR(VLOOKUP(Tabela24[[#This Row],[Symbol]],INDIRECT("'"&amp;Tabela24[[#This Row],[INDEX]]&amp;"'!$D$4:$BB$3000"),14,0),0)</f>
        <v>0</v>
      </c>
      <c r="I1639" s="419">
        <f ca="1">IFERROR(VLOOKUP(Tabela24[[#This Row],[Symbol]],INDIRECT("'"&amp;Tabela24[[#This Row],[INDEX]]&amp;"'!$D$4:$BB$3000"),30,0),0)</f>
        <v>0</v>
      </c>
      <c r="J1639" s="447">
        <f ca="1">IFERROR(VLOOKUP(Tabela24[[#This Row],[Symbol]],INDIRECT("'"&amp;Tabela24[[#This Row],[INDEX]]&amp;"'!$D$4:$BB$3000"),31,0),0)</f>
        <v>0</v>
      </c>
      <c r="K1639" s="266"/>
    </row>
    <row r="1640" spans="1:11" ht="30" customHeight="1" x14ac:dyDescent="0.2">
      <c r="A1640" s="262">
        <v>1629</v>
      </c>
      <c r="B1640" s="711" t="s">
        <v>1843</v>
      </c>
      <c r="C1640" s="263" t="s">
        <v>3979</v>
      </c>
      <c r="D1640" s="264" t="str">
        <f>VLOOKUP(Tabela24[[#This Row],[Symbol]],Baza_cen[],3,0)</f>
        <v>Worki na śmieci  300L   kpl- 5szt.     STALCO</v>
      </c>
      <c r="E1640" s="265"/>
      <c r="F1640" s="265"/>
      <c r="G1640" s="265">
        <f ca="1">IFERROR(VLOOKUP(Tabela24[[#This Row],[Symbol]],INDIRECT("'"&amp;Tabela24[[#This Row],[INDEX]]&amp;"'!$D$5:$BB$3000"),13,0),0)</f>
        <v>0</v>
      </c>
      <c r="H1640" s="265" t="str">
        <f ca="1">IFERROR(VLOOKUP(Tabela24[[#This Row],[Symbol]],INDIRECT("'"&amp;Tabela24[[#This Row],[INDEX]]&amp;"'!$D$4:$BB$3000"),14,0),0)</f>
        <v>kpl.</v>
      </c>
      <c r="I1640" s="419">
        <f ca="1">IFERROR(VLOOKUP(Tabela24[[#This Row],[Symbol]],INDIRECT("'"&amp;Tabela24[[#This Row],[INDEX]]&amp;"'!$D$4:$BB$3000"),30,0),0)</f>
        <v>0</v>
      </c>
      <c r="J1640" s="447">
        <f ca="1">IFERROR(VLOOKUP(Tabela24[[#This Row],[Symbol]],INDIRECT("'"&amp;Tabela24[[#This Row],[INDEX]]&amp;"'!$D$4:$BB$3000"),31,0),0)</f>
        <v>0</v>
      </c>
      <c r="K1640" s="266"/>
    </row>
    <row r="1641" spans="1:11" ht="30" customHeight="1" x14ac:dyDescent="0.2">
      <c r="A1641" s="262">
        <v>1630</v>
      </c>
      <c r="B1641" s="711" t="s">
        <v>1843</v>
      </c>
      <c r="C1641" s="263" t="s">
        <v>3977</v>
      </c>
      <c r="D1641" s="264" t="str">
        <f>VLOOKUP(Tabela24[[#This Row],[Symbol]],Baza_cen[],3,0)</f>
        <v>Worki na gruz   60L   kpl-10szt.     STALCO</v>
      </c>
      <c r="E1641" s="265"/>
      <c r="F1641" s="265"/>
      <c r="G1641" s="265">
        <f ca="1">IFERROR(VLOOKUP(Tabela24[[#This Row],[Symbol]],INDIRECT("'"&amp;Tabela24[[#This Row],[INDEX]]&amp;"'!$D$5:$BB$3000"),13,0),0)</f>
        <v>0</v>
      </c>
      <c r="H1641" s="265">
        <f ca="1">IFERROR(VLOOKUP(Tabela24[[#This Row],[Symbol]],INDIRECT("'"&amp;Tabela24[[#This Row],[INDEX]]&amp;"'!$D$4:$BB$3000"),14,0),0)</f>
        <v>0</v>
      </c>
      <c r="I1641" s="419">
        <f ca="1">IFERROR(VLOOKUP(Tabela24[[#This Row],[Symbol]],INDIRECT("'"&amp;Tabela24[[#This Row],[INDEX]]&amp;"'!$D$4:$BB$3000"),30,0),0)</f>
        <v>0</v>
      </c>
      <c r="J1641" s="447">
        <f ca="1">IFERROR(VLOOKUP(Tabela24[[#This Row],[Symbol]],INDIRECT("'"&amp;Tabela24[[#This Row],[INDEX]]&amp;"'!$D$4:$BB$3000"),31,0),0)</f>
        <v>0</v>
      </c>
      <c r="K1641" s="266"/>
    </row>
    <row r="1642" spans="1:11" ht="30" customHeight="1" x14ac:dyDescent="0.2">
      <c r="A1642" s="262">
        <v>1631</v>
      </c>
      <c r="B1642" s="711" t="s">
        <v>1843</v>
      </c>
      <c r="C1642" s="263" t="s">
        <v>2057</v>
      </c>
      <c r="D1642" s="264" t="str">
        <f>VLOOKUP(Tabela24[[#This Row],[Symbol]],Baza_cen[],3,0)</f>
        <v>Worki na gruz  120L   kpl-10szt.     STALCO</v>
      </c>
      <c r="E1642" s="265"/>
      <c r="F1642" s="265"/>
      <c r="G1642" s="265">
        <f ca="1">IFERROR(VLOOKUP(Tabela24[[#This Row],[Symbol]],INDIRECT("'"&amp;Tabela24[[#This Row],[INDEX]]&amp;"'!$D$5:$BB$3000"),13,0),0)</f>
        <v>0</v>
      </c>
      <c r="H1642" s="265" t="str">
        <f ca="1">IFERROR(VLOOKUP(Tabela24[[#This Row],[Symbol]],INDIRECT("'"&amp;Tabela24[[#This Row],[INDEX]]&amp;"'!$D$4:$BB$3000"),14,0),0)</f>
        <v>kpl.</v>
      </c>
      <c r="I1642" s="419">
        <f ca="1">IFERROR(VLOOKUP(Tabela24[[#This Row],[Symbol]],INDIRECT("'"&amp;Tabela24[[#This Row],[INDEX]]&amp;"'!$D$4:$BB$3000"),30,0),0)</f>
        <v>0</v>
      </c>
      <c r="J1642" s="447">
        <f ca="1">IFERROR(VLOOKUP(Tabela24[[#This Row],[Symbol]],INDIRECT("'"&amp;Tabela24[[#This Row],[INDEX]]&amp;"'!$D$4:$BB$3000"),31,0),0)</f>
        <v>0</v>
      </c>
      <c r="K1642" s="266"/>
    </row>
    <row r="1643" spans="1:11" ht="30" customHeight="1" x14ac:dyDescent="0.2">
      <c r="A1643" s="262">
        <v>1632</v>
      </c>
      <c r="B1643" s="711" t="s">
        <v>1843</v>
      </c>
      <c r="C1643" s="263">
        <v>142995</v>
      </c>
      <c r="D1643" s="264" t="str">
        <f>VLOOKUP(Tabela24[[#This Row],[Symbol]],Baza_cen[],3,0)</f>
        <v>Kliny montażowe   14x29x95   MAŁE   " S "     |500szt|</v>
      </c>
      <c r="E1643" s="265"/>
      <c r="F1643" s="265"/>
      <c r="G1643" s="265">
        <f ca="1">IFERROR(VLOOKUP(Tabela24[[#This Row],[Symbol]],INDIRECT("'"&amp;Tabela24[[#This Row],[INDEX]]&amp;"'!$D$5:$BB$3000"),13,0),0)</f>
        <v>0</v>
      </c>
      <c r="H1643" s="265" t="str">
        <f ca="1">IFERROR(VLOOKUP(Tabela24[[#This Row],[Symbol]],INDIRECT("'"&amp;Tabela24[[#This Row],[INDEX]]&amp;"'!$D$4:$BB$3000"),14,0),0)</f>
        <v>szt.</v>
      </c>
      <c r="I1643" s="419">
        <f ca="1">IFERROR(VLOOKUP(Tabela24[[#This Row],[Symbol]],INDIRECT("'"&amp;Tabela24[[#This Row],[INDEX]]&amp;"'!$D$4:$BB$3000"),30,0),0)</f>
        <v>0</v>
      </c>
      <c r="J1643" s="447">
        <f ca="1">IFERROR(VLOOKUP(Tabela24[[#This Row],[Symbol]],INDIRECT("'"&amp;Tabela24[[#This Row],[INDEX]]&amp;"'!$D$4:$BB$3000"),31,0),0)</f>
        <v>0</v>
      </c>
      <c r="K1643" s="266"/>
    </row>
    <row r="1644" spans="1:11" ht="30" customHeight="1" x14ac:dyDescent="0.2">
      <c r="A1644" s="262">
        <v>1633</v>
      </c>
      <c r="B1644" s="711" t="s">
        <v>1843</v>
      </c>
      <c r="C1644" s="263">
        <v>154590</v>
      </c>
      <c r="D1644" s="264" t="str">
        <f>VLOOKUP(Tabela24[[#This Row],[Symbol]],Baza_cen[],3,0)</f>
        <v>Kliny montażowe   15x45x95   ŚREDNIE   " M "     |500szt|</v>
      </c>
      <c r="E1644" s="265"/>
      <c r="F1644" s="265"/>
      <c r="G1644" s="265">
        <f ca="1">IFERROR(VLOOKUP(Tabela24[[#This Row],[Symbol]],INDIRECT("'"&amp;Tabela24[[#This Row],[INDEX]]&amp;"'!$D$5:$BB$3000"),13,0),0)</f>
        <v>0</v>
      </c>
      <c r="H1644" s="265" t="str">
        <f ca="1">IFERROR(VLOOKUP(Tabela24[[#This Row],[Symbol]],INDIRECT("'"&amp;Tabela24[[#This Row],[INDEX]]&amp;"'!$D$4:$BB$3000"),14,0),0)</f>
        <v>szt.</v>
      </c>
      <c r="I1644" s="419">
        <f ca="1">IFERROR(VLOOKUP(Tabela24[[#This Row],[Symbol]],INDIRECT("'"&amp;Tabela24[[#This Row],[INDEX]]&amp;"'!$D$4:$BB$3000"),30,0),0)</f>
        <v>0</v>
      </c>
      <c r="J1644" s="447">
        <f ca="1">IFERROR(VLOOKUP(Tabela24[[#This Row],[Symbol]],INDIRECT("'"&amp;Tabela24[[#This Row],[INDEX]]&amp;"'!$D$4:$BB$3000"),31,0),0)</f>
        <v>0</v>
      </c>
      <c r="K1644" s="266"/>
    </row>
    <row r="1645" spans="1:11" ht="30" customHeight="1" x14ac:dyDescent="0.2">
      <c r="A1645" s="262">
        <v>1634</v>
      </c>
      <c r="B1645" s="711" t="s">
        <v>1843</v>
      </c>
      <c r="C1645" s="448">
        <v>9010022</v>
      </c>
      <c r="D1645" s="526" t="str">
        <f>VLOOKUP(Tabela24[[#This Row],[Symbol]],Baza_cen[],3,0)</f>
        <v>Kliny montażowe   20x45x150   DUŻE   " L "     |200szt|</v>
      </c>
      <c r="E1645" s="449"/>
      <c r="F1645" s="449"/>
      <c r="G1645" s="449">
        <f ca="1">IFERROR(VLOOKUP(Tabela24[[#This Row],[Symbol]],INDIRECT("'"&amp;Tabela24[[#This Row],[INDEX]]&amp;"'!$D$5:$BB$3000"),13,0),0)</f>
        <v>0</v>
      </c>
      <c r="H1645" s="449" t="str">
        <f ca="1">IFERROR(VLOOKUP(Tabela24[[#This Row],[Symbol]],INDIRECT("'"&amp;Tabela24[[#This Row],[INDEX]]&amp;"'!$D$4:$BB$3000"),14,0),0)</f>
        <v>szt.</v>
      </c>
      <c r="I1645" s="450">
        <f ca="1">IFERROR(VLOOKUP(Tabela24[[#This Row],[Symbol]],INDIRECT("'"&amp;Tabela24[[#This Row],[INDEX]]&amp;"'!$D$4:$BB$3000"),30,0),0)</f>
        <v>0</v>
      </c>
      <c r="J1645" s="490">
        <f ca="1">IFERROR(VLOOKUP(Tabela24[[#This Row],[Symbol]],INDIRECT("'"&amp;Tabela24[[#This Row],[INDEX]]&amp;"'!$D$4:$BB$3000"),31,0),0)</f>
        <v>0</v>
      </c>
      <c r="K1645" s="451"/>
    </row>
    <row r="1646" spans="1:11" ht="30" customHeight="1" x14ac:dyDescent="0.2">
      <c r="A1646" s="262">
        <v>1635</v>
      </c>
      <c r="B1646" s="713" t="s">
        <v>12</v>
      </c>
      <c r="C1646" s="263" t="s">
        <v>1274</v>
      </c>
      <c r="D1646" s="264" t="s">
        <v>2779</v>
      </c>
      <c r="E1646" s="265"/>
      <c r="F1646" s="265"/>
      <c r="G1646" s="706">
        <f ca="1">IFERROR(VLOOKUP(Tabela24[[#This Row],[Symbol]],INDIRECT("'"&amp;Tabela24[[#This Row],[INDEX]]&amp;"'!$D$5:$BB$3000"),13,0),0)</f>
        <v>0</v>
      </c>
      <c r="H1646" s="706" t="str">
        <f ca="1">IFERROR(VLOOKUP(Tabela24[[#This Row],[Symbol]],INDIRECT("'"&amp;Tabela24[[#This Row],[INDEX]]&amp;"'!$D$4:$BB$3000"),14,0),0)</f>
        <v>mb.</v>
      </c>
      <c r="I1646" s="707">
        <f ca="1">IFERROR(VLOOKUP(Tabela24[[#This Row],[Symbol]],INDIRECT("'"&amp;Tabela24[[#This Row],[INDEX]]&amp;"'!$D$4:$BB$3000"),30,0),0)</f>
        <v>0</v>
      </c>
      <c r="J1646" s="447">
        <f ca="1">IFERROR(VLOOKUP(Tabela24[[#This Row],[Symbol]],INDIRECT("'"&amp;Tabela24[[#This Row],[INDEX]]&amp;"'!$D$4:$BB$3000"),31,0),0)</f>
        <v>0</v>
      </c>
      <c r="K1646" s="266"/>
    </row>
    <row r="1647" spans="1:11" ht="30" customHeight="1" x14ac:dyDescent="0.2">
      <c r="A1647" s="262">
        <v>1636</v>
      </c>
      <c r="B1647" s="713" t="s">
        <v>12</v>
      </c>
      <c r="C1647" s="263" t="s">
        <v>1276</v>
      </c>
      <c r="D1647" s="264" t="s">
        <v>2780</v>
      </c>
      <c r="E1647" s="265"/>
      <c r="F1647" s="265"/>
      <c r="G1647" s="706">
        <f ca="1">IFERROR(VLOOKUP(Tabela24[[#This Row],[Symbol]],INDIRECT("'"&amp;Tabela24[[#This Row],[INDEX]]&amp;"'!$D$5:$BB$3000"),13,0),0)</f>
        <v>0</v>
      </c>
      <c r="H1647" s="706" t="str">
        <f ca="1">IFERROR(VLOOKUP(Tabela24[[#This Row],[Symbol]],INDIRECT("'"&amp;Tabela24[[#This Row],[INDEX]]&amp;"'!$D$4:$BB$3000"),14,0),0)</f>
        <v>mb.</v>
      </c>
      <c r="I1647" s="707">
        <f ca="1">IFERROR(VLOOKUP(Tabela24[[#This Row],[Symbol]],INDIRECT("'"&amp;Tabela24[[#This Row],[INDEX]]&amp;"'!$D$4:$BB$3000"),30,0),0)</f>
        <v>0</v>
      </c>
      <c r="J1647" s="447">
        <f ca="1">IFERROR(VLOOKUP(Tabela24[[#This Row],[Symbol]],INDIRECT("'"&amp;Tabela24[[#This Row],[INDEX]]&amp;"'!$D$4:$BB$3000"),31,0),0)</f>
        <v>0</v>
      </c>
      <c r="K1647" s="266"/>
    </row>
    <row r="1648" spans="1:11" ht="30" customHeight="1" x14ac:dyDescent="0.2">
      <c r="A1648" s="262">
        <v>1637</v>
      </c>
      <c r="B1648" s="713" t="s">
        <v>12</v>
      </c>
      <c r="C1648" s="263" t="s">
        <v>1277</v>
      </c>
      <c r="D1648" s="264" t="s">
        <v>2781</v>
      </c>
      <c r="E1648" s="265"/>
      <c r="F1648" s="265"/>
      <c r="G1648" s="706">
        <f ca="1">IFERROR(VLOOKUP(Tabela24[[#This Row],[Symbol]],INDIRECT("'"&amp;Tabela24[[#This Row],[INDEX]]&amp;"'!$D$5:$BB$3000"),13,0),0)</f>
        <v>0</v>
      </c>
      <c r="H1648" s="706" t="str">
        <f ca="1">IFERROR(VLOOKUP(Tabela24[[#This Row],[Symbol]],INDIRECT("'"&amp;Tabela24[[#This Row],[INDEX]]&amp;"'!$D$4:$BB$3000"),14,0),0)</f>
        <v>mb.</v>
      </c>
      <c r="I1648" s="707">
        <f ca="1">IFERROR(VLOOKUP(Tabela24[[#This Row],[Symbol]],INDIRECT("'"&amp;Tabela24[[#This Row],[INDEX]]&amp;"'!$D$4:$BB$3000"),30,0),0)</f>
        <v>0</v>
      </c>
      <c r="J1648" s="447">
        <f ca="1">IFERROR(VLOOKUP(Tabela24[[#This Row],[Symbol]],INDIRECT("'"&amp;Tabela24[[#This Row],[INDEX]]&amp;"'!$D$4:$BB$3000"),31,0),0)</f>
        <v>0</v>
      </c>
      <c r="K1648" s="266"/>
    </row>
    <row r="1649" spans="1:11" ht="30" customHeight="1" x14ac:dyDescent="0.2">
      <c r="A1649" s="262">
        <v>1638</v>
      </c>
      <c r="B1649" s="713" t="s">
        <v>12</v>
      </c>
      <c r="C1649" s="263" t="s">
        <v>1278</v>
      </c>
      <c r="D1649" s="264" t="s">
        <v>2782</v>
      </c>
      <c r="E1649" s="265"/>
      <c r="F1649" s="265"/>
      <c r="G1649" s="706">
        <f ca="1">IFERROR(VLOOKUP(Tabela24[[#This Row],[Symbol]],INDIRECT("'"&amp;Tabela24[[#This Row],[INDEX]]&amp;"'!$D$5:$BB$3000"),13,0),0)</f>
        <v>0</v>
      </c>
      <c r="H1649" s="706" t="str">
        <f ca="1">IFERROR(VLOOKUP(Tabela24[[#This Row],[Symbol]],INDIRECT("'"&amp;Tabela24[[#This Row],[INDEX]]&amp;"'!$D$4:$BB$3000"),14,0),0)</f>
        <v>mb.</v>
      </c>
      <c r="I1649" s="707">
        <f ca="1">IFERROR(VLOOKUP(Tabela24[[#This Row],[Symbol]],INDIRECT("'"&amp;Tabela24[[#This Row],[INDEX]]&amp;"'!$D$4:$BB$3000"),30,0),0)</f>
        <v>0</v>
      </c>
      <c r="J1649" s="447">
        <f ca="1">IFERROR(VLOOKUP(Tabela24[[#This Row],[Symbol]],INDIRECT("'"&amp;Tabela24[[#This Row],[INDEX]]&amp;"'!$D$4:$BB$3000"),31,0),0)</f>
        <v>0</v>
      </c>
      <c r="K1649" s="266"/>
    </row>
    <row r="1650" spans="1:11" ht="30" customHeight="1" x14ac:dyDescent="0.2">
      <c r="A1650" s="262">
        <v>1639</v>
      </c>
      <c r="B1650" s="713" t="s">
        <v>12</v>
      </c>
      <c r="C1650" s="263" t="s">
        <v>1279</v>
      </c>
      <c r="D1650" s="264" t="s">
        <v>2783</v>
      </c>
      <c r="E1650" s="265"/>
      <c r="F1650" s="265"/>
      <c r="G1650" s="706">
        <f ca="1">IFERROR(VLOOKUP(Tabela24[[#This Row],[Symbol]],INDIRECT("'"&amp;Tabela24[[#This Row],[INDEX]]&amp;"'!$D$5:$BB$3000"),13,0),0)</f>
        <v>0</v>
      </c>
      <c r="H1650" s="706" t="str">
        <f ca="1">IFERROR(VLOOKUP(Tabela24[[#This Row],[Symbol]],INDIRECT("'"&amp;Tabela24[[#This Row],[INDEX]]&amp;"'!$D$4:$BB$3000"),14,0),0)</f>
        <v>mb.</v>
      </c>
      <c r="I1650" s="707">
        <f ca="1">IFERROR(VLOOKUP(Tabela24[[#This Row],[Symbol]],INDIRECT("'"&amp;Tabela24[[#This Row],[INDEX]]&amp;"'!$D$4:$BB$3000"),30,0),0)</f>
        <v>0</v>
      </c>
      <c r="J1650" s="447">
        <f ca="1">IFERROR(VLOOKUP(Tabela24[[#This Row],[Symbol]],INDIRECT("'"&amp;Tabela24[[#This Row],[INDEX]]&amp;"'!$D$4:$BB$3000"),31,0),0)</f>
        <v>0</v>
      </c>
      <c r="K1650" s="266"/>
    </row>
    <row r="1651" spans="1:11" ht="30" customHeight="1" x14ac:dyDescent="0.2">
      <c r="A1651" s="262">
        <v>1640</v>
      </c>
      <c r="B1651" s="713" t="s">
        <v>12</v>
      </c>
      <c r="C1651" s="263" t="s">
        <v>1280</v>
      </c>
      <c r="D1651" s="264" t="s">
        <v>2784</v>
      </c>
      <c r="E1651" s="265"/>
      <c r="F1651" s="265"/>
      <c r="G1651" s="706">
        <f ca="1">IFERROR(VLOOKUP(Tabela24[[#This Row],[Symbol]],INDIRECT("'"&amp;Tabela24[[#This Row],[INDEX]]&amp;"'!$D$5:$BB$3000"),13,0),0)</f>
        <v>0</v>
      </c>
      <c r="H1651" s="706" t="str">
        <f ca="1">IFERROR(VLOOKUP(Tabela24[[#This Row],[Symbol]],INDIRECT("'"&amp;Tabela24[[#This Row],[INDEX]]&amp;"'!$D$4:$BB$3000"),14,0),0)</f>
        <v>mb.</v>
      </c>
      <c r="I1651" s="707">
        <f ca="1">IFERROR(VLOOKUP(Tabela24[[#This Row],[Symbol]],INDIRECT("'"&amp;Tabela24[[#This Row],[INDEX]]&amp;"'!$D$4:$BB$3000"),30,0),0)</f>
        <v>0</v>
      </c>
      <c r="J1651" s="447">
        <f ca="1">IFERROR(VLOOKUP(Tabela24[[#This Row],[Symbol]],INDIRECT("'"&amp;Tabela24[[#This Row],[INDEX]]&amp;"'!$D$4:$BB$3000"),31,0),0)</f>
        <v>0</v>
      </c>
      <c r="K1651" s="266"/>
    </row>
    <row r="1652" spans="1:11" ht="30" customHeight="1" x14ac:dyDescent="0.2">
      <c r="A1652" s="262">
        <v>1641</v>
      </c>
      <c r="B1652" s="713" t="s">
        <v>12</v>
      </c>
      <c r="C1652" s="263" t="s">
        <v>1281</v>
      </c>
      <c r="D1652" s="264" t="s">
        <v>2785</v>
      </c>
      <c r="E1652" s="265"/>
      <c r="F1652" s="265"/>
      <c r="G1652" s="706">
        <f ca="1">IFERROR(VLOOKUP(Tabela24[[#This Row],[Symbol]],INDIRECT("'"&amp;Tabela24[[#This Row],[INDEX]]&amp;"'!$D$5:$BB$3000"),13,0),0)</f>
        <v>0</v>
      </c>
      <c r="H1652" s="706" t="str">
        <f ca="1">IFERROR(VLOOKUP(Tabela24[[#This Row],[Symbol]],INDIRECT("'"&amp;Tabela24[[#This Row],[INDEX]]&amp;"'!$D$4:$BB$3000"),14,0),0)</f>
        <v>mb.</v>
      </c>
      <c r="I1652" s="707">
        <f ca="1">IFERROR(VLOOKUP(Tabela24[[#This Row],[Symbol]],INDIRECT("'"&amp;Tabela24[[#This Row],[INDEX]]&amp;"'!$D$4:$BB$3000"),30,0),0)</f>
        <v>0</v>
      </c>
      <c r="J1652" s="447">
        <f ca="1">IFERROR(VLOOKUP(Tabela24[[#This Row],[Symbol]],INDIRECT("'"&amp;Tabela24[[#This Row],[INDEX]]&amp;"'!$D$4:$BB$3000"),31,0),0)</f>
        <v>0</v>
      </c>
      <c r="K1652" s="266"/>
    </row>
    <row r="1653" spans="1:11" ht="30" customHeight="1" x14ac:dyDescent="0.2">
      <c r="A1653" s="262">
        <v>1642</v>
      </c>
      <c r="B1653" s="713" t="s">
        <v>12</v>
      </c>
      <c r="C1653" s="263" t="s">
        <v>1282</v>
      </c>
      <c r="D1653" s="264" t="s">
        <v>2786</v>
      </c>
      <c r="E1653" s="265"/>
      <c r="F1653" s="265"/>
      <c r="G1653" s="706">
        <f ca="1">IFERROR(VLOOKUP(Tabela24[[#This Row],[Symbol]],INDIRECT("'"&amp;Tabela24[[#This Row],[INDEX]]&amp;"'!$D$5:$BB$3000"),13,0),0)</f>
        <v>0</v>
      </c>
      <c r="H1653" s="706" t="str">
        <f ca="1">IFERROR(VLOOKUP(Tabela24[[#This Row],[Symbol]],INDIRECT("'"&amp;Tabela24[[#This Row],[INDEX]]&amp;"'!$D$4:$BB$3000"),14,0),0)</f>
        <v>mb.</v>
      </c>
      <c r="I1653" s="707">
        <f ca="1">IFERROR(VLOOKUP(Tabela24[[#This Row],[Symbol]],INDIRECT("'"&amp;Tabela24[[#This Row],[INDEX]]&amp;"'!$D$4:$BB$3000"),30,0),0)</f>
        <v>0</v>
      </c>
      <c r="J1653" s="447">
        <f ca="1">IFERROR(VLOOKUP(Tabela24[[#This Row],[Symbol]],INDIRECT("'"&amp;Tabela24[[#This Row],[INDEX]]&amp;"'!$D$4:$BB$3000"),31,0),0)</f>
        <v>0</v>
      </c>
      <c r="K1653" s="266"/>
    </row>
    <row r="1654" spans="1:11" ht="30" customHeight="1" x14ac:dyDescent="0.2">
      <c r="A1654" s="262">
        <v>1643</v>
      </c>
      <c r="B1654" s="713" t="s">
        <v>12</v>
      </c>
      <c r="C1654" s="263" t="s">
        <v>1283</v>
      </c>
      <c r="D1654" s="264" t="s">
        <v>2787</v>
      </c>
      <c r="E1654" s="265"/>
      <c r="F1654" s="265"/>
      <c r="G1654" s="706">
        <f ca="1">IFERROR(VLOOKUP(Tabela24[[#This Row],[Symbol]],INDIRECT("'"&amp;Tabela24[[#This Row],[INDEX]]&amp;"'!$D$5:$BB$3000"),13,0),0)</f>
        <v>0</v>
      </c>
      <c r="H1654" s="706" t="str">
        <f ca="1">IFERROR(VLOOKUP(Tabela24[[#This Row],[Symbol]],INDIRECT("'"&amp;Tabela24[[#This Row],[INDEX]]&amp;"'!$D$4:$BB$3000"),14,0),0)</f>
        <v>mb.</v>
      </c>
      <c r="I1654" s="707">
        <f ca="1">IFERROR(VLOOKUP(Tabela24[[#This Row],[Symbol]],INDIRECT("'"&amp;Tabela24[[#This Row],[INDEX]]&amp;"'!$D$4:$BB$3000"),30,0),0)</f>
        <v>0</v>
      </c>
      <c r="J1654" s="447">
        <f ca="1">IFERROR(VLOOKUP(Tabela24[[#This Row],[Symbol]],INDIRECT("'"&amp;Tabela24[[#This Row],[INDEX]]&amp;"'!$D$4:$BB$3000"),31,0),0)</f>
        <v>0</v>
      </c>
      <c r="K1654" s="266"/>
    </row>
    <row r="1655" spans="1:11" ht="30" customHeight="1" x14ac:dyDescent="0.2">
      <c r="A1655" s="262">
        <v>1644</v>
      </c>
      <c r="B1655" s="713" t="s">
        <v>12</v>
      </c>
      <c r="C1655" s="263" t="s">
        <v>1284</v>
      </c>
      <c r="D1655" s="264" t="s">
        <v>2788</v>
      </c>
      <c r="E1655" s="265"/>
      <c r="F1655" s="265"/>
      <c r="G1655" s="706">
        <f ca="1">IFERROR(VLOOKUP(Tabela24[[#This Row],[Symbol]],INDIRECT("'"&amp;Tabela24[[#This Row],[INDEX]]&amp;"'!$D$5:$BB$3000"),13,0),0)</f>
        <v>0</v>
      </c>
      <c r="H1655" s="706" t="str">
        <f ca="1">IFERROR(VLOOKUP(Tabela24[[#This Row],[Symbol]],INDIRECT("'"&amp;Tabela24[[#This Row],[INDEX]]&amp;"'!$D$4:$BB$3000"),14,0),0)</f>
        <v>mb.</v>
      </c>
      <c r="I1655" s="707">
        <f ca="1">IFERROR(VLOOKUP(Tabela24[[#This Row],[Symbol]],INDIRECT("'"&amp;Tabela24[[#This Row],[INDEX]]&amp;"'!$D$4:$BB$3000"),30,0),0)</f>
        <v>0</v>
      </c>
      <c r="J1655" s="447">
        <f ca="1">IFERROR(VLOOKUP(Tabela24[[#This Row],[Symbol]],INDIRECT("'"&amp;Tabela24[[#This Row],[INDEX]]&amp;"'!$D$4:$BB$3000"),31,0),0)</f>
        <v>0</v>
      </c>
      <c r="K1655" s="266"/>
    </row>
    <row r="1656" spans="1:11" ht="30" customHeight="1" x14ac:dyDescent="0.2">
      <c r="A1656" s="262">
        <v>1645</v>
      </c>
      <c r="B1656" s="713" t="s">
        <v>12</v>
      </c>
      <c r="C1656" s="263" t="s">
        <v>1285</v>
      </c>
      <c r="D1656" s="264" t="s">
        <v>2789</v>
      </c>
      <c r="E1656" s="265"/>
      <c r="F1656" s="265"/>
      <c r="G1656" s="706">
        <f ca="1">IFERROR(VLOOKUP(Tabela24[[#This Row],[Symbol]],INDIRECT("'"&amp;Tabela24[[#This Row],[INDEX]]&amp;"'!$D$5:$BB$3000"),13,0),0)</f>
        <v>0</v>
      </c>
      <c r="H1656" s="706" t="str">
        <f ca="1">IFERROR(VLOOKUP(Tabela24[[#This Row],[Symbol]],INDIRECT("'"&amp;Tabela24[[#This Row],[INDEX]]&amp;"'!$D$4:$BB$3000"),14,0),0)</f>
        <v>mb.</v>
      </c>
      <c r="I1656" s="707">
        <f ca="1">IFERROR(VLOOKUP(Tabela24[[#This Row],[Symbol]],INDIRECT("'"&amp;Tabela24[[#This Row],[INDEX]]&amp;"'!$D$4:$BB$3000"),30,0),0)</f>
        <v>0</v>
      </c>
      <c r="J1656" s="447">
        <f ca="1">IFERROR(VLOOKUP(Tabela24[[#This Row],[Symbol]],INDIRECT("'"&amp;Tabela24[[#This Row],[INDEX]]&amp;"'!$D$4:$BB$3000"),31,0),0)</f>
        <v>0</v>
      </c>
      <c r="K1656" s="266"/>
    </row>
    <row r="1657" spans="1:11" ht="30" customHeight="1" x14ac:dyDescent="0.2">
      <c r="A1657" s="262">
        <v>1646</v>
      </c>
      <c r="B1657" s="713" t="s">
        <v>12</v>
      </c>
      <c r="C1657" s="263" t="s">
        <v>1286</v>
      </c>
      <c r="D1657" s="264" t="s">
        <v>2790</v>
      </c>
      <c r="E1657" s="265"/>
      <c r="F1657" s="265"/>
      <c r="G1657" s="706">
        <f ca="1">IFERROR(VLOOKUP(Tabela24[[#This Row],[Symbol]],INDIRECT("'"&amp;Tabela24[[#This Row],[INDEX]]&amp;"'!$D$5:$BB$3000"),13,0),0)</f>
        <v>0</v>
      </c>
      <c r="H1657" s="706" t="str">
        <f ca="1">IFERROR(VLOOKUP(Tabela24[[#This Row],[Symbol]],INDIRECT("'"&amp;Tabela24[[#This Row],[INDEX]]&amp;"'!$D$4:$BB$3000"),14,0),0)</f>
        <v>mb.</v>
      </c>
      <c r="I1657" s="707">
        <f ca="1">IFERROR(VLOOKUP(Tabela24[[#This Row],[Symbol]],INDIRECT("'"&amp;Tabela24[[#This Row],[INDEX]]&amp;"'!$D$4:$BB$3000"),30,0),0)</f>
        <v>0</v>
      </c>
      <c r="J1657" s="447">
        <f ca="1">IFERROR(VLOOKUP(Tabela24[[#This Row],[Symbol]],INDIRECT("'"&amp;Tabela24[[#This Row],[INDEX]]&amp;"'!$D$4:$BB$3000"),31,0),0)</f>
        <v>0</v>
      </c>
      <c r="K1657" s="266"/>
    </row>
    <row r="1658" spans="1:11" ht="30" customHeight="1" x14ac:dyDescent="0.2">
      <c r="A1658" s="262">
        <v>1647</v>
      </c>
      <c r="B1658" s="713" t="s">
        <v>12</v>
      </c>
      <c r="C1658" s="263" t="s">
        <v>1287</v>
      </c>
      <c r="D1658" s="264" t="s">
        <v>2791</v>
      </c>
      <c r="E1658" s="265"/>
      <c r="F1658" s="265"/>
      <c r="G1658" s="706">
        <f ca="1">IFERROR(VLOOKUP(Tabela24[[#This Row],[Symbol]],INDIRECT("'"&amp;Tabela24[[#This Row],[INDEX]]&amp;"'!$D$5:$BB$3000"),13,0),0)</f>
        <v>0</v>
      </c>
      <c r="H1658" s="706" t="str">
        <f ca="1">IFERROR(VLOOKUP(Tabela24[[#This Row],[Symbol]],INDIRECT("'"&amp;Tabela24[[#This Row],[INDEX]]&amp;"'!$D$4:$BB$3000"),14,0),0)</f>
        <v>mb.</v>
      </c>
      <c r="I1658" s="707">
        <f ca="1">IFERROR(VLOOKUP(Tabela24[[#This Row],[Symbol]],INDIRECT("'"&amp;Tabela24[[#This Row],[INDEX]]&amp;"'!$D$4:$BB$3000"),30,0),0)</f>
        <v>0</v>
      </c>
      <c r="J1658" s="447">
        <f ca="1">IFERROR(VLOOKUP(Tabela24[[#This Row],[Symbol]],INDIRECT("'"&amp;Tabela24[[#This Row],[INDEX]]&amp;"'!$D$4:$BB$3000"),31,0),0)</f>
        <v>0</v>
      </c>
      <c r="K1658" s="266"/>
    </row>
    <row r="1659" spans="1:11" ht="30" customHeight="1" x14ac:dyDescent="0.2">
      <c r="A1659" s="262">
        <v>1648</v>
      </c>
      <c r="B1659" s="713" t="s">
        <v>12</v>
      </c>
      <c r="C1659" s="263" t="s">
        <v>1288</v>
      </c>
      <c r="D1659" s="264" t="s">
        <v>2792</v>
      </c>
      <c r="E1659" s="265"/>
      <c r="F1659" s="265"/>
      <c r="G1659" s="706">
        <f ca="1">IFERROR(VLOOKUP(Tabela24[[#This Row],[Symbol]],INDIRECT("'"&amp;Tabela24[[#This Row],[INDEX]]&amp;"'!$D$5:$BB$3000"),13,0),0)</f>
        <v>0</v>
      </c>
      <c r="H1659" s="706" t="str">
        <f ca="1">IFERROR(VLOOKUP(Tabela24[[#This Row],[Symbol]],INDIRECT("'"&amp;Tabela24[[#This Row],[INDEX]]&amp;"'!$D$4:$BB$3000"),14,0),0)</f>
        <v>mb.</v>
      </c>
      <c r="I1659" s="707">
        <f ca="1">IFERROR(VLOOKUP(Tabela24[[#This Row],[Symbol]],INDIRECT("'"&amp;Tabela24[[#This Row],[INDEX]]&amp;"'!$D$4:$BB$3000"),30,0),0)</f>
        <v>0</v>
      </c>
      <c r="J1659" s="447">
        <f ca="1">IFERROR(VLOOKUP(Tabela24[[#This Row],[Symbol]],INDIRECT("'"&amp;Tabela24[[#This Row],[INDEX]]&amp;"'!$D$4:$BB$3000"),31,0),0)</f>
        <v>0</v>
      </c>
      <c r="K1659" s="266"/>
    </row>
    <row r="1660" spans="1:11" ht="30" customHeight="1" x14ac:dyDescent="0.2">
      <c r="A1660" s="262">
        <v>1649</v>
      </c>
      <c r="B1660" s="713" t="s">
        <v>12</v>
      </c>
      <c r="C1660" s="263" t="s">
        <v>1289</v>
      </c>
      <c r="D1660" s="264" t="s">
        <v>2793</v>
      </c>
      <c r="E1660" s="265"/>
      <c r="F1660" s="265"/>
      <c r="G1660" s="706">
        <f ca="1">IFERROR(VLOOKUP(Tabela24[[#This Row],[Symbol]],INDIRECT("'"&amp;Tabela24[[#This Row],[INDEX]]&amp;"'!$D$5:$BB$3000"),13,0),0)</f>
        <v>0</v>
      </c>
      <c r="H1660" s="706" t="str">
        <f ca="1">IFERROR(VLOOKUP(Tabela24[[#This Row],[Symbol]],INDIRECT("'"&amp;Tabela24[[#This Row],[INDEX]]&amp;"'!$D$4:$BB$3000"),14,0),0)</f>
        <v>mb.</v>
      </c>
      <c r="I1660" s="707">
        <f ca="1">IFERROR(VLOOKUP(Tabela24[[#This Row],[Symbol]],INDIRECT("'"&amp;Tabela24[[#This Row],[INDEX]]&amp;"'!$D$4:$BB$3000"),30,0),0)</f>
        <v>0</v>
      </c>
      <c r="J1660" s="447">
        <f ca="1">IFERROR(VLOOKUP(Tabela24[[#This Row],[Symbol]],INDIRECT("'"&amp;Tabela24[[#This Row],[INDEX]]&amp;"'!$D$4:$BB$3000"),31,0),0)</f>
        <v>0</v>
      </c>
      <c r="K1660" s="266"/>
    </row>
    <row r="1661" spans="1:11" ht="30" customHeight="1" x14ac:dyDescent="0.2">
      <c r="A1661" s="262">
        <v>1650</v>
      </c>
      <c r="B1661" s="713" t="s">
        <v>12</v>
      </c>
      <c r="C1661" s="263" t="s">
        <v>1290</v>
      </c>
      <c r="D1661" s="264" t="s">
        <v>2794</v>
      </c>
      <c r="E1661" s="265"/>
      <c r="F1661" s="265"/>
      <c r="G1661" s="706">
        <f ca="1">IFERROR(VLOOKUP(Tabela24[[#This Row],[Symbol]],INDIRECT("'"&amp;Tabela24[[#This Row],[INDEX]]&amp;"'!$D$5:$BB$3000"),13,0),0)</f>
        <v>0</v>
      </c>
      <c r="H1661" s="706" t="str">
        <f ca="1">IFERROR(VLOOKUP(Tabela24[[#This Row],[Symbol]],INDIRECT("'"&amp;Tabela24[[#This Row],[INDEX]]&amp;"'!$D$4:$BB$3000"),14,0),0)</f>
        <v>mb.</v>
      </c>
      <c r="I1661" s="707">
        <f ca="1">IFERROR(VLOOKUP(Tabela24[[#This Row],[Symbol]],INDIRECT("'"&amp;Tabela24[[#This Row],[INDEX]]&amp;"'!$D$4:$BB$3000"),30,0),0)</f>
        <v>0</v>
      </c>
      <c r="J1661" s="447">
        <f ca="1">IFERROR(VLOOKUP(Tabela24[[#This Row],[Symbol]],INDIRECT("'"&amp;Tabela24[[#This Row],[INDEX]]&amp;"'!$D$4:$BB$3000"),31,0),0)</f>
        <v>0</v>
      </c>
      <c r="K1661" s="266"/>
    </row>
    <row r="1662" spans="1:11" ht="30" customHeight="1" x14ac:dyDescent="0.2">
      <c r="A1662" s="262">
        <v>1651</v>
      </c>
      <c r="B1662" s="713" t="s">
        <v>12</v>
      </c>
      <c r="C1662" s="263" t="s">
        <v>1291</v>
      </c>
      <c r="D1662" s="264" t="s">
        <v>2795</v>
      </c>
      <c r="E1662" s="265"/>
      <c r="F1662" s="265"/>
      <c r="G1662" s="706">
        <f ca="1">IFERROR(VLOOKUP(Tabela24[[#This Row],[Symbol]],INDIRECT("'"&amp;Tabela24[[#This Row],[INDEX]]&amp;"'!$D$5:$BB$3000"),13,0),0)</f>
        <v>0</v>
      </c>
      <c r="H1662" s="706" t="str">
        <f ca="1">IFERROR(VLOOKUP(Tabela24[[#This Row],[Symbol]],INDIRECT("'"&amp;Tabela24[[#This Row],[INDEX]]&amp;"'!$D$4:$BB$3000"),14,0),0)</f>
        <v>mb.</v>
      </c>
      <c r="I1662" s="707">
        <f ca="1">IFERROR(VLOOKUP(Tabela24[[#This Row],[Symbol]],INDIRECT("'"&amp;Tabela24[[#This Row],[INDEX]]&amp;"'!$D$4:$BB$3000"),30,0),0)</f>
        <v>0</v>
      </c>
      <c r="J1662" s="447">
        <f ca="1">IFERROR(VLOOKUP(Tabela24[[#This Row],[Symbol]],INDIRECT("'"&amp;Tabela24[[#This Row],[INDEX]]&amp;"'!$D$4:$BB$3000"),31,0),0)</f>
        <v>0</v>
      </c>
      <c r="K1662" s="266"/>
    </row>
    <row r="1663" spans="1:11" ht="30" customHeight="1" x14ac:dyDescent="0.2">
      <c r="A1663" s="262">
        <v>1652</v>
      </c>
      <c r="B1663" s="713" t="s">
        <v>12</v>
      </c>
      <c r="C1663" s="263" t="s">
        <v>1292</v>
      </c>
      <c r="D1663" s="264" t="s">
        <v>2796</v>
      </c>
      <c r="E1663" s="265"/>
      <c r="F1663" s="265"/>
      <c r="G1663" s="706">
        <f ca="1">IFERROR(VLOOKUP(Tabela24[[#This Row],[Symbol]],INDIRECT("'"&amp;Tabela24[[#This Row],[INDEX]]&amp;"'!$D$5:$BB$3000"),13,0),0)</f>
        <v>0</v>
      </c>
      <c r="H1663" s="706" t="str">
        <f ca="1">IFERROR(VLOOKUP(Tabela24[[#This Row],[Symbol]],INDIRECT("'"&amp;Tabela24[[#This Row],[INDEX]]&amp;"'!$D$4:$BB$3000"),14,0),0)</f>
        <v>mb.</v>
      </c>
      <c r="I1663" s="707">
        <f ca="1">IFERROR(VLOOKUP(Tabela24[[#This Row],[Symbol]],INDIRECT("'"&amp;Tabela24[[#This Row],[INDEX]]&amp;"'!$D$4:$BB$3000"),30,0),0)</f>
        <v>0</v>
      </c>
      <c r="J1663" s="447">
        <f ca="1">IFERROR(VLOOKUP(Tabela24[[#This Row],[Symbol]],INDIRECT("'"&amp;Tabela24[[#This Row],[INDEX]]&amp;"'!$D$4:$BB$3000"),31,0),0)</f>
        <v>0</v>
      </c>
      <c r="K1663" s="266"/>
    </row>
    <row r="1664" spans="1:11" ht="30" customHeight="1" x14ac:dyDescent="0.2">
      <c r="A1664" s="262">
        <v>1653</v>
      </c>
      <c r="B1664" s="713" t="s">
        <v>12</v>
      </c>
      <c r="C1664" s="263" t="s">
        <v>1293</v>
      </c>
      <c r="D1664" s="264" t="s">
        <v>2797</v>
      </c>
      <c r="E1664" s="265"/>
      <c r="F1664" s="265"/>
      <c r="G1664" s="706">
        <f ca="1">IFERROR(VLOOKUP(Tabela24[[#This Row],[Symbol]],INDIRECT("'"&amp;Tabela24[[#This Row],[INDEX]]&amp;"'!$D$5:$BB$3000"),13,0),0)</f>
        <v>0</v>
      </c>
      <c r="H1664" s="706" t="str">
        <f ca="1">IFERROR(VLOOKUP(Tabela24[[#This Row],[Symbol]],INDIRECT("'"&amp;Tabela24[[#This Row],[INDEX]]&amp;"'!$D$4:$BB$3000"),14,0),0)</f>
        <v>mb.</v>
      </c>
      <c r="I1664" s="707">
        <f ca="1">IFERROR(VLOOKUP(Tabela24[[#This Row],[Symbol]],INDIRECT("'"&amp;Tabela24[[#This Row],[INDEX]]&amp;"'!$D$4:$BB$3000"),30,0),0)</f>
        <v>0</v>
      </c>
      <c r="J1664" s="447">
        <f ca="1">IFERROR(VLOOKUP(Tabela24[[#This Row],[Symbol]],INDIRECT("'"&amp;Tabela24[[#This Row],[INDEX]]&amp;"'!$D$4:$BB$3000"),31,0),0)</f>
        <v>0</v>
      </c>
      <c r="K1664" s="266"/>
    </row>
    <row r="1665" spans="1:11" ht="30" customHeight="1" x14ac:dyDescent="0.2">
      <c r="A1665" s="262">
        <v>1654</v>
      </c>
      <c r="B1665" s="713" t="s">
        <v>12</v>
      </c>
      <c r="C1665" s="263" t="s">
        <v>1294</v>
      </c>
      <c r="D1665" s="264" t="s">
        <v>2798</v>
      </c>
      <c r="E1665" s="265"/>
      <c r="F1665" s="265"/>
      <c r="G1665" s="706">
        <f ca="1">IFERROR(VLOOKUP(Tabela24[[#This Row],[Symbol]],INDIRECT("'"&amp;Tabela24[[#This Row],[INDEX]]&amp;"'!$D$5:$BB$3000"),13,0),0)</f>
        <v>0</v>
      </c>
      <c r="H1665" s="706" t="str">
        <f ca="1">IFERROR(VLOOKUP(Tabela24[[#This Row],[Symbol]],INDIRECT("'"&amp;Tabela24[[#This Row],[INDEX]]&amp;"'!$D$4:$BB$3000"),14,0),0)</f>
        <v>mb.</v>
      </c>
      <c r="I1665" s="707">
        <f ca="1">IFERROR(VLOOKUP(Tabela24[[#This Row],[Symbol]],INDIRECT("'"&amp;Tabela24[[#This Row],[INDEX]]&amp;"'!$D$4:$BB$3000"),30,0),0)</f>
        <v>0</v>
      </c>
      <c r="J1665" s="447">
        <f ca="1">IFERROR(VLOOKUP(Tabela24[[#This Row],[Symbol]],INDIRECT("'"&amp;Tabela24[[#This Row],[INDEX]]&amp;"'!$D$4:$BB$3000"),31,0),0)</f>
        <v>0</v>
      </c>
      <c r="K1665" s="266"/>
    </row>
    <row r="1666" spans="1:11" ht="30" customHeight="1" x14ac:dyDescent="0.2">
      <c r="A1666" s="262">
        <v>1655</v>
      </c>
      <c r="B1666" s="713" t="s">
        <v>12</v>
      </c>
      <c r="C1666" s="263" t="s">
        <v>1295</v>
      </c>
      <c r="D1666" s="264" t="s">
        <v>2799</v>
      </c>
      <c r="E1666" s="265"/>
      <c r="F1666" s="265"/>
      <c r="G1666" s="706">
        <f ca="1">IFERROR(VLOOKUP(Tabela24[[#This Row],[Symbol]],INDIRECT("'"&amp;Tabela24[[#This Row],[INDEX]]&amp;"'!$D$5:$BB$3000"),13,0),0)</f>
        <v>0</v>
      </c>
      <c r="H1666" s="706" t="str">
        <f ca="1">IFERROR(VLOOKUP(Tabela24[[#This Row],[Symbol]],INDIRECT("'"&amp;Tabela24[[#This Row],[INDEX]]&amp;"'!$D$4:$BB$3000"),14,0),0)</f>
        <v>mb.</v>
      </c>
      <c r="I1666" s="707">
        <f ca="1">IFERROR(VLOOKUP(Tabela24[[#This Row],[Symbol]],INDIRECT("'"&amp;Tabela24[[#This Row],[INDEX]]&amp;"'!$D$4:$BB$3000"),30,0),0)</f>
        <v>0</v>
      </c>
      <c r="J1666" s="447">
        <f ca="1">IFERROR(VLOOKUP(Tabela24[[#This Row],[Symbol]],INDIRECT("'"&amp;Tabela24[[#This Row],[INDEX]]&amp;"'!$D$4:$BB$3000"),31,0),0)</f>
        <v>0</v>
      </c>
      <c r="K1666" s="266"/>
    </row>
    <row r="1667" spans="1:11" ht="30" customHeight="1" x14ac:dyDescent="0.2">
      <c r="A1667" s="262">
        <v>1656</v>
      </c>
      <c r="B1667" s="713" t="s">
        <v>12</v>
      </c>
      <c r="C1667" s="263" t="s">
        <v>1296</v>
      </c>
      <c r="D1667" s="264" t="s">
        <v>2800</v>
      </c>
      <c r="E1667" s="265"/>
      <c r="F1667" s="265"/>
      <c r="G1667" s="706">
        <f ca="1">IFERROR(VLOOKUP(Tabela24[[#This Row],[Symbol]],INDIRECT("'"&amp;Tabela24[[#This Row],[INDEX]]&amp;"'!$D$5:$BB$3000"),13,0),0)</f>
        <v>0</v>
      </c>
      <c r="H1667" s="706" t="str">
        <f ca="1">IFERROR(VLOOKUP(Tabela24[[#This Row],[Symbol]],INDIRECT("'"&amp;Tabela24[[#This Row],[INDEX]]&amp;"'!$D$4:$BB$3000"),14,0),0)</f>
        <v>mb.</v>
      </c>
      <c r="I1667" s="707">
        <f ca="1">IFERROR(VLOOKUP(Tabela24[[#This Row],[Symbol]],INDIRECT("'"&amp;Tabela24[[#This Row],[INDEX]]&amp;"'!$D$4:$BB$3000"),30,0),0)</f>
        <v>0</v>
      </c>
      <c r="J1667" s="447">
        <f ca="1">IFERROR(VLOOKUP(Tabela24[[#This Row],[Symbol]],INDIRECT("'"&amp;Tabela24[[#This Row],[INDEX]]&amp;"'!$D$4:$BB$3000"),31,0),0)</f>
        <v>0</v>
      </c>
      <c r="K1667" s="266"/>
    </row>
    <row r="1668" spans="1:11" ht="30" customHeight="1" x14ac:dyDescent="0.2">
      <c r="A1668" s="262">
        <v>1657</v>
      </c>
      <c r="B1668" s="713" t="s">
        <v>12</v>
      </c>
      <c r="C1668" s="263" t="s">
        <v>1297</v>
      </c>
      <c r="D1668" s="264" t="s">
        <v>2801</v>
      </c>
      <c r="E1668" s="265"/>
      <c r="F1668" s="265"/>
      <c r="G1668" s="706">
        <f ca="1">IFERROR(VLOOKUP(Tabela24[[#This Row],[Symbol]],INDIRECT("'"&amp;Tabela24[[#This Row],[INDEX]]&amp;"'!$D$5:$BB$3000"),13,0),0)</f>
        <v>0</v>
      </c>
      <c r="H1668" s="706" t="str">
        <f ca="1">IFERROR(VLOOKUP(Tabela24[[#This Row],[Symbol]],INDIRECT("'"&amp;Tabela24[[#This Row],[INDEX]]&amp;"'!$D$4:$BB$3000"),14,0),0)</f>
        <v>mb.</v>
      </c>
      <c r="I1668" s="707">
        <f ca="1">IFERROR(VLOOKUP(Tabela24[[#This Row],[Symbol]],INDIRECT("'"&amp;Tabela24[[#This Row],[INDEX]]&amp;"'!$D$4:$BB$3000"),30,0),0)</f>
        <v>0</v>
      </c>
      <c r="J1668" s="447">
        <f ca="1">IFERROR(VLOOKUP(Tabela24[[#This Row],[Symbol]],INDIRECT("'"&amp;Tabela24[[#This Row],[INDEX]]&amp;"'!$D$4:$BB$3000"),31,0),0)</f>
        <v>0</v>
      </c>
      <c r="K1668" s="266"/>
    </row>
    <row r="1669" spans="1:11" ht="30" customHeight="1" x14ac:dyDescent="0.2">
      <c r="A1669" s="262">
        <v>1658</v>
      </c>
      <c r="B1669" s="713" t="s">
        <v>12</v>
      </c>
      <c r="C1669" s="263" t="s">
        <v>1298</v>
      </c>
      <c r="D1669" s="264" t="s">
        <v>2802</v>
      </c>
      <c r="E1669" s="265"/>
      <c r="F1669" s="265"/>
      <c r="G1669" s="706">
        <f ca="1">IFERROR(VLOOKUP(Tabela24[[#This Row],[Symbol]],INDIRECT("'"&amp;Tabela24[[#This Row],[INDEX]]&amp;"'!$D$5:$BB$3000"),13,0),0)</f>
        <v>0</v>
      </c>
      <c r="H1669" s="706" t="str">
        <f ca="1">IFERROR(VLOOKUP(Tabela24[[#This Row],[Symbol]],INDIRECT("'"&amp;Tabela24[[#This Row],[INDEX]]&amp;"'!$D$4:$BB$3000"),14,0),0)</f>
        <v>mb.</v>
      </c>
      <c r="I1669" s="707">
        <f ca="1">IFERROR(VLOOKUP(Tabela24[[#This Row],[Symbol]],INDIRECT("'"&amp;Tabela24[[#This Row],[INDEX]]&amp;"'!$D$4:$BB$3000"),30,0),0)</f>
        <v>0</v>
      </c>
      <c r="J1669" s="447">
        <f ca="1">IFERROR(VLOOKUP(Tabela24[[#This Row],[Symbol]],INDIRECT("'"&amp;Tabela24[[#This Row],[INDEX]]&amp;"'!$D$4:$BB$3000"),31,0),0)</f>
        <v>0</v>
      </c>
      <c r="K1669" s="266"/>
    </row>
    <row r="1670" spans="1:11" ht="30" customHeight="1" x14ac:dyDescent="0.2">
      <c r="A1670" s="262">
        <v>1659</v>
      </c>
      <c r="B1670" s="713" t="s">
        <v>12</v>
      </c>
      <c r="C1670" s="263" t="s">
        <v>1299</v>
      </c>
      <c r="D1670" s="264" t="s">
        <v>2803</v>
      </c>
      <c r="E1670" s="265"/>
      <c r="F1670" s="265"/>
      <c r="G1670" s="706">
        <f ca="1">IFERROR(VLOOKUP(Tabela24[[#This Row],[Symbol]],INDIRECT("'"&amp;Tabela24[[#This Row],[INDEX]]&amp;"'!$D$5:$BB$3000"),13,0),0)</f>
        <v>0</v>
      </c>
      <c r="H1670" s="706" t="str">
        <f ca="1">IFERROR(VLOOKUP(Tabela24[[#This Row],[Symbol]],INDIRECT("'"&amp;Tabela24[[#This Row],[INDEX]]&amp;"'!$D$4:$BB$3000"),14,0),0)</f>
        <v>mb.</v>
      </c>
      <c r="I1670" s="707">
        <f ca="1">IFERROR(VLOOKUP(Tabela24[[#This Row],[Symbol]],INDIRECT("'"&amp;Tabela24[[#This Row],[INDEX]]&amp;"'!$D$4:$BB$3000"),30,0),0)</f>
        <v>0</v>
      </c>
      <c r="J1670" s="447">
        <f ca="1">IFERROR(VLOOKUP(Tabela24[[#This Row],[Symbol]],INDIRECT("'"&amp;Tabela24[[#This Row],[INDEX]]&amp;"'!$D$4:$BB$3000"),31,0),0)</f>
        <v>0</v>
      </c>
      <c r="K1670" s="266"/>
    </row>
    <row r="1671" spans="1:11" ht="30" customHeight="1" x14ac:dyDescent="0.2">
      <c r="A1671" s="262">
        <v>1660</v>
      </c>
      <c r="B1671" s="713" t="s">
        <v>12</v>
      </c>
      <c r="C1671" s="263" t="s">
        <v>1300</v>
      </c>
      <c r="D1671" s="264" t="s">
        <v>2804</v>
      </c>
      <c r="E1671" s="265"/>
      <c r="F1671" s="265"/>
      <c r="G1671" s="706">
        <f ca="1">IFERROR(VLOOKUP(Tabela24[[#This Row],[Symbol]],INDIRECT("'"&amp;Tabela24[[#This Row],[INDEX]]&amp;"'!$D$5:$BB$3000"),13,0),0)</f>
        <v>0</v>
      </c>
      <c r="H1671" s="706" t="str">
        <f ca="1">IFERROR(VLOOKUP(Tabela24[[#This Row],[Symbol]],INDIRECT("'"&amp;Tabela24[[#This Row],[INDEX]]&amp;"'!$D$4:$BB$3000"),14,0),0)</f>
        <v>mb.</v>
      </c>
      <c r="I1671" s="707">
        <f ca="1">IFERROR(VLOOKUP(Tabela24[[#This Row],[Symbol]],INDIRECT("'"&amp;Tabela24[[#This Row],[INDEX]]&amp;"'!$D$4:$BB$3000"),30,0),0)</f>
        <v>0</v>
      </c>
      <c r="J1671" s="447">
        <f ca="1">IFERROR(VLOOKUP(Tabela24[[#This Row],[Symbol]],INDIRECT("'"&amp;Tabela24[[#This Row],[INDEX]]&amp;"'!$D$4:$BB$3000"),31,0),0)</f>
        <v>0</v>
      </c>
      <c r="K1671" s="266"/>
    </row>
    <row r="1672" spans="1:11" ht="30" customHeight="1" x14ac:dyDescent="0.2">
      <c r="A1672" s="262">
        <v>1661</v>
      </c>
      <c r="B1672" s="713" t="s">
        <v>12</v>
      </c>
      <c r="C1672" s="263" t="s">
        <v>1301</v>
      </c>
      <c r="D1672" s="264" t="s">
        <v>2805</v>
      </c>
      <c r="E1672" s="265"/>
      <c r="F1672" s="265"/>
      <c r="G1672" s="706">
        <f ca="1">IFERROR(VLOOKUP(Tabela24[[#This Row],[Symbol]],INDIRECT("'"&amp;Tabela24[[#This Row],[INDEX]]&amp;"'!$D$5:$BB$3000"),13,0),0)</f>
        <v>0</v>
      </c>
      <c r="H1672" s="706" t="str">
        <f ca="1">IFERROR(VLOOKUP(Tabela24[[#This Row],[Symbol]],INDIRECT("'"&amp;Tabela24[[#This Row],[INDEX]]&amp;"'!$D$4:$BB$3000"),14,0),0)</f>
        <v>mb.</v>
      </c>
      <c r="I1672" s="707">
        <f ca="1">IFERROR(VLOOKUP(Tabela24[[#This Row],[Symbol]],INDIRECT("'"&amp;Tabela24[[#This Row],[INDEX]]&amp;"'!$D$4:$BB$3000"),30,0),0)</f>
        <v>0</v>
      </c>
      <c r="J1672" s="447">
        <f ca="1">IFERROR(VLOOKUP(Tabela24[[#This Row],[Symbol]],INDIRECT("'"&amp;Tabela24[[#This Row],[INDEX]]&amp;"'!$D$4:$BB$3000"),31,0),0)</f>
        <v>0</v>
      </c>
      <c r="K1672" s="266"/>
    </row>
    <row r="1673" spans="1:11" ht="30" customHeight="1" x14ac:dyDescent="0.2">
      <c r="A1673" s="262">
        <v>1662</v>
      </c>
      <c r="B1673" s="713" t="s">
        <v>12</v>
      </c>
      <c r="C1673" s="263" t="s">
        <v>1302</v>
      </c>
      <c r="D1673" s="264" t="s">
        <v>2806</v>
      </c>
      <c r="E1673" s="265"/>
      <c r="F1673" s="265"/>
      <c r="G1673" s="706">
        <f ca="1">IFERROR(VLOOKUP(Tabela24[[#This Row],[Symbol]],INDIRECT("'"&amp;Tabela24[[#This Row],[INDEX]]&amp;"'!$D$5:$BB$3000"),13,0),0)</f>
        <v>0</v>
      </c>
      <c r="H1673" s="706" t="str">
        <f ca="1">IFERROR(VLOOKUP(Tabela24[[#This Row],[Symbol]],INDIRECT("'"&amp;Tabela24[[#This Row],[INDEX]]&amp;"'!$D$4:$BB$3000"),14,0),0)</f>
        <v>mb.</v>
      </c>
      <c r="I1673" s="707">
        <f ca="1">IFERROR(VLOOKUP(Tabela24[[#This Row],[Symbol]],INDIRECT("'"&amp;Tabela24[[#This Row],[INDEX]]&amp;"'!$D$4:$BB$3000"),30,0),0)</f>
        <v>0</v>
      </c>
      <c r="J1673" s="447">
        <f ca="1">IFERROR(VLOOKUP(Tabela24[[#This Row],[Symbol]],INDIRECT("'"&amp;Tabela24[[#This Row],[INDEX]]&amp;"'!$D$4:$BB$3000"),31,0),0)</f>
        <v>0</v>
      </c>
      <c r="K1673" s="266"/>
    </row>
    <row r="1674" spans="1:11" ht="30" customHeight="1" x14ac:dyDescent="0.2">
      <c r="A1674" s="262">
        <v>1663</v>
      </c>
      <c r="B1674" s="713" t="s">
        <v>12</v>
      </c>
      <c r="C1674" s="263" t="s">
        <v>1303</v>
      </c>
      <c r="D1674" s="264" t="s">
        <v>2807</v>
      </c>
      <c r="E1674" s="265"/>
      <c r="F1674" s="265"/>
      <c r="G1674" s="706">
        <f ca="1">IFERROR(VLOOKUP(Tabela24[[#This Row],[Symbol]],INDIRECT("'"&amp;Tabela24[[#This Row],[INDEX]]&amp;"'!$D$5:$BB$3000"),13,0),0)</f>
        <v>0</v>
      </c>
      <c r="H1674" s="706" t="str">
        <f ca="1">IFERROR(VLOOKUP(Tabela24[[#This Row],[Symbol]],INDIRECT("'"&amp;Tabela24[[#This Row],[INDEX]]&amp;"'!$D$4:$BB$3000"),14,0),0)</f>
        <v>mb.</v>
      </c>
      <c r="I1674" s="707">
        <f ca="1">IFERROR(VLOOKUP(Tabela24[[#This Row],[Symbol]],INDIRECT("'"&amp;Tabela24[[#This Row],[INDEX]]&amp;"'!$D$4:$BB$3000"),30,0),0)</f>
        <v>0</v>
      </c>
      <c r="J1674" s="447">
        <f ca="1">IFERROR(VLOOKUP(Tabela24[[#This Row],[Symbol]],INDIRECT("'"&amp;Tabela24[[#This Row],[INDEX]]&amp;"'!$D$4:$BB$3000"),31,0),0)</f>
        <v>0</v>
      </c>
      <c r="K1674" s="266"/>
    </row>
    <row r="1675" spans="1:11" ht="30" customHeight="1" x14ac:dyDescent="0.2">
      <c r="A1675" s="262">
        <v>1664</v>
      </c>
      <c r="B1675" s="713" t="s">
        <v>12</v>
      </c>
      <c r="C1675" s="263" t="s">
        <v>1304</v>
      </c>
      <c r="D1675" s="264" t="s">
        <v>2808</v>
      </c>
      <c r="E1675" s="265"/>
      <c r="F1675" s="265"/>
      <c r="G1675" s="706">
        <f ca="1">IFERROR(VLOOKUP(Tabela24[[#This Row],[Symbol]],INDIRECT("'"&amp;Tabela24[[#This Row],[INDEX]]&amp;"'!$D$5:$BB$3000"),13,0),0)</f>
        <v>0</v>
      </c>
      <c r="H1675" s="706" t="str">
        <f ca="1">IFERROR(VLOOKUP(Tabela24[[#This Row],[Symbol]],INDIRECT("'"&amp;Tabela24[[#This Row],[INDEX]]&amp;"'!$D$4:$BB$3000"),14,0),0)</f>
        <v>mb.</v>
      </c>
      <c r="I1675" s="707">
        <f ca="1">IFERROR(VLOOKUP(Tabela24[[#This Row],[Symbol]],INDIRECT("'"&amp;Tabela24[[#This Row],[INDEX]]&amp;"'!$D$4:$BB$3000"),30,0),0)</f>
        <v>0</v>
      </c>
      <c r="J1675" s="447">
        <f ca="1">IFERROR(VLOOKUP(Tabela24[[#This Row],[Symbol]],INDIRECT("'"&amp;Tabela24[[#This Row],[INDEX]]&amp;"'!$D$4:$BB$3000"),31,0),0)</f>
        <v>0</v>
      </c>
      <c r="K1675" s="266"/>
    </row>
    <row r="1676" spans="1:11" ht="30" customHeight="1" x14ac:dyDescent="0.2">
      <c r="A1676" s="262">
        <v>1665</v>
      </c>
      <c r="B1676" s="713" t="s">
        <v>12</v>
      </c>
      <c r="C1676" s="263" t="s">
        <v>1305</v>
      </c>
      <c r="D1676" s="264" t="s">
        <v>2809</v>
      </c>
      <c r="E1676" s="265"/>
      <c r="F1676" s="265"/>
      <c r="G1676" s="706">
        <f ca="1">IFERROR(VLOOKUP(Tabela24[[#This Row],[Symbol]],INDIRECT("'"&amp;Tabela24[[#This Row],[INDEX]]&amp;"'!$D$5:$BB$3000"),13,0),0)</f>
        <v>0</v>
      </c>
      <c r="H1676" s="706" t="str">
        <f ca="1">IFERROR(VLOOKUP(Tabela24[[#This Row],[Symbol]],INDIRECT("'"&amp;Tabela24[[#This Row],[INDEX]]&amp;"'!$D$4:$BB$3000"),14,0),0)</f>
        <v>mb.</v>
      </c>
      <c r="I1676" s="707">
        <f ca="1">IFERROR(VLOOKUP(Tabela24[[#This Row],[Symbol]],INDIRECT("'"&amp;Tabela24[[#This Row],[INDEX]]&amp;"'!$D$4:$BB$3000"),30,0),0)</f>
        <v>0</v>
      </c>
      <c r="J1676" s="447">
        <f ca="1">IFERROR(VLOOKUP(Tabela24[[#This Row],[Symbol]],INDIRECT("'"&amp;Tabela24[[#This Row],[INDEX]]&amp;"'!$D$4:$BB$3000"),31,0),0)</f>
        <v>0</v>
      </c>
      <c r="K1676" s="266"/>
    </row>
    <row r="1677" spans="1:11" ht="30" customHeight="1" x14ac:dyDescent="0.2">
      <c r="A1677" s="262">
        <v>1666</v>
      </c>
      <c r="B1677" s="713" t="s">
        <v>12</v>
      </c>
      <c r="C1677" s="263" t="s">
        <v>1306</v>
      </c>
      <c r="D1677" s="264" t="s">
        <v>2810</v>
      </c>
      <c r="E1677" s="265"/>
      <c r="F1677" s="265"/>
      <c r="G1677" s="706">
        <f ca="1">IFERROR(VLOOKUP(Tabela24[[#This Row],[Symbol]],INDIRECT("'"&amp;Tabela24[[#This Row],[INDEX]]&amp;"'!$D$5:$BB$3000"),13,0),0)</f>
        <v>0</v>
      </c>
      <c r="H1677" s="706" t="str">
        <f ca="1">IFERROR(VLOOKUP(Tabela24[[#This Row],[Symbol]],INDIRECT("'"&amp;Tabela24[[#This Row],[INDEX]]&amp;"'!$D$4:$BB$3000"),14,0),0)</f>
        <v>mb.</v>
      </c>
      <c r="I1677" s="707">
        <f ca="1">IFERROR(VLOOKUP(Tabela24[[#This Row],[Symbol]],INDIRECT("'"&amp;Tabela24[[#This Row],[INDEX]]&amp;"'!$D$4:$BB$3000"),30,0),0)</f>
        <v>0</v>
      </c>
      <c r="J1677" s="447">
        <f ca="1">IFERROR(VLOOKUP(Tabela24[[#This Row],[Symbol]],INDIRECT("'"&amp;Tabela24[[#This Row],[INDEX]]&amp;"'!$D$4:$BB$3000"),31,0),0)</f>
        <v>0</v>
      </c>
      <c r="K1677" s="266"/>
    </row>
    <row r="1678" spans="1:11" ht="30" customHeight="1" x14ac:dyDescent="0.2">
      <c r="A1678" s="262">
        <v>1667</v>
      </c>
      <c r="B1678" s="713" t="s">
        <v>12</v>
      </c>
      <c r="C1678" s="263" t="s">
        <v>1307</v>
      </c>
      <c r="D1678" s="264" t="s">
        <v>2811</v>
      </c>
      <c r="E1678" s="265"/>
      <c r="F1678" s="265"/>
      <c r="G1678" s="706">
        <f ca="1">IFERROR(VLOOKUP(Tabela24[[#This Row],[Symbol]],INDIRECT("'"&amp;Tabela24[[#This Row],[INDEX]]&amp;"'!$D$5:$BB$3000"),13,0),0)</f>
        <v>0</v>
      </c>
      <c r="H1678" s="706" t="str">
        <f ca="1">IFERROR(VLOOKUP(Tabela24[[#This Row],[Symbol]],INDIRECT("'"&amp;Tabela24[[#This Row],[INDEX]]&amp;"'!$D$4:$BB$3000"),14,0),0)</f>
        <v>mb.</v>
      </c>
      <c r="I1678" s="707">
        <f ca="1">IFERROR(VLOOKUP(Tabela24[[#This Row],[Symbol]],INDIRECT("'"&amp;Tabela24[[#This Row],[INDEX]]&amp;"'!$D$4:$BB$3000"),30,0),0)</f>
        <v>0</v>
      </c>
      <c r="J1678" s="447">
        <f ca="1">IFERROR(VLOOKUP(Tabela24[[#This Row],[Symbol]],INDIRECT("'"&amp;Tabela24[[#This Row],[INDEX]]&amp;"'!$D$4:$BB$3000"),31,0),0)</f>
        <v>0</v>
      </c>
      <c r="K1678" s="266"/>
    </row>
    <row r="1679" spans="1:11" ht="30" customHeight="1" x14ac:dyDescent="0.2">
      <c r="A1679" s="262">
        <v>1668</v>
      </c>
      <c r="B1679" s="713" t="s">
        <v>12</v>
      </c>
      <c r="C1679" s="263" t="s">
        <v>1308</v>
      </c>
      <c r="D1679" s="264" t="s">
        <v>2812</v>
      </c>
      <c r="E1679" s="265"/>
      <c r="F1679" s="265"/>
      <c r="G1679" s="706">
        <f ca="1">IFERROR(VLOOKUP(Tabela24[[#This Row],[Symbol]],INDIRECT("'"&amp;Tabela24[[#This Row],[INDEX]]&amp;"'!$D$5:$BB$3000"),13,0),0)</f>
        <v>0</v>
      </c>
      <c r="H1679" s="706" t="str">
        <f ca="1">IFERROR(VLOOKUP(Tabela24[[#This Row],[Symbol]],INDIRECT("'"&amp;Tabela24[[#This Row],[INDEX]]&amp;"'!$D$4:$BB$3000"),14,0),0)</f>
        <v>mb.</v>
      </c>
      <c r="I1679" s="707">
        <f ca="1">IFERROR(VLOOKUP(Tabela24[[#This Row],[Symbol]],INDIRECT("'"&amp;Tabela24[[#This Row],[INDEX]]&amp;"'!$D$4:$BB$3000"),30,0),0)</f>
        <v>0</v>
      </c>
      <c r="J1679" s="447">
        <f ca="1">IFERROR(VLOOKUP(Tabela24[[#This Row],[Symbol]],INDIRECT("'"&amp;Tabela24[[#This Row],[INDEX]]&amp;"'!$D$4:$BB$3000"),31,0),0)</f>
        <v>0</v>
      </c>
      <c r="K1679" s="266"/>
    </row>
    <row r="1680" spans="1:11" ht="30" customHeight="1" x14ac:dyDescent="0.2">
      <c r="A1680" s="262">
        <v>1669</v>
      </c>
      <c r="B1680" s="713" t="s">
        <v>12</v>
      </c>
      <c r="C1680" s="263" t="s">
        <v>1309</v>
      </c>
      <c r="D1680" s="264" t="s">
        <v>2813</v>
      </c>
      <c r="E1680" s="265"/>
      <c r="F1680" s="265"/>
      <c r="G1680" s="706">
        <f ca="1">IFERROR(VLOOKUP(Tabela24[[#This Row],[Symbol]],INDIRECT("'"&amp;Tabela24[[#This Row],[INDEX]]&amp;"'!$D$5:$BB$3000"),13,0),0)</f>
        <v>0</v>
      </c>
      <c r="H1680" s="706" t="str">
        <f ca="1">IFERROR(VLOOKUP(Tabela24[[#This Row],[Symbol]],INDIRECT("'"&amp;Tabela24[[#This Row],[INDEX]]&amp;"'!$D$4:$BB$3000"),14,0),0)</f>
        <v>mb.</v>
      </c>
      <c r="I1680" s="707">
        <f ca="1">IFERROR(VLOOKUP(Tabela24[[#This Row],[Symbol]],INDIRECT("'"&amp;Tabela24[[#This Row],[INDEX]]&amp;"'!$D$4:$BB$3000"),30,0),0)</f>
        <v>0</v>
      </c>
      <c r="J1680" s="447">
        <f ca="1">IFERROR(VLOOKUP(Tabela24[[#This Row],[Symbol]],INDIRECT("'"&amp;Tabela24[[#This Row],[INDEX]]&amp;"'!$D$4:$BB$3000"),31,0),0)</f>
        <v>0</v>
      </c>
      <c r="K1680" s="266"/>
    </row>
    <row r="1681" spans="1:11" ht="30" customHeight="1" x14ac:dyDescent="0.2">
      <c r="A1681" s="262">
        <v>1670</v>
      </c>
      <c r="B1681" s="713" t="s">
        <v>12</v>
      </c>
      <c r="C1681" s="263" t="s">
        <v>1310</v>
      </c>
      <c r="D1681" s="264" t="s">
        <v>2814</v>
      </c>
      <c r="E1681" s="265"/>
      <c r="F1681" s="265"/>
      <c r="G1681" s="706">
        <f ca="1">IFERROR(VLOOKUP(Tabela24[[#This Row],[Symbol]],INDIRECT("'"&amp;Tabela24[[#This Row],[INDEX]]&amp;"'!$D$5:$BB$3000"),13,0),0)</f>
        <v>0</v>
      </c>
      <c r="H1681" s="706" t="str">
        <f ca="1">IFERROR(VLOOKUP(Tabela24[[#This Row],[Symbol]],INDIRECT("'"&amp;Tabela24[[#This Row],[INDEX]]&amp;"'!$D$4:$BB$3000"),14,0),0)</f>
        <v>mb.</v>
      </c>
      <c r="I1681" s="707">
        <f ca="1">IFERROR(VLOOKUP(Tabela24[[#This Row],[Symbol]],INDIRECT("'"&amp;Tabela24[[#This Row],[INDEX]]&amp;"'!$D$4:$BB$3000"),30,0),0)</f>
        <v>0</v>
      </c>
      <c r="J1681" s="447">
        <f ca="1">IFERROR(VLOOKUP(Tabela24[[#This Row],[Symbol]],INDIRECT("'"&amp;Tabela24[[#This Row],[INDEX]]&amp;"'!$D$4:$BB$3000"),31,0),0)</f>
        <v>0</v>
      </c>
      <c r="K1681" s="266"/>
    </row>
    <row r="1682" spans="1:11" ht="30" customHeight="1" x14ac:dyDescent="0.2">
      <c r="A1682" s="262">
        <v>1671</v>
      </c>
      <c r="B1682" s="713" t="s">
        <v>12</v>
      </c>
      <c r="C1682" s="263" t="s">
        <v>1311</v>
      </c>
      <c r="D1682" s="264" t="s">
        <v>2815</v>
      </c>
      <c r="E1682" s="265"/>
      <c r="F1682" s="265"/>
      <c r="G1682" s="706">
        <f ca="1">IFERROR(VLOOKUP(Tabela24[[#This Row],[Symbol]],INDIRECT("'"&amp;Tabela24[[#This Row],[INDEX]]&amp;"'!$D$5:$BB$3000"),13,0),0)</f>
        <v>0</v>
      </c>
      <c r="H1682" s="706" t="str">
        <f ca="1">IFERROR(VLOOKUP(Tabela24[[#This Row],[Symbol]],INDIRECT("'"&amp;Tabela24[[#This Row],[INDEX]]&amp;"'!$D$4:$BB$3000"),14,0),0)</f>
        <v>mb.</v>
      </c>
      <c r="I1682" s="707">
        <f ca="1">IFERROR(VLOOKUP(Tabela24[[#This Row],[Symbol]],INDIRECT("'"&amp;Tabela24[[#This Row],[INDEX]]&amp;"'!$D$4:$BB$3000"),30,0),0)</f>
        <v>0</v>
      </c>
      <c r="J1682" s="447">
        <f ca="1">IFERROR(VLOOKUP(Tabela24[[#This Row],[Symbol]],INDIRECT("'"&amp;Tabela24[[#This Row],[INDEX]]&amp;"'!$D$4:$BB$3000"),31,0),0)</f>
        <v>0</v>
      </c>
      <c r="K1682" s="266"/>
    </row>
    <row r="1683" spans="1:11" ht="30" customHeight="1" x14ac:dyDescent="0.2">
      <c r="A1683" s="262">
        <v>1672</v>
      </c>
      <c r="B1683" s="713" t="s">
        <v>12</v>
      </c>
      <c r="C1683" s="263" t="s">
        <v>1312</v>
      </c>
      <c r="D1683" s="264" t="s">
        <v>2816</v>
      </c>
      <c r="E1683" s="265"/>
      <c r="F1683" s="265"/>
      <c r="G1683" s="706">
        <f ca="1">IFERROR(VLOOKUP(Tabela24[[#This Row],[Symbol]],INDIRECT("'"&amp;Tabela24[[#This Row],[INDEX]]&amp;"'!$D$5:$BB$3000"),13,0),0)</f>
        <v>0</v>
      </c>
      <c r="H1683" s="706" t="str">
        <f ca="1">IFERROR(VLOOKUP(Tabela24[[#This Row],[Symbol]],INDIRECT("'"&amp;Tabela24[[#This Row],[INDEX]]&amp;"'!$D$4:$BB$3000"),14,0),0)</f>
        <v>mb.</v>
      </c>
      <c r="I1683" s="707">
        <f ca="1">IFERROR(VLOOKUP(Tabela24[[#This Row],[Symbol]],INDIRECT("'"&amp;Tabela24[[#This Row],[INDEX]]&amp;"'!$D$4:$BB$3000"),30,0),0)</f>
        <v>0</v>
      </c>
      <c r="J1683" s="447">
        <f ca="1">IFERROR(VLOOKUP(Tabela24[[#This Row],[Symbol]],INDIRECT("'"&amp;Tabela24[[#This Row],[INDEX]]&amp;"'!$D$4:$BB$3000"),31,0),0)</f>
        <v>0</v>
      </c>
      <c r="K1683" s="266"/>
    </row>
    <row r="1684" spans="1:11" ht="30" customHeight="1" x14ac:dyDescent="0.2">
      <c r="A1684" s="262">
        <v>1673</v>
      </c>
      <c r="B1684" s="713" t="s">
        <v>12</v>
      </c>
      <c r="C1684" s="263" t="s">
        <v>1313</v>
      </c>
      <c r="D1684" s="264" t="s">
        <v>2817</v>
      </c>
      <c r="E1684" s="265"/>
      <c r="F1684" s="265"/>
      <c r="G1684" s="706">
        <f ca="1">IFERROR(VLOOKUP(Tabela24[[#This Row],[Symbol]],INDIRECT("'"&amp;Tabela24[[#This Row],[INDEX]]&amp;"'!$D$5:$BB$3000"),13,0),0)</f>
        <v>0</v>
      </c>
      <c r="H1684" s="706" t="str">
        <f ca="1">IFERROR(VLOOKUP(Tabela24[[#This Row],[Symbol]],INDIRECT("'"&amp;Tabela24[[#This Row],[INDEX]]&amp;"'!$D$4:$BB$3000"),14,0),0)</f>
        <v>mb.</v>
      </c>
      <c r="I1684" s="707">
        <f ca="1">IFERROR(VLOOKUP(Tabela24[[#This Row],[Symbol]],INDIRECT("'"&amp;Tabela24[[#This Row],[INDEX]]&amp;"'!$D$4:$BB$3000"),30,0),0)</f>
        <v>0</v>
      </c>
      <c r="J1684" s="447">
        <f ca="1">IFERROR(VLOOKUP(Tabela24[[#This Row],[Symbol]],INDIRECT("'"&amp;Tabela24[[#This Row],[INDEX]]&amp;"'!$D$4:$BB$3000"),31,0),0)</f>
        <v>0</v>
      </c>
      <c r="K1684" s="266"/>
    </row>
    <row r="1685" spans="1:11" ht="30" customHeight="1" x14ac:dyDescent="0.2">
      <c r="A1685" s="262">
        <v>1674</v>
      </c>
      <c r="B1685" s="713" t="s">
        <v>12</v>
      </c>
      <c r="C1685" s="263" t="s">
        <v>1314</v>
      </c>
      <c r="D1685" s="264" t="s">
        <v>2818</v>
      </c>
      <c r="E1685" s="265"/>
      <c r="F1685" s="265"/>
      <c r="G1685" s="706">
        <f ca="1">IFERROR(VLOOKUP(Tabela24[[#This Row],[Symbol]],INDIRECT("'"&amp;Tabela24[[#This Row],[INDEX]]&amp;"'!$D$5:$BB$3000"),13,0),0)</f>
        <v>0</v>
      </c>
      <c r="H1685" s="706" t="str">
        <f ca="1">IFERROR(VLOOKUP(Tabela24[[#This Row],[Symbol]],INDIRECT("'"&amp;Tabela24[[#This Row],[INDEX]]&amp;"'!$D$4:$BB$3000"),14,0),0)</f>
        <v>mb.</v>
      </c>
      <c r="I1685" s="707">
        <f ca="1">IFERROR(VLOOKUP(Tabela24[[#This Row],[Symbol]],INDIRECT("'"&amp;Tabela24[[#This Row],[INDEX]]&amp;"'!$D$4:$BB$3000"),30,0),0)</f>
        <v>0</v>
      </c>
      <c r="J1685" s="447">
        <f ca="1">IFERROR(VLOOKUP(Tabela24[[#This Row],[Symbol]],INDIRECT("'"&amp;Tabela24[[#This Row],[INDEX]]&amp;"'!$D$4:$BB$3000"),31,0),0)</f>
        <v>0</v>
      </c>
      <c r="K1685" s="266"/>
    </row>
    <row r="1686" spans="1:11" ht="30" customHeight="1" x14ac:dyDescent="0.2">
      <c r="A1686" s="262">
        <v>1675</v>
      </c>
      <c r="B1686" s="713" t="s">
        <v>12</v>
      </c>
      <c r="C1686" s="263" t="s">
        <v>1315</v>
      </c>
      <c r="D1686" s="264" t="s">
        <v>2819</v>
      </c>
      <c r="E1686" s="265"/>
      <c r="F1686" s="265"/>
      <c r="G1686" s="706">
        <f ca="1">IFERROR(VLOOKUP(Tabela24[[#This Row],[Symbol]],INDIRECT("'"&amp;Tabela24[[#This Row],[INDEX]]&amp;"'!$D$5:$BB$3000"),13,0),0)</f>
        <v>0</v>
      </c>
      <c r="H1686" s="706" t="str">
        <f ca="1">IFERROR(VLOOKUP(Tabela24[[#This Row],[Symbol]],INDIRECT("'"&amp;Tabela24[[#This Row],[INDEX]]&amp;"'!$D$4:$BB$3000"),14,0),0)</f>
        <v>mb.</v>
      </c>
      <c r="I1686" s="707">
        <f ca="1">IFERROR(VLOOKUP(Tabela24[[#This Row],[Symbol]],INDIRECT("'"&amp;Tabela24[[#This Row],[INDEX]]&amp;"'!$D$4:$BB$3000"),30,0),0)</f>
        <v>0</v>
      </c>
      <c r="J1686" s="447">
        <f ca="1">IFERROR(VLOOKUP(Tabela24[[#This Row],[Symbol]],INDIRECT("'"&amp;Tabela24[[#This Row],[INDEX]]&amp;"'!$D$4:$BB$3000"),31,0),0)</f>
        <v>0</v>
      </c>
      <c r="K1686" s="266"/>
    </row>
    <row r="1687" spans="1:11" ht="30" customHeight="1" x14ac:dyDescent="0.2">
      <c r="A1687" s="262">
        <v>1676</v>
      </c>
      <c r="B1687" s="713" t="s">
        <v>12</v>
      </c>
      <c r="C1687" s="263" t="s">
        <v>1316</v>
      </c>
      <c r="D1687" s="264" t="s">
        <v>2820</v>
      </c>
      <c r="E1687" s="265"/>
      <c r="F1687" s="265"/>
      <c r="G1687" s="706">
        <f ca="1">IFERROR(VLOOKUP(Tabela24[[#This Row],[Symbol]],INDIRECT("'"&amp;Tabela24[[#This Row],[INDEX]]&amp;"'!$D$5:$BB$3000"),13,0),0)</f>
        <v>0</v>
      </c>
      <c r="H1687" s="706" t="str">
        <f ca="1">IFERROR(VLOOKUP(Tabela24[[#This Row],[Symbol]],INDIRECT("'"&amp;Tabela24[[#This Row],[INDEX]]&amp;"'!$D$4:$BB$3000"),14,0),0)</f>
        <v>mb.</v>
      </c>
      <c r="I1687" s="707">
        <f ca="1">IFERROR(VLOOKUP(Tabela24[[#This Row],[Symbol]],INDIRECT("'"&amp;Tabela24[[#This Row],[INDEX]]&amp;"'!$D$4:$BB$3000"),30,0),0)</f>
        <v>0</v>
      </c>
      <c r="J1687" s="447">
        <f ca="1">IFERROR(VLOOKUP(Tabela24[[#This Row],[Symbol]],INDIRECT("'"&amp;Tabela24[[#This Row],[INDEX]]&amp;"'!$D$4:$BB$3000"),31,0),0)</f>
        <v>0</v>
      </c>
      <c r="K1687" s="266"/>
    </row>
    <row r="1688" spans="1:11" ht="30" customHeight="1" x14ac:dyDescent="0.2">
      <c r="A1688" s="262">
        <v>1677</v>
      </c>
      <c r="B1688" s="713" t="s">
        <v>12</v>
      </c>
      <c r="C1688" s="263" t="s">
        <v>1317</v>
      </c>
      <c r="D1688" s="264" t="s">
        <v>2821</v>
      </c>
      <c r="E1688" s="265"/>
      <c r="F1688" s="265"/>
      <c r="G1688" s="706">
        <f ca="1">IFERROR(VLOOKUP(Tabela24[[#This Row],[Symbol]],INDIRECT("'"&amp;Tabela24[[#This Row],[INDEX]]&amp;"'!$D$5:$BB$3000"),13,0),0)</f>
        <v>0</v>
      </c>
      <c r="H1688" s="706" t="str">
        <f ca="1">IFERROR(VLOOKUP(Tabela24[[#This Row],[Symbol]],INDIRECT("'"&amp;Tabela24[[#This Row],[INDEX]]&amp;"'!$D$4:$BB$3000"),14,0),0)</f>
        <v>mb.</v>
      </c>
      <c r="I1688" s="707">
        <f ca="1">IFERROR(VLOOKUP(Tabela24[[#This Row],[Symbol]],INDIRECT("'"&amp;Tabela24[[#This Row],[INDEX]]&amp;"'!$D$4:$BB$3000"),30,0),0)</f>
        <v>0</v>
      </c>
      <c r="J1688" s="447">
        <f ca="1">IFERROR(VLOOKUP(Tabela24[[#This Row],[Symbol]],INDIRECT("'"&amp;Tabela24[[#This Row],[INDEX]]&amp;"'!$D$4:$BB$3000"),31,0),0)</f>
        <v>0</v>
      </c>
      <c r="K1688" s="266"/>
    </row>
    <row r="1689" spans="1:11" ht="30" customHeight="1" x14ac:dyDescent="0.2">
      <c r="A1689" s="262">
        <v>1678</v>
      </c>
      <c r="B1689" s="713" t="s">
        <v>12</v>
      </c>
      <c r="C1689" s="263" t="s">
        <v>1318</v>
      </c>
      <c r="D1689" s="264" t="s">
        <v>2822</v>
      </c>
      <c r="E1689" s="265"/>
      <c r="F1689" s="265"/>
      <c r="G1689" s="706">
        <f ca="1">IFERROR(VLOOKUP(Tabela24[[#This Row],[Symbol]],INDIRECT("'"&amp;Tabela24[[#This Row],[INDEX]]&amp;"'!$D$5:$BB$3000"),13,0),0)</f>
        <v>0</v>
      </c>
      <c r="H1689" s="706" t="str">
        <f ca="1">IFERROR(VLOOKUP(Tabela24[[#This Row],[Symbol]],INDIRECT("'"&amp;Tabela24[[#This Row],[INDEX]]&amp;"'!$D$4:$BB$3000"),14,0),0)</f>
        <v>mb.</v>
      </c>
      <c r="I1689" s="707">
        <f ca="1">IFERROR(VLOOKUP(Tabela24[[#This Row],[Symbol]],INDIRECT("'"&amp;Tabela24[[#This Row],[INDEX]]&amp;"'!$D$4:$BB$3000"),30,0),0)</f>
        <v>0</v>
      </c>
      <c r="J1689" s="447">
        <f ca="1">IFERROR(VLOOKUP(Tabela24[[#This Row],[Symbol]],INDIRECT("'"&amp;Tabela24[[#This Row],[INDEX]]&amp;"'!$D$4:$BB$3000"),31,0),0)</f>
        <v>0</v>
      </c>
      <c r="K1689" s="266"/>
    </row>
    <row r="1690" spans="1:11" ht="30" customHeight="1" x14ac:dyDescent="0.2">
      <c r="A1690" s="262">
        <v>1679</v>
      </c>
      <c r="B1690" s="713" t="s">
        <v>12</v>
      </c>
      <c r="C1690" s="263" t="s">
        <v>1319</v>
      </c>
      <c r="D1690" s="264" t="s">
        <v>2823</v>
      </c>
      <c r="E1690" s="265"/>
      <c r="F1690" s="265"/>
      <c r="G1690" s="706">
        <f ca="1">IFERROR(VLOOKUP(Tabela24[[#This Row],[Symbol]],INDIRECT("'"&amp;Tabela24[[#This Row],[INDEX]]&amp;"'!$D$5:$BB$3000"),13,0),0)</f>
        <v>0</v>
      </c>
      <c r="H1690" s="706" t="str">
        <f ca="1">IFERROR(VLOOKUP(Tabela24[[#This Row],[Symbol]],INDIRECT("'"&amp;Tabela24[[#This Row],[INDEX]]&amp;"'!$D$4:$BB$3000"),14,0),0)</f>
        <v>mb.</v>
      </c>
      <c r="I1690" s="707">
        <f ca="1">IFERROR(VLOOKUP(Tabela24[[#This Row],[Symbol]],INDIRECT("'"&amp;Tabela24[[#This Row],[INDEX]]&amp;"'!$D$4:$BB$3000"),30,0),0)</f>
        <v>0</v>
      </c>
      <c r="J1690" s="447">
        <f ca="1">IFERROR(VLOOKUP(Tabela24[[#This Row],[Symbol]],INDIRECT("'"&amp;Tabela24[[#This Row],[INDEX]]&amp;"'!$D$4:$BB$3000"),31,0),0)</f>
        <v>0</v>
      </c>
      <c r="K1690" s="266"/>
    </row>
    <row r="1691" spans="1:11" ht="30" customHeight="1" x14ac:dyDescent="0.2">
      <c r="A1691" s="262">
        <v>1680</v>
      </c>
      <c r="B1691" s="713" t="s">
        <v>12</v>
      </c>
      <c r="C1691" s="263" t="s">
        <v>1320</v>
      </c>
      <c r="D1691" s="264" t="s">
        <v>2824</v>
      </c>
      <c r="E1691" s="265"/>
      <c r="F1691" s="265"/>
      <c r="G1691" s="706">
        <f ca="1">IFERROR(VLOOKUP(Tabela24[[#This Row],[Symbol]],INDIRECT("'"&amp;Tabela24[[#This Row],[INDEX]]&amp;"'!$D$5:$BB$3000"),13,0),0)</f>
        <v>0</v>
      </c>
      <c r="H1691" s="706" t="str">
        <f ca="1">IFERROR(VLOOKUP(Tabela24[[#This Row],[Symbol]],INDIRECT("'"&amp;Tabela24[[#This Row],[INDEX]]&amp;"'!$D$4:$BB$3000"),14,0),0)</f>
        <v>mb.</v>
      </c>
      <c r="I1691" s="707">
        <f ca="1">IFERROR(VLOOKUP(Tabela24[[#This Row],[Symbol]],INDIRECT("'"&amp;Tabela24[[#This Row],[INDEX]]&amp;"'!$D$4:$BB$3000"),30,0),0)</f>
        <v>0</v>
      </c>
      <c r="J1691" s="447">
        <f ca="1">IFERROR(VLOOKUP(Tabela24[[#This Row],[Symbol]],INDIRECT("'"&amp;Tabela24[[#This Row],[INDEX]]&amp;"'!$D$4:$BB$3000"),31,0),0)</f>
        <v>0</v>
      </c>
      <c r="K1691" s="266"/>
    </row>
    <row r="1692" spans="1:11" ht="30" customHeight="1" x14ac:dyDescent="0.2">
      <c r="A1692" s="262">
        <v>1681</v>
      </c>
      <c r="B1692" s="713" t="s">
        <v>12</v>
      </c>
      <c r="C1692" s="263" t="s">
        <v>1321</v>
      </c>
      <c r="D1692" s="264" t="s">
        <v>2825</v>
      </c>
      <c r="E1692" s="265"/>
      <c r="F1692" s="265"/>
      <c r="G1692" s="706">
        <f ca="1">IFERROR(VLOOKUP(Tabela24[[#This Row],[Symbol]],INDIRECT("'"&amp;Tabela24[[#This Row],[INDEX]]&amp;"'!$D$5:$BB$3000"),13,0),0)</f>
        <v>0</v>
      </c>
      <c r="H1692" s="706" t="str">
        <f ca="1">IFERROR(VLOOKUP(Tabela24[[#This Row],[Symbol]],INDIRECT("'"&amp;Tabela24[[#This Row],[INDEX]]&amp;"'!$D$4:$BB$3000"),14,0),0)</f>
        <v>mb.</v>
      </c>
      <c r="I1692" s="707">
        <f ca="1">IFERROR(VLOOKUP(Tabela24[[#This Row],[Symbol]],INDIRECT("'"&amp;Tabela24[[#This Row],[INDEX]]&amp;"'!$D$4:$BB$3000"),30,0),0)</f>
        <v>0</v>
      </c>
      <c r="J1692" s="447">
        <f ca="1">IFERROR(VLOOKUP(Tabela24[[#This Row],[Symbol]],INDIRECT("'"&amp;Tabela24[[#This Row],[INDEX]]&amp;"'!$D$4:$BB$3000"),31,0),0)</f>
        <v>0</v>
      </c>
      <c r="K1692" s="266"/>
    </row>
    <row r="1693" spans="1:11" ht="30" customHeight="1" x14ac:dyDescent="0.2">
      <c r="A1693" s="262">
        <v>1682</v>
      </c>
      <c r="B1693" s="713" t="s">
        <v>12</v>
      </c>
      <c r="C1693" s="263" t="s">
        <v>1322</v>
      </c>
      <c r="D1693" s="264" t="s">
        <v>2826</v>
      </c>
      <c r="E1693" s="265"/>
      <c r="F1693" s="265"/>
      <c r="G1693" s="706">
        <f ca="1">IFERROR(VLOOKUP(Tabela24[[#This Row],[Symbol]],INDIRECT("'"&amp;Tabela24[[#This Row],[INDEX]]&amp;"'!$D$5:$BB$3000"),13,0),0)</f>
        <v>0</v>
      </c>
      <c r="H1693" s="706" t="str">
        <f ca="1">IFERROR(VLOOKUP(Tabela24[[#This Row],[Symbol]],INDIRECT("'"&amp;Tabela24[[#This Row],[INDEX]]&amp;"'!$D$4:$BB$3000"),14,0),0)</f>
        <v>mb.</v>
      </c>
      <c r="I1693" s="707">
        <f ca="1">IFERROR(VLOOKUP(Tabela24[[#This Row],[Symbol]],INDIRECT("'"&amp;Tabela24[[#This Row],[INDEX]]&amp;"'!$D$4:$BB$3000"),30,0),0)</f>
        <v>0</v>
      </c>
      <c r="J1693" s="447">
        <f ca="1">IFERROR(VLOOKUP(Tabela24[[#This Row],[Symbol]],INDIRECT("'"&amp;Tabela24[[#This Row],[INDEX]]&amp;"'!$D$4:$BB$3000"),31,0),0)</f>
        <v>0</v>
      </c>
      <c r="K1693" s="266"/>
    </row>
    <row r="1694" spans="1:11" ht="30" customHeight="1" x14ac:dyDescent="0.2">
      <c r="A1694" s="262">
        <v>1683</v>
      </c>
      <c r="B1694" s="713" t="s">
        <v>12</v>
      </c>
      <c r="C1694" s="263" t="s">
        <v>1323</v>
      </c>
      <c r="D1694" s="264" t="s">
        <v>2827</v>
      </c>
      <c r="E1694" s="265"/>
      <c r="F1694" s="265"/>
      <c r="G1694" s="706">
        <f ca="1">IFERROR(VLOOKUP(Tabela24[[#This Row],[Symbol]],INDIRECT("'"&amp;Tabela24[[#This Row],[INDEX]]&amp;"'!$D$5:$BB$3000"),13,0),0)</f>
        <v>0</v>
      </c>
      <c r="H1694" s="706" t="str">
        <f ca="1">IFERROR(VLOOKUP(Tabela24[[#This Row],[Symbol]],INDIRECT("'"&amp;Tabela24[[#This Row],[INDEX]]&amp;"'!$D$4:$BB$3000"),14,0),0)</f>
        <v>mb.</v>
      </c>
      <c r="I1694" s="707">
        <f ca="1">IFERROR(VLOOKUP(Tabela24[[#This Row],[Symbol]],INDIRECT("'"&amp;Tabela24[[#This Row],[INDEX]]&amp;"'!$D$4:$BB$3000"),30,0),0)</f>
        <v>0</v>
      </c>
      <c r="J1694" s="447">
        <f ca="1">IFERROR(VLOOKUP(Tabela24[[#This Row],[Symbol]],INDIRECT("'"&amp;Tabela24[[#This Row],[INDEX]]&amp;"'!$D$4:$BB$3000"),31,0),0)</f>
        <v>0</v>
      </c>
      <c r="K1694" s="266"/>
    </row>
    <row r="1695" spans="1:11" ht="30" customHeight="1" x14ac:dyDescent="0.2">
      <c r="A1695" s="262">
        <v>1684</v>
      </c>
      <c r="B1695" s="713" t="s">
        <v>12</v>
      </c>
      <c r="C1695" s="263" t="s">
        <v>1324</v>
      </c>
      <c r="D1695" s="264" t="s">
        <v>2828</v>
      </c>
      <c r="E1695" s="265"/>
      <c r="F1695" s="265"/>
      <c r="G1695" s="706">
        <f ca="1">IFERROR(VLOOKUP(Tabela24[[#This Row],[Symbol]],INDIRECT("'"&amp;Tabela24[[#This Row],[INDEX]]&amp;"'!$D$5:$BB$3000"),13,0),0)</f>
        <v>0</v>
      </c>
      <c r="H1695" s="706" t="str">
        <f ca="1">IFERROR(VLOOKUP(Tabela24[[#This Row],[Symbol]],INDIRECT("'"&amp;Tabela24[[#This Row],[INDEX]]&amp;"'!$D$4:$BB$3000"),14,0),0)</f>
        <v>mb.</v>
      </c>
      <c r="I1695" s="707">
        <f ca="1">IFERROR(VLOOKUP(Tabela24[[#This Row],[Symbol]],INDIRECT("'"&amp;Tabela24[[#This Row],[INDEX]]&amp;"'!$D$4:$BB$3000"),30,0),0)</f>
        <v>0</v>
      </c>
      <c r="J1695" s="447">
        <f ca="1">IFERROR(VLOOKUP(Tabela24[[#This Row],[Symbol]],INDIRECT("'"&amp;Tabela24[[#This Row],[INDEX]]&amp;"'!$D$4:$BB$3000"),31,0),0)</f>
        <v>0</v>
      </c>
      <c r="K1695" s="266"/>
    </row>
    <row r="1696" spans="1:11" ht="30" customHeight="1" x14ac:dyDescent="0.2">
      <c r="A1696" s="262">
        <v>1685</v>
      </c>
      <c r="B1696" s="713" t="s">
        <v>12</v>
      </c>
      <c r="C1696" s="263" t="s">
        <v>1325</v>
      </c>
      <c r="D1696" s="264" t="s">
        <v>2829</v>
      </c>
      <c r="E1696" s="265"/>
      <c r="F1696" s="265"/>
      <c r="G1696" s="706">
        <f ca="1">IFERROR(VLOOKUP(Tabela24[[#This Row],[Symbol]],INDIRECT("'"&amp;Tabela24[[#This Row],[INDEX]]&amp;"'!$D$5:$BB$3000"),13,0),0)</f>
        <v>0</v>
      </c>
      <c r="H1696" s="706" t="str">
        <f ca="1">IFERROR(VLOOKUP(Tabela24[[#This Row],[Symbol]],INDIRECT("'"&amp;Tabela24[[#This Row],[INDEX]]&amp;"'!$D$4:$BB$3000"),14,0),0)</f>
        <v>mb.</v>
      </c>
      <c r="I1696" s="707">
        <f ca="1">IFERROR(VLOOKUP(Tabela24[[#This Row],[Symbol]],INDIRECT("'"&amp;Tabela24[[#This Row],[INDEX]]&amp;"'!$D$4:$BB$3000"),30,0),0)</f>
        <v>0</v>
      </c>
      <c r="J1696" s="447">
        <f ca="1">IFERROR(VLOOKUP(Tabela24[[#This Row],[Symbol]],INDIRECT("'"&amp;Tabela24[[#This Row],[INDEX]]&amp;"'!$D$4:$BB$3000"),31,0),0)</f>
        <v>0</v>
      </c>
      <c r="K1696" s="266"/>
    </row>
    <row r="1697" spans="1:11" ht="30" customHeight="1" x14ac:dyDescent="0.2">
      <c r="A1697" s="262">
        <v>1686</v>
      </c>
      <c r="B1697" s="713" t="s">
        <v>12</v>
      </c>
      <c r="C1697" s="263" t="s">
        <v>1326</v>
      </c>
      <c r="D1697" s="264" t="s">
        <v>2830</v>
      </c>
      <c r="E1697" s="265"/>
      <c r="F1697" s="265"/>
      <c r="G1697" s="706">
        <f ca="1">IFERROR(VLOOKUP(Tabela24[[#This Row],[Symbol]],INDIRECT("'"&amp;Tabela24[[#This Row],[INDEX]]&amp;"'!$D$5:$BB$3000"),13,0),0)</f>
        <v>0</v>
      </c>
      <c r="H1697" s="706" t="str">
        <f ca="1">IFERROR(VLOOKUP(Tabela24[[#This Row],[Symbol]],INDIRECT("'"&amp;Tabela24[[#This Row],[INDEX]]&amp;"'!$D$4:$BB$3000"),14,0),0)</f>
        <v>mb.</v>
      </c>
      <c r="I1697" s="707">
        <f ca="1">IFERROR(VLOOKUP(Tabela24[[#This Row],[Symbol]],INDIRECT("'"&amp;Tabela24[[#This Row],[INDEX]]&amp;"'!$D$4:$BB$3000"),30,0),0)</f>
        <v>0</v>
      </c>
      <c r="J1697" s="447">
        <f ca="1">IFERROR(VLOOKUP(Tabela24[[#This Row],[Symbol]],INDIRECT("'"&amp;Tabela24[[#This Row],[INDEX]]&amp;"'!$D$4:$BB$3000"),31,0),0)</f>
        <v>0</v>
      </c>
      <c r="K1697" s="266"/>
    </row>
    <row r="1698" spans="1:11" ht="30" customHeight="1" x14ac:dyDescent="0.2">
      <c r="A1698" s="262">
        <v>1687</v>
      </c>
      <c r="B1698" s="713" t="s">
        <v>12</v>
      </c>
      <c r="C1698" s="263" t="s">
        <v>1327</v>
      </c>
      <c r="D1698" s="264" t="s">
        <v>2831</v>
      </c>
      <c r="E1698" s="265"/>
      <c r="F1698" s="265"/>
      <c r="G1698" s="706">
        <f ca="1">IFERROR(VLOOKUP(Tabela24[[#This Row],[Symbol]],INDIRECT("'"&amp;Tabela24[[#This Row],[INDEX]]&amp;"'!$D$5:$BB$3000"),13,0),0)</f>
        <v>0</v>
      </c>
      <c r="H1698" s="706" t="str">
        <f ca="1">IFERROR(VLOOKUP(Tabela24[[#This Row],[Symbol]],INDIRECT("'"&amp;Tabela24[[#This Row],[INDEX]]&amp;"'!$D$4:$BB$3000"),14,0),0)</f>
        <v>mb.</v>
      </c>
      <c r="I1698" s="707">
        <f ca="1">IFERROR(VLOOKUP(Tabela24[[#This Row],[Symbol]],INDIRECT("'"&amp;Tabela24[[#This Row],[INDEX]]&amp;"'!$D$4:$BB$3000"),30,0),0)</f>
        <v>0</v>
      </c>
      <c r="J1698" s="447">
        <f ca="1">IFERROR(VLOOKUP(Tabela24[[#This Row],[Symbol]],INDIRECT("'"&amp;Tabela24[[#This Row],[INDEX]]&amp;"'!$D$4:$BB$3000"),31,0),0)</f>
        <v>0</v>
      </c>
      <c r="K1698" s="266"/>
    </row>
    <row r="1699" spans="1:11" ht="30" customHeight="1" x14ac:dyDescent="0.2">
      <c r="A1699" s="262">
        <v>1688</v>
      </c>
      <c r="B1699" s="713" t="s">
        <v>12</v>
      </c>
      <c r="C1699" s="263" t="s">
        <v>1328</v>
      </c>
      <c r="D1699" s="264" t="s">
        <v>2832</v>
      </c>
      <c r="E1699" s="265"/>
      <c r="F1699" s="265"/>
      <c r="G1699" s="706">
        <f ca="1">IFERROR(VLOOKUP(Tabela24[[#This Row],[Symbol]],INDIRECT("'"&amp;Tabela24[[#This Row],[INDEX]]&amp;"'!$D$5:$BB$3000"),13,0),0)</f>
        <v>0</v>
      </c>
      <c r="H1699" s="706" t="str">
        <f ca="1">IFERROR(VLOOKUP(Tabela24[[#This Row],[Symbol]],INDIRECT("'"&amp;Tabela24[[#This Row],[INDEX]]&amp;"'!$D$4:$BB$3000"),14,0),0)</f>
        <v>mb.</v>
      </c>
      <c r="I1699" s="707">
        <f ca="1">IFERROR(VLOOKUP(Tabela24[[#This Row],[Symbol]],INDIRECT("'"&amp;Tabela24[[#This Row],[INDEX]]&amp;"'!$D$4:$BB$3000"),30,0),0)</f>
        <v>0</v>
      </c>
      <c r="J1699" s="447">
        <f ca="1">IFERROR(VLOOKUP(Tabela24[[#This Row],[Symbol]],INDIRECT("'"&amp;Tabela24[[#This Row],[INDEX]]&amp;"'!$D$4:$BB$3000"),31,0),0)</f>
        <v>0</v>
      </c>
      <c r="K1699" s="266"/>
    </row>
    <row r="1700" spans="1:11" ht="30" customHeight="1" x14ac:dyDescent="0.2">
      <c r="A1700" s="262">
        <v>1689</v>
      </c>
      <c r="B1700" s="713" t="s">
        <v>12</v>
      </c>
      <c r="C1700" s="263" t="s">
        <v>1329</v>
      </c>
      <c r="D1700" s="264" t="s">
        <v>2833</v>
      </c>
      <c r="E1700" s="265"/>
      <c r="F1700" s="265"/>
      <c r="G1700" s="706">
        <f ca="1">IFERROR(VLOOKUP(Tabela24[[#This Row],[Symbol]],INDIRECT("'"&amp;Tabela24[[#This Row],[INDEX]]&amp;"'!$D$5:$BB$3000"),13,0),0)</f>
        <v>0</v>
      </c>
      <c r="H1700" s="706" t="str">
        <f ca="1">IFERROR(VLOOKUP(Tabela24[[#This Row],[Symbol]],INDIRECT("'"&amp;Tabela24[[#This Row],[INDEX]]&amp;"'!$D$4:$BB$3000"),14,0),0)</f>
        <v>mb.</v>
      </c>
      <c r="I1700" s="707">
        <f ca="1">IFERROR(VLOOKUP(Tabela24[[#This Row],[Symbol]],INDIRECT("'"&amp;Tabela24[[#This Row],[INDEX]]&amp;"'!$D$4:$BB$3000"),30,0),0)</f>
        <v>0</v>
      </c>
      <c r="J1700" s="447">
        <f ca="1">IFERROR(VLOOKUP(Tabela24[[#This Row],[Symbol]],INDIRECT("'"&amp;Tabela24[[#This Row],[INDEX]]&amp;"'!$D$4:$BB$3000"),31,0),0)</f>
        <v>0</v>
      </c>
      <c r="K1700" s="266"/>
    </row>
    <row r="1701" spans="1:11" ht="30" customHeight="1" x14ac:dyDescent="0.2">
      <c r="A1701" s="262">
        <v>1690</v>
      </c>
      <c r="B1701" s="713" t="s">
        <v>12</v>
      </c>
      <c r="C1701" s="263" t="s">
        <v>1330</v>
      </c>
      <c r="D1701" s="264" t="s">
        <v>2834</v>
      </c>
      <c r="E1701" s="265"/>
      <c r="F1701" s="265"/>
      <c r="G1701" s="706">
        <f ca="1">IFERROR(VLOOKUP(Tabela24[[#This Row],[Symbol]],INDIRECT("'"&amp;Tabela24[[#This Row],[INDEX]]&amp;"'!$D$5:$BB$3000"),13,0),0)</f>
        <v>0</v>
      </c>
      <c r="H1701" s="706" t="str">
        <f ca="1">IFERROR(VLOOKUP(Tabela24[[#This Row],[Symbol]],INDIRECT("'"&amp;Tabela24[[#This Row],[INDEX]]&amp;"'!$D$4:$BB$3000"),14,0),0)</f>
        <v>mb.</v>
      </c>
      <c r="I1701" s="707">
        <f ca="1">IFERROR(VLOOKUP(Tabela24[[#This Row],[Symbol]],INDIRECT("'"&amp;Tabela24[[#This Row],[INDEX]]&amp;"'!$D$4:$BB$3000"),30,0),0)</f>
        <v>0</v>
      </c>
      <c r="J1701" s="447">
        <f ca="1">IFERROR(VLOOKUP(Tabela24[[#This Row],[Symbol]],INDIRECT("'"&amp;Tabela24[[#This Row],[INDEX]]&amp;"'!$D$4:$BB$3000"),31,0),0)</f>
        <v>0</v>
      </c>
      <c r="K1701" s="266"/>
    </row>
    <row r="1702" spans="1:11" ht="30" customHeight="1" x14ac:dyDescent="0.2">
      <c r="A1702" s="262">
        <v>1691</v>
      </c>
      <c r="B1702" s="713" t="s">
        <v>12</v>
      </c>
      <c r="C1702" s="263" t="s">
        <v>1331</v>
      </c>
      <c r="D1702" s="264" t="s">
        <v>2835</v>
      </c>
      <c r="E1702" s="265"/>
      <c r="F1702" s="265"/>
      <c r="G1702" s="706">
        <f ca="1">IFERROR(VLOOKUP(Tabela24[[#This Row],[Symbol]],INDIRECT("'"&amp;Tabela24[[#This Row],[INDEX]]&amp;"'!$D$5:$BB$3000"),13,0),0)</f>
        <v>0</v>
      </c>
      <c r="H1702" s="706" t="str">
        <f ca="1">IFERROR(VLOOKUP(Tabela24[[#This Row],[Symbol]],INDIRECT("'"&amp;Tabela24[[#This Row],[INDEX]]&amp;"'!$D$4:$BB$3000"),14,0),0)</f>
        <v>mb.</v>
      </c>
      <c r="I1702" s="707">
        <f ca="1">IFERROR(VLOOKUP(Tabela24[[#This Row],[Symbol]],INDIRECT("'"&amp;Tabela24[[#This Row],[INDEX]]&amp;"'!$D$4:$BB$3000"),30,0),0)</f>
        <v>0</v>
      </c>
      <c r="J1702" s="447">
        <f ca="1">IFERROR(VLOOKUP(Tabela24[[#This Row],[Symbol]],INDIRECT("'"&amp;Tabela24[[#This Row],[INDEX]]&amp;"'!$D$4:$BB$3000"),31,0),0)</f>
        <v>0</v>
      </c>
      <c r="K1702" s="266"/>
    </row>
    <row r="1703" spans="1:11" ht="30" customHeight="1" x14ac:dyDescent="0.2">
      <c r="A1703" s="262">
        <v>1692</v>
      </c>
      <c r="B1703" s="713" t="s">
        <v>12</v>
      </c>
      <c r="C1703" s="263" t="s">
        <v>1333</v>
      </c>
      <c r="D1703" s="264" t="s">
        <v>2836</v>
      </c>
      <c r="E1703" s="265"/>
      <c r="F1703" s="265"/>
      <c r="G1703" s="706">
        <f ca="1">IFERROR(VLOOKUP(Tabela24[[#This Row],[Symbol]],INDIRECT("'"&amp;Tabela24[[#This Row],[INDEX]]&amp;"'!$D$5:$BB$3000"),13,0),0)</f>
        <v>0</v>
      </c>
      <c r="H1703" s="706" t="str">
        <f ca="1">IFERROR(VLOOKUP(Tabela24[[#This Row],[Symbol]],INDIRECT("'"&amp;Tabela24[[#This Row],[INDEX]]&amp;"'!$D$4:$BB$3000"),14,0),0)</f>
        <v>mb.</v>
      </c>
      <c r="I1703" s="707">
        <f ca="1">IFERROR(VLOOKUP(Tabela24[[#This Row],[Symbol]],INDIRECT("'"&amp;Tabela24[[#This Row],[INDEX]]&amp;"'!$D$4:$BB$3000"),30,0),0)</f>
        <v>0</v>
      </c>
      <c r="J1703" s="447">
        <f ca="1">IFERROR(VLOOKUP(Tabela24[[#This Row],[Symbol]],INDIRECT("'"&amp;Tabela24[[#This Row],[INDEX]]&amp;"'!$D$4:$BB$3000"),31,0),0)</f>
        <v>0</v>
      </c>
      <c r="K1703" s="266"/>
    </row>
    <row r="1704" spans="1:11" ht="30" customHeight="1" x14ac:dyDescent="0.2">
      <c r="A1704" s="262">
        <v>1693</v>
      </c>
      <c r="B1704" s="713" t="s">
        <v>12</v>
      </c>
      <c r="C1704" s="263" t="s">
        <v>1334</v>
      </c>
      <c r="D1704" s="264" t="s">
        <v>2837</v>
      </c>
      <c r="E1704" s="265"/>
      <c r="F1704" s="265"/>
      <c r="G1704" s="706">
        <f ca="1">IFERROR(VLOOKUP(Tabela24[[#This Row],[Symbol]],INDIRECT("'"&amp;Tabela24[[#This Row],[INDEX]]&amp;"'!$D$5:$BB$3000"),13,0),0)</f>
        <v>0</v>
      </c>
      <c r="H1704" s="706" t="str">
        <f ca="1">IFERROR(VLOOKUP(Tabela24[[#This Row],[Symbol]],INDIRECT("'"&amp;Tabela24[[#This Row],[INDEX]]&amp;"'!$D$4:$BB$3000"),14,0),0)</f>
        <v>mb.</v>
      </c>
      <c r="I1704" s="707">
        <f ca="1">IFERROR(VLOOKUP(Tabela24[[#This Row],[Symbol]],INDIRECT("'"&amp;Tabela24[[#This Row],[INDEX]]&amp;"'!$D$4:$BB$3000"),30,0),0)</f>
        <v>0</v>
      </c>
      <c r="J1704" s="447">
        <f ca="1">IFERROR(VLOOKUP(Tabela24[[#This Row],[Symbol]],INDIRECT("'"&amp;Tabela24[[#This Row],[INDEX]]&amp;"'!$D$4:$BB$3000"),31,0),0)</f>
        <v>0</v>
      </c>
      <c r="K1704" s="266"/>
    </row>
    <row r="1705" spans="1:11" ht="30" customHeight="1" x14ac:dyDescent="0.2">
      <c r="A1705" s="262">
        <v>1694</v>
      </c>
      <c r="B1705" s="713" t="s">
        <v>12</v>
      </c>
      <c r="C1705" s="263" t="s">
        <v>1335</v>
      </c>
      <c r="D1705" s="264" t="s">
        <v>2838</v>
      </c>
      <c r="E1705" s="265"/>
      <c r="F1705" s="265"/>
      <c r="G1705" s="706">
        <f ca="1">IFERROR(VLOOKUP(Tabela24[[#This Row],[Symbol]],INDIRECT("'"&amp;Tabela24[[#This Row],[INDEX]]&amp;"'!$D$5:$BB$3000"),13,0),0)</f>
        <v>0</v>
      </c>
      <c r="H1705" s="706" t="str">
        <f ca="1">IFERROR(VLOOKUP(Tabela24[[#This Row],[Symbol]],INDIRECT("'"&amp;Tabela24[[#This Row],[INDEX]]&amp;"'!$D$4:$BB$3000"),14,0),0)</f>
        <v>mb.</v>
      </c>
      <c r="I1705" s="707">
        <f ca="1">IFERROR(VLOOKUP(Tabela24[[#This Row],[Symbol]],INDIRECT("'"&amp;Tabela24[[#This Row],[INDEX]]&amp;"'!$D$4:$BB$3000"),30,0),0)</f>
        <v>0</v>
      </c>
      <c r="J1705" s="447">
        <f ca="1">IFERROR(VLOOKUP(Tabela24[[#This Row],[Symbol]],INDIRECT("'"&amp;Tabela24[[#This Row],[INDEX]]&amp;"'!$D$4:$BB$3000"),31,0),0)</f>
        <v>0</v>
      </c>
      <c r="K1705" s="266"/>
    </row>
    <row r="1706" spans="1:11" ht="30" customHeight="1" x14ac:dyDescent="0.2">
      <c r="A1706" s="262">
        <v>1695</v>
      </c>
      <c r="B1706" s="713" t="s">
        <v>12</v>
      </c>
      <c r="C1706" s="263" t="s">
        <v>1336</v>
      </c>
      <c r="D1706" s="264" t="s">
        <v>2839</v>
      </c>
      <c r="E1706" s="265"/>
      <c r="F1706" s="265"/>
      <c r="G1706" s="706">
        <f ca="1">IFERROR(VLOOKUP(Tabela24[[#This Row],[Symbol]],INDIRECT("'"&amp;Tabela24[[#This Row],[INDEX]]&amp;"'!$D$5:$BB$3000"),13,0),0)</f>
        <v>0</v>
      </c>
      <c r="H1706" s="706" t="str">
        <f ca="1">IFERROR(VLOOKUP(Tabela24[[#This Row],[Symbol]],INDIRECT("'"&amp;Tabela24[[#This Row],[INDEX]]&amp;"'!$D$4:$BB$3000"),14,0),0)</f>
        <v>mb.</v>
      </c>
      <c r="I1706" s="707">
        <f ca="1">IFERROR(VLOOKUP(Tabela24[[#This Row],[Symbol]],INDIRECT("'"&amp;Tabela24[[#This Row],[INDEX]]&amp;"'!$D$4:$BB$3000"),30,0),0)</f>
        <v>0</v>
      </c>
      <c r="J1706" s="447">
        <f ca="1">IFERROR(VLOOKUP(Tabela24[[#This Row],[Symbol]],INDIRECT("'"&amp;Tabela24[[#This Row],[INDEX]]&amp;"'!$D$4:$BB$3000"),31,0),0)</f>
        <v>0</v>
      </c>
      <c r="K1706" s="266"/>
    </row>
    <row r="1707" spans="1:11" ht="30" customHeight="1" x14ac:dyDescent="0.2">
      <c r="A1707" s="262">
        <v>1696</v>
      </c>
      <c r="B1707" s="713" t="s">
        <v>12</v>
      </c>
      <c r="C1707" s="263" t="s">
        <v>1337</v>
      </c>
      <c r="D1707" s="264" t="s">
        <v>2840</v>
      </c>
      <c r="E1707" s="265"/>
      <c r="F1707" s="265"/>
      <c r="G1707" s="706">
        <f ca="1">IFERROR(VLOOKUP(Tabela24[[#This Row],[Symbol]],INDIRECT("'"&amp;Tabela24[[#This Row],[INDEX]]&amp;"'!$D$5:$BB$3000"),13,0),0)</f>
        <v>0</v>
      </c>
      <c r="H1707" s="706" t="str">
        <f ca="1">IFERROR(VLOOKUP(Tabela24[[#This Row],[Symbol]],INDIRECT("'"&amp;Tabela24[[#This Row],[INDEX]]&amp;"'!$D$4:$BB$3000"),14,0),0)</f>
        <v>mb.</v>
      </c>
      <c r="I1707" s="707">
        <f ca="1">IFERROR(VLOOKUP(Tabela24[[#This Row],[Symbol]],INDIRECT("'"&amp;Tabela24[[#This Row],[INDEX]]&amp;"'!$D$4:$BB$3000"),30,0),0)</f>
        <v>0</v>
      </c>
      <c r="J1707" s="447">
        <f ca="1">IFERROR(VLOOKUP(Tabela24[[#This Row],[Symbol]],INDIRECT("'"&amp;Tabela24[[#This Row],[INDEX]]&amp;"'!$D$4:$BB$3000"),31,0),0)</f>
        <v>0</v>
      </c>
      <c r="K1707" s="266"/>
    </row>
    <row r="1708" spans="1:11" ht="30" customHeight="1" x14ac:dyDescent="0.2">
      <c r="A1708" s="262">
        <v>1697</v>
      </c>
      <c r="B1708" s="713" t="s">
        <v>12</v>
      </c>
      <c r="C1708" s="263" t="s">
        <v>1338</v>
      </c>
      <c r="D1708" s="264" t="s">
        <v>2841</v>
      </c>
      <c r="E1708" s="265"/>
      <c r="F1708" s="265"/>
      <c r="G1708" s="706">
        <f ca="1">IFERROR(VLOOKUP(Tabela24[[#This Row],[Symbol]],INDIRECT("'"&amp;Tabela24[[#This Row],[INDEX]]&amp;"'!$D$5:$BB$3000"),13,0),0)</f>
        <v>0</v>
      </c>
      <c r="H1708" s="706" t="str">
        <f ca="1">IFERROR(VLOOKUP(Tabela24[[#This Row],[Symbol]],INDIRECT("'"&amp;Tabela24[[#This Row],[INDEX]]&amp;"'!$D$4:$BB$3000"),14,0),0)</f>
        <v>mb.</v>
      </c>
      <c r="I1708" s="707">
        <f ca="1">IFERROR(VLOOKUP(Tabela24[[#This Row],[Symbol]],INDIRECT("'"&amp;Tabela24[[#This Row],[INDEX]]&amp;"'!$D$4:$BB$3000"),30,0),0)</f>
        <v>0</v>
      </c>
      <c r="J1708" s="447">
        <f ca="1">IFERROR(VLOOKUP(Tabela24[[#This Row],[Symbol]],INDIRECT("'"&amp;Tabela24[[#This Row],[INDEX]]&amp;"'!$D$4:$BB$3000"),31,0),0)</f>
        <v>0</v>
      </c>
      <c r="K1708" s="266"/>
    </row>
    <row r="1709" spans="1:11" ht="30" customHeight="1" x14ac:dyDescent="0.2">
      <c r="A1709" s="262">
        <v>1698</v>
      </c>
      <c r="B1709" s="713" t="s">
        <v>12</v>
      </c>
      <c r="C1709" s="263" t="s">
        <v>1339</v>
      </c>
      <c r="D1709" s="264" t="s">
        <v>2842</v>
      </c>
      <c r="E1709" s="265"/>
      <c r="F1709" s="265"/>
      <c r="G1709" s="706">
        <f ca="1">IFERROR(VLOOKUP(Tabela24[[#This Row],[Symbol]],INDIRECT("'"&amp;Tabela24[[#This Row],[INDEX]]&amp;"'!$D$5:$BB$3000"),13,0),0)</f>
        <v>0</v>
      </c>
      <c r="H1709" s="706" t="str">
        <f ca="1">IFERROR(VLOOKUP(Tabela24[[#This Row],[Symbol]],INDIRECT("'"&amp;Tabela24[[#This Row],[INDEX]]&amp;"'!$D$4:$BB$3000"),14,0),0)</f>
        <v>mb.</v>
      </c>
      <c r="I1709" s="707">
        <f ca="1">IFERROR(VLOOKUP(Tabela24[[#This Row],[Symbol]],INDIRECT("'"&amp;Tabela24[[#This Row],[INDEX]]&amp;"'!$D$4:$BB$3000"),30,0),0)</f>
        <v>0</v>
      </c>
      <c r="J1709" s="447">
        <f ca="1">IFERROR(VLOOKUP(Tabela24[[#This Row],[Symbol]],INDIRECT("'"&amp;Tabela24[[#This Row],[INDEX]]&amp;"'!$D$4:$BB$3000"),31,0),0)</f>
        <v>0</v>
      </c>
      <c r="K1709" s="266"/>
    </row>
    <row r="1710" spans="1:11" ht="30" customHeight="1" x14ac:dyDescent="0.2">
      <c r="A1710" s="262">
        <v>1699</v>
      </c>
      <c r="B1710" s="713" t="s">
        <v>12</v>
      </c>
      <c r="C1710" s="263" t="s">
        <v>1340</v>
      </c>
      <c r="D1710" s="264" t="s">
        <v>2843</v>
      </c>
      <c r="E1710" s="265"/>
      <c r="F1710" s="265"/>
      <c r="G1710" s="706">
        <f ca="1">IFERROR(VLOOKUP(Tabela24[[#This Row],[Symbol]],INDIRECT("'"&amp;Tabela24[[#This Row],[INDEX]]&amp;"'!$D$5:$BB$3000"),13,0),0)</f>
        <v>0</v>
      </c>
      <c r="H1710" s="706" t="str">
        <f ca="1">IFERROR(VLOOKUP(Tabela24[[#This Row],[Symbol]],INDIRECT("'"&amp;Tabela24[[#This Row],[INDEX]]&amp;"'!$D$4:$BB$3000"),14,0),0)</f>
        <v>mb.</v>
      </c>
      <c r="I1710" s="707">
        <f ca="1">IFERROR(VLOOKUP(Tabela24[[#This Row],[Symbol]],INDIRECT("'"&amp;Tabela24[[#This Row],[INDEX]]&amp;"'!$D$4:$BB$3000"),30,0),0)</f>
        <v>0</v>
      </c>
      <c r="J1710" s="447">
        <f ca="1">IFERROR(VLOOKUP(Tabela24[[#This Row],[Symbol]],INDIRECT("'"&amp;Tabela24[[#This Row],[INDEX]]&amp;"'!$D$4:$BB$3000"),31,0),0)</f>
        <v>0</v>
      </c>
      <c r="K1710" s="266"/>
    </row>
    <row r="1711" spans="1:11" ht="30" customHeight="1" x14ac:dyDescent="0.2">
      <c r="A1711" s="262">
        <v>1700</v>
      </c>
      <c r="B1711" s="713" t="s">
        <v>12</v>
      </c>
      <c r="C1711" s="263" t="s">
        <v>1341</v>
      </c>
      <c r="D1711" s="264" t="s">
        <v>2844</v>
      </c>
      <c r="E1711" s="265"/>
      <c r="F1711" s="265"/>
      <c r="G1711" s="706">
        <f ca="1">IFERROR(VLOOKUP(Tabela24[[#This Row],[Symbol]],INDIRECT("'"&amp;Tabela24[[#This Row],[INDEX]]&amp;"'!$D$5:$BB$3000"),13,0),0)</f>
        <v>0</v>
      </c>
      <c r="H1711" s="706" t="str">
        <f ca="1">IFERROR(VLOOKUP(Tabela24[[#This Row],[Symbol]],INDIRECT("'"&amp;Tabela24[[#This Row],[INDEX]]&amp;"'!$D$4:$BB$3000"),14,0),0)</f>
        <v>mb.</v>
      </c>
      <c r="I1711" s="707">
        <f ca="1">IFERROR(VLOOKUP(Tabela24[[#This Row],[Symbol]],INDIRECT("'"&amp;Tabela24[[#This Row],[INDEX]]&amp;"'!$D$4:$BB$3000"),30,0),0)</f>
        <v>0</v>
      </c>
      <c r="J1711" s="447">
        <f ca="1">IFERROR(VLOOKUP(Tabela24[[#This Row],[Symbol]],INDIRECT("'"&amp;Tabela24[[#This Row],[INDEX]]&amp;"'!$D$4:$BB$3000"),31,0),0)</f>
        <v>0</v>
      </c>
      <c r="K1711" s="266"/>
    </row>
    <row r="1712" spans="1:11" ht="30" customHeight="1" x14ac:dyDescent="0.2">
      <c r="A1712" s="262">
        <v>1701</v>
      </c>
      <c r="B1712" s="713" t="s">
        <v>12</v>
      </c>
      <c r="C1712" s="263" t="s">
        <v>1342</v>
      </c>
      <c r="D1712" s="264" t="s">
        <v>2845</v>
      </c>
      <c r="E1712" s="265"/>
      <c r="F1712" s="265"/>
      <c r="G1712" s="706">
        <f ca="1">IFERROR(VLOOKUP(Tabela24[[#This Row],[Symbol]],INDIRECT("'"&amp;Tabela24[[#This Row],[INDEX]]&amp;"'!$D$5:$BB$3000"),13,0),0)</f>
        <v>0</v>
      </c>
      <c r="H1712" s="706" t="str">
        <f ca="1">IFERROR(VLOOKUP(Tabela24[[#This Row],[Symbol]],INDIRECT("'"&amp;Tabela24[[#This Row],[INDEX]]&amp;"'!$D$4:$BB$3000"),14,0),0)</f>
        <v>mb.</v>
      </c>
      <c r="I1712" s="707">
        <f ca="1">IFERROR(VLOOKUP(Tabela24[[#This Row],[Symbol]],INDIRECT("'"&amp;Tabela24[[#This Row],[INDEX]]&amp;"'!$D$4:$BB$3000"),30,0),0)</f>
        <v>0</v>
      </c>
      <c r="J1712" s="447">
        <f ca="1">IFERROR(VLOOKUP(Tabela24[[#This Row],[Symbol]],INDIRECT("'"&amp;Tabela24[[#This Row],[INDEX]]&amp;"'!$D$4:$BB$3000"),31,0),0)</f>
        <v>0</v>
      </c>
      <c r="K1712" s="266"/>
    </row>
    <row r="1713" spans="1:11" ht="30" customHeight="1" x14ac:dyDescent="0.2">
      <c r="A1713" s="262">
        <v>1702</v>
      </c>
      <c r="B1713" s="713" t="s">
        <v>12</v>
      </c>
      <c r="C1713" s="263" t="s">
        <v>1343</v>
      </c>
      <c r="D1713" s="264" t="s">
        <v>2846</v>
      </c>
      <c r="E1713" s="265"/>
      <c r="F1713" s="265"/>
      <c r="G1713" s="706">
        <f ca="1">IFERROR(VLOOKUP(Tabela24[[#This Row],[Symbol]],INDIRECT("'"&amp;Tabela24[[#This Row],[INDEX]]&amp;"'!$D$5:$BB$3000"),13,0),0)</f>
        <v>0</v>
      </c>
      <c r="H1713" s="706" t="str">
        <f ca="1">IFERROR(VLOOKUP(Tabela24[[#This Row],[Symbol]],INDIRECT("'"&amp;Tabela24[[#This Row],[INDEX]]&amp;"'!$D$4:$BB$3000"),14,0),0)</f>
        <v>mb.</v>
      </c>
      <c r="I1713" s="707">
        <f ca="1">IFERROR(VLOOKUP(Tabela24[[#This Row],[Symbol]],INDIRECT("'"&amp;Tabela24[[#This Row],[INDEX]]&amp;"'!$D$4:$BB$3000"),30,0),0)</f>
        <v>0</v>
      </c>
      <c r="J1713" s="447">
        <f ca="1">IFERROR(VLOOKUP(Tabela24[[#This Row],[Symbol]],INDIRECT("'"&amp;Tabela24[[#This Row],[INDEX]]&amp;"'!$D$4:$BB$3000"),31,0),0)</f>
        <v>0</v>
      </c>
      <c r="K1713" s="266"/>
    </row>
    <row r="1714" spans="1:11" ht="30" customHeight="1" x14ac:dyDescent="0.2">
      <c r="A1714" s="262">
        <v>1703</v>
      </c>
      <c r="B1714" s="713" t="s">
        <v>12</v>
      </c>
      <c r="C1714" s="263" t="s">
        <v>1344</v>
      </c>
      <c r="D1714" s="264" t="s">
        <v>2847</v>
      </c>
      <c r="E1714" s="265"/>
      <c r="F1714" s="265"/>
      <c r="G1714" s="706">
        <f ca="1">IFERROR(VLOOKUP(Tabela24[[#This Row],[Symbol]],INDIRECT("'"&amp;Tabela24[[#This Row],[INDEX]]&amp;"'!$D$5:$BB$3000"),13,0),0)</f>
        <v>0</v>
      </c>
      <c r="H1714" s="706" t="str">
        <f ca="1">IFERROR(VLOOKUP(Tabela24[[#This Row],[Symbol]],INDIRECT("'"&amp;Tabela24[[#This Row],[INDEX]]&amp;"'!$D$4:$BB$3000"),14,0),0)</f>
        <v>mb.</v>
      </c>
      <c r="I1714" s="707">
        <f ca="1">IFERROR(VLOOKUP(Tabela24[[#This Row],[Symbol]],INDIRECT("'"&amp;Tabela24[[#This Row],[INDEX]]&amp;"'!$D$4:$BB$3000"),30,0),0)</f>
        <v>0</v>
      </c>
      <c r="J1714" s="447">
        <f ca="1">IFERROR(VLOOKUP(Tabela24[[#This Row],[Symbol]],INDIRECT("'"&amp;Tabela24[[#This Row],[INDEX]]&amp;"'!$D$4:$BB$3000"),31,0),0)</f>
        <v>0</v>
      </c>
      <c r="K1714" s="266"/>
    </row>
    <row r="1715" spans="1:11" ht="30" customHeight="1" x14ac:dyDescent="0.2">
      <c r="A1715" s="262">
        <v>1704</v>
      </c>
      <c r="B1715" s="713" t="s">
        <v>12</v>
      </c>
      <c r="C1715" s="263" t="s">
        <v>1345</v>
      </c>
      <c r="D1715" s="264" t="s">
        <v>2848</v>
      </c>
      <c r="E1715" s="265"/>
      <c r="F1715" s="265"/>
      <c r="G1715" s="706">
        <f ca="1">IFERROR(VLOOKUP(Tabela24[[#This Row],[Symbol]],INDIRECT("'"&amp;Tabela24[[#This Row],[INDEX]]&amp;"'!$D$5:$BB$3000"),13,0),0)</f>
        <v>0</v>
      </c>
      <c r="H1715" s="706" t="str">
        <f ca="1">IFERROR(VLOOKUP(Tabela24[[#This Row],[Symbol]],INDIRECT("'"&amp;Tabela24[[#This Row],[INDEX]]&amp;"'!$D$4:$BB$3000"),14,0),0)</f>
        <v>mb.</v>
      </c>
      <c r="I1715" s="707">
        <f ca="1">IFERROR(VLOOKUP(Tabela24[[#This Row],[Symbol]],INDIRECT("'"&amp;Tabela24[[#This Row],[INDEX]]&amp;"'!$D$4:$BB$3000"),30,0),0)</f>
        <v>0</v>
      </c>
      <c r="J1715" s="447">
        <f ca="1">IFERROR(VLOOKUP(Tabela24[[#This Row],[Symbol]],INDIRECT("'"&amp;Tabela24[[#This Row],[INDEX]]&amp;"'!$D$4:$BB$3000"),31,0),0)</f>
        <v>0</v>
      </c>
      <c r="K1715" s="266"/>
    </row>
    <row r="1716" spans="1:11" ht="30" customHeight="1" x14ac:dyDescent="0.2">
      <c r="A1716" s="262">
        <v>1705</v>
      </c>
      <c r="B1716" s="713" t="s">
        <v>12</v>
      </c>
      <c r="C1716" s="263" t="s">
        <v>1346</v>
      </c>
      <c r="D1716" s="264" t="s">
        <v>2849</v>
      </c>
      <c r="E1716" s="265"/>
      <c r="F1716" s="265"/>
      <c r="G1716" s="706">
        <f ca="1">IFERROR(VLOOKUP(Tabela24[[#This Row],[Symbol]],INDIRECT("'"&amp;Tabela24[[#This Row],[INDEX]]&amp;"'!$D$5:$BB$3000"),13,0),0)</f>
        <v>0</v>
      </c>
      <c r="H1716" s="706" t="str">
        <f ca="1">IFERROR(VLOOKUP(Tabela24[[#This Row],[Symbol]],INDIRECT("'"&amp;Tabela24[[#This Row],[INDEX]]&amp;"'!$D$4:$BB$3000"),14,0),0)</f>
        <v>mb.</v>
      </c>
      <c r="I1716" s="707">
        <f ca="1">IFERROR(VLOOKUP(Tabela24[[#This Row],[Symbol]],INDIRECT("'"&amp;Tabela24[[#This Row],[INDEX]]&amp;"'!$D$4:$BB$3000"),30,0),0)</f>
        <v>0</v>
      </c>
      <c r="J1716" s="447">
        <f ca="1">IFERROR(VLOOKUP(Tabela24[[#This Row],[Symbol]],INDIRECT("'"&amp;Tabela24[[#This Row],[INDEX]]&amp;"'!$D$4:$BB$3000"),31,0),0)</f>
        <v>0</v>
      </c>
      <c r="K1716" s="266"/>
    </row>
    <row r="1717" spans="1:11" ht="30" customHeight="1" x14ac:dyDescent="0.2">
      <c r="A1717" s="262">
        <v>1706</v>
      </c>
      <c r="B1717" s="713" t="s">
        <v>12</v>
      </c>
      <c r="C1717" s="263" t="s">
        <v>1347</v>
      </c>
      <c r="D1717" s="264" t="s">
        <v>2850</v>
      </c>
      <c r="E1717" s="265"/>
      <c r="F1717" s="265"/>
      <c r="G1717" s="706">
        <f ca="1">IFERROR(VLOOKUP(Tabela24[[#This Row],[Symbol]],INDIRECT("'"&amp;Tabela24[[#This Row],[INDEX]]&amp;"'!$D$5:$BB$3000"),13,0),0)</f>
        <v>0</v>
      </c>
      <c r="H1717" s="706" t="str">
        <f ca="1">IFERROR(VLOOKUP(Tabela24[[#This Row],[Symbol]],INDIRECT("'"&amp;Tabela24[[#This Row],[INDEX]]&amp;"'!$D$4:$BB$3000"),14,0),0)</f>
        <v>mb.</v>
      </c>
      <c r="I1717" s="707">
        <f ca="1">IFERROR(VLOOKUP(Tabela24[[#This Row],[Symbol]],INDIRECT("'"&amp;Tabela24[[#This Row],[INDEX]]&amp;"'!$D$4:$BB$3000"),30,0),0)</f>
        <v>0</v>
      </c>
      <c r="J1717" s="447">
        <f ca="1">IFERROR(VLOOKUP(Tabela24[[#This Row],[Symbol]],INDIRECT("'"&amp;Tabela24[[#This Row],[INDEX]]&amp;"'!$D$4:$BB$3000"),31,0),0)</f>
        <v>0</v>
      </c>
      <c r="K1717" s="266"/>
    </row>
    <row r="1718" spans="1:11" ht="30" customHeight="1" x14ac:dyDescent="0.2">
      <c r="A1718" s="262">
        <v>1707</v>
      </c>
      <c r="B1718" s="713" t="s">
        <v>12</v>
      </c>
      <c r="C1718" s="263" t="s">
        <v>1348</v>
      </c>
      <c r="D1718" s="264" t="s">
        <v>2851</v>
      </c>
      <c r="E1718" s="265"/>
      <c r="F1718" s="265"/>
      <c r="G1718" s="706">
        <f ca="1">IFERROR(VLOOKUP(Tabela24[[#This Row],[Symbol]],INDIRECT("'"&amp;Tabela24[[#This Row],[INDEX]]&amp;"'!$D$5:$BB$3000"),13,0),0)</f>
        <v>0</v>
      </c>
      <c r="H1718" s="706" t="str">
        <f ca="1">IFERROR(VLOOKUP(Tabela24[[#This Row],[Symbol]],INDIRECT("'"&amp;Tabela24[[#This Row],[INDEX]]&amp;"'!$D$4:$BB$3000"),14,0),0)</f>
        <v>mb.</v>
      </c>
      <c r="I1718" s="707">
        <f ca="1">IFERROR(VLOOKUP(Tabela24[[#This Row],[Symbol]],INDIRECT("'"&amp;Tabela24[[#This Row],[INDEX]]&amp;"'!$D$4:$BB$3000"),30,0),0)</f>
        <v>0</v>
      </c>
      <c r="J1718" s="447">
        <f ca="1">IFERROR(VLOOKUP(Tabela24[[#This Row],[Symbol]],INDIRECT("'"&amp;Tabela24[[#This Row],[INDEX]]&amp;"'!$D$4:$BB$3000"),31,0),0)</f>
        <v>0</v>
      </c>
      <c r="K1718" s="266"/>
    </row>
    <row r="1719" spans="1:11" ht="30" customHeight="1" x14ac:dyDescent="0.2">
      <c r="A1719" s="262">
        <v>1708</v>
      </c>
      <c r="B1719" s="713" t="s">
        <v>12</v>
      </c>
      <c r="C1719" s="263" t="s">
        <v>1349</v>
      </c>
      <c r="D1719" s="264" t="s">
        <v>2852</v>
      </c>
      <c r="E1719" s="265"/>
      <c r="F1719" s="265"/>
      <c r="G1719" s="706">
        <f ca="1">IFERROR(VLOOKUP(Tabela24[[#This Row],[Symbol]],INDIRECT("'"&amp;Tabela24[[#This Row],[INDEX]]&amp;"'!$D$5:$BB$3000"),13,0),0)</f>
        <v>0</v>
      </c>
      <c r="H1719" s="706" t="str">
        <f ca="1">IFERROR(VLOOKUP(Tabela24[[#This Row],[Symbol]],INDIRECT("'"&amp;Tabela24[[#This Row],[INDEX]]&amp;"'!$D$4:$BB$3000"),14,0),0)</f>
        <v>mb.</v>
      </c>
      <c r="I1719" s="707">
        <f ca="1">IFERROR(VLOOKUP(Tabela24[[#This Row],[Symbol]],INDIRECT("'"&amp;Tabela24[[#This Row],[INDEX]]&amp;"'!$D$4:$BB$3000"),30,0),0)</f>
        <v>0</v>
      </c>
      <c r="J1719" s="447">
        <f ca="1">IFERROR(VLOOKUP(Tabela24[[#This Row],[Symbol]],INDIRECT("'"&amp;Tabela24[[#This Row],[INDEX]]&amp;"'!$D$4:$BB$3000"),31,0),0)</f>
        <v>0</v>
      </c>
      <c r="K1719" s="266"/>
    </row>
    <row r="1720" spans="1:11" ht="30" customHeight="1" x14ac:dyDescent="0.2">
      <c r="A1720" s="262">
        <v>1709</v>
      </c>
      <c r="B1720" s="713" t="s">
        <v>12</v>
      </c>
      <c r="C1720" s="263" t="s">
        <v>1350</v>
      </c>
      <c r="D1720" s="264" t="s">
        <v>2853</v>
      </c>
      <c r="E1720" s="265"/>
      <c r="F1720" s="265"/>
      <c r="G1720" s="706">
        <f ca="1">IFERROR(VLOOKUP(Tabela24[[#This Row],[Symbol]],INDIRECT("'"&amp;Tabela24[[#This Row],[INDEX]]&amp;"'!$D$5:$BB$3000"),13,0),0)</f>
        <v>0</v>
      </c>
      <c r="H1720" s="706" t="str">
        <f ca="1">IFERROR(VLOOKUP(Tabela24[[#This Row],[Symbol]],INDIRECT("'"&amp;Tabela24[[#This Row],[INDEX]]&amp;"'!$D$4:$BB$3000"),14,0),0)</f>
        <v>mb.</v>
      </c>
      <c r="I1720" s="707">
        <f ca="1">IFERROR(VLOOKUP(Tabela24[[#This Row],[Symbol]],INDIRECT("'"&amp;Tabela24[[#This Row],[INDEX]]&amp;"'!$D$4:$BB$3000"),30,0),0)</f>
        <v>0</v>
      </c>
      <c r="J1720" s="447">
        <f ca="1">IFERROR(VLOOKUP(Tabela24[[#This Row],[Symbol]],INDIRECT("'"&amp;Tabela24[[#This Row],[INDEX]]&amp;"'!$D$4:$BB$3000"),31,0),0)</f>
        <v>0</v>
      </c>
      <c r="K1720" s="266"/>
    </row>
    <row r="1721" spans="1:11" ht="30" customHeight="1" x14ac:dyDescent="0.2">
      <c r="A1721" s="262">
        <v>1710</v>
      </c>
      <c r="B1721" s="713" t="s">
        <v>12</v>
      </c>
      <c r="C1721" s="263" t="s">
        <v>1351</v>
      </c>
      <c r="D1721" s="264" t="s">
        <v>2854</v>
      </c>
      <c r="E1721" s="265"/>
      <c r="F1721" s="265"/>
      <c r="G1721" s="706">
        <f ca="1">IFERROR(VLOOKUP(Tabela24[[#This Row],[Symbol]],INDIRECT("'"&amp;Tabela24[[#This Row],[INDEX]]&amp;"'!$D$5:$BB$3000"),13,0),0)</f>
        <v>0</v>
      </c>
      <c r="H1721" s="706" t="str">
        <f ca="1">IFERROR(VLOOKUP(Tabela24[[#This Row],[Symbol]],INDIRECT("'"&amp;Tabela24[[#This Row],[INDEX]]&amp;"'!$D$4:$BB$3000"),14,0),0)</f>
        <v>mb.</v>
      </c>
      <c r="I1721" s="707">
        <f ca="1">IFERROR(VLOOKUP(Tabela24[[#This Row],[Symbol]],INDIRECT("'"&amp;Tabela24[[#This Row],[INDEX]]&amp;"'!$D$4:$BB$3000"),30,0),0)</f>
        <v>0</v>
      </c>
      <c r="J1721" s="447">
        <f ca="1">IFERROR(VLOOKUP(Tabela24[[#This Row],[Symbol]],INDIRECT("'"&amp;Tabela24[[#This Row],[INDEX]]&amp;"'!$D$4:$BB$3000"),31,0),0)</f>
        <v>0</v>
      </c>
      <c r="K1721" s="266"/>
    </row>
    <row r="1722" spans="1:11" ht="30" customHeight="1" x14ac:dyDescent="0.2">
      <c r="A1722" s="262">
        <v>1711</v>
      </c>
      <c r="B1722" s="713" t="s">
        <v>12</v>
      </c>
      <c r="C1722" s="263" t="s">
        <v>1352</v>
      </c>
      <c r="D1722" s="264" t="s">
        <v>2855</v>
      </c>
      <c r="E1722" s="265"/>
      <c r="F1722" s="265"/>
      <c r="G1722" s="706">
        <f ca="1">IFERROR(VLOOKUP(Tabela24[[#This Row],[Symbol]],INDIRECT("'"&amp;Tabela24[[#This Row],[INDEX]]&amp;"'!$D$5:$BB$3000"),13,0),0)</f>
        <v>0</v>
      </c>
      <c r="H1722" s="706" t="str">
        <f ca="1">IFERROR(VLOOKUP(Tabela24[[#This Row],[Symbol]],INDIRECT("'"&amp;Tabela24[[#This Row],[INDEX]]&amp;"'!$D$4:$BB$3000"),14,0),0)</f>
        <v>mb.</v>
      </c>
      <c r="I1722" s="707">
        <f ca="1">IFERROR(VLOOKUP(Tabela24[[#This Row],[Symbol]],INDIRECT("'"&amp;Tabela24[[#This Row],[INDEX]]&amp;"'!$D$4:$BB$3000"),30,0),0)</f>
        <v>0</v>
      </c>
      <c r="J1722" s="447">
        <f ca="1">IFERROR(VLOOKUP(Tabela24[[#This Row],[Symbol]],INDIRECT("'"&amp;Tabela24[[#This Row],[INDEX]]&amp;"'!$D$4:$BB$3000"),31,0),0)</f>
        <v>0</v>
      </c>
      <c r="K1722" s="266"/>
    </row>
    <row r="1723" spans="1:11" ht="30" customHeight="1" x14ac:dyDescent="0.2">
      <c r="A1723" s="262">
        <v>1712</v>
      </c>
      <c r="B1723" s="713" t="s">
        <v>12</v>
      </c>
      <c r="C1723" s="263" t="s">
        <v>1353</v>
      </c>
      <c r="D1723" s="264" t="s">
        <v>2856</v>
      </c>
      <c r="E1723" s="265"/>
      <c r="F1723" s="265"/>
      <c r="G1723" s="706">
        <f ca="1">IFERROR(VLOOKUP(Tabela24[[#This Row],[Symbol]],INDIRECT("'"&amp;Tabela24[[#This Row],[INDEX]]&amp;"'!$D$5:$BB$3000"),13,0),0)</f>
        <v>0</v>
      </c>
      <c r="H1723" s="706" t="str">
        <f ca="1">IFERROR(VLOOKUP(Tabela24[[#This Row],[Symbol]],INDIRECT("'"&amp;Tabela24[[#This Row],[INDEX]]&amp;"'!$D$4:$BB$3000"),14,0),0)</f>
        <v>mb.</v>
      </c>
      <c r="I1723" s="707">
        <f ca="1">IFERROR(VLOOKUP(Tabela24[[#This Row],[Symbol]],INDIRECT("'"&amp;Tabela24[[#This Row],[INDEX]]&amp;"'!$D$4:$BB$3000"),30,0),0)</f>
        <v>0</v>
      </c>
      <c r="J1723" s="447">
        <f ca="1">IFERROR(VLOOKUP(Tabela24[[#This Row],[Symbol]],INDIRECT("'"&amp;Tabela24[[#This Row],[INDEX]]&amp;"'!$D$4:$BB$3000"),31,0),0)</f>
        <v>0</v>
      </c>
      <c r="K1723" s="266"/>
    </row>
    <row r="1724" spans="1:11" ht="30" customHeight="1" x14ac:dyDescent="0.2">
      <c r="A1724" s="262">
        <v>1713</v>
      </c>
      <c r="B1724" s="713" t="s">
        <v>12</v>
      </c>
      <c r="C1724" s="263" t="s">
        <v>1354</v>
      </c>
      <c r="D1724" s="264" t="s">
        <v>2857</v>
      </c>
      <c r="E1724" s="265"/>
      <c r="F1724" s="265"/>
      <c r="G1724" s="706">
        <f ca="1">IFERROR(VLOOKUP(Tabela24[[#This Row],[Symbol]],INDIRECT("'"&amp;Tabela24[[#This Row],[INDEX]]&amp;"'!$D$5:$BB$3000"),13,0),0)</f>
        <v>0</v>
      </c>
      <c r="H1724" s="706" t="str">
        <f ca="1">IFERROR(VLOOKUP(Tabela24[[#This Row],[Symbol]],INDIRECT("'"&amp;Tabela24[[#This Row],[INDEX]]&amp;"'!$D$4:$BB$3000"),14,0),0)</f>
        <v>mb.</v>
      </c>
      <c r="I1724" s="707">
        <f ca="1">IFERROR(VLOOKUP(Tabela24[[#This Row],[Symbol]],INDIRECT("'"&amp;Tabela24[[#This Row],[INDEX]]&amp;"'!$D$4:$BB$3000"),30,0),0)</f>
        <v>0</v>
      </c>
      <c r="J1724" s="447">
        <f ca="1">IFERROR(VLOOKUP(Tabela24[[#This Row],[Symbol]],INDIRECT("'"&amp;Tabela24[[#This Row],[INDEX]]&amp;"'!$D$4:$BB$3000"),31,0),0)</f>
        <v>0</v>
      </c>
      <c r="K1724" s="266"/>
    </row>
    <row r="1725" spans="1:11" ht="30" customHeight="1" x14ac:dyDescent="0.2">
      <c r="A1725" s="262">
        <v>1714</v>
      </c>
      <c r="B1725" s="713" t="s">
        <v>12</v>
      </c>
      <c r="C1725" s="263" t="s">
        <v>1355</v>
      </c>
      <c r="D1725" s="264" t="s">
        <v>2858</v>
      </c>
      <c r="E1725" s="265"/>
      <c r="F1725" s="265"/>
      <c r="G1725" s="706">
        <f ca="1">IFERROR(VLOOKUP(Tabela24[[#This Row],[Symbol]],INDIRECT("'"&amp;Tabela24[[#This Row],[INDEX]]&amp;"'!$D$5:$BB$3000"),13,0),0)</f>
        <v>0</v>
      </c>
      <c r="H1725" s="706" t="str">
        <f ca="1">IFERROR(VLOOKUP(Tabela24[[#This Row],[Symbol]],INDIRECT("'"&amp;Tabela24[[#This Row],[INDEX]]&amp;"'!$D$4:$BB$3000"),14,0),0)</f>
        <v>mb.</v>
      </c>
      <c r="I1725" s="707">
        <f ca="1">IFERROR(VLOOKUP(Tabela24[[#This Row],[Symbol]],INDIRECT("'"&amp;Tabela24[[#This Row],[INDEX]]&amp;"'!$D$4:$BB$3000"),30,0),0)</f>
        <v>0</v>
      </c>
      <c r="J1725" s="447">
        <f ca="1">IFERROR(VLOOKUP(Tabela24[[#This Row],[Symbol]],INDIRECT("'"&amp;Tabela24[[#This Row],[INDEX]]&amp;"'!$D$4:$BB$3000"),31,0),0)</f>
        <v>0</v>
      </c>
      <c r="K1725" s="266"/>
    </row>
    <row r="1726" spans="1:11" ht="30" customHeight="1" x14ac:dyDescent="0.2">
      <c r="A1726" s="262">
        <v>1715</v>
      </c>
      <c r="B1726" s="713" t="s">
        <v>12</v>
      </c>
      <c r="C1726" s="263" t="s">
        <v>1356</v>
      </c>
      <c r="D1726" s="264" t="s">
        <v>2859</v>
      </c>
      <c r="E1726" s="265"/>
      <c r="F1726" s="265"/>
      <c r="G1726" s="706">
        <f ca="1">IFERROR(VLOOKUP(Tabela24[[#This Row],[Symbol]],INDIRECT("'"&amp;Tabela24[[#This Row],[INDEX]]&amp;"'!$D$5:$BB$3000"),13,0),0)</f>
        <v>0</v>
      </c>
      <c r="H1726" s="706" t="str">
        <f ca="1">IFERROR(VLOOKUP(Tabela24[[#This Row],[Symbol]],INDIRECT("'"&amp;Tabela24[[#This Row],[INDEX]]&amp;"'!$D$4:$BB$3000"),14,0),0)</f>
        <v>mb.</v>
      </c>
      <c r="I1726" s="707">
        <f ca="1">IFERROR(VLOOKUP(Tabela24[[#This Row],[Symbol]],INDIRECT("'"&amp;Tabela24[[#This Row],[INDEX]]&amp;"'!$D$4:$BB$3000"),30,0),0)</f>
        <v>0</v>
      </c>
      <c r="J1726" s="447">
        <f ca="1">IFERROR(VLOOKUP(Tabela24[[#This Row],[Symbol]],INDIRECT("'"&amp;Tabela24[[#This Row],[INDEX]]&amp;"'!$D$4:$BB$3000"),31,0),0)</f>
        <v>0</v>
      </c>
      <c r="K1726" s="266"/>
    </row>
    <row r="1727" spans="1:11" ht="30" customHeight="1" x14ac:dyDescent="0.2">
      <c r="A1727" s="262">
        <v>1716</v>
      </c>
      <c r="B1727" s="713" t="s">
        <v>12</v>
      </c>
      <c r="C1727" s="263" t="s">
        <v>1357</v>
      </c>
      <c r="D1727" s="264" t="s">
        <v>2860</v>
      </c>
      <c r="E1727" s="265"/>
      <c r="F1727" s="265"/>
      <c r="G1727" s="706">
        <f ca="1">IFERROR(VLOOKUP(Tabela24[[#This Row],[Symbol]],INDIRECT("'"&amp;Tabela24[[#This Row],[INDEX]]&amp;"'!$D$5:$BB$3000"),13,0),0)</f>
        <v>0</v>
      </c>
      <c r="H1727" s="706" t="str">
        <f ca="1">IFERROR(VLOOKUP(Tabela24[[#This Row],[Symbol]],INDIRECT("'"&amp;Tabela24[[#This Row],[INDEX]]&amp;"'!$D$4:$BB$3000"),14,0),0)</f>
        <v>mb.</v>
      </c>
      <c r="I1727" s="707">
        <f ca="1">IFERROR(VLOOKUP(Tabela24[[#This Row],[Symbol]],INDIRECT("'"&amp;Tabela24[[#This Row],[INDEX]]&amp;"'!$D$4:$BB$3000"),30,0),0)</f>
        <v>0</v>
      </c>
      <c r="J1727" s="447">
        <f ca="1">IFERROR(VLOOKUP(Tabela24[[#This Row],[Symbol]],INDIRECT("'"&amp;Tabela24[[#This Row],[INDEX]]&amp;"'!$D$4:$BB$3000"),31,0),0)</f>
        <v>0</v>
      </c>
      <c r="K1727" s="266"/>
    </row>
    <row r="1728" spans="1:11" ht="30" customHeight="1" x14ac:dyDescent="0.2">
      <c r="A1728" s="262">
        <v>1717</v>
      </c>
      <c r="B1728" s="713" t="s">
        <v>12</v>
      </c>
      <c r="C1728" s="263" t="s">
        <v>1358</v>
      </c>
      <c r="D1728" s="264" t="s">
        <v>2861</v>
      </c>
      <c r="E1728" s="265"/>
      <c r="F1728" s="265"/>
      <c r="G1728" s="706">
        <f ca="1">IFERROR(VLOOKUP(Tabela24[[#This Row],[Symbol]],INDIRECT("'"&amp;Tabela24[[#This Row],[INDEX]]&amp;"'!$D$5:$BB$3000"),13,0),0)</f>
        <v>0</v>
      </c>
      <c r="H1728" s="706" t="str">
        <f ca="1">IFERROR(VLOOKUP(Tabela24[[#This Row],[Symbol]],INDIRECT("'"&amp;Tabela24[[#This Row],[INDEX]]&amp;"'!$D$4:$BB$3000"),14,0),0)</f>
        <v>mb.</v>
      </c>
      <c r="I1728" s="707">
        <f ca="1">IFERROR(VLOOKUP(Tabela24[[#This Row],[Symbol]],INDIRECT("'"&amp;Tabela24[[#This Row],[INDEX]]&amp;"'!$D$4:$BB$3000"),30,0),0)</f>
        <v>0</v>
      </c>
      <c r="J1728" s="447">
        <f ca="1">IFERROR(VLOOKUP(Tabela24[[#This Row],[Symbol]],INDIRECT("'"&amp;Tabela24[[#This Row],[INDEX]]&amp;"'!$D$4:$BB$3000"),31,0),0)</f>
        <v>0</v>
      </c>
      <c r="K1728" s="266"/>
    </row>
    <row r="1729" spans="1:11" ht="30" customHeight="1" x14ac:dyDescent="0.2">
      <c r="A1729" s="262">
        <v>1718</v>
      </c>
      <c r="B1729" s="713" t="s">
        <v>12</v>
      </c>
      <c r="C1729" s="263" t="s">
        <v>1359</v>
      </c>
      <c r="D1729" s="264" t="s">
        <v>2862</v>
      </c>
      <c r="E1729" s="265"/>
      <c r="F1729" s="265"/>
      <c r="G1729" s="706">
        <f ca="1">IFERROR(VLOOKUP(Tabela24[[#This Row],[Symbol]],INDIRECT("'"&amp;Tabela24[[#This Row],[INDEX]]&amp;"'!$D$5:$BB$3000"),13,0),0)</f>
        <v>0</v>
      </c>
      <c r="H1729" s="706" t="str">
        <f ca="1">IFERROR(VLOOKUP(Tabela24[[#This Row],[Symbol]],INDIRECT("'"&amp;Tabela24[[#This Row],[INDEX]]&amp;"'!$D$4:$BB$3000"),14,0),0)</f>
        <v>mb.</v>
      </c>
      <c r="I1729" s="707">
        <f ca="1">IFERROR(VLOOKUP(Tabela24[[#This Row],[Symbol]],INDIRECT("'"&amp;Tabela24[[#This Row],[INDEX]]&amp;"'!$D$4:$BB$3000"),30,0),0)</f>
        <v>0</v>
      </c>
      <c r="J1729" s="447">
        <f ca="1">IFERROR(VLOOKUP(Tabela24[[#This Row],[Symbol]],INDIRECT("'"&amp;Tabela24[[#This Row],[INDEX]]&amp;"'!$D$4:$BB$3000"),31,0),0)</f>
        <v>0</v>
      </c>
      <c r="K1729" s="266"/>
    </row>
    <row r="1730" spans="1:11" ht="30" customHeight="1" x14ac:dyDescent="0.2">
      <c r="A1730" s="262">
        <v>1719</v>
      </c>
      <c r="B1730" s="713" t="s">
        <v>12</v>
      </c>
      <c r="C1730" s="263" t="s">
        <v>1360</v>
      </c>
      <c r="D1730" s="264" t="s">
        <v>2863</v>
      </c>
      <c r="E1730" s="265"/>
      <c r="F1730" s="265"/>
      <c r="G1730" s="706">
        <f ca="1">IFERROR(VLOOKUP(Tabela24[[#This Row],[Symbol]],INDIRECT("'"&amp;Tabela24[[#This Row],[INDEX]]&amp;"'!$D$5:$BB$3000"),13,0),0)</f>
        <v>0</v>
      </c>
      <c r="H1730" s="706" t="str">
        <f ca="1">IFERROR(VLOOKUP(Tabela24[[#This Row],[Symbol]],INDIRECT("'"&amp;Tabela24[[#This Row],[INDEX]]&amp;"'!$D$4:$BB$3000"),14,0),0)</f>
        <v>mb.</v>
      </c>
      <c r="I1730" s="707">
        <f ca="1">IFERROR(VLOOKUP(Tabela24[[#This Row],[Symbol]],INDIRECT("'"&amp;Tabela24[[#This Row],[INDEX]]&amp;"'!$D$4:$BB$3000"),30,0),0)</f>
        <v>0</v>
      </c>
      <c r="J1730" s="447">
        <f ca="1">IFERROR(VLOOKUP(Tabela24[[#This Row],[Symbol]],INDIRECT("'"&amp;Tabela24[[#This Row],[INDEX]]&amp;"'!$D$4:$BB$3000"),31,0),0)</f>
        <v>0</v>
      </c>
      <c r="K1730" s="266"/>
    </row>
    <row r="1731" spans="1:11" ht="30" customHeight="1" x14ac:dyDescent="0.2">
      <c r="A1731" s="262">
        <v>1720</v>
      </c>
      <c r="B1731" s="713" t="s">
        <v>12</v>
      </c>
      <c r="C1731" s="263" t="s">
        <v>1361</v>
      </c>
      <c r="D1731" s="264" t="s">
        <v>2864</v>
      </c>
      <c r="E1731" s="265"/>
      <c r="F1731" s="265"/>
      <c r="G1731" s="706">
        <f ca="1">IFERROR(VLOOKUP(Tabela24[[#This Row],[Symbol]],INDIRECT("'"&amp;Tabela24[[#This Row],[INDEX]]&amp;"'!$D$5:$BB$3000"),13,0),0)</f>
        <v>0</v>
      </c>
      <c r="H1731" s="706" t="str">
        <f ca="1">IFERROR(VLOOKUP(Tabela24[[#This Row],[Symbol]],INDIRECT("'"&amp;Tabela24[[#This Row],[INDEX]]&amp;"'!$D$4:$BB$3000"),14,0),0)</f>
        <v>mb.</v>
      </c>
      <c r="I1731" s="707">
        <f ca="1">IFERROR(VLOOKUP(Tabela24[[#This Row],[Symbol]],INDIRECT("'"&amp;Tabela24[[#This Row],[INDEX]]&amp;"'!$D$4:$BB$3000"),30,0),0)</f>
        <v>0</v>
      </c>
      <c r="J1731" s="447">
        <f ca="1">IFERROR(VLOOKUP(Tabela24[[#This Row],[Symbol]],INDIRECT("'"&amp;Tabela24[[#This Row],[INDEX]]&amp;"'!$D$4:$BB$3000"),31,0),0)</f>
        <v>0</v>
      </c>
      <c r="K1731" s="266"/>
    </row>
    <row r="1732" spans="1:11" ht="30" customHeight="1" x14ac:dyDescent="0.2">
      <c r="A1732" s="262">
        <v>1721</v>
      </c>
      <c r="B1732" s="713" t="s">
        <v>12</v>
      </c>
      <c r="C1732" s="263" t="s">
        <v>1362</v>
      </c>
      <c r="D1732" s="264" t="s">
        <v>2865</v>
      </c>
      <c r="E1732" s="265"/>
      <c r="F1732" s="265"/>
      <c r="G1732" s="706">
        <f ca="1">IFERROR(VLOOKUP(Tabela24[[#This Row],[Symbol]],INDIRECT("'"&amp;Tabela24[[#This Row],[INDEX]]&amp;"'!$D$5:$BB$3000"),13,0),0)</f>
        <v>0</v>
      </c>
      <c r="H1732" s="706" t="str">
        <f ca="1">IFERROR(VLOOKUP(Tabela24[[#This Row],[Symbol]],INDIRECT("'"&amp;Tabela24[[#This Row],[INDEX]]&amp;"'!$D$4:$BB$3000"),14,0),0)</f>
        <v>mb.</v>
      </c>
      <c r="I1732" s="707">
        <f ca="1">IFERROR(VLOOKUP(Tabela24[[#This Row],[Symbol]],INDIRECT("'"&amp;Tabela24[[#This Row],[INDEX]]&amp;"'!$D$4:$BB$3000"),30,0),0)</f>
        <v>0</v>
      </c>
      <c r="J1732" s="447">
        <f ca="1">IFERROR(VLOOKUP(Tabela24[[#This Row],[Symbol]],INDIRECT("'"&amp;Tabela24[[#This Row],[INDEX]]&amp;"'!$D$4:$BB$3000"),31,0),0)</f>
        <v>0</v>
      </c>
      <c r="K1732" s="266"/>
    </row>
    <row r="1733" spans="1:11" ht="30" customHeight="1" x14ac:dyDescent="0.2">
      <c r="A1733" s="262">
        <v>1722</v>
      </c>
      <c r="B1733" s="713" t="s">
        <v>12</v>
      </c>
      <c r="C1733" s="263" t="s">
        <v>1363</v>
      </c>
      <c r="D1733" s="264" t="s">
        <v>2866</v>
      </c>
      <c r="E1733" s="265"/>
      <c r="F1733" s="265"/>
      <c r="G1733" s="706">
        <f ca="1">IFERROR(VLOOKUP(Tabela24[[#This Row],[Symbol]],INDIRECT("'"&amp;Tabela24[[#This Row],[INDEX]]&amp;"'!$D$5:$BB$3000"),13,0),0)</f>
        <v>0</v>
      </c>
      <c r="H1733" s="706" t="str">
        <f ca="1">IFERROR(VLOOKUP(Tabela24[[#This Row],[Symbol]],INDIRECT("'"&amp;Tabela24[[#This Row],[INDEX]]&amp;"'!$D$4:$BB$3000"),14,0),0)</f>
        <v>mb.</v>
      </c>
      <c r="I1733" s="707">
        <f ca="1">IFERROR(VLOOKUP(Tabela24[[#This Row],[Symbol]],INDIRECT("'"&amp;Tabela24[[#This Row],[INDEX]]&amp;"'!$D$4:$BB$3000"),30,0),0)</f>
        <v>0</v>
      </c>
      <c r="J1733" s="447">
        <f ca="1">IFERROR(VLOOKUP(Tabela24[[#This Row],[Symbol]],INDIRECT("'"&amp;Tabela24[[#This Row],[INDEX]]&amp;"'!$D$4:$BB$3000"),31,0),0)</f>
        <v>0</v>
      </c>
      <c r="K1733" s="266"/>
    </row>
    <row r="1734" spans="1:11" ht="30" customHeight="1" x14ac:dyDescent="0.2">
      <c r="A1734" s="262">
        <v>1723</v>
      </c>
      <c r="B1734" s="713" t="s">
        <v>12</v>
      </c>
      <c r="C1734" s="263" t="s">
        <v>1364</v>
      </c>
      <c r="D1734" s="264" t="s">
        <v>2867</v>
      </c>
      <c r="E1734" s="265"/>
      <c r="F1734" s="265"/>
      <c r="G1734" s="706">
        <f ca="1">IFERROR(VLOOKUP(Tabela24[[#This Row],[Symbol]],INDIRECT("'"&amp;Tabela24[[#This Row],[INDEX]]&amp;"'!$D$5:$BB$3000"),13,0),0)</f>
        <v>0</v>
      </c>
      <c r="H1734" s="706" t="str">
        <f ca="1">IFERROR(VLOOKUP(Tabela24[[#This Row],[Symbol]],INDIRECT("'"&amp;Tabela24[[#This Row],[INDEX]]&amp;"'!$D$4:$BB$3000"),14,0),0)</f>
        <v>mb.</v>
      </c>
      <c r="I1734" s="707">
        <f ca="1">IFERROR(VLOOKUP(Tabela24[[#This Row],[Symbol]],INDIRECT("'"&amp;Tabela24[[#This Row],[INDEX]]&amp;"'!$D$4:$BB$3000"),30,0),0)</f>
        <v>0</v>
      </c>
      <c r="J1734" s="447">
        <f ca="1">IFERROR(VLOOKUP(Tabela24[[#This Row],[Symbol]],INDIRECT("'"&amp;Tabela24[[#This Row],[INDEX]]&amp;"'!$D$4:$BB$3000"),31,0),0)</f>
        <v>0</v>
      </c>
      <c r="K1734" s="266"/>
    </row>
    <row r="1735" spans="1:11" ht="30" customHeight="1" x14ac:dyDescent="0.2">
      <c r="A1735" s="262">
        <v>1724</v>
      </c>
      <c r="B1735" s="713" t="s">
        <v>12</v>
      </c>
      <c r="C1735" s="263" t="s">
        <v>1365</v>
      </c>
      <c r="D1735" s="264" t="s">
        <v>2868</v>
      </c>
      <c r="E1735" s="265"/>
      <c r="F1735" s="265"/>
      <c r="G1735" s="706">
        <f ca="1">IFERROR(VLOOKUP(Tabela24[[#This Row],[Symbol]],INDIRECT("'"&amp;Tabela24[[#This Row],[INDEX]]&amp;"'!$D$5:$BB$3000"),13,0),0)</f>
        <v>0</v>
      </c>
      <c r="H1735" s="706" t="str">
        <f ca="1">IFERROR(VLOOKUP(Tabela24[[#This Row],[Symbol]],INDIRECT("'"&amp;Tabela24[[#This Row],[INDEX]]&amp;"'!$D$4:$BB$3000"),14,0),0)</f>
        <v>mb.</v>
      </c>
      <c r="I1735" s="707">
        <f ca="1">IFERROR(VLOOKUP(Tabela24[[#This Row],[Symbol]],INDIRECT("'"&amp;Tabela24[[#This Row],[INDEX]]&amp;"'!$D$4:$BB$3000"),30,0),0)</f>
        <v>0</v>
      </c>
      <c r="J1735" s="447">
        <f ca="1">IFERROR(VLOOKUP(Tabela24[[#This Row],[Symbol]],INDIRECT("'"&amp;Tabela24[[#This Row],[INDEX]]&amp;"'!$D$4:$BB$3000"),31,0),0)</f>
        <v>0</v>
      </c>
      <c r="K1735" s="266"/>
    </row>
    <row r="1736" spans="1:11" ht="30" customHeight="1" x14ac:dyDescent="0.2">
      <c r="A1736" s="262">
        <v>1725</v>
      </c>
      <c r="B1736" s="713" t="s">
        <v>12</v>
      </c>
      <c r="C1736" s="263" t="s">
        <v>1366</v>
      </c>
      <c r="D1736" s="264" t="s">
        <v>2869</v>
      </c>
      <c r="E1736" s="265"/>
      <c r="F1736" s="265"/>
      <c r="G1736" s="706">
        <f ca="1">IFERROR(VLOOKUP(Tabela24[[#This Row],[Symbol]],INDIRECT("'"&amp;Tabela24[[#This Row],[INDEX]]&amp;"'!$D$5:$BB$3000"),13,0),0)</f>
        <v>0</v>
      </c>
      <c r="H1736" s="706" t="str">
        <f ca="1">IFERROR(VLOOKUP(Tabela24[[#This Row],[Symbol]],INDIRECT("'"&amp;Tabela24[[#This Row],[INDEX]]&amp;"'!$D$4:$BB$3000"),14,0),0)</f>
        <v>mb.</v>
      </c>
      <c r="I1736" s="707">
        <f ca="1">IFERROR(VLOOKUP(Tabela24[[#This Row],[Symbol]],INDIRECT("'"&amp;Tabela24[[#This Row],[INDEX]]&amp;"'!$D$4:$BB$3000"),30,0),0)</f>
        <v>0</v>
      </c>
      <c r="J1736" s="447">
        <f ca="1">IFERROR(VLOOKUP(Tabela24[[#This Row],[Symbol]],INDIRECT("'"&amp;Tabela24[[#This Row],[INDEX]]&amp;"'!$D$4:$BB$3000"),31,0),0)</f>
        <v>0</v>
      </c>
      <c r="K1736" s="266"/>
    </row>
    <row r="1737" spans="1:11" ht="30" customHeight="1" x14ac:dyDescent="0.2">
      <c r="A1737" s="262">
        <v>1726</v>
      </c>
      <c r="B1737" s="713" t="s">
        <v>12</v>
      </c>
      <c r="C1737" s="263" t="s">
        <v>1367</v>
      </c>
      <c r="D1737" s="264" t="s">
        <v>2870</v>
      </c>
      <c r="E1737" s="265"/>
      <c r="F1737" s="265"/>
      <c r="G1737" s="706">
        <f ca="1">IFERROR(VLOOKUP(Tabela24[[#This Row],[Symbol]],INDIRECT("'"&amp;Tabela24[[#This Row],[INDEX]]&amp;"'!$D$5:$BB$3000"),13,0),0)</f>
        <v>0</v>
      </c>
      <c r="H1737" s="706" t="str">
        <f ca="1">IFERROR(VLOOKUP(Tabela24[[#This Row],[Symbol]],INDIRECT("'"&amp;Tabela24[[#This Row],[INDEX]]&amp;"'!$D$4:$BB$3000"),14,0),0)</f>
        <v>mb.</v>
      </c>
      <c r="I1737" s="707">
        <f ca="1">IFERROR(VLOOKUP(Tabela24[[#This Row],[Symbol]],INDIRECT("'"&amp;Tabela24[[#This Row],[INDEX]]&amp;"'!$D$4:$BB$3000"),30,0),0)</f>
        <v>0</v>
      </c>
      <c r="J1737" s="447">
        <f ca="1">IFERROR(VLOOKUP(Tabela24[[#This Row],[Symbol]],INDIRECT("'"&amp;Tabela24[[#This Row],[INDEX]]&amp;"'!$D$4:$BB$3000"),31,0),0)</f>
        <v>0</v>
      </c>
      <c r="K1737" s="266"/>
    </row>
    <row r="1738" spans="1:11" ht="30" customHeight="1" x14ac:dyDescent="0.2">
      <c r="A1738" s="262">
        <v>1727</v>
      </c>
      <c r="B1738" s="713" t="s">
        <v>12</v>
      </c>
      <c r="C1738" s="263" t="s">
        <v>1368</v>
      </c>
      <c r="D1738" s="264" t="s">
        <v>2871</v>
      </c>
      <c r="E1738" s="265"/>
      <c r="F1738" s="265"/>
      <c r="G1738" s="706">
        <f ca="1">IFERROR(VLOOKUP(Tabela24[[#This Row],[Symbol]],INDIRECT("'"&amp;Tabela24[[#This Row],[INDEX]]&amp;"'!$D$5:$BB$3000"),13,0),0)</f>
        <v>0</v>
      </c>
      <c r="H1738" s="706" t="str">
        <f ca="1">IFERROR(VLOOKUP(Tabela24[[#This Row],[Symbol]],INDIRECT("'"&amp;Tabela24[[#This Row],[INDEX]]&amp;"'!$D$4:$BB$3000"),14,0),0)</f>
        <v>mb.</v>
      </c>
      <c r="I1738" s="707">
        <f ca="1">IFERROR(VLOOKUP(Tabela24[[#This Row],[Symbol]],INDIRECT("'"&amp;Tabela24[[#This Row],[INDEX]]&amp;"'!$D$4:$BB$3000"),30,0),0)</f>
        <v>0</v>
      </c>
      <c r="J1738" s="447">
        <f ca="1">IFERROR(VLOOKUP(Tabela24[[#This Row],[Symbol]],INDIRECT("'"&amp;Tabela24[[#This Row],[INDEX]]&amp;"'!$D$4:$BB$3000"),31,0),0)</f>
        <v>0</v>
      </c>
      <c r="K1738" s="266"/>
    </row>
    <row r="1739" spans="1:11" ht="30" customHeight="1" x14ac:dyDescent="0.2">
      <c r="A1739" s="262">
        <v>1728</v>
      </c>
      <c r="B1739" s="713" t="s">
        <v>12</v>
      </c>
      <c r="C1739" s="263" t="s">
        <v>1369</v>
      </c>
      <c r="D1739" s="264" t="s">
        <v>2872</v>
      </c>
      <c r="E1739" s="265"/>
      <c r="F1739" s="265"/>
      <c r="G1739" s="706">
        <f ca="1">IFERROR(VLOOKUP(Tabela24[[#This Row],[Symbol]],INDIRECT("'"&amp;Tabela24[[#This Row],[INDEX]]&amp;"'!$D$5:$BB$3000"),13,0),0)</f>
        <v>0</v>
      </c>
      <c r="H1739" s="706" t="str">
        <f ca="1">IFERROR(VLOOKUP(Tabela24[[#This Row],[Symbol]],INDIRECT("'"&amp;Tabela24[[#This Row],[INDEX]]&amp;"'!$D$4:$BB$3000"),14,0),0)</f>
        <v>mb.</v>
      </c>
      <c r="I1739" s="707">
        <f ca="1">IFERROR(VLOOKUP(Tabela24[[#This Row],[Symbol]],INDIRECT("'"&amp;Tabela24[[#This Row],[INDEX]]&amp;"'!$D$4:$BB$3000"),30,0),0)</f>
        <v>0</v>
      </c>
      <c r="J1739" s="447">
        <f ca="1">IFERROR(VLOOKUP(Tabela24[[#This Row],[Symbol]],INDIRECT("'"&amp;Tabela24[[#This Row],[INDEX]]&amp;"'!$D$4:$BB$3000"),31,0),0)</f>
        <v>0</v>
      </c>
      <c r="K1739" s="266"/>
    </row>
    <row r="1740" spans="1:11" ht="30" customHeight="1" x14ac:dyDescent="0.2">
      <c r="A1740" s="262">
        <v>1729</v>
      </c>
      <c r="B1740" s="713" t="s">
        <v>12</v>
      </c>
      <c r="C1740" s="263" t="s">
        <v>1370</v>
      </c>
      <c r="D1740" s="264" t="s">
        <v>2873</v>
      </c>
      <c r="E1740" s="265"/>
      <c r="F1740" s="265"/>
      <c r="G1740" s="706">
        <f ca="1">IFERROR(VLOOKUP(Tabela24[[#This Row],[Symbol]],INDIRECT("'"&amp;Tabela24[[#This Row],[INDEX]]&amp;"'!$D$5:$BB$3000"),13,0),0)</f>
        <v>0</v>
      </c>
      <c r="H1740" s="706" t="str">
        <f ca="1">IFERROR(VLOOKUP(Tabela24[[#This Row],[Symbol]],INDIRECT("'"&amp;Tabela24[[#This Row],[INDEX]]&amp;"'!$D$4:$BB$3000"),14,0),0)</f>
        <v>mb.</v>
      </c>
      <c r="I1740" s="707">
        <f ca="1">IFERROR(VLOOKUP(Tabela24[[#This Row],[Symbol]],INDIRECT("'"&amp;Tabela24[[#This Row],[INDEX]]&amp;"'!$D$4:$BB$3000"),30,0),0)</f>
        <v>0</v>
      </c>
      <c r="J1740" s="447">
        <f ca="1">IFERROR(VLOOKUP(Tabela24[[#This Row],[Symbol]],INDIRECT("'"&amp;Tabela24[[#This Row],[INDEX]]&amp;"'!$D$4:$BB$3000"),31,0),0)</f>
        <v>0</v>
      </c>
      <c r="K1740" s="266"/>
    </row>
    <row r="1741" spans="1:11" ht="30" customHeight="1" x14ac:dyDescent="0.2">
      <c r="A1741" s="262">
        <v>1730</v>
      </c>
      <c r="B1741" s="713" t="s">
        <v>12</v>
      </c>
      <c r="C1741" s="263" t="s">
        <v>1371</v>
      </c>
      <c r="D1741" s="264" t="s">
        <v>2874</v>
      </c>
      <c r="E1741" s="265"/>
      <c r="F1741" s="265"/>
      <c r="G1741" s="706">
        <f ca="1">IFERROR(VLOOKUP(Tabela24[[#This Row],[Symbol]],INDIRECT("'"&amp;Tabela24[[#This Row],[INDEX]]&amp;"'!$D$5:$BB$3000"),13,0),0)</f>
        <v>0</v>
      </c>
      <c r="H1741" s="706" t="str">
        <f ca="1">IFERROR(VLOOKUP(Tabela24[[#This Row],[Symbol]],INDIRECT("'"&amp;Tabela24[[#This Row],[INDEX]]&amp;"'!$D$4:$BB$3000"),14,0),0)</f>
        <v>mb.</v>
      </c>
      <c r="I1741" s="707">
        <f ca="1">IFERROR(VLOOKUP(Tabela24[[#This Row],[Symbol]],INDIRECT("'"&amp;Tabela24[[#This Row],[INDEX]]&amp;"'!$D$4:$BB$3000"),30,0),0)</f>
        <v>0</v>
      </c>
      <c r="J1741" s="447">
        <f ca="1">IFERROR(VLOOKUP(Tabela24[[#This Row],[Symbol]],INDIRECT("'"&amp;Tabela24[[#This Row],[INDEX]]&amp;"'!$D$4:$BB$3000"),31,0),0)</f>
        <v>0</v>
      </c>
      <c r="K1741" s="266"/>
    </row>
    <row r="1742" spans="1:11" ht="30" customHeight="1" x14ac:dyDescent="0.2">
      <c r="A1742" s="262">
        <v>1731</v>
      </c>
      <c r="B1742" s="713" t="s">
        <v>12</v>
      </c>
      <c r="C1742" s="263" t="s">
        <v>1372</v>
      </c>
      <c r="D1742" s="264" t="s">
        <v>2875</v>
      </c>
      <c r="E1742" s="265"/>
      <c r="F1742" s="265"/>
      <c r="G1742" s="706">
        <f ca="1">IFERROR(VLOOKUP(Tabela24[[#This Row],[Symbol]],INDIRECT("'"&amp;Tabela24[[#This Row],[INDEX]]&amp;"'!$D$5:$BB$3000"),13,0),0)</f>
        <v>0</v>
      </c>
      <c r="H1742" s="706" t="str">
        <f ca="1">IFERROR(VLOOKUP(Tabela24[[#This Row],[Symbol]],INDIRECT("'"&amp;Tabela24[[#This Row],[INDEX]]&amp;"'!$D$4:$BB$3000"),14,0),0)</f>
        <v>mb.</v>
      </c>
      <c r="I1742" s="707">
        <f ca="1">IFERROR(VLOOKUP(Tabela24[[#This Row],[Symbol]],INDIRECT("'"&amp;Tabela24[[#This Row],[INDEX]]&amp;"'!$D$4:$BB$3000"),30,0),0)</f>
        <v>0</v>
      </c>
      <c r="J1742" s="447">
        <f ca="1">IFERROR(VLOOKUP(Tabela24[[#This Row],[Symbol]],INDIRECT("'"&amp;Tabela24[[#This Row],[INDEX]]&amp;"'!$D$4:$BB$3000"),31,0),0)</f>
        <v>0</v>
      </c>
      <c r="K1742" s="266"/>
    </row>
    <row r="1743" spans="1:11" ht="30" customHeight="1" x14ac:dyDescent="0.2">
      <c r="A1743" s="262">
        <v>1732</v>
      </c>
      <c r="B1743" s="713" t="s">
        <v>12</v>
      </c>
      <c r="C1743" s="263" t="s">
        <v>1373</v>
      </c>
      <c r="D1743" s="264" t="s">
        <v>2876</v>
      </c>
      <c r="E1743" s="265"/>
      <c r="F1743" s="265"/>
      <c r="G1743" s="706">
        <f ca="1">IFERROR(VLOOKUP(Tabela24[[#This Row],[Symbol]],INDIRECT("'"&amp;Tabela24[[#This Row],[INDEX]]&amp;"'!$D$5:$BB$3000"),13,0),0)</f>
        <v>0</v>
      </c>
      <c r="H1743" s="706" t="str">
        <f ca="1">IFERROR(VLOOKUP(Tabela24[[#This Row],[Symbol]],INDIRECT("'"&amp;Tabela24[[#This Row],[INDEX]]&amp;"'!$D$4:$BB$3000"),14,0),0)</f>
        <v>mb.</v>
      </c>
      <c r="I1743" s="707">
        <f ca="1">IFERROR(VLOOKUP(Tabela24[[#This Row],[Symbol]],INDIRECT("'"&amp;Tabela24[[#This Row],[INDEX]]&amp;"'!$D$4:$BB$3000"),30,0),0)</f>
        <v>0</v>
      </c>
      <c r="J1743" s="447">
        <f ca="1">IFERROR(VLOOKUP(Tabela24[[#This Row],[Symbol]],INDIRECT("'"&amp;Tabela24[[#This Row],[INDEX]]&amp;"'!$D$4:$BB$3000"),31,0),0)</f>
        <v>0</v>
      </c>
      <c r="K1743" s="266"/>
    </row>
    <row r="1744" spans="1:11" ht="30" customHeight="1" x14ac:dyDescent="0.2">
      <c r="A1744" s="262">
        <v>1733</v>
      </c>
      <c r="B1744" s="713" t="s">
        <v>12</v>
      </c>
      <c r="C1744" s="263" t="s">
        <v>1374</v>
      </c>
      <c r="D1744" s="264" t="s">
        <v>2877</v>
      </c>
      <c r="E1744" s="265"/>
      <c r="F1744" s="265"/>
      <c r="G1744" s="706">
        <f ca="1">IFERROR(VLOOKUP(Tabela24[[#This Row],[Symbol]],INDIRECT("'"&amp;Tabela24[[#This Row],[INDEX]]&amp;"'!$D$5:$BB$3000"),13,0),0)</f>
        <v>0</v>
      </c>
      <c r="H1744" s="706" t="str">
        <f ca="1">IFERROR(VLOOKUP(Tabela24[[#This Row],[Symbol]],INDIRECT("'"&amp;Tabela24[[#This Row],[INDEX]]&amp;"'!$D$4:$BB$3000"),14,0),0)</f>
        <v>mb.</v>
      </c>
      <c r="I1744" s="707">
        <f ca="1">IFERROR(VLOOKUP(Tabela24[[#This Row],[Symbol]],INDIRECT("'"&amp;Tabela24[[#This Row],[INDEX]]&amp;"'!$D$4:$BB$3000"),30,0),0)</f>
        <v>0</v>
      </c>
      <c r="J1744" s="447">
        <f ca="1">IFERROR(VLOOKUP(Tabela24[[#This Row],[Symbol]],INDIRECT("'"&amp;Tabela24[[#This Row],[INDEX]]&amp;"'!$D$4:$BB$3000"),31,0),0)</f>
        <v>0</v>
      </c>
      <c r="K1744" s="266"/>
    </row>
    <row r="1745" spans="1:11" ht="30" customHeight="1" x14ac:dyDescent="0.2">
      <c r="A1745" s="262">
        <v>1734</v>
      </c>
      <c r="B1745" s="713" t="s">
        <v>12</v>
      </c>
      <c r="C1745" s="263" t="s">
        <v>1375</v>
      </c>
      <c r="D1745" s="264" t="s">
        <v>2878</v>
      </c>
      <c r="E1745" s="265"/>
      <c r="F1745" s="265"/>
      <c r="G1745" s="706">
        <f ca="1">IFERROR(VLOOKUP(Tabela24[[#This Row],[Symbol]],INDIRECT("'"&amp;Tabela24[[#This Row],[INDEX]]&amp;"'!$D$5:$BB$3000"),13,0),0)</f>
        <v>0</v>
      </c>
      <c r="H1745" s="706" t="str">
        <f ca="1">IFERROR(VLOOKUP(Tabela24[[#This Row],[Symbol]],INDIRECT("'"&amp;Tabela24[[#This Row],[INDEX]]&amp;"'!$D$4:$BB$3000"),14,0),0)</f>
        <v>mb.</v>
      </c>
      <c r="I1745" s="707">
        <f ca="1">IFERROR(VLOOKUP(Tabela24[[#This Row],[Symbol]],INDIRECT("'"&amp;Tabela24[[#This Row],[INDEX]]&amp;"'!$D$4:$BB$3000"),30,0),0)</f>
        <v>0</v>
      </c>
      <c r="J1745" s="447">
        <f ca="1">IFERROR(VLOOKUP(Tabela24[[#This Row],[Symbol]],INDIRECT("'"&amp;Tabela24[[#This Row],[INDEX]]&amp;"'!$D$4:$BB$3000"),31,0),0)</f>
        <v>0</v>
      </c>
      <c r="K1745" s="266"/>
    </row>
    <row r="1746" spans="1:11" ht="30" customHeight="1" x14ac:dyDescent="0.2">
      <c r="A1746" s="262">
        <v>1735</v>
      </c>
      <c r="B1746" s="713" t="s">
        <v>12</v>
      </c>
      <c r="C1746" s="263" t="s">
        <v>1376</v>
      </c>
      <c r="D1746" s="264" t="s">
        <v>2879</v>
      </c>
      <c r="E1746" s="265"/>
      <c r="F1746" s="265"/>
      <c r="G1746" s="706">
        <f ca="1">IFERROR(VLOOKUP(Tabela24[[#This Row],[Symbol]],INDIRECT("'"&amp;Tabela24[[#This Row],[INDEX]]&amp;"'!$D$5:$BB$3000"),13,0),0)</f>
        <v>0</v>
      </c>
      <c r="H1746" s="706" t="str">
        <f ca="1">IFERROR(VLOOKUP(Tabela24[[#This Row],[Symbol]],INDIRECT("'"&amp;Tabela24[[#This Row],[INDEX]]&amp;"'!$D$4:$BB$3000"),14,0),0)</f>
        <v>mb.</v>
      </c>
      <c r="I1746" s="707">
        <f ca="1">IFERROR(VLOOKUP(Tabela24[[#This Row],[Symbol]],INDIRECT("'"&amp;Tabela24[[#This Row],[INDEX]]&amp;"'!$D$4:$BB$3000"),30,0),0)</f>
        <v>0</v>
      </c>
      <c r="J1746" s="447">
        <f ca="1">IFERROR(VLOOKUP(Tabela24[[#This Row],[Symbol]],INDIRECT("'"&amp;Tabela24[[#This Row],[INDEX]]&amp;"'!$D$4:$BB$3000"),31,0),0)</f>
        <v>0</v>
      </c>
      <c r="K1746" s="266"/>
    </row>
    <row r="1747" spans="1:11" ht="30" customHeight="1" x14ac:dyDescent="0.2">
      <c r="A1747" s="262">
        <v>1736</v>
      </c>
      <c r="B1747" s="713" t="s">
        <v>12</v>
      </c>
      <c r="C1747" s="263" t="s">
        <v>1377</v>
      </c>
      <c r="D1747" s="264" t="s">
        <v>2880</v>
      </c>
      <c r="E1747" s="265"/>
      <c r="F1747" s="265"/>
      <c r="G1747" s="706">
        <f ca="1">IFERROR(VLOOKUP(Tabela24[[#This Row],[Symbol]],INDIRECT("'"&amp;Tabela24[[#This Row],[INDEX]]&amp;"'!$D$5:$BB$3000"),13,0),0)</f>
        <v>0</v>
      </c>
      <c r="H1747" s="706" t="str">
        <f ca="1">IFERROR(VLOOKUP(Tabela24[[#This Row],[Symbol]],INDIRECT("'"&amp;Tabela24[[#This Row],[INDEX]]&amp;"'!$D$4:$BB$3000"),14,0),0)</f>
        <v>mb.</v>
      </c>
      <c r="I1747" s="707">
        <f ca="1">IFERROR(VLOOKUP(Tabela24[[#This Row],[Symbol]],INDIRECT("'"&amp;Tabela24[[#This Row],[INDEX]]&amp;"'!$D$4:$BB$3000"),30,0),0)</f>
        <v>0</v>
      </c>
      <c r="J1747" s="447">
        <f ca="1">IFERROR(VLOOKUP(Tabela24[[#This Row],[Symbol]],INDIRECT("'"&amp;Tabela24[[#This Row],[INDEX]]&amp;"'!$D$4:$BB$3000"),31,0),0)</f>
        <v>0</v>
      </c>
      <c r="K1747" s="266"/>
    </row>
    <row r="1748" spans="1:11" ht="30" customHeight="1" x14ac:dyDescent="0.2">
      <c r="A1748" s="262">
        <v>1737</v>
      </c>
      <c r="B1748" s="713" t="s">
        <v>12</v>
      </c>
      <c r="C1748" s="263" t="s">
        <v>1378</v>
      </c>
      <c r="D1748" s="264" t="s">
        <v>2881</v>
      </c>
      <c r="E1748" s="265"/>
      <c r="F1748" s="265"/>
      <c r="G1748" s="706">
        <f ca="1">IFERROR(VLOOKUP(Tabela24[[#This Row],[Symbol]],INDIRECT("'"&amp;Tabela24[[#This Row],[INDEX]]&amp;"'!$D$5:$BB$3000"),13,0),0)</f>
        <v>0</v>
      </c>
      <c r="H1748" s="706" t="str">
        <f ca="1">IFERROR(VLOOKUP(Tabela24[[#This Row],[Symbol]],INDIRECT("'"&amp;Tabela24[[#This Row],[INDEX]]&amp;"'!$D$4:$BB$3000"),14,0),0)</f>
        <v>mb.</v>
      </c>
      <c r="I1748" s="707">
        <f ca="1">IFERROR(VLOOKUP(Tabela24[[#This Row],[Symbol]],INDIRECT("'"&amp;Tabela24[[#This Row],[INDEX]]&amp;"'!$D$4:$BB$3000"),30,0),0)</f>
        <v>0</v>
      </c>
      <c r="J1748" s="447">
        <f ca="1">IFERROR(VLOOKUP(Tabela24[[#This Row],[Symbol]],INDIRECT("'"&amp;Tabela24[[#This Row],[INDEX]]&amp;"'!$D$4:$BB$3000"),31,0),0)</f>
        <v>0</v>
      </c>
      <c r="K1748" s="266"/>
    </row>
    <row r="1749" spans="1:11" ht="30" customHeight="1" x14ac:dyDescent="0.2">
      <c r="A1749" s="262">
        <v>1738</v>
      </c>
      <c r="B1749" s="713" t="s">
        <v>12</v>
      </c>
      <c r="C1749" s="263" t="s">
        <v>1379</v>
      </c>
      <c r="D1749" s="264" t="s">
        <v>2882</v>
      </c>
      <c r="E1749" s="265"/>
      <c r="F1749" s="265"/>
      <c r="G1749" s="706">
        <f ca="1">IFERROR(VLOOKUP(Tabela24[[#This Row],[Symbol]],INDIRECT("'"&amp;Tabela24[[#This Row],[INDEX]]&amp;"'!$D$5:$BB$3000"),13,0),0)</f>
        <v>0</v>
      </c>
      <c r="H1749" s="706" t="str">
        <f ca="1">IFERROR(VLOOKUP(Tabela24[[#This Row],[Symbol]],INDIRECT("'"&amp;Tabela24[[#This Row],[INDEX]]&amp;"'!$D$4:$BB$3000"),14,0),0)</f>
        <v>mb.</v>
      </c>
      <c r="I1749" s="707">
        <f ca="1">IFERROR(VLOOKUP(Tabela24[[#This Row],[Symbol]],INDIRECT("'"&amp;Tabela24[[#This Row],[INDEX]]&amp;"'!$D$4:$BB$3000"),30,0),0)</f>
        <v>0</v>
      </c>
      <c r="J1749" s="447">
        <f ca="1">IFERROR(VLOOKUP(Tabela24[[#This Row],[Symbol]],INDIRECT("'"&amp;Tabela24[[#This Row],[INDEX]]&amp;"'!$D$4:$BB$3000"),31,0),0)</f>
        <v>0</v>
      </c>
      <c r="K1749" s="266"/>
    </row>
    <row r="1750" spans="1:11" ht="30" customHeight="1" x14ac:dyDescent="0.2">
      <c r="A1750" s="262">
        <v>1739</v>
      </c>
      <c r="B1750" s="713" t="s">
        <v>12</v>
      </c>
      <c r="C1750" s="263" t="s">
        <v>1380</v>
      </c>
      <c r="D1750" s="264" t="s">
        <v>2883</v>
      </c>
      <c r="E1750" s="265"/>
      <c r="F1750" s="265"/>
      <c r="G1750" s="706">
        <f ca="1">IFERROR(VLOOKUP(Tabela24[[#This Row],[Symbol]],INDIRECT("'"&amp;Tabela24[[#This Row],[INDEX]]&amp;"'!$D$5:$BB$3000"),13,0),0)</f>
        <v>0</v>
      </c>
      <c r="H1750" s="706" t="str">
        <f ca="1">IFERROR(VLOOKUP(Tabela24[[#This Row],[Symbol]],INDIRECT("'"&amp;Tabela24[[#This Row],[INDEX]]&amp;"'!$D$4:$BB$3000"),14,0),0)</f>
        <v>mb.</v>
      </c>
      <c r="I1750" s="707">
        <f ca="1">IFERROR(VLOOKUP(Tabela24[[#This Row],[Symbol]],INDIRECT("'"&amp;Tabela24[[#This Row],[INDEX]]&amp;"'!$D$4:$BB$3000"),30,0),0)</f>
        <v>0</v>
      </c>
      <c r="J1750" s="447">
        <f ca="1">IFERROR(VLOOKUP(Tabela24[[#This Row],[Symbol]],INDIRECT("'"&amp;Tabela24[[#This Row],[INDEX]]&amp;"'!$D$4:$BB$3000"),31,0),0)</f>
        <v>0</v>
      </c>
      <c r="K1750" s="266"/>
    </row>
    <row r="1751" spans="1:11" ht="30" customHeight="1" x14ac:dyDescent="0.2">
      <c r="A1751" s="262">
        <v>1740</v>
      </c>
      <c r="B1751" s="713" t="s">
        <v>12</v>
      </c>
      <c r="C1751" s="263" t="s">
        <v>1381</v>
      </c>
      <c r="D1751" s="264" t="s">
        <v>2884</v>
      </c>
      <c r="E1751" s="265"/>
      <c r="F1751" s="265"/>
      <c r="G1751" s="706">
        <f ca="1">IFERROR(VLOOKUP(Tabela24[[#This Row],[Symbol]],INDIRECT("'"&amp;Tabela24[[#This Row],[INDEX]]&amp;"'!$D$5:$BB$3000"),13,0),0)</f>
        <v>0</v>
      </c>
      <c r="H1751" s="706" t="str">
        <f ca="1">IFERROR(VLOOKUP(Tabela24[[#This Row],[Symbol]],INDIRECT("'"&amp;Tabela24[[#This Row],[INDEX]]&amp;"'!$D$4:$BB$3000"),14,0),0)</f>
        <v>mb.</v>
      </c>
      <c r="I1751" s="707">
        <f ca="1">IFERROR(VLOOKUP(Tabela24[[#This Row],[Symbol]],INDIRECT("'"&amp;Tabela24[[#This Row],[INDEX]]&amp;"'!$D$4:$BB$3000"),30,0),0)</f>
        <v>0</v>
      </c>
      <c r="J1751" s="447">
        <f ca="1">IFERROR(VLOOKUP(Tabela24[[#This Row],[Symbol]],INDIRECT("'"&amp;Tabela24[[#This Row],[INDEX]]&amp;"'!$D$4:$BB$3000"),31,0),0)</f>
        <v>0</v>
      </c>
      <c r="K1751" s="266"/>
    </row>
    <row r="1752" spans="1:11" ht="30" customHeight="1" x14ac:dyDescent="0.2">
      <c r="A1752" s="262">
        <v>1741</v>
      </c>
      <c r="B1752" s="713" t="s">
        <v>12</v>
      </c>
      <c r="C1752" s="263" t="s">
        <v>1382</v>
      </c>
      <c r="D1752" s="264" t="s">
        <v>2885</v>
      </c>
      <c r="E1752" s="265"/>
      <c r="F1752" s="265"/>
      <c r="G1752" s="706">
        <f ca="1">IFERROR(VLOOKUP(Tabela24[[#This Row],[Symbol]],INDIRECT("'"&amp;Tabela24[[#This Row],[INDEX]]&amp;"'!$D$5:$BB$3000"),13,0),0)</f>
        <v>0</v>
      </c>
      <c r="H1752" s="706" t="str">
        <f ca="1">IFERROR(VLOOKUP(Tabela24[[#This Row],[Symbol]],INDIRECT("'"&amp;Tabela24[[#This Row],[INDEX]]&amp;"'!$D$4:$BB$3000"),14,0),0)</f>
        <v>mb.</v>
      </c>
      <c r="I1752" s="707">
        <f ca="1">IFERROR(VLOOKUP(Tabela24[[#This Row],[Symbol]],INDIRECT("'"&amp;Tabela24[[#This Row],[INDEX]]&amp;"'!$D$4:$BB$3000"),30,0),0)</f>
        <v>0</v>
      </c>
      <c r="J1752" s="447">
        <f ca="1">IFERROR(VLOOKUP(Tabela24[[#This Row],[Symbol]],INDIRECT("'"&amp;Tabela24[[#This Row],[INDEX]]&amp;"'!$D$4:$BB$3000"),31,0),0)</f>
        <v>0</v>
      </c>
      <c r="K1752" s="266"/>
    </row>
    <row r="1753" spans="1:11" ht="30" customHeight="1" x14ac:dyDescent="0.2">
      <c r="A1753" s="262">
        <v>1742</v>
      </c>
      <c r="B1753" s="713" t="s">
        <v>12</v>
      </c>
      <c r="C1753" s="263" t="s">
        <v>1383</v>
      </c>
      <c r="D1753" s="264" t="s">
        <v>2886</v>
      </c>
      <c r="E1753" s="265"/>
      <c r="F1753" s="265"/>
      <c r="G1753" s="706">
        <f ca="1">IFERROR(VLOOKUP(Tabela24[[#This Row],[Symbol]],INDIRECT("'"&amp;Tabela24[[#This Row],[INDEX]]&amp;"'!$D$5:$BB$3000"),13,0),0)</f>
        <v>0</v>
      </c>
      <c r="H1753" s="706" t="str">
        <f ca="1">IFERROR(VLOOKUP(Tabela24[[#This Row],[Symbol]],INDIRECT("'"&amp;Tabela24[[#This Row],[INDEX]]&amp;"'!$D$4:$BB$3000"),14,0),0)</f>
        <v>mb.</v>
      </c>
      <c r="I1753" s="707">
        <f ca="1">IFERROR(VLOOKUP(Tabela24[[#This Row],[Symbol]],INDIRECT("'"&amp;Tabela24[[#This Row],[INDEX]]&amp;"'!$D$4:$BB$3000"),30,0),0)</f>
        <v>0</v>
      </c>
      <c r="J1753" s="447">
        <f ca="1">IFERROR(VLOOKUP(Tabela24[[#This Row],[Symbol]],INDIRECT("'"&amp;Tabela24[[#This Row],[INDEX]]&amp;"'!$D$4:$BB$3000"),31,0),0)</f>
        <v>0</v>
      </c>
      <c r="K1753" s="266"/>
    </row>
    <row r="1754" spans="1:11" ht="30" customHeight="1" x14ac:dyDescent="0.2">
      <c r="A1754" s="262">
        <v>1743</v>
      </c>
      <c r="B1754" s="713" t="s">
        <v>12</v>
      </c>
      <c r="C1754" s="263" t="s">
        <v>1384</v>
      </c>
      <c r="D1754" s="264" t="s">
        <v>2887</v>
      </c>
      <c r="E1754" s="265"/>
      <c r="F1754" s="265"/>
      <c r="G1754" s="706">
        <f ca="1">IFERROR(VLOOKUP(Tabela24[[#This Row],[Symbol]],INDIRECT("'"&amp;Tabela24[[#This Row],[INDEX]]&amp;"'!$D$5:$BB$3000"),13,0),0)</f>
        <v>0</v>
      </c>
      <c r="H1754" s="706" t="str">
        <f ca="1">IFERROR(VLOOKUP(Tabela24[[#This Row],[Symbol]],INDIRECT("'"&amp;Tabela24[[#This Row],[INDEX]]&amp;"'!$D$4:$BB$3000"),14,0),0)</f>
        <v>mb.</v>
      </c>
      <c r="I1754" s="707">
        <f ca="1">IFERROR(VLOOKUP(Tabela24[[#This Row],[Symbol]],INDIRECT("'"&amp;Tabela24[[#This Row],[INDEX]]&amp;"'!$D$4:$BB$3000"),30,0),0)</f>
        <v>0</v>
      </c>
      <c r="J1754" s="447">
        <f ca="1">IFERROR(VLOOKUP(Tabela24[[#This Row],[Symbol]],INDIRECT("'"&amp;Tabela24[[#This Row],[INDEX]]&amp;"'!$D$4:$BB$3000"),31,0),0)</f>
        <v>0</v>
      </c>
      <c r="K1754" s="266"/>
    </row>
    <row r="1755" spans="1:11" ht="30" customHeight="1" x14ac:dyDescent="0.2">
      <c r="A1755" s="262">
        <v>1744</v>
      </c>
      <c r="B1755" s="713" t="s">
        <v>12</v>
      </c>
      <c r="C1755" s="263" t="s">
        <v>1385</v>
      </c>
      <c r="D1755" s="264" t="s">
        <v>2888</v>
      </c>
      <c r="E1755" s="265"/>
      <c r="F1755" s="265"/>
      <c r="G1755" s="706">
        <f ca="1">IFERROR(VLOOKUP(Tabela24[[#This Row],[Symbol]],INDIRECT("'"&amp;Tabela24[[#This Row],[INDEX]]&amp;"'!$D$5:$BB$3000"),13,0),0)</f>
        <v>0</v>
      </c>
      <c r="H1755" s="706" t="str">
        <f ca="1">IFERROR(VLOOKUP(Tabela24[[#This Row],[Symbol]],INDIRECT("'"&amp;Tabela24[[#This Row],[INDEX]]&amp;"'!$D$4:$BB$3000"),14,0),0)</f>
        <v>mb.</v>
      </c>
      <c r="I1755" s="707">
        <f ca="1">IFERROR(VLOOKUP(Tabela24[[#This Row],[Symbol]],INDIRECT("'"&amp;Tabela24[[#This Row],[INDEX]]&amp;"'!$D$4:$BB$3000"),30,0),0)</f>
        <v>0</v>
      </c>
      <c r="J1755" s="447">
        <f ca="1">IFERROR(VLOOKUP(Tabela24[[#This Row],[Symbol]],INDIRECT("'"&amp;Tabela24[[#This Row],[INDEX]]&amp;"'!$D$4:$BB$3000"),31,0),0)</f>
        <v>0</v>
      </c>
      <c r="K1755" s="266"/>
    </row>
    <row r="1756" spans="1:11" ht="30" customHeight="1" x14ac:dyDescent="0.2">
      <c r="A1756" s="262">
        <v>1745</v>
      </c>
      <c r="B1756" s="713" t="s">
        <v>12</v>
      </c>
      <c r="C1756" s="263" t="s">
        <v>1386</v>
      </c>
      <c r="D1756" s="264" t="s">
        <v>2889</v>
      </c>
      <c r="E1756" s="265"/>
      <c r="F1756" s="265"/>
      <c r="G1756" s="706">
        <f ca="1">IFERROR(VLOOKUP(Tabela24[[#This Row],[Symbol]],INDIRECT("'"&amp;Tabela24[[#This Row],[INDEX]]&amp;"'!$D$5:$BB$3000"),13,0),0)</f>
        <v>0</v>
      </c>
      <c r="H1756" s="706" t="str">
        <f ca="1">IFERROR(VLOOKUP(Tabela24[[#This Row],[Symbol]],INDIRECT("'"&amp;Tabela24[[#This Row],[INDEX]]&amp;"'!$D$4:$BB$3000"),14,0),0)</f>
        <v>mb.</v>
      </c>
      <c r="I1756" s="707">
        <f ca="1">IFERROR(VLOOKUP(Tabela24[[#This Row],[Symbol]],INDIRECT("'"&amp;Tabela24[[#This Row],[INDEX]]&amp;"'!$D$4:$BB$3000"),30,0),0)</f>
        <v>0</v>
      </c>
      <c r="J1756" s="447">
        <f ca="1">IFERROR(VLOOKUP(Tabela24[[#This Row],[Symbol]],INDIRECT("'"&amp;Tabela24[[#This Row],[INDEX]]&amp;"'!$D$4:$BB$3000"),31,0),0)</f>
        <v>0</v>
      </c>
      <c r="K1756" s="266"/>
    </row>
    <row r="1757" spans="1:11" ht="30" customHeight="1" x14ac:dyDescent="0.2">
      <c r="A1757" s="262">
        <v>1746</v>
      </c>
      <c r="B1757" s="713" t="s">
        <v>12</v>
      </c>
      <c r="C1757" s="263" t="s">
        <v>1387</v>
      </c>
      <c r="D1757" s="264" t="s">
        <v>2890</v>
      </c>
      <c r="E1757" s="265"/>
      <c r="F1757" s="265"/>
      <c r="G1757" s="706">
        <f ca="1">IFERROR(VLOOKUP(Tabela24[[#This Row],[Symbol]],INDIRECT("'"&amp;Tabela24[[#This Row],[INDEX]]&amp;"'!$D$5:$BB$3000"),13,0),0)</f>
        <v>0</v>
      </c>
      <c r="H1757" s="706" t="str">
        <f ca="1">IFERROR(VLOOKUP(Tabela24[[#This Row],[Symbol]],INDIRECT("'"&amp;Tabela24[[#This Row],[INDEX]]&amp;"'!$D$4:$BB$3000"),14,0),0)</f>
        <v>mb.</v>
      </c>
      <c r="I1757" s="707">
        <f ca="1">IFERROR(VLOOKUP(Tabela24[[#This Row],[Symbol]],INDIRECT("'"&amp;Tabela24[[#This Row],[INDEX]]&amp;"'!$D$4:$BB$3000"),30,0),0)</f>
        <v>0</v>
      </c>
      <c r="J1757" s="447">
        <f ca="1">IFERROR(VLOOKUP(Tabela24[[#This Row],[Symbol]],INDIRECT("'"&amp;Tabela24[[#This Row],[INDEX]]&amp;"'!$D$4:$BB$3000"),31,0),0)</f>
        <v>0</v>
      </c>
      <c r="K1757" s="266"/>
    </row>
    <row r="1758" spans="1:11" ht="30" customHeight="1" x14ac:dyDescent="0.2">
      <c r="A1758" s="262">
        <v>1747</v>
      </c>
      <c r="B1758" s="713" t="s">
        <v>12</v>
      </c>
      <c r="C1758" s="263" t="s">
        <v>1388</v>
      </c>
      <c r="D1758" s="264" t="s">
        <v>2891</v>
      </c>
      <c r="E1758" s="265"/>
      <c r="F1758" s="265"/>
      <c r="G1758" s="706">
        <f ca="1">IFERROR(VLOOKUP(Tabela24[[#This Row],[Symbol]],INDIRECT("'"&amp;Tabela24[[#This Row],[INDEX]]&amp;"'!$D$5:$BB$3000"),13,0),0)</f>
        <v>0</v>
      </c>
      <c r="H1758" s="706" t="str">
        <f ca="1">IFERROR(VLOOKUP(Tabela24[[#This Row],[Symbol]],INDIRECT("'"&amp;Tabela24[[#This Row],[INDEX]]&amp;"'!$D$4:$BB$3000"),14,0),0)</f>
        <v>mb.</v>
      </c>
      <c r="I1758" s="707">
        <f ca="1">IFERROR(VLOOKUP(Tabela24[[#This Row],[Symbol]],INDIRECT("'"&amp;Tabela24[[#This Row],[INDEX]]&amp;"'!$D$4:$BB$3000"),30,0),0)</f>
        <v>0</v>
      </c>
      <c r="J1758" s="447">
        <f ca="1">IFERROR(VLOOKUP(Tabela24[[#This Row],[Symbol]],INDIRECT("'"&amp;Tabela24[[#This Row],[INDEX]]&amp;"'!$D$4:$BB$3000"),31,0),0)</f>
        <v>0</v>
      </c>
      <c r="K1758" s="266"/>
    </row>
    <row r="1759" spans="1:11" ht="30" customHeight="1" x14ac:dyDescent="0.2">
      <c r="A1759" s="262">
        <v>1748</v>
      </c>
      <c r="B1759" s="713" t="s">
        <v>12</v>
      </c>
      <c r="C1759" s="263" t="s">
        <v>1390</v>
      </c>
      <c r="D1759" s="264" t="s">
        <v>2892</v>
      </c>
      <c r="E1759" s="265"/>
      <c r="F1759" s="265"/>
      <c r="G1759" s="706">
        <f ca="1">IFERROR(VLOOKUP(Tabela24[[#This Row],[Symbol]],INDIRECT("'"&amp;Tabela24[[#This Row],[INDEX]]&amp;"'!$D$5:$BB$3000"),13,0),0)</f>
        <v>0</v>
      </c>
      <c r="H1759" s="706" t="str">
        <f ca="1">IFERROR(VLOOKUP(Tabela24[[#This Row],[Symbol]],INDIRECT("'"&amp;Tabela24[[#This Row],[INDEX]]&amp;"'!$D$4:$BB$3000"),14,0),0)</f>
        <v>mb.</v>
      </c>
      <c r="I1759" s="707">
        <f ca="1">IFERROR(VLOOKUP(Tabela24[[#This Row],[Symbol]],INDIRECT("'"&amp;Tabela24[[#This Row],[INDEX]]&amp;"'!$D$4:$BB$3000"),30,0),0)</f>
        <v>0</v>
      </c>
      <c r="J1759" s="447">
        <f ca="1">IFERROR(VLOOKUP(Tabela24[[#This Row],[Symbol]],INDIRECT("'"&amp;Tabela24[[#This Row],[INDEX]]&amp;"'!$D$4:$BB$3000"),31,0),0)</f>
        <v>0</v>
      </c>
      <c r="K1759" s="266"/>
    </row>
    <row r="1760" spans="1:11" ht="30" customHeight="1" x14ac:dyDescent="0.2">
      <c r="A1760" s="262">
        <v>1749</v>
      </c>
      <c r="B1760" s="713" t="s">
        <v>12</v>
      </c>
      <c r="C1760" s="263" t="s">
        <v>1391</v>
      </c>
      <c r="D1760" s="264" t="s">
        <v>2893</v>
      </c>
      <c r="E1760" s="265"/>
      <c r="F1760" s="265"/>
      <c r="G1760" s="706">
        <f ca="1">IFERROR(VLOOKUP(Tabela24[[#This Row],[Symbol]],INDIRECT("'"&amp;Tabela24[[#This Row],[INDEX]]&amp;"'!$D$5:$BB$3000"),13,0),0)</f>
        <v>0</v>
      </c>
      <c r="H1760" s="706" t="str">
        <f ca="1">IFERROR(VLOOKUP(Tabela24[[#This Row],[Symbol]],INDIRECT("'"&amp;Tabela24[[#This Row],[INDEX]]&amp;"'!$D$4:$BB$3000"),14,0),0)</f>
        <v>mb.</v>
      </c>
      <c r="I1760" s="707">
        <f ca="1">IFERROR(VLOOKUP(Tabela24[[#This Row],[Symbol]],INDIRECT("'"&amp;Tabela24[[#This Row],[INDEX]]&amp;"'!$D$4:$BB$3000"),30,0),0)</f>
        <v>0</v>
      </c>
      <c r="J1760" s="447">
        <f ca="1">IFERROR(VLOOKUP(Tabela24[[#This Row],[Symbol]],INDIRECT("'"&amp;Tabela24[[#This Row],[INDEX]]&amp;"'!$D$4:$BB$3000"),31,0),0)</f>
        <v>0</v>
      </c>
      <c r="K1760" s="266"/>
    </row>
    <row r="1761" spans="1:11" ht="30" customHeight="1" x14ac:dyDescent="0.2">
      <c r="A1761" s="262">
        <v>1750</v>
      </c>
      <c r="B1761" s="713" t="s">
        <v>12</v>
      </c>
      <c r="C1761" s="263" t="s">
        <v>1392</v>
      </c>
      <c r="D1761" s="264" t="s">
        <v>2894</v>
      </c>
      <c r="E1761" s="265"/>
      <c r="F1761" s="265"/>
      <c r="G1761" s="706">
        <f ca="1">IFERROR(VLOOKUP(Tabela24[[#This Row],[Symbol]],INDIRECT("'"&amp;Tabela24[[#This Row],[INDEX]]&amp;"'!$D$5:$BB$3000"),13,0),0)</f>
        <v>0</v>
      </c>
      <c r="H1761" s="706" t="str">
        <f ca="1">IFERROR(VLOOKUP(Tabela24[[#This Row],[Symbol]],INDIRECT("'"&amp;Tabela24[[#This Row],[INDEX]]&amp;"'!$D$4:$BB$3000"),14,0),0)</f>
        <v>mb.</v>
      </c>
      <c r="I1761" s="707">
        <f ca="1">IFERROR(VLOOKUP(Tabela24[[#This Row],[Symbol]],INDIRECT("'"&amp;Tabela24[[#This Row],[INDEX]]&amp;"'!$D$4:$BB$3000"),30,0),0)</f>
        <v>0</v>
      </c>
      <c r="J1761" s="447">
        <f ca="1">IFERROR(VLOOKUP(Tabela24[[#This Row],[Symbol]],INDIRECT("'"&amp;Tabela24[[#This Row],[INDEX]]&amp;"'!$D$4:$BB$3000"),31,0),0)</f>
        <v>0</v>
      </c>
      <c r="K1761" s="266"/>
    </row>
    <row r="1762" spans="1:11" ht="30" customHeight="1" x14ac:dyDescent="0.2">
      <c r="A1762" s="262">
        <v>1751</v>
      </c>
      <c r="B1762" s="713" t="s">
        <v>12</v>
      </c>
      <c r="C1762" s="263" t="s">
        <v>1393</v>
      </c>
      <c r="D1762" s="264" t="s">
        <v>2895</v>
      </c>
      <c r="E1762" s="265"/>
      <c r="F1762" s="265"/>
      <c r="G1762" s="706">
        <f ca="1">IFERROR(VLOOKUP(Tabela24[[#This Row],[Symbol]],INDIRECT("'"&amp;Tabela24[[#This Row],[INDEX]]&amp;"'!$D$5:$BB$3000"),13,0),0)</f>
        <v>0</v>
      </c>
      <c r="H1762" s="706" t="str">
        <f ca="1">IFERROR(VLOOKUP(Tabela24[[#This Row],[Symbol]],INDIRECT("'"&amp;Tabela24[[#This Row],[INDEX]]&amp;"'!$D$4:$BB$3000"),14,0),0)</f>
        <v>mb.</v>
      </c>
      <c r="I1762" s="707">
        <f ca="1">IFERROR(VLOOKUP(Tabela24[[#This Row],[Symbol]],INDIRECT("'"&amp;Tabela24[[#This Row],[INDEX]]&amp;"'!$D$4:$BB$3000"),30,0),0)</f>
        <v>0</v>
      </c>
      <c r="J1762" s="447">
        <f ca="1">IFERROR(VLOOKUP(Tabela24[[#This Row],[Symbol]],INDIRECT("'"&amp;Tabela24[[#This Row],[INDEX]]&amp;"'!$D$4:$BB$3000"),31,0),0)</f>
        <v>0</v>
      </c>
      <c r="K1762" s="266"/>
    </row>
    <row r="1763" spans="1:11" ht="30" customHeight="1" x14ac:dyDescent="0.2">
      <c r="A1763" s="262">
        <v>1752</v>
      </c>
      <c r="B1763" s="713" t="s">
        <v>12</v>
      </c>
      <c r="C1763" s="263" t="s">
        <v>1394</v>
      </c>
      <c r="D1763" s="264" t="s">
        <v>2896</v>
      </c>
      <c r="E1763" s="265"/>
      <c r="F1763" s="265"/>
      <c r="G1763" s="706">
        <f ca="1">IFERROR(VLOOKUP(Tabela24[[#This Row],[Symbol]],INDIRECT("'"&amp;Tabela24[[#This Row],[INDEX]]&amp;"'!$D$5:$BB$3000"),13,0),0)</f>
        <v>0</v>
      </c>
      <c r="H1763" s="706" t="str">
        <f ca="1">IFERROR(VLOOKUP(Tabela24[[#This Row],[Symbol]],INDIRECT("'"&amp;Tabela24[[#This Row],[INDEX]]&amp;"'!$D$4:$BB$3000"),14,0),0)</f>
        <v>mb.</v>
      </c>
      <c r="I1763" s="707">
        <f ca="1">IFERROR(VLOOKUP(Tabela24[[#This Row],[Symbol]],INDIRECT("'"&amp;Tabela24[[#This Row],[INDEX]]&amp;"'!$D$4:$BB$3000"),30,0),0)</f>
        <v>0</v>
      </c>
      <c r="J1763" s="447">
        <f ca="1">IFERROR(VLOOKUP(Tabela24[[#This Row],[Symbol]],INDIRECT("'"&amp;Tabela24[[#This Row],[INDEX]]&amp;"'!$D$4:$BB$3000"),31,0),0)</f>
        <v>0</v>
      </c>
      <c r="K1763" s="266"/>
    </row>
    <row r="1764" spans="1:11" ht="30" customHeight="1" x14ac:dyDescent="0.2">
      <c r="A1764" s="262">
        <v>1753</v>
      </c>
      <c r="B1764" s="713" t="s">
        <v>12</v>
      </c>
      <c r="C1764" s="263" t="s">
        <v>1395</v>
      </c>
      <c r="D1764" s="264" t="s">
        <v>2897</v>
      </c>
      <c r="E1764" s="265"/>
      <c r="F1764" s="265"/>
      <c r="G1764" s="706">
        <f ca="1">IFERROR(VLOOKUP(Tabela24[[#This Row],[Symbol]],INDIRECT("'"&amp;Tabela24[[#This Row],[INDEX]]&amp;"'!$D$5:$BB$3000"),13,0),0)</f>
        <v>0</v>
      </c>
      <c r="H1764" s="706" t="str">
        <f ca="1">IFERROR(VLOOKUP(Tabela24[[#This Row],[Symbol]],INDIRECT("'"&amp;Tabela24[[#This Row],[INDEX]]&amp;"'!$D$4:$BB$3000"),14,0),0)</f>
        <v>mb.</v>
      </c>
      <c r="I1764" s="707">
        <f ca="1">IFERROR(VLOOKUP(Tabela24[[#This Row],[Symbol]],INDIRECT("'"&amp;Tabela24[[#This Row],[INDEX]]&amp;"'!$D$4:$BB$3000"),30,0),0)</f>
        <v>0</v>
      </c>
      <c r="J1764" s="447">
        <f ca="1">IFERROR(VLOOKUP(Tabela24[[#This Row],[Symbol]],INDIRECT("'"&amp;Tabela24[[#This Row],[INDEX]]&amp;"'!$D$4:$BB$3000"),31,0),0)</f>
        <v>0</v>
      </c>
      <c r="K1764" s="266"/>
    </row>
    <row r="1765" spans="1:11" ht="30" customHeight="1" x14ac:dyDescent="0.2">
      <c r="A1765" s="262">
        <v>1754</v>
      </c>
      <c r="B1765" s="713" t="s">
        <v>12</v>
      </c>
      <c r="C1765" s="263" t="s">
        <v>1396</v>
      </c>
      <c r="D1765" s="264" t="s">
        <v>2898</v>
      </c>
      <c r="E1765" s="265"/>
      <c r="F1765" s="265"/>
      <c r="G1765" s="706">
        <f ca="1">IFERROR(VLOOKUP(Tabela24[[#This Row],[Symbol]],INDIRECT("'"&amp;Tabela24[[#This Row],[INDEX]]&amp;"'!$D$5:$BB$3000"),13,0),0)</f>
        <v>0</v>
      </c>
      <c r="H1765" s="706" t="str">
        <f ca="1">IFERROR(VLOOKUP(Tabela24[[#This Row],[Symbol]],INDIRECT("'"&amp;Tabela24[[#This Row],[INDEX]]&amp;"'!$D$4:$BB$3000"),14,0),0)</f>
        <v>mb.</v>
      </c>
      <c r="I1765" s="707">
        <f ca="1">IFERROR(VLOOKUP(Tabela24[[#This Row],[Symbol]],INDIRECT("'"&amp;Tabela24[[#This Row],[INDEX]]&amp;"'!$D$4:$BB$3000"),30,0),0)</f>
        <v>0</v>
      </c>
      <c r="J1765" s="447">
        <f ca="1">IFERROR(VLOOKUP(Tabela24[[#This Row],[Symbol]],INDIRECT("'"&amp;Tabela24[[#This Row],[INDEX]]&amp;"'!$D$4:$BB$3000"),31,0),0)</f>
        <v>0</v>
      </c>
      <c r="K1765" s="266"/>
    </row>
    <row r="1766" spans="1:11" ht="30" customHeight="1" x14ac:dyDescent="0.2">
      <c r="A1766" s="262">
        <v>1755</v>
      </c>
      <c r="B1766" s="713" t="s">
        <v>12</v>
      </c>
      <c r="C1766" s="263" t="s">
        <v>1397</v>
      </c>
      <c r="D1766" s="264" t="s">
        <v>2899</v>
      </c>
      <c r="E1766" s="265"/>
      <c r="F1766" s="265"/>
      <c r="G1766" s="706">
        <f ca="1">IFERROR(VLOOKUP(Tabela24[[#This Row],[Symbol]],INDIRECT("'"&amp;Tabela24[[#This Row],[INDEX]]&amp;"'!$D$5:$BB$3000"),13,0),0)</f>
        <v>0</v>
      </c>
      <c r="H1766" s="706" t="str">
        <f ca="1">IFERROR(VLOOKUP(Tabela24[[#This Row],[Symbol]],INDIRECT("'"&amp;Tabela24[[#This Row],[INDEX]]&amp;"'!$D$4:$BB$3000"),14,0),0)</f>
        <v>mb.</v>
      </c>
      <c r="I1766" s="707">
        <f ca="1">IFERROR(VLOOKUP(Tabela24[[#This Row],[Symbol]],INDIRECT("'"&amp;Tabela24[[#This Row],[INDEX]]&amp;"'!$D$4:$BB$3000"),30,0),0)</f>
        <v>0</v>
      </c>
      <c r="J1766" s="447">
        <f ca="1">IFERROR(VLOOKUP(Tabela24[[#This Row],[Symbol]],INDIRECT("'"&amp;Tabela24[[#This Row],[INDEX]]&amp;"'!$D$4:$BB$3000"),31,0),0)</f>
        <v>0</v>
      </c>
      <c r="K1766" s="266"/>
    </row>
    <row r="1767" spans="1:11" ht="30" customHeight="1" x14ac:dyDescent="0.2">
      <c r="A1767" s="262">
        <v>1756</v>
      </c>
      <c r="B1767" s="713" t="s">
        <v>12</v>
      </c>
      <c r="C1767" s="263" t="s">
        <v>1398</v>
      </c>
      <c r="D1767" s="264" t="s">
        <v>2900</v>
      </c>
      <c r="E1767" s="265"/>
      <c r="F1767" s="265"/>
      <c r="G1767" s="706">
        <f ca="1">IFERROR(VLOOKUP(Tabela24[[#This Row],[Symbol]],INDIRECT("'"&amp;Tabela24[[#This Row],[INDEX]]&amp;"'!$D$5:$BB$3000"),13,0),0)</f>
        <v>0</v>
      </c>
      <c r="H1767" s="706" t="str">
        <f ca="1">IFERROR(VLOOKUP(Tabela24[[#This Row],[Symbol]],INDIRECT("'"&amp;Tabela24[[#This Row],[INDEX]]&amp;"'!$D$4:$BB$3000"),14,0),0)</f>
        <v>mb.</v>
      </c>
      <c r="I1767" s="707">
        <f ca="1">IFERROR(VLOOKUP(Tabela24[[#This Row],[Symbol]],INDIRECT("'"&amp;Tabela24[[#This Row],[INDEX]]&amp;"'!$D$4:$BB$3000"),30,0),0)</f>
        <v>0</v>
      </c>
      <c r="J1767" s="447">
        <f ca="1">IFERROR(VLOOKUP(Tabela24[[#This Row],[Symbol]],INDIRECT("'"&amp;Tabela24[[#This Row],[INDEX]]&amp;"'!$D$4:$BB$3000"),31,0),0)</f>
        <v>0</v>
      </c>
      <c r="K1767" s="266"/>
    </row>
    <row r="1768" spans="1:11" ht="30" customHeight="1" x14ac:dyDescent="0.2">
      <c r="A1768" s="262">
        <v>1757</v>
      </c>
      <c r="B1768" s="713" t="s">
        <v>12</v>
      </c>
      <c r="C1768" s="263" t="s">
        <v>1399</v>
      </c>
      <c r="D1768" s="264" t="s">
        <v>2901</v>
      </c>
      <c r="E1768" s="265"/>
      <c r="F1768" s="265"/>
      <c r="G1768" s="706">
        <f ca="1">IFERROR(VLOOKUP(Tabela24[[#This Row],[Symbol]],INDIRECT("'"&amp;Tabela24[[#This Row],[INDEX]]&amp;"'!$D$5:$BB$3000"),13,0),0)</f>
        <v>0</v>
      </c>
      <c r="H1768" s="706" t="str">
        <f ca="1">IFERROR(VLOOKUP(Tabela24[[#This Row],[Symbol]],INDIRECT("'"&amp;Tabela24[[#This Row],[INDEX]]&amp;"'!$D$4:$BB$3000"),14,0),0)</f>
        <v>mb.</v>
      </c>
      <c r="I1768" s="707">
        <f ca="1">IFERROR(VLOOKUP(Tabela24[[#This Row],[Symbol]],INDIRECT("'"&amp;Tabela24[[#This Row],[INDEX]]&amp;"'!$D$4:$BB$3000"),30,0),0)</f>
        <v>0</v>
      </c>
      <c r="J1768" s="447">
        <f ca="1">IFERROR(VLOOKUP(Tabela24[[#This Row],[Symbol]],INDIRECT("'"&amp;Tabela24[[#This Row],[INDEX]]&amp;"'!$D$4:$BB$3000"),31,0),0)</f>
        <v>0</v>
      </c>
      <c r="K1768" s="266"/>
    </row>
    <row r="1769" spans="1:11" ht="30" customHeight="1" x14ac:dyDescent="0.2">
      <c r="A1769" s="262">
        <v>1758</v>
      </c>
      <c r="B1769" s="713" t="s">
        <v>12</v>
      </c>
      <c r="C1769" s="263" t="s">
        <v>1400</v>
      </c>
      <c r="D1769" s="264" t="s">
        <v>2902</v>
      </c>
      <c r="E1769" s="265"/>
      <c r="F1769" s="265"/>
      <c r="G1769" s="706">
        <f ca="1">IFERROR(VLOOKUP(Tabela24[[#This Row],[Symbol]],INDIRECT("'"&amp;Tabela24[[#This Row],[INDEX]]&amp;"'!$D$5:$BB$3000"),13,0),0)</f>
        <v>0</v>
      </c>
      <c r="H1769" s="706" t="str">
        <f ca="1">IFERROR(VLOOKUP(Tabela24[[#This Row],[Symbol]],INDIRECT("'"&amp;Tabela24[[#This Row],[INDEX]]&amp;"'!$D$4:$BB$3000"),14,0),0)</f>
        <v>mb.</v>
      </c>
      <c r="I1769" s="707">
        <f ca="1">IFERROR(VLOOKUP(Tabela24[[#This Row],[Symbol]],INDIRECT("'"&amp;Tabela24[[#This Row],[INDEX]]&amp;"'!$D$4:$BB$3000"),30,0),0)</f>
        <v>0</v>
      </c>
      <c r="J1769" s="447">
        <f ca="1">IFERROR(VLOOKUP(Tabela24[[#This Row],[Symbol]],INDIRECT("'"&amp;Tabela24[[#This Row],[INDEX]]&amp;"'!$D$4:$BB$3000"),31,0),0)</f>
        <v>0</v>
      </c>
      <c r="K1769" s="266"/>
    </row>
    <row r="1770" spans="1:11" ht="30" customHeight="1" x14ac:dyDescent="0.2">
      <c r="A1770" s="262">
        <v>1759</v>
      </c>
      <c r="B1770" s="713" t="s">
        <v>12</v>
      </c>
      <c r="C1770" s="263" t="s">
        <v>1401</v>
      </c>
      <c r="D1770" s="264" t="s">
        <v>2903</v>
      </c>
      <c r="E1770" s="265"/>
      <c r="F1770" s="265"/>
      <c r="G1770" s="706">
        <f ca="1">IFERROR(VLOOKUP(Tabela24[[#This Row],[Symbol]],INDIRECT("'"&amp;Tabela24[[#This Row],[INDEX]]&amp;"'!$D$5:$BB$3000"),13,0),0)</f>
        <v>0</v>
      </c>
      <c r="H1770" s="706" t="str">
        <f ca="1">IFERROR(VLOOKUP(Tabela24[[#This Row],[Symbol]],INDIRECT("'"&amp;Tabela24[[#This Row],[INDEX]]&amp;"'!$D$4:$BB$3000"),14,0),0)</f>
        <v>mb.</v>
      </c>
      <c r="I1770" s="707">
        <f ca="1">IFERROR(VLOOKUP(Tabela24[[#This Row],[Symbol]],INDIRECT("'"&amp;Tabela24[[#This Row],[INDEX]]&amp;"'!$D$4:$BB$3000"),30,0),0)</f>
        <v>0</v>
      </c>
      <c r="J1770" s="447">
        <f ca="1">IFERROR(VLOOKUP(Tabela24[[#This Row],[Symbol]],INDIRECT("'"&amp;Tabela24[[#This Row],[INDEX]]&amp;"'!$D$4:$BB$3000"),31,0),0)</f>
        <v>0</v>
      </c>
      <c r="K1770" s="266"/>
    </row>
    <row r="1771" spans="1:11" ht="30" customHeight="1" x14ac:dyDescent="0.2">
      <c r="A1771" s="262">
        <v>1760</v>
      </c>
      <c r="B1771" s="713" t="s">
        <v>12</v>
      </c>
      <c r="C1771" s="263" t="s">
        <v>1402</v>
      </c>
      <c r="D1771" s="264" t="s">
        <v>2904</v>
      </c>
      <c r="E1771" s="265"/>
      <c r="F1771" s="265"/>
      <c r="G1771" s="706">
        <f ca="1">IFERROR(VLOOKUP(Tabela24[[#This Row],[Symbol]],INDIRECT("'"&amp;Tabela24[[#This Row],[INDEX]]&amp;"'!$D$5:$BB$3000"),13,0),0)</f>
        <v>0</v>
      </c>
      <c r="H1771" s="706" t="str">
        <f ca="1">IFERROR(VLOOKUP(Tabela24[[#This Row],[Symbol]],INDIRECT("'"&amp;Tabela24[[#This Row],[INDEX]]&amp;"'!$D$4:$BB$3000"),14,0),0)</f>
        <v>mb.</v>
      </c>
      <c r="I1771" s="707">
        <f ca="1">IFERROR(VLOOKUP(Tabela24[[#This Row],[Symbol]],INDIRECT("'"&amp;Tabela24[[#This Row],[INDEX]]&amp;"'!$D$4:$BB$3000"),30,0),0)</f>
        <v>0</v>
      </c>
      <c r="J1771" s="447">
        <f ca="1">IFERROR(VLOOKUP(Tabela24[[#This Row],[Symbol]],INDIRECT("'"&amp;Tabela24[[#This Row],[INDEX]]&amp;"'!$D$4:$BB$3000"),31,0),0)</f>
        <v>0</v>
      </c>
      <c r="K1771" s="266"/>
    </row>
    <row r="1772" spans="1:11" ht="30" customHeight="1" x14ac:dyDescent="0.2">
      <c r="A1772" s="262">
        <v>1761</v>
      </c>
      <c r="B1772" s="713" t="s">
        <v>12</v>
      </c>
      <c r="C1772" s="263" t="s">
        <v>1403</v>
      </c>
      <c r="D1772" s="264" t="s">
        <v>2905</v>
      </c>
      <c r="E1772" s="265"/>
      <c r="F1772" s="265"/>
      <c r="G1772" s="706">
        <f ca="1">IFERROR(VLOOKUP(Tabela24[[#This Row],[Symbol]],INDIRECT("'"&amp;Tabela24[[#This Row],[INDEX]]&amp;"'!$D$5:$BB$3000"),13,0),0)</f>
        <v>0</v>
      </c>
      <c r="H1772" s="706" t="str">
        <f ca="1">IFERROR(VLOOKUP(Tabela24[[#This Row],[Symbol]],INDIRECT("'"&amp;Tabela24[[#This Row],[INDEX]]&amp;"'!$D$4:$BB$3000"),14,0),0)</f>
        <v>mb.</v>
      </c>
      <c r="I1772" s="707">
        <f ca="1">IFERROR(VLOOKUP(Tabela24[[#This Row],[Symbol]],INDIRECT("'"&amp;Tabela24[[#This Row],[INDEX]]&amp;"'!$D$4:$BB$3000"),30,0),0)</f>
        <v>0</v>
      </c>
      <c r="J1772" s="447">
        <f ca="1">IFERROR(VLOOKUP(Tabela24[[#This Row],[Symbol]],INDIRECT("'"&amp;Tabela24[[#This Row],[INDEX]]&amp;"'!$D$4:$BB$3000"),31,0),0)</f>
        <v>0</v>
      </c>
      <c r="K1772" s="266"/>
    </row>
    <row r="1773" spans="1:11" ht="30" customHeight="1" x14ac:dyDescent="0.2">
      <c r="A1773" s="262">
        <v>1762</v>
      </c>
      <c r="B1773" s="713" t="s">
        <v>12</v>
      </c>
      <c r="C1773" s="263" t="s">
        <v>1404</v>
      </c>
      <c r="D1773" s="264" t="s">
        <v>2906</v>
      </c>
      <c r="E1773" s="265"/>
      <c r="F1773" s="265"/>
      <c r="G1773" s="706">
        <f ca="1">IFERROR(VLOOKUP(Tabela24[[#This Row],[Symbol]],INDIRECT("'"&amp;Tabela24[[#This Row],[INDEX]]&amp;"'!$D$5:$BB$3000"),13,0),0)</f>
        <v>0</v>
      </c>
      <c r="H1773" s="706" t="str">
        <f ca="1">IFERROR(VLOOKUP(Tabela24[[#This Row],[Symbol]],INDIRECT("'"&amp;Tabela24[[#This Row],[INDEX]]&amp;"'!$D$4:$BB$3000"),14,0),0)</f>
        <v>mb.</v>
      </c>
      <c r="I1773" s="707">
        <f ca="1">IFERROR(VLOOKUP(Tabela24[[#This Row],[Symbol]],INDIRECT("'"&amp;Tabela24[[#This Row],[INDEX]]&amp;"'!$D$4:$BB$3000"),30,0),0)</f>
        <v>0</v>
      </c>
      <c r="J1773" s="447">
        <f ca="1">IFERROR(VLOOKUP(Tabela24[[#This Row],[Symbol]],INDIRECT("'"&amp;Tabela24[[#This Row],[INDEX]]&amp;"'!$D$4:$BB$3000"),31,0),0)</f>
        <v>0</v>
      </c>
      <c r="K1773" s="266"/>
    </row>
    <row r="1774" spans="1:11" ht="30" customHeight="1" x14ac:dyDescent="0.2">
      <c r="A1774" s="262">
        <v>1763</v>
      </c>
      <c r="B1774" s="713" t="s">
        <v>12</v>
      </c>
      <c r="C1774" s="263" t="s">
        <v>1405</v>
      </c>
      <c r="D1774" s="264" t="s">
        <v>2907</v>
      </c>
      <c r="E1774" s="265"/>
      <c r="F1774" s="265"/>
      <c r="G1774" s="706">
        <f ca="1">IFERROR(VLOOKUP(Tabela24[[#This Row],[Symbol]],INDIRECT("'"&amp;Tabela24[[#This Row],[INDEX]]&amp;"'!$D$5:$BB$3000"),13,0),0)</f>
        <v>0</v>
      </c>
      <c r="H1774" s="706" t="str">
        <f ca="1">IFERROR(VLOOKUP(Tabela24[[#This Row],[Symbol]],INDIRECT("'"&amp;Tabela24[[#This Row],[INDEX]]&amp;"'!$D$4:$BB$3000"),14,0),0)</f>
        <v>mb.</v>
      </c>
      <c r="I1774" s="707">
        <f ca="1">IFERROR(VLOOKUP(Tabela24[[#This Row],[Symbol]],INDIRECT("'"&amp;Tabela24[[#This Row],[INDEX]]&amp;"'!$D$4:$BB$3000"),30,0),0)</f>
        <v>0</v>
      </c>
      <c r="J1774" s="447">
        <f ca="1">IFERROR(VLOOKUP(Tabela24[[#This Row],[Symbol]],INDIRECT("'"&amp;Tabela24[[#This Row],[INDEX]]&amp;"'!$D$4:$BB$3000"),31,0),0)</f>
        <v>0</v>
      </c>
      <c r="K1774" s="266"/>
    </row>
    <row r="1775" spans="1:11" ht="30" customHeight="1" x14ac:dyDescent="0.2">
      <c r="A1775" s="262">
        <v>1764</v>
      </c>
      <c r="B1775" s="713" t="s">
        <v>12</v>
      </c>
      <c r="C1775" s="263" t="s">
        <v>1406</v>
      </c>
      <c r="D1775" s="264" t="s">
        <v>2908</v>
      </c>
      <c r="E1775" s="265"/>
      <c r="F1775" s="265"/>
      <c r="G1775" s="706">
        <f ca="1">IFERROR(VLOOKUP(Tabela24[[#This Row],[Symbol]],INDIRECT("'"&amp;Tabela24[[#This Row],[INDEX]]&amp;"'!$D$5:$BB$3000"),13,0),0)</f>
        <v>0</v>
      </c>
      <c r="H1775" s="706" t="str">
        <f ca="1">IFERROR(VLOOKUP(Tabela24[[#This Row],[Symbol]],INDIRECT("'"&amp;Tabela24[[#This Row],[INDEX]]&amp;"'!$D$4:$BB$3000"),14,0),0)</f>
        <v>mb.</v>
      </c>
      <c r="I1775" s="707">
        <f ca="1">IFERROR(VLOOKUP(Tabela24[[#This Row],[Symbol]],INDIRECT("'"&amp;Tabela24[[#This Row],[INDEX]]&amp;"'!$D$4:$BB$3000"),30,0),0)</f>
        <v>0</v>
      </c>
      <c r="J1775" s="447">
        <f ca="1">IFERROR(VLOOKUP(Tabela24[[#This Row],[Symbol]],INDIRECT("'"&amp;Tabela24[[#This Row],[INDEX]]&amp;"'!$D$4:$BB$3000"),31,0),0)</f>
        <v>0</v>
      </c>
      <c r="K1775" s="266"/>
    </row>
    <row r="1776" spans="1:11" ht="30" customHeight="1" x14ac:dyDescent="0.2">
      <c r="A1776" s="262">
        <v>1765</v>
      </c>
      <c r="B1776" s="713" t="s">
        <v>12</v>
      </c>
      <c r="C1776" s="263" t="s">
        <v>1407</v>
      </c>
      <c r="D1776" s="264" t="s">
        <v>2909</v>
      </c>
      <c r="E1776" s="265"/>
      <c r="F1776" s="265"/>
      <c r="G1776" s="706">
        <f ca="1">IFERROR(VLOOKUP(Tabela24[[#This Row],[Symbol]],INDIRECT("'"&amp;Tabela24[[#This Row],[INDEX]]&amp;"'!$D$5:$BB$3000"),13,0),0)</f>
        <v>0</v>
      </c>
      <c r="H1776" s="706" t="str">
        <f ca="1">IFERROR(VLOOKUP(Tabela24[[#This Row],[Symbol]],INDIRECT("'"&amp;Tabela24[[#This Row],[INDEX]]&amp;"'!$D$4:$BB$3000"),14,0),0)</f>
        <v>mb.</v>
      </c>
      <c r="I1776" s="707">
        <f ca="1">IFERROR(VLOOKUP(Tabela24[[#This Row],[Symbol]],INDIRECT("'"&amp;Tabela24[[#This Row],[INDEX]]&amp;"'!$D$4:$BB$3000"),30,0),0)</f>
        <v>0</v>
      </c>
      <c r="J1776" s="447">
        <f ca="1">IFERROR(VLOOKUP(Tabela24[[#This Row],[Symbol]],INDIRECT("'"&amp;Tabela24[[#This Row],[INDEX]]&amp;"'!$D$4:$BB$3000"),31,0),0)</f>
        <v>0</v>
      </c>
      <c r="K1776" s="266"/>
    </row>
    <row r="1777" spans="1:11" ht="30" customHeight="1" x14ac:dyDescent="0.2">
      <c r="A1777" s="262">
        <v>1766</v>
      </c>
      <c r="B1777" s="713" t="s">
        <v>12</v>
      </c>
      <c r="C1777" s="263" t="s">
        <v>1408</v>
      </c>
      <c r="D1777" s="264" t="s">
        <v>2910</v>
      </c>
      <c r="E1777" s="265"/>
      <c r="F1777" s="265"/>
      <c r="G1777" s="706">
        <f ca="1">IFERROR(VLOOKUP(Tabela24[[#This Row],[Symbol]],INDIRECT("'"&amp;Tabela24[[#This Row],[INDEX]]&amp;"'!$D$5:$BB$3000"),13,0),0)</f>
        <v>0</v>
      </c>
      <c r="H1777" s="706" t="str">
        <f ca="1">IFERROR(VLOOKUP(Tabela24[[#This Row],[Symbol]],INDIRECT("'"&amp;Tabela24[[#This Row],[INDEX]]&amp;"'!$D$4:$BB$3000"),14,0),0)</f>
        <v>mb.</v>
      </c>
      <c r="I1777" s="707">
        <f ca="1">IFERROR(VLOOKUP(Tabela24[[#This Row],[Symbol]],INDIRECT("'"&amp;Tabela24[[#This Row],[INDEX]]&amp;"'!$D$4:$BB$3000"),30,0),0)</f>
        <v>0</v>
      </c>
      <c r="J1777" s="447">
        <f ca="1">IFERROR(VLOOKUP(Tabela24[[#This Row],[Symbol]],INDIRECT("'"&amp;Tabela24[[#This Row],[INDEX]]&amp;"'!$D$4:$BB$3000"),31,0),0)</f>
        <v>0</v>
      </c>
      <c r="K1777" s="266"/>
    </row>
    <row r="1778" spans="1:11" ht="30" customHeight="1" x14ac:dyDescent="0.2">
      <c r="A1778" s="262">
        <v>1767</v>
      </c>
      <c r="B1778" s="713" t="s">
        <v>12</v>
      </c>
      <c r="C1778" s="263" t="s">
        <v>1409</v>
      </c>
      <c r="D1778" s="264" t="s">
        <v>2911</v>
      </c>
      <c r="E1778" s="265"/>
      <c r="F1778" s="265"/>
      <c r="G1778" s="706">
        <f ca="1">IFERROR(VLOOKUP(Tabela24[[#This Row],[Symbol]],INDIRECT("'"&amp;Tabela24[[#This Row],[INDEX]]&amp;"'!$D$5:$BB$3000"),13,0),0)</f>
        <v>0</v>
      </c>
      <c r="H1778" s="706" t="str">
        <f ca="1">IFERROR(VLOOKUP(Tabela24[[#This Row],[Symbol]],INDIRECT("'"&amp;Tabela24[[#This Row],[INDEX]]&amp;"'!$D$4:$BB$3000"),14,0),0)</f>
        <v>mb.</v>
      </c>
      <c r="I1778" s="707">
        <f ca="1">IFERROR(VLOOKUP(Tabela24[[#This Row],[Symbol]],INDIRECT("'"&amp;Tabela24[[#This Row],[INDEX]]&amp;"'!$D$4:$BB$3000"),30,0),0)</f>
        <v>0</v>
      </c>
      <c r="J1778" s="447">
        <f ca="1">IFERROR(VLOOKUP(Tabela24[[#This Row],[Symbol]],INDIRECT("'"&amp;Tabela24[[#This Row],[INDEX]]&amp;"'!$D$4:$BB$3000"),31,0),0)</f>
        <v>0</v>
      </c>
      <c r="K1778" s="266"/>
    </row>
    <row r="1779" spans="1:11" ht="30" customHeight="1" x14ac:dyDescent="0.2">
      <c r="A1779" s="262">
        <v>1768</v>
      </c>
      <c r="B1779" s="713" t="s">
        <v>12</v>
      </c>
      <c r="C1779" s="263" t="s">
        <v>1410</v>
      </c>
      <c r="D1779" s="264" t="s">
        <v>2912</v>
      </c>
      <c r="E1779" s="265"/>
      <c r="F1779" s="265"/>
      <c r="G1779" s="706">
        <f ca="1">IFERROR(VLOOKUP(Tabela24[[#This Row],[Symbol]],INDIRECT("'"&amp;Tabela24[[#This Row],[INDEX]]&amp;"'!$D$5:$BB$3000"),13,0),0)</f>
        <v>0</v>
      </c>
      <c r="H1779" s="706" t="str">
        <f ca="1">IFERROR(VLOOKUP(Tabela24[[#This Row],[Symbol]],INDIRECT("'"&amp;Tabela24[[#This Row],[INDEX]]&amp;"'!$D$4:$BB$3000"),14,0),0)</f>
        <v>mb.</v>
      </c>
      <c r="I1779" s="707">
        <f ca="1">IFERROR(VLOOKUP(Tabela24[[#This Row],[Symbol]],INDIRECT("'"&amp;Tabela24[[#This Row],[INDEX]]&amp;"'!$D$4:$BB$3000"),30,0),0)</f>
        <v>0</v>
      </c>
      <c r="J1779" s="447">
        <f ca="1">IFERROR(VLOOKUP(Tabela24[[#This Row],[Symbol]],INDIRECT("'"&amp;Tabela24[[#This Row],[INDEX]]&amp;"'!$D$4:$BB$3000"),31,0),0)</f>
        <v>0</v>
      </c>
      <c r="K1779" s="266"/>
    </row>
    <row r="1780" spans="1:11" ht="30" customHeight="1" x14ac:dyDescent="0.2">
      <c r="A1780" s="262">
        <v>1769</v>
      </c>
      <c r="B1780" s="713" t="s">
        <v>12</v>
      </c>
      <c r="C1780" s="263" t="s">
        <v>1411</v>
      </c>
      <c r="D1780" s="264" t="s">
        <v>2913</v>
      </c>
      <c r="E1780" s="265"/>
      <c r="F1780" s="265"/>
      <c r="G1780" s="706">
        <f ca="1">IFERROR(VLOOKUP(Tabela24[[#This Row],[Symbol]],INDIRECT("'"&amp;Tabela24[[#This Row],[INDEX]]&amp;"'!$D$5:$BB$3000"),13,0),0)</f>
        <v>0</v>
      </c>
      <c r="H1780" s="706" t="str">
        <f ca="1">IFERROR(VLOOKUP(Tabela24[[#This Row],[Symbol]],INDIRECT("'"&amp;Tabela24[[#This Row],[INDEX]]&amp;"'!$D$4:$BB$3000"),14,0),0)</f>
        <v>mb.</v>
      </c>
      <c r="I1780" s="707">
        <f ca="1">IFERROR(VLOOKUP(Tabela24[[#This Row],[Symbol]],INDIRECT("'"&amp;Tabela24[[#This Row],[INDEX]]&amp;"'!$D$4:$BB$3000"),30,0),0)</f>
        <v>0</v>
      </c>
      <c r="J1780" s="447">
        <f ca="1">IFERROR(VLOOKUP(Tabela24[[#This Row],[Symbol]],INDIRECT("'"&amp;Tabela24[[#This Row],[INDEX]]&amp;"'!$D$4:$BB$3000"),31,0),0)</f>
        <v>0</v>
      </c>
      <c r="K1780" s="266"/>
    </row>
    <row r="1781" spans="1:11" ht="30" customHeight="1" x14ac:dyDescent="0.2">
      <c r="A1781" s="262">
        <v>1770</v>
      </c>
      <c r="B1781" s="713" t="s">
        <v>12</v>
      </c>
      <c r="C1781" s="263" t="s">
        <v>1412</v>
      </c>
      <c r="D1781" s="264" t="s">
        <v>2914</v>
      </c>
      <c r="E1781" s="265"/>
      <c r="F1781" s="265"/>
      <c r="G1781" s="706">
        <f ca="1">IFERROR(VLOOKUP(Tabela24[[#This Row],[Symbol]],INDIRECT("'"&amp;Tabela24[[#This Row],[INDEX]]&amp;"'!$D$5:$BB$3000"),13,0),0)</f>
        <v>0</v>
      </c>
      <c r="H1781" s="706" t="str">
        <f ca="1">IFERROR(VLOOKUP(Tabela24[[#This Row],[Symbol]],INDIRECT("'"&amp;Tabela24[[#This Row],[INDEX]]&amp;"'!$D$4:$BB$3000"),14,0),0)</f>
        <v>mb.</v>
      </c>
      <c r="I1781" s="707">
        <f ca="1">IFERROR(VLOOKUP(Tabela24[[#This Row],[Symbol]],INDIRECT("'"&amp;Tabela24[[#This Row],[INDEX]]&amp;"'!$D$4:$BB$3000"),30,0),0)</f>
        <v>0</v>
      </c>
      <c r="J1781" s="447">
        <f ca="1">IFERROR(VLOOKUP(Tabela24[[#This Row],[Symbol]],INDIRECT("'"&amp;Tabela24[[#This Row],[INDEX]]&amp;"'!$D$4:$BB$3000"),31,0),0)</f>
        <v>0</v>
      </c>
      <c r="K1781" s="266"/>
    </row>
    <row r="1782" spans="1:11" ht="30" customHeight="1" x14ac:dyDescent="0.2">
      <c r="A1782" s="262">
        <v>1771</v>
      </c>
      <c r="B1782" s="713" t="s">
        <v>12</v>
      </c>
      <c r="C1782" s="263" t="s">
        <v>1413</v>
      </c>
      <c r="D1782" s="264" t="s">
        <v>2915</v>
      </c>
      <c r="E1782" s="265"/>
      <c r="F1782" s="265"/>
      <c r="G1782" s="706">
        <f ca="1">IFERROR(VLOOKUP(Tabela24[[#This Row],[Symbol]],INDIRECT("'"&amp;Tabela24[[#This Row],[INDEX]]&amp;"'!$D$5:$BB$3000"),13,0),0)</f>
        <v>0</v>
      </c>
      <c r="H1782" s="706" t="str">
        <f ca="1">IFERROR(VLOOKUP(Tabela24[[#This Row],[Symbol]],INDIRECT("'"&amp;Tabela24[[#This Row],[INDEX]]&amp;"'!$D$4:$BB$3000"),14,0),0)</f>
        <v>mb.</v>
      </c>
      <c r="I1782" s="707">
        <f ca="1">IFERROR(VLOOKUP(Tabela24[[#This Row],[Symbol]],INDIRECT("'"&amp;Tabela24[[#This Row],[INDEX]]&amp;"'!$D$4:$BB$3000"),30,0),0)</f>
        <v>0</v>
      </c>
      <c r="J1782" s="447">
        <f ca="1">IFERROR(VLOOKUP(Tabela24[[#This Row],[Symbol]],INDIRECT("'"&amp;Tabela24[[#This Row],[INDEX]]&amp;"'!$D$4:$BB$3000"),31,0),0)</f>
        <v>0</v>
      </c>
      <c r="K1782" s="266"/>
    </row>
    <row r="1783" spans="1:11" ht="30" customHeight="1" x14ac:dyDescent="0.2">
      <c r="A1783" s="262">
        <v>1772</v>
      </c>
      <c r="B1783" s="713" t="s">
        <v>12</v>
      </c>
      <c r="C1783" s="263" t="s">
        <v>1414</v>
      </c>
      <c r="D1783" s="264" t="s">
        <v>2916</v>
      </c>
      <c r="E1783" s="265"/>
      <c r="F1783" s="265"/>
      <c r="G1783" s="706">
        <f ca="1">IFERROR(VLOOKUP(Tabela24[[#This Row],[Symbol]],INDIRECT("'"&amp;Tabela24[[#This Row],[INDEX]]&amp;"'!$D$5:$BB$3000"),13,0),0)</f>
        <v>0</v>
      </c>
      <c r="H1783" s="706" t="str">
        <f ca="1">IFERROR(VLOOKUP(Tabela24[[#This Row],[Symbol]],INDIRECT("'"&amp;Tabela24[[#This Row],[INDEX]]&amp;"'!$D$4:$BB$3000"),14,0),0)</f>
        <v>mb.</v>
      </c>
      <c r="I1783" s="707">
        <f ca="1">IFERROR(VLOOKUP(Tabela24[[#This Row],[Symbol]],INDIRECT("'"&amp;Tabela24[[#This Row],[INDEX]]&amp;"'!$D$4:$BB$3000"),30,0),0)</f>
        <v>0</v>
      </c>
      <c r="J1783" s="447">
        <f ca="1">IFERROR(VLOOKUP(Tabela24[[#This Row],[Symbol]],INDIRECT("'"&amp;Tabela24[[#This Row],[INDEX]]&amp;"'!$D$4:$BB$3000"),31,0),0)</f>
        <v>0</v>
      </c>
      <c r="K1783" s="266"/>
    </row>
    <row r="1784" spans="1:11" ht="30" customHeight="1" x14ac:dyDescent="0.2">
      <c r="A1784" s="262">
        <v>1773</v>
      </c>
      <c r="B1784" s="713" t="s">
        <v>12</v>
      </c>
      <c r="C1784" s="263" t="s">
        <v>1415</v>
      </c>
      <c r="D1784" s="264" t="s">
        <v>2917</v>
      </c>
      <c r="E1784" s="265"/>
      <c r="F1784" s="265"/>
      <c r="G1784" s="706">
        <f ca="1">IFERROR(VLOOKUP(Tabela24[[#This Row],[Symbol]],INDIRECT("'"&amp;Tabela24[[#This Row],[INDEX]]&amp;"'!$D$5:$BB$3000"),13,0),0)</f>
        <v>0</v>
      </c>
      <c r="H1784" s="706" t="str">
        <f ca="1">IFERROR(VLOOKUP(Tabela24[[#This Row],[Symbol]],INDIRECT("'"&amp;Tabela24[[#This Row],[INDEX]]&amp;"'!$D$4:$BB$3000"),14,0),0)</f>
        <v>mb.</v>
      </c>
      <c r="I1784" s="707">
        <f ca="1">IFERROR(VLOOKUP(Tabela24[[#This Row],[Symbol]],INDIRECT("'"&amp;Tabela24[[#This Row],[INDEX]]&amp;"'!$D$4:$BB$3000"),30,0),0)</f>
        <v>0</v>
      </c>
      <c r="J1784" s="447">
        <f ca="1">IFERROR(VLOOKUP(Tabela24[[#This Row],[Symbol]],INDIRECT("'"&amp;Tabela24[[#This Row],[INDEX]]&amp;"'!$D$4:$BB$3000"),31,0),0)</f>
        <v>0</v>
      </c>
      <c r="K1784" s="266"/>
    </row>
    <row r="1785" spans="1:11" ht="30" customHeight="1" x14ac:dyDescent="0.2">
      <c r="A1785" s="262">
        <v>1774</v>
      </c>
      <c r="B1785" s="713" t="s">
        <v>12</v>
      </c>
      <c r="C1785" s="263" t="s">
        <v>1416</v>
      </c>
      <c r="D1785" s="264" t="s">
        <v>2918</v>
      </c>
      <c r="E1785" s="265"/>
      <c r="F1785" s="265"/>
      <c r="G1785" s="706">
        <f ca="1">IFERROR(VLOOKUP(Tabela24[[#This Row],[Symbol]],INDIRECT("'"&amp;Tabela24[[#This Row],[INDEX]]&amp;"'!$D$5:$BB$3000"),13,0),0)</f>
        <v>0</v>
      </c>
      <c r="H1785" s="706" t="str">
        <f ca="1">IFERROR(VLOOKUP(Tabela24[[#This Row],[Symbol]],INDIRECT("'"&amp;Tabela24[[#This Row],[INDEX]]&amp;"'!$D$4:$BB$3000"),14,0),0)</f>
        <v>mb.</v>
      </c>
      <c r="I1785" s="707">
        <f ca="1">IFERROR(VLOOKUP(Tabela24[[#This Row],[Symbol]],INDIRECT("'"&amp;Tabela24[[#This Row],[INDEX]]&amp;"'!$D$4:$BB$3000"),30,0),0)</f>
        <v>0</v>
      </c>
      <c r="J1785" s="447">
        <f ca="1">IFERROR(VLOOKUP(Tabela24[[#This Row],[Symbol]],INDIRECT("'"&amp;Tabela24[[#This Row],[INDEX]]&amp;"'!$D$4:$BB$3000"),31,0),0)</f>
        <v>0</v>
      </c>
      <c r="K1785" s="266"/>
    </row>
    <row r="1786" spans="1:11" ht="30" customHeight="1" x14ac:dyDescent="0.2">
      <c r="A1786" s="262">
        <v>1775</v>
      </c>
      <c r="B1786" s="713" t="s">
        <v>12</v>
      </c>
      <c r="C1786" s="263" t="s">
        <v>1417</v>
      </c>
      <c r="D1786" s="264" t="s">
        <v>2919</v>
      </c>
      <c r="E1786" s="265"/>
      <c r="F1786" s="265"/>
      <c r="G1786" s="706">
        <f ca="1">IFERROR(VLOOKUP(Tabela24[[#This Row],[Symbol]],INDIRECT("'"&amp;Tabela24[[#This Row],[INDEX]]&amp;"'!$D$5:$BB$3000"),13,0),0)</f>
        <v>0</v>
      </c>
      <c r="H1786" s="706" t="str">
        <f ca="1">IFERROR(VLOOKUP(Tabela24[[#This Row],[Symbol]],INDIRECT("'"&amp;Tabela24[[#This Row],[INDEX]]&amp;"'!$D$4:$BB$3000"),14,0),0)</f>
        <v>mb.</v>
      </c>
      <c r="I1786" s="707">
        <f ca="1">IFERROR(VLOOKUP(Tabela24[[#This Row],[Symbol]],INDIRECT("'"&amp;Tabela24[[#This Row],[INDEX]]&amp;"'!$D$4:$BB$3000"),30,0),0)</f>
        <v>0</v>
      </c>
      <c r="J1786" s="447">
        <f ca="1">IFERROR(VLOOKUP(Tabela24[[#This Row],[Symbol]],INDIRECT("'"&amp;Tabela24[[#This Row],[INDEX]]&amp;"'!$D$4:$BB$3000"),31,0),0)</f>
        <v>0</v>
      </c>
      <c r="K1786" s="266"/>
    </row>
    <row r="1787" spans="1:11" ht="30" customHeight="1" x14ac:dyDescent="0.2">
      <c r="A1787" s="262">
        <v>1776</v>
      </c>
      <c r="B1787" s="713" t="s">
        <v>12</v>
      </c>
      <c r="C1787" s="263" t="s">
        <v>1418</v>
      </c>
      <c r="D1787" s="264" t="s">
        <v>2920</v>
      </c>
      <c r="E1787" s="265"/>
      <c r="F1787" s="265"/>
      <c r="G1787" s="706">
        <f ca="1">IFERROR(VLOOKUP(Tabela24[[#This Row],[Symbol]],INDIRECT("'"&amp;Tabela24[[#This Row],[INDEX]]&amp;"'!$D$5:$BB$3000"),13,0),0)</f>
        <v>0</v>
      </c>
      <c r="H1787" s="706" t="str">
        <f ca="1">IFERROR(VLOOKUP(Tabela24[[#This Row],[Symbol]],INDIRECT("'"&amp;Tabela24[[#This Row],[INDEX]]&amp;"'!$D$4:$BB$3000"),14,0),0)</f>
        <v>mb.</v>
      </c>
      <c r="I1787" s="707">
        <f ca="1">IFERROR(VLOOKUP(Tabela24[[#This Row],[Symbol]],INDIRECT("'"&amp;Tabela24[[#This Row],[INDEX]]&amp;"'!$D$4:$BB$3000"),30,0),0)</f>
        <v>0</v>
      </c>
      <c r="J1787" s="447">
        <f ca="1">IFERROR(VLOOKUP(Tabela24[[#This Row],[Symbol]],INDIRECT("'"&amp;Tabela24[[#This Row],[INDEX]]&amp;"'!$D$4:$BB$3000"),31,0),0)</f>
        <v>0</v>
      </c>
      <c r="K1787" s="266"/>
    </row>
    <row r="1788" spans="1:11" ht="30" customHeight="1" x14ac:dyDescent="0.2">
      <c r="A1788" s="262">
        <v>1777</v>
      </c>
      <c r="B1788" s="713" t="s">
        <v>12</v>
      </c>
      <c r="C1788" s="263" t="s">
        <v>1419</v>
      </c>
      <c r="D1788" s="264" t="s">
        <v>2921</v>
      </c>
      <c r="E1788" s="265"/>
      <c r="F1788" s="265"/>
      <c r="G1788" s="706">
        <f ca="1">IFERROR(VLOOKUP(Tabela24[[#This Row],[Symbol]],INDIRECT("'"&amp;Tabela24[[#This Row],[INDEX]]&amp;"'!$D$5:$BB$3000"),13,0),0)</f>
        <v>0</v>
      </c>
      <c r="H1788" s="706" t="str">
        <f ca="1">IFERROR(VLOOKUP(Tabela24[[#This Row],[Symbol]],INDIRECT("'"&amp;Tabela24[[#This Row],[INDEX]]&amp;"'!$D$4:$BB$3000"),14,0),0)</f>
        <v>mb.</v>
      </c>
      <c r="I1788" s="707">
        <f ca="1">IFERROR(VLOOKUP(Tabela24[[#This Row],[Symbol]],INDIRECT("'"&amp;Tabela24[[#This Row],[INDEX]]&amp;"'!$D$4:$BB$3000"),30,0),0)</f>
        <v>0</v>
      </c>
      <c r="J1788" s="447">
        <f ca="1">IFERROR(VLOOKUP(Tabela24[[#This Row],[Symbol]],INDIRECT("'"&amp;Tabela24[[#This Row],[INDEX]]&amp;"'!$D$4:$BB$3000"),31,0),0)</f>
        <v>0</v>
      </c>
      <c r="K1788" s="266"/>
    </row>
    <row r="1789" spans="1:11" ht="30" customHeight="1" x14ac:dyDescent="0.2">
      <c r="A1789" s="262">
        <v>1778</v>
      </c>
      <c r="B1789" s="713" t="s">
        <v>12</v>
      </c>
      <c r="C1789" s="263" t="s">
        <v>1420</v>
      </c>
      <c r="D1789" s="264" t="s">
        <v>2922</v>
      </c>
      <c r="E1789" s="265"/>
      <c r="F1789" s="265"/>
      <c r="G1789" s="706">
        <f ca="1">IFERROR(VLOOKUP(Tabela24[[#This Row],[Symbol]],INDIRECT("'"&amp;Tabela24[[#This Row],[INDEX]]&amp;"'!$D$5:$BB$3000"),13,0),0)</f>
        <v>0</v>
      </c>
      <c r="H1789" s="706" t="str">
        <f ca="1">IFERROR(VLOOKUP(Tabela24[[#This Row],[Symbol]],INDIRECT("'"&amp;Tabela24[[#This Row],[INDEX]]&amp;"'!$D$4:$BB$3000"),14,0),0)</f>
        <v>mb.</v>
      </c>
      <c r="I1789" s="707">
        <f ca="1">IFERROR(VLOOKUP(Tabela24[[#This Row],[Symbol]],INDIRECT("'"&amp;Tabela24[[#This Row],[INDEX]]&amp;"'!$D$4:$BB$3000"),30,0),0)</f>
        <v>0</v>
      </c>
      <c r="J1789" s="447">
        <f ca="1">IFERROR(VLOOKUP(Tabela24[[#This Row],[Symbol]],INDIRECT("'"&amp;Tabela24[[#This Row],[INDEX]]&amp;"'!$D$4:$BB$3000"),31,0),0)</f>
        <v>0</v>
      </c>
      <c r="K1789" s="266"/>
    </row>
    <row r="1790" spans="1:11" ht="30" customHeight="1" x14ac:dyDescent="0.2">
      <c r="A1790" s="262">
        <v>1779</v>
      </c>
      <c r="B1790" s="713" t="s">
        <v>12</v>
      </c>
      <c r="C1790" s="263" t="s">
        <v>1421</v>
      </c>
      <c r="D1790" s="264" t="s">
        <v>2923</v>
      </c>
      <c r="E1790" s="265"/>
      <c r="F1790" s="265"/>
      <c r="G1790" s="706">
        <f ca="1">IFERROR(VLOOKUP(Tabela24[[#This Row],[Symbol]],INDIRECT("'"&amp;Tabela24[[#This Row],[INDEX]]&amp;"'!$D$5:$BB$3000"),13,0),0)</f>
        <v>0</v>
      </c>
      <c r="H1790" s="706" t="str">
        <f ca="1">IFERROR(VLOOKUP(Tabela24[[#This Row],[Symbol]],INDIRECT("'"&amp;Tabela24[[#This Row],[INDEX]]&amp;"'!$D$4:$BB$3000"),14,0),0)</f>
        <v>mb.</v>
      </c>
      <c r="I1790" s="707">
        <f ca="1">IFERROR(VLOOKUP(Tabela24[[#This Row],[Symbol]],INDIRECT("'"&amp;Tabela24[[#This Row],[INDEX]]&amp;"'!$D$4:$BB$3000"),30,0),0)</f>
        <v>0</v>
      </c>
      <c r="J1790" s="447">
        <f ca="1">IFERROR(VLOOKUP(Tabela24[[#This Row],[Symbol]],INDIRECT("'"&amp;Tabela24[[#This Row],[INDEX]]&amp;"'!$D$4:$BB$3000"),31,0),0)</f>
        <v>0</v>
      </c>
      <c r="K1790" s="266"/>
    </row>
    <row r="1791" spans="1:11" ht="30" customHeight="1" x14ac:dyDescent="0.2">
      <c r="A1791" s="262">
        <v>1780</v>
      </c>
      <c r="B1791" s="713" t="s">
        <v>12</v>
      </c>
      <c r="C1791" s="263" t="s">
        <v>1422</v>
      </c>
      <c r="D1791" s="264" t="s">
        <v>2924</v>
      </c>
      <c r="E1791" s="265"/>
      <c r="F1791" s="265"/>
      <c r="G1791" s="706">
        <f ca="1">IFERROR(VLOOKUP(Tabela24[[#This Row],[Symbol]],INDIRECT("'"&amp;Tabela24[[#This Row],[INDEX]]&amp;"'!$D$5:$BB$3000"),13,0),0)</f>
        <v>0</v>
      </c>
      <c r="H1791" s="706" t="str">
        <f ca="1">IFERROR(VLOOKUP(Tabela24[[#This Row],[Symbol]],INDIRECT("'"&amp;Tabela24[[#This Row],[INDEX]]&amp;"'!$D$4:$BB$3000"),14,0),0)</f>
        <v>mb.</v>
      </c>
      <c r="I1791" s="707">
        <f ca="1">IFERROR(VLOOKUP(Tabela24[[#This Row],[Symbol]],INDIRECT("'"&amp;Tabela24[[#This Row],[INDEX]]&amp;"'!$D$4:$BB$3000"),30,0),0)</f>
        <v>0</v>
      </c>
      <c r="J1791" s="447">
        <f ca="1">IFERROR(VLOOKUP(Tabela24[[#This Row],[Symbol]],INDIRECT("'"&amp;Tabela24[[#This Row],[INDEX]]&amp;"'!$D$4:$BB$3000"),31,0),0)</f>
        <v>0</v>
      </c>
      <c r="K1791" s="266"/>
    </row>
    <row r="1792" spans="1:11" ht="30" customHeight="1" x14ac:dyDescent="0.2">
      <c r="A1792" s="262">
        <v>1781</v>
      </c>
      <c r="B1792" s="713" t="s">
        <v>12</v>
      </c>
      <c r="C1792" s="263" t="s">
        <v>1423</v>
      </c>
      <c r="D1792" s="264" t="s">
        <v>2925</v>
      </c>
      <c r="E1792" s="265"/>
      <c r="F1792" s="265"/>
      <c r="G1792" s="706">
        <f ca="1">IFERROR(VLOOKUP(Tabela24[[#This Row],[Symbol]],INDIRECT("'"&amp;Tabela24[[#This Row],[INDEX]]&amp;"'!$D$5:$BB$3000"),13,0),0)</f>
        <v>0</v>
      </c>
      <c r="H1792" s="706" t="str">
        <f ca="1">IFERROR(VLOOKUP(Tabela24[[#This Row],[Symbol]],INDIRECT("'"&amp;Tabela24[[#This Row],[INDEX]]&amp;"'!$D$4:$BB$3000"),14,0),0)</f>
        <v>mb.</v>
      </c>
      <c r="I1792" s="707">
        <f ca="1">IFERROR(VLOOKUP(Tabela24[[#This Row],[Symbol]],INDIRECT("'"&amp;Tabela24[[#This Row],[INDEX]]&amp;"'!$D$4:$BB$3000"),30,0),0)</f>
        <v>0</v>
      </c>
      <c r="J1792" s="447">
        <f ca="1">IFERROR(VLOOKUP(Tabela24[[#This Row],[Symbol]],INDIRECT("'"&amp;Tabela24[[#This Row],[INDEX]]&amp;"'!$D$4:$BB$3000"),31,0),0)</f>
        <v>0</v>
      </c>
      <c r="K1792" s="266"/>
    </row>
    <row r="1793" spans="1:11" ht="30" customHeight="1" x14ac:dyDescent="0.2">
      <c r="A1793" s="262">
        <v>1782</v>
      </c>
      <c r="B1793" s="713" t="s">
        <v>12</v>
      </c>
      <c r="C1793" s="263" t="s">
        <v>1424</v>
      </c>
      <c r="D1793" s="264" t="s">
        <v>2926</v>
      </c>
      <c r="E1793" s="265"/>
      <c r="F1793" s="265"/>
      <c r="G1793" s="706">
        <f ca="1">IFERROR(VLOOKUP(Tabela24[[#This Row],[Symbol]],INDIRECT("'"&amp;Tabela24[[#This Row],[INDEX]]&amp;"'!$D$5:$BB$3000"),13,0),0)</f>
        <v>0</v>
      </c>
      <c r="H1793" s="706" t="str">
        <f ca="1">IFERROR(VLOOKUP(Tabela24[[#This Row],[Symbol]],INDIRECT("'"&amp;Tabela24[[#This Row],[INDEX]]&amp;"'!$D$4:$BB$3000"),14,0),0)</f>
        <v>mb.</v>
      </c>
      <c r="I1793" s="707">
        <f ca="1">IFERROR(VLOOKUP(Tabela24[[#This Row],[Symbol]],INDIRECT("'"&amp;Tabela24[[#This Row],[INDEX]]&amp;"'!$D$4:$BB$3000"),30,0),0)</f>
        <v>0</v>
      </c>
      <c r="J1793" s="447">
        <f ca="1">IFERROR(VLOOKUP(Tabela24[[#This Row],[Symbol]],INDIRECT("'"&amp;Tabela24[[#This Row],[INDEX]]&amp;"'!$D$4:$BB$3000"),31,0),0)</f>
        <v>0</v>
      </c>
      <c r="K1793" s="266"/>
    </row>
    <row r="1794" spans="1:11" ht="30" customHeight="1" x14ac:dyDescent="0.2">
      <c r="A1794" s="262">
        <v>1783</v>
      </c>
      <c r="B1794" s="713" t="s">
        <v>12</v>
      </c>
      <c r="C1794" s="263" t="s">
        <v>1425</v>
      </c>
      <c r="D1794" s="264" t="s">
        <v>2927</v>
      </c>
      <c r="E1794" s="265"/>
      <c r="F1794" s="265"/>
      <c r="G1794" s="706">
        <f ca="1">IFERROR(VLOOKUP(Tabela24[[#This Row],[Symbol]],INDIRECT("'"&amp;Tabela24[[#This Row],[INDEX]]&amp;"'!$D$5:$BB$3000"),13,0),0)</f>
        <v>0</v>
      </c>
      <c r="H1794" s="706" t="str">
        <f ca="1">IFERROR(VLOOKUP(Tabela24[[#This Row],[Symbol]],INDIRECT("'"&amp;Tabela24[[#This Row],[INDEX]]&amp;"'!$D$4:$BB$3000"),14,0),0)</f>
        <v>mb.</v>
      </c>
      <c r="I1794" s="707">
        <f ca="1">IFERROR(VLOOKUP(Tabela24[[#This Row],[Symbol]],INDIRECT("'"&amp;Tabela24[[#This Row],[INDEX]]&amp;"'!$D$4:$BB$3000"),30,0),0)</f>
        <v>0</v>
      </c>
      <c r="J1794" s="447">
        <f ca="1">IFERROR(VLOOKUP(Tabela24[[#This Row],[Symbol]],INDIRECT("'"&amp;Tabela24[[#This Row],[INDEX]]&amp;"'!$D$4:$BB$3000"),31,0),0)</f>
        <v>0</v>
      </c>
      <c r="K1794" s="266"/>
    </row>
    <row r="1795" spans="1:11" ht="30" customHeight="1" x14ac:dyDescent="0.2">
      <c r="A1795" s="262">
        <v>1784</v>
      </c>
      <c r="B1795" s="713" t="s">
        <v>12</v>
      </c>
      <c r="C1795" s="263" t="s">
        <v>1426</v>
      </c>
      <c r="D1795" s="264" t="s">
        <v>2928</v>
      </c>
      <c r="E1795" s="265"/>
      <c r="F1795" s="265"/>
      <c r="G1795" s="706">
        <f ca="1">IFERROR(VLOOKUP(Tabela24[[#This Row],[Symbol]],INDIRECT("'"&amp;Tabela24[[#This Row],[INDEX]]&amp;"'!$D$5:$BB$3000"),13,0),0)</f>
        <v>0</v>
      </c>
      <c r="H1795" s="706" t="str">
        <f ca="1">IFERROR(VLOOKUP(Tabela24[[#This Row],[Symbol]],INDIRECT("'"&amp;Tabela24[[#This Row],[INDEX]]&amp;"'!$D$4:$BB$3000"),14,0),0)</f>
        <v>mb.</v>
      </c>
      <c r="I1795" s="707">
        <f ca="1">IFERROR(VLOOKUP(Tabela24[[#This Row],[Symbol]],INDIRECT("'"&amp;Tabela24[[#This Row],[INDEX]]&amp;"'!$D$4:$BB$3000"),30,0),0)</f>
        <v>0</v>
      </c>
      <c r="J1795" s="447">
        <f ca="1">IFERROR(VLOOKUP(Tabela24[[#This Row],[Symbol]],INDIRECT("'"&amp;Tabela24[[#This Row],[INDEX]]&amp;"'!$D$4:$BB$3000"),31,0),0)</f>
        <v>0</v>
      </c>
      <c r="K1795" s="266"/>
    </row>
    <row r="1796" spans="1:11" ht="30" customHeight="1" x14ac:dyDescent="0.2">
      <c r="A1796" s="262">
        <v>1785</v>
      </c>
      <c r="B1796" s="713" t="s">
        <v>12</v>
      </c>
      <c r="C1796" s="263" t="s">
        <v>1427</v>
      </c>
      <c r="D1796" s="264" t="s">
        <v>2929</v>
      </c>
      <c r="E1796" s="265"/>
      <c r="F1796" s="265"/>
      <c r="G1796" s="706">
        <f ca="1">IFERROR(VLOOKUP(Tabela24[[#This Row],[Symbol]],INDIRECT("'"&amp;Tabela24[[#This Row],[INDEX]]&amp;"'!$D$5:$BB$3000"),13,0),0)</f>
        <v>0</v>
      </c>
      <c r="H1796" s="706" t="str">
        <f ca="1">IFERROR(VLOOKUP(Tabela24[[#This Row],[Symbol]],INDIRECT("'"&amp;Tabela24[[#This Row],[INDEX]]&amp;"'!$D$4:$BB$3000"),14,0),0)</f>
        <v>mb.</v>
      </c>
      <c r="I1796" s="707">
        <f ca="1">IFERROR(VLOOKUP(Tabela24[[#This Row],[Symbol]],INDIRECT("'"&amp;Tabela24[[#This Row],[INDEX]]&amp;"'!$D$4:$BB$3000"),30,0),0)</f>
        <v>0</v>
      </c>
      <c r="J1796" s="447">
        <f ca="1">IFERROR(VLOOKUP(Tabela24[[#This Row],[Symbol]],INDIRECT("'"&amp;Tabela24[[#This Row],[INDEX]]&amp;"'!$D$4:$BB$3000"),31,0),0)</f>
        <v>0</v>
      </c>
      <c r="K1796" s="266"/>
    </row>
    <row r="1797" spans="1:11" ht="30" customHeight="1" x14ac:dyDescent="0.2">
      <c r="A1797" s="262">
        <v>1786</v>
      </c>
      <c r="B1797" s="713" t="s">
        <v>12</v>
      </c>
      <c r="C1797" s="263" t="s">
        <v>1428</v>
      </c>
      <c r="D1797" s="264" t="s">
        <v>2930</v>
      </c>
      <c r="E1797" s="265"/>
      <c r="F1797" s="265"/>
      <c r="G1797" s="706">
        <f ca="1">IFERROR(VLOOKUP(Tabela24[[#This Row],[Symbol]],INDIRECT("'"&amp;Tabela24[[#This Row],[INDEX]]&amp;"'!$D$5:$BB$3000"),13,0),0)</f>
        <v>0</v>
      </c>
      <c r="H1797" s="706" t="str">
        <f ca="1">IFERROR(VLOOKUP(Tabela24[[#This Row],[Symbol]],INDIRECT("'"&amp;Tabela24[[#This Row],[INDEX]]&amp;"'!$D$4:$BB$3000"),14,0),0)</f>
        <v>mb.</v>
      </c>
      <c r="I1797" s="707">
        <f ca="1">IFERROR(VLOOKUP(Tabela24[[#This Row],[Symbol]],INDIRECT("'"&amp;Tabela24[[#This Row],[INDEX]]&amp;"'!$D$4:$BB$3000"),30,0),0)</f>
        <v>0</v>
      </c>
      <c r="J1797" s="447">
        <f ca="1">IFERROR(VLOOKUP(Tabela24[[#This Row],[Symbol]],INDIRECT("'"&amp;Tabela24[[#This Row],[INDEX]]&amp;"'!$D$4:$BB$3000"),31,0),0)</f>
        <v>0</v>
      </c>
      <c r="K1797" s="266"/>
    </row>
    <row r="1798" spans="1:11" ht="30" customHeight="1" x14ac:dyDescent="0.2">
      <c r="A1798" s="262">
        <v>1787</v>
      </c>
      <c r="B1798" s="713" t="s">
        <v>12</v>
      </c>
      <c r="C1798" s="263" t="s">
        <v>1429</v>
      </c>
      <c r="D1798" s="264" t="s">
        <v>2931</v>
      </c>
      <c r="E1798" s="265"/>
      <c r="F1798" s="265"/>
      <c r="G1798" s="706">
        <f ca="1">IFERROR(VLOOKUP(Tabela24[[#This Row],[Symbol]],INDIRECT("'"&amp;Tabela24[[#This Row],[INDEX]]&amp;"'!$D$5:$BB$3000"),13,0),0)</f>
        <v>0</v>
      </c>
      <c r="H1798" s="706" t="str">
        <f ca="1">IFERROR(VLOOKUP(Tabela24[[#This Row],[Symbol]],INDIRECT("'"&amp;Tabela24[[#This Row],[INDEX]]&amp;"'!$D$4:$BB$3000"),14,0),0)</f>
        <v>mb.</v>
      </c>
      <c r="I1798" s="707">
        <f ca="1">IFERROR(VLOOKUP(Tabela24[[#This Row],[Symbol]],INDIRECT("'"&amp;Tabela24[[#This Row],[INDEX]]&amp;"'!$D$4:$BB$3000"),30,0),0)</f>
        <v>0</v>
      </c>
      <c r="J1798" s="447">
        <f ca="1">IFERROR(VLOOKUP(Tabela24[[#This Row],[Symbol]],INDIRECT("'"&amp;Tabela24[[#This Row],[INDEX]]&amp;"'!$D$4:$BB$3000"),31,0),0)</f>
        <v>0</v>
      </c>
      <c r="K1798" s="266"/>
    </row>
    <row r="1799" spans="1:11" ht="30" customHeight="1" x14ac:dyDescent="0.2">
      <c r="A1799" s="262">
        <v>1788</v>
      </c>
      <c r="B1799" s="713" t="s">
        <v>12</v>
      </c>
      <c r="C1799" s="263" t="s">
        <v>1430</v>
      </c>
      <c r="D1799" s="264" t="s">
        <v>2932</v>
      </c>
      <c r="E1799" s="265"/>
      <c r="F1799" s="265"/>
      <c r="G1799" s="706">
        <f ca="1">IFERROR(VLOOKUP(Tabela24[[#This Row],[Symbol]],INDIRECT("'"&amp;Tabela24[[#This Row],[INDEX]]&amp;"'!$D$5:$BB$3000"),13,0),0)</f>
        <v>0</v>
      </c>
      <c r="H1799" s="706" t="str">
        <f ca="1">IFERROR(VLOOKUP(Tabela24[[#This Row],[Symbol]],INDIRECT("'"&amp;Tabela24[[#This Row],[INDEX]]&amp;"'!$D$4:$BB$3000"),14,0),0)</f>
        <v>mb.</v>
      </c>
      <c r="I1799" s="707">
        <f ca="1">IFERROR(VLOOKUP(Tabela24[[#This Row],[Symbol]],INDIRECT("'"&amp;Tabela24[[#This Row],[INDEX]]&amp;"'!$D$4:$BB$3000"),30,0),0)</f>
        <v>0</v>
      </c>
      <c r="J1799" s="447">
        <f ca="1">IFERROR(VLOOKUP(Tabela24[[#This Row],[Symbol]],INDIRECT("'"&amp;Tabela24[[#This Row],[INDEX]]&amp;"'!$D$4:$BB$3000"),31,0),0)</f>
        <v>0</v>
      </c>
      <c r="K1799" s="266"/>
    </row>
    <row r="1800" spans="1:11" ht="30" customHeight="1" x14ac:dyDescent="0.2">
      <c r="A1800" s="262">
        <v>1789</v>
      </c>
      <c r="B1800" s="713" t="s">
        <v>12</v>
      </c>
      <c r="C1800" s="263" t="s">
        <v>1431</v>
      </c>
      <c r="D1800" s="264" t="s">
        <v>2933</v>
      </c>
      <c r="E1800" s="265"/>
      <c r="F1800" s="265"/>
      <c r="G1800" s="706">
        <f ca="1">IFERROR(VLOOKUP(Tabela24[[#This Row],[Symbol]],INDIRECT("'"&amp;Tabela24[[#This Row],[INDEX]]&amp;"'!$D$5:$BB$3000"),13,0),0)</f>
        <v>0</v>
      </c>
      <c r="H1800" s="706" t="str">
        <f ca="1">IFERROR(VLOOKUP(Tabela24[[#This Row],[Symbol]],INDIRECT("'"&amp;Tabela24[[#This Row],[INDEX]]&amp;"'!$D$4:$BB$3000"),14,0),0)</f>
        <v>mb.</v>
      </c>
      <c r="I1800" s="707">
        <f ca="1">IFERROR(VLOOKUP(Tabela24[[#This Row],[Symbol]],INDIRECT("'"&amp;Tabela24[[#This Row],[INDEX]]&amp;"'!$D$4:$BB$3000"),30,0),0)</f>
        <v>0</v>
      </c>
      <c r="J1800" s="447">
        <f ca="1">IFERROR(VLOOKUP(Tabela24[[#This Row],[Symbol]],INDIRECT("'"&amp;Tabela24[[#This Row],[INDEX]]&amp;"'!$D$4:$BB$3000"),31,0),0)</f>
        <v>0</v>
      </c>
      <c r="K1800" s="266"/>
    </row>
    <row r="1801" spans="1:11" ht="30" customHeight="1" x14ac:dyDescent="0.2">
      <c r="A1801" s="262">
        <v>1790</v>
      </c>
      <c r="B1801" s="713" t="s">
        <v>12</v>
      </c>
      <c r="C1801" s="263" t="s">
        <v>1432</v>
      </c>
      <c r="D1801" s="264" t="s">
        <v>2934</v>
      </c>
      <c r="E1801" s="265"/>
      <c r="F1801" s="265"/>
      <c r="G1801" s="706">
        <f ca="1">IFERROR(VLOOKUP(Tabela24[[#This Row],[Symbol]],INDIRECT("'"&amp;Tabela24[[#This Row],[INDEX]]&amp;"'!$D$5:$BB$3000"),13,0),0)</f>
        <v>0</v>
      </c>
      <c r="H1801" s="706" t="str">
        <f ca="1">IFERROR(VLOOKUP(Tabela24[[#This Row],[Symbol]],INDIRECT("'"&amp;Tabela24[[#This Row],[INDEX]]&amp;"'!$D$4:$BB$3000"),14,0),0)</f>
        <v>mb.</v>
      </c>
      <c r="I1801" s="707">
        <f ca="1">IFERROR(VLOOKUP(Tabela24[[#This Row],[Symbol]],INDIRECT("'"&amp;Tabela24[[#This Row],[INDEX]]&amp;"'!$D$4:$BB$3000"),30,0),0)</f>
        <v>0</v>
      </c>
      <c r="J1801" s="447">
        <f ca="1">IFERROR(VLOOKUP(Tabela24[[#This Row],[Symbol]],INDIRECT("'"&amp;Tabela24[[#This Row],[INDEX]]&amp;"'!$D$4:$BB$3000"),31,0),0)</f>
        <v>0</v>
      </c>
      <c r="K1801" s="266"/>
    </row>
    <row r="1802" spans="1:11" ht="30" customHeight="1" x14ac:dyDescent="0.2">
      <c r="A1802" s="262">
        <v>1791</v>
      </c>
      <c r="B1802" s="713" t="s">
        <v>12</v>
      </c>
      <c r="C1802" s="263" t="s">
        <v>1433</v>
      </c>
      <c r="D1802" s="264" t="s">
        <v>2935</v>
      </c>
      <c r="E1802" s="265"/>
      <c r="F1802" s="265"/>
      <c r="G1802" s="706">
        <f ca="1">IFERROR(VLOOKUP(Tabela24[[#This Row],[Symbol]],INDIRECT("'"&amp;Tabela24[[#This Row],[INDEX]]&amp;"'!$D$5:$BB$3000"),13,0),0)</f>
        <v>0</v>
      </c>
      <c r="H1802" s="706" t="str">
        <f ca="1">IFERROR(VLOOKUP(Tabela24[[#This Row],[Symbol]],INDIRECT("'"&amp;Tabela24[[#This Row],[INDEX]]&amp;"'!$D$4:$BB$3000"),14,0),0)</f>
        <v>mb.</v>
      </c>
      <c r="I1802" s="707">
        <f ca="1">IFERROR(VLOOKUP(Tabela24[[#This Row],[Symbol]],INDIRECT("'"&amp;Tabela24[[#This Row],[INDEX]]&amp;"'!$D$4:$BB$3000"),30,0),0)</f>
        <v>0</v>
      </c>
      <c r="J1802" s="447">
        <f ca="1">IFERROR(VLOOKUP(Tabela24[[#This Row],[Symbol]],INDIRECT("'"&amp;Tabela24[[#This Row],[INDEX]]&amp;"'!$D$4:$BB$3000"),31,0),0)</f>
        <v>0</v>
      </c>
      <c r="K1802" s="266"/>
    </row>
    <row r="1803" spans="1:11" ht="30" customHeight="1" x14ac:dyDescent="0.2">
      <c r="A1803" s="262">
        <v>1792</v>
      </c>
      <c r="B1803" s="713" t="s">
        <v>12</v>
      </c>
      <c r="C1803" s="263" t="s">
        <v>1434</v>
      </c>
      <c r="D1803" s="264" t="s">
        <v>2936</v>
      </c>
      <c r="E1803" s="265"/>
      <c r="F1803" s="265"/>
      <c r="G1803" s="706">
        <f ca="1">IFERROR(VLOOKUP(Tabela24[[#This Row],[Symbol]],INDIRECT("'"&amp;Tabela24[[#This Row],[INDEX]]&amp;"'!$D$5:$BB$3000"),13,0),0)</f>
        <v>0</v>
      </c>
      <c r="H1803" s="706" t="str">
        <f ca="1">IFERROR(VLOOKUP(Tabela24[[#This Row],[Symbol]],INDIRECT("'"&amp;Tabela24[[#This Row],[INDEX]]&amp;"'!$D$4:$BB$3000"),14,0),0)</f>
        <v>mb.</v>
      </c>
      <c r="I1803" s="707">
        <f ca="1">IFERROR(VLOOKUP(Tabela24[[#This Row],[Symbol]],INDIRECT("'"&amp;Tabela24[[#This Row],[INDEX]]&amp;"'!$D$4:$BB$3000"),30,0),0)</f>
        <v>0</v>
      </c>
      <c r="J1803" s="447">
        <f ca="1">IFERROR(VLOOKUP(Tabela24[[#This Row],[Symbol]],INDIRECT("'"&amp;Tabela24[[#This Row],[INDEX]]&amp;"'!$D$4:$BB$3000"),31,0),0)</f>
        <v>0</v>
      </c>
      <c r="K1803" s="266"/>
    </row>
    <row r="1804" spans="1:11" ht="30" customHeight="1" x14ac:dyDescent="0.2">
      <c r="A1804" s="262">
        <v>1793</v>
      </c>
      <c r="B1804" s="713" t="s">
        <v>12</v>
      </c>
      <c r="C1804" s="263" t="s">
        <v>1435</v>
      </c>
      <c r="D1804" s="264" t="s">
        <v>2937</v>
      </c>
      <c r="E1804" s="265"/>
      <c r="F1804" s="265"/>
      <c r="G1804" s="706">
        <f ca="1">IFERROR(VLOOKUP(Tabela24[[#This Row],[Symbol]],INDIRECT("'"&amp;Tabela24[[#This Row],[INDEX]]&amp;"'!$D$5:$BB$3000"),13,0),0)</f>
        <v>0</v>
      </c>
      <c r="H1804" s="706" t="str">
        <f ca="1">IFERROR(VLOOKUP(Tabela24[[#This Row],[Symbol]],INDIRECT("'"&amp;Tabela24[[#This Row],[INDEX]]&amp;"'!$D$4:$BB$3000"),14,0),0)</f>
        <v>mb.</v>
      </c>
      <c r="I1804" s="707">
        <f ca="1">IFERROR(VLOOKUP(Tabela24[[#This Row],[Symbol]],INDIRECT("'"&amp;Tabela24[[#This Row],[INDEX]]&amp;"'!$D$4:$BB$3000"),30,0),0)</f>
        <v>0</v>
      </c>
      <c r="J1804" s="447">
        <f ca="1">IFERROR(VLOOKUP(Tabela24[[#This Row],[Symbol]],INDIRECT("'"&amp;Tabela24[[#This Row],[INDEX]]&amp;"'!$D$4:$BB$3000"),31,0),0)</f>
        <v>0</v>
      </c>
      <c r="K1804" s="266"/>
    </row>
    <row r="1805" spans="1:11" ht="30" customHeight="1" x14ac:dyDescent="0.2">
      <c r="A1805" s="262">
        <v>1794</v>
      </c>
      <c r="B1805" s="713" t="s">
        <v>12</v>
      </c>
      <c r="C1805" s="263" t="s">
        <v>1436</v>
      </c>
      <c r="D1805" s="264" t="s">
        <v>2938</v>
      </c>
      <c r="E1805" s="265"/>
      <c r="F1805" s="265"/>
      <c r="G1805" s="706">
        <f ca="1">IFERROR(VLOOKUP(Tabela24[[#This Row],[Symbol]],INDIRECT("'"&amp;Tabela24[[#This Row],[INDEX]]&amp;"'!$D$5:$BB$3000"),13,0),0)</f>
        <v>0</v>
      </c>
      <c r="H1805" s="706" t="str">
        <f ca="1">IFERROR(VLOOKUP(Tabela24[[#This Row],[Symbol]],INDIRECT("'"&amp;Tabela24[[#This Row],[INDEX]]&amp;"'!$D$4:$BB$3000"),14,0),0)</f>
        <v>mb.</v>
      </c>
      <c r="I1805" s="707">
        <f ca="1">IFERROR(VLOOKUP(Tabela24[[#This Row],[Symbol]],INDIRECT("'"&amp;Tabela24[[#This Row],[INDEX]]&amp;"'!$D$4:$BB$3000"),30,0),0)</f>
        <v>0</v>
      </c>
      <c r="J1805" s="447">
        <f ca="1">IFERROR(VLOOKUP(Tabela24[[#This Row],[Symbol]],INDIRECT("'"&amp;Tabela24[[#This Row],[INDEX]]&amp;"'!$D$4:$BB$3000"),31,0),0)</f>
        <v>0</v>
      </c>
      <c r="K1805" s="266"/>
    </row>
    <row r="1806" spans="1:11" ht="30" customHeight="1" x14ac:dyDescent="0.2">
      <c r="A1806" s="262">
        <v>1795</v>
      </c>
      <c r="B1806" s="713" t="s">
        <v>12</v>
      </c>
      <c r="C1806" s="263" t="s">
        <v>1437</v>
      </c>
      <c r="D1806" s="264" t="s">
        <v>2939</v>
      </c>
      <c r="E1806" s="265"/>
      <c r="F1806" s="265"/>
      <c r="G1806" s="706">
        <f ca="1">IFERROR(VLOOKUP(Tabela24[[#This Row],[Symbol]],INDIRECT("'"&amp;Tabela24[[#This Row],[INDEX]]&amp;"'!$D$5:$BB$3000"),13,0),0)</f>
        <v>0</v>
      </c>
      <c r="H1806" s="706" t="str">
        <f ca="1">IFERROR(VLOOKUP(Tabela24[[#This Row],[Symbol]],INDIRECT("'"&amp;Tabela24[[#This Row],[INDEX]]&amp;"'!$D$4:$BB$3000"),14,0),0)</f>
        <v>mb.</v>
      </c>
      <c r="I1806" s="707">
        <f ca="1">IFERROR(VLOOKUP(Tabela24[[#This Row],[Symbol]],INDIRECT("'"&amp;Tabela24[[#This Row],[INDEX]]&amp;"'!$D$4:$BB$3000"),30,0),0)</f>
        <v>0</v>
      </c>
      <c r="J1806" s="447">
        <f ca="1">IFERROR(VLOOKUP(Tabela24[[#This Row],[Symbol]],INDIRECT("'"&amp;Tabela24[[#This Row],[INDEX]]&amp;"'!$D$4:$BB$3000"),31,0),0)</f>
        <v>0</v>
      </c>
      <c r="K1806" s="266"/>
    </row>
    <row r="1807" spans="1:11" ht="30" customHeight="1" x14ac:dyDescent="0.2">
      <c r="A1807" s="262">
        <v>1796</v>
      </c>
      <c r="B1807" s="713" t="s">
        <v>12</v>
      </c>
      <c r="C1807" s="263" t="s">
        <v>1438</v>
      </c>
      <c r="D1807" s="264" t="s">
        <v>2940</v>
      </c>
      <c r="E1807" s="265"/>
      <c r="F1807" s="265"/>
      <c r="G1807" s="706">
        <f ca="1">IFERROR(VLOOKUP(Tabela24[[#This Row],[Symbol]],INDIRECT("'"&amp;Tabela24[[#This Row],[INDEX]]&amp;"'!$D$5:$BB$3000"),13,0),0)</f>
        <v>0</v>
      </c>
      <c r="H1807" s="706" t="str">
        <f ca="1">IFERROR(VLOOKUP(Tabela24[[#This Row],[Symbol]],INDIRECT("'"&amp;Tabela24[[#This Row],[INDEX]]&amp;"'!$D$4:$BB$3000"),14,0),0)</f>
        <v>mb.</v>
      </c>
      <c r="I1807" s="707">
        <f ca="1">IFERROR(VLOOKUP(Tabela24[[#This Row],[Symbol]],INDIRECT("'"&amp;Tabela24[[#This Row],[INDEX]]&amp;"'!$D$4:$BB$3000"),30,0),0)</f>
        <v>0</v>
      </c>
      <c r="J1807" s="447">
        <f ca="1">IFERROR(VLOOKUP(Tabela24[[#This Row],[Symbol]],INDIRECT("'"&amp;Tabela24[[#This Row],[INDEX]]&amp;"'!$D$4:$BB$3000"),31,0),0)</f>
        <v>0</v>
      </c>
      <c r="K1807" s="266"/>
    </row>
    <row r="1808" spans="1:11" ht="30" customHeight="1" x14ac:dyDescent="0.2">
      <c r="A1808" s="262">
        <v>1797</v>
      </c>
      <c r="B1808" s="713" t="s">
        <v>12</v>
      </c>
      <c r="C1808" s="263" t="s">
        <v>1439</v>
      </c>
      <c r="D1808" s="264" t="s">
        <v>2941</v>
      </c>
      <c r="E1808" s="265"/>
      <c r="F1808" s="265"/>
      <c r="G1808" s="706">
        <f ca="1">IFERROR(VLOOKUP(Tabela24[[#This Row],[Symbol]],INDIRECT("'"&amp;Tabela24[[#This Row],[INDEX]]&amp;"'!$D$5:$BB$3000"),13,0),0)</f>
        <v>0</v>
      </c>
      <c r="H1808" s="706" t="str">
        <f ca="1">IFERROR(VLOOKUP(Tabela24[[#This Row],[Symbol]],INDIRECT("'"&amp;Tabela24[[#This Row],[INDEX]]&amp;"'!$D$4:$BB$3000"),14,0),0)</f>
        <v>mb.</v>
      </c>
      <c r="I1808" s="707">
        <f ca="1">IFERROR(VLOOKUP(Tabela24[[#This Row],[Symbol]],INDIRECT("'"&amp;Tabela24[[#This Row],[INDEX]]&amp;"'!$D$4:$BB$3000"),30,0),0)</f>
        <v>0</v>
      </c>
      <c r="J1808" s="447">
        <f ca="1">IFERROR(VLOOKUP(Tabela24[[#This Row],[Symbol]],INDIRECT("'"&amp;Tabela24[[#This Row],[INDEX]]&amp;"'!$D$4:$BB$3000"),31,0),0)</f>
        <v>0</v>
      </c>
      <c r="K1808" s="266"/>
    </row>
    <row r="1809" spans="1:11" ht="30" customHeight="1" x14ac:dyDescent="0.2">
      <c r="A1809" s="262">
        <v>1798</v>
      </c>
      <c r="B1809" s="713" t="s">
        <v>12</v>
      </c>
      <c r="C1809" s="263" t="s">
        <v>1440</v>
      </c>
      <c r="D1809" s="264" t="s">
        <v>2942</v>
      </c>
      <c r="E1809" s="265"/>
      <c r="F1809" s="265"/>
      <c r="G1809" s="706">
        <f ca="1">IFERROR(VLOOKUP(Tabela24[[#This Row],[Symbol]],INDIRECT("'"&amp;Tabela24[[#This Row],[INDEX]]&amp;"'!$D$5:$BB$3000"),13,0),0)</f>
        <v>0</v>
      </c>
      <c r="H1809" s="706" t="str">
        <f ca="1">IFERROR(VLOOKUP(Tabela24[[#This Row],[Symbol]],INDIRECT("'"&amp;Tabela24[[#This Row],[INDEX]]&amp;"'!$D$4:$BB$3000"),14,0),0)</f>
        <v>mb.</v>
      </c>
      <c r="I1809" s="707">
        <f ca="1">IFERROR(VLOOKUP(Tabela24[[#This Row],[Symbol]],INDIRECT("'"&amp;Tabela24[[#This Row],[INDEX]]&amp;"'!$D$4:$BB$3000"),30,0),0)</f>
        <v>0</v>
      </c>
      <c r="J1809" s="447">
        <f ca="1">IFERROR(VLOOKUP(Tabela24[[#This Row],[Symbol]],INDIRECT("'"&amp;Tabela24[[#This Row],[INDEX]]&amp;"'!$D$4:$BB$3000"),31,0),0)</f>
        <v>0</v>
      </c>
      <c r="K1809" s="266"/>
    </row>
    <row r="1810" spans="1:11" ht="30" customHeight="1" x14ac:dyDescent="0.2">
      <c r="A1810" s="262">
        <v>1799</v>
      </c>
      <c r="B1810" s="713" t="s">
        <v>12</v>
      </c>
      <c r="C1810" s="263" t="s">
        <v>1441</v>
      </c>
      <c r="D1810" s="264" t="s">
        <v>2943</v>
      </c>
      <c r="E1810" s="265"/>
      <c r="F1810" s="265"/>
      <c r="G1810" s="706">
        <f ca="1">IFERROR(VLOOKUP(Tabela24[[#This Row],[Symbol]],INDIRECT("'"&amp;Tabela24[[#This Row],[INDEX]]&amp;"'!$D$5:$BB$3000"),13,0),0)</f>
        <v>0</v>
      </c>
      <c r="H1810" s="706" t="str">
        <f ca="1">IFERROR(VLOOKUP(Tabela24[[#This Row],[Symbol]],INDIRECT("'"&amp;Tabela24[[#This Row],[INDEX]]&amp;"'!$D$4:$BB$3000"),14,0),0)</f>
        <v>mb.</v>
      </c>
      <c r="I1810" s="707">
        <f ca="1">IFERROR(VLOOKUP(Tabela24[[#This Row],[Symbol]],INDIRECT("'"&amp;Tabela24[[#This Row],[INDEX]]&amp;"'!$D$4:$BB$3000"),30,0),0)</f>
        <v>0</v>
      </c>
      <c r="J1810" s="447">
        <f ca="1">IFERROR(VLOOKUP(Tabela24[[#This Row],[Symbol]],INDIRECT("'"&amp;Tabela24[[#This Row],[INDEX]]&amp;"'!$D$4:$BB$3000"),31,0),0)</f>
        <v>0</v>
      </c>
      <c r="K1810" s="266"/>
    </row>
    <row r="1811" spans="1:11" ht="30" customHeight="1" x14ac:dyDescent="0.2">
      <c r="A1811" s="262">
        <v>1800</v>
      </c>
      <c r="B1811" s="713" t="s">
        <v>12</v>
      </c>
      <c r="C1811" s="263" t="s">
        <v>1442</v>
      </c>
      <c r="D1811" s="264" t="s">
        <v>2944</v>
      </c>
      <c r="E1811" s="265"/>
      <c r="F1811" s="265"/>
      <c r="G1811" s="706">
        <f ca="1">IFERROR(VLOOKUP(Tabela24[[#This Row],[Symbol]],INDIRECT("'"&amp;Tabela24[[#This Row],[INDEX]]&amp;"'!$D$5:$BB$3000"),13,0),0)</f>
        <v>0</v>
      </c>
      <c r="H1811" s="706" t="str">
        <f ca="1">IFERROR(VLOOKUP(Tabela24[[#This Row],[Symbol]],INDIRECT("'"&amp;Tabela24[[#This Row],[INDEX]]&amp;"'!$D$4:$BB$3000"),14,0),0)</f>
        <v>mb.</v>
      </c>
      <c r="I1811" s="707">
        <f ca="1">IFERROR(VLOOKUP(Tabela24[[#This Row],[Symbol]],INDIRECT("'"&amp;Tabela24[[#This Row],[INDEX]]&amp;"'!$D$4:$BB$3000"),30,0),0)</f>
        <v>0</v>
      </c>
      <c r="J1811" s="447">
        <f ca="1">IFERROR(VLOOKUP(Tabela24[[#This Row],[Symbol]],INDIRECT("'"&amp;Tabela24[[#This Row],[INDEX]]&amp;"'!$D$4:$BB$3000"),31,0),0)</f>
        <v>0</v>
      </c>
      <c r="K1811" s="266"/>
    </row>
    <row r="1812" spans="1:11" ht="30" customHeight="1" x14ac:dyDescent="0.2">
      <c r="A1812" s="262">
        <v>1801</v>
      </c>
      <c r="B1812" s="713" t="s">
        <v>12</v>
      </c>
      <c r="C1812" s="263" t="s">
        <v>1443</v>
      </c>
      <c r="D1812" s="264" t="s">
        <v>2945</v>
      </c>
      <c r="E1812" s="265"/>
      <c r="F1812" s="265"/>
      <c r="G1812" s="706">
        <f ca="1">IFERROR(VLOOKUP(Tabela24[[#This Row],[Symbol]],INDIRECT("'"&amp;Tabela24[[#This Row],[INDEX]]&amp;"'!$D$5:$BB$3000"),13,0),0)</f>
        <v>0</v>
      </c>
      <c r="H1812" s="706" t="str">
        <f ca="1">IFERROR(VLOOKUP(Tabela24[[#This Row],[Symbol]],INDIRECT("'"&amp;Tabela24[[#This Row],[INDEX]]&amp;"'!$D$4:$BB$3000"),14,0),0)</f>
        <v>mb.</v>
      </c>
      <c r="I1812" s="707">
        <f ca="1">IFERROR(VLOOKUP(Tabela24[[#This Row],[Symbol]],INDIRECT("'"&amp;Tabela24[[#This Row],[INDEX]]&amp;"'!$D$4:$BB$3000"),30,0),0)</f>
        <v>0</v>
      </c>
      <c r="J1812" s="447">
        <f ca="1">IFERROR(VLOOKUP(Tabela24[[#This Row],[Symbol]],INDIRECT("'"&amp;Tabela24[[#This Row],[INDEX]]&amp;"'!$D$4:$BB$3000"),31,0),0)</f>
        <v>0</v>
      </c>
      <c r="K1812" s="266"/>
    </row>
    <row r="1813" spans="1:11" ht="30" customHeight="1" x14ac:dyDescent="0.2">
      <c r="A1813" s="262">
        <v>1802</v>
      </c>
      <c r="B1813" s="713" t="s">
        <v>12</v>
      </c>
      <c r="C1813" s="263" t="s">
        <v>1444</v>
      </c>
      <c r="D1813" s="264" t="s">
        <v>2946</v>
      </c>
      <c r="E1813" s="265"/>
      <c r="F1813" s="265"/>
      <c r="G1813" s="706">
        <f ca="1">IFERROR(VLOOKUP(Tabela24[[#This Row],[Symbol]],INDIRECT("'"&amp;Tabela24[[#This Row],[INDEX]]&amp;"'!$D$5:$BB$3000"),13,0),0)</f>
        <v>0</v>
      </c>
      <c r="H1813" s="706" t="str">
        <f ca="1">IFERROR(VLOOKUP(Tabela24[[#This Row],[Symbol]],INDIRECT("'"&amp;Tabela24[[#This Row],[INDEX]]&amp;"'!$D$4:$BB$3000"),14,0),0)</f>
        <v>mb.</v>
      </c>
      <c r="I1813" s="707">
        <f ca="1">IFERROR(VLOOKUP(Tabela24[[#This Row],[Symbol]],INDIRECT("'"&amp;Tabela24[[#This Row],[INDEX]]&amp;"'!$D$4:$BB$3000"),30,0),0)</f>
        <v>0</v>
      </c>
      <c r="J1813" s="447">
        <f ca="1">IFERROR(VLOOKUP(Tabela24[[#This Row],[Symbol]],INDIRECT("'"&amp;Tabela24[[#This Row],[INDEX]]&amp;"'!$D$4:$BB$3000"),31,0),0)</f>
        <v>0</v>
      </c>
      <c r="K1813" s="266"/>
    </row>
    <row r="1814" spans="1:11" ht="30" customHeight="1" x14ac:dyDescent="0.2">
      <c r="A1814" s="262">
        <v>1803</v>
      </c>
      <c r="B1814" s="713" t="s">
        <v>12</v>
      </c>
      <c r="C1814" s="263" t="s">
        <v>1445</v>
      </c>
      <c r="D1814" s="264" t="s">
        <v>2947</v>
      </c>
      <c r="E1814" s="265"/>
      <c r="F1814" s="265"/>
      <c r="G1814" s="706">
        <f ca="1">IFERROR(VLOOKUP(Tabela24[[#This Row],[Symbol]],INDIRECT("'"&amp;Tabela24[[#This Row],[INDEX]]&amp;"'!$D$5:$BB$3000"),13,0),0)</f>
        <v>0</v>
      </c>
      <c r="H1814" s="706" t="str">
        <f ca="1">IFERROR(VLOOKUP(Tabela24[[#This Row],[Symbol]],INDIRECT("'"&amp;Tabela24[[#This Row],[INDEX]]&amp;"'!$D$4:$BB$3000"),14,0),0)</f>
        <v>mb.</v>
      </c>
      <c r="I1814" s="707">
        <f ca="1">IFERROR(VLOOKUP(Tabela24[[#This Row],[Symbol]],INDIRECT("'"&amp;Tabela24[[#This Row],[INDEX]]&amp;"'!$D$4:$BB$3000"),30,0),0)</f>
        <v>0</v>
      </c>
      <c r="J1814" s="447">
        <f ca="1">IFERROR(VLOOKUP(Tabela24[[#This Row],[Symbol]],INDIRECT("'"&amp;Tabela24[[#This Row],[INDEX]]&amp;"'!$D$4:$BB$3000"),31,0),0)</f>
        <v>0</v>
      </c>
      <c r="K1814" s="266"/>
    </row>
    <row r="1815" spans="1:11" ht="30" customHeight="1" x14ac:dyDescent="0.2">
      <c r="A1815" s="262">
        <v>1804</v>
      </c>
      <c r="B1815" s="713" t="s">
        <v>12</v>
      </c>
      <c r="C1815" s="263" t="s">
        <v>1447</v>
      </c>
      <c r="D1815" s="264" t="s">
        <v>2948</v>
      </c>
      <c r="E1815" s="265"/>
      <c r="F1815" s="265"/>
      <c r="G1815" s="706">
        <f ca="1">IFERROR(VLOOKUP(Tabela24[[#This Row],[Symbol]],INDIRECT("'"&amp;Tabela24[[#This Row],[INDEX]]&amp;"'!$D$5:$BB$3000"),13,0),0)</f>
        <v>0</v>
      </c>
      <c r="H1815" s="706" t="str">
        <f ca="1">IFERROR(VLOOKUP(Tabela24[[#This Row],[Symbol]],INDIRECT("'"&amp;Tabela24[[#This Row],[INDEX]]&amp;"'!$D$4:$BB$3000"),14,0),0)</f>
        <v>mb.</v>
      </c>
      <c r="I1815" s="707">
        <f ca="1">IFERROR(VLOOKUP(Tabela24[[#This Row],[Symbol]],INDIRECT("'"&amp;Tabela24[[#This Row],[INDEX]]&amp;"'!$D$4:$BB$3000"),30,0),0)</f>
        <v>0</v>
      </c>
      <c r="J1815" s="447">
        <f ca="1">IFERROR(VLOOKUP(Tabela24[[#This Row],[Symbol]],INDIRECT("'"&amp;Tabela24[[#This Row],[INDEX]]&amp;"'!$D$4:$BB$3000"),31,0),0)</f>
        <v>0</v>
      </c>
      <c r="K1815" s="266"/>
    </row>
    <row r="1816" spans="1:11" ht="30" customHeight="1" x14ac:dyDescent="0.2">
      <c r="A1816" s="262">
        <v>1805</v>
      </c>
      <c r="B1816" s="713" t="s">
        <v>12</v>
      </c>
      <c r="C1816" s="263" t="s">
        <v>1448</v>
      </c>
      <c r="D1816" s="264" t="s">
        <v>2949</v>
      </c>
      <c r="E1816" s="265"/>
      <c r="F1816" s="265"/>
      <c r="G1816" s="706">
        <f ca="1">IFERROR(VLOOKUP(Tabela24[[#This Row],[Symbol]],INDIRECT("'"&amp;Tabela24[[#This Row],[INDEX]]&amp;"'!$D$5:$BB$3000"),13,0),0)</f>
        <v>0</v>
      </c>
      <c r="H1816" s="706" t="str">
        <f ca="1">IFERROR(VLOOKUP(Tabela24[[#This Row],[Symbol]],INDIRECT("'"&amp;Tabela24[[#This Row],[INDEX]]&amp;"'!$D$4:$BB$3000"),14,0),0)</f>
        <v>mb.</v>
      </c>
      <c r="I1816" s="707">
        <f ca="1">IFERROR(VLOOKUP(Tabela24[[#This Row],[Symbol]],INDIRECT("'"&amp;Tabela24[[#This Row],[INDEX]]&amp;"'!$D$4:$BB$3000"),30,0),0)</f>
        <v>0</v>
      </c>
      <c r="J1816" s="447">
        <f ca="1">IFERROR(VLOOKUP(Tabela24[[#This Row],[Symbol]],INDIRECT("'"&amp;Tabela24[[#This Row],[INDEX]]&amp;"'!$D$4:$BB$3000"),31,0),0)</f>
        <v>0</v>
      </c>
      <c r="K1816" s="266"/>
    </row>
    <row r="1817" spans="1:11" ht="30" customHeight="1" x14ac:dyDescent="0.2">
      <c r="A1817" s="262">
        <v>1806</v>
      </c>
      <c r="B1817" s="713" t="s">
        <v>12</v>
      </c>
      <c r="C1817" s="263" t="s">
        <v>1449</v>
      </c>
      <c r="D1817" s="264" t="s">
        <v>2950</v>
      </c>
      <c r="E1817" s="265"/>
      <c r="F1817" s="265"/>
      <c r="G1817" s="706">
        <f ca="1">IFERROR(VLOOKUP(Tabela24[[#This Row],[Symbol]],INDIRECT("'"&amp;Tabela24[[#This Row],[INDEX]]&amp;"'!$D$5:$BB$3000"),13,0),0)</f>
        <v>0</v>
      </c>
      <c r="H1817" s="706" t="str">
        <f ca="1">IFERROR(VLOOKUP(Tabela24[[#This Row],[Symbol]],INDIRECT("'"&amp;Tabela24[[#This Row],[INDEX]]&amp;"'!$D$4:$BB$3000"),14,0),0)</f>
        <v>mb.</v>
      </c>
      <c r="I1817" s="707">
        <f ca="1">IFERROR(VLOOKUP(Tabela24[[#This Row],[Symbol]],INDIRECT("'"&amp;Tabela24[[#This Row],[INDEX]]&amp;"'!$D$4:$BB$3000"),30,0),0)</f>
        <v>0</v>
      </c>
      <c r="J1817" s="447">
        <f ca="1">IFERROR(VLOOKUP(Tabela24[[#This Row],[Symbol]],INDIRECT("'"&amp;Tabela24[[#This Row],[INDEX]]&amp;"'!$D$4:$BB$3000"),31,0),0)</f>
        <v>0</v>
      </c>
      <c r="K1817" s="266"/>
    </row>
    <row r="1818" spans="1:11" ht="30" customHeight="1" x14ac:dyDescent="0.2">
      <c r="A1818" s="262">
        <v>1807</v>
      </c>
      <c r="B1818" s="713" t="s">
        <v>12</v>
      </c>
      <c r="C1818" s="263" t="s">
        <v>1450</v>
      </c>
      <c r="D1818" s="264" t="s">
        <v>2951</v>
      </c>
      <c r="E1818" s="265"/>
      <c r="F1818" s="265"/>
      <c r="G1818" s="706">
        <f ca="1">IFERROR(VLOOKUP(Tabela24[[#This Row],[Symbol]],INDIRECT("'"&amp;Tabela24[[#This Row],[INDEX]]&amp;"'!$D$5:$BB$3000"),13,0),0)</f>
        <v>0</v>
      </c>
      <c r="H1818" s="706" t="str">
        <f ca="1">IFERROR(VLOOKUP(Tabela24[[#This Row],[Symbol]],INDIRECT("'"&amp;Tabela24[[#This Row],[INDEX]]&amp;"'!$D$4:$BB$3000"),14,0),0)</f>
        <v>mb.</v>
      </c>
      <c r="I1818" s="707">
        <f ca="1">IFERROR(VLOOKUP(Tabela24[[#This Row],[Symbol]],INDIRECT("'"&amp;Tabela24[[#This Row],[INDEX]]&amp;"'!$D$4:$BB$3000"),30,0),0)</f>
        <v>0</v>
      </c>
      <c r="J1818" s="447">
        <f ca="1">IFERROR(VLOOKUP(Tabela24[[#This Row],[Symbol]],INDIRECT("'"&amp;Tabela24[[#This Row],[INDEX]]&amp;"'!$D$4:$BB$3000"),31,0),0)</f>
        <v>0</v>
      </c>
      <c r="K1818" s="266"/>
    </row>
    <row r="1819" spans="1:11" ht="30" customHeight="1" x14ac:dyDescent="0.2">
      <c r="A1819" s="262">
        <v>1808</v>
      </c>
      <c r="B1819" s="713" t="s">
        <v>12</v>
      </c>
      <c r="C1819" s="263" t="s">
        <v>1451</v>
      </c>
      <c r="D1819" s="264" t="s">
        <v>2952</v>
      </c>
      <c r="E1819" s="265"/>
      <c r="F1819" s="265"/>
      <c r="G1819" s="706">
        <f ca="1">IFERROR(VLOOKUP(Tabela24[[#This Row],[Symbol]],INDIRECT("'"&amp;Tabela24[[#This Row],[INDEX]]&amp;"'!$D$5:$BB$3000"),13,0),0)</f>
        <v>0</v>
      </c>
      <c r="H1819" s="706" t="str">
        <f ca="1">IFERROR(VLOOKUP(Tabela24[[#This Row],[Symbol]],INDIRECT("'"&amp;Tabela24[[#This Row],[INDEX]]&amp;"'!$D$4:$BB$3000"),14,0),0)</f>
        <v>mb.</v>
      </c>
      <c r="I1819" s="707">
        <f ca="1">IFERROR(VLOOKUP(Tabela24[[#This Row],[Symbol]],INDIRECT("'"&amp;Tabela24[[#This Row],[INDEX]]&amp;"'!$D$4:$BB$3000"),30,0),0)</f>
        <v>0</v>
      </c>
      <c r="J1819" s="447">
        <f ca="1">IFERROR(VLOOKUP(Tabela24[[#This Row],[Symbol]],INDIRECT("'"&amp;Tabela24[[#This Row],[INDEX]]&amp;"'!$D$4:$BB$3000"),31,0),0)</f>
        <v>0</v>
      </c>
      <c r="K1819" s="266"/>
    </row>
    <row r="1820" spans="1:11" ht="30" customHeight="1" x14ac:dyDescent="0.2">
      <c r="A1820" s="262">
        <v>1809</v>
      </c>
      <c r="B1820" s="713" t="s">
        <v>12</v>
      </c>
      <c r="C1820" s="263" t="s">
        <v>1452</v>
      </c>
      <c r="D1820" s="264" t="s">
        <v>2953</v>
      </c>
      <c r="E1820" s="265"/>
      <c r="F1820" s="265"/>
      <c r="G1820" s="706">
        <f ca="1">IFERROR(VLOOKUP(Tabela24[[#This Row],[Symbol]],INDIRECT("'"&amp;Tabela24[[#This Row],[INDEX]]&amp;"'!$D$5:$BB$3000"),13,0),0)</f>
        <v>0</v>
      </c>
      <c r="H1820" s="706" t="str">
        <f ca="1">IFERROR(VLOOKUP(Tabela24[[#This Row],[Symbol]],INDIRECT("'"&amp;Tabela24[[#This Row],[INDEX]]&amp;"'!$D$4:$BB$3000"),14,0),0)</f>
        <v>mb.</v>
      </c>
      <c r="I1820" s="707">
        <f ca="1">IFERROR(VLOOKUP(Tabela24[[#This Row],[Symbol]],INDIRECT("'"&amp;Tabela24[[#This Row],[INDEX]]&amp;"'!$D$4:$BB$3000"),30,0),0)</f>
        <v>0</v>
      </c>
      <c r="J1820" s="447">
        <f ca="1">IFERROR(VLOOKUP(Tabela24[[#This Row],[Symbol]],INDIRECT("'"&amp;Tabela24[[#This Row],[INDEX]]&amp;"'!$D$4:$BB$3000"),31,0),0)</f>
        <v>0</v>
      </c>
      <c r="K1820" s="266"/>
    </row>
    <row r="1821" spans="1:11" ht="30" customHeight="1" x14ac:dyDescent="0.2">
      <c r="A1821" s="262">
        <v>1810</v>
      </c>
      <c r="B1821" s="713" t="s">
        <v>12</v>
      </c>
      <c r="C1821" s="263" t="s">
        <v>1453</v>
      </c>
      <c r="D1821" s="264" t="s">
        <v>2954</v>
      </c>
      <c r="E1821" s="265"/>
      <c r="F1821" s="265"/>
      <c r="G1821" s="706">
        <f ca="1">IFERROR(VLOOKUP(Tabela24[[#This Row],[Symbol]],INDIRECT("'"&amp;Tabela24[[#This Row],[INDEX]]&amp;"'!$D$5:$BB$3000"),13,0),0)</f>
        <v>0</v>
      </c>
      <c r="H1821" s="706" t="str">
        <f ca="1">IFERROR(VLOOKUP(Tabela24[[#This Row],[Symbol]],INDIRECT("'"&amp;Tabela24[[#This Row],[INDEX]]&amp;"'!$D$4:$BB$3000"),14,0),0)</f>
        <v>mb.</v>
      </c>
      <c r="I1821" s="707">
        <f ca="1">IFERROR(VLOOKUP(Tabela24[[#This Row],[Symbol]],INDIRECT("'"&amp;Tabela24[[#This Row],[INDEX]]&amp;"'!$D$4:$BB$3000"),30,0),0)</f>
        <v>0</v>
      </c>
      <c r="J1821" s="447">
        <f ca="1">IFERROR(VLOOKUP(Tabela24[[#This Row],[Symbol]],INDIRECT("'"&amp;Tabela24[[#This Row],[INDEX]]&amp;"'!$D$4:$BB$3000"),31,0),0)</f>
        <v>0</v>
      </c>
      <c r="K1821" s="266"/>
    </row>
    <row r="1822" spans="1:11" ht="30" customHeight="1" x14ac:dyDescent="0.2">
      <c r="A1822" s="262">
        <v>1811</v>
      </c>
      <c r="B1822" s="713" t="s">
        <v>12</v>
      </c>
      <c r="C1822" s="263" t="s">
        <v>1454</v>
      </c>
      <c r="D1822" s="264" t="s">
        <v>2955</v>
      </c>
      <c r="E1822" s="265"/>
      <c r="F1822" s="265"/>
      <c r="G1822" s="706">
        <f ca="1">IFERROR(VLOOKUP(Tabela24[[#This Row],[Symbol]],INDIRECT("'"&amp;Tabela24[[#This Row],[INDEX]]&amp;"'!$D$5:$BB$3000"),13,0),0)</f>
        <v>0</v>
      </c>
      <c r="H1822" s="706" t="str">
        <f ca="1">IFERROR(VLOOKUP(Tabela24[[#This Row],[Symbol]],INDIRECT("'"&amp;Tabela24[[#This Row],[INDEX]]&amp;"'!$D$4:$BB$3000"),14,0),0)</f>
        <v>mb.</v>
      </c>
      <c r="I1822" s="707">
        <f ca="1">IFERROR(VLOOKUP(Tabela24[[#This Row],[Symbol]],INDIRECT("'"&amp;Tabela24[[#This Row],[INDEX]]&amp;"'!$D$4:$BB$3000"),30,0),0)</f>
        <v>0</v>
      </c>
      <c r="J1822" s="447">
        <f ca="1">IFERROR(VLOOKUP(Tabela24[[#This Row],[Symbol]],INDIRECT("'"&amp;Tabela24[[#This Row],[INDEX]]&amp;"'!$D$4:$BB$3000"),31,0),0)</f>
        <v>0</v>
      </c>
      <c r="K1822" s="266"/>
    </row>
    <row r="1823" spans="1:11" ht="30" customHeight="1" x14ac:dyDescent="0.2">
      <c r="A1823" s="262">
        <v>1812</v>
      </c>
      <c r="B1823" s="713" t="s">
        <v>12</v>
      </c>
      <c r="C1823" s="263" t="s">
        <v>1455</v>
      </c>
      <c r="D1823" s="264" t="s">
        <v>2956</v>
      </c>
      <c r="E1823" s="265"/>
      <c r="F1823" s="265"/>
      <c r="G1823" s="706">
        <f ca="1">IFERROR(VLOOKUP(Tabela24[[#This Row],[Symbol]],INDIRECT("'"&amp;Tabela24[[#This Row],[INDEX]]&amp;"'!$D$5:$BB$3000"),13,0),0)</f>
        <v>0</v>
      </c>
      <c r="H1823" s="706" t="str">
        <f ca="1">IFERROR(VLOOKUP(Tabela24[[#This Row],[Symbol]],INDIRECT("'"&amp;Tabela24[[#This Row],[INDEX]]&amp;"'!$D$4:$BB$3000"),14,0),0)</f>
        <v>mb.</v>
      </c>
      <c r="I1823" s="707">
        <f ca="1">IFERROR(VLOOKUP(Tabela24[[#This Row],[Symbol]],INDIRECT("'"&amp;Tabela24[[#This Row],[INDEX]]&amp;"'!$D$4:$BB$3000"),30,0),0)</f>
        <v>0</v>
      </c>
      <c r="J1823" s="447">
        <f ca="1">IFERROR(VLOOKUP(Tabela24[[#This Row],[Symbol]],INDIRECT("'"&amp;Tabela24[[#This Row],[INDEX]]&amp;"'!$D$4:$BB$3000"),31,0),0)</f>
        <v>0</v>
      </c>
      <c r="K1823" s="266"/>
    </row>
    <row r="1824" spans="1:11" ht="30" customHeight="1" x14ac:dyDescent="0.2">
      <c r="A1824" s="262">
        <v>1813</v>
      </c>
      <c r="B1824" s="713" t="s">
        <v>12</v>
      </c>
      <c r="C1824" s="263" t="s">
        <v>1456</v>
      </c>
      <c r="D1824" s="264" t="s">
        <v>2957</v>
      </c>
      <c r="E1824" s="265"/>
      <c r="F1824" s="265"/>
      <c r="G1824" s="706">
        <f ca="1">IFERROR(VLOOKUP(Tabela24[[#This Row],[Symbol]],INDIRECT("'"&amp;Tabela24[[#This Row],[INDEX]]&amp;"'!$D$5:$BB$3000"),13,0),0)</f>
        <v>0</v>
      </c>
      <c r="H1824" s="706" t="str">
        <f ca="1">IFERROR(VLOOKUP(Tabela24[[#This Row],[Symbol]],INDIRECT("'"&amp;Tabela24[[#This Row],[INDEX]]&amp;"'!$D$4:$BB$3000"),14,0),0)</f>
        <v>mb.</v>
      </c>
      <c r="I1824" s="707">
        <f ca="1">IFERROR(VLOOKUP(Tabela24[[#This Row],[Symbol]],INDIRECT("'"&amp;Tabela24[[#This Row],[INDEX]]&amp;"'!$D$4:$BB$3000"),30,0),0)</f>
        <v>0</v>
      </c>
      <c r="J1824" s="447">
        <f ca="1">IFERROR(VLOOKUP(Tabela24[[#This Row],[Symbol]],INDIRECT("'"&amp;Tabela24[[#This Row],[INDEX]]&amp;"'!$D$4:$BB$3000"),31,0),0)</f>
        <v>0</v>
      </c>
      <c r="K1824" s="266"/>
    </row>
    <row r="1825" spans="1:11" ht="30" customHeight="1" x14ac:dyDescent="0.2">
      <c r="A1825" s="262">
        <v>1814</v>
      </c>
      <c r="B1825" s="713" t="s">
        <v>12</v>
      </c>
      <c r="C1825" s="263" t="s">
        <v>1457</v>
      </c>
      <c r="D1825" s="264" t="s">
        <v>2958</v>
      </c>
      <c r="E1825" s="265"/>
      <c r="F1825" s="265"/>
      <c r="G1825" s="706">
        <f ca="1">IFERROR(VLOOKUP(Tabela24[[#This Row],[Symbol]],INDIRECT("'"&amp;Tabela24[[#This Row],[INDEX]]&amp;"'!$D$5:$BB$3000"),13,0),0)</f>
        <v>0</v>
      </c>
      <c r="H1825" s="706" t="str">
        <f ca="1">IFERROR(VLOOKUP(Tabela24[[#This Row],[Symbol]],INDIRECT("'"&amp;Tabela24[[#This Row],[INDEX]]&amp;"'!$D$4:$BB$3000"),14,0),0)</f>
        <v>mb.</v>
      </c>
      <c r="I1825" s="707">
        <f ca="1">IFERROR(VLOOKUP(Tabela24[[#This Row],[Symbol]],INDIRECT("'"&amp;Tabela24[[#This Row],[INDEX]]&amp;"'!$D$4:$BB$3000"),30,0),0)</f>
        <v>0</v>
      </c>
      <c r="J1825" s="447">
        <f ca="1">IFERROR(VLOOKUP(Tabela24[[#This Row],[Symbol]],INDIRECT("'"&amp;Tabela24[[#This Row],[INDEX]]&amp;"'!$D$4:$BB$3000"),31,0),0)</f>
        <v>0</v>
      </c>
      <c r="K1825" s="266"/>
    </row>
    <row r="1826" spans="1:11" ht="30" customHeight="1" x14ac:dyDescent="0.2">
      <c r="A1826" s="262">
        <v>1815</v>
      </c>
      <c r="B1826" s="713" t="s">
        <v>12</v>
      </c>
      <c r="C1826" s="263" t="s">
        <v>1458</v>
      </c>
      <c r="D1826" s="264" t="s">
        <v>2959</v>
      </c>
      <c r="E1826" s="265"/>
      <c r="F1826" s="265"/>
      <c r="G1826" s="706">
        <f ca="1">IFERROR(VLOOKUP(Tabela24[[#This Row],[Symbol]],INDIRECT("'"&amp;Tabela24[[#This Row],[INDEX]]&amp;"'!$D$5:$BB$3000"),13,0),0)</f>
        <v>0</v>
      </c>
      <c r="H1826" s="706" t="str">
        <f ca="1">IFERROR(VLOOKUP(Tabela24[[#This Row],[Symbol]],INDIRECT("'"&amp;Tabela24[[#This Row],[INDEX]]&amp;"'!$D$4:$BB$3000"),14,0),0)</f>
        <v>mb.</v>
      </c>
      <c r="I1826" s="707">
        <f ca="1">IFERROR(VLOOKUP(Tabela24[[#This Row],[Symbol]],INDIRECT("'"&amp;Tabela24[[#This Row],[INDEX]]&amp;"'!$D$4:$BB$3000"),30,0),0)</f>
        <v>0</v>
      </c>
      <c r="J1826" s="447">
        <f ca="1">IFERROR(VLOOKUP(Tabela24[[#This Row],[Symbol]],INDIRECT("'"&amp;Tabela24[[#This Row],[INDEX]]&amp;"'!$D$4:$BB$3000"),31,0),0)</f>
        <v>0</v>
      </c>
      <c r="K1826" s="266"/>
    </row>
    <row r="1827" spans="1:11" ht="30" customHeight="1" x14ac:dyDescent="0.2">
      <c r="A1827" s="262">
        <v>1816</v>
      </c>
      <c r="B1827" s="713" t="s">
        <v>12</v>
      </c>
      <c r="C1827" s="263" t="s">
        <v>1459</v>
      </c>
      <c r="D1827" s="264" t="s">
        <v>2960</v>
      </c>
      <c r="E1827" s="265"/>
      <c r="F1827" s="265"/>
      <c r="G1827" s="706">
        <f ca="1">IFERROR(VLOOKUP(Tabela24[[#This Row],[Symbol]],INDIRECT("'"&amp;Tabela24[[#This Row],[INDEX]]&amp;"'!$D$5:$BB$3000"),13,0),0)</f>
        <v>0</v>
      </c>
      <c r="H1827" s="706" t="str">
        <f ca="1">IFERROR(VLOOKUP(Tabela24[[#This Row],[Symbol]],INDIRECT("'"&amp;Tabela24[[#This Row],[INDEX]]&amp;"'!$D$4:$BB$3000"),14,0),0)</f>
        <v>mb.</v>
      </c>
      <c r="I1827" s="707">
        <f ca="1">IFERROR(VLOOKUP(Tabela24[[#This Row],[Symbol]],INDIRECT("'"&amp;Tabela24[[#This Row],[INDEX]]&amp;"'!$D$4:$BB$3000"),30,0),0)</f>
        <v>0</v>
      </c>
      <c r="J1827" s="447">
        <f ca="1">IFERROR(VLOOKUP(Tabela24[[#This Row],[Symbol]],INDIRECT("'"&amp;Tabela24[[#This Row],[INDEX]]&amp;"'!$D$4:$BB$3000"),31,0),0)</f>
        <v>0</v>
      </c>
      <c r="K1827" s="266"/>
    </row>
    <row r="1828" spans="1:11" ht="30" customHeight="1" x14ac:dyDescent="0.2">
      <c r="A1828" s="262">
        <v>1817</v>
      </c>
      <c r="B1828" s="713" t="s">
        <v>12</v>
      </c>
      <c r="C1828" s="263" t="s">
        <v>1460</v>
      </c>
      <c r="D1828" s="264" t="s">
        <v>2961</v>
      </c>
      <c r="E1828" s="265"/>
      <c r="F1828" s="265"/>
      <c r="G1828" s="706">
        <f ca="1">IFERROR(VLOOKUP(Tabela24[[#This Row],[Symbol]],INDIRECT("'"&amp;Tabela24[[#This Row],[INDEX]]&amp;"'!$D$5:$BB$3000"),13,0),0)</f>
        <v>0</v>
      </c>
      <c r="H1828" s="706" t="str">
        <f ca="1">IFERROR(VLOOKUP(Tabela24[[#This Row],[Symbol]],INDIRECT("'"&amp;Tabela24[[#This Row],[INDEX]]&amp;"'!$D$4:$BB$3000"),14,0),0)</f>
        <v>mb.</v>
      </c>
      <c r="I1828" s="707">
        <f ca="1">IFERROR(VLOOKUP(Tabela24[[#This Row],[Symbol]],INDIRECT("'"&amp;Tabela24[[#This Row],[INDEX]]&amp;"'!$D$4:$BB$3000"),30,0),0)</f>
        <v>0</v>
      </c>
      <c r="J1828" s="447">
        <f ca="1">IFERROR(VLOOKUP(Tabela24[[#This Row],[Symbol]],INDIRECT("'"&amp;Tabela24[[#This Row],[INDEX]]&amp;"'!$D$4:$BB$3000"),31,0),0)</f>
        <v>0</v>
      </c>
      <c r="K1828" s="266"/>
    </row>
    <row r="1829" spans="1:11" ht="30" customHeight="1" x14ac:dyDescent="0.2">
      <c r="A1829" s="262">
        <v>1818</v>
      </c>
      <c r="B1829" s="713" t="s">
        <v>12</v>
      </c>
      <c r="C1829" s="263" t="s">
        <v>1461</v>
      </c>
      <c r="D1829" s="264" t="s">
        <v>2962</v>
      </c>
      <c r="E1829" s="265"/>
      <c r="F1829" s="265"/>
      <c r="G1829" s="706">
        <f ca="1">IFERROR(VLOOKUP(Tabela24[[#This Row],[Symbol]],INDIRECT("'"&amp;Tabela24[[#This Row],[INDEX]]&amp;"'!$D$5:$BB$3000"),13,0),0)</f>
        <v>0</v>
      </c>
      <c r="H1829" s="706" t="str">
        <f ca="1">IFERROR(VLOOKUP(Tabela24[[#This Row],[Symbol]],INDIRECT("'"&amp;Tabela24[[#This Row],[INDEX]]&amp;"'!$D$4:$BB$3000"),14,0),0)</f>
        <v>mb.</v>
      </c>
      <c r="I1829" s="707">
        <f ca="1">IFERROR(VLOOKUP(Tabela24[[#This Row],[Symbol]],INDIRECT("'"&amp;Tabela24[[#This Row],[INDEX]]&amp;"'!$D$4:$BB$3000"),30,0),0)</f>
        <v>0</v>
      </c>
      <c r="J1829" s="447">
        <f ca="1">IFERROR(VLOOKUP(Tabela24[[#This Row],[Symbol]],INDIRECT("'"&amp;Tabela24[[#This Row],[INDEX]]&amp;"'!$D$4:$BB$3000"),31,0),0)</f>
        <v>0</v>
      </c>
      <c r="K1829" s="266"/>
    </row>
    <row r="1830" spans="1:11" ht="30" customHeight="1" x14ac:dyDescent="0.2">
      <c r="A1830" s="262">
        <v>1819</v>
      </c>
      <c r="B1830" s="713" t="s">
        <v>12</v>
      </c>
      <c r="C1830" s="263" t="s">
        <v>1462</v>
      </c>
      <c r="D1830" s="264" t="s">
        <v>2963</v>
      </c>
      <c r="E1830" s="265"/>
      <c r="F1830" s="265"/>
      <c r="G1830" s="706">
        <f ca="1">IFERROR(VLOOKUP(Tabela24[[#This Row],[Symbol]],INDIRECT("'"&amp;Tabela24[[#This Row],[INDEX]]&amp;"'!$D$5:$BB$3000"),13,0),0)</f>
        <v>0</v>
      </c>
      <c r="H1830" s="706" t="str">
        <f ca="1">IFERROR(VLOOKUP(Tabela24[[#This Row],[Symbol]],INDIRECT("'"&amp;Tabela24[[#This Row],[INDEX]]&amp;"'!$D$4:$BB$3000"),14,0),0)</f>
        <v>mb.</v>
      </c>
      <c r="I1830" s="707">
        <f ca="1">IFERROR(VLOOKUP(Tabela24[[#This Row],[Symbol]],INDIRECT("'"&amp;Tabela24[[#This Row],[INDEX]]&amp;"'!$D$4:$BB$3000"),30,0),0)</f>
        <v>0</v>
      </c>
      <c r="J1830" s="447">
        <f ca="1">IFERROR(VLOOKUP(Tabela24[[#This Row],[Symbol]],INDIRECT("'"&amp;Tabela24[[#This Row],[INDEX]]&amp;"'!$D$4:$BB$3000"),31,0),0)</f>
        <v>0</v>
      </c>
      <c r="K1830" s="266"/>
    </row>
    <row r="1831" spans="1:11" ht="30" customHeight="1" x14ac:dyDescent="0.2">
      <c r="A1831" s="262">
        <v>1820</v>
      </c>
      <c r="B1831" s="713" t="s">
        <v>12</v>
      </c>
      <c r="C1831" s="263" t="s">
        <v>1463</v>
      </c>
      <c r="D1831" s="264" t="s">
        <v>2964</v>
      </c>
      <c r="E1831" s="265"/>
      <c r="F1831" s="265"/>
      <c r="G1831" s="706">
        <f ca="1">IFERROR(VLOOKUP(Tabela24[[#This Row],[Symbol]],INDIRECT("'"&amp;Tabela24[[#This Row],[INDEX]]&amp;"'!$D$5:$BB$3000"),13,0),0)</f>
        <v>0</v>
      </c>
      <c r="H1831" s="706" t="str">
        <f ca="1">IFERROR(VLOOKUP(Tabela24[[#This Row],[Symbol]],INDIRECT("'"&amp;Tabela24[[#This Row],[INDEX]]&amp;"'!$D$4:$BB$3000"),14,0),0)</f>
        <v>mb.</v>
      </c>
      <c r="I1831" s="707">
        <f ca="1">IFERROR(VLOOKUP(Tabela24[[#This Row],[Symbol]],INDIRECT("'"&amp;Tabela24[[#This Row],[INDEX]]&amp;"'!$D$4:$BB$3000"),30,0),0)</f>
        <v>0</v>
      </c>
      <c r="J1831" s="447">
        <f ca="1">IFERROR(VLOOKUP(Tabela24[[#This Row],[Symbol]],INDIRECT("'"&amp;Tabela24[[#This Row],[INDEX]]&amp;"'!$D$4:$BB$3000"),31,0),0)</f>
        <v>0</v>
      </c>
      <c r="K1831" s="266"/>
    </row>
    <row r="1832" spans="1:11" ht="30" customHeight="1" x14ac:dyDescent="0.2">
      <c r="A1832" s="262">
        <v>1821</v>
      </c>
      <c r="B1832" s="713" t="s">
        <v>12</v>
      </c>
      <c r="C1832" s="263" t="s">
        <v>1464</v>
      </c>
      <c r="D1832" s="264" t="s">
        <v>2965</v>
      </c>
      <c r="E1832" s="265"/>
      <c r="F1832" s="265"/>
      <c r="G1832" s="706">
        <f ca="1">IFERROR(VLOOKUP(Tabela24[[#This Row],[Symbol]],INDIRECT("'"&amp;Tabela24[[#This Row],[INDEX]]&amp;"'!$D$5:$BB$3000"),13,0),0)</f>
        <v>0</v>
      </c>
      <c r="H1832" s="706" t="str">
        <f ca="1">IFERROR(VLOOKUP(Tabela24[[#This Row],[Symbol]],INDIRECT("'"&amp;Tabela24[[#This Row],[INDEX]]&amp;"'!$D$4:$BB$3000"),14,0),0)</f>
        <v>mb.</v>
      </c>
      <c r="I1832" s="707">
        <f ca="1">IFERROR(VLOOKUP(Tabela24[[#This Row],[Symbol]],INDIRECT("'"&amp;Tabela24[[#This Row],[INDEX]]&amp;"'!$D$4:$BB$3000"),30,0),0)</f>
        <v>0</v>
      </c>
      <c r="J1832" s="447">
        <f ca="1">IFERROR(VLOOKUP(Tabela24[[#This Row],[Symbol]],INDIRECT("'"&amp;Tabela24[[#This Row],[INDEX]]&amp;"'!$D$4:$BB$3000"),31,0),0)</f>
        <v>0</v>
      </c>
      <c r="K1832" s="266"/>
    </row>
    <row r="1833" spans="1:11" ht="30" customHeight="1" x14ac:dyDescent="0.2">
      <c r="A1833" s="262">
        <v>1822</v>
      </c>
      <c r="B1833" s="713" t="s">
        <v>12</v>
      </c>
      <c r="C1833" s="263" t="s">
        <v>1465</v>
      </c>
      <c r="D1833" s="264" t="s">
        <v>2966</v>
      </c>
      <c r="E1833" s="265"/>
      <c r="F1833" s="265"/>
      <c r="G1833" s="706">
        <f ca="1">IFERROR(VLOOKUP(Tabela24[[#This Row],[Symbol]],INDIRECT("'"&amp;Tabela24[[#This Row],[INDEX]]&amp;"'!$D$5:$BB$3000"),13,0),0)</f>
        <v>0</v>
      </c>
      <c r="H1833" s="706" t="str">
        <f ca="1">IFERROR(VLOOKUP(Tabela24[[#This Row],[Symbol]],INDIRECT("'"&amp;Tabela24[[#This Row],[INDEX]]&amp;"'!$D$4:$BB$3000"),14,0),0)</f>
        <v>mb.</v>
      </c>
      <c r="I1833" s="707">
        <f ca="1">IFERROR(VLOOKUP(Tabela24[[#This Row],[Symbol]],INDIRECT("'"&amp;Tabela24[[#This Row],[INDEX]]&amp;"'!$D$4:$BB$3000"),30,0),0)</f>
        <v>0</v>
      </c>
      <c r="J1833" s="447">
        <f ca="1">IFERROR(VLOOKUP(Tabela24[[#This Row],[Symbol]],INDIRECT("'"&amp;Tabela24[[#This Row],[INDEX]]&amp;"'!$D$4:$BB$3000"),31,0),0)</f>
        <v>0</v>
      </c>
      <c r="K1833" s="266"/>
    </row>
    <row r="1834" spans="1:11" ht="30" customHeight="1" x14ac:dyDescent="0.2">
      <c r="A1834" s="262">
        <v>1823</v>
      </c>
      <c r="B1834" s="713" t="s">
        <v>12</v>
      </c>
      <c r="C1834" s="263" t="s">
        <v>1466</v>
      </c>
      <c r="D1834" s="264" t="s">
        <v>2967</v>
      </c>
      <c r="E1834" s="265"/>
      <c r="F1834" s="265"/>
      <c r="G1834" s="706">
        <f ca="1">IFERROR(VLOOKUP(Tabela24[[#This Row],[Symbol]],INDIRECT("'"&amp;Tabela24[[#This Row],[INDEX]]&amp;"'!$D$5:$BB$3000"),13,0),0)</f>
        <v>0</v>
      </c>
      <c r="H1834" s="706" t="str">
        <f ca="1">IFERROR(VLOOKUP(Tabela24[[#This Row],[Symbol]],INDIRECT("'"&amp;Tabela24[[#This Row],[INDEX]]&amp;"'!$D$4:$BB$3000"),14,0),0)</f>
        <v>mb.</v>
      </c>
      <c r="I1834" s="707">
        <f ca="1">IFERROR(VLOOKUP(Tabela24[[#This Row],[Symbol]],INDIRECT("'"&amp;Tabela24[[#This Row],[INDEX]]&amp;"'!$D$4:$BB$3000"),30,0),0)</f>
        <v>0</v>
      </c>
      <c r="J1834" s="447">
        <f ca="1">IFERROR(VLOOKUP(Tabela24[[#This Row],[Symbol]],INDIRECT("'"&amp;Tabela24[[#This Row],[INDEX]]&amp;"'!$D$4:$BB$3000"),31,0),0)</f>
        <v>0</v>
      </c>
      <c r="K1834" s="266"/>
    </row>
    <row r="1835" spans="1:11" ht="30" customHeight="1" x14ac:dyDescent="0.2">
      <c r="A1835" s="262">
        <v>1824</v>
      </c>
      <c r="B1835" s="713" t="s">
        <v>12</v>
      </c>
      <c r="C1835" s="263" t="s">
        <v>1467</v>
      </c>
      <c r="D1835" s="264" t="s">
        <v>2968</v>
      </c>
      <c r="E1835" s="265"/>
      <c r="F1835" s="265"/>
      <c r="G1835" s="706">
        <f ca="1">IFERROR(VLOOKUP(Tabela24[[#This Row],[Symbol]],INDIRECT("'"&amp;Tabela24[[#This Row],[INDEX]]&amp;"'!$D$5:$BB$3000"),13,0),0)</f>
        <v>0</v>
      </c>
      <c r="H1835" s="706" t="str">
        <f ca="1">IFERROR(VLOOKUP(Tabela24[[#This Row],[Symbol]],INDIRECT("'"&amp;Tabela24[[#This Row],[INDEX]]&amp;"'!$D$4:$BB$3000"),14,0),0)</f>
        <v>mb.</v>
      </c>
      <c r="I1835" s="707">
        <f ca="1">IFERROR(VLOOKUP(Tabela24[[#This Row],[Symbol]],INDIRECT("'"&amp;Tabela24[[#This Row],[INDEX]]&amp;"'!$D$4:$BB$3000"),30,0),0)</f>
        <v>0</v>
      </c>
      <c r="J1835" s="447">
        <f ca="1">IFERROR(VLOOKUP(Tabela24[[#This Row],[Symbol]],INDIRECT("'"&amp;Tabela24[[#This Row],[INDEX]]&amp;"'!$D$4:$BB$3000"),31,0),0)</f>
        <v>0</v>
      </c>
      <c r="K1835" s="266"/>
    </row>
    <row r="1836" spans="1:11" ht="30" customHeight="1" x14ac:dyDescent="0.2">
      <c r="A1836" s="262">
        <v>1825</v>
      </c>
      <c r="B1836" s="713" t="s">
        <v>12</v>
      </c>
      <c r="C1836" s="263" t="s">
        <v>1468</v>
      </c>
      <c r="D1836" s="264" t="s">
        <v>2969</v>
      </c>
      <c r="E1836" s="265"/>
      <c r="F1836" s="265"/>
      <c r="G1836" s="706">
        <f ca="1">IFERROR(VLOOKUP(Tabela24[[#This Row],[Symbol]],INDIRECT("'"&amp;Tabela24[[#This Row],[INDEX]]&amp;"'!$D$5:$BB$3000"),13,0),0)</f>
        <v>0</v>
      </c>
      <c r="H1836" s="706" t="str">
        <f ca="1">IFERROR(VLOOKUP(Tabela24[[#This Row],[Symbol]],INDIRECT("'"&amp;Tabela24[[#This Row],[INDEX]]&amp;"'!$D$4:$BB$3000"),14,0),0)</f>
        <v>mb.</v>
      </c>
      <c r="I1836" s="707">
        <f ca="1">IFERROR(VLOOKUP(Tabela24[[#This Row],[Symbol]],INDIRECT("'"&amp;Tabela24[[#This Row],[INDEX]]&amp;"'!$D$4:$BB$3000"),30,0),0)</f>
        <v>0</v>
      </c>
      <c r="J1836" s="447">
        <f ca="1">IFERROR(VLOOKUP(Tabela24[[#This Row],[Symbol]],INDIRECT("'"&amp;Tabela24[[#This Row],[INDEX]]&amp;"'!$D$4:$BB$3000"),31,0),0)</f>
        <v>0</v>
      </c>
      <c r="K1836" s="266"/>
    </row>
    <row r="1837" spans="1:11" ht="30" customHeight="1" x14ac:dyDescent="0.2">
      <c r="A1837" s="262">
        <v>1826</v>
      </c>
      <c r="B1837" s="713" t="s">
        <v>12</v>
      </c>
      <c r="C1837" s="263" t="s">
        <v>1469</v>
      </c>
      <c r="D1837" s="264" t="s">
        <v>2970</v>
      </c>
      <c r="E1837" s="265"/>
      <c r="F1837" s="265"/>
      <c r="G1837" s="706">
        <f ca="1">IFERROR(VLOOKUP(Tabela24[[#This Row],[Symbol]],INDIRECT("'"&amp;Tabela24[[#This Row],[INDEX]]&amp;"'!$D$5:$BB$3000"),13,0),0)</f>
        <v>0</v>
      </c>
      <c r="H1837" s="706" t="str">
        <f ca="1">IFERROR(VLOOKUP(Tabela24[[#This Row],[Symbol]],INDIRECT("'"&amp;Tabela24[[#This Row],[INDEX]]&amp;"'!$D$4:$BB$3000"),14,0),0)</f>
        <v>mb.</v>
      </c>
      <c r="I1837" s="707">
        <f ca="1">IFERROR(VLOOKUP(Tabela24[[#This Row],[Symbol]],INDIRECT("'"&amp;Tabela24[[#This Row],[INDEX]]&amp;"'!$D$4:$BB$3000"),30,0),0)</f>
        <v>0</v>
      </c>
      <c r="J1837" s="447">
        <f ca="1">IFERROR(VLOOKUP(Tabela24[[#This Row],[Symbol]],INDIRECT("'"&amp;Tabela24[[#This Row],[INDEX]]&amp;"'!$D$4:$BB$3000"),31,0),0)</f>
        <v>0</v>
      </c>
      <c r="K1837" s="266"/>
    </row>
    <row r="1838" spans="1:11" ht="30" customHeight="1" x14ac:dyDescent="0.2">
      <c r="A1838" s="262">
        <v>1827</v>
      </c>
      <c r="B1838" s="713" t="s">
        <v>12</v>
      </c>
      <c r="C1838" s="263" t="s">
        <v>1470</v>
      </c>
      <c r="D1838" s="264" t="s">
        <v>2971</v>
      </c>
      <c r="E1838" s="265"/>
      <c r="F1838" s="265"/>
      <c r="G1838" s="706">
        <f ca="1">IFERROR(VLOOKUP(Tabela24[[#This Row],[Symbol]],INDIRECT("'"&amp;Tabela24[[#This Row],[INDEX]]&amp;"'!$D$5:$BB$3000"),13,0),0)</f>
        <v>0</v>
      </c>
      <c r="H1838" s="706" t="str">
        <f ca="1">IFERROR(VLOOKUP(Tabela24[[#This Row],[Symbol]],INDIRECT("'"&amp;Tabela24[[#This Row],[INDEX]]&amp;"'!$D$4:$BB$3000"),14,0),0)</f>
        <v>mb.</v>
      </c>
      <c r="I1838" s="707">
        <f ca="1">IFERROR(VLOOKUP(Tabela24[[#This Row],[Symbol]],INDIRECT("'"&amp;Tabela24[[#This Row],[INDEX]]&amp;"'!$D$4:$BB$3000"),30,0),0)</f>
        <v>0</v>
      </c>
      <c r="J1838" s="447">
        <f ca="1">IFERROR(VLOOKUP(Tabela24[[#This Row],[Symbol]],INDIRECT("'"&amp;Tabela24[[#This Row],[INDEX]]&amp;"'!$D$4:$BB$3000"),31,0),0)</f>
        <v>0</v>
      </c>
      <c r="K1838" s="266"/>
    </row>
    <row r="1839" spans="1:11" ht="30" customHeight="1" x14ac:dyDescent="0.2">
      <c r="A1839" s="262">
        <v>1828</v>
      </c>
      <c r="B1839" s="713" t="s">
        <v>12</v>
      </c>
      <c r="C1839" s="263" t="s">
        <v>1471</v>
      </c>
      <c r="D1839" s="264" t="s">
        <v>2972</v>
      </c>
      <c r="E1839" s="265"/>
      <c r="F1839" s="265"/>
      <c r="G1839" s="706">
        <f ca="1">IFERROR(VLOOKUP(Tabela24[[#This Row],[Symbol]],INDIRECT("'"&amp;Tabela24[[#This Row],[INDEX]]&amp;"'!$D$5:$BB$3000"),13,0),0)</f>
        <v>0</v>
      </c>
      <c r="H1839" s="706" t="str">
        <f ca="1">IFERROR(VLOOKUP(Tabela24[[#This Row],[Symbol]],INDIRECT("'"&amp;Tabela24[[#This Row],[INDEX]]&amp;"'!$D$4:$BB$3000"),14,0),0)</f>
        <v>mb.</v>
      </c>
      <c r="I1839" s="707">
        <f ca="1">IFERROR(VLOOKUP(Tabela24[[#This Row],[Symbol]],INDIRECT("'"&amp;Tabela24[[#This Row],[INDEX]]&amp;"'!$D$4:$BB$3000"),30,0),0)</f>
        <v>0</v>
      </c>
      <c r="J1839" s="447">
        <f ca="1">IFERROR(VLOOKUP(Tabela24[[#This Row],[Symbol]],INDIRECT("'"&amp;Tabela24[[#This Row],[INDEX]]&amp;"'!$D$4:$BB$3000"),31,0),0)</f>
        <v>0</v>
      </c>
      <c r="K1839" s="266"/>
    </row>
    <row r="1840" spans="1:11" ht="30" customHeight="1" x14ac:dyDescent="0.2">
      <c r="A1840" s="262">
        <v>1829</v>
      </c>
      <c r="B1840" s="713" t="s">
        <v>12</v>
      </c>
      <c r="C1840" s="263" t="s">
        <v>1472</v>
      </c>
      <c r="D1840" s="264" t="s">
        <v>2973</v>
      </c>
      <c r="E1840" s="265"/>
      <c r="F1840" s="265"/>
      <c r="G1840" s="706">
        <f ca="1">IFERROR(VLOOKUP(Tabela24[[#This Row],[Symbol]],INDIRECT("'"&amp;Tabela24[[#This Row],[INDEX]]&amp;"'!$D$5:$BB$3000"),13,0),0)</f>
        <v>0</v>
      </c>
      <c r="H1840" s="706" t="str">
        <f ca="1">IFERROR(VLOOKUP(Tabela24[[#This Row],[Symbol]],INDIRECT("'"&amp;Tabela24[[#This Row],[INDEX]]&amp;"'!$D$4:$BB$3000"),14,0),0)</f>
        <v>mb.</v>
      </c>
      <c r="I1840" s="707">
        <f ca="1">IFERROR(VLOOKUP(Tabela24[[#This Row],[Symbol]],INDIRECT("'"&amp;Tabela24[[#This Row],[INDEX]]&amp;"'!$D$4:$BB$3000"),30,0),0)</f>
        <v>0</v>
      </c>
      <c r="J1840" s="447">
        <f ca="1">IFERROR(VLOOKUP(Tabela24[[#This Row],[Symbol]],INDIRECT("'"&amp;Tabela24[[#This Row],[INDEX]]&amp;"'!$D$4:$BB$3000"),31,0),0)</f>
        <v>0</v>
      </c>
      <c r="K1840" s="266"/>
    </row>
    <row r="1841" spans="1:11" ht="30" customHeight="1" x14ac:dyDescent="0.2">
      <c r="A1841" s="262">
        <v>1830</v>
      </c>
      <c r="B1841" s="713" t="s">
        <v>12</v>
      </c>
      <c r="C1841" s="263" t="s">
        <v>1473</v>
      </c>
      <c r="D1841" s="264" t="s">
        <v>2974</v>
      </c>
      <c r="E1841" s="265"/>
      <c r="F1841" s="265"/>
      <c r="G1841" s="706">
        <f ca="1">IFERROR(VLOOKUP(Tabela24[[#This Row],[Symbol]],INDIRECT("'"&amp;Tabela24[[#This Row],[INDEX]]&amp;"'!$D$5:$BB$3000"),13,0),0)</f>
        <v>0</v>
      </c>
      <c r="H1841" s="706" t="str">
        <f ca="1">IFERROR(VLOOKUP(Tabela24[[#This Row],[Symbol]],INDIRECT("'"&amp;Tabela24[[#This Row],[INDEX]]&amp;"'!$D$4:$BB$3000"),14,0),0)</f>
        <v>mb.</v>
      </c>
      <c r="I1841" s="707">
        <f ca="1">IFERROR(VLOOKUP(Tabela24[[#This Row],[Symbol]],INDIRECT("'"&amp;Tabela24[[#This Row],[INDEX]]&amp;"'!$D$4:$BB$3000"),30,0),0)</f>
        <v>0</v>
      </c>
      <c r="J1841" s="447">
        <f ca="1">IFERROR(VLOOKUP(Tabela24[[#This Row],[Symbol]],INDIRECT("'"&amp;Tabela24[[#This Row],[INDEX]]&amp;"'!$D$4:$BB$3000"),31,0),0)</f>
        <v>0</v>
      </c>
      <c r="K1841" s="266"/>
    </row>
    <row r="1842" spans="1:11" ht="30" customHeight="1" x14ac:dyDescent="0.2">
      <c r="A1842" s="262">
        <v>1831</v>
      </c>
      <c r="B1842" s="713" t="s">
        <v>12</v>
      </c>
      <c r="C1842" s="263" t="s">
        <v>1474</v>
      </c>
      <c r="D1842" s="264" t="s">
        <v>2975</v>
      </c>
      <c r="E1842" s="265"/>
      <c r="F1842" s="265"/>
      <c r="G1842" s="706">
        <f ca="1">IFERROR(VLOOKUP(Tabela24[[#This Row],[Symbol]],INDIRECT("'"&amp;Tabela24[[#This Row],[INDEX]]&amp;"'!$D$5:$BB$3000"),13,0),0)</f>
        <v>0</v>
      </c>
      <c r="H1842" s="706" t="str">
        <f ca="1">IFERROR(VLOOKUP(Tabela24[[#This Row],[Symbol]],INDIRECT("'"&amp;Tabela24[[#This Row],[INDEX]]&amp;"'!$D$4:$BB$3000"),14,0),0)</f>
        <v>mb.</v>
      </c>
      <c r="I1842" s="707">
        <f ca="1">IFERROR(VLOOKUP(Tabela24[[#This Row],[Symbol]],INDIRECT("'"&amp;Tabela24[[#This Row],[INDEX]]&amp;"'!$D$4:$BB$3000"),30,0),0)</f>
        <v>0</v>
      </c>
      <c r="J1842" s="447">
        <f ca="1">IFERROR(VLOOKUP(Tabela24[[#This Row],[Symbol]],INDIRECT("'"&amp;Tabela24[[#This Row],[INDEX]]&amp;"'!$D$4:$BB$3000"),31,0),0)</f>
        <v>0</v>
      </c>
      <c r="K1842" s="266"/>
    </row>
    <row r="1843" spans="1:11" ht="30" customHeight="1" x14ac:dyDescent="0.2">
      <c r="A1843" s="262">
        <v>1832</v>
      </c>
      <c r="B1843" s="713" t="s">
        <v>12</v>
      </c>
      <c r="C1843" s="263" t="s">
        <v>1475</v>
      </c>
      <c r="D1843" s="264" t="s">
        <v>2976</v>
      </c>
      <c r="E1843" s="265"/>
      <c r="F1843" s="265"/>
      <c r="G1843" s="706">
        <f ca="1">IFERROR(VLOOKUP(Tabela24[[#This Row],[Symbol]],INDIRECT("'"&amp;Tabela24[[#This Row],[INDEX]]&amp;"'!$D$5:$BB$3000"),13,0),0)</f>
        <v>0</v>
      </c>
      <c r="H1843" s="706" t="str">
        <f ca="1">IFERROR(VLOOKUP(Tabela24[[#This Row],[Symbol]],INDIRECT("'"&amp;Tabela24[[#This Row],[INDEX]]&amp;"'!$D$4:$BB$3000"),14,0),0)</f>
        <v>mb.</v>
      </c>
      <c r="I1843" s="707">
        <f ca="1">IFERROR(VLOOKUP(Tabela24[[#This Row],[Symbol]],INDIRECT("'"&amp;Tabela24[[#This Row],[INDEX]]&amp;"'!$D$4:$BB$3000"),30,0),0)</f>
        <v>0</v>
      </c>
      <c r="J1843" s="447">
        <f ca="1">IFERROR(VLOOKUP(Tabela24[[#This Row],[Symbol]],INDIRECT("'"&amp;Tabela24[[#This Row],[INDEX]]&amp;"'!$D$4:$BB$3000"),31,0),0)</f>
        <v>0</v>
      </c>
      <c r="K1843" s="266"/>
    </row>
    <row r="1844" spans="1:11" ht="30" customHeight="1" x14ac:dyDescent="0.2">
      <c r="A1844" s="262">
        <v>1833</v>
      </c>
      <c r="B1844" s="713" t="s">
        <v>12</v>
      </c>
      <c r="C1844" s="263" t="s">
        <v>1476</v>
      </c>
      <c r="D1844" s="264" t="s">
        <v>2977</v>
      </c>
      <c r="E1844" s="265"/>
      <c r="F1844" s="265"/>
      <c r="G1844" s="706">
        <f ca="1">IFERROR(VLOOKUP(Tabela24[[#This Row],[Symbol]],INDIRECT("'"&amp;Tabela24[[#This Row],[INDEX]]&amp;"'!$D$5:$BB$3000"),13,0),0)</f>
        <v>0</v>
      </c>
      <c r="H1844" s="706" t="str">
        <f ca="1">IFERROR(VLOOKUP(Tabela24[[#This Row],[Symbol]],INDIRECT("'"&amp;Tabela24[[#This Row],[INDEX]]&amp;"'!$D$4:$BB$3000"),14,0),0)</f>
        <v>mb.</v>
      </c>
      <c r="I1844" s="707">
        <f ca="1">IFERROR(VLOOKUP(Tabela24[[#This Row],[Symbol]],INDIRECT("'"&amp;Tabela24[[#This Row],[INDEX]]&amp;"'!$D$4:$BB$3000"),30,0),0)</f>
        <v>0</v>
      </c>
      <c r="J1844" s="447">
        <f ca="1">IFERROR(VLOOKUP(Tabela24[[#This Row],[Symbol]],INDIRECT("'"&amp;Tabela24[[#This Row],[INDEX]]&amp;"'!$D$4:$BB$3000"),31,0),0)</f>
        <v>0</v>
      </c>
      <c r="K1844" s="266"/>
    </row>
    <row r="1845" spans="1:11" ht="30" customHeight="1" x14ac:dyDescent="0.2">
      <c r="A1845" s="262">
        <v>1834</v>
      </c>
      <c r="B1845" s="713" t="s">
        <v>12</v>
      </c>
      <c r="C1845" s="263" t="s">
        <v>1477</v>
      </c>
      <c r="D1845" s="264" t="s">
        <v>2978</v>
      </c>
      <c r="E1845" s="265"/>
      <c r="F1845" s="265"/>
      <c r="G1845" s="706">
        <f ca="1">IFERROR(VLOOKUP(Tabela24[[#This Row],[Symbol]],INDIRECT("'"&amp;Tabela24[[#This Row],[INDEX]]&amp;"'!$D$5:$BB$3000"),13,0),0)</f>
        <v>0</v>
      </c>
      <c r="H1845" s="706" t="str">
        <f ca="1">IFERROR(VLOOKUP(Tabela24[[#This Row],[Symbol]],INDIRECT("'"&amp;Tabela24[[#This Row],[INDEX]]&amp;"'!$D$4:$BB$3000"),14,0),0)</f>
        <v>mb.</v>
      </c>
      <c r="I1845" s="707">
        <f ca="1">IFERROR(VLOOKUP(Tabela24[[#This Row],[Symbol]],INDIRECT("'"&amp;Tabela24[[#This Row],[INDEX]]&amp;"'!$D$4:$BB$3000"),30,0),0)</f>
        <v>0</v>
      </c>
      <c r="J1845" s="447">
        <f ca="1">IFERROR(VLOOKUP(Tabela24[[#This Row],[Symbol]],INDIRECT("'"&amp;Tabela24[[#This Row],[INDEX]]&amp;"'!$D$4:$BB$3000"),31,0),0)</f>
        <v>0</v>
      </c>
      <c r="K1845" s="266"/>
    </row>
    <row r="1846" spans="1:11" ht="30" customHeight="1" x14ac:dyDescent="0.2">
      <c r="A1846" s="262">
        <v>1835</v>
      </c>
      <c r="B1846" s="713" t="s">
        <v>12</v>
      </c>
      <c r="C1846" s="263" t="s">
        <v>1478</v>
      </c>
      <c r="D1846" s="264" t="s">
        <v>2979</v>
      </c>
      <c r="E1846" s="265"/>
      <c r="F1846" s="265"/>
      <c r="G1846" s="706">
        <f ca="1">IFERROR(VLOOKUP(Tabela24[[#This Row],[Symbol]],INDIRECT("'"&amp;Tabela24[[#This Row],[INDEX]]&amp;"'!$D$5:$BB$3000"),13,0),0)</f>
        <v>0</v>
      </c>
      <c r="H1846" s="706" t="str">
        <f ca="1">IFERROR(VLOOKUP(Tabela24[[#This Row],[Symbol]],INDIRECT("'"&amp;Tabela24[[#This Row],[INDEX]]&amp;"'!$D$4:$BB$3000"),14,0),0)</f>
        <v>mb.</v>
      </c>
      <c r="I1846" s="707">
        <f ca="1">IFERROR(VLOOKUP(Tabela24[[#This Row],[Symbol]],INDIRECT("'"&amp;Tabela24[[#This Row],[INDEX]]&amp;"'!$D$4:$BB$3000"),30,0),0)</f>
        <v>0</v>
      </c>
      <c r="J1846" s="447">
        <f ca="1">IFERROR(VLOOKUP(Tabela24[[#This Row],[Symbol]],INDIRECT("'"&amp;Tabela24[[#This Row],[INDEX]]&amp;"'!$D$4:$BB$3000"),31,0),0)</f>
        <v>0</v>
      </c>
      <c r="K1846" s="266"/>
    </row>
    <row r="1847" spans="1:11" ht="30" customHeight="1" x14ac:dyDescent="0.2">
      <c r="A1847" s="262">
        <v>1836</v>
      </c>
      <c r="B1847" s="713" t="s">
        <v>12</v>
      </c>
      <c r="C1847" s="263" t="s">
        <v>1479</v>
      </c>
      <c r="D1847" s="264" t="s">
        <v>2980</v>
      </c>
      <c r="E1847" s="265"/>
      <c r="F1847" s="265"/>
      <c r="G1847" s="706">
        <f ca="1">IFERROR(VLOOKUP(Tabela24[[#This Row],[Symbol]],INDIRECT("'"&amp;Tabela24[[#This Row],[INDEX]]&amp;"'!$D$5:$BB$3000"),13,0),0)</f>
        <v>0</v>
      </c>
      <c r="H1847" s="706" t="str">
        <f ca="1">IFERROR(VLOOKUP(Tabela24[[#This Row],[Symbol]],INDIRECT("'"&amp;Tabela24[[#This Row],[INDEX]]&amp;"'!$D$4:$BB$3000"),14,0),0)</f>
        <v>mb.</v>
      </c>
      <c r="I1847" s="707">
        <f ca="1">IFERROR(VLOOKUP(Tabela24[[#This Row],[Symbol]],INDIRECT("'"&amp;Tabela24[[#This Row],[INDEX]]&amp;"'!$D$4:$BB$3000"),30,0),0)</f>
        <v>0</v>
      </c>
      <c r="J1847" s="447">
        <f ca="1">IFERROR(VLOOKUP(Tabela24[[#This Row],[Symbol]],INDIRECT("'"&amp;Tabela24[[#This Row],[INDEX]]&amp;"'!$D$4:$BB$3000"),31,0),0)</f>
        <v>0</v>
      </c>
      <c r="K1847" s="266"/>
    </row>
    <row r="1848" spans="1:11" ht="30" customHeight="1" x14ac:dyDescent="0.2">
      <c r="A1848" s="262">
        <v>1837</v>
      </c>
      <c r="B1848" s="713" t="s">
        <v>12</v>
      </c>
      <c r="C1848" s="263" t="s">
        <v>1480</v>
      </c>
      <c r="D1848" s="264" t="s">
        <v>2981</v>
      </c>
      <c r="E1848" s="265"/>
      <c r="F1848" s="265"/>
      <c r="G1848" s="706">
        <f ca="1">IFERROR(VLOOKUP(Tabela24[[#This Row],[Symbol]],INDIRECT("'"&amp;Tabela24[[#This Row],[INDEX]]&amp;"'!$D$5:$BB$3000"),13,0),0)</f>
        <v>0</v>
      </c>
      <c r="H1848" s="706" t="str">
        <f ca="1">IFERROR(VLOOKUP(Tabela24[[#This Row],[Symbol]],INDIRECT("'"&amp;Tabela24[[#This Row],[INDEX]]&amp;"'!$D$4:$BB$3000"),14,0),0)</f>
        <v>mb.</v>
      </c>
      <c r="I1848" s="707">
        <f ca="1">IFERROR(VLOOKUP(Tabela24[[#This Row],[Symbol]],INDIRECT("'"&amp;Tabela24[[#This Row],[INDEX]]&amp;"'!$D$4:$BB$3000"),30,0),0)</f>
        <v>0</v>
      </c>
      <c r="J1848" s="447">
        <f ca="1">IFERROR(VLOOKUP(Tabela24[[#This Row],[Symbol]],INDIRECT("'"&amp;Tabela24[[#This Row],[INDEX]]&amp;"'!$D$4:$BB$3000"),31,0),0)</f>
        <v>0</v>
      </c>
      <c r="K1848" s="266"/>
    </row>
    <row r="1849" spans="1:11" ht="30" customHeight="1" x14ac:dyDescent="0.2">
      <c r="A1849" s="262">
        <v>1838</v>
      </c>
      <c r="B1849" s="713" t="s">
        <v>12</v>
      </c>
      <c r="C1849" s="263" t="s">
        <v>1481</v>
      </c>
      <c r="D1849" s="264" t="s">
        <v>2982</v>
      </c>
      <c r="E1849" s="265"/>
      <c r="F1849" s="265"/>
      <c r="G1849" s="706">
        <f ca="1">IFERROR(VLOOKUP(Tabela24[[#This Row],[Symbol]],INDIRECT("'"&amp;Tabela24[[#This Row],[INDEX]]&amp;"'!$D$5:$BB$3000"),13,0),0)</f>
        <v>0</v>
      </c>
      <c r="H1849" s="706" t="str">
        <f ca="1">IFERROR(VLOOKUP(Tabela24[[#This Row],[Symbol]],INDIRECT("'"&amp;Tabela24[[#This Row],[INDEX]]&amp;"'!$D$4:$BB$3000"),14,0),0)</f>
        <v>mb.</v>
      </c>
      <c r="I1849" s="707">
        <f ca="1">IFERROR(VLOOKUP(Tabela24[[#This Row],[Symbol]],INDIRECT("'"&amp;Tabela24[[#This Row],[INDEX]]&amp;"'!$D$4:$BB$3000"),30,0),0)</f>
        <v>0</v>
      </c>
      <c r="J1849" s="447">
        <f ca="1">IFERROR(VLOOKUP(Tabela24[[#This Row],[Symbol]],INDIRECT("'"&amp;Tabela24[[#This Row],[INDEX]]&amp;"'!$D$4:$BB$3000"),31,0),0)</f>
        <v>0</v>
      </c>
      <c r="K1849" s="266"/>
    </row>
    <row r="1850" spans="1:11" ht="30" customHeight="1" x14ac:dyDescent="0.2">
      <c r="A1850" s="262">
        <v>1839</v>
      </c>
      <c r="B1850" s="713" t="s">
        <v>12</v>
      </c>
      <c r="C1850" s="263" t="s">
        <v>1482</v>
      </c>
      <c r="D1850" s="264" t="s">
        <v>2983</v>
      </c>
      <c r="E1850" s="265"/>
      <c r="F1850" s="265"/>
      <c r="G1850" s="706">
        <f ca="1">IFERROR(VLOOKUP(Tabela24[[#This Row],[Symbol]],INDIRECT("'"&amp;Tabela24[[#This Row],[INDEX]]&amp;"'!$D$5:$BB$3000"),13,0),0)</f>
        <v>0</v>
      </c>
      <c r="H1850" s="706" t="str">
        <f ca="1">IFERROR(VLOOKUP(Tabela24[[#This Row],[Symbol]],INDIRECT("'"&amp;Tabela24[[#This Row],[INDEX]]&amp;"'!$D$4:$BB$3000"),14,0),0)</f>
        <v>mb.</v>
      </c>
      <c r="I1850" s="707">
        <f ca="1">IFERROR(VLOOKUP(Tabela24[[#This Row],[Symbol]],INDIRECT("'"&amp;Tabela24[[#This Row],[INDEX]]&amp;"'!$D$4:$BB$3000"),30,0),0)</f>
        <v>0</v>
      </c>
      <c r="J1850" s="447">
        <f ca="1">IFERROR(VLOOKUP(Tabela24[[#This Row],[Symbol]],INDIRECT("'"&amp;Tabela24[[#This Row],[INDEX]]&amp;"'!$D$4:$BB$3000"),31,0),0)</f>
        <v>0</v>
      </c>
      <c r="K1850" s="266"/>
    </row>
    <row r="1851" spans="1:11" ht="30" customHeight="1" x14ac:dyDescent="0.2">
      <c r="A1851" s="262">
        <v>1840</v>
      </c>
      <c r="B1851" s="713" t="s">
        <v>12</v>
      </c>
      <c r="C1851" s="263" t="s">
        <v>1483</v>
      </c>
      <c r="D1851" s="264" t="s">
        <v>2984</v>
      </c>
      <c r="E1851" s="265"/>
      <c r="F1851" s="265"/>
      <c r="G1851" s="706">
        <f ca="1">IFERROR(VLOOKUP(Tabela24[[#This Row],[Symbol]],INDIRECT("'"&amp;Tabela24[[#This Row],[INDEX]]&amp;"'!$D$5:$BB$3000"),13,0),0)</f>
        <v>0</v>
      </c>
      <c r="H1851" s="706" t="str">
        <f ca="1">IFERROR(VLOOKUP(Tabela24[[#This Row],[Symbol]],INDIRECT("'"&amp;Tabela24[[#This Row],[INDEX]]&amp;"'!$D$4:$BB$3000"),14,0),0)</f>
        <v>mb.</v>
      </c>
      <c r="I1851" s="707">
        <f ca="1">IFERROR(VLOOKUP(Tabela24[[#This Row],[Symbol]],INDIRECT("'"&amp;Tabela24[[#This Row],[INDEX]]&amp;"'!$D$4:$BB$3000"),30,0),0)</f>
        <v>0</v>
      </c>
      <c r="J1851" s="447">
        <f ca="1">IFERROR(VLOOKUP(Tabela24[[#This Row],[Symbol]],INDIRECT("'"&amp;Tabela24[[#This Row],[INDEX]]&amp;"'!$D$4:$BB$3000"),31,0),0)</f>
        <v>0</v>
      </c>
      <c r="K1851" s="266"/>
    </row>
    <row r="1852" spans="1:11" ht="30" customHeight="1" x14ac:dyDescent="0.2">
      <c r="A1852" s="262">
        <v>1841</v>
      </c>
      <c r="B1852" s="713" t="s">
        <v>12</v>
      </c>
      <c r="C1852" s="263" t="s">
        <v>1484</v>
      </c>
      <c r="D1852" s="264" t="s">
        <v>2985</v>
      </c>
      <c r="E1852" s="265"/>
      <c r="F1852" s="265"/>
      <c r="G1852" s="706">
        <f ca="1">IFERROR(VLOOKUP(Tabela24[[#This Row],[Symbol]],INDIRECT("'"&amp;Tabela24[[#This Row],[INDEX]]&amp;"'!$D$5:$BB$3000"),13,0),0)</f>
        <v>0</v>
      </c>
      <c r="H1852" s="706" t="str">
        <f ca="1">IFERROR(VLOOKUP(Tabela24[[#This Row],[Symbol]],INDIRECT("'"&amp;Tabela24[[#This Row],[INDEX]]&amp;"'!$D$4:$BB$3000"),14,0),0)</f>
        <v>mb.</v>
      </c>
      <c r="I1852" s="707">
        <f ca="1">IFERROR(VLOOKUP(Tabela24[[#This Row],[Symbol]],INDIRECT("'"&amp;Tabela24[[#This Row],[INDEX]]&amp;"'!$D$4:$BB$3000"),30,0),0)</f>
        <v>0</v>
      </c>
      <c r="J1852" s="447">
        <f ca="1">IFERROR(VLOOKUP(Tabela24[[#This Row],[Symbol]],INDIRECT("'"&amp;Tabela24[[#This Row],[INDEX]]&amp;"'!$D$4:$BB$3000"),31,0),0)</f>
        <v>0</v>
      </c>
      <c r="K1852" s="266"/>
    </row>
    <row r="1853" spans="1:11" ht="30" customHeight="1" x14ac:dyDescent="0.2">
      <c r="A1853" s="262">
        <v>1842</v>
      </c>
      <c r="B1853" s="713" t="s">
        <v>12</v>
      </c>
      <c r="C1853" s="263" t="s">
        <v>1485</v>
      </c>
      <c r="D1853" s="264" t="s">
        <v>2986</v>
      </c>
      <c r="E1853" s="265"/>
      <c r="F1853" s="265"/>
      <c r="G1853" s="706">
        <f ca="1">IFERROR(VLOOKUP(Tabela24[[#This Row],[Symbol]],INDIRECT("'"&amp;Tabela24[[#This Row],[INDEX]]&amp;"'!$D$5:$BB$3000"),13,0),0)</f>
        <v>0</v>
      </c>
      <c r="H1853" s="706" t="str">
        <f ca="1">IFERROR(VLOOKUP(Tabela24[[#This Row],[Symbol]],INDIRECT("'"&amp;Tabela24[[#This Row],[INDEX]]&amp;"'!$D$4:$BB$3000"),14,0),0)</f>
        <v>mb.</v>
      </c>
      <c r="I1853" s="707">
        <f ca="1">IFERROR(VLOOKUP(Tabela24[[#This Row],[Symbol]],INDIRECT("'"&amp;Tabela24[[#This Row],[INDEX]]&amp;"'!$D$4:$BB$3000"),30,0),0)</f>
        <v>0</v>
      </c>
      <c r="J1853" s="447">
        <f ca="1">IFERROR(VLOOKUP(Tabela24[[#This Row],[Symbol]],INDIRECT("'"&amp;Tabela24[[#This Row],[INDEX]]&amp;"'!$D$4:$BB$3000"),31,0),0)</f>
        <v>0</v>
      </c>
      <c r="K1853" s="266"/>
    </row>
    <row r="1854" spans="1:11" ht="30" customHeight="1" x14ac:dyDescent="0.2">
      <c r="A1854" s="262">
        <v>1843</v>
      </c>
      <c r="B1854" s="713" t="s">
        <v>12</v>
      </c>
      <c r="C1854" s="263" t="s">
        <v>1486</v>
      </c>
      <c r="D1854" s="264" t="s">
        <v>2987</v>
      </c>
      <c r="E1854" s="265"/>
      <c r="F1854" s="265"/>
      <c r="G1854" s="706">
        <f ca="1">IFERROR(VLOOKUP(Tabela24[[#This Row],[Symbol]],INDIRECT("'"&amp;Tabela24[[#This Row],[INDEX]]&amp;"'!$D$5:$BB$3000"),13,0),0)</f>
        <v>0</v>
      </c>
      <c r="H1854" s="706" t="str">
        <f ca="1">IFERROR(VLOOKUP(Tabela24[[#This Row],[Symbol]],INDIRECT("'"&amp;Tabela24[[#This Row],[INDEX]]&amp;"'!$D$4:$BB$3000"),14,0),0)</f>
        <v>mb.</v>
      </c>
      <c r="I1854" s="707">
        <f ca="1">IFERROR(VLOOKUP(Tabela24[[#This Row],[Symbol]],INDIRECT("'"&amp;Tabela24[[#This Row],[INDEX]]&amp;"'!$D$4:$BB$3000"),30,0),0)</f>
        <v>0</v>
      </c>
      <c r="J1854" s="447">
        <f ca="1">IFERROR(VLOOKUP(Tabela24[[#This Row],[Symbol]],INDIRECT("'"&amp;Tabela24[[#This Row],[INDEX]]&amp;"'!$D$4:$BB$3000"),31,0),0)</f>
        <v>0</v>
      </c>
      <c r="K1854" s="266"/>
    </row>
    <row r="1855" spans="1:11" ht="30" customHeight="1" x14ac:dyDescent="0.2">
      <c r="A1855" s="262">
        <v>1844</v>
      </c>
      <c r="B1855" s="713" t="s">
        <v>12</v>
      </c>
      <c r="C1855" s="263" t="s">
        <v>1487</v>
      </c>
      <c r="D1855" s="264" t="s">
        <v>2988</v>
      </c>
      <c r="E1855" s="265"/>
      <c r="F1855" s="265"/>
      <c r="G1855" s="706">
        <f ca="1">IFERROR(VLOOKUP(Tabela24[[#This Row],[Symbol]],INDIRECT("'"&amp;Tabela24[[#This Row],[INDEX]]&amp;"'!$D$5:$BB$3000"),13,0),0)</f>
        <v>0</v>
      </c>
      <c r="H1855" s="706" t="str">
        <f ca="1">IFERROR(VLOOKUP(Tabela24[[#This Row],[Symbol]],INDIRECT("'"&amp;Tabela24[[#This Row],[INDEX]]&amp;"'!$D$4:$BB$3000"),14,0),0)</f>
        <v>mb.</v>
      </c>
      <c r="I1855" s="707">
        <f ca="1">IFERROR(VLOOKUP(Tabela24[[#This Row],[Symbol]],INDIRECT("'"&amp;Tabela24[[#This Row],[INDEX]]&amp;"'!$D$4:$BB$3000"),30,0),0)</f>
        <v>0</v>
      </c>
      <c r="J1855" s="447">
        <f ca="1">IFERROR(VLOOKUP(Tabela24[[#This Row],[Symbol]],INDIRECT("'"&amp;Tabela24[[#This Row],[INDEX]]&amp;"'!$D$4:$BB$3000"),31,0),0)</f>
        <v>0</v>
      </c>
      <c r="K1855" s="266"/>
    </row>
    <row r="1856" spans="1:11" ht="30" customHeight="1" x14ac:dyDescent="0.2">
      <c r="A1856" s="262">
        <v>1845</v>
      </c>
      <c r="B1856" s="713" t="s">
        <v>12</v>
      </c>
      <c r="C1856" s="263" t="s">
        <v>1488</v>
      </c>
      <c r="D1856" s="264" t="s">
        <v>2989</v>
      </c>
      <c r="E1856" s="265"/>
      <c r="F1856" s="265"/>
      <c r="G1856" s="706">
        <f ca="1">IFERROR(VLOOKUP(Tabela24[[#This Row],[Symbol]],INDIRECT("'"&amp;Tabela24[[#This Row],[INDEX]]&amp;"'!$D$5:$BB$3000"),13,0),0)</f>
        <v>0</v>
      </c>
      <c r="H1856" s="706" t="str">
        <f ca="1">IFERROR(VLOOKUP(Tabela24[[#This Row],[Symbol]],INDIRECT("'"&amp;Tabela24[[#This Row],[INDEX]]&amp;"'!$D$4:$BB$3000"),14,0),0)</f>
        <v>mb.</v>
      </c>
      <c r="I1856" s="707">
        <f ca="1">IFERROR(VLOOKUP(Tabela24[[#This Row],[Symbol]],INDIRECT("'"&amp;Tabela24[[#This Row],[INDEX]]&amp;"'!$D$4:$BB$3000"),30,0),0)</f>
        <v>0</v>
      </c>
      <c r="J1856" s="447">
        <f ca="1">IFERROR(VLOOKUP(Tabela24[[#This Row],[Symbol]],INDIRECT("'"&amp;Tabela24[[#This Row],[INDEX]]&amp;"'!$D$4:$BB$3000"),31,0),0)</f>
        <v>0</v>
      </c>
      <c r="K1856" s="266"/>
    </row>
    <row r="1857" spans="1:11" ht="30" customHeight="1" x14ac:dyDescent="0.2">
      <c r="A1857" s="262">
        <v>1846</v>
      </c>
      <c r="B1857" s="713" t="s">
        <v>12</v>
      </c>
      <c r="C1857" s="263" t="s">
        <v>1489</v>
      </c>
      <c r="D1857" s="264" t="s">
        <v>2990</v>
      </c>
      <c r="E1857" s="265"/>
      <c r="F1857" s="265"/>
      <c r="G1857" s="706">
        <f ca="1">IFERROR(VLOOKUP(Tabela24[[#This Row],[Symbol]],INDIRECT("'"&amp;Tabela24[[#This Row],[INDEX]]&amp;"'!$D$5:$BB$3000"),13,0),0)</f>
        <v>0</v>
      </c>
      <c r="H1857" s="706" t="str">
        <f ca="1">IFERROR(VLOOKUP(Tabela24[[#This Row],[Symbol]],INDIRECT("'"&amp;Tabela24[[#This Row],[INDEX]]&amp;"'!$D$4:$BB$3000"),14,0),0)</f>
        <v>mb.</v>
      </c>
      <c r="I1857" s="707">
        <f ca="1">IFERROR(VLOOKUP(Tabela24[[#This Row],[Symbol]],INDIRECT("'"&amp;Tabela24[[#This Row],[INDEX]]&amp;"'!$D$4:$BB$3000"),30,0),0)</f>
        <v>0</v>
      </c>
      <c r="J1857" s="447">
        <f ca="1">IFERROR(VLOOKUP(Tabela24[[#This Row],[Symbol]],INDIRECT("'"&amp;Tabela24[[#This Row],[INDEX]]&amp;"'!$D$4:$BB$3000"),31,0),0)</f>
        <v>0</v>
      </c>
      <c r="K1857" s="266"/>
    </row>
    <row r="1858" spans="1:11" ht="30" customHeight="1" x14ac:dyDescent="0.2">
      <c r="A1858" s="262">
        <v>1847</v>
      </c>
      <c r="B1858" s="713" t="s">
        <v>12</v>
      </c>
      <c r="C1858" s="263" t="s">
        <v>1490</v>
      </c>
      <c r="D1858" s="264" t="s">
        <v>2991</v>
      </c>
      <c r="E1858" s="265"/>
      <c r="F1858" s="265"/>
      <c r="G1858" s="706">
        <f ca="1">IFERROR(VLOOKUP(Tabela24[[#This Row],[Symbol]],INDIRECT("'"&amp;Tabela24[[#This Row],[INDEX]]&amp;"'!$D$5:$BB$3000"),13,0),0)</f>
        <v>0</v>
      </c>
      <c r="H1858" s="706" t="str">
        <f ca="1">IFERROR(VLOOKUP(Tabela24[[#This Row],[Symbol]],INDIRECT("'"&amp;Tabela24[[#This Row],[INDEX]]&amp;"'!$D$4:$BB$3000"),14,0),0)</f>
        <v>mb.</v>
      </c>
      <c r="I1858" s="707">
        <f ca="1">IFERROR(VLOOKUP(Tabela24[[#This Row],[Symbol]],INDIRECT("'"&amp;Tabela24[[#This Row],[INDEX]]&amp;"'!$D$4:$BB$3000"),30,0),0)</f>
        <v>0</v>
      </c>
      <c r="J1858" s="447">
        <f ca="1">IFERROR(VLOOKUP(Tabela24[[#This Row],[Symbol]],INDIRECT("'"&amp;Tabela24[[#This Row],[INDEX]]&amp;"'!$D$4:$BB$3000"),31,0),0)</f>
        <v>0</v>
      </c>
      <c r="K1858" s="266"/>
    </row>
    <row r="1859" spans="1:11" ht="30" customHeight="1" x14ac:dyDescent="0.2">
      <c r="A1859" s="262">
        <v>1848</v>
      </c>
      <c r="B1859" s="713" t="s">
        <v>12</v>
      </c>
      <c r="C1859" s="263" t="s">
        <v>1491</v>
      </c>
      <c r="D1859" s="264" t="s">
        <v>2992</v>
      </c>
      <c r="E1859" s="265"/>
      <c r="F1859" s="265"/>
      <c r="G1859" s="706">
        <f ca="1">IFERROR(VLOOKUP(Tabela24[[#This Row],[Symbol]],INDIRECT("'"&amp;Tabela24[[#This Row],[INDEX]]&amp;"'!$D$5:$BB$3000"),13,0),0)</f>
        <v>0</v>
      </c>
      <c r="H1859" s="706" t="str">
        <f ca="1">IFERROR(VLOOKUP(Tabela24[[#This Row],[Symbol]],INDIRECT("'"&amp;Tabela24[[#This Row],[INDEX]]&amp;"'!$D$4:$BB$3000"),14,0),0)</f>
        <v>mb.</v>
      </c>
      <c r="I1859" s="707">
        <f ca="1">IFERROR(VLOOKUP(Tabela24[[#This Row],[Symbol]],INDIRECT("'"&amp;Tabela24[[#This Row],[INDEX]]&amp;"'!$D$4:$BB$3000"),30,0),0)</f>
        <v>0</v>
      </c>
      <c r="J1859" s="447">
        <f ca="1">IFERROR(VLOOKUP(Tabela24[[#This Row],[Symbol]],INDIRECT("'"&amp;Tabela24[[#This Row],[INDEX]]&amp;"'!$D$4:$BB$3000"),31,0),0)</f>
        <v>0</v>
      </c>
      <c r="K1859" s="266"/>
    </row>
    <row r="1860" spans="1:11" ht="30" customHeight="1" x14ac:dyDescent="0.2">
      <c r="A1860" s="262">
        <v>1849</v>
      </c>
      <c r="B1860" s="713" t="s">
        <v>12</v>
      </c>
      <c r="C1860" s="263" t="s">
        <v>1492</v>
      </c>
      <c r="D1860" s="264" t="s">
        <v>2993</v>
      </c>
      <c r="E1860" s="265"/>
      <c r="F1860" s="265"/>
      <c r="G1860" s="706">
        <f ca="1">IFERROR(VLOOKUP(Tabela24[[#This Row],[Symbol]],INDIRECT("'"&amp;Tabela24[[#This Row],[INDEX]]&amp;"'!$D$5:$BB$3000"),13,0),0)</f>
        <v>0</v>
      </c>
      <c r="H1860" s="706" t="str">
        <f ca="1">IFERROR(VLOOKUP(Tabela24[[#This Row],[Symbol]],INDIRECT("'"&amp;Tabela24[[#This Row],[INDEX]]&amp;"'!$D$4:$BB$3000"),14,0),0)</f>
        <v>mb.</v>
      </c>
      <c r="I1860" s="707">
        <f ca="1">IFERROR(VLOOKUP(Tabela24[[#This Row],[Symbol]],INDIRECT("'"&amp;Tabela24[[#This Row],[INDEX]]&amp;"'!$D$4:$BB$3000"),30,0),0)</f>
        <v>0</v>
      </c>
      <c r="J1860" s="447">
        <f ca="1">IFERROR(VLOOKUP(Tabela24[[#This Row],[Symbol]],INDIRECT("'"&amp;Tabela24[[#This Row],[INDEX]]&amp;"'!$D$4:$BB$3000"),31,0),0)</f>
        <v>0</v>
      </c>
      <c r="K1860" s="266"/>
    </row>
    <row r="1861" spans="1:11" ht="30" customHeight="1" x14ac:dyDescent="0.2">
      <c r="A1861" s="262">
        <v>1850</v>
      </c>
      <c r="B1861" s="713" t="s">
        <v>12</v>
      </c>
      <c r="C1861" s="263" t="s">
        <v>1493</v>
      </c>
      <c r="D1861" s="264" t="s">
        <v>2994</v>
      </c>
      <c r="E1861" s="265"/>
      <c r="F1861" s="265"/>
      <c r="G1861" s="706">
        <f ca="1">IFERROR(VLOOKUP(Tabela24[[#This Row],[Symbol]],INDIRECT("'"&amp;Tabela24[[#This Row],[INDEX]]&amp;"'!$D$5:$BB$3000"),13,0),0)</f>
        <v>0</v>
      </c>
      <c r="H1861" s="706" t="str">
        <f ca="1">IFERROR(VLOOKUP(Tabela24[[#This Row],[Symbol]],INDIRECT("'"&amp;Tabela24[[#This Row],[INDEX]]&amp;"'!$D$4:$BB$3000"),14,0),0)</f>
        <v>mb.</v>
      </c>
      <c r="I1861" s="707">
        <f ca="1">IFERROR(VLOOKUP(Tabela24[[#This Row],[Symbol]],INDIRECT("'"&amp;Tabela24[[#This Row],[INDEX]]&amp;"'!$D$4:$BB$3000"),30,0),0)</f>
        <v>0</v>
      </c>
      <c r="J1861" s="447">
        <f ca="1">IFERROR(VLOOKUP(Tabela24[[#This Row],[Symbol]],INDIRECT("'"&amp;Tabela24[[#This Row],[INDEX]]&amp;"'!$D$4:$BB$3000"),31,0),0)</f>
        <v>0</v>
      </c>
      <c r="K1861" s="266"/>
    </row>
    <row r="1862" spans="1:11" ht="30" customHeight="1" x14ac:dyDescent="0.2">
      <c r="A1862" s="262">
        <v>1851</v>
      </c>
      <c r="B1862" s="713" t="s">
        <v>12</v>
      </c>
      <c r="C1862" s="263" t="s">
        <v>1494</v>
      </c>
      <c r="D1862" s="264" t="s">
        <v>2995</v>
      </c>
      <c r="E1862" s="265"/>
      <c r="F1862" s="265"/>
      <c r="G1862" s="706">
        <f ca="1">IFERROR(VLOOKUP(Tabela24[[#This Row],[Symbol]],INDIRECT("'"&amp;Tabela24[[#This Row],[INDEX]]&amp;"'!$D$5:$BB$3000"),13,0),0)</f>
        <v>0</v>
      </c>
      <c r="H1862" s="706" t="str">
        <f ca="1">IFERROR(VLOOKUP(Tabela24[[#This Row],[Symbol]],INDIRECT("'"&amp;Tabela24[[#This Row],[INDEX]]&amp;"'!$D$4:$BB$3000"),14,0),0)</f>
        <v>mb.</v>
      </c>
      <c r="I1862" s="707">
        <f ca="1">IFERROR(VLOOKUP(Tabela24[[#This Row],[Symbol]],INDIRECT("'"&amp;Tabela24[[#This Row],[INDEX]]&amp;"'!$D$4:$BB$3000"),30,0),0)</f>
        <v>0</v>
      </c>
      <c r="J1862" s="447">
        <f ca="1">IFERROR(VLOOKUP(Tabela24[[#This Row],[Symbol]],INDIRECT("'"&amp;Tabela24[[#This Row],[INDEX]]&amp;"'!$D$4:$BB$3000"),31,0),0)</f>
        <v>0</v>
      </c>
      <c r="K1862" s="266"/>
    </row>
    <row r="1863" spans="1:11" ht="30" customHeight="1" x14ac:dyDescent="0.2">
      <c r="A1863" s="262">
        <v>1852</v>
      </c>
      <c r="B1863" s="713" t="s">
        <v>12</v>
      </c>
      <c r="C1863" s="263" t="s">
        <v>1495</v>
      </c>
      <c r="D1863" s="264" t="s">
        <v>2996</v>
      </c>
      <c r="E1863" s="265"/>
      <c r="F1863" s="265"/>
      <c r="G1863" s="706">
        <f ca="1">IFERROR(VLOOKUP(Tabela24[[#This Row],[Symbol]],INDIRECT("'"&amp;Tabela24[[#This Row],[INDEX]]&amp;"'!$D$5:$BB$3000"),13,0),0)</f>
        <v>0</v>
      </c>
      <c r="H1863" s="706" t="str">
        <f ca="1">IFERROR(VLOOKUP(Tabela24[[#This Row],[Symbol]],INDIRECT("'"&amp;Tabela24[[#This Row],[INDEX]]&amp;"'!$D$4:$BB$3000"),14,0),0)</f>
        <v>mb.</v>
      </c>
      <c r="I1863" s="707">
        <f ca="1">IFERROR(VLOOKUP(Tabela24[[#This Row],[Symbol]],INDIRECT("'"&amp;Tabela24[[#This Row],[INDEX]]&amp;"'!$D$4:$BB$3000"),30,0),0)</f>
        <v>0</v>
      </c>
      <c r="J1863" s="447">
        <f ca="1">IFERROR(VLOOKUP(Tabela24[[#This Row],[Symbol]],INDIRECT("'"&amp;Tabela24[[#This Row],[INDEX]]&amp;"'!$D$4:$BB$3000"),31,0),0)</f>
        <v>0</v>
      </c>
      <c r="K1863" s="266"/>
    </row>
    <row r="1864" spans="1:11" ht="30" customHeight="1" x14ac:dyDescent="0.2">
      <c r="A1864" s="262">
        <v>1853</v>
      </c>
      <c r="B1864" s="713" t="s">
        <v>12</v>
      </c>
      <c r="C1864" s="263" t="s">
        <v>1496</v>
      </c>
      <c r="D1864" s="264" t="s">
        <v>2997</v>
      </c>
      <c r="E1864" s="265"/>
      <c r="F1864" s="265"/>
      <c r="G1864" s="706">
        <f ca="1">IFERROR(VLOOKUP(Tabela24[[#This Row],[Symbol]],INDIRECT("'"&amp;Tabela24[[#This Row],[INDEX]]&amp;"'!$D$5:$BB$3000"),13,0),0)</f>
        <v>0</v>
      </c>
      <c r="H1864" s="706" t="str">
        <f ca="1">IFERROR(VLOOKUP(Tabela24[[#This Row],[Symbol]],INDIRECT("'"&amp;Tabela24[[#This Row],[INDEX]]&amp;"'!$D$4:$BB$3000"),14,0),0)</f>
        <v>mb.</v>
      </c>
      <c r="I1864" s="707">
        <f ca="1">IFERROR(VLOOKUP(Tabela24[[#This Row],[Symbol]],INDIRECT("'"&amp;Tabela24[[#This Row],[INDEX]]&amp;"'!$D$4:$BB$3000"),30,0),0)</f>
        <v>0</v>
      </c>
      <c r="J1864" s="447">
        <f ca="1">IFERROR(VLOOKUP(Tabela24[[#This Row],[Symbol]],INDIRECT("'"&amp;Tabela24[[#This Row],[INDEX]]&amp;"'!$D$4:$BB$3000"),31,0),0)</f>
        <v>0</v>
      </c>
      <c r="K1864" s="266"/>
    </row>
    <row r="1865" spans="1:11" ht="30" customHeight="1" x14ac:dyDescent="0.2">
      <c r="A1865" s="262">
        <v>1854</v>
      </c>
      <c r="B1865" s="713" t="s">
        <v>12</v>
      </c>
      <c r="C1865" s="263" t="s">
        <v>1497</v>
      </c>
      <c r="D1865" s="264" t="s">
        <v>2998</v>
      </c>
      <c r="E1865" s="265"/>
      <c r="F1865" s="265"/>
      <c r="G1865" s="706">
        <f ca="1">IFERROR(VLOOKUP(Tabela24[[#This Row],[Symbol]],INDIRECT("'"&amp;Tabela24[[#This Row],[INDEX]]&amp;"'!$D$5:$BB$3000"),13,0),0)</f>
        <v>0</v>
      </c>
      <c r="H1865" s="706" t="str">
        <f ca="1">IFERROR(VLOOKUP(Tabela24[[#This Row],[Symbol]],INDIRECT("'"&amp;Tabela24[[#This Row],[INDEX]]&amp;"'!$D$4:$BB$3000"),14,0),0)</f>
        <v>mb.</v>
      </c>
      <c r="I1865" s="707">
        <f ca="1">IFERROR(VLOOKUP(Tabela24[[#This Row],[Symbol]],INDIRECT("'"&amp;Tabela24[[#This Row],[INDEX]]&amp;"'!$D$4:$BB$3000"),30,0),0)</f>
        <v>0</v>
      </c>
      <c r="J1865" s="447">
        <f ca="1">IFERROR(VLOOKUP(Tabela24[[#This Row],[Symbol]],INDIRECT("'"&amp;Tabela24[[#This Row],[INDEX]]&amp;"'!$D$4:$BB$3000"),31,0),0)</f>
        <v>0</v>
      </c>
      <c r="K1865" s="266"/>
    </row>
    <row r="1866" spans="1:11" ht="30" customHeight="1" x14ac:dyDescent="0.2">
      <c r="A1866" s="262">
        <v>1855</v>
      </c>
      <c r="B1866" s="713" t="s">
        <v>12</v>
      </c>
      <c r="C1866" s="263" t="s">
        <v>1498</v>
      </c>
      <c r="D1866" s="264" t="s">
        <v>2999</v>
      </c>
      <c r="E1866" s="265"/>
      <c r="F1866" s="265"/>
      <c r="G1866" s="706">
        <f ca="1">IFERROR(VLOOKUP(Tabela24[[#This Row],[Symbol]],INDIRECT("'"&amp;Tabela24[[#This Row],[INDEX]]&amp;"'!$D$5:$BB$3000"),13,0),0)</f>
        <v>0</v>
      </c>
      <c r="H1866" s="706" t="str">
        <f ca="1">IFERROR(VLOOKUP(Tabela24[[#This Row],[Symbol]],INDIRECT("'"&amp;Tabela24[[#This Row],[INDEX]]&amp;"'!$D$4:$BB$3000"),14,0),0)</f>
        <v>mb.</v>
      </c>
      <c r="I1866" s="707">
        <f ca="1">IFERROR(VLOOKUP(Tabela24[[#This Row],[Symbol]],INDIRECT("'"&amp;Tabela24[[#This Row],[INDEX]]&amp;"'!$D$4:$BB$3000"),30,0),0)</f>
        <v>0</v>
      </c>
      <c r="J1866" s="447">
        <f ca="1">IFERROR(VLOOKUP(Tabela24[[#This Row],[Symbol]],INDIRECT("'"&amp;Tabela24[[#This Row],[INDEX]]&amp;"'!$D$4:$BB$3000"),31,0),0)</f>
        <v>0</v>
      </c>
      <c r="K1866" s="266"/>
    </row>
    <row r="1867" spans="1:11" ht="30" customHeight="1" x14ac:dyDescent="0.2">
      <c r="A1867" s="262">
        <v>1856</v>
      </c>
      <c r="B1867" s="713" t="s">
        <v>12</v>
      </c>
      <c r="C1867" s="263" t="s">
        <v>1499</v>
      </c>
      <c r="D1867" s="264" t="s">
        <v>3000</v>
      </c>
      <c r="E1867" s="265"/>
      <c r="F1867" s="265"/>
      <c r="G1867" s="706">
        <f ca="1">IFERROR(VLOOKUP(Tabela24[[#This Row],[Symbol]],INDIRECT("'"&amp;Tabela24[[#This Row],[INDEX]]&amp;"'!$D$5:$BB$3000"),13,0),0)</f>
        <v>0</v>
      </c>
      <c r="H1867" s="706" t="str">
        <f ca="1">IFERROR(VLOOKUP(Tabela24[[#This Row],[Symbol]],INDIRECT("'"&amp;Tabela24[[#This Row],[INDEX]]&amp;"'!$D$4:$BB$3000"),14,0),0)</f>
        <v>mb.</v>
      </c>
      <c r="I1867" s="707">
        <f ca="1">IFERROR(VLOOKUP(Tabela24[[#This Row],[Symbol]],INDIRECT("'"&amp;Tabela24[[#This Row],[INDEX]]&amp;"'!$D$4:$BB$3000"),30,0),0)</f>
        <v>0</v>
      </c>
      <c r="J1867" s="447">
        <f ca="1">IFERROR(VLOOKUP(Tabela24[[#This Row],[Symbol]],INDIRECT("'"&amp;Tabela24[[#This Row],[INDEX]]&amp;"'!$D$4:$BB$3000"),31,0),0)</f>
        <v>0</v>
      </c>
      <c r="K1867" s="266"/>
    </row>
    <row r="1868" spans="1:11" ht="30" customHeight="1" x14ac:dyDescent="0.2">
      <c r="A1868" s="262">
        <v>1857</v>
      </c>
      <c r="B1868" s="713" t="s">
        <v>12</v>
      </c>
      <c r="C1868" s="263" t="s">
        <v>1500</v>
      </c>
      <c r="D1868" s="264" t="s">
        <v>3001</v>
      </c>
      <c r="E1868" s="265"/>
      <c r="F1868" s="265"/>
      <c r="G1868" s="706">
        <f ca="1">IFERROR(VLOOKUP(Tabela24[[#This Row],[Symbol]],INDIRECT("'"&amp;Tabela24[[#This Row],[INDEX]]&amp;"'!$D$5:$BB$3000"),13,0),0)</f>
        <v>0</v>
      </c>
      <c r="H1868" s="706" t="str">
        <f ca="1">IFERROR(VLOOKUP(Tabela24[[#This Row],[Symbol]],INDIRECT("'"&amp;Tabela24[[#This Row],[INDEX]]&amp;"'!$D$4:$BB$3000"),14,0),0)</f>
        <v>mb.</v>
      </c>
      <c r="I1868" s="707">
        <f ca="1">IFERROR(VLOOKUP(Tabela24[[#This Row],[Symbol]],INDIRECT("'"&amp;Tabela24[[#This Row],[INDEX]]&amp;"'!$D$4:$BB$3000"),30,0),0)</f>
        <v>0</v>
      </c>
      <c r="J1868" s="447">
        <f ca="1">IFERROR(VLOOKUP(Tabela24[[#This Row],[Symbol]],INDIRECT("'"&amp;Tabela24[[#This Row],[INDEX]]&amp;"'!$D$4:$BB$3000"),31,0),0)</f>
        <v>0</v>
      </c>
      <c r="K1868" s="266"/>
    </row>
    <row r="1869" spans="1:11" ht="30" customHeight="1" x14ac:dyDescent="0.2">
      <c r="A1869" s="262">
        <v>1858</v>
      </c>
      <c r="B1869" s="713" t="s">
        <v>12</v>
      </c>
      <c r="C1869" s="263" t="s">
        <v>1501</v>
      </c>
      <c r="D1869" s="264" t="s">
        <v>3002</v>
      </c>
      <c r="E1869" s="265"/>
      <c r="F1869" s="265"/>
      <c r="G1869" s="706">
        <f ca="1">IFERROR(VLOOKUP(Tabela24[[#This Row],[Symbol]],INDIRECT("'"&amp;Tabela24[[#This Row],[INDEX]]&amp;"'!$D$5:$BB$3000"),13,0),0)</f>
        <v>0</v>
      </c>
      <c r="H1869" s="706" t="str">
        <f ca="1">IFERROR(VLOOKUP(Tabela24[[#This Row],[Symbol]],INDIRECT("'"&amp;Tabela24[[#This Row],[INDEX]]&amp;"'!$D$4:$BB$3000"),14,0),0)</f>
        <v>mb.</v>
      </c>
      <c r="I1869" s="707">
        <f ca="1">IFERROR(VLOOKUP(Tabela24[[#This Row],[Symbol]],INDIRECT("'"&amp;Tabela24[[#This Row],[INDEX]]&amp;"'!$D$4:$BB$3000"),30,0),0)</f>
        <v>0</v>
      </c>
      <c r="J1869" s="447">
        <f ca="1">IFERROR(VLOOKUP(Tabela24[[#This Row],[Symbol]],INDIRECT("'"&amp;Tabela24[[#This Row],[INDEX]]&amp;"'!$D$4:$BB$3000"),31,0),0)</f>
        <v>0</v>
      </c>
      <c r="K1869" s="266"/>
    </row>
    <row r="1870" spans="1:11" ht="30" customHeight="1" x14ac:dyDescent="0.2">
      <c r="A1870" s="262">
        <v>1859</v>
      </c>
      <c r="B1870" s="713" t="s">
        <v>12</v>
      </c>
      <c r="C1870" s="263" t="s">
        <v>1502</v>
      </c>
      <c r="D1870" s="264" t="s">
        <v>3003</v>
      </c>
      <c r="E1870" s="265"/>
      <c r="F1870" s="265"/>
      <c r="G1870" s="706">
        <f ca="1">IFERROR(VLOOKUP(Tabela24[[#This Row],[Symbol]],INDIRECT("'"&amp;Tabela24[[#This Row],[INDEX]]&amp;"'!$D$5:$BB$3000"),13,0),0)</f>
        <v>0</v>
      </c>
      <c r="H1870" s="706" t="str">
        <f ca="1">IFERROR(VLOOKUP(Tabela24[[#This Row],[Symbol]],INDIRECT("'"&amp;Tabela24[[#This Row],[INDEX]]&amp;"'!$D$4:$BB$3000"),14,0),0)</f>
        <v>mb.</v>
      </c>
      <c r="I1870" s="707">
        <f ca="1">IFERROR(VLOOKUP(Tabela24[[#This Row],[Symbol]],INDIRECT("'"&amp;Tabela24[[#This Row],[INDEX]]&amp;"'!$D$4:$BB$3000"),30,0),0)</f>
        <v>0</v>
      </c>
      <c r="J1870" s="447">
        <f ca="1">IFERROR(VLOOKUP(Tabela24[[#This Row],[Symbol]],INDIRECT("'"&amp;Tabela24[[#This Row],[INDEX]]&amp;"'!$D$4:$BB$3000"),31,0),0)</f>
        <v>0</v>
      </c>
      <c r="K1870" s="266"/>
    </row>
    <row r="1871" spans="1:11" ht="30" customHeight="1" x14ac:dyDescent="0.2">
      <c r="A1871" s="262">
        <v>1860</v>
      </c>
      <c r="B1871" s="713" t="s">
        <v>12</v>
      </c>
      <c r="C1871" s="263" t="s">
        <v>1504</v>
      </c>
      <c r="D1871" s="264" t="s">
        <v>3004</v>
      </c>
      <c r="E1871" s="265"/>
      <c r="F1871" s="265"/>
      <c r="G1871" s="706">
        <f ca="1">IFERROR(VLOOKUP(Tabela24[[#This Row],[Symbol]],INDIRECT("'"&amp;Tabela24[[#This Row],[INDEX]]&amp;"'!$D$5:$BB$3000"),13,0),0)</f>
        <v>0</v>
      </c>
      <c r="H1871" s="706" t="str">
        <f ca="1">IFERROR(VLOOKUP(Tabela24[[#This Row],[Symbol]],INDIRECT("'"&amp;Tabela24[[#This Row],[INDEX]]&amp;"'!$D$4:$BB$3000"),14,0),0)</f>
        <v>mb.</v>
      </c>
      <c r="I1871" s="707">
        <f ca="1">IFERROR(VLOOKUP(Tabela24[[#This Row],[Symbol]],INDIRECT("'"&amp;Tabela24[[#This Row],[INDEX]]&amp;"'!$D$4:$BB$3000"),30,0),0)</f>
        <v>0</v>
      </c>
      <c r="J1871" s="447">
        <f ca="1">IFERROR(VLOOKUP(Tabela24[[#This Row],[Symbol]],INDIRECT("'"&amp;Tabela24[[#This Row],[INDEX]]&amp;"'!$D$4:$BB$3000"),31,0),0)</f>
        <v>0</v>
      </c>
      <c r="K1871" s="266"/>
    </row>
    <row r="1872" spans="1:11" ht="30" customHeight="1" x14ac:dyDescent="0.2">
      <c r="A1872" s="262">
        <v>1861</v>
      </c>
      <c r="B1872" s="713" t="s">
        <v>12</v>
      </c>
      <c r="C1872" s="263" t="s">
        <v>1505</v>
      </c>
      <c r="D1872" s="264" t="s">
        <v>3005</v>
      </c>
      <c r="E1872" s="265"/>
      <c r="F1872" s="265"/>
      <c r="G1872" s="706">
        <f ca="1">IFERROR(VLOOKUP(Tabela24[[#This Row],[Symbol]],INDIRECT("'"&amp;Tabela24[[#This Row],[INDEX]]&amp;"'!$D$5:$BB$3000"),13,0),0)</f>
        <v>0</v>
      </c>
      <c r="H1872" s="706" t="str">
        <f ca="1">IFERROR(VLOOKUP(Tabela24[[#This Row],[Symbol]],INDIRECT("'"&amp;Tabela24[[#This Row],[INDEX]]&amp;"'!$D$4:$BB$3000"),14,0),0)</f>
        <v>mb.</v>
      </c>
      <c r="I1872" s="707">
        <f ca="1">IFERROR(VLOOKUP(Tabela24[[#This Row],[Symbol]],INDIRECT("'"&amp;Tabela24[[#This Row],[INDEX]]&amp;"'!$D$4:$BB$3000"),30,0),0)</f>
        <v>0</v>
      </c>
      <c r="J1872" s="447">
        <f ca="1">IFERROR(VLOOKUP(Tabela24[[#This Row],[Symbol]],INDIRECT("'"&amp;Tabela24[[#This Row],[INDEX]]&amp;"'!$D$4:$BB$3000"),31,0),0)</f>
        <v>0</v>
      </c>
      <c r="K1872" s="266"/>
    </row>
    <row r="1873" spans="1:11" ht="30" customHeight="1" x14ac:dyDescent="0.2">
      <c r="A1873" s="262">
        <v>1862</v>
      </c>
      <c r="B1873" s="713" t="s">
        <v>12</v>
      </c>
      <c r="C1873" s="263" t="s">
        <v>1506</v>
      </c>
      <c r="D1873" s="264" t="s">
        <v>3006</v>
      </c>
      <c r="E1873" s="265"/>
      <c r="F1873" s="265"/>
      <c r="G1873" s="706">
        <f ca="1">IFERROR(VLOOKUP(Tabela24[[#This Row],[Symbol]],INDIRECT("'"&amp;Tabela24[[#This Row],[INDEX]]&amp;"'!$D$5:$BB$3000"),13,0),0)</f>
        <v>0</v>
      </c>
      <c r="H1873" s="706" t="str">
        <f ca="1">IFERROR(VLOOKUP(Tabela24[[#This Row],[Symbol]],INDIRECT("'"&amp;Tabela24[[#This Row],[INDEX]]&amp;"'!$D$4:$BB$3000"),14,0),0)</f>
        <v>mb.</v>
      </c>
      <c r="I1873" s="707">
        <f ca="1">IFERROR(VLOOKUP(Tabela24[[#This Row],[Symbol]],INDIRECT("'"&amp;Tabela24[[#This Row],[INDEX]]&amp;"'!$D$4:$BB$3000"),30,0),0)</f>
        <v>0</v>
      </c>
      <c r="J1873" s="447">
        <f ca="1">IFERROR(VLOOKUP(Tabela24[[#This Row],[Symbol]],INDIRECT("'"&amp;Tabela24[[#This Row],[INDEX]]&amp;"'!$D$4:$BB$3000"),31,0),0)</f>
        <v>0</v>
      </c>
      <c r="K1873" s="266"/>
    </row>
    <row r="1874" spans="1:11" ht="30" customHeight="1" x14ac:dyDescent="0.2">
      <c r="A1874" s="262">
        <v>1863</v>
      </c>
      <c r="B1874" s="713" t="s">
        <v>12</v>
      </c>
      <c r="C1874" s="263" t="s">
        <v>1507</v>
      </c>
      <c r="D1874" s="264" t="s">
        <v>3007</v>
      </c>
      <c r="E1874" s="265"/>
      <c r="F1874" s="265"/>
      <c r="G1874" s="706">
        <f ca="1">IFERROR(VLOOKUP(Tabela24[[#This Row],[Symbol]],INDIRECT("'"&amp;Tabela24[[#This Row],[INDEX]]&amp;"'!$D$5:$BB$3000"),13,0),0)</f>
        <v>0</v>
      </c>
      <c r="H1874" s="706" t="str">
        <f ca="1">IFERROR(VLOOKUP(Tabela24[[#This Row],[Symbol]],INDIRECT("'"&amp;Tabela24[[#This Row],[INDEX]]&amp;"'!$D$4:$BB$3000"),14,0),0)</f>
        <v>mb.</v>
      </c>
      <c r="I1874" s="707">
        <f ca="1">IFERROR(VLOOKUP(Tabela24[[#This Row],[Symbol]],INDIRECT("'"&amp;Tabela24[[#This Row],[INDEX]]&amp;"'!$D$4:$BB$3000"),30,0),0)</f>
        <v>0</v>
      </c>
      <c r="J1874" s="447">
        <f ca="1">IFERROR(VLOOKUP(Tabela24[[#This Row],[Symbol]],INDIRECT("'"&amp;Tabela24[[#This Row],[INDEX]]&amp;"'!$D$4:$BB$3000"),31,0),0)</f>
        <v>0</v>
      </c>
      <c r="K1874" s="266"/>
    </row>
    <row r="1875" spans="1:11" ht="30" customHeight="1" x14ac:dyDescent="0.2">
      <c r="A1875" s="262">
        <v>1864</v>
      </c>
      <c r="B1875" s="713" t="s">
        <v>12</v>
      </c>
      <c r="C1875" s="263" t="s">
        <v>1508</v>
      </c>
      <c r="D1875" s="264" t="s">
        <v>3008</v>
      </c>
      <c r="E1875" s="265"/>
      <c r="F1875" s="265"/>
      <c r="G1875" s="706">
        <f ca="1">IFERROR(VLOOKUP(Tabela24[[#This Row],[Symbol]],INDIRECT("'"&amp;Tabela24[[#This Row],[INDEX]]&amp;"'!$D$5:$BB$3000"),13,0),0)</f>
        <v>0</v>
      </c>
      <c r="H1875" s="706" t="str">
        <f ca="1">IFERROR(VLOOKUP(Tabela24[[#This Row],[Symbol]],INDIRECT("'"&amp;Tabela24[[#This Row],[INDEX]]&amp;"'!$D$4:$BB$3000"),14,0),0)</f>
        <v>mb.</v>
      </c>
      <c r="I1875" s="707">
        <f ca="1">IFERROR(VLOOKUP(Tabela24[[#This Row],[Symbol]],INDIRECT("'"&amp;Tabela24[[#This Row],[INDEX]]&amp;"'!$D$4:$BB$3000"),30,0),0)</f>
        <v>0</v>
      </c>
      <c r="J1875" s="447">
        <f ca="1">IFERROR(VLOOKUP(Tabela24[[#This Row],[Symbol]],INDIRECT("'"&amp;Tabela24[[#This Row],[INDEX]]&amp;"'!$D$4:$BB$3000"),31,0),0)</f>
        <v>0</v>
      </c>
      <c r="K1875" s="266"/>
    </row>
    <row r="1876" spans="1:11" ht="30" customHeight="1" x14ac:dyDescent="0.2">
      <c r="A1876" s="262">
        <v>1865</v>
      </c>
      <c r="B1876" s="713" t="s">
        <v>12</v>
      </c>
      <c r="C1876" s="263" t="s">
        <v>1509</v>
      </c>
      <c r="D1876" s="264" t="s">
        <v>3009</v>
      </c>
      <c r="E1876" s="265"/>
      <c r="F1876" s="265"/>
      <c r="G1876" s="706">
        <f ca="1">IFERROR(VLOOKUP(Tabela24[[#This Row],[Symbol]],INDIRECT("'"&amp;Tabela24[[#This Row],[INDEX]]&amp;"'!$D$5:$BB$3000"),13,0),0)</f>
        <v>0</v>
      </c>
      <c r="H1876" s="706" t="str">
        <f ca="1">IFERROR(VLOOKUP(Tabela24[[#This Row],[Symbol]],INDIRECT("'"&amp;Tabela24[[#This Row],[INDEX]]&amp;"'!$D$4:$BB$3000"),14,0),0)</f>
        <v>mb.</v>
      </c>
      <c r="I1876" s="707">
        <f ca="1">IFERROR(VLOOKUP(Tabela24[[#This Row],[Symbol]],INDIRECT("'"&amp;Tabela24[[#This Row],[INDEX]]&amp;"'!$D$4:$BB$3000"),30,0),0)</f>
        <v>0</v>
      </c>
      <c r="J1876" s="447">
        <f ca="1">IFERROR(VLOOKUP(Tabela24[[#This Row],[Symbol]],INDIRECT("'"&amp;Tabela24[[#This Row],[INDEX]]&amp;"'!$D$4:$BB$3000"),31,0),0)</f>
        <v>0</v>
      </c>
      <c r="K1876" s="266"/>
    </row>
    <row r="1877" spans="1:11" ht="30" customHeight="1" x14ac:dyDescent="0.2">
      <c r="A1877" s="262">
        <v>1866</v>
      </c>
      <c r="B1877" s="713" t="s">
        <v>12</v>
      </c>
      <c r="C1877" s="263" t="s">
        <v>1510</v>
      </c>
      <c r="D1877" s="264" t="s">
        <v>3010</v>
      </c>
      <c r="E1877" s="265"/>
      <c r="F1877" s="265"/>
      <c r="G1877" s="706">
        <f ca="1">IFERROR(VLOOKUP(Tabela24[[#This Row],[Symbol]],INDIRECT("'"&amp;Tabela24[[#This Row],[INDEX]]&amp;"'!$D$5:$BB$3000"),13,0),0)</f>
        <v>0</v>
      </c>
      <c r="H1877" s="706" t="str">
        <f ca="1">IFERROR(VLOOKUP(Tabela24[[#This Row],[Symbol]],INDIRECT("'"&amp;Tabela24[[#This Row],[INDEX]]&amp;"'!$D$4:$BB$3000"),14,0),0)</f>
        <v>mb.</v>
      </c>
      <c r="I1877" s="707">
        <f ca="1">IFERROR(VLOOKUP(Tabela24[[#This Row],[Symbol]],INDIRECT("'"&amp;Tabela24[[#This Row],[INDEX]]&amp;"'!$D$4:$BB$3000"),30,0),0)</f>
        <v>0</v>
      </c>
      <c r="J1877" s="447">
        <f ca="1">IFERROR(VLOOKUP(Tabela24[[#This Row],[Symbol]],INDIRECT("'"&amp;Tabela24[[#This Row],[INDEX]]&amp;"'!$D$4:$BB$3000"),31,0),0)</f>
        <v>0</v>
      </c>
      <c r="K1877" s="266"/>
    </row>
    <row r="1878" spans="1:11" ht="30" customHeight="1" x14ac:dyDescent="0.2">
      <c r="A1878" s="262">
        <v>1867</v>
      </c>
      <c r="B1878" s="713" t="s">
        <v>12</v>
      </c>
      <c r="C1878" s="263" t="s">
        <v>1511</v>
      </c>
      <c r="D1878" s="264" t="s">
        <v>3011</v>
      </c>
      <c r="E1878" s="265"/>
      <c r="F1878" s="265"/>
      <c r="G1878" s="706">
        <f ca="1">IFERROR(VLOOKUP(Tabela24[[#This Row],[Symbol]],INDIRECT("'"&amp;Tabela24[[#This Row],[INDEX]]&amp;"'!$D$5:$BB$3000"),13,0),0)</f>
        <v>0</v>
      </c>
      <c r="H1878" s="706" t="str">
        <f ca="1">IFERROR(VLOOKUP(Tabela24[[#This Row],[Symbol]],INDIRECT("'"&amp;Tabela24[[#This Row],[INDEX]]&amp;"'!$D$4:$BB$3000"),14,0),0)</f>
        <v>mb.</v>
      </c>
      <c r="I1878" s="707">
        <f ca="1">IFERROR(VLOOKUP(Tabela24[[#This Row],[Symbol]],INDIRECT("'"&amp;Tabela24[[#This Row],[INDEX]]&amp;"'!$D$4:$BB$3000"),30,0),0)</f>
        <v>0</v>
      </c>
      <c r="J1878" s="447">
        <f ca="1">IFERROR(VLOOKUP(Tabela24[[#This Row],[Symbol]],INDIRECT("'"&amp;Tabela24[[#This Row],[INDEX]]&amp;"'!$D$4:$BB$3000"),31,0),0)</f>
        <v>0</v>
      </c>
      <c r="K1878" s="266"/>
    </row>
    <row r="1879" spans="1:11" ht="30" customHeight="1" x14ac:dyDescent="0.2">
      <c r="A1879" s="262">
        <v>1868</v>
      </c>
      <c r="B1879" s="713" t="s">
        <v>12</v>
      </c>
      <c r="C1879" s="263" t="s">
        <v>1512</v>
      </c>
      <c r="D1879" s="264" t="s">
        <v>3012</v>
      </c>
      <c r="E1879" s="265"/>
      <c r="F1879" s="265"/>
      <c r="G1879" s="706">
        <f ca="1">IFERROR(VLOOKUP(Tabela24[[#This Row],[Symbol]],INDIRECT("'"&amp;Tabela24[[#This Row],[INDEX]]&amp;"'!$D$5:$BB$3000"),13,0),0)</f>
        <v>0</v>
      </c>
      <c r="H1879" s="706" t="str">
        <f ca="1">IFERROR(VLOOKUP(Tabela24[[#This Row],[Symbol]],INDIRECT("'"&amp;Tabela24[[#This Row],[INDEX]]&amp;"'!$D$4:$BB$3000"),14,0),0)</f>
        <v>mb.</v>
      </c>
      <c r="I1879" s="707">
        <f ca="1">IFERROR(VLOOKUP(Tabela24[[#This Row],[Symbol]],INDIRECT("'"&amp;Tabela24[[#This Row],[INDEX]]&amp;"'!$D$4:$BB$3000"),30,0),0)</f>
        <v>0</v>
      </c>
      <c r="J1879" s="447">
        <f ca="1">IFERROR(VLOOKUP(Tabela24[[#This Row],[Symbol]],INDIRECT("'"&amp;Tabela24[[#This Row],[INDEX]]&amp;"'!$D$4:$BB$3000"),31,0),0)</f>
        <v>0</v>
      </c>
      <c r="K1879" s="266"/>
    </row>
    <row r="1880" spans="1:11" ht="30" customHeight="1" x14ac:dyDescent="0.2">
      <c r="A1880" s="262">
        <v>1869</v>
      </c>
      <c r="B1880" s="713" t="s">
        <v>12</v>
      </c>
      <c r="C1880" s="263" t="s">
        <v>1513</v>
      </c>
      <c r="D1880" s="264" t="s">
        <v>3013</v>
      </c>
      <c r="E1880" s="265"/>
      <c r="F1880" s="265"/>
      <c r="G1880" s="706">
        <f ca="1">IFERROR(VLOOKUP(Tabela24[[#This Row],[Symbol]],INDIRECT("'"&amp;Tabela24[[#This Row],[INDEX]]&amp;"'!$D$5:$BB$3000"),13,0),0)</f>
        <v>0</v>
      </c>
      <c r="H1880" s="706" t="str">
        <f ca="1">IFERROR(VLOOKUP(Tabela24[[#This Row],[Symbol]],INDIRECT("'"&amp;Tabela24[[#This Row],[INDEX]]&amp;"'!$D$4:$BB$3000"),14,0),0)</f>
        <v>mb.</v>
      </c>
      <c r="I1880" s="707">
        <f ca="1">IFERROR(VLOOKUP(Tabela24[[#This Row],[Symbol]],INDIRECT("'"&amp;Tabela24[[#This Row],[INDEX]]&amp;"'!$D$4:$BB$3000"),30,0),0)</f>
        <v>0</v>
      </c>
      <c r="J1880" s="447">
        <f ca="1">IFERROR(VLOOKUP(Tabela24[[#This Row],[Symbol]],INDIRECT("'"&amp;Tabela24[[#This Row],[INDEX]]&amp;"'!$D$4:$BB$3000"),31,0),0)</f>
        <v>0</v>
      </c>
      <c r="K1880" s="266"/>
    </row>
    <row r="1881" spans="1:11" ht="30" customHeight="1" x14ac:dyDescent="0.2">
      <c r="A1881" s="262">
        <v>1870</v>
      </c>
      <c r="B1881" s="713" t="s">
        <v>12</v>
      </c>
      <c r="C1881" s="263" t="s">
        <v>1514</v>
      </c>
      <c r="D1881" s="264" t="s">
        <v>3014</v>
      </c>
      <c r="E1881" s="265"/>
      <c r="F1881" s="265"/>
      <c r="G1881" s="706">
        <f ca="1">IFERROR(VLOOKUP(Tabela24[[#This Row],[Symbol]],INDIRECT("'"&amp;Tabela24[[#This Row],[INDEX]]&amp;"'!$D$5:$BB$3000"),13,0),0)</f>
        <v>0</v>
      </c>
      <c r="H1881" s="706" t="str">
        <f ca="1">IFERROR(VLOOKUP(Tabela24[[#This Row],[Symbol]],INDIRECT("'"&amp;Tabela24[[#This Row],[INDEX]]&amp;"'!$D$4:$BB$3000"),14,0),0)</f>
        <v>mb.</v>
      </c>
      <c r="I1881" s="707">
        <f ca="1">IFERROR(VLOOKUP(Tabela24[[#This Row],[Symbol]],INDIRECT("'"&amp;Tabela24[[#This Row],[INDEX]]&amp;"'!$D$4:$BB$3000"),30,0),0)</f>
        <v>0</v>
      </c>
      <c r="J1881" s="447">
        <f ca="1">IFERROR(VLOOKUP(Tabela24[[#This Row],[Symbol]],INDIRECT("'"&amp;Tabela24[[#This Row],[INDEX]]&amp;"'!$D$4:$BB$3000"),31,0),0)</f>
        <v>0</v>
      </c>
      <c r="K1881" s="266"/>
    </row>
    <row r="1882" spans="1:11" ht="30" customHeight="1" x14ac:dyDescent="0.2">
      <c r="A1882" s="262">
        <v>1871</v>
      </c>
      <c r="B1882" s="713" t="s">
        <v>12</v>
      </c>
      <c r="C1882" s="263" t="s">
        <v>1515</v>
      </c>
      <c r="D1882" s="264" t="s">
        <v>3015</v>
      </c>
      <c r="E1882" s="265"/>
      <c r="F1882" s="265"/>
      <c r="G1882" s="706">
        <f ca="1">IFERROR(VLOOKUP(Tabela24[[#This Row],[Symbol]],INDIRECT("'"&amp;Tabela24[[#This Row],[INDEX]]&amp;"'!$D$5:$BB$3000"),13,0),0)</f>
        <v>0</v>
      </c>
      <c r="H1882" s="706" t="str">
        <f ca="1">IFERROR(VLOOKUP(Tabela24[[#This Row],[Symbol]],INDIRECT("'"&amp;Tabela24[[#This Row],[INDEX]]&amp;"'!$D$4:$BB$3000"),14,0),0)</f>
        <v>mb.</v>
      </c>
      <c r="I1882" s="707">
        <f ca="1">IFERROR(VLOOKUP(Tabela24[[#This Row],[Symbol]],INDIRECT("'"&amp;Tabela24[[#This Row],[INDEX]]&amp;"'!$D$4:$BB$3000"),30,0),0)</f>
        <v>0</v>
      </c>
      <c r="J1882" s="447">
        <f ca="1">IFERROR(VLOOKUP(Tabela24[[#This Row],[Symbol]],INDIRECT("'"&amp;Tabela24[[#This Row],[INDEX]]&amp;"'!$D$4:$BB$3000"),31,0),0)</f>
        <v>0</v>
      </c>
      <c r="K1882" s="266"/>
    </row>
    <row r="1883" spans="1:11" ht="30" customHeight="1" x14ac:dyDescent="0.2">
      <c r="A1883" s="262">
        <v>1872</v>
      </c>
      <c r="B1883" s="713" t="s">
        <v>12</v>
      </c>
      <c r="C1883" s="263" t="s">
        <v>1516</v>
      </c>
      <c r="D1883" s="264" t="s">
        <v>3016</v>
      </c>
      <c r="E1883" s="265"/>
      <c r="F1883" s="265"/>
      <c r="G1883" s="706">
        <f ca="1">IFERROR(VLOOKUP(Tabela24[[#This Row],[Symbol]],INDIRECT("'"&amp;Tabela24[[#This Row],[INDEX]]&amp;"'!$D$5:$BB$3000"),13,0),0)</f>
        <v>0</v>
      </c>
      <c r="H1883" s="706" t="str">
        <f ca="1">IFERROR(VLOOKUP(Tabela24[[#This Row],[Symbol]],INDIRECT("'"&amp;Tabela24[[#This Row],[INDEX]]&amp;"'!$D$4:$BB$3000"),14,0),0)</f>
        <v>mb.</v>
      </c>
      <c r="I1883" s="707">
        <f ca="1">IFERROR(VLOOKUP(Tabela24[[#This Row],[Symbol]],INDIRECT("'"&amp;Tabela24[[#This Row],[INDEX]]&amp;"'!$D$4:$BB$3000"),30,0),0)</f>
        <v>0</v>
      </c>
      <c r="J1883" s="447">
        <f ca="1">IFERROR(VLOOKUP(Tabela24[[#This Row],[Symbol]],INDIRECT("'"&amp;Tabela24[[#This Row],[INDEX]]&amp;"'!$D$4:$BB$3000"),31,0),0)</f>
        <v>0</v>
      </c>
      <c r="K1883" s="266"/>
    </row>
    <row r="1884" spans="1:11" ht="30" customHeight="1" x14ac:dyDescent="0.2">
      <c r="A1884" s="262">
        <v>1873</v>
      </c>
      <c r="B1884" s="713" t="s">
        <v>12</v>
      </c>
      <c r="C1884" s="263" t="s">
        <v>1517</v>
      </c>
      <c r="D1884" s="264" t="s">
        <v>3017</v>
      </c>
      <c r="E1884" s="265"/>
      <c r="F1884" s="265"/>
      <c r="G1884" s="706">
        <f ca="1">IFERROR(VLOOKUP(Tabela24[[#This Row],[Symbol]],INDIRECT("'"&amp;Tabela24[[#This Row],[INDEX]]&amp;"'!$D$5:$BB$3000"),13,0),0)</f>
        <v>0</v>
      </c>
      <c r="H1884" s="706" t="str">
        <f ca="1">IFERROR(VLOOKUP(Tabela24[[#This Row],[Symbol]],INDIRECT("'"&amp;Tabela24[[#This Row],[INDEX]]&amp;"'!$D$4:$BB$3000"),14,0),0)</f>
        <v>mb.</v>
      </c>
      <c r="I1884" s="707">
        <f ca="1">IFERROR(VLOOKUP(Tabela24[[#This Row],[Symbol]],INDIRECT("'"&amp;Tabela24[[#This Row],[INDEX]]&amp;"'!$D$4:$BB$3000"),30,0),0)</f>
        <v>0</v>
      </c>
      <c r="J1884" s="447">
        <f ca="1">IFERROR(VLOOKUP(Tabela24[[#This Row],[Symbol]],INDIRECT("'"&amp;Tabela24[[#This Row],[INDEX]]&amp;"'!$D$4:$BB$3000"),31,0),0)</f>
        <v>0</v>
      </c>
      <c r="K1884" s="266"/>
    </row>
    <row r="1885" spans="1:11" ht="30" customHeight="1" x14ac:dyDescent="0.2">
      <c r="A1885" s="262">
        <v>1874</v>
      </c>
      <c r="B1885" s="713" t="s">
        <v>12</v>
      </c>
      <c r="C1885" s="263" t="s">
        <v>1518</v>
      </c>
      <c r="D1885" s="264" t="s">
        <v>3018</v>
      </c>
      <c r="E1885" s="265"/>
      <c r="F1885" s="265"/>
      <c r="G1885" s="706">
        <f ca="1">IFERROR(VLOOKUP(Tabela24[[#This Row],[Symbol]],INDIRECT("'"&amp;Tabela24[[#This Row],[INDEX]]&amp;"'!$D$5:$BB$3000"),13,0),0)</f>
        <v>0</v>
      </c>
      <c r="H1885" s="706" t="str">
        <f ca="1">IFERROR(VLOOKUP(Tabela24[[#This Row],[Symbol]],INDIRECT("'"&amp;Tabela24[[#This Row],[INDEX]]&amp;"'!$D$4:$BB$3000"),14,0),0)</f>
        <v>mb.</v>
      </c>
      <c r="I1885" s="707">
        <f ca="1">IFERROR(VLOOKUP(Tabela24[[#This Row],[Symbol]],INDIRECT("'"&amp;Tabela24[[#This Row],[INDEX]]&amp;"'!$D$4:$BB$3000"),30,0),0)</f>
        <v>0</v>
      </c>
      <c r="J1885" s="447">
        <f ca="1">IFERROR(VLOOKUP(Tabela24[[#This Row],[Symbol]],INDIRECT("'"&amp;Tabela24[[#This Row],[INDEX]]&amp;"'!$D$4:$BB$3000"),31,0),0)</f>
        <v>0</v>
      </c>
      <c r="K1885" s="266"/>
    </row>
    <row r="1886" spans="1:11" ht="30" customHeight="1" x14ac:dyDescent="0.2">
      <c r="A1886" s="262">
        <v>1875</v>
      </c>
      <c r="B1886" s="713" t="s">
        <v>12</v>
      </c>
      <c r="C1886" s="263" t="s">
        <v>1519</v>
      </c>
      <c r="D1886" s="264" t="s">
        <v>3019</v>
      </c>
      <c r="E1886" s="265"/>
      <c r="F1886" s="265"/>
      <c r="G1886" s="706">
        <f ca="1">IFERROR(VLOOKUP(Tabela24[[#This Row],[Symbol]],INDIRECT("'"&amp;Tabela24[[#This Row],[INDEX]]&amp;"'!$D$5:$BB$3000"),13,0),0)</f>
        <v>0</v>
      </c>
      <c r="H1886" s="706" t="str">
        <f ca="1">IFERROR(VLOOKUP(Tabela24[[#This Row],[Symbol]],INDIRECT("'"&amp;Tabela24[[#This Row],[INDEX]]&amp;"'!$D$4:$BB$3000"),14,0),0)</f>
        <v>mb.</v>
      </c>
      <c r="I1886" s="707">
        <f ca="1">IFERROR(VLOOKUP(Tabela24[[#This Row],[Symbol]],INDIRECT("'"&amp;Tabela24[[#This Row],[INDEX]]&amp;"'!$D$4:$BB$3000"),30,0),0)</f>
        <v>0</v>
      </c>
      <c r="J1886" s="447">
        <f ca="1">IFERROR(VLOOKUP(Tabela24[[#This Row],[Symbol]],INDIRECT("'"&amp;Tabela24[[#This Row],[INDEX]]&amp;"'!$D$4:$BB$3000"),31,0),0)</f>
        <v>0</v>
      </c>
      <c r="K1886" s="266"/>
    </row>
    <row r="1887" spans="1:11" ht="30" customHeight="1" x14ac:dyDescent="0.2">
      <c r="A1887" s="262">
        <v>1876</v>
      </c>
      <c r="B1887" s="713" t="s">
        <v>12</v>
      </c>
      <c r="C1887" s="263" t="s">
        <v>1520</v>
      </c>
      <c r="D1887" s="264" t="s">
        <v>3020</v>
      </c>
      <c r="E1887" s="265"/>
      <c r="F1887" s="265"/>
      <c r="G1887" s="706">
        <f ca="1">IFERROR(VLOOKUP(Tabela24[[#This Row],[Symbol]],INDIRECT("'"&amp;Tabela24[[#This Row],[INDEX]]&amp;"'!$D$5:$BB$3000"),13,0),0)</f>
        <v>0</v>
      </c>
      <c r="H1887" s="706" t="str">
        <f ca="1">IFERROR(VLOOKUP(Tabela24[[#This Row],[Symbol]],INDIRECT("'"&amp;Tabela24[[#This Row],[INDEX]]&amp;"'!$D$4:$BB$3000"),14,0),0)</f>
        <v>mb.</v>
      </c>
      <c r="I1887" s="707">
        <f ca="1">IFERROR(VLOOKUP(Tabela24[[#This Row],[Symbol]],INDIRECT("'"&amp;Tabela24[[#This Row],[INDEX]]&amp;"'!$D$4:$BB$3000"),30,0),0)</f>
        <v>0</v>
      </c>
      <c r="J1887" s="447">
        <f ca="1">IFERROR(VLOOKUP(Tabela24[[#This Row],[Symbol]],INDIRECT("'"&amp;Tabela24[[#This Row],[INDEX]]&amp;"'!$D$4:$BB$3000"),31,0),0)</f>
        <v>0</v>
      </c>
      <c r="K1887" s="266"/>
    </row>
    <row r="1888" spans="1:11" ht="30" customHeight="1" x14ac:dyDescent="0.2">
      <c r="A1888" s="262">
        <v>1877</v>
      </c>
      <c r="B1888" s="713" t="s">
        <v>12</v>
      </c>
      <c r="C1888" s="263" t="s">
        <v>1521</v>
      </c>
      <c r="D1888" s="264" t="s">
        <v>3021</v>
      </c>
      <c r="E1888" s="265"/>
      <c r="F1888" s="265"/>
      <c r="G1888" s="706">
        <f ca="1">IFERROR(VLOOKUP(Tabela24[[#This Row],[Symbol]],INDIRECT("'"&amp;Tabela24[[#This Row],[INDEX]]&amp;"'!$D$5:$BB$3000"),13,0),0)</f>
        <v>0</v>
      </c>
      <c r="H1888" s="706" t="str">
        <f ca="1">IFERROR(VLOOKUP(Tabela24[[#This Row],[Symbol]],INDIRECT("'"&amp;Tabela24[[#This Row],[INDEX]]&amp;"'!$D$4:$BB$3000"),14,0),0)</f>
        <v>mb.</v>
      </c>
      <c r="I1888" s="707">
        <f ca="1">IFERROR(VLOOKUP(Tabela24[[#This Row],[Symbol]],INDIRECT("'"&amp;Tabela24[[#This Row],[INDEX]]&amp;"'!$D$4:$BB$3000"),30,0),0)</f>
        <v>0</v>
      </c>
      <c r="J1888" s="447">
        <f ca="1">IFERROR(VLOOKUP(Tabela24[[#This Row],[Symbol]],INDIRECT("'"&amp;Tabela24[[#This Row],[INDEX]]&amp;"'!$D$4:$BB$3000"),31,0),0)</f>
        <v>0</v>
      </c>
      <c r="K1888" s="266"/>
    </row>
    <row r="1889" spans="1:11" ht="30" customHeight="1" x14ac:dyDescent="0.2">
      <c r="A1889" s="262">
        <v>1878</v>
      </c>
      <c r="B1889" s="713" t="s">
        <v>12</v>
      </c>
      <c r="C1889" s="263" t="s">
        <v>1522</v>
      </c>
      <c r="D1889" s="264" t="s">
        <v>3022</v>
      </c>
      <c r="E1889" s="265"/>
      <c r="F1889" s="265"/>
      <c r="G1889" s="706">
        <f ca="1">IFERROR(VLOOKUP(Tabela24[[#This Row],[Symbol]],INDIRECT("'"&amp;Tabela24[[#This Row],[INDEX]]&amp;"'!$D$5:$BB$3000"),13,0),0)</f>
        <v>0</v>
      </c>
      <c r="H1889" s="706" t="str">
        <f ca="1">IFERROR(VLOOKUP(Tabela24[[#This Row],[Symbol]],INDIRECT("'"&amp;Tabela24[[#This Row],[INDEX]]&amp;"'!$D$4:$BB$3000"),14,0),0)</f>
        <v>mb.</v>
      </c>
      <c r="I1889" s="707">
        <f ca="1">IFERROR(VLOOKUP(Tabela24[[#This Row],[Symbol]],INDIRECT("'"&amp;Tabela24[[#This Row],[INDEX]]&amp;"'!$D$4:$BB$3000"),30,0),0)</f>
        <v>0</v>
      </c>
      <c r="J1889" s="447">
        <f ca="1">IFERROR(VLOOKUP(Tabela24[[#This Row],[Symbol]],INDIRECT("'"&amp;Tabela24[[#This Row],[INDEX]]&amp;"'!$D$4:$BB$3000"),31,0),0)</f>
        <v>0</v>
      </c>
      <c r="K1889" s="266"/>
    </row>
    <row r="1890" spans="1:11" ht="30" customHeight="1" x14ac:dyDescent="0.2">
      <c r="A1890" s="262">
        <v>1879</v>
      </c>
      <c r="B1890" s="713" t="s">
        <v>12</v>
      </c>
      <c r="C1890" s="263" t="s">
        <v>1523</v>
      </c>
      <c r="D1890" s="264" t="s">
        <v>3023</v>
      </c>
      <c r="E1890" s="265"/>
      <c r="F1890" s="265"/>
      <c r="G1890" s="706">
        <f ca="1">IFERROR(VLOOKUP(Tabela24[[#This Row],[Symbol]],INDIRECT("'"&amp;Tabela24[[#This Row],[INDEX]]&amp;"'!$D$5:$BB$3000"),13,0),0)</f>
        <v>0</v>
      </c>
      <c r="H1890" s="706" t="str">
        <f ca="1">IFERROR(VLOOKUP(Tabela24[[#This Row],[Symbol]],INDIRECT("'"&amp;Tabela24[[#This Row],[INDEX]]&amp;"'!$D$4:$BB$3000"),14,0),0)</f>
        <v>mb.</v>
      </c>
      <c r="I1890" s="707">
        <f ca="1">IFERROR(VLOOKUP(Tabela24[[#This Row],[Symbol]],INDIRECT("'"&amp;Tabela24[[#This Row],[INDEX]]&amp;"'!$D$4:$BB$3000"),30,0),0)</f>
        <v>0</v>
      </c>
      <c r="J1890" s="447">
        <f ca="1">IFERROR(VLOOKUP(Tabela24[[#This Row],[Symbol]],INDIRECT("'"&amp;Tabela24[[#This Row],[INDEX]]&amp;"'!$D$4:$BB$3000"),31,0),0)</f>
        <v>0</v>
      </c>
      <c r="K1890" s="266"/>
    </row>
    <row r="1891" spans="1:11" ht="30" customHeight="1" x14ac:dyDescent="0.2">
      <c r="A1891" s="262">
        <v>1880</v>
      </c>
      <c r="B1891" s="713" t="s">
        <v>12</v>
      </c>
      <c r="C1891" s="263" t="s">
        <v>1524</v>
      </c>
      <c r="D1891" s="264" t="s">
        <v>3024</v>
      </c>
      <c r="E1891" s="265"/>
      <c r="F1891" s="265"/>
      <c r="G1891" s="706">
        <f ca="1">IFERROR(VLOOKUP(Tabela24[[#This Row],[Symbol]],INDIRECT("'"&amp;Tabela24[[#This Row],[INDEX]]&amp;"'!$D$5:$BB$3000"),13,0),0)</f>
        <v>0</v>
      </c>
      <c r="H1891" s="706" t="str">
        <f ca="1">IFERROR(VLOOKUP(Tabela24[[#This Row],[Symbol]],INDIRECT("'"&amp;Tabela24[[#This Row],[INDEX]]&amp;"'!$D$4:$BB$3000"),14,0),0)</f>
        <v>mb.</v>
      </c>
      <c r="I1891" s="707">
        <f ca="1">IFERROR(VLOOKUP(Tabela24[[#This Row],[Symbol]],INDIRECT("'"&amp;Tabela24[[#This Row],[INDEX]]&amp;"'!$D$4:$BB$3000"),30,0),0)</f>
        <v>0</v>
      </c>
      <c r="J1891" s="447">
        <f ca="1">IFERROR(VLOOKUP(Tabela24[[#This Row],[Symbol]],INDIRECT("'"&amp;Tabela24[[#This Row],[INDEX]]&amp;"'!$D$4:$BB$3000"),31,0),0)</f>
        <v>0</v>
      </c>
      <c r="K1891" s="266"/>
    </row>
    <row r="1892" spans="1:11" ht="30" customHeight="1" x14ac:dyDescent="0.2">
      <c r="A1892" s="262">
        <v>1881</v>
      </c>
      <c r="B1892" s="713" t="s">
        <v>12</v>
      </c>
      <c r="C1892" s="263" t="s">
        <v>1525</v>
      </c>
      <c r="D1892" s="264" t="s">
        <v>3025</v>
      </c>
      <c r="E1892" s="265"/>
      <c r="F1892" s="265"/>
      <c r="G1892" s="706">
        <f ca="1">IFERROR(VLOOKUP(Tabela24[[#This Row],[Symbol]],INDIRECT("'"&amp;Tabela24[[#This Row],[INDEX]]&amp;"'!$D$5:$BB$3000"),13,0),0)</f>
        <v>0</v>
      </c>
      <c r="H1892" s="706" t="str">
        <f ca="1">IFERROR(VLOOKUP(Tabela24[[#This Row],[Symbol]],INDIRECT("'"&amp;Tabela24[[#This Row],[INDEX]]&amp;"'!$D$4:$BB$3000"),14,0),0)</f>
        <v>mb.</v>
      </c>
      <c r="I1892" s="707">
        <f ca="1">IFERROR(VLOOKUP(Tabela24[[#This Row],[Symbol]],INDIRECT("'"&amp;Tabela24[[#This Row],[INDEX]]&amp;"'!$D$4:$BB$3000"),30,0),0)</f>
        <v>0</v>
      </c>
      <c r="J1892" s="447">
        <f ca="1">IFERROR(VLOOKUP(Tabela24[[#This Row],[Symbol]],INDIRECT("'"&amp;Tabela24[[#This Row],[INDEX]]&amp;"'!$D$4:$BB$3000"),31,0),0)</f>
        <v>0</v>
      </c>
      <c r="K1892" s="266"/>
    </row>
    <row r="1893" spans="1:11" ht="30" customHeight="1" x14ac:dyDescent="0.2">
      <c r="A1893" s="262">
        <v>1882</v>
      </c>
      <c r="B1893" s="713" t="s">
        <v>12</v>
      </c>
      <c r="C1893" s="263" t="s">
        <v>1526</v>
      </c>
      <c r="D1893" s="264" t="s">
        <v>3026</v>
      </c>
      <c r="E1893" s="265"/>
      <c r="F1893" s="265"/>
      <c r="G1893" s="706">
        <f ca="1">IFERROR(VLOOKUP(Tabela24[[#This Row],[Symbol]],INDIRECT("'"&amp;Tabela24[[#This Row],[INDEX]]&amp;"'!$D$5:$BB$3000"),13,0),0)</f>
        <v>0</v>
      </c>
      <c r="H1893" s="706" t="str">
        <f ca="1">IFERROR(VLOOKUP(Tabela24[[#This Row],[Symbol]],INDIRECT("'"&amp;Tabela24[[#This Row],[INDEX]]&amp;"'!$D$4:$BB$3000"),14,0),0)</f>
        <v>mb.</v>
      </c>
      <c r="I1893" s="707">
        <f ca="1">IFERROR(VLOOKUP(Tabela24[[#This Row],[Symbol]],INDIRECT("'"&amp;Tabela24[[#This Row],[INDEX]]&amp;"'!$D$4:$BB$3000"),30,0),0)</f>
        <v>0</v>
      </c>
      <c r="J1893" s="447">
        <f ca="1">IFERROR(VLOOKUP(Tabela24[[#This Row],[Symbol]],INDIRECT("'"&amp;Tabela24[[#This Row],[INDEX]]&amp;"'!$D$4:$BB$3000"),31,0),0)</f>
        <v>0</v>
      </c>
      <c r="K1893" s="266"/>
    </row>
    <row r="1894" spans="1:11" ht="30" customHeight="1" x14ac:dyDescent="0.2">
      <c r="A1894" s="262">
        <v>1883</v>
      </c>
      <c r="B1894" s="713" t="s">
        <v>12</v>
      </c>
      <c r="C1894" s="263" t="s">
        <v>1527</v>
      </c>
      <c r="D1894" s="264" t="s">
        <v>3027</v>
      </c>
      <c r="E1894" s="265"/>
      <c r="F1894" s="265"/>
      <c r="G1894" s="706">
        <f ca="1">IFERROR(VLOOKUP(Tabela24[[#This Row],[Symbol]],INDIRECT("'"&amp;Tabela24[[#This Row],[INDEX]]&amp;"'!$D$5:$BB$3000"),13,0),0)</f>
        <v>0</v>
      </c>
      <c r="H1894" s="706" t="str">
        <f ca="1">IFERROR(VLOOKUP(Tabela24[[#This Row],[Symbol]],INDIRECT("'"&amp;Tabela24[[#This Row],[INDEX]]&amp;"'!$D$4:$BB$3000"),14,0),0)</f>
        <v>mb.</v>
      </c>
      <c r="I1894" s="707">
        <f ca="1">IFERROR(VLOOKUP(Tabela24[[#This Row],[Symbol]],INDIRECT("'"&amp;Tabela24[[#This Row],[INDEX]]&amp;"'!$D$4:$BB$3000"),30,0),0)</f>
        <v>0</v>
      </c>
      <c r="J1894" s="447">
        <f ca="1">IFERROR(VLOOKUP(Tabela24[[#This Row],[Symbol]],INDIRECT("'"&amp;Tabela24[[#This Row],[INDEX]]&amp;"'!$D$4:$BB$3000"),31,0),0)</f>
        <v>0</v>
      </c>
      <c r="K1894" s="266"/>
    </row>
    <row r="1895" spans="1:11" ht="30" customHeight="1" x14ac:dyDescent="0.2">
      <c r="A1895" s="262">
        <v>1884</v>
      </c>
      <c r="B1895" s="713" t="s">
        <v>12</v>
      </c>
      <c r="C1895" s="263" t="s">
        <v>1528</v>
      </c>
      <c r="D1895" s="264" t="s">
        <v>3028</v>
      </c>
      <c r="E1895" s="265"/>
      <c r="F1895" s="265"/>
      <c r="G1895" s="706">
        <f ca="1">IFERROR(VLOOKUP(Tabela24[[#This Row],[Symbol]],INDIRECT("'"&amp;Tabela24[[#This Row],[INDEX]]&amp;"'!$D$5:$BB$3000"),13,0),0)</f>
        <v>0</v>
      </c>
      <c r="H1895" s="706" t="str">
        <f ca="1">IFERROR(VLOOKUP(Tabela24[[#This Row],[Symbol]],INDIRECT("'"&amp;Tabela24[[#This Row],[INDEX]]&amp;"'!$D$4:$BB$3000"),14,0),0)</f>
        <v>mb.</v>
      </c>
      <c r="I1895" s="707">
        <f ca="1">IFERROR(VLOOKUP(Tabela24[[#This Row],[Symbol]],INDIRECT("'"&amp;Tabela24[[#This Row],[INDEX]]&amp;"'!$D$4:$BB$3000"),30,0),0)</f>
        <v>0</v>
      </c>
      <c r="J1895" s="447">
        <f ca="1">IFERROR(VLOOKUP(Tabela24[[#This Row],[Symbol]],INDIRECT("'"&amp;Tabela24[[#This Row],[INDEX]]&amp;"'!$D$4:$BB$3000"),31,0),0)</f>
        <v>0</v>
      </c>
      <c r="K1895" s="266"/>
    </row>
    <row r="1896" spans="1:11" ht="30" customHeight="1" x14ac:dyDescent="0.2">
      <c r="A1896" s="262">
        <v>1885</v>
      </c>
      <c r="B1896" s="713" t="s">
        <v>12</v>
      </c>
      <c r="C1896" s="263" t="s">
        <v>1529</v>
      </c>
      <c r="D1896" s="264" t="s">
        <v>3029</v>
      </c>
      <c r="E1896" s="265"/>
      <c r="F1896" s="265"/>
      <c r="G1896" s="706">
        <f ca="1">IFERROR(VLOOKUP(Tabela24[[#This Row],[Symbol]],INDIRECT("'"&amp;Tabela24[[#This Row],[INDEX]]&amp;"'!$D$5:$BB$3000"),13,0),0)</f>
        <v>0</v>
      </c>
      <c r="H1896" s="706" t="str">
        <f ca="1">IFERROR(VLOOKUP(Tabela24[[#This Row],[Symbol]],INDIRECT("'"&amp;Tabela24[[#This Row],[INDEX]]&amp;"'!$D$4:$BB$3000"),14,0),0)</f>
        <v>mb.</v>
      </c>
      <c r="I1896" s="707">
        <f ca="1">IFERROR(VLOOKUP(Tabela24[[#This Row],[Symbol]],INDIRECT("'"&amp;Tabela24[[#This Row],[INDEX]]&amp;"'!$D$4:$BB$3000"),30,0),0)</f>
        <v>0</v>
      </c>
      <c r="J1896" s="447">
        <f ca="1">IFERROR(VLOOKUP(Tabela24[[#This Row],[Symbol]],INDIRECT("'"&amp;Tabela24[[#This Row],[INDEX]]&amp;"'!$D$4:$BB$3000"),31,0),0)</f>
        <v>0</v>
      </c>
      <c r="K1896" s="266"/>
    </row>
    <row r="1897" spans="1:11" ht="30" customHeight="1" x14ac:dyDescent="0.2">
      <c r="A1897" s="262">
        <v>1886</v>
      </c>
      <c r="B1897" s="713" t="s">
        <v>12</v>
      </c>
      <c r="C1897" s="263" t="s">
        <v>1530</v>
      </c>
      <c r="D1897" s="264" t="s">
        <v>3030</v>
      </c>
      <c r="E1897" s="265"/>
      <c r="F1897" s="265"/>
      <c r="G1897" s="706">
        <f ca="1">IFERROR(VLOOKUP(Tabela24[[#This Row],[Symbol]],INDIRECT("'"&amp;Tabela24[[#This Row],[INDEX]]&amp;"'!$D$5:$BB$3000"),13,0),0)</f>
        <v>0</v>
      </c>
      <c r="H1897" s="706" t="str">
        <f ca="1">IFERROR(VLOOKUP(Tabela24[[#This Row],[Symbol]],INDIRECT("'"&amp;Tabela24[[#This Row],[INDEX]]&amp;"'!$D$4:$BB$3000"),14,0),0)</f>
        <v>mb.</v>
      </c>
      <c r="I1897" s="707">
        <f ca="1">IFERROR(VLOOKUP(Tabela24[[#This Row],[Symbol]],INDIRECT("'"&amp;Tabela24[[#This Row],[INDEX]]&amp;"'!$D$4:$BB$3000"),30,0),0)</f>
        <v>0</v>
      </c>
      <c r="J1897" s="447">
        <f ca="1">IFERROR(VLOOKUP(Tabela24[[#This Row],[Symbol]],INDIRECT("'"&amp;Tabela24[[#This Row],[INDEX]]&amp;"'!$D$4:$BB$3000"),31,0),0)</f>
        <v>0</v>
      </c>
      <c r="K1897" s="266"/>
    </row>
    <row r="1898" spans="1:11" ht="30" customHeight="1" x14ac:dyDescent="0.2">
      <c r="A1898" s="262">
        <v>1887</v>
      </c>
      <c r="B1898" s="713" t="s">
        <v>12</v>
      </c>
      <c r="C1898" s="263" t="s">
        <v>1531</v>
      </c>
      <c r="D1898" s="264" t="s">
        <v>3031</v>
      </c>
      <c r="E1898" s="265"/>
      <c r="F1898" s="265"/>
      <c r="G1898" s="706">
        <f ca="1">IFERROR(VLOOKUP(Tabela24[[#This Row],[Symbol]],INDIRECT("'"&amp;Tabela24[[#This Row],[INDEX]]&amp;"'!$D$5:$BB$3000"),13,0),0)</f>
        <v>0</v>
      </c>
      <c r="H1898" s="706" t="str">
        <f ca="1">IFERROR(VLOOKUP(Tabela24[[#This Row],[Symbol]],INDIRECT("'"&amp;Tabela24[[#This Row],[INDEX]]&amp;"'!$D$4:$BB$3000"),14,0),0)</f>
        <v>mb.</v>
      </c>
      <c r="I1898" s="707">
        <f ca="1">IFERROR(VLOOKUP(Tabela24[[#This Row],[Symbol]],INDIRECT("'"&amp;Tabela24[[#This Row],[INDEX]]&amp;"'!$D$4:$BB$3000"),30,0),0)</f>
        <v>0</v>
      </c>
      <c r="J1898" s="447">
        <f ca="1">IFERROR(VLOOKUP(Tabela24[[#This Row],[Symbol]],INDIRECT("'"&amp;Tabela24[[#This Row],[INDEX]]&amp;"'!$D$4:$BB$3000"),31,0),0)</f>
        <v>0</v>
      </c>
      <c r="K1898" s="266"/>
    </row>
    <row r="1899" spans="1:11" ht="30" customHeight="1" x14ac:dyDescent="0.2">
      <c r="A1899" s="262">
        <v>1888</v>
      </c>
      <c r="B1899" s="713" t="s">
        <v>12</v>
      </c>
      <c r="C1899" s="263" t="s">
        <v>1532</v>
      </c>
      <c r="D1899" s="264" t="s">
        <v>3032</v>
      </c>
      <c r="E1899" s="265"/>
      <c r="F1899" s="265"/>
      <c r="G1899" s="706">
        <f ca="1">IFERROR(VLOOKUP(Tabela24[[#This Row],[Symbol]],INDIRECT("'"&amp;Tabela24[[#This Row],[INDEX]]&amp;"'!$D$5:$BB$3000"),13,0),0)</f>
        <v>0</v>
      </c>
      <c r="H1899" s="706" t="str">
        <f ca="1">IFERROR(VLOOKUP(Tabela24[[#This Row],[Symbol]],INDIRECT("'"&amp;Tabela24[[#This Row],[INDEX]]&amp;"'!$D$4:$BB$3000"),14,0),0)</f>
        <v>mb.</v>
      </c>
      <c r="I1899" s="707">
        <f ca="1">IFERROR(VLOOKUP(Tabela24[[#This Row],[Symbol]],INDIRECT("'"&amp;Tabela24[[#This Row],[INDEX]]&amp;"'!$D$4:$BB$3000"),30,0),0)</f>
        <v>0</v>
      </c>
      <c r="J1899" s="447">
        <f ca="1">IFERROR(VLOOKUP(Tabela24[[#This Row],[Symbol]],INDIRECT("'"&amp;Tabela24[[#This Row],[INDEX]]&amp;"'!$D$4:$BB$3000"),31,0),0)</f>
        <v>0</v>
      </c>
      <c r="K1899" s="266"/>
    </row>
    <row r="1900" spans="1:11" ht="30" customHeight="1" x14ac:dyDescent="0.2">
      <c r="A1900" s="262">
        <v>1889</v>
      </c>
      <c r="B1900" s="713" t="s">
        <v>12</v>
      </c>
      <c r="C1900" s="263" t="s">
        <v>1533</v>
      </c>
      <c r="D1900" s="264" t="s">
        <v>3033</v>
      </c>
      <c r="E1900" s="265"/>
      <c r="F1900" s="265"/>
      <c r="G1900" s="706">
        <f ca="1">IFERROR(VLOOKUP(Tabela24[[#This Row],[Symbol]],INDIRECT("'"&amp;Tabela24[[#This Row],[INDEX]]&amp;"'!$D$5:$BB$3000"),13,0),0)</f>
        <v>0</v>
      </c>
      <c r="H1900" s="706" t="str">
        <f ca="1">IFERROR(VLOOKUP(Tabela24[[#This Row],[Symbol]],INDIRECT("'"&amp;Tabela24[[#This Row],[INDEX]]&amp;"'!$D$4:$BB$3000"),14,0),0)</f>
        <v>mb.</v>
      </c>
      <c r="I1900" s="707">
        <f ca="1">IFERROR(VLOOKUP(Tabela24[[#This Row],[Symbol]],INDIRECT("'"&amp;Tabela24[[#This Row],[INDEX]]&amp;"'!$D$4:$BB$3000"),30,0),0)</f>
        <v>0</v>
      </c>
      <c r="J1900" s="447">
        <f ca="1">IFERROR(VLOOKUP(Tabela24[[#This Row],[Symbol]],INDIRECT("'"&amp;Tabela24[[#This Row],[INDEX]]&amp;"'!$D$4:$BB$3000"),31,0),0)</f>
        <v>0</v>
      </c>
      <c r="K1900" s="266"/>
    </row>
    <row r="1901" spans="1:11" ht="30" customHeight="1" x14ac:dyDescent="0.2">
      <c r="A1901" s="262">
        <v>1890</v>
      </c>
      <c r="B1901" s="713" t="s">
        <v>12</v>
      </c>
      <c r="C1901" s="263" t="s">
        <v>1534</v>
      </c>
      <c r="D1901" s="264" t="s">
        <v>3034</v>
      </c>
      <c r="E1901" s="265"/>
      <c r="F1901" s="265"/>
      <c r="G1901" s="706">
        <f ca="1">IFERROR(VLOOKUP(Tabela24[[#This Row],[Symbol]],INDIRECT("'"&amp;Tabela24[[#This Row],[INDEX]]&amp;"'!$D$5:$BB$3000"),13,0),0)</f>
        <v>0</v>
      </c>
      <c r="H1901" s="706" t="str">
        <f ca="1">IFERROR(VLOOKUP(Tabela24[[#This Row],[Symbol]],INDIRECT("'"&amp;Tabela24[[#This Row],[INDEX]]&amp;"'!$D$4:$BB$3000"),14,0),0)</f>
        <v>mb.</v>
      </c>
      <c r="I1901" s="707">
        <f ca="1">IFERROR(VLOOKUP(Tabela24[[#This Row],[Symbol]],INDIRECT("'"&amp;Tabela24[[#This Row],[INDEX]]&amp;"'!$D$4:$BB$3000"),30,0),0)</f>
        <v>0</v>
      </c>
      <c r="J1901" s="447">
        <f ca="1">IFERROR(VLOOKUP(Tabela24[[#This Row],[Symbol]],INDIRECT("'"&amp;Tabela24[[#This Row],[INDEX]]&amp;"'!$D$4:$BB$3000"),31,0),0)</f>
        <v>0</v>
      </c>
      <c r="K1901" s="266"/>
    </row>
    <row r="1902" spans="1:11" ht="30" customHeight="1" x14ac:dyDescent="0.2">
      <c r="A1902" s="262">
        <v>1891</v>
      </c>
      <c r="B1902" s="713" t="s">
        <v>12</v>
      </c>
      <c r="C1902" s="263" t="s">
        <v>1535</v>
      </c>
      <c r="D1902" s="264" t="s">
        <v>3035</v>
      </c>
      <c r="E1902" s="265"/>
      <c r="F1902" s="265"/>
      <c r="G1902" s="706">
        <f ca="1">IFERROR(VLOOKUP(Tabela24[[#This Row],[Symbol]],INDIRECT("'"&amp;Tabela24[[#This Row],[INDEX]]&amp;"'!$D$5:$BB$3000"),13,0),0)</f>
        <v>0</v>
      </c>
      <c r="H1902" s="706" t="str">
        <f ca="1">IFERROR(VLOOKUP(Tabela24[[#This Row],[Symbol]],INDIRECT("'"&amp;Tabela24[[#This Row],[INDEX]]&amp;"'!$D$4:$BB$3000"),14,0),0)</f>
        <v>mb.</v>
      </c>
      <c r="I1902" s="707">
        <f ca="1">IFERROR(VLOOKUP(Tabela24[[#This Row],[Symbol]],INDIRECT("'"&amp;Tabela24[[#This Row],[INDEX]]&amp;"'!$D$4:$BB$3000"),30,0),0)</f>
        <v>0</v>
      </c>
      <c r="J1902" s="447">
        <f ca="1">IFERROR(VLOOKUP(Tabela24[[#This Row],[Symbol]],INDIRECT("'"&amp;Tabela24[[#This Row],[INDEX]]&amp;"'!$D$4:$BB$3000"),31,0),0)</f>
        <v>0</v>
      </c>
      <c r="K1902" s="266"/>
    </row>
    <row r="1903" spans="1:11" ht="30" customHeight="1" x14ac:dyDescent="0.2">
      <c r="A1903" s="262">
        <v>1892</v>
      </c>
      <c r="B1903" s="713" t="s">
        <v>12</v>
      </c>
      <c r="C1903" s="263" t="s">
        <v>1536</v>
      </c>
      <c r="D1903" s="264" t="s">
        <v>3036</v>
      </c>
      <c r="E1903" s="265"/>
      <c r="F1903" s="265"/>
      <c r="G1903" s="706">
        <f ca="1">IFERROR(VLOOKUP(Tabela24[[#This Row],[Symbol]],INDIRECT("'"&amp;Tabela24[[#This Row],[INDEX]]&amp;"'!$D$5:$BB$3000"),13,0),0)</f>
        <v>0</v>
      </c>
      <c r="H1903" s="706" t="str">
        <f ca="1">IFERROR(VLOOKUP(Tabela24[[#This Row],[Symbol]],INDIRECT("'"&amp;Tabela24[[#This Row],[INDEX]]&amp;"'!$D$4:$BB$3000"),14,0),0)</f>
        <v>mb.</v>
      </c>
      <c r="I1903" s="707">
        <f ca="1">IFERROR(VLOOKUP(Tabela24[[#This Row],[Symbol]],INDIRECT("'"&amp;Tabela24[[#This Row],[INDEX]]&amp;"'!$D$4:$BB$3000"),30,0),0)</f>
        <v>0</v>
      </c>
      <c r="J1903" s="447">
        <f ca="1">IFERROR(VLOOKUP(Tabela24[[#This Row],[Symbol]],INDIRECT("'"&amp;Tabela24[[#This Row],[INDEX]]&amp;"'!$D$4:$BB$3000"),31,0),0)</f>
        <v>0</v>
      </c>
      <c r="K1903" s="266"/>
    </row>
    <row r="1904" spans="1:11" ht="30" customHeight="1" x14ac:dyDescent="0.2">
      <c r="A1904" s="262">
        <v>1893</v>
      </c>
      <c r="B1904" s="713" t="s">
        <v>12</v>
      </c>
      <c r="C1904" s="263" t="s">
        <v>1537</v>
      </c>
      <c r="D1904" s="264" t="s">
        <v>3037</v>
      </c>
      <c r="E1904" s="265"/>
      <c r="F1904" s="265"/>
      <c r="G1904" s="706">
        <f ca="1">IFERROR(VLOOKUP(Tabela24[[#This Row],[Symbol]],INDIRECT("'"&amp;Tabela24[[#This Row],[INDEX]]&amp;"'!$D$5:$BB$3000"),13,0),0)</f>
        <v>0</v>
      </c>
      <c r="H1904" s="706" t="str">
        <f ca="1">IFERROR(VLOOKUP(Tabela24[[#This Row],[Symbol]],INDIRECT("'"&amp;Tabela24[[#This Row],[INDEX]]&amp;"'!$D$4:$BB$3000"),14,0),0)</f>
        <v>mb.</v>
      </c>
      <c r="I1904" s="707">
        <f ca="1">IFERROR(VLOOKUP(Tabela24[[#This Row],[Symbol]],INDIRECT("'"&amp;Tabela24[[#This Row],[INDEX]]&amp;"'!$D$4:$BB$3000"),30,0),0)</f>
        <v>0</v>
      </c>
      <c r="J1904" s="447">
        <f ca="1">IFERROR(VLOOKUP(Tabela24[[#This Row],[Symbol]],INDIRECT("'"&amp;Tabela24[[#This Row],[INDEX]]&amp;"'!$D$4:$BB$3000"),31,0),0)</f>
        <v>0</v>
      </c>
      <c r="K1904" s="266"/>
    </row>
    <row r="1905" spans="1:11" ht="30" customHeight="1" x14ac:dyDescent="0.2">
      <c r="A1905" s="262">
        <v>1894</v>
      </c>
      <c r="B1905" s="713" t="s">
        <v>12</v>
      </c>
      <c r="C1905" s="263" t="s">
        <v>1538</v>
      </c>
      <c r="D1905" s="264" t="s">
        <v>3038</v>
      </c>
      <c r="E1905" s="265"/>
      <c r="F1905" s="265"/>
      <c r="G1905" s="706">
        <f ca="1">IFERROR(VLOOKUP(Tabela24[[#This Row],[Symbol]],INDIRECT("'"&amp;Tabela24[[#This Row],[INDEX]]&amp;"'!$D$5:$BB$3000"),13,0),0)</f>
        <v>0</v>
      </c>
      <c r="H1905" s="706" t="str">
        <f ca="1">IFERROR(VLOOKUP(Tabela24[[#This Row],[Symbol]],INDIRECT("'"&amp;Tabela24[[#This Row],[INDEX]]&amp;"'!$D$4:$BB$3000"),14,0),0)</f>
        <v>mb.</v>
      </c>
      <c r="I1905" s="707">
        <f ca="1">IFERROR(VLOOKUP(Tabela24[[#This Row],[Symbol]],INDIRECT("'"&amp;Tabela24[[#This Row],[INDEX]]&amp;"'!$D$4:$BB$3000"),30,0),0)</f>
        <v>0</v>
      </c>
      <c r="J1905" s="447">
        <f ca="1">IFERROR(VLOOKUP(Tabela24[[#This Row],[Symbol]],INDIRECT("'"&amp;Tabela24[[#This Row],[INDEX]]&amp;"'!$D$4:$BB$3000"),31,0),0)</f>
        <v>0</v>
      </c>
      <c r="K1905" s="266"/>
    </row>
    <row r="1906" spans="1:11" ht="30" customHeight="1" x14ac:dyDescent="0.2">
      <c r="A1906" s="262">
        <v>1895</v>
      </c>
      <c r="B1906" s="713" t="s">
        <v>12</v>
      </c>
      <c r="C1906" s="263" t="s">
        <v>1539</v>
      </c>
      <c r="D1906" s="264" t="s">
        <v>3039</v>
      </c>
      <c r="E1906" s="265"/>
      <c r="F1906" s="265"/>
      <c r="G1906" s="706">
        <f ca="1">IFERROR(VLOOKUP(Tabela24[[#This Row],[Symbol]],INDIRECT("'"&amp;Tabela24[[#This Row],[INDEX]]&amp;"'!$D$5:$BB$3000"),13,0),0)</f>
        <v>0</v>
      </c>
      <c r="H1906" s="706" t="str">
        <f ca="1">IFERROR(VLOOKUP(Tabela24[[#This Row],[Symbol]],INDIRECT("'"&amp;Tabela24[[#This Row],[INDEX]]&amp;"'!$D$4:$BB$3000"),14,0),0)</f>
        <v>mb.</v>
      </c>
      <c r="I1906" s="707">
        <f ca="1">IFERROR(VLOOKUP(Tabela24[[#This Row],[Symbol]],INDIRECT("'"&amp;Tabela24[[#This Row],[INDEX]]&amp;"'!$D$4:$BB$3000"),30,0),0)</f>
        <v>0</v>
      </c>
      <c r="J1906" s="447">
        <f ca="1">IFERROR(VLOOKUP(Tabela24[[#This Row],[Symbol]],INDIRECT("'"&amp;Tabela24[[#This Row],[INDEX]]&amp;"'!$D$4:$BB$3000"),31,0),0)</f>
        <v>0</v>
      </c>
      <c r="K1906" s="266"/>
    </row>
    <row r="1907" spans="1:11" ht="30" customHeight="1" x14ac:dyDescent="0.2">
      <c r="A1907" s="262">
        <v>1896</v>
      </c>
      <c r="B1907" s="713" t="s">
        <v>12</v>
      </c>
      <c r="C1907" s="263" t="s">
        <v>1540</v>
      </c>
      <c r="D1907" s="264" t="s">
        <v>3040</v>
      </c>
      <c r="E1907" s="265"/>
      <c r="F1907" s="265"/>
      <c r="G1907" s="706">
        <f ca="1">IFERROR(VLOOKUP(Tabela24[[#This Row],[Symbol]],INDIRECT("'"&amp;Tabela24[[#This Row],[INDEX]]&amp;"'!$D$5:$BB$3000"),13,0),0)</f>
        <v>0</v>
      </c>
      <c r="H1907" s="706" t="str">
        <f ca="1">IFERROR(VLOOKUP(Tabela24[[#This Row],[Symbol]],INDIRECT("'"&amp;Tabela24[[#This Row],[INDEX]]&amp;"'!$D$4:$BB$3000"),14,0),0)</f>
        <v>mb.</v>
      </c>
      <c r="I1907" s="707">
        <f ca="1">IFERROR(VLOOKUP(Tabela24[[#This Row],[Symbol]],INDIRECT("'"&amp;Tabela24[[#This Row],[INDEX]]&amp;"'!$D$4:$BB$3000"),30,0),0)</f>
        <v>0</v>
      </c>
      <c r="J1907" s="447">
        <f ca="1">IFERROR(VLOOKUP(Tabela24[[#This Row],[Symbol]],INDIRECT("'"&amp;Tabela24[[#This Row],[INDEX]]&amp;"'!$D$4:$BB$3000"),31,0),0)</f>
        <v>0</v>
      </c>
      <c r="K1907" s="266"/>
    </row>
    <row r="1908" spans="1:11" ht="30" customHeight="1" x14ac:dyDescent="0.2">
      <c r="A1908" s="262">
        <v>1897</v>
      </c>
      <c r="B1908" s="713" t="s">
        <v>12</v>
      </c>
      <c r="C1908" s="263" t="s">
        <v>1541</v>
      </c>
      <c r="D1908" s="264" t="s">
        <v>3041</v>
      </c>
      <c r="E1908" s="265"/>
      <c r="F1908" s="265"/>
      <c r="G1908" s="706">
        <f ca="1">IFERROR(VLOOKUP(Tabela24[[#This Row],[Symbol]],INDIRECT("'"&amp;Tabela24[[#This Row],[INDEX]]&amp;"'!$D$5:$BB$3000"),13,0),0)</f>
        <v>0</v>
      </c>
      <c r="H1908" s="706" t="str">
        <f ca="1">IFERROR(VLOOKUP(Tabela24[[#This Row],[Symbol]],INDIRECT("'"&amp;Tabela24[[#This Row],[INDEX]]&amp;"'!$D$4:$BB$3000"),14,0),0)</f>
        <v>mb.</v>
      </c>
      <c r="I1908" s="707">
        <f ca="1">IFERROR(VLOOKUP(Tabela24[[#This Row],[Symbol]],INDIRECT("'"&amp;Tabela24[[#This Row],[INDEX]]&amp;"'!$D$4:$BB$3000"),30,0),0)</f>
        <v>0</v>
      </c>
      <c r="J1908" s="447">
        <f ca="1">IFERROR(VLOOKUP(Tabela24[[#This Row],[Symbol]],INDIRECT("'"&amp;Tabela24[[#This Row],[INDEX]]&amp;"'!$D$4:$BB$3000"),31,0),0)</f>
        <v>0</v>
      </c>
      <c r="K1908" s="266"/>
    </row>
    <row r="1909" spans="1:11" ht="30" customHeight="1" x14ac:dyDescent="0.2">
      <c r="A1909" s="262">
        <v>1898</v>
      </c>
      <c r="B1909" s="713" t="s">
        <v>12</v>
      </c>
      <c r="C1909" s="263" t="s">
        <v>1542</v>
      </c>
      <c r="D1909" s="264" t="s">
        <v>3042</v>
      </c>
      <c r="E1909" s="265"/>
      <c r="F1909" s="265"/>
      <c r="G1909" s="706">
        <f ca="1">IFERROR(VLOOKUP(Tabela24[[#This Row],[Symbol]],INDIRECT("'"&amp;Tabela24[[#This Row],[INDEX]]&amp;"'!$D$5:$BB$3000"),13,0),0)</f>
        <v>0</v>
      </c>
      <c r="H1909" s="706" t="str">
        <f ca="1">IFERROR(VLOOKUP(Tabela24[[#This Row],[Symbol]],INDIRECT("'"&amp;Tabela24[[#This Row],[INDEX]]&amp;"'!$D$4:$BB$3000"),14,0),0)</f>
        <v>mb.</v>
      </c>
      <c r="I1909" s="707">
        <f ca="1">IFERROR(VLOOKUP(Tabela24[[#This Row],[Symbol]],INDIRECT("'"&amp;Tabela24[[#This Row],[INDEX]]&amp;"'!$D$4:$BB$3000"),30,0),0)</f>
        <v>0</v>
      </c>
      <c r="J1909" s="447">
        <f ca="1">IFERROR(VLOOKUP(Tabela24[[#This Row],[Symbol]],INDIRECT("'"&amp;Tabela24[[#This Row],[INDEX]]&amp;"'!$D$4:$BB$3000"),31,0),0)</f>
        <v>0</v>
      </c>
      <c r="K1909" s="266"/>
    </row>
    <row r="1910" spans="1:11" ht="30" customHeight="1" x14ac:dyDescent="0.2">
      <c r="A1910" s="262">
        <v>1899</v>
      </c>
      <c r="B1910" s="713" t="s">
        <v>12</v>
      </c>
      <c r="C1910" s="263" t="s">
        <v>1543</v>
      </c>
      <c r="D1910" s="264" t="s">
        <v>3043</v>
      </c>
      <c r="E1910" s="265"/>
      <c r="F1910" s="265"/>
      <c r="G1910" s="706">
        <f ca="1">IFERROR(VLOOKUP(Tabela24[[#This Row],[Symbol]],INDIRECT("'"&amp;Tabela24[[#This Row],[INDEX]]&amp;"'!$D$5:$BB$3000"),13,0),0)</f>
        <v>0</v>
      </c>
      <c r="H1910" s="706" t="str">
        <f ca="1">IFERROR(VLOOKUP(Tabela24[[#This Row],[Symbol]],INDIRECT("'"&amp;Tabela24[[#This Row],[INDEX]]&amp;"'!$D$4:$BB$3000"),14,0),0)</f>
        <v>mb.</v>
      </c>
      <c r="I1910" s="707">
        <f ca="1">IFERROR(VLOOKUP(Tabela24[[#This Row],[Symbol]],INDIRECT("'"&amp;Tabela24[[#This Row],[INDEX]]&amp;"'!$D$4:$BB$3000"),30,0),0)</f>
        <v>0</v>
      </c>
      <c r="J1910" s="447">
        <f ca="1">IFERROR(VLOOKUP(Tabela24[[#This Row],[Symbol]],INDIRECT("'"&amp;Tabela24[[#This Row],[INDEX]]&amp;"'!$D$4:$BB$3000"),31,0),0)</f>
        <v>0</v>
      </c>
      <c r="K1910" s="266"/>
    </row>
    <row r="1911" spans="1:11" ht="30" customHeight="1" x14ac:dyDescent="0.2">
      <c r="A1911" s="262">
        <v>1900</v>
      </c>
      <c r="B1911" s="713" t="s">
        <v>12</v>
      </c>
      <c r="C1911" s="263" t="s">
        <v>1544</v>
      </c>
      <c r="D1911" s="264" t="s">
        <v>3044</v>
      </c>
      <c r="E1911" s="265"/>
      <c r="F1911" s="265"/>
      <c r="G1911" s="706">
        <f ca="1">IFERROR(VLOOKUP(Tabela24[[#This Row],[Symbol]],INDIRECT("'"&amp;Tabela24[[#This Row],[INDEX]]&amp;"'!$D$5:$BB$3000"),13,0),0)</f>
        <v>0</v>
      </c>
      <c r="H1911" s="706" t="str">
        <f ca="1">IFERROR(VLOOKUP(Tabela24[[#This Row],[Symbol]],INDIRECT("'"&amp;Tabela24[[#This Row],[INDEX]]&amp;"'!$D$4:$BB$3000"),14,0),0)</f>
        <v>mb.</v>
      </c>
      <c r="I1911" s="707">
        <f ca="1">IFERROR(VLOOKUP(Tabela24[[#This Row],[Symbol]],INDIRECT("'"&amp;Tabela24[[#This Row],[INDEX]]&amp;"'!$D$4:$BB$3000"),30,0),0)</f>
        <v>0</v>
      </c>
      <c r="J1911" s="447">
        <f ca="1">IFERROR(VLOOKUP(Tabela24[[#This Row],[Symbol]],INDIRECT("'"&amp;Tabela24[[#This Row],[INDEX]]&amp;"'!$D$4:$BB$3000"),31,0),0)</f>
        <v>0</v>
      </c>
      <c r="K1911" s="266"/>
    </row>
    <row r="1912" spans="1:11" ht="30" customHeight="1" x14ac:dyDescent="0.2">
      <c r="A1912" s="262">
        <v>1901</v>
      </c>
      <c r="B1912" s="713" t="s">
        <v>12</v>
      </c>
      <c r="C1912" s="263" t="s">
        <v>1545</v>
      </c>
      <c r="D1912" s="264" t="s">
        <v>3045</v>
      </c>
      <c r="E1912" s="265"/>
      <c r="F1912" s="265"/>
      <c r="G1912" s="706">
        <f ca="1">IFERROR(VLOOKUP(Tabela24[[#This Row],[Symbol]],INDIRECT("'"&amp;Tabela24[[#This Row],[INDEX]]&amp;"'!$D$5:$BB$3000"),13,0),0)</f>
        <v>0</v>
      </c>
      <c r="H1912" s="706" t="str">
        <f ca="1">IFERROR(VLOOKUP(Tabela24[[#This Row],[Symbol]],INDIRECT("'"&amp;Tabela24[[#This Row],[INDEX]]&amp;"'!$D$4:$BB$3000"),14,0),0)</f>
        <v>mb.</v>
      </c>
      <c r="I1912" s="707">
        <f ca="1">IFERROR(VLOOKUP(Tabela24[[#This Row],[Symbol]],INDIRECT("'"&amp;Tabela24[[#This Row],[INDEX]]&amp;"'!$D$4:$BB$3000"),30,0),0)</f>
        <v>0</v>
      </c>
      <c r="J1912" s="447">
        <f ca="1">IFERROR(VLOOKUP(Tabela24[[#This Row],[Symbol]],INDIRECT("'"&amp;Tabela24[[#This Row],[INDEX]]&amp;"'!$D$4:$BB$3000"),31,0),0)</f>
        <v>0</v>
      </c>
      <c r="K1912" s="266"/>
    </row>
    <row r="1913" spans="1:11" ht="30" customHeight="1" x14ac:dyDescent="0.2">
      <c r="A1913" s="262">
        <v>1902</v>
      </c>
      <c r="B1913" s="713" t="s">
        <v>12</v>
      </c>
      <c r="C1913" s="263" t="s">
        <v>1546</v>
      </c>
      <c r="D1913" s="264" t="s">
        <v>3046</v>
      </c>
      <c r="E1913" s="265"/>
      <c r="F1913" s="265"/>
      <c r="G1913" s="706">
        <f ca="1">IFERROR(VLOOKUP(Tabela24[[#This Row],[Symbol]],INDIRECT("'"&amp;Tabela24[[#This Row],[INDEX]]&amp;"'!$D$5:$BB$3000"),13,0),0)</f>
        <v>0</v>
      </c>
      <c r="H1913" s="706" t="str">
        <f ca="1">IFERROR(VLOOKUP(Tabela24[[#This Row],[Symbol]],INDIRECT("'"&amp;Tabela24[[#This Row],[INDEX]]&amp;"'!$D$4:$BB$3000"),14,0),0)</f>
        <v>mb.</v>
      </c>
      <c r="I1913" s="707">
        <f ca="1">IFERROR(VLOOKUP(Tabela24[[#This Row],[Symbol]],INDIRECT("'"&amp;Tabela24[[#This Row],[INDEX]]&amp;"'!$D$4:$BB$3000"),30,0),0)</f>
        <v>0</v>
      </c>
      <c r="J1913" s="447">
        <f ca="1">IFERROR(VLOOKUP(Tabela24[[#This Row],[Symbol]],INDIRECT("'"&amp;Tabela24[[#This Row],[INDEX]]&amp;"'!$D$4:$BB$3000"),31,0),0)</f>
        <v>0</v>
      </c>
      <c r="K1913" s="266"/>
    </row>
    <row r="1914" spans="1:11" ht="30" customHeight="1" x14ac:dyDescent="0.2">
      <c r="A1914" s="262">
        <v>1903</v>
      </c>
      <c r="B1914" s="713" t="s">
        <v>12</v>
      </c>
      <c r="C1914" s="263" t="s">
        <v>1547</v>
      </c>
      <c r="D1914" s="264" t="s">
        <v>3047</v>
      </c>
      <c r="E1914" s="265"/>
      <c r="F1914" s="265"/>
      <c r="G1914" s="706">
        <f ca="1">IFERROR(VLOOKUP(Tabela24[[#This Row],[Symbol]],INDIRECT("'"&amp;Tabela24[[#This Row],[INDEX]]&amp;"'!$D$5:$BB$3000"),13,0),0)</f>
        <v>0</v>
      </c>
      <c r="H1914" s="706" t="str">
        <f ca="1">IFERROR(VLOOKUP(Tabela24[[#This Row],[Symbol]],INDIRECT("'"&amp;Tabela24[[#This Row],[INDEX]]&amp;"'!$D$4:$BB$3000"),14,0),0)</f>
        <v>mb.</v>
      </c>
      <c r="I1914" s="707">
        <f ca="1">IFERROR(VLOOKUP(Tabela24[[#This Row],[Symbol]],INDIRECT("'"&amp;Tabela24[[#This Row],[INDEX]]&amp;"'!$D$4:$BB$3000"),30,0),0)</f>
        <v>0</v>
      </c>
      <c r="J1914" s="447">
        <f ca="1">IFERROR(VLOOKUP(Tabela24[[#This Row],[Symbol]],INDIRECT("'"&amp;Tabela24[[#This Row],[INDEX]]&amp;"'!$D$4:$BB$3000"),31,0),0)</f>
        <v>0</v>
      </c>
      <c r="K1914" s="266"/>
    </row>
    <row r="1915" spans="1:11" ht="30" customHeight="1" x14ac:dyDescent="0.2">
      <c r="A1915" s="262">
        <v>1904</v>
      </c>
      <c r="B1915" s="713" t="s">
        <v>12</v>
      </c>
      <c r="C1915" s="263" t="s">
        <v>1548</v>
      </c>
      <c r="D1915" s="264" t="s">
        <v>3048</v>
      </c>
      <c r="E1915" s="265"/>
      <c r="F1915" s="265"/>
      <c r="G1915" s="706">
        <f ca="1">IFERROR(VLOOKUP(Tabela24[[#This Row],[Symbol]],INDIRECT("'"&amp;Tabela24[[#This Row],[INDEX]]&amp;"'!$D$5:$BB$3000"),13,0),0)</f>
        <v>0</v>
      </c>
      <c r="H1915" s="706" t="str">
        <f ca="1">IFERROR(VLOOKUP(Tabela24[[#This Row],[Symbol]],INDIRECT("'"&amp;Tabela24[[#This Row],[INDEX]]&amp;"'!$D$4:$BB$3000"),14,0),0)</f>
        <v>mb.</v>
      </c>
      <c r="I1915" s="707">
        <f ca="1">IFERROR(VLOOKUP(Tabela24[[#This Row],[Symbol]],INDIRECT("'"&amp;Tabela24[[#This Row],[INDEX]]&amp;"'!$D$4:$BB$3000"),30,0),0)</f>
        <v>0</v>
      </c>
      <c r="J1915" s="447">
        <f ca="1">IFERROR(VLOOKUP(Tabela24[[#This Row],[Symbol]],INDIRECT("'"&amp;Tabela24[[#This Row],[INDEX]]&amp;"'!$D$4:$BB$3000"),31,0),0)</f>
        <v>0</v>
      </c>
      <c r="K1915" s="266"/>
    </row>
    <row r="1916" spans="1:11" ht="30" customHeight="1" x14ac:dyDescent="0.2">
      <c r="A1916" s="262">
        <v>1905</v>
      </c>
      <c r="B1916" s="713" t="s">
        <v>12</v>
      </c>
      <c r="C1916" s="263" t="s">
        <v>1549</v>
      </c>
      <c r="D1916" s="264" t="s">
        <v>3049</v>
      </c>
      <c r="E1916" s="265"/>
      <c r="F1916" s="265"/>
      <c r="G1916" s="706">
        <f ca="1">IFERROR(VLOOKUP(Tabela24[[#This Row],[Symbol]],INDIRECT("'"&amp;Tabela24[[#This Row],[INDEX]]&amp;"'!$D$5:$BB$3000"),13,0),0)</f>
        <v>0</v>
      </c>
      <c r="H1916" s="706" t="str">
        <f ca="1">IFERROR(VLOOKUP(Tabela24[[#This Row],[Symbol]],INDIRECT("'"&amp;Tabela24[[#This Row],[INDEX]]&amp;"'!$D$4:$BB$3000"),14,0),0)</f>
        <v>mb.</v>
      </c>
      <c r="I1916" s="707">
        <f ca="1">IFERROR(VLOOKUP(Tabela24[[#This Row],[Symbol]],INDIRECT("'"&amp;Tabela24[[#This Row],[INDEX]]&amp;"'!$D$4:$BB$3000"),30,0),0)</f>
        <v>0</v>
      </c>
      <c r="J1916" s="447">
        <f ca="1">IFERROR(VLOOKUP(Tabela24[[#This Row],[Symbol]],INDIRECT("'"&amp;Tabela24[[#This Row],[INDEX]]&amp;"'!$D$4:$BB$3000"),31,0),0)</f>
        <v>0</v>
      </c>
      <c r="K1916" s="266"/>
    </row>
    <row r="1917" spans="1:11" ht="30" customHeight="1" x14ac:dyDescent="0.2">
      <c r="A1917" s="262">
        <v>1906</v>
      </c>
      <c r="B1917" s="713" t="s">
        <v>12</v>
      </c>
      <c r="C1917" s="263" t="s">
        <v>1550</v>
      </c>
      <c r="D1917" s="264" t="s">
        <v>3050</v>
      </c>
      <c r="E1917" s="265"/>
      <c r="F1917" s="265"/>
      <c r="G1917" s="706">
        <f ca="1">IFERROR(VLOOKUP(Tabela24[[#This Row],[Symbol]],INDIRECT("'"&amp;Tabela24[[#This Row],[INDEX]]&amp;"'!$D$5:$BB$3000"),13,0),0)</f>
        <v>0</v>
      </c>
      <c r="H1917" s="706" t="str">
        <f ca="1">IFERROR(VLOOKUP(Tabela24[[#This Row],[Symbol]],INDIRECT("'"&amp;Tabela24[[#This Row],[INDEX]]&amp;"'!$D$4:$BB$3000"),14,0),0)</f>
        <v>mb.</v>
      </c>
      <c r="I1917" s="707">
        <f ca="1">IFERROR(VLOOKUP(Tabela24[[#This Row],[Symbol]],INDIRECT("'"&amp;Tabela24[[#This Row],[INDEX]]&amp;"'!$D$4:$BB$3000"),30,0),0)</f>
        <v>0</v>
      </c>
      <c r="J1917" s="447">
        <f ca="1">IFERROR(VLOOKUP(Tabela24[[#This Row],[Symbol]],INDIRECT("'"&amp;Tabela24[[#This Row],[INDEX]]&amp;"'!$D$4:$BB$3000"),31,0),0)</f>
        <v>0</v>
      </c>
      <c r="K1917" s="266"/>
    </row>
    <row r="1918" spans="1:11" ht="30" customHeight="1" x14ac:dyDescent="0.2">
      <c r="A1918" s="262">
        <v>1907</v>
      </c>
      <c r="B1918" s="713" t="s">
        <v>12</v>
      </c>
      <c r="C1918" s="263" t="s">
        <v>1551</v>
      </c>
      <c r="D1918" s="264" t="s">
        <v>3051</v>
      </c>
      <c r="E1918" s="265"/>
      <c r="F1918" s="265"/>
      <c r="G1918" s="706">
        <f ca="1">IFERROR(VLOOKUP(Tabela24[[#This Row],[Symbol]],INDIRECT("'"&amp;Tabela24[[#This Row],[INDEX]]&amp;"'!$D$5:$BB$3000"),13,0),0)</f>
        <v>0</v>
      </c>
      <c r="H1918" s="706" t="str">
        <f ca="1">IFERROR(VLOOKUP(Tabela24[[#This Row],[Symbol]],INDIRECT("'"&amp;Tabela24[[#This Row],[INDEX]]&amp;"'!$D$4:$BB$3000"),14,0),0)</f>
        <v>mb.</v>
      </c>
      <c r="I1918" s="707">
        <f ca="1">IFERROR(VLOOKUP(Tabela24[[#This Row],[Symbol]],INDIRECT("'"&amp;Tabela24[[#This Row],[INDEX]]&amp;"'!$D$4:$BB$3000"),30,0),0)</f>
        <v>0</v>
      </c>
      <c r="J1918" s="447">
        <f ca="1">IFERROR(VLOOKUP(Tabela24[[#This Row],[Symbol]],INDIRECT("'"&amp;Tabela24[[#This Row],[INDEX]]&amp;"'!$D$4:$BB$3000"),31,0),0)</f>
        <v>0</v>
      </c>
      <c r="K1918" s="266"/>
    </row>
    <row r="1919" spans="1:11" ht="30" customHeight="1" x14ac:dyDescent="0.2">
      <c r="A1919" s="262">
        <v>1908</v>
      </c>
      <c r="B1919" s="713" t="s">
        <v>12</v>
      </c>
      <c r="C1919" s="263" t="s">
        <v>1552</v>
      </c>
      <c r="D1919" s="264" t="s">
        <v>3052</v>
      </c>
      <c r="E1919" s="265"/>
      <c r="F1919" s="265"/>
      <c r="G1919" s="706">
        <f ca="1">IFERROR(VLOOKUP(Tabela24[[#This Row],[Symbol]],INDIRECT("'"&amp;Tabela24[[#This Row],[INDEX]]&amp;"'!$D$5:$BB$3000"),13,0),0)</f>
        <v>0</v>
      </c>
      <c r="H1919" s="706" t="str">
        <f ca="1">IFERROR(VLOOKUP(Tabela24[[#This Row],[Symbol]],INDIRECT("'"&amp;Tabela24[[#This Row],[INDEX]]&amp;"'!$D$4:$BB$3000"),14,0),0)</f>
        <v>mb.</v>
      </c>
      <c r="I1919" s="707">
        <f ca="1">IFERROR(VLOOKUP(Tabela24[[#This Row],[Symbol]],INDIRECT("'"&amp;Tabela24[[#This Row],[INDEX]]&amp;"'!$D$4:$BB$3000"),30,0),0)</f>
        <v>0</v>
      </c>
      <c r="J1919" s="447">
        <f ca="1">IFERROR(VLOOKUP(Tabela24[[#This Row],[Symbol]],INDIRECT("'"&amp;Tabela24[[#This Row],[INDEX]]&amp;"'!$D$4:$BB$3000"),31,0),0)</f>
        <v>0</v>
      </c>
      <c r="K1919" s="266"/>
    </row>
    <row r="1920" spans="1:11" ht="30" customHeight="1" x14ac:dyDescent="0.2">
      <c r="A1920" s="262">
        <v>1909</v>
      </c>
      <c r="B1920" s="713" t="s">
        <v>12</v>
      </c>
      <c r="C1920" s="263" t="s">
        <v>1553</v>
      </c>
      <c r="D1920" s="264" t="s">
        <v>3053</v>
      </c>
      <c r="E1920" s="265"/>
      <c r="F1920" s="265"/>
      <c r="G1920" s="706">
        <f ca="1">IFERROR(VLOOKUP(Tabela24[[#This Row],[Symbol]],INDIRECT("'"&amp;Tabela24[[#This Row],[INDEX]]&amp;"'!$D$5:$BB$3000"),13,0),0)</f>
        <v>0</v>
      </c>
      <c r="H1920" s="706" t="str">
        <f ca="1">IFERROR(VLOOKUP(Tabela24[[#This Row],[Symbol]],INDIRECT("'"&amp;Tabela24[[#This Row],[INDEX]]&amp;"'!$D$4:$BB$3000"),14,0),0)</f>
        <v>mb.</v>
      </c>
      <c r="I1920" s="707">
        <f ca="1">IFERROR(VLOOKUP(Tabela24[[#This Row],[Symbol]],INDIRECT("'"&amp;Tabela24[[#This Row],[INDEX]]&amp;"'!$D$4:$BB$3000"),30,0),0)</f>
        <v>0</v>
      </c>
      <c r="J1920" s="447">
        <f ca="1">IFERROR(VLOOKUP(Tabela24[[#This Row],[Symbol]],INDIRECT("'"&amp;Tabela24[[#This Row],[INDEX]]&amp;"'!$D$4:$BB$3000"),31,0),0)</f>
        <v>0</v>
      </c>
      <c r="K1920" s="266"/>
    </row>
    <row r="1921" spans="1:11" ht="30" customHeight="1" x14ac:dyDescent="0.2">
      <c r="A1921" s="262">
        <v>1910</v>
      </c>
      <c r="B1921" s="713" t="s">
        <v>12</v>
      </c>
      <c r="C1921" s="263" t="s">
        <v>1554</v>
      </c>
      <c r="D1921" s="264" t="s">
        <v>3054</v>
      </c>
      <c r="E1921" s="265"/>
      <c r="F1921" s="265"/>
      <c r="G1921" s="706">
        <f ca="1">IFERROR(VLOOKUP(Tabela24[[#This Row],[Symbol]],INDIRECT("'"&amp;Tabela24[[#This Row],[INDEX]]&amp;"'!$D$5:$BB$3000"),13,0),0)</f>
        <v>0</v>
      </c>
      <c r="H1921" s="706" t="str">
        <f ca="1">IFERROR(VLOOKUP(Tabela24[[#This Row],[Symbol]],INDIRECT("'"&amp;Tabela24[[#This Row],[INDEX]]&amp;"'!$D$4:$BB$3000"),14,0),0)</f>
        <v>mb.</v>
      </c>
      <c r="I1921" s="707">
        <f ca="1">IFERROR(VLOOKUP(Tabela24[[#This Row],[Symbol]],INDIRECT("'"&amp;Tabela24[[#This Row],[INDEX]]&amp;"'!$D$4:$BB$3000"),30,0),0)</f>
        <v>0</v>
      </c>
      <c r="J1921" s="447">
        <f ca="1">IFERROR(VLOOKUP(Tabela24[[#This Row],[Symbol]],INDIRECT("'"&amp;Tabela24[[#This Row],[INDEX]]&amp;"'!$D$4:$BB$3000"),31,0),0)</f>
        <v>0</v>
      </c>
      <c r="K1921" s="266"/>
    </row>
    <row r="1922" spans="1:11" ht="30" customHeight="1" x14ac:dyDescent="0.2">
      <c r="A1922" s="262">
        <v>1911</v>
      </c>
      <c r="B1922" s="713" t="s">
        <v>12</v>
      </c>
      <c r="C1922" s="263" t="s">
        <v>1555</v>
      </c>
      <c r="D1922" s="264" t="s">
        <v>3055</v>
      </c>
      <c r="E1922" s="265"/>
      <c r="F1922" s="265"/>
      <c r="G1922" s="706">
        <f ca="1">IFERROR(VLOOKUP(Tabela24[[#This Row],[Symbol]],INDIRECT("'"&amp;Tabela24[[#This Row],[INDEX]]&amp;"'!$D$5:$BB$3000"),13,0),0)</f>
        <v>0</v>
      </c>
      <c r="H1922" s="706" t="str">
        <f ca="1">IFERROR(VLOOKUP(Tabela24[[#This Row],[Symbol]],INDIRECT("'"&amp;Tabela24[[#This Row],[INDEX]]&amp;"'!$D$4:$BB$3000"),14,0),0)</f>
        <v>mb.</v>
      </c>
      <c r="I1922" s="707">
        <f ca="1">IFERROR(VLOOKUP(Tabela24[[#This Row],[Symbol]],INDIRECT("'"&amp;Tabela24[[#This Row],[INDEX]]&amp;"'!$D$4:$BB$3000"),30,0),0)</f>
        <v>0</v>
      </c>
      <c r="J1922" s="447">
        <f ca="1">IFERROR(VLOOKUP(Tabela24[[#This Row],[Symbol]],INDIRECT("'"&amp;Tabela24[[#This Row],[INDEX]]&amp;"'!$D$4:$BB$3000"),31,0),0)</f>
        <v>0</v>
      </c>
      <c r="K1922" s="266"/>
    </row>
    <row r="1923" spans="1:11" ht="30" customHeight="1" x14ac:dyDescent="0.2">
      <c r="A1923" s="262">
        <v>1912</v>
      </c>
      <c r="B1923" s="713" t="s">
        <v>12</v>
      </c>
      <c r="C1923" s="263" t="s">
        <v>1556</v>
      </c>
      <c r="D1923" s="264" t="s">
        <v>3056</v>
      </c>
      <c r="E1923" s="265"/>
      <c r="F1923" s="265"/>
      <c r="G1923" s="706">
        <f ca="1">IFERROR(VLOOKUP(Tabela24[[#This Row],[Symbol]],INDIRECT("'"&amp;Tabela24[[#This Row],[INDEX]]&amp;"'!$D$5:$BB$3000"),13,0),0)</f>
        <v>0</v>
      </c>
      <c r="H1923" s="706" t="str">
        <f ca="1">IFERROR(VLOOKUP(Tabela24[[#This Row],[Symbol]],INDIRECT("'"&amp;Tabela24[[#This Row],[INDEX]]&amp;"'!$D$4:$BB$3000"),14,0),0)</f>
        <v>mb.</v>
      </c>
      <c r="I1923" s="707">
        <f ca="1">IFERROR(VLOOKUP(Tabela24[[#This Row],[Symbol]],INDIRECT("'"&amp;Tabela24[[#This Row],[INDEX]]&amp;"'!$D$4:$BB$3000"),30,0),0)</f>
        <v>0</v>
      </c>
      <c r="J1923" s="447">
        <f ca="1">IFERROR(VLOOKUP(Tabela24[[#This Row],[Symbol]],INDIRECT("'"&amp;Tabela24[[#This Row],[INDEX]]&amp;"'!$D$4:$BB$3000"),31,0),0)</f>
        <v>0</v>
      </c>
      <c r="K1923" s="266"/>
    </row>
    <row r="1924" spans="1:11" ht="30" customHeight="1" x14ac:dyDescent="0.2">
      <c r="A1924" s="262">
        <v>1913</v>
      </c>
      <c r="B1924" s="713" t="s">
        <v>12</v>
      </c>
      <c r="C1924" s="263" t="s">
        <v>1557</v>
      </c>
      <c r="D1924" s="264" t="s">
        <v>3057</v>
      </c>
      <c r="E1924" s="265"/>
      <c r="F1924" s="265"/>
      <c r="G1924" s="706">
        <f ca="1">IFERROR(VLOOKUP(Tabela24[[#This Row],[Symbol]],INDIRECT("'"&amp;Tabela24[[#This Row],[INDEX]]&amp;"'!$D$5:$BB$3000"),13,0),0)</f>
        <v>0</v>
      </c>
      <c r="H1924" s="706" t="str">
        <f ca="1">IFERROR(VLOOKUP(Tabela24[[#This Row],[Symbol]],INDIRECT("'"&amp;Tabela24[[#This Row],[INDEX]]&amp;"'!$D$4:$BB$3000"),14,0),0)</f>
        <v>mb.</v>
      </c>
      <c r="I1924" s="707">
        <f ca="1">IFERROR(VLOOKUP(Tabela24[[#This Row],[Symbol]],INDIRECT("'"&amp;Tabela24[[#This Row],[INDEX]]&amp;"'!$D$4:$BB$3000"),30,0),0)</f>
        <v>0</v>
      </c>
      <c r="J1924" s="447">
        <f ca="1">IFERROR(VLOOKUP(Tabela24[[#This Row],[Symbol]],INDIRECT("'"&amp;Tabela24[[#This Row],[INDEX]]&amp;"'!$D$4:$BB$3000"),31,0),0)</f>
        <v>0</v>
      </c>
      <c r="K1924" s="266"/>
    </row>
    <row r="1925" spans="1:11" ht="30" customHeight="1" x14ac:dyDescent="0.2">
      <c r="A1925" s="262">
        <v>1914</v>
      </c>
      <c r="B1925" s="713" t="s">
        <v>12</v>
      </c>
      <c r="C1925" s="263" t="s">
        <v>1558</v>
      </c>
      <c r="D1925" s="264" t="s">
        <v>3058</v>
      </c>
      <c r="E1925" s="265"/>
      <c r="F1925" s="265"/>
      <c r="G1925" s="706">
        <f ca="1">IFERROR(VLOOKUP(Tabela24[[#This Row],[Symbol]],INDIRECT("'"&amp;Tabela24[[#This Row],[INDEX]]&amp;"'!$D$5:$BB$3000"),13,0),0)</f>
        <v>0</v>
      </c>
      <c r="H1925" s="706" t="str">
        <f ca="1">IFERROR(VLOOKUP(Tabela24[[#This Row],[Symbol]],INDIRECT("'"&amp;Tabela24[[#This Row],[INDEX]]&amp;"'!$D$4:$BB$3000"),14,0),0)</f>
        <v>mb.</v>
      </c>
      <c r="I1925" s="707">
        <f ca="1">IFERROR(VLOOKUP(Tabela24[[#This Row],[Symbol]],INDIRECT("'"&amp;Tabela24[[#This Row],[INDEX]]&amp;"'!$D$4:$BB$3000"),30,0),0)</f>
        <v>0</v>
      </c>
      <c r="J1925" s="447">
        <f ca="1">IFERROR(VLOOKUP(Tabela24[[#This Row],[Symbol]],INDIRECT("'"&amp;Tabela24[[#This Row],[INDEX]]&amp;"'!$D$4:$BB$3000"),31,0),0)</f>
        <v>0</v>
      </c>
      <c r="K1925" s="266"/>
    </row>
    <row r="1926" spans="1:11" ht="30" customHeight="1" x14ac:dyDescent="0.2">
      <c r="A1926" s="262">
        <v>1915</v>
      </c>
      <c r="B1926" s="713" t="s">
        <v>12</v>
      </c>
      <c r="C1926" s="263" t="s">
        <v>1559</v>
      </c>
      <c r="D1926" s="264" t="s">
        <v>3836</v>
      </c>
      <c r="E1926" s="265"/>
      <c r="F1926" s="265"/>
      <c r="G1926" s="706">
        <f ca="1">IFERROR(VLOOKUP(Tabela24[[#This Row],[Symbol]],INDIRECT("'"&amp;Tabela24[[#This Row],[INDEX]]&amp;"'!$D$5:$BB$3000"),13,0),0)</f>
        <v>0</v>
      </c>
      <c r="H1926" s="706" t="str">
        <f ca="1">IFERROR(VLOOKUP(Tabela24[[#This Row],[Symbol]],INDIRECT("'"&amp;Tabela24[[#This Row],[INDEX]]&amp;"'!$D$4:$BB$3000"),14,0),0)</f>
        <v>mb.</v>
      </c>
      <c r="I1926" s="707">
        <f ca="1">IFERROR(VLOOKUP(Tabela24[[#This Row],[Symbol]],INDIRECT("'"&amp;Tabela24[[#This Row],[INDEX]]&amp;"'!$D$4:$BB$3000"),30,0),0)</f>
        <v>0</v>
      </c>
      <c r="J1926" s="447">
        <f ca="1">IFERROR(VLOOKUP(Tabela24[[#This Row],[Symbol]],INDIRECT("'"&amp;Tabela24[[#This Row],[INDEX]]&amp;"'!$D$4:$BB$3000"),31,0),0)</f>
        <v>0</v>
      </c>
      <c r="K1926" s="266"/>
    </row>
    <row r="1927" spans="1:11" ht="30" customHeight="1" x14ac:dyDescent="0.2">
      <c r="A1927" s="262">
        <v>1916</v>
      </c>
      <c r="B1927" s="713" t="s">
        <v>12</v>
      </c>
      <c r="C1927" s="263" t="s">
        <v>1245</v>
      </c>
      <c r="D1927" s="264" t="s">
        <v>3059</v>
      </c>
      <c r="E1927" s="265"/>
      <c r="F1927" s="265"/>
      <c r="G1927" s="706">
        <f ca="1">IFERROR(VLOOKUP(Tabela24[[#This Row],[Symbol]],INDIRECT("'"&amp;Tabela24[[#This Row],[INDEX]]&amp;"'!$D$5:$BB$3000"),13,0),0)</f>
        <v>0</v>
      </c>
      <c r="H1927" s="706" t="str">
        <f ca="1">IFERROR(VLOOKUP(Tabela24[[#This Row],[Symbol]],INDIRECT("'"&amp;Tabela24[[#This Row],[INDEX]]&amp;"'!$D$4:$BB$3000"),14,0),0)</f>
        <v>mb.</v>
      </c>
      <c r="I1927" s="707">
        <f ca="1">IFERROR(VLOOKUP(Tabela24[[#This Row],[Symbol]],INDIRECT("'"&amp;Tabela24[[#This Row],[INDEX]]&amp;"'!$D$4:$BB$3000"),30,0),0)</f>
        <v>0</v>
      </c>
      <c r="J1927" s="447">
        <f ca="1">IFERROR(VLOOKUP(Tabela24[[#This Row],[Symbol]],INDIRECT("'"&amp;Tabela24[[#This Row],[INDEX]]&amp;"'!$D$4:$BB$3000"),31,0),0)</f>
        <v>0</v>
      </c>
      <c r="K1927" s="266"/>
    </row>
    <row r="1928" spans="1:11" ht="30" customHeight="1" x14ac:dyDescent="0.2">
      <c r="A1928" s="262">
        <v>1917</v>
      </c>
      <c r="B1928" s="713" t="s">
        <v>12</v>
      </c>
      <c r="C1928" s="263" t="s">
        <v>1560</v>
      </c>
      <c r="D1928" s="264" t="s">
        <v>3837</v>
      </c>
      <c r="E1928" s="265"/>
      <c r="F1928" s="265"/>
      <c r="G1928" s="706">
        <f ca="1">IFERROR(VLOOKUP(Tabela24[[#This Row],[Symbol]],INDIRECT("'"&amp;Tabela24[[#This Row],[INDEX]]&amp;"'!$D$5:$BB$3000"),13,0),0)</f>
        <v>0</v>
      </c>
      <c r="H1928" s="706" t="str">
        <f ca="1">IFERROR(VLOOKUP(Tabela24[[#This Row],[Symbol]],INDIRECT("'"&amp;Tabela24[[#This Row],[INDEX]]&amp;"'!$D$4:$BB$3000"),14,0),0)</f>
        <v>mb.</v>
      </c>
      <c r="I1928" s="707">
        <f ca="1">IFERROR(VLOOKUP(Tabela24[[#This Row],[Symbol]],INDIRECT("'"&amp;Tabela24[[#This Row],[INDEX]]&amp;"'!$D$4:$BB$3000"),30,0),0)</f>
        <v>0</v>
      </c>
      <c r="J1928" s="447">
        <f ca="1">IFERROR(VLOOKUP(Tabela24[[#This Row],[Symbol]],INDIRECT("'"&amp;Tabela24[[#This Row],[INDEX]]&amp;"'!$D$4:$BB$3000"),31,0),0)</f>
        <v>0</v>
      </c>
      <c r="K1928" s="266"/>
    </row>
    <row r="1929" spans="1:11" ht="30" customHeight="1" x14ac:dyDescent="0.2">
      <c r="A1929" s="262">
        <v>1918</v>
      </c>
      <c r="B1929" s="713" t="s">
        <v>12</v>
      </c>
      <c r="C1929" s="263" t="s">
        <v>1247</v>
      </c>
      <c r="D1929" s="264" t="s">
        <v>3813</v>
      </c>
      <c r="E1929" s="265"/>
      <c r="F1929" s="265"/>
      <c r="G1929" s="706">
        <f ca="1">IFERROR(VLOOKUP(Tabela24[[#This Row],[Symbol]],INDIRECT("'"&amp;Tabela24[[#This Row],[INDEX]]&amp;"'!$D$5:$BB$3000"),13,0),0)</f>
        <v>0</v>
      </c>
      <c r="H1929" s="706" t="str">
        <f ca="1">IFERROR(VLOOKUP(Tabela24[[#This Row],[Symbol]],INDIRECT("'"&amp;Tabela24[[#This Row],[INDEX]]&amp;"'!$D$4:$BB$3000"),14,0),0)</f>
        <v>mb.</v>
      </c>
      <c r="I1929" s="707">
        <f ca="1">IFERROR(VLOOKUP(Tabela24[[#This Row],[Symbol]],INDIRECT("'"&amp;Tabela24[[#This Row],[INDEX]]&amp;"'!$D$4:$BB$3000"),30,0),0)</f>
        <v>0</v>
      </c>
      <c r="J1929" s="447">
        <f ca="1">IFERROR(VLOOKUP(Tabela24[[#This Row],[Symbol]],INDIRECT("'"&amp;Tabela24[[#This Row],[INDEX]]&amp;"'!$D$4:$BB$3000"),31,0),0)</f>
        <v>0</v>
      </c>
      <c r="K1929" s="266"/>
    </row>
    <row r="1930" spans="1:11" ht="30" customHeight="1" x14ac:dyDescent="0.2">
      <c r="A1930" s="262">
        <v>1919</v>
      </c>
      <c r="B1930" s="713" t="s">
        <v>12</v>
      </c>
      <c r="C1930" s="263" t="s">
        <v>1561</v>
      </c>
      <c r="D1930" s="264" t="s">
        <v>3838</v>
      </c>
      <c r="E1930" s="265"/>
      <c r="F1930" s="265"/>
      <c r="G1930" s="706">
        <f ca="1">IFERROR(VLOOKUP(Tabela24[[#This Row],[Symbol]],INDIRECT("'"&amp;Tabela24[[#This Row],[INDEX]]&amp;"'!$D$5:$BB$3000"),13,0),0)</f>
        <v>0</v>
      </c>
      <c r="H1930" s="706" t="str">
        <f ca="1">IFERROR(VLOOKUP(Tabela24[[#This Row],[Symbol]],INDIRECT("'"&amp;Tabela24[[#This Row],[INDEX]]&amp;"'!$D$4:$BB$3000"),14,0),0)</f>
        <v>mb.</v>
      </c>
      <c r="I1930" s="707">
        <f ca="1">IFERROR(VLOOKUP(Tabela24[[#This Row],[Symbol]],INDIRECT("'"&amp;Tabela24[[#This Row],[INDEX]]&amp;"'!$D$4:$BB$3000"),30,0),0)</f>
        <v>0</v>
      </c>
      <c r="J1930" s="447">
        <f ca="1">IFERROR(VLOOKUP(Tabela24[[#This Row],[Symbol]],INDIRECT("'"&amp;Tabela24[[#This Row],[INDEX]]&amp;"'!$D$4:$BB$3000"),31,0),0)</f>
        <v>0</v>
      </c>
      <c r="K1930" s="266"/>
    </row>
    <row r="1931" spans="1:11" ht="30" customHeight="1" x14ac:dyDescent="0.2">
      <c r="A1931" s="262">
        <v>1920</v>
      </c>
      <c r="B1931" s="713" t="s">
        <v>12</v>
      </c>
      <c r="C1931" s="263" t="s">
        <v>1248</v>
      </c>
      <c r="D1931" s="264" t="s">
        <v>3060</v>
      </c>
      <c r="E1931" s="265"/>
      <c r="F1931" s="265"/>
      <c r="G1931" s="706">
        <f ca="1">IFERROR(VLOOKUP(Tabela24[[#This Row],[Symbol]],INDIRECT("'"&amp;Tabela24[[#This Row],[INDEX]]&amp;"'!$D$5:$BB$3000"),13,0),0)</f>
        <v>0</v>
      </c>
      <c r="H1931" s="706" t="str">
        <f ca="1">IFERROR(VLOOKUP(Tabela24[[#This Row],[Symbol]],INDIRECT("'"&amp;Tabela24[[#This Row],[INDEX]]&amp;"'!$D$4:$BB$3000"),14,0),0)</f>
        <v>mb.</v>
      </c>
      <c r="I1931" s="707">
        <f ca="1">IFERROR(VLOOKUP(Tabela24[[#This Row],[Symbol]],INDIRECT("'"&amp;Tabela24[[#This Row],[INDEX]]&amp;"'!$D$4:$BB$3000"),30,0),0)</f>
        <v>0</v>
      </c>
      <c r="J1931" s="447">
        <f ca="1">IFERROR(VLOOKUP(Tabela24[[#This Row],[Symbol]],INDIRECT("'"&amp;Tabela24[[#This Row],[INDEX]]&amp;"'!$D$4:$BB$3000"),31,0),0)</f>
        <v>0</v>
      </c>
      <c r="K1931" s="266"/>
    </row>
    <row r="1932" spans="1:11" ht="30" customHeight="1" x14ac:dyDescent="0.2">
      <c r="A1932" s="262">
        <v>1921</v>
      </c>
      <c r="B1932" s="713" t="s">
        <v>12</v>
      </c>
      <c r="C1932" s="263" t="s">
        <v>1562</v>
      </c>
      <c r="D1932" s="264" t="s">
        <v>3839</v>
      </c>
      <c r="E1932" s="265"/>
      <c r="F1932" s="265"/>
      <c r="G1932" s="706">
        <f ca="1">IFERROR(VLOOKUP(Tabela24[[#This Row],[Symbol]],INDIRECT("'"&amp;Tabela24[[#This Row],[INDEX]]&amp;"'!$D$5:$BB$3000"),13,0),0)</f>
        <v>0</v>
      </c>
      <c r="H1932" s="706" t="str">
        <f ca="1">IFERROR(VLOOKUP(Tabela24[[#This Row],[Symbol]],INDIRECT("'"&amp;Tabela24[[#This Row],[INDEX]]&amp;"'!$D$4:$BB$3000"),14,0),0)</f>
        <v>mb.</v>
      </c>
      <c r="I1932" s="707">
        <f ca="1">IFERROR(VLOOKUP(Tabela24[[#This Row],[Symbol]],INDIRECT("'"&amp;Tabela24[[#This Row],[INDEX]]&amp;"'!$D$4:$BB$3000"),30,0),0)</f>
        <v>0</v>
      </c>
      <c r="J1932" s="447">
        <f ca="1">IFERROR(VLOOKUP(Tabela24[[#This Row],[Symbol]],INDIRECT("'"&amp;Tabela24[[#This Row],[INDEX]]&amp;"'!$D$4:$BB$3000"),31,0),0)</f>
        <v>0</v>
      </c>
      <c r="K1932" s="266"/>
    </row>
    <row r="1933" spans="1:11" ht="30" customHeight="1" x14ac:dyDescent="0.2">
      <c r="A1933" s="262">
        <v>1922</v>
      </c>
      <c r="B1933" s="713" t="s">
        <v>12</v>
      </c>
      <c r="C1933" s="263" t="s">
        <v>1249</v>
      </c>
      <c r="D1933" s="264" t="s">
        <v>3814</v>
      </c>
      <c r="E1933" s="265"/>
      <c r="F1933" s="265"/>
      <c r="G1933" s="706">
        <f ca="1">IFERROR(VLOOKUP(Tabela24[[#This Row],[Symbol]],INDIRECT("'"&amp;Tabela24[[#This Row],[INDEX]]&amp;"'!$D$5:$BB$3000"),13,0),0)</f>
        <v>0</v>
      </c>
      <c r="H1933" s="706" t="str">
        <f ca="1">IFERROR(VLOOKUP(Tabela24[[#This Row],[Symbol]],INDIRECT("'"&amp;Tabela24[[#This Row],[INDEX]]&amp;"'!$D$4:$BB$3000"),14,0),0)</f>
        <v>mb.</v>
      </c>
      <c r="I1933" s="707">
        <f ca="1">IFERROR(VLOOKUP(Tabela24[[#This Row],[Symbol]],INDIRECT("'"&amp;Tabela24[[#This Row],[INDEX]]&amp;"'!$D$4:$BB$3000"),30,0),0)</f>
        <v>0</v>
      </c>
      <c r="J1933" s="447">
        <f ca="1">IFERROR(VLOOKUP(Tabela24[[#This Row],[Symbol]],INDIRECT("'"&amp;Tabela24[[#This Row],[INDEX]]&amp;"'!$D$4:$BB$3000"),31,0),0)</f>
        <v>0</v>
      </c>
      <c r="K1933" s="266"/>
    </row>
    <row r="1934" spans="1:11" ht="30" customHeight="1" x14ac:dyDescent="0.2">
      <c r="A1934" s="262">
        <v>1923</v>
      </c>
      <c r="B1934" s="713" t="s">
        <v>12</v>
      </c>
      <c r="C1934" s="263" t="s">
        <v>1563</v>
      </c>
      <c r="D1934" s="264" t="s">
        <v>3840</v>
      </c>
      <c r="E1934" s="265"/>
      <c r="F1934" s="265"/>
      <c r="G1934" s="706">
        <f ca="1">IFERROR(VLOOKUP(Tabela24[[#This Row],[Symbol]],INDIRECT("'"&amp;Tabela24[[#This Row],[INDEX]]&amp;"'!$D$5:$BB$3000"),13,0),0)</f>
        <v>0</v>
      </c>
      <c r="H1934" s="706" t="str">
        <f ca="1">IFERROR(VLOOKUP(Tabela24[[#This Row],[Symbol]],INDIRECT("'"&amp;Tabela24[[#This Row],[INDEX]]&amp;"'!$D$4:$BB$3000"),14,0),0)</f>
        <v>mb.</v>
      </c>
      <c r="I1934" s="707">
        <f ca="1">IFERROR(VLOOKUP(Tabela24[[#This Row],[Symbol]],INDIRECT("'"&amp;Tabela24[[#This Row],[INDEX]]&amp;"'!$D$4:$BB$3000"),30,0),0)</f>
        <v>0</v>
      </c>
      <c r="J1934" s="447">
        <f ca="1">IFERROR(VLOOKUP(Tabela24[[#This Row],[Symbol]],INDIRECT("'"&amp;Tabela24[[#This Row],[INDEX]]&amp;"'!$D$4:$BB$3000"),31,0),0)</f>
        <v>0</v>
      </c>
      <c r="K1934" s="266"/>
    </row>
    <row r="1935" spans="1:11" ht="30" customHeight="1" x14ac:dyDescent="0.2">
      <c r="A1935" s="262">
        <v>1924</v>
      </c>
      <c r="B1935" s="713" t="s">
        <v>12</v>
      </c>
      <c r="C1935" s="263" t="s">
        <v>1250</v>
      </c>
      <c r="D1935" s="264" t="s">
        <v>3061</v>
      </c>
      <c r="E1935" s="265"/>
      <c r="F1935" s="265"/>
      <c r="G1935" s="706">
        <f ca="1">IFERROR(VLOOKUP(Tabela24[[#This Row],[Symbol]],INDIRECT("'"&amp;Tabela24[[#This Row],[INDEX]]&amp;"'!$D$5:$BB$3000"),13,0),0)</f>
        <v>0</v>
      </c>
      <c r="H1935" s="706" t="str">
        <f ca="1">IFERROR(VLOOKUP(Tabela24[[#This Row],[Symbol]],INDIRECT("'"&amp;Tabela24[[#This Row],[INDEX]]&amp;"'!$D$4:$BB$3000"),14,0),0)</f>
        <v>mb.</v>
      </c>
      <c r="I1935" s="707">
        <f ca="1">IFERROR(VLOOKUP(Tabela24[[#This Row],[Symbol]],INDIRECT("'"&amp;Tabela24[[#This Row],[INDEX]]&amp;"'!$D$4:$BB$3000"),30,0),0)</f>
        <v>0</v>
      </c>
      <c r="J1935" s="447">
        <f ca="1">IFERROR(VLOOKUP(Tabela24[[#This Row],[Symbol]],INDIRECT("'"&amp;Tabela24[[#This Row],[INDEX]]&amp;"'!$D$4:$BB$3000"),31,0),0)</f>
        <v>0</v>
      </c>
      <c r="K1935" s="266"/>
    </row>
    <row r="1936" spans="1:11" ht="30" customHeight="1" x14ac:dyDescent="0.2">
      <c r="A1936" s="262">
        <v>1925</v>
      </c>
      <c r="B1936" s="713" t="s">
        <v>12</v>
      </c>
      <c r="C1936" s="263" t="s">
        <v>1564</v>
      </c>
      <c r="D1936" s="264" t="s">
        <v>3841</v>
      </c>
      <c r="E1936" s="265"/>
      <c r="F1936" s="265"/>
      <c r="G1936" s="706">
        <f ca="1">IFERROR(VLOOKUP(Tabela24[[#This Row],[Symbol]],INDIRECT("'"&amp;Tabela24[[#This Row],[INDEX]]&amp;"'!$D$5:$BB$3000"),13,0),0)</f>
        <v>0</v>
      </c>
      <c r="H1936" s="706" t="str">
        <f ca="1">IFERROR(VLOOKUP(Tabela24[[#This Row],[Symbol]],INDIRECT("'"&amp;Tabela24[[#This Row],[INDEX]]&amp;"'!$D$4:$BB$3000"),14,0),0)</f>
        <v>mb.</v>
      </c>
      <c r="I1936" s="707">
        <f ca="1">IFERROR(VLOOKUP(Tabela24[[#This Row],[Symbol]],INDIRECT("'"&amp;Tabela24[[#This Row],[INDEX]]&amp;"'!$D$4:$BB$3000"),30,0),0)</f>
        <v>0</v>
      </c>
      <c r="J1936" s="447">
        <f ca="1">IFERROR(VLOOKUP(Tabela24[[#This Row],[Symbol]],INDIRECT("'"&amp;Tabela24[[#This Row],[INDEX]]&amp;"'!$D$4:$BB$3000"),31,0),0)</f>
        <v>0</v>
      </c>
      <c r="K1936" s="266"/>
    </row>
    <row r="1937" spans="1:11" ht="30" customHeight="1" x14ac:dyDescent="0.2">
      <c r="A1937" s="262">
        <v>1926</v>
      </c>
      <c r="B1937" s="713" t="s">
        <v>12</v>
      </c>
      <c r="C1937" s="263" t="s">
        <v>1251</v>
      </c>
      <c r="D1937" s="264" t="s">
        <v>3062</v>
      </c>
      <c r="E1937" s="265"/>
      <c r="F1937" s="265"/>
      <c r="G1937" s="706">
        <f ca="1">IFERROR(VLOOKUP(Tabela24[[#This Row],[Symbol]],INDIRECT("'"&amp;Tabela24[[#This Row],[INDEX]]&amp;"'!$D$5:$BB$3000"),13,0),0)</f>
        <v>0</v>
      </c>
      <c r="H1937" s="706" t="str">
        <f ca="1">IFERROR(VLOOKUP(Tabela24[[#This Row],[Symbol]],INDIRECT("'"&amp;Tabela24[[#This Row],[INDEX]]&amp;"'!$D$4:$BB$3000"),14,0),0)</f>
        <v>mb.</v>
      </c>
      <c r="I1937" s="707">
        <f ca="1">IFERROR(VLOOKUP(Tabela24[[#This Row],[Symbol]],INDIRECT("'"&amp;Tabela24[[#This Row],[INDEX]]&amp;"'!$D$4:$BB$3000"),30,0),0)</f>
        <v>0</v>
      </c>
      <c r="J1937" s="447">
        <f ca="1">IFERROR(VLOOKUP(Tabela24[[#This Row],[Symbol]],INDIRECT("'"&amp;Tabela24[[#This Row],[INDEX]]&amp;"'!$D$4:$BB$3000"),31,0),0)</f>
        <v>0</v>
      </c>
      <c r="K1937" s="266"/>
    </row>
    <row r="1938" spans="1:11" ht="30" customHeight="1" x14ac:dyDescent="0.2">
      <c r="A1938" s="262">
        <v>1927</v>
      </c>
      <c r="B1938" s="713" t="s">
        <v>12</v>
      </c>
      <c r="C1938" s="263" t="s">
        <v>1565</v>
      </c>
      <c r="D1938" s="264" t="s">
        <v>3842</v>
      </c>
      <c r="E1938" s="265"/>
      <c r="F1938" s="265"/>
      <c r="G1938" s="706">
        <f ca="1">IFERROR(VLOOKUP(Tabela24[[#This Row],[Symbol]],INDIRECT("'"&amp;Tabela24[[#This Row],[INDEX]]&amp;"'!$D$5:$BB$3000"),13,0),0)</f>
        <v>0</v>
      </c>
      <c r="H1938" s="706" t="str">
        <f ca="1">IFERROR(VLOOKUP(Tabela24[[#This Row],[Symbol]],INDIRECT("'"&amp;Tabela24[[#This Row],[INDEX]]&amp;"'!$D$4:$BB$3000"),14,0),0)</f>
        <v>mb.</v>
      </c>
      <c r="I1938" s="707">
        <f ca="1">IFERROR(VLOOKUP(Tabela24[[#This Row],[Symbol]],INDIRECT("'"&amp;Tabela24[[#This Row],[INDEX]]&amp;"'!$D$4:$BB$3000"),30,0),0)</f>
        <v>0</v>
      </c>
      <c r="J1938" s="447">
        <f ca="1">IFERROR(VLOOKUP(Tabela24[[#This Row],[Symbol]],INDIRECT("'"&amp;Tabela24[[#This Row],[INDEX]]&amp;"'!$D$4:$BB$3000"),31,0),0)</f>
        <v>0</v>
      </c>
      <c r="K1938" s="266"/>
    </row>
    <row r="1939" spans="1:11" ht="30" customHeight="1" x14ac:dyDescent="0.2">
      <c r="A1939" s="262">
        <v>1928</v>
      </c>
      <c r="B1939" s="713" t="s">
        <v>12</v>
      </c>
      <c r="C1939" s="263" t="s">
        <v>1252</v>
      </c>
      <c r="D1939" s="264" t="s">
        <v>3815</v>
      </c>
      <c r="E1939" s="265"/>
      <c r="F1939" s="265"/>
      <c r="G1939" s="706">
        <f ca="1">IFERROR(VLOOKUP(Tabela24[[#This Row],[Symbol]],INDIRECT("'"&amp;Tabela24[[#This Row],[INDEX]]&amp;"'!$D$5:$BB$3000"),13,0),0)</f>
        <v>0</v>
      </c>
      <c r="H1939" s="706" t="str">
        <f ca="1">IFERROR(VLOOKUP(Tabela24[[#This Row],[Symbol]],INDIRECT("'"&amp;Tabela24[[#This Row],[INDEX]]&amp;"'!$D$4:$BB$3000"),14,0),0)</f>
        <v>mb.</v>
      </c>
      <c r="I1939" s="707">
        <f ca="1">IFERROR(VLOOKUP(Tabela24[[#This Row],[Symbol]],INDIRECT("'"&amp;Tabela24[[#This Row],[INDEX]]&amp;"'!$D$4:$BB$3000"),30,0),0)</f>
        <v>0</v>
      </c>
      <c r="J1939" s="447">
        <f ca="1">IFERROR(VLOOKUP(Tabela24[[#This Row],[Symbol]],INDIRECT("'"&amp;Tabela24[[#This Row],[INDEX]]&amp;"'!$D$4:$BB$3000"),31,0),0)</f>
        <v>0</v>
      </c>
      <c r="K1939" s="266"/>
    </row>
    <row r="1940" spans="1:11" ht="30" customHeight="1" x14ac:dyDescent="0.2">
      <c r="A1940" s="262">
        <v>1929</v>
      </c>
      <c r="B1940" s="713" t="s">
        <v>12</v>
      </c>
      <c r="C1940" s="263" t="s">
        <v>1566</v>
      </c>
      <c r="D1940" s="264" t="s">
        <v>3843</v>
      </c>
      <c r="E1940" s="265"/>
      <c r="F1940" s="265"/>
      <c r="G1940" s="706">
        <f ca="1">IFERROR(VLOOKUP(Tabela24[[#This Row],[Symbol]],INDIRECT("'"&amp;Tabela24[[#This Row],[INDEX]]&amp;"'!$D$5:$BB$3000"),13,0),0)</f>
        <v>0</v>
      </c>
      <c r="H1940" s="706" t="str">
        <f ca="1">IFERROR(VLOOKUP(Tabela24[[#This Row],[Symbol]],INDIRECT("'"&amp;Tabela24[[#This Row],[INDEX]]&amp;"'!$D$4:$BB$3000"),14,0),0)</f>
        <v>mb.</v>
      </c>
      <c r="I1940" s="707">
        <f ca="1">IFERROR(VLOOKUP(Tabela24[[#This Row],[Symbol]],INDIRECT("'"&amp;Tabela24[[#This Row],[INDEX]]&amp;"'!$D$4:$BB$3000"),30,0),0)</f>
        <v>0</v>
      </c>
      <c r="J1940" s="447">
        <f ca="1">IFERROR(VLOOKUP(Tabela24[[#This Row],[Symbol]],INDIRECT("'"&amp;Tabela24[[#This Row],[INDEX]]&amp;"'!$D$4:$BB$3000"),31,0),0)</f>
        <v>0</v>
      </c>
      <c r="K1940" s="266"/>
    </row>
    <row r="1941" spans="1:11" ht="30" customHeight="1" x14ac:dyDescent="0.2">
      <c r="A1941" s="262">
        <v>1930</v>
      </c>
      <c r="B1941" s="713" t="s">
        <v>12</v>
      </c>
      <c r="C1941" s="263" t="s">
        <v>1253</v>
      </c>
      <c r="D1941" s="264" t="s">
        <v>3816</v>
      </c>
      <c r="E1941" s="265"/>
      <c r="F1941" s="265"/>
      <c r="G1941" s="706">
        <f ca="1">IFERROR(VLOOKUP(Tabela24[[#This Row],[Symbol]],INDIRECT("'"&amp;Tabela24[[#This Row],[INDEX]]&amp;"'!$D$5:$BB$3000"),13,0),0)</f>
        <v>0</v>
      </c>
      <c r="H1941" s="706" t="str">
        <f ca="1">IFERROR(VLOOKUP(Tabela24[[#This Row],[Symbol]],INDIRECT("'"&amp;Tabela24[[#This Row],[INDEX]]&amp;"'!$D$4:$BB$3000"),14,0),0)</f>
        <v>mb.</v>
      </c>
      <c r="I1941" s="707">
        <f ca="1">IFERROR(VLOOKUP(Tabela24[[#This Row],[Symbol]],INDIRECT("'"&amp;Tabela24[[#This Row],[INDEX]]&amp;"'!$D$4:$BB$3000"),30,0),0)</f>
        <v>0</v>
      </c>
      <c r="J1941" s="447">
        <f ca="1">IFERROR(VLOOKUP(Tabela24[[#This Row],[Symbol]],INDIRECT("'"&amp;Tabela24[[#This Row],[INDEX]]&amp;"'!$D$4:$BB$3000"),31,0),0)</f>
        <v>0</v>
      </c>
      <c r="K1941" s="266"/>
    </row>
    <row r="1942" spans="1:11" ht="30" customHeight="1" x14ac:dyDescent="0.2">
      <c r="A1942" s="262">
        <v>1931</v>
      </c>
      <c r="B1942" s="713" t="s">
        <v>12</v>
      </c>
      <c r="C1942" s="263" t="s">
        <v>1567</v>
      </c>
      <c r="D1942" s="264" t="s">
        <v>3845</v>
      </c>
      <c r="E1942" s="265"/>
      <c r="F1942" s="265"/>
      <c r="G1942" s="706">
        <f ca="1">IFERROR(VLOOKUP(Tabela24[[#This Row],[Symbol]],INDIRECT("'"&amp;Tabela24[[#This Row],[INDEX]]&amp;"'!$D$5:$BB$3000"),13,0),0)</f>
        <v>0</v>
      </c>
      <c r="H1942" s="706" t="str">
        <f ca="1">IFERROR(VLOOKUP(Tabela24[[#This Row],[Symbol]],INDIRECT("'"&amp;Tabela24[[#This Row],[INDEX]]&amp;"'!$D$4:$BB$3000"),14,0),0)</f>
        <v>mb.</v>
      </c>
      <c r="I1942" s="707">
        <f ca="1">IFERROR(VLOOKUP(Tabela24[[#This Row],[Symbol]],INDIRECT("'"&amp;Tabela24[[#This Row],[INDEX]]&amp;"'!$D$4:$BB$3000"),30,0),0)</f>
        <v>0</v>
      </c>
      <c r="J1942" s="447">
        <f ca="1">IFERROR(VLOOKUP(Tabela24[[#This Row],[Symbol]],INDIRECT("'"&amp;Tabela24[[#This Row],[INDEX]]&amp;"'!$D$4:$BB$3000"),31,0),0)</f>
        <v>0</v>
      </c>
      <c r="K1942" s="266"/>
    </row>
    <row r="1943" spans="1:11" ht="30" customHeight="1" x14ac:dyDescent="0.2">
      <c r="A1943" s="262">
        <v>1932</v>
      </c>
      <c r="B1943" s="713" t="s">
        <v>12</v>
      </c>
      <c r="C1943" s="263" t="s">
        <v>1254</v>
      </c>
      <c r="D1943" s="264" t="s">
        <v>3817</v>
      </c>
      <c r="E1943" s="265"/>
      <c r="F1943" s="265"/>
      <c r="G1943" s="706">
        <f ca="1">IFERROR(VLOOKUP(Tabela24[[#This Row],[Symbol]],INDIRECT("'"&amp;Tabela24[[#This Row],[INDEX]]&amp;"'!$D$5:$BB$3000"),13,0),0)</f>
        <v>0</v>
      </c>
      <c r="H1943" s="706" t="str">
        <f ca="1">IFERROR(VLOOKUP(Tabela24[[#This Row],[Symbol]],INDIRECT("'"&amp;Tabela24[[#This Row],[INDEX]]&amp;"'!$D$4:$BB$3000"),14,0),0)</f>
        <v>mb.</v>
      </c>
      <c r="I1943" s="707">
        <f ca="1">IFERROR(VLOOKUP(Tabela24[[#This Row],[Symbol]],INDIRECT("'"&amp;Tabela24[[#This Row],[INDEX]]&amp;"'!$D$4:$BB$3000"),30,0),0)</f>
        <v>0</v>
      </c>
      <c r="J1943" s="447">
        <f ca="1">IFERROR(VLOOKUP(Tabela24[[#This Row],[Symbol]],INDIRECT("'"&amp;Tabela24[[#This Row],[INDEX]]&amp;"'!$D$4:$BB$3000"),31,0),0)</f>
        <v>0</v>
      </c>
      <c r="K1943" s="266"/>
    </row>
    <row r="1944" spans="1:11" ht="30" customHeight="1" x14ac:dyDescent="0.2">
      <c r="A1944" s="262">
        <v>1933</v>
      </c>
      <c r="B1944" s="713" t="s">
        <v>12</v>
      </c>
      <c r="C1944" s="263" t="s">
        <v>1568</v>
      </c>
      <c r="D1944" s="264" t="s">
        <v>3844</v>
      </c>
      <c r="E1944" s="265"/>
      <c r="F1944" s="265"/>
      <c r="G1944" s="706">
        <f ca="1">IFERROR(VLOOKUP(Tabela24[[#This Row],[Symbol]],INDIRECT("'"&amp;Tabela24[[#This Row],[INDEX]]&amp;"'!$D$5:$BB$3000"),13,0),0)</f>
        <v>0</v>
      </c>
      <c r="H1944" s="706" t="str">
        <f ca="1">IFERROR(VLOOKUP(Tabela24[[#This Row],[Symbol]],INDIRECT("'"&amp;Tabela24[[#This Row],[INDEX]]&amp;"'!$D$4:$BB$3000"),14,0),0)</f>
        <v>mb.</v>
      </c>
      <c r="I1944" s="707">
        <f ca="1">IFERROR(VLOOKUP(Tabela24[[#This Row],[Symbol]],INDIRECT("'"&amp;Tabela24[[#This Row],[INDEX]]&amp;"'!$D$4:$BB$3000"),30,0),0)</f>
        <v>0</v>
      </c>
      <c r="J1944" s="447">
        <f ca="1">IFERROR(VLOOKUP(Tabela24[[#This Row],[Symbol]],INDIRECT("'"&amp;Tabela24[[#This Row],[INDEX]]&amp;"'!$D$4:$BB$3000"),31,0),0)</f>
        <v>0</v>
      </c>
      <c r="K1944" s="266"/>
    </row>
    <row r="1945" spans="1:11" ht="30" customHeight="1" x14ac:dyDescent="0.2">
      <c r="A1945" s="262">
        <v>1934</v>
      </c>
      <c r="B1945" s="713" t="s">
        <v>12</v>
      </c>
      <c r="C1945" s="263" t="s">
        <v>1255</v>
      </c>
      <c r="D1945" s="264" t="s">
        <v>3818</v>
      </c>
      <c r="E1945" s="265"/>
      <c r="F1945" s="265"/>
      <c r="G1945" s="706">
        <f ca="1">IFERROR(VLOOKUP(Tabela24[[#This Row],[Symbol]],INDIRECT("'"&amp;Tabela24[[#This Row],[INDEX]]&amp;"'!$D$5:$BB$3000"),13,0),0)</f>
        <v>0</v>
      </c>
      <c r="H1945" s="706" t="str">
        <f ca="1">IFERROR(VLOOKUP(Tabela24[[#This Row],[Symbol]],INDIRECT("'"&amp;Tabela24[[#This Row],[INDEX]]&amp;"'!$D$4:$BB$3000"),14,0),0)</f>
        <v>mb.</v>
      </c>
      <c r="I1945" s="707">
        <f ca="1">IFERROR(VLOOKUP(Tabela24[[#This Row],[Symbol]],INDIRECT("'"&amp;Tabela24[[#This Row],[INDEX]]&amp;"'!$D$4:$BB$3000"),30,0),0)</f>
        <v>0</v>
      </c>
      <c r="J1945" s="447">
        <f ca="1">IFERROR(VLOOKUP(Tabela24[[#This Row],[Symbol]],INDIRECT("'"&amp;Tabela24[[#This Row],[INDEX]]&amp;"'!$D$4:$BB$3000"),31,0),0)</f>
        <v>0</v>
      </c>
      <c r="K1945" s="266"/>
    </row>
    <row r="1946" spans="1:11" ht="30" customHeight="1" x14ac:dyDescent="0.2">
      <c r="A1946" s="262">
        <v>1935</v>
      </c>
      <c r="B1946" s="713" t="s">
        <v>12</v>
      </c>
      <c r="C1946" s="263" t="s">
        <v>1569</v>
      </c>
      <c r="D1946" s="264" t="s">
        <v>3846</v>
      </c>
      <c r="E1946" s="265"/>
      <c r="F1946" s="265"/>
      <c r="G1946" s="706">
        <f ca="1">IFERROR(VLOOKUP(Tabela24[[#This Row],[Symbol]],INDIRECT("'"&amp;Tabela24[[#This Row],[INDEX]]&amp;"'!$D$5:$BB$3000"),13,0),0)</f>
        <v>0</v>
      </c>
      <c r="H1946" s="706" t="str">
        <f ca="1">IFERROR(VLOOKUP(Tabela24[[#This Row],[Symbol]],INDIRECT("'"&amp;Tabela24[[#This Row],[INDEX]]&amp;"'!$D$4:$BB$3000"),14,0),0)</f>
        <v>mb.</v>
      </c>
      <c r="I1946" s="707">
        <f ca="1">IFERROR(VLOOKUP(Tabela24[[#This Row],[Symbol]],INDIRECT("'"&amp;Tabela24[[#This Row],[INDEX]]&amp;"'!$D$4:$BB$3000"),30,0),0)</f>
        <v>0</v>
      </c>
      <c r="J1946" s="447">
        <f ca="1">IFERROR(VLOOKUP(Tabela24[[#This Row],[Symbol]],INDIRECT("'"&amp;Tabela24[[#This Row],[INDEX]]&amp;"'!$D$4:$BB$3000"),31,0),0)</f>
        <v>0</v>
      </c>
      <c r="K1946" s="266"/>
    </row>
    <row r="1947" spans="1:11" ht="30" customHeight="1" x14ac:dyDescent="0.2">
      <c r="A1947" s="262">
        <v>1936</v>
      </c>
      <c r="B1947" s="713" t="s">
        <v>12</v>
      </c>
      <c r="C1947" s="263" t="s">
        <v>1256</v>
      </c>
      <c r="D1947" s="264" t="s">
        <v>3819</v>
      </c>
      <c r="E1947" s="265"/>
      <c r="F1947" s="265"/>
      <c r="G1947" s="706">
        <f ca="1">IFERROR(VLOOKUP(Tabela24[[#This Row],[Symbol]],INDIRECT("'"&amp;Tabela24[[#This Row],[INDEX]]&amp;"'!$D$5:$BB$3000"),13,0),0)</f>
        <v>0</v>
      </c>
      <c r="H1947" s="706" t="str">
        <f ca="1">IFERROR(VLOOKUP(Tabela24[[#This Row],[Symbol]],INDIRECT("'"&amp;Tabela24[[#This Row],[INDEX]]&amp;"'!$D$4:$BB$3000"),14,0),0)</f>
        <v>mb.</v>
      </c>
      <c r="I1947" s="707">
        <f ca="1">IFERROR(VLOOKUP(Tabela24[[#This Row],[Symbol]],INDIRECT("'"&amp;Tabela24[[#This Row],[INDEX]]&amp;"'!$D$4:$BB$3000"),30,0),0)</f>
        <v>0</v>
      </c>
      <c r="J1947" s="447">
        <f ca="1">IFERROR(VLOOKUP(Tabela24[[#This Row],[Symbol]],INDIRECT("'"&amp;Tabela24[[#This Row],[INDEX]]&amp;"'!$D$4:$BB$3000"),31,0),0)</f>
        <v>0</v>
      </c>
      <c r="K1947" s="266"/>
    </row>
    <row r="1948" spans="1:11" ht="30" customHeight="1" x14ac:dyDescent="0.2">
      <c r="A1948" s="262">
        <v>1937</v>
      </c>
      <c r="B1948" s="713" t="s">
        <v>12</v>
      </c>
      <c r="C1948" s="263" t="s">
        <v>1570</v>
      </c>
      <c r="D1948" s="264" t="s">
        <v>3847</v>
      </c>
      <c r="E1948" s="265"/>
      <c r="F1948" s="265"/>
      <c r="G1948" s="706">
        <f ca="1">IFERROR(VLOOKUP(Tabela24[[#This Row],[Symbol]],INDIRECT("'"&amp;Tabela24[[#This Row],[INDEX]]&amp;"'!$D$5:$BB$3000"),13,0),0)</f>
        <v>0</v>
      </c>
      <c r="H1948" s="706" t="str">
        <f ca="1">IFERROR(VLOOKUP(Tabela24[[#This Row],[Symbol]],INDIRECT("'"&amp;Tabela24[[#This Row],[INDEX]]&amp;"'!$D$4:$BB$3000"),14,0),0)</f>
        <v>mb.</v>
      </c>
      <c r="I1948" s="707">
        <f ca="1">IFERROR(VLOOKUP(Tabela24[[#This Row],[Symbol]],INDIRECT("'"&amp;Tabela24[[#This Row],[INDEX]]&amp;"'!$D$4:$BB$3000"),30,0),0)</f>
        <v>0</v>
      </c>
      <c r="J1948" s="447">
        <f ca="1">IFERROR(VLOOKUP(Tabela24[[#This Row],[Symbol]],INDIRECT("'"&amp;Tabela24[[#This Row],[INDEX]]&amp;"'!$D$4:$BB$3000"),31,0),0)</f>
        <v>0</v>
      </c>
      <c r="K1948" s="266"/>
    </row>
    <row r="1949" spans="1:11" ht="30" customHeight="1" x14ac:dyDescent="0.2">
      <c r="A1949" s="262">
        <v>1938</v>
      </c>
      <c r="B1949" s="713" t="s">
        <v>12</v>
      </c>
      <c r="C1949" s="263" t="s">
        <v>1257</v>
      </c>
      <c r="D1949" s="264" t="s">
        <v>3820</v>
      </c>
      <c r="E1949" s="265"/>
      <c r="F1949" s="265"/>
      <c r="G1949" s="706">
        <f ca="1">IFERROR(VLOOKUP(Tabela24[[#This Row],[Symbol]],INDIRECT("'"&amp;Tabela24[[#This Row],[INDEX]]&amp;"'!$D$5:$BB$3000"),13,0),0)</f>
        <v>0</v>
      </c>
      <c r="H1949" s="706" t="str">
        <f ca="1">IFERROR(VLOOKUP(Tabela24[[#This Row],[Symbol]],INDIRECT("'"&amp;Tabela24[[#This Row],[INDEX]]&amp;"'!$D$4:$BB$3000"),14,0),0)</f>
        <v>mb.</v>
      </c>
      <c r="I1949" s="707">
        <f ca="1">IFERROR(VLOOKUP(Tabela24[[#This Row],[Symbol]],INDIRECT("'"&amp;Tabela24[[#This Row],[INDEX]]&amp;"'!$D$4:$BB$3000"),30,0),0)</f>
        <v>0</v>
      </c>
      <c r="J1949" s="447">
        <f ca="1">IFERROR(VLOOKUP(Tabela24[[#This Row],[Symbol]],INDIRECT("'"&amp;Tabela24[[#This Row],[INDEX]]&amp;"'!$D$4:$BB$3000"),31,0),0)</f>
        <v>0</v>
      </c>
      <c r="K1949" s="266"/>
    </row>
    <row r="1950" spans="1:11" ht="30" customHeight="1" x14ac:dyDescent="0.2">
      <c r="A1950" s="262">
        <v>1939</v>
      </c>
      <c r="B1950" s="713" t="s">
        <v>12</v>
      </c>
      <c r="C1950" s="263" t="s">
        <v>1571</v>
      </c>
      <c r="D1950" s="264" t="s">
        <v>3848</v>
      </c>
      <c r="E1950" s="265"/>
      <c r="F1950" s="265"/>
      <c r="G1950" s="706">
        <f ca="1">IFERROR(VLOOKUP(Tabela24[[#This Row],[Symbol]],INDIRECT("'"&amp;Tabela24[[#This Row],[INDEX]]&amp;"'!$D$5:$BB$3000"),13,0),0)</f>
        <v>0</v>
      </c>
      <c r="H1950" s="706" t="str">
        <f ca="1">IFERROR(VLOOKUP(Tabela24[[#This Row],[Symbol]],INDIRECT("'"&amp;Tabela24[[#This Row],[INDEX]]&amp;"'!$D$4:$BB$3000"),14,0),0)</f>
        <v>mb.</v>
      </c>
      <c r="I1950" s="707">
        <f ca="1">IFERROR(VLOOKUP(Tabela24[[#This Row],[Symbol]],INDIRECT("'"&amp;Tabela24[[#This Row],[INDEX]]&amp;"'!$D$4:$BB$3000"),30,0),0)</f>
        <v>0</v>
      </c>
      <c r="J1950" s="447">
        <f ca="1">IFERROR(VLOOKUP(Tabela24[[#This Row],[Symbol]],INDIRECT("'"&amp;Tabela24[[#This Row],[INDEX]]&amp;"'!$D$4:$BB$3000"),31,0),0)</f>
        <v>0</v>
      </c>
      <c r="K1950" s="266"/>
    </row>
    <row r="1951" spans="1:11" ht="30" customHeight="1" x14ac:dyDescent="0.2">
      <c r="A1951" s="262">
        <v>1940</v>
      </c>
      <c r="B1951" s="713" t="s">
        <v>12</v>
      </c>
      <c r="C1951" s="263" t="s">
        <v>1258</v>
      </c>
      <c r="D1951" s="264" t="s">
        <v>3063</v>
      </c>
      <c r="E1951" s="265"/>
      <c r="F1951" s="265"/>
      <c r="G1951" s="706">
        <f ca="1">IFERROR(VLOOKUP(Tabela24[[#This Row],[Symbol]],INDIRECT("'"&amp;Tabela24[[#This Row],[INDEX]]&amp;"'!$D$5:$BB$3000"),13,0),0)</f>
        <v>0</v>
      </c>
      <c r="H1951" s="706" t="str">
        <f ca="1">IFERROR(VLOOKUP(Tabela24[[#This Row],[Symbol]],INDIRECT("'"&amp;Tabela24[[#This Row],[INDEX]]&amp;"'!$D$4:$BB$3000"),14,0),0)</f>
        <v>mb.</v>
      </c>
      <c r="I1951" s="707">
        <f ca="1">IFERROR(VLOOKUP(Tabela24[[#This Row],[Symbol]],INDIRECT("'"&amp;Tabela24[[#This Row],[INDEX]]&amp;"'!$D$4:$BB$3000"),30,0),0)</f>
        <v>0</v>
      </c>
      <c r="J1951" s="447">
        <f ca="1">IFERROR(VLOOKUP(Tabela24[[#This Row],[Symbol]],INDIRECT("'"&amp;Tabela24[[#This Row],[INDEX]]&amp;"'!$D$4:$BB$3000"),31,0),0)</f>
        <v>0</v>
      </c>
      <c r="K1951" s="266"/>
    </row>
    <row r="1952" spans="1:11" ht="30" customHeight="1" x14ac:dyDescent="0.2">
      <c r="A1952" s="262">
        <v>1941</v>
      </c>
      <c r="B1952" s="713" t="s">
        <v>12</v>
      </c>
      <c r="C1952" s="263" t="s">
        <v>1572</v>
      </c>
      <c r="D1952" s="264" t="s">
        <v>3849</v>
      </c>
      <c r="E1952" s="265"/>
      <c r="F1952" s="265"/>
      <c r="G1952" s="706">
        <f ca="1">IFERROR(VLOOKUP(Tabela24[[#This Row],[Symbol]],INDIRECT("'"&amp;Tabela24[[#This Row],[INDEX]]&amp;"'!$D$5:$BB$3000"),13,0),0)</f>
        <v>0</v>
      </c>
      <c r="H1952" s="706" t="str">
        <f ca="1">IFERROR(VLOOKUP(Tabela24[[#This Row],[Symbol]],INDIRECT("'"&amp;Tabela24[[#This Row],[INDEX]]&amp;"'!$D$4:$BB$3000"),14,0),0)</f>
        <v>mb.</v>
      </c>
      <c r="I1952" s="707">
        <f ca="1">IFERROR(VLOOKUP(Tabela24[[#This Row],[Symbol]],INDIRECT("'"&amp;Tabela24[[#This Row],[INDEX]]&amp;"'!$D$4:$BB$3000"),30,0),0)</f>
        <v>0</v>
      </c>
      <c r="J1952" s="447">
        <f ca="1">IFERROR(VLOOKUP(Tabela24[[#This Row],[Symbol]],INDIRECT("'"&amp;Tabela24[[#This Row],[INDEX]]&amp;"'!$D$4:$BB$3000"),31,0),0)</f>
        <v>0</v>
      </c>
      <c r="K1952" s="266"/>
    </row>
    <row r="1953" spans="1:11" ht="30" customHeight="1" x14ac:dyDescent="0.2">
      <c r="A1953" s="262">
        <v>1942</v>
      </c>
      <c r="B1953" s="713" t="s">
        <v>12</v>
      </c>
      <c r="C1953" s="263" t="s">
        <v>1259</v>
      </c>
      <c r="D1953" s="264" t="s">
        <v>3821</v>
      </c>
      <c r="E1953" s="265"/>
      <c r="F1953" s="265"/>
      <c r="G1953" s="706">
        <f ca="1">IFERROR(VLOOKUP(Tabela24[[#This Row],[Symbol]],INDIRECT("'"&amp;Tabela24[[#This Row],[INDEX]]&amp;"'!$D$5:$BB$3000"),13,0),0)</f>
        <v>0</v>
      </c>
      <c r="H1953" s="706" t="str">
        <f ca="1">IFERROR(VLOOKUP(Tabela24[[#This Row],[Symbol]],INDIRECT("'"&amp;Tabela24[[#This Row],[INDEX]]&amp;"'!$D$4:$BB$3000"),14,0),0)</f>
        <v>mb.</v>
      </c>
      <c r="I1953" s="707">
        <f ca="1">IFERROR(VLOOKUP(Tabela24[[#This Row],[Symbol]],INDIRECT("'"&amp;Tabela24[[#This Row],[INDEX]]&amp;"'!$D$4:$BB$3000"),30,0),0)</f>
        <v>0</v>
      </c>
      <c r="J1953" s="447">
        <f ca="1">IFERROR(VLOOKUP(Tabela24[[#This Row],[Symbol]],INDIRECT("'"&amp;Tabela24[[#This Row],[INDEX]]&amp;"'!$D$4:$BB$3000"),31,0),0)</f>
        <v>0</v>
      </c>
      <c r="K1953" s="266"/>
    </row>
    <row r="1954" spans="1:11" ht="30" customHeight="1" x14ac:dyDescent="0.2">
      <c r="A1954" s="262">
        <v>1943</v>
      </c>
      <c r="B1954" s="713" t="s">
        <v>12</v>
      </c>
      <c r="C1954" s="263" t="s">
        <v>1573</v>
      </c>
      <c r="D1954" s="264" t="s">
        <v>3850</v>
      </c>
      <c r="E1954" s="265"/>
      <c r="F1954" s="265"/>
      <c r="G1954" s="706">
        <f ca="1">IFERROR(VLOOKUP(Tabela24[[#This Row],[Symbol]],INDIRECT("'"&amp;Tabela24[[#This Row],[INDEX]]&amp;"'!$D$5:$BB$3000"),13,0),0)</f>
        <v>0</v>
      </c>
      <c r="H1954" s="706" t="str">
        <f ca="1">IFERROR(VLOOKUP(Tabela24[[#This Row],[Symbol]],INDIRECT("'"&amp;Tabela24[[#This Row],[INDEX]]&amp;"'!$D$4:$BB$3000"),14,0),0)</f>
        <v>mb.</v>
      </c>
      <c r="I1954" s="707">
        <f ca="1">IFERROR(VLOOKUP(Tabela24[[#This Row],[Symbol]],INDIRECT("'"&amp;Tabela24[[#This Row],[INDEX]]&amp;"'!$D$4:$BB$3000"),30,0),0)</f>
        <v>0</v>
      </c>
      <c r="J1954" s="447">
        <f ca="1">IFERROR(VLOOKUP(Tabela24[[#This Row],[Symbol]],INDIRECT("'"&amp;Tabela24[[#This Row],[INDEX]]&amp;"'!$D$4:$BB$3000"),31,0),0)</f>
        <v>0</v>
      </c>
      <c r="K1954" s="266"/>
    </row>
    <row r="1955" spans="1:11" ht="30" customHeight="1" x14ac:dyDescent="0.2">
      <c r="A1955" s="262">
        <v>1944</v>
      </c>
      <c r="B1955" s="713" t="s">
        <v>12</v>
      </c>
      <c r="C1955" s="263" t="s">
        <v>1260</v>
      </c>
      <c r="D1955" s="264" t="s">
        <v>3822</v>
      </c>
      <c r="E1955" s="265"/>
      <c r="F1955" s="265"/>
      <c r="G1955" s="706">
        <f ca="1">IFERROR(VLOOKUP(Tabela24[[#This Row],[Symbol]],INDIRECT("'"&amp;Tabela24[[#This Row],[INDEX]]&amp;"'!$D$5:$BB$3000"),13,0),0)</f>
        <v>0</v>
      </c>
      <c r="H1955" s="706" t="str">
        <f ca="1">IFERROR(VLOOKUP(Tabela24[[#This Row],[Symbol]],INDIRECT("'"&amp;Tabela24[[#This Row],[INDEX]]&amp;"'!$D$4:$BB$3000"),14,0),0)</f>
        <v>mb.</v>
      </c>
      <c r="I1955" s="707">
        <f ca="1">IFERROR(VLOOKUP(Tabela24[[#This Row],[Symbol]],INDIRECT("'"&amp;Tabela24[[#This Row],[INDEX]]&amp;"'!$D$4:$BB$3000"),30,0),0)</f>
        <v>0</v>
      </c>
      <c r="J1955" s="447">
        <f ca="1">IFERROR(VLOOKUP(Tabela24[[#This Row],[Symbol]],INDIRECT("'"&amp;Tabela24[[#This Row],[INDEX]]&amp;"'!$D$4:$BB$3000"),31,0),0)</f>
        <v>0</v>
      </c>
      <c r="K1955" s="266"/>
    </row>
    <row r="1956" spans="1:11" ht="30" customHeight="1" x14ac:dyDescent="0.2">
      <c r="A1956" s="262">
        <v>1945</v>
      </c>
      <c r="B1956" s="713" t="s">
        <v>12</v>
      </c>
      <c r="C1956" s="263" t="s">
        <v>1574</v>
      </c>
      <c r="D1956" s="264" t="s">
        <v>3851</v>
      </c>
      <c r="E1956" s="265"/>
      <c r="F1956" s="265"/>
      <c r="G1956" s="706">
        <f ca="1">IFERROR(VLOOKUP(Tabela24[[#This Row],[Symbol]],INDIRECT("'"&amp;Tabela24[[#This Row],[INDEX]]&amp;"'!$D$5:$BB$3000"),13,0),0)</f>
        <v>0</v>
      </c>
      <c r="H1956" s="706" t="str">
        <f ca="1">IFERROR(VLOOKUP(Tabela24[[#This Row],[Symbol]],INDIRECT("'"&amp;Tabela24[[#This Row],[INDEX]]&amp;"'!$D$4:$BB$3000"),14,0),0)</f>
        <v>mb.</v>
      </c>
      <c r="I1956" s="707">
        <f ca="1">IFERROR(VLOOKUP(Tabela24[[#This Row],[Symbol]],INDIRECT("'"&amp;Tabela24[[#This Row],[INDEX]]&amp;"'!$D$4:$BB$3000"),30,0),0)</f>
        <v>0</v>
      </c>
      <c r="J1956" s="447">
        <f ca="1">IFERROR(VLOOKUP(Tabela24[[#This Row],[Symbol]],INDIRECT("'"&amp;Tabela24[[#This Row],[INDEX]]&amp;"'!$D$4:$BB$3000"),31,0),0)</f>
        <v>0</v>
      </c>
      <c r="K1956" s="266"/>
    </row>
    <row r="1957" spans="1:11" ht="30" customHeight="1" x14ac:dyDescent="0.2">
      <c r="A1957" s="262">
        <v>1946</v>
      </c>
      <c r="B1957" s="713" t="s">
        <v>12</v>
      </c>
      <c r="C1957" s="263" t="s">
        <v>1261</v>
      </c>
      <c r="D1957" s="264" t="s">
        <v>3823</v>
      </c>
      <c r="E1957" s="265"/>
      <c r="F1957" s="265"/>
      <c r="G1957" s="706">
        <f ca="1">IFERROR(VLOOKUP(Tabela24[[#This Row],[Symbol]],INDIRECT("'"&amp;Tabela24[[#This Row],[INDEX]]&amp;"'!$D$5:$BB$3000"),13,0),0)</f>
        <v>0</v>
      </c>
      <c r="H1957" s="706" t="str">
        <f ca="1">IFERROR(VLOOKUP(Tabela24[[#This Row],[Symbol]],INDIRECT("'"&amp;Tabela24[[#This Row],[INDEX]]&amp;"'!$D$4:$BB$3000"),14,0),0)</f>
        <v>mb.</v>
      </c>
      <c r="I1957" s="707">
        <f ca="1">IFERROR(VLOOKUP(Tabela24[[#This Row],[Symbol]],INDIRECT("'"&amp;Tabela24[[#This Row],[INDEX]]&amp;"'!$D$4:$BB$3000"),30,0),0)</f>
        <v>0</v>
      </c>
      <c r="J1957" s="447">
        <f ca="1">IFERROR(VLOOKUP(Tabela24[[#This Row],[Symbol]],INDIRECT("'"&amp;Tabela24[[#This Row],[INDEX]]&amp;"'!$D$4:$BB$3000"),31,0),0)</f>
        <v>0</v>
      </c>
      <c r="K1957" s="266"/>
    </row>
    <row r="1958" spans="1:11" ht="30" customHeight="1" x14ac:dyDescent="0.2">
      <c r="A1958" s="262">
        <v>1947</v>
      </c>
      <c r="B1958" s="713" t="s">
        <v>12</v>
      </c>
      <c r="C1958" s="263" t="s">
        <v>1575</v>
      </c>
      <c r="D1958" s="264" t="s">
        <v>3852</v>
      </c>
      <c r="E1958" s="265"/>
      <c r="F1958" s="265"/>
      <c r="G1958" s="706">
        <f ca="1">IFERROR(VLOOKUP(Tabela24[[#This Row],[Symbol]],INDIRECT("'"&amp;Tabela24[[#This Row],[INDEX]]&amp;"'!$D$5:$BB$3000"),13,0),0)</f>
        <v>0</v>
      </c>
      <c r="H1958" s="706" t="str">
        <f ca="1">IFERROR(VLOOKUP(Tabela24[[#This Row],[Symbol]],INDIRECT("'"&amp;Tabela24[[#This Row],[INDEX]]&amp;"'!$D$4:$BB$3000"),14,0),0)</f>
        <v>mb.</v>
      </c>
      <c r="I1958" s="707">
        <f ca="1">IFERROR(VLOOKUP(Tabela24[[#This Row],[Symbol]],INDIRECT("'"&amp;Tabela24[[#This Row],[INDEX]]&amp;"'!$D$4:$BB$3000"),30,0),0)</f>
        <v>0</v>
      </c>
      <c r="J1958" s="447">
        <f ca="1">IFERROR(VLOOKUP(Tabela24[[#This Row],[Symbol]],INDIRECT("'"&amp;Tabela24[[#This Row],[INDEX]]&amp;"'!$D$4:$BB$3000"),31,0),0)</f>
        <v>0</v>
      </c>
      <c r="K1958" s="266"/>
    </row>
    <row r="1959" spans="1:11" ht="30" customHeight="1" x14ac:dyDescent="0.2">
      <c r="A1959" s="262">
        <v>1948</v>
      </c>
      <c r="B1959" s="713" t="s">
        <v>12</v>
      </c>
      <c r="C1959" s="263" t="s">
        <v>1262</v>
      </c>
      <c r="D1959" s="264" t="s">
        <v>3824</v>
      </c>
      <c r="E1959" s="265"/>
      <c r="F1959" s="265"/>
      <c r="G1959" s="706">
        <f ca="1">IFERROR(VLOOKUP(Tabela24[[#This Row],[Symbol]],INDIRECT("'"&amp;Tabela24[[#This Row],[INDEX]]&amp;"'!$D$5:$BB$3000"),13,0),0)</f>
        <v>0</v>
      </c>
      <c r="H1959" s="706" t="str">
        <f ca="1">IFERROR(VLOOKUP(Tabela24[[#This Row],[Symbol]],INDIRECT("'"&amp;Tabela24[[#This Row],[INDEX]]&amp;"'!$D$4:$BB$3000"),14,0),0)</f>
        <v>mb.</v>
      </c>
      <c r="I1959" s="707">
        <f ca="1">IFERROR(VLOOKUP(Tabela24[[#This Row],[Symbol]],INDIRECT("'"&amp;Tabela24[[#This Row],[INDEX]]&amp;"'!$D$4:$BB$3000"),30,0),0)</f>
        <v>0</v>
      </c>
      <c r="J1959" s="447">
        <f ca="1">IFERROR(VLOOKUP(Tabela24[[#This Row],[Symbol]],INDIRECT("'"&amp;Tabela24[[#This Row],[INDEX]]&amp;"'!$D$4:$BB$3000"),31,0),0)</f>
        <v>0</v>
      </c>
      <c r="K1959" s="266"/>
    </row>
    <row r="1960" spans="1:11" ht="30" customHeight="1" x14ac:dyDescent="0.2">
      <c r="A1960" s="262">
        <v>1949</v>
      </c>
      <c r="B1960" s="713" t="s">
        <v>12</v>
      </c>
      <c r="C1960" s="263" t="s">
        <v>1576</v>
      </c>
      <c r="D1960" s="264" t="s">
        <v>3853</v>
      </c>
      <c r="E1960" s="265"/>
      <c r="F1960" s="265"/>
      <c r="G1960" s="706">
        <f ca="1">IFERROR(VLOOKUP(Tabela24[[#This Row],[Symbol]],INDIRECT("'"&amp;Tabela24[[#This Row],[INDEX]]&amp;"'!$D$5:$BB$3000"),13,0),0)</f>
        <v>0</v>
      </c>
      <c r="H1960" s="706" t="str">
        <f ca="1">IFERROR(VLOOKUP(Tabela24[[#This Row],[Symbol]],INDIRECT("'"&amp;Tabela24[[#This Row],[INDEX]]&amp;"'!$D$4:$BB$3000"),14,0),0)</f>
        <v>mb.</v>
      </c>
      <c r="I1960" s="707">
        <f ca="1">IFERROR(VLOOKUP(Tabela24[[#This Row],[Symbol]],INDIRECT("'"&amp;Tabela24[[#This Row],[INDEX]]&amp;"'!$D$4:$BB$3000"),30,0),0)</f>
        <v>0</v>
      </c>
      <c r="J1960" s="447">
        <f ca="1">IFERROR(VLOOKUP(Tabela24[[#This Row],[Symbol]],INDIRECT("'"&amp;Tabela24[[#This Row],[INDEX]]&amp;"'!$D$4:$BB$3000"),31,0),0)</f>
        <v>0</v>
      </c>
      <c r="K1960" s="266"/>
    </row>
    <row r="1961" spans="1:11" ht="30" customHeight="1" x14ac:dyDescent="0.2">
      <c r="A1961" s="262">
        <v>1950</v>
      </c>
      <c r="B1961" s="713" t="s">
        <v>12</v>
      </c>
      <c r="C1961" s="263" t="s">
        <v>1263</v>
      </c>
      <c r="D1961" s="264" t="s">
        <v>3825</v>
      </c>
      <c r="E1961" s="265"/>
      <c r="F1961" s="265"/>
      <c r="G1961" s="706">
        <f ca="1">IFERROR(VLOOKUP(Tabela24[[#This Row],[Symbol]],INDIRECT("'"&amp;Tabela24[[#This Row],[INDEX]]&amp;"'!$D$5:$BB$3000"),13,0),0)</f>
        <v>0</v>
      </c>
      <c r="H1961" s="706" t="str">
        <f ca="1">IFERROR(VLOOKUP(Tabela24[[#This Row],[Symbol]],INDIRECT("'"&amp;Tabela24[[#This Row],[INDEX]]&amp;"'!$D$4:$BB$3000"),14,0),0)</f>
        <v>mb.</v>
      </c>
      <c r="I1961" s="707">
        <f ca="1">IFERROR(VLOOKUP(Tabela24[[#This Row],[Symbol]],INDIRECT("'"&amp;Tabela24[[#This Row],[INDEX]]&amp;"'!$D$4:$BB$3000"),30,0),0)</f>
        <v>0</v>
      </c>
      <c r="J1961" s="447">
        <f ca="1">IFERROR(VLOOKUP(Tabela24[[#This Row],[Symbol]],INDIRECT("'"&amp;Tabela24[[#This Row],[INDEX]]&amp;"'!$D$4:$BB$3000"),31,0),0)</f>
        <v>0</v>
      </c>
      <c r="K1961" s="266"/>
    </row>
    <row r="1962" spans="1:11" ht="30" customHeight="1" x14ac:dyDescent="0.2">
      <c r="A1962" s="262">
        <v>1951</v>
      </c>
      <c r="B1962" s="713" t="s">
        <v>12</v>
      </c>
      <c r="C1962" s="263" t="s">
        <v>1577</v>
      </c>
      <c r="D1962" s="264" t="s">
        <v>3854</v>
      </c>
      <c r="E1962" s="265"/>
      <c r="F1962" s="265"/>
      <c r="G1962" s="706">
        <f ca="1">IFERROR(VLOOKUP(Tabela24[[#This Row],[Symbol]],INDIRECT("'"&amp;Tabela24[[#This Row],[INDEX]]&amp;"'!$D$5:$BB$3000"),13,0),0)</f>
        <v>0</v>
      </c>
      <c r="H1962" s="706" t="str">
        <f ca="1">IFERROR(VLOOKUP(Tabela24[[#This Row],[Symbol]],INDIRECT("'"&amp;Tabela24[[#This Row],[INDEX]]&amp;"'!$D$4:$BB$3000"),14,0),0)</f>
        <v>mb.</v>
      </c>
      <c r="I1962" s="707">
        <f ca="1">IFERROR(VLOOKUP(Tabela24[[#This Row],[Symbol]],INDIRECT("'"&amp;Tabela24[[#This Row],[INDEX]]&amp;"'!$D$4:$BB$3000"),30,0),0)</f>
        <v>0</v>
      </c>
      <c r="J1962" s="447">
        <f ca="1">IFERROR(VLOOKUP(Tabela24[[#This Row],[Symbol]],INDIRECT("'"&amp;Tabela24[[#This Row],[INDEX]]&amp;"'!$D$4:$BB$3000"),31,0),0)</f>
        <v>0</v>
      </c>
      <c r="K1962" s="266"/>
    </row>
    <row r="1963" spans="1:11" ht="30" customHeight="1" x14ac:dyDescent="0.2">
      <c r="A1963" s="262">
        <v>1952</v>
      </c>
      <c r="B1963" s="713" t="s">
        <v>12</v>
      </c>
      <c r="C1963" s="263" t="s">
        <v>1264</v>
      </c>
      <c r="D1963" s="264" t="s">
        <v>3826</v>
      </c>
      <c r="E1963" s="265"/>
      <c r="F1963" s="265"/>
      <c r="G1963" s="706">
        <f ca="1">IFERROR(VLOOKUP(Tabela24[[#This Row],[Symbol]],INDIRECT("'"&amp;Tabela24[[#This Row],[INDEX]]&amp;"'!$D$5:$BB$3000"),13,0),0)</f>
        <v>0</v>
      </c>
      <c r="H1963" s="706" t="str">
        <f ca="1">IFERROR(VLOOKUP(Tabela24[[#This Row],[Symbol]],INDIRECT("'"&amp;Tabela24[[#This Row],[INDEX]]&amp;"'!$D$4:$BB$3000"),14,0),0)</f>
        <v>mb.</v>
      </c>
      <c r="I1963" s="707">
        <f ca="1">IFERROR(VLOOKUP(Tabela24[[#This Row],[Symbol]],INDIRECT("'"&amp;Tabela24[[#This Row],[INDEX]]&amp;"'!$D$4:$BB$3000"),30,0),0)</f>
        <v>0</v>
      </c>
      <c r="J1963" s="447">
        <f ca="1">IFERROR(VLOOKUP(Tabela24[[#This Row],[Symbol]],INDIRECT("'"&amp;Tabela24[[#This Row],[INDEX]]&amp;"'!$D$4:$BB$3000"),31,0),0)</f>
        <v>0</v>
      </c>
      <c r="K1963" s="266"/>
    </row>
    <row r="1964" spans="1:11" ht="30" customHeight="1" x14ac:dyDescent="0.2">
      <c r="A1964" s="262">
        <v>1953</v>
      </c>
      <c r="B1964" s="713" t="s">
        <v>12</v>
      </c>
      <c r="C1964" s="263" t="s">
        <v>1578</v>
      </c>
      <c r="D1964" s="264" t="s">
        <v>3855</v>
      </c>
      <c r="E1964" s="265"/>
      <c r="F1964" s="265"/>
      <c r="G1964" s="706">
        <f ca="1">IFERROR(VLOOKUP(Tabela24[[#This Row],[Symbol]],INDIRECT("'"&amp;Tabela24[[#This Row],[INDEX]]&amp;"'!$D$5:$BB$3000"),13,0),0)</f>
        <v>0</v>
      </c>
      <c r="H1964" s="706" t="str">
        <f ca="1">IFERROR(VLOOKUP(Tabela24[[#This Row],[Symbol]],INDIRECT("'"&amp;Tabela24[[#This Row],[INDEX]]&amp;"'!$D$4:$BB$3000"),14,0),0)</f>
        <v>mb.</v>
      </c>
      <c r="I1964" s="707">
        <f ca="1">IFERROR(VLOOKUP(Tabela24[[#This Row],[Symbol]],INDIRECT("'"&amp;Tabela24[[#This Row],[INDEX]]&amp;"'!$D$4:$BB$3000"),30,0),0)</f>
        <v>0</v>
      </c>
      <c r="J1964" s="447">
        <f ca="1">IFERROR(VLOOKUP(Tabela24[[#This Row],[Symbol]],INDIRECT("'"&amp;Tabela24[[#This Row],[INDEX]]&amp;"'!$D$4:$BB$3000"),31,0),0)</f>
        <v>0</v>
      </c>
      <c r="K1964" s="266"/>
    </row>
    <row r="1965" spans="1:11" ht="30" customHeight="1" x14ac:dyDescent="0.2">
      <c r="A1965" s="262">
        <v>1954</v>
      </c>
      <c r="B1965" s="713" t="s">
        <v>12</v>
      </c>
      <c r="C1965" s="263" t="s">
        <v>1265</v>
      </c>
      <c r="D1965" s="264" t="s">
        <v>3827</v>
      </c>
      <c r="E1965" s="265"/>
      <c r="F1965" s="265"/>
      <c r="G1965" s="706">
        <f ca="1">IFERROR(VLOOKUP(Tabela24[[#This Row],[Symbol]],INDIRECT("'"&amp;Tabela24[[#This Row],[INDEX]]&amp;"'!$D$5:$BB$3000"),13,0),0)</f>
        <v>0</v>
      </c>
      <c r="H1965" s="706" t="str">
        <f ca="1">IFERROR(VLOOKUP(Tabela24[[#This Row],[Symbol]],INDIRECT("'"&amp;Tabela24[[#This Row],[INDEX]]&amp;"'!$D$4:$BB$3000"),14,0),0)</f>
        <v>mb.</v>
      </c>
      <c r="I1965" s="707">
        <f ca="1">IFERROR(VLOOKUP(Tabela24[[#This Row],[Symbol]],INDIRECT("'"&amp;Tabela24[[#This Row],[INDEX]]&amp;"'!$D$4:$BB$3000"),30,0),0)</f>
        <v>0</v>
      </c>
      <c r="J1965" s="447">
        <f ca="1">IFERROR(VLOOKUP(Tabela24[[#This Row],[Symbol]],INDIRECT("'"&amp;Tabela24[[#This Row],[INDEX]]&amp;"'!$D$4:$BB$3000"),31,0),0)</f>
        <v>0</v>
      </c>
      <c r="K1965" s="266"/>
    </row>
    <row r="1966" spans="1:11" ht="30" customHeight="1" x14ac:dyDescent="0.2">
      <c r="A1966" s="262">
        <v>1955</v>
      </c>
      <c r="B1966" s="713" t="s">
        <v>12</v>
      </c>
      <c r="C1966" s="263" t="s">
        <v>1579</v>
      </c>
      <c r="D1966" s="264" t="s">
        <v>3856</v>
      </c>
      <c r="E1966" s="265"/>
      <c r="F1966" s="265"/>
      <c r="G1966" s="706">
        <f ca="1">IFERROR(VLOOKUP(Tabela24[[#This Row],[Symbol]],INDIRECT("'"&amp;Tabela24[[#This Row],[INDEX]]&amp;"'!$D$5:$BB$3000"),13,0),0)</f>
        <v>0</v>
      </c>
      <c r="H1966" s="706" t="str">
        <f ca="1">IFERROR(VLOOKUP(Tabela24[[#This Row],[Symbol]],INDIRECT("'"&amp;Tabela24[[#This Row],[INDEX]]&amp;"'!$D$4:$BB$3000"),14,0),0)</f>
        <v>mb.</v>
      </c>
      <c r="I1966" s="707">
        <f ca="1">IFERROR(VLOOKUP(Tabela24[[#This Row],[Symbol]],INDIRECT("'"&amp;Tabela24[[#This Row],[INDEX]]&amp;"'!$D$4:$BB$3000"),30,0),0)</f>
        <v>0</v>
      </c>
      <c r="J1966" s="447">
        <f ca="1">IFERROR(VLOOKUP(Tabela24[[#This Row],[Symbol]],INDIRECT("'"&amp;Tabela24[[#This Row],[INDEX]]&amp;"'!$D$4:$BB$3000"),31,0),0)</f>
        <v>0</v>
      </c>
      <c r="K1966" s="266"/>
    </row>
    <row r="1967" spans="1:11" ht="30" customHeight="1" x14ac:dyDescent="0.2">
      <c r="A1967" s="262">
        <v>1956</v>
      </c>
      <c r="B1967" s="713" t="s">
        <v>12</v>
      </c>
      <c r="C1967" s="263" t="s">
        <v>1266</v>
      </c>
      <c r="D1967" s="264" t="s">
        <v>3828</v>
      </c>
      <c r="E1967" s="265"/>
      <c r="F1967" s="265"/>
      <c r="G1967" s="706">
        <f ca="1">IFERROR(VLOOKUP(Tabela24[[#This Row],[Symbol]],INDIRECT("'"&amp;Tabela24[[#This Row],[INDEX]]&amp;"'!$D$5:$BB$3000"),13,0),0)</f>
        <v>0</v>
      </c>
      <c r="H1967" s="706" t="str">
        <f ca="1">IFERROR(VLOOKUP(Tabela24[[#This Row],[Symbol]],INDIRECT("'"&amp;Tabela24[[#This Row],[INDEX]]&amp;"'!$D$4:$BB$3000"),14,0),0)</f>
        <v>mb.</v>
      </c>
      <c r="I1967" s="707">
        <f ca="1">IFERROR(VLOOKUP(Tabela24[[#This Row],[Symbol]],INDIRECT("'"&amp;Tabela24[[#This Row],[INDEX]]&amp;"'!$D$4:$BB$3000"),30,0),0)</f>
        <v>0</v>
      </c>
      <c r="J1967" s="447">
        <f ca="1">IFERROR(VLOOKUP(Tabela24[[#This Row],[Symbol]],INDIRECT("'"&amp;Tabela24[[#This Row],[INDEX]]&amp;"'!$D$4:$BB$3000"),31,0),0)</f>
        <v>0</v>
      </c>
      <c r="K1967" s="266"/>
    </row>
    <row r="1968" spans="1:11" ht="30" customHeight="1" x14ac:dyDescent="0.2">
      <c r="A1968" s="262">
        <v>1957</v>
      </c>
      <c r="B1968" s="713" t="s">
        <v>12</v>
      </c>
      <c r="C1968" s="263" t="s">
        <v>1580</v>
      </c>
      <c r="D1968" s="264" t="s">
        <v>3857</v>
      </c>
      <c r="E1968" s="265"/>
      <c r="F1968" s="265"/>
      <c r="G1968" s="706">
        <f ca="1">IFERROR(VLOOKUP(Tabela24[[#This Row],[Symbol]],INDIRECT("'"&amp;Tabela24[[#This Row],[INDEX]]&amp;"'!$D$5:$BB$3000"),13,0),0)</f>
        <v>0</v>
      </c>
      <c r="H1968" s="706" t="str">
        <f ca="1">IFERROR(VLOOKUP(Tabela24[[#This Row],[Symbol]],INDIRECT("'"&amp;Tabela24[[#This Row],[INDEX]]&amp;"'!$D$4:$BB$3000"),14,0),0)</f>
        <v>mb.</v>
      </c>
      <c r="I1968" s="707">
        <f ca="1">IFERROR(VLOOKUP(Tabela24[[#This Row],[Symbol]],INDIRECT("'"&amp;Tabela24[[#This Row],[INDEX]]&amp;"'!$D$4:$BB$3000"),30,0),0)</f>
        <v>0</v>
      </c>
      <c r="J1968" s="447">
        <f ca="1">IFERROR(VLOOKUP(Tabela24[[#This Row],[Symbol]],INDIRECT("'"&amp;Tabela24[[#This Row],[INDEX]]&amp;"'!$D$4:$BB$3000"),31,0),0)</f>
        <v>0</v>
      </c>
      <c r="K1968" s="266"/>
    </row>
    <row r="1969" spans="1:11" ht="30" customHeight="1" x14ac:dyDescent="0.2">
      <c r="A1969" s="262">
        <v>1958</v>
      </c>
      <c r="B1969" s="713" t="s">
        <v>12</v>
      </c>
      <c r="C1969" s="263" t="s">
        <v>1267</v>
      </c>
      <c r="D1969" s="264" t="s">
        <v>3829</v>
      </c>
      <c r="E1969" s="265"/>
      <c r="F1969" s="265"/>
      <c r="G1969" s="706">
        <f ca="1">IFERROR(VLOOKUP(Tabela24[[#This Row],[Symbol]],INDIRECT("'"&amp;Tabela24[[#This Row],[INDEX]]&amp;"'!$D$5:$BB$3000"),13,0),0)</f>
        <v>0</v>
      </c>
      <c r="H1969" s="706" t="str">
        <f ca="1">IFERROR(VLOOKUP(Tabela24[[#This Row],[Symbol]],INDIRECT("'"&amp;Tabela24[[#This Row],[INDEX]]&amp;"'!$D$4:$BB$3000"),14,0),0)</f>
        <v>mb.</v>
      </c>
      <c r="I1969" s="707">
        <f ca="1">IFERROR(VLOOKUP(Tabela24[[#This Row],[Symbol]],INDIRECT("'"&amp;Tabela24[[#This Row],[INDEX]]&amp;"'!$D$4:$BB$3000"),30,0),0)</f>
        <v>0</v>
      </c>
      <c r="J1969" s="447">
        <f ca="1">IFERROR(VLOOKUP(Tabela24[[#This Row],[Symbol]],INDIRECT("'"&amp;Tabela24[[#This Row],[INDEX]]&amp;"'!$D$4:$BB$3000"),31,0),0)</f>
        <v>0</v>
      </c>
      <c r="K1969" s="266"/>
    </row>
    <row r="1970" spans="1:11" ht="30" customHeight="1" x14ac:dyDescent="0.2">
      <c r="A1970" s="262">
        <v>1959</v>
      </c>
      <c r="B1970" s="713" t="s">
        <v>12</v>
      </c>
      <c r="C1970" s="263" t="s">
        <v>1581</v>
      </c>
      <c r="D1970" s="264" t="s">
        <v>3858</v>
      </c>
      <c r="E1970" s="265"/>
      <c r="F1970" s="265"/>
      <c r="G1970" s="706">
        <f ca="1">IFERROR(VLOOKUP(Tabela24[[#This Row],[Symbol]],INDIRECT("'"&amp;Tabela24[[#This Row],[INDEX]]&amp;"'!$D$5:$BB$3000"),13,0),0)</f>
        <v>0</v>
      </c>
      <c r="H1970" s="706" t="str">
        <f ca="1">IFERROR(VLOOKUP(Tabela24[[#This Row],[Symbol]],INDIRECT("'"&amp;Tabela24[[#This Row],[INDEX]]&amp;"'!$D$4:$BB$3000"),14,0),0)</f>
        <v>mb.</v>
      </c>
      <c r="I1970" s="707">
        <f ca="1">IFERROR(VLOOKUP(Tabela24[[#This Row],[Symbol]],INDIRECT("'"&amp;Tabela24[[#This Row],[INDEX]]&amp;"'!$D$4:$BB$3000"),30,0),0)</f>
        <v>0</v>
      </c>
      <c r="J1970" s="447">
        <f ca="1">IFERROR(VLOOKUP(Tabela24[[#This Row],[Symbol]],INDIRECT("'"&amp;Tabela24[[#This Row],[INDEX]]&amp;"'!$D$4:$BB$3000"),31,0),0)</f>
        <v>0</v>
      </c>
      <c r="K1970" s="266"/>
    </row>
    <row r="1971" spans="1:11" ht="30" customHeight="1" x14ac:dyDescent="0.2">
      <c r="A1971" s="262">
        <v>1960</v>
      </c>
      <c r="B1971" s="713" t="s">
        <v>12</v>
      </c>
      <c r="C1971" s="263" t="s">
        <v>1268</v>
      </c>
      <c r="D1971" s="264" t="s">
        <v>3830</v>
      </c>
      <c r="E1971" s="265"/>
      <c r="F1971" s="265"/>
      <c r="G1971" s="706">
        <f ca="1">IFERROR(VLOOKUP(Tabela24[[#This Row],[Symbol]],INDIRECT("'"&amp;Tabela24[[#This Row],[INDEX]]&amp;"'!$D$5:$BB$3000"),13,0),0)</f>
        <v>0</v>
      </c>
      <c r="H1971" s="706" t="str">
        <f ca="1">IFERROR(VLOOKUP(Tabela24[[#This Row],[Symbol]],INDIRECT("'"&amp;Tabela24[[#This Row],[INDEX]]&amp;"'!$D$4:$BB$3000"),14,0),0)</f>
        <v>mb.</v>
      </c>
      <c r="I1971" s="707">
        <f ca="1">IFERROR(VLOOKUP(Tabela24[[#This Row],[Symbol]],INDIRECT("'"&amp;Tabela24[[#This Row],[INDEX]]&amp;"'!$D$4:$BB$3000"),30,0),0)</f>
        <v>0</v>
      </c>
      <c r="J1971" s="447">
        <f ca="1">IFERROR(VLOOKUP(Tabela24[[#This Row],[Symbol]],INDIRECT("'"&amp;Tabela24[[#This Row],[INDEX]]&amp;"'!$D$4:$BB$3000"),31,0),0)</f>
        <v>0</v>
      </c>
      <c r="K1971" s="266"/>
    </row>
    <row r="1972" spans="1:11" ht="30" customHeight="1" x14ac:dyDescent="0.2">
      <c r="A1972" s="262">
        <v>1961</v>
      </c>
      <c r="B1972" s="713" t="s">
        <v>12</v>
      </c>
      <c r="C1972" s="263" t="s">
        <v>1582</v>
      </c>
      <c r="D1972" s="264" t="s">
        <v>3859</v>
      </c>
      <c r="E1972" s="265"/>
      <c r="F1972" s="265"/>
      <c r="G1972" s="706">
        <f ca="1">IFERROR(VLOOKUP(Tabela24[[#This Row],[Symbol]],INDIRECT("'"&amp;Tabela24[[#This Row],[INDEX]]&amp;"'!$D$5:$BB$3000"),13,0),0)</f>
        <v>0</v>
      </c>
      <c r="H1972" s="706" t="str">
        <f ca="1">IFERROR(VLOOKUP(Tabela24[[#This Row],[Symbol]],INDIRECT("'"&amp;Tabela24[[#This Row],[INDEX]]&amp;"'!$D$4:$BB$3000"),14,0),0)</f>
        <v>mb.</v>
      </c>
      <c r="I1972" s="707">
        <f ca="1">IFERROR(VLOOKUP(Tabela24[[#This Row],[Symbol]],INDIRECT("'"&amp;Tabela24[[#This Row],[INDEX]]&amp;"'!$D$4:$BB$3000"),30,0),0)</f>
        <v>0</v>
      </c>
      <c r="J1972" s="447">
        <f ca="1">IFERROR(VLOOKUP(Tabela24[[#This Row],[Symbol]],INDIRECT("'"&amp;Tabela24[[#This Row],[INDEX]]&amp;"'!$D$4:$BB$3000"),31,0),0)</f>
        <v>0</v>
      </c>
      <c r="K1972" s="266"/>
    </row>
    <row r="1973" spans="1:11" ht="30" customHeight="1" x14ac:dyDescent="0.2">
      <c r="A1973" s="262">
        <v>1962</v>
      </c>
      <c r="B1973" s="713" t="s">
        <v>12</v>
      </c>
      <c r="C1973" s="263" t="s">
        <v>1269</v>
      </c>
      <c r="D1973" s="264" t="s">
        <v>3831</v>
      </c>
      <c r="E1973" s="265"/>
      <c r="F1973" s="265"/>
      <c r="G1973" s="706">
        <f ca="1">IFERROR(VLOOKUP(Tabela24[[#This Row],[Symbol]],INDIRECT("'"&amp;Tabela24[[#This Row],[INDEX]]&amp;"'!$D$5:$BB$3000"),13,0),0)</f>
        <v>0</v>
      </c>
      <c r="H1973" s="706" t="str">
        <f ca="1">IFERROR(VLOOKUP(Tabela24[[#This Row],[Symbol]],INDIRECT("'"&amp;Tabela24[[#This Row],[INDEX]]&amp;"'!$D$4:$BB$3000"),14,0),0)</f>
        <v>mb.</v>
      </c>
      <c r="I1973" s="707">
        <f ca="1">IFERROR(VLOOKUP(Tabela24[[#This Row],[Symbol]],INDIRECT("'"&amp;Tabela24[[#This Row],[INDEX]]&amp;"'!$D$4:$BB$3000"),30,0),0)</f>
        <v>0</v>
      </c>
      <c r="J1973" s="447">
        <f ca="1">IFERROR(VLOOKUP(Tabela24[[#This Row],[Symbol]],INDIRECT("'"&amp;Tabela24[[#This Row],[INDEX]]&amp;"'!$D$4:$BB$3000"),31,0),0)</f>
        <v>0</v>
      </c>
      <c r="K1973" s="266"/>
    </row>
    <row r="1974" spans="1:11" ht="30" customHeight="1" x14ac:dyDescent="0.2">
      <c r="A1974" s="262">
        <v>1963</v>
      </c>
      <c r="B1974" s="713" t="s">
        <v>12</v>
      </c>
      <c r="C1974" s="263" t="s">
        <v>1583</v>
      </c>
      <c r="D1974" s="264" t="s">
        <v>3860</v>
      </c>
      <c r="E1974" s="265"/>
      <c r="F1974" s="265"/>
      <c r="G1974" s="706">
        <f ca="1">IFERROR(VLOOKUP(Tabela24[[#This Row],[Symbol]],INDIRECT("'"&amp;Tabela24[[#This Row],[INDEX]]&amp;"'!$D$5:$BB$3000"),13,0),0)</f>
        <v>0</v>
      </c>
      <c r="H1974" s="706" t="str">
        <f ca="1">IFERROR(VLOOKUP(Tabela24[[#This Row],[Symbol]],INDIRECT("'"&amp;Tabela24[[#This Row],[INDEX]]&amp;"'!$D$4:$BB$3000"),14,0),0)</f>
        <v>mb.</v>
      </c>
      <c r="I1974" s="707">
        <f ca="1">IFERROR(VLOOKUP(Tabela24[[#This Row],[Symbol]],INDIRECT("'"&amp;Tabela24[[#This Row],[INDEX]]&amp;"'!$D$4:$BB$3000"),30,0),0)</f>
        <v>0</v>
      </c>
      <c r="J1974" s="447">
        <f ca="1">IFERROR(VLOOKUP(Tabela24[[#This Row],[Symbol]],INDIRECT("'"&amp;Tabela24[[#This Row],[INDEX]]&amp;"'!$D$4:$BB$3000"),31,0),0)</f>
        <v>0</v>
      </c>
      <c r="K1974" s="266"/>
    </row>
    <row r="1975" spans="1:11" ht="30" customHeight="1" x14ac:dyDescent="0.2">
      <c r="A1975" s="262">
        <v>1964</v>
      </c>
      <c r="B1975" s="713" t="s">
        <v>12</v>
      </c>
      <c r="C1975" s="263" t="s">
        <v>1270</v>
      </c>
      <c r="D1975" s="264" t="s">
        <v>3832</v>
      </c>
      <c r="E1975" s="265"/>
      <c r="F1975" s="265"/>
      <c r="G1975" s="706">
        <f ca="1">IFERROR(VLOOKUP(Tabela24[[#This Row],[Symbol]],INDIRECT("'"&amp;Tabela24[[#This Row],[INDEX]]&amp;"'!$D$5:$BB$3000"),13,0),0)</f>
        <v>0</v>
      </c>
      <c r="H1975" s="706" t="str">
        <f ca="1">IFERROR(VLOOKUP(Tabela24[[#This Row],[Symbol]],INDIRECT("'"&amp;Tabela24[[#This Row],[INDEX]]&amp;"'!$D$4:$BB$3000"),14,0),0)</f>
        <v>mb.</v>
      </c>
      <c r="I1975" s="707">
        <f ca="1">IFERROR(VLOOKUP(Tabela24[[#This Row],[Symbol]],INDIRECT("'"&amp;Tabela24[[#This Row],[INDEX]]&amp;"'!$D$4:$BB$3000"),30,0),0)</f>
        <v>0</v>
      </c>
      <c r="J1975" s="447">
        <f ca="1">IFERROR(VLOOKUP(Tabela24[[#This Row],[Symbol]],INDIRECT("'"&amp;Tabela24[[#This Row],[INDEX]]&amp;"'!$D$4:$BB$3000"),31,0),0)</f>
        <v>0</v>
      </c>
      <c r="K1975" s="266"/>
    </row>
    <row r="1976" spans="1:11" ht="30" customHeight="1" x14ac:dyDescent="0.2">
      <c r="A1976" s="262">
        <v>1965</v>
      </c>
      <c r="B1976" s="713" t="s">
        <v>12</v>
      </c>
      <c r="C1976" s="263" t="s">
        <v>1584</v>
      </c>
      <c r="D1976" s="264" t="s">
        <v>3861</v>
      </c>
      <c r="E1976" s="265"/>
      <c r="F1976" s="265"/>
      <c r="G1976" s="706">
        <f ca="1">IFERROR(VLOOKUP(Tabela24[[#This Row],[Symbol]],INDIRECT("'"&amp;Tabela24[[#This Row],[INDEX]]&amp;"'!$D$5:$BB$3000"),13,0),0)</f>
        <v>0</v>
      </c>
      <c r="H1976" s="706" t="str">
        <f ca="1">IFERROR(VLOOKUP(Tabela24[[#This Row],[Symbol]],INDIRECT("'"&amp;Tabela24[[#This Row],[INDEX]]&amp;"'!$D$4:$BB$3000"),14,0),0)</f>
        <v>mb.</v>
      </c>
      <c r="I1976" s="707">
        <f ca="1">IFERROR(VLOOKUP(Tabela24[[#This Row],[Symbol]],INDIRECT("'"&amp;Tabela24[[#This Row],[INDEX]]&amp;"'!$D$4:$BB$3000"),30,0),0)</f>
        <v>0</v>
      </c>
      <c r="J1976" s="447">
        <f ca="1">IFERROR(VLOOKUP(Tabela24[[#This Row],[Symbol]],INDIRECT("'"&amp;Tabela24[[#This Row],[INDEX]]&amp;"'!$D$4:$BB$3000"),31,0),0)</f>
        <v>0</v>
      </c>
      <c r="K1976" s="266"/>
    </row>
    <row r="1977" spans="1:11" ht="30" customHeight="1" x14ac:dyDescent="0.2">
      <c r="A1977" s="262">
        <v>1966</v>
      </c>
      <c r="B1977" s="713" t="s">
        <v>12</v>
      </c>
      <c r="C1977" s="263" t="s">
        <v>1271</v>
      </c>
      <c r="D1977" s="264" t="s">
        <v>3833</v>
      </c>
      <c r="E1977" s="265"/>
      <c r="F1977" s="265"/>
      <c r="G1977" s="706">
        <f ca="1">IFERROR(VLOOKUP(Tabela24[[#This Row],[Symbol]],INDIRECT("'"&amp;Tabela24[[#This Row],[INDEX]]&amp;"'!$D$5:$BB$3000"),13,0),0)</f>
        <v>0</v>
      </c>
      <c r="H1977" s="706" t="str">
        <f ca="1">IFERROR(VLOOKUP(Tabela24[[#This Row],[Symbol]],INDIRECT("'"&amp;Tabela24[[#This Row],[INDEX]]&amp;"'!$D$4:$BB$3000"),14,0),0)</f>
        <v>mb.</v>
      </c>
      <c r="I1977" s="707">
        <f ca="1">IFERROR(VLOOKUP(Tabela24[[#This Row],[Symbol]],INDIRECT("'"&amp;Tabela24[[#This Row],[INDEX]]&amp;"'!$D$4:$BB$3000"),30,0),0)</f>
        <v>0</v>
      </c>
      <c r="J1977" s="447">
        <f ca="1">IFERROR(VLOOKUP(Tabela24[[#This Row],[Symbol]],INDIRECT("'"&amp;Tabela24[[#This Row],[INDEX]]&amp;"'!$D$4:$BB$3000"),31,0),0)</f>
        <v>0</v>
      </c>
      <c r="K1977" s="266"/>
    </row>
    <row r="1978" spans="1:11" ht="30" customHeight="1" x14ac:dyDescent="0.2">
      <c r="A1978" s="262">
        <v>1967</v>
      </c>
      <c r="B1978" s="713" t="s">
        <v>12</v>
      </c>
      <c r="C1978" s="263" t="s">
        <v>1585</v>
      </c>
      <c r="D1978" s="264" t="s">
        <v>3862</v>
      </c>
      <c r="E1978" s="265"/>
      <c r="F1978" s="265"/>
      <c r="G1978" s="706">
        <f ca="1">IFERROR(VLOOKUP(Tabela24[[#This Row],[Symbol]],INDIRECT("'"&amp;Tabela24[[#This Row],[INDEX]]&amp;"'!$D$5:$BB$3000"),13,0),0)</f>
        <v>0</v>
      </c>
      <c r="H1978" s="706" t="str">
        <f ca="1">IFERROR(VLOOKUP(Tabela24[[#This Row],[Symbol]],INDIRECT("'"&amp;Tabela24[[#This Row],[INDEX]]&amp;"'!$D$4:$BB$3000"),14,0),0)</f>
        <v>mb.</v>
      </c>
      <c r="I1978" s="707">
        <f ca="1">IFERROR(VLOOKUP(Tabela24[[#This Row],[Symbol]],INDIRECT("'"&amp;Tabela24[[#This Row],[INDEX]]&amp;"'!$D$4:$BB$3000"),30,0),0)</f>
        <v>0</v>
      </c>
      <c r="J1978" s="447">
        <f ca="1">IFERROR(VLOOKUP(Tabela24[[#This Row],[Symbol]],INDIRECT("'"&amp;Tabela24[[#This Row],[INDEX]]&amp;"'!$D$4:$BB$3000"),31,0),0)</f>
        <v>0</v>
      </c>
      <c r="K1978" s="266"/>
    </row>
    <row r="1979" spans="1:11" ht="30" customHeight="1" x14ac:dyDescent="0.2">
      <c r="A1979" s="262">
        <v>1968</v>
      </c>
      <c r="B1979" s="713" t="s">
        <v>12</v>
      </c>
      <c r="C1979" s="263" t="s">
        <v>1272</v>
      </c>
      <c r="D1979" s="264" t="s">
        <v>3834</v>
      </c>
      <c r="E1979" s="265"/>
      <c r="F1979" s="265"/>
      <c r="G1979" s="706">
        <f ca="1">IFERROR(VLOOKUP(Tabela24[[#This Row],[Symbol]],INDIRECT("'"&amp;Tabela24[[#This Row],[INDEX]]&amp;"'!$D$5:$BB$3000"),13,0),0)</f>
        <v>0</v>
      </c>
      <c r="H1979" s="706" t="str">
        <f ca="1">IFERROR(VLOOKUP(Tabela24[[#This Row],[Symbol]],INDIRECT("'"&amp;Tabela24[[#This Row],[INDEX]]&amp;"'!$D$4:$BB$3000"),14,0),0)</f>
        <v>mb.</v>
      </c>
      <c r="I1979" s="707">
        <f ca="1">IFERROR(VLOOKUP(Tabela24[[#This Row],[Symbol]],INDIRECT("'"&amp;Tabela24[[#This Row],[INDEX]]&amp;"'!$D$4:$BB$3000"),30,0),0)</f>
        <v>0</v>
      </c>
      <c r="J1979" s="447">
        <f ca="1">IFERROR(VLOOKUP(Tabela24[[#This Row],[Symbol]],INDIRECT("'"&amp;Tabela24[[#This Row],[INDEX]]&amp;"'!$D$4:$BB$3000"),31,0),0)</f>
        <v>0</v>
      </c>
      <c r="K1979" s="266"/>
    </row>
    <row r="1980" spans="1:11" ht="30" customHeight="1" x14ac:dyDescent="0.2">
      <c r="A1980" s="262">
        <v>1969</v>
      </c>
      <c r="B1980" s="713" t="s">
        <v>12</v>
      </c>
      <c r="C1980" s="263" t="s">
        <v>1586</v>
      </c>
      <c r="D1980" s="264" t="s">
        <v>3863</v>
      </c>
      <c r="E1980" s="265"/>
      <c r="F1980" s="265"/>
      <c r="G1980" s="706">
        <f ca="1">IFERROR(VLOOKUP(Tabela24[[#This Row],[Symbol]],INDIRECT("'"&amp;Tabela24[[#This Row],[INDEX]]&amp;"'!$D$5:$BB$3000"),13,0),0)</f>
        <v>0</v>
      </c>
      <c r="H1980" s="706" t="str">
        <f ca="1">IFERROR(VLOOKUP(Tabela24[[#This Row],[Symbol]],INDIRECT("'"&amp;Tabela24[[#This Row],[INDEX]]&amp;"'!$D$4:$BB$3000"),14,0),0)</f>
        <v>mb.</v>
      </c>
      <c r="I1980" s="707">
        <f ca="1">IFERROR(VLOOKUP(Tabela24[[#This Row],[Symbol]],INDIRECT("'"&amp;Tabela24[[#This Row],[INDEX]]&amp;"'!$D$4:$BB$3000"),30,0),0)</f>
        <v>0</v>
      </c>
      <c r="J1980" s="447">
        <f ca="1">IFERROR(VLOOKUP(Tabela24[[#This Row],[Symbol]],INDIRECT("'"&amp;Tabela24[[#This Row],[INDEX]]&amp;"'!$D$4:$BB$3000"),31,0),0)</f>
        <v>0</v>
      </c>
      <c r="K1980" s="266"/>
    </row>
    <row r="1981" spans="1:11" ht="30" customHeight="1" x14ac:dyDescent="0.2">
      <c r="A1981" s="262">
        <v>1970</v>
      </c>
      <c r="B1981" s="713" t="s">
        <v>12</v>
      </c>
      <c r="C1981" s="263" t="s">
        <v>1273</v>
      </c>
      <c r="D1981" s="264" t="s">
        <v>3835</v>
      </c>
      <c r="E1981" s="265"/>
      <c r="F1981" s="265"/>
      <c r="G1981" s="706">
        <f ca="1">IFERROR(VLOOKUP(Tabela24[[#This Row],[Symbol]],INDIRECT("'"&amp;Tabela24[[#This Row],[INDEX]]&amp;"'!$D$5:$BB$3000"),13,0),0)</f>
        <v>0</v>
      </c>
      <c r="H1981" s="706" t="str">
        <f ca="1">IFERROR(VLOOKUP(Tabela24[[#This Row],[Symbol]],INDIRECT("'"&amp;Tabela24[[#This Row],[INDEX]]&amp;"'!$D$4:$BB$3000"),14,0),0)</f>
        <v>mb.</v>
      </c>
      <c r="I1981" s="707">
        <f ca="1">IFERROR(VLOOKUP(Tabela24[[#This Row],[Symbol]],INDIRECT("'"&amp;Tabela24[[#This Row],[INDEX]]&amp;"'!$D$4:$BB$3000"),30,0),0)</f>
        <v>0</v>
      </c>
      <c r="J1981" s="447">
        <f ca="1">IFERROR(VLOOKUP(Tabela24[[#This Row],[Symbol]],INDIRECT("'"&amp;Tabela24[[#This Row],[INDEX]]&amp;"'!$D$4:$BB$3000"),31,0),0)</f>
        <v>0</v>
      </c>
      <c r="K1981" s="266"/>
    </row>
    <row r="1982" spans="1:11" ht="30" customHeight="1" x14ac:dyDescent="0.2">
      <c r="A1982" s="262">
        <v>1971</v>
      </c>
      <c r="B1982" s="713" t="s">
        <v>12</v>
      </c>
      <c r="C1982" s="263" t="s">
        <v>1188</v>
      </c>
      <c r="D1982" s="264" t="s">
        <v>3064</v>
      </c>
      <c r="E1982" s="265"/>
      <c r="F1982" s="265"/>
      <c r="G1982" s="706">
        <f ca="1">IFERROR(VLOOKUP(Tabela24[[#This Row],[Symbol]],INDIRECT("'"&amp;Tabela24[[#This Row],[INDEX]]&amp;"'!$D$5:$BB$3000"),13,0),0)</f>
        <v>0</v>
      </c>
      <c r="H1982" s="706" t="str">
        <f ca="1">IFERROR(VLOOKUP(Tabela24[[#This Row],[Symbol]],INDIRECT("'"&amp;Tabela24[[#This Row],[INDEX]]&amp;"'!$D$4:$BB$3000"),14,0),0)</f>
        <v>mb.</v>
      </c>
      <c r="I1982" s="707">
        <f ca="1">IFERROR(VLOOKUP(Tabela24[[#This Row],[Symbol]],INDIRECT("'"&amp;Tabela24[[#This Row],[INDEX]]&amp;"'!$D$4:$BB$3000"),30,0),0)</f>
        <v>0</v>
      </c>
      <c r="J1982" s="447">
        <f ca="1">IFERROR(VLOOKUP(Tabela24[[#This Row],[Symbol]],INDIRECT("'"&amp;Tabela24[[#This Row],[INDEX]]&amp;"'!$D$4:$BB$3000"),31,0),0)</f>
        <v>0</v>
      </c>
      <c r="K1982" s="266"/>
    </row>
    <row r="1983" spans="1:11" ht="30" customHeight="1" x14ac:dyDescent="0.2">
      <c r="A1983" s="262">
        <v>1972</v>
      </c>
      <c r="B1983" s="713" t="s">
        <v>12</v>
      </c>
      <c r="C1983" s="263" t="s">
        <v>1190</v>
      </c>
      <c r="D1983" s="264" t="s">
        <v>3065</v>
      </c>
      <c r="E1983" s="265"/>
      <c r="F1983" s="265"/>
      <c r="G1983" s="706">
        <f ca="1">IFERROR(VLOOKUP(Tabela24[[#This Row],[Symbol]],INDIRECT("'"&amp;Tabela24[[#This Row],[INDEX]]&amp;"'!$D$5:$BB$3000"),13,0),0)</f>
        <v>0</v>
      </c>
      <c r="H1983" s="706" t="str">
        <f ca="1">IFERROR(VLOOKUP(Tabela24[[#This Row],[Symbol]],INDIRECT("'"&amp;Tabela24[[#This Row],[INDEX]]&amp;"'!$D$4:$BB$3000"),14,0),0)</f>
        <v>mb.</v>
      </c>
      <c r="I1983" s="707">
        <f ca="1">IFERROR(VLOOKUP(Tabela24[[#This Row],[Symbol]],INDIRECT("'"&amp;Tabela24[[#This Row],[INDEX]]&amp;"'!$D$4:$BB$3000"),30,0),0)</f>
        <v>0</v>
      </c>
      <c r="J1983" s="447">
        <f ca="1">IFERROR(VLOOKUP(Tabela24[[#This Row],[Symbol]],INDIRECT("'"&amp;Tabela24[[#This Row],[INDEX]]&amp;"'!$D$4:$BB$3000"),31,0),0)</f>
        <v>0</v>
      </c>
      <c r="K1983" s="266"/>
    </row>
    <row r="1984" spans="1:11" ht="30" customHeight="1" x14ac:dyDescent="0.2">
      <c r="A1984" s="262">
        <v>1973</v>
      </c>
      <c r="B1984" s="713" t="s">
        <v>12</v>
      </c>
      <c r="C1984" s="263" t="s">
        <v>1191</v>
      </c>
      <c r="D1984" s="264" t="s">
        <v>3066</v>
      </c>
      <c r="E1984" s="265"/>
      <c r="F1984" s="265"/>
      <c r="G1984" s="706">
        <f ca="1">IFERROR(VLOOKUP(Tabela24[[#This Row],[Symbol]],INDIRECT("'"&amp;Tabela24[[#This Row],[INDEX]]&amp;"'!$D$5:$BB$3000"),13,0),0)</f>
        <v>0</v>
      </c>
      <c r="H1984" s="706" t="str">
        <f ca="1">IFERROR(VLOOKUP(Tabela24[[#This Row],[Symbol]],INDIRECT("'"&amp;Tabela24[[#This Row],[INDEX]]&amp;"'!$D$4:$BB$3000"),14,0),0)</f>
        <v>mb.</v>
      </c>
      <c r="I1984" s="707">
        <f ca="1">IFERROR(VLOOKUP(Tabela24[[#This Row],[Symbol]],INDIRECT("'"&amp;Tabela24[[#This Row],[INDEX]]&amp;"'!$D$4:$BB$3000"),30,0),0)</f>
        <v>0</v>
      </c>
      <c r="J1984" s="447">
        <f ca="1">IFERROR(VLOOKUP(Tabela24[[#This Row],[Symbol]],INDIRECT("'"&amp;Tabela24[[#This Row],[INDEX]]&amp;"'!$D$4:$BB$3000"),31,0),0)</f>
        <v>0</v>
      </c>
      <c r="K1984" s="266"/>
    </row>
    <row r="1985" spans="1:11" ht="30" customHeight="1" x14ac:dyDescent="0.2">
      <c r="A1985" s="262">
        <v>1974</v>
      </c>
      <c r="B1985" s="713" t="s">
        <v>12</v>
      </c>
      <c r="C1985" s="263" t="s">
        <v>1192</v>
      </c>
      <c r="D1985" s="264" t="s">
        <v>3067</v>
      </c>
      <c r="E1985" s="265"/>
      <c r="F1985" s="265"/>
      <c r="G1985" s="706">
        <f ca="1">IFERROR(VLOOKUP(Tabela24[[#This Row],[Symbol]],INDIRECT("'"&amp;Tabela24[[#This Row],[INDEX]]&amp;"'!$D$5:$BB$3000"),13,0),0)</f>
        <v>0</v>
      </c>
      <c r="H1985" s="706" t="str">
        <f ca="1">IFERROR(VLOOKUP(Tabela24[[#This Row],[Symbol]],INDIRECT("'"&amp;Tabela24[[#This Row],[INDEX]]&amp;"'!$D$4:$BB$3000"),14,0),0)</f>
        <v>mb.</v>
      </c>
      <c r="I1985" s="707">
        <f ca="1">IFERROR(VLOOKUP(Tabela24[[#This Row],[Symbol]],INDIRECT("'"&amp;Tabela24[[#This Row],[INDEX]]&amp;"'!$D$4:$BB$3000"),30,0),0)</f>
        <v>0</v>
      </c>
      <c r="J1985" s="447">
        <f ca="1">IFERROR(VLOOKUP(Tabela24[[#This Row],[Symbol]],INDIRECT("'"&amp;Tabela24[[#This Row],[INDEX]]&amp;"'!$D$4:$BB$3000"),31,0),0)</f>
        <v>0</v>
      </c>
      <c r="K1985" s="266"/>
    </row>
    <row r="1986" spans="1:11" ht="30" customHeight="1" x14ac:dyDescent="0.2">
      <c r="A1986" s="262">
        <v>1975</v>
      </c>
      <c r="B1986" s="713" t="s">
        <v>12</v>
      </c>
      <c r="C1986" s="263" t="s">
        <v>1193</v>
      </c>
      <c r="D1986" s="264" t="s">
        <v>3068</v>
      </c>
      <c r="E1986" s="265"/>
      <c r="F1986" s="265"/>
      <c r="G1986" s="706">
        <f ca="1">IFERROR(VLOOKUP(Tabela24[[#This Row],[Symbol]],INDIRECT("'"&amp;Tabela24[[#This Row],[INDEX]]&amp;"'!$D$5:$BB$3000"),13,0),0)</f>
        <v>0</v>
      </c>
      <c r="H1986" s="706" t="str">
        <f ca="1">IFERROR(VLOOKUP(Tabela24[[#This Row],[Symbol]],INDIRECT("'"&amp;Tabela24[[#This Row],[INDEX]]&amp;"'!$D$4:$BB$3000"),14,0),0)</f>
        <v>mb.</v>
      </c>
      <c r="I1986" s="707">
        <f ca="1">IFERROR(VLOOKUP(Tabela24[[#This Row],[Symbol]],INDIRECT("'"&amp;Tabela24[[#This Row],[INDEX]]&amp;"'!$D$4:$BB$3000"),30,0),0)</f>
        <v>0</v>
      </c>
      <c r="J1986" s="447">
        <f ca="1">IFERROR(VLOOKUP(Tabela24[[#This Row],[Symbol]],INDIRECT("'"&amp;Tabela24[[#This Row],[INDEX]]&amp;"'!$D$4:$BB$3000"),31,0),0)</f>
        <v>0</v>
      </c>
      <c r="K1986" s="266"/>
    </row>
    <row r="1987" spans="1:11" ht="30" customHeight="1" x14ac:dyDescent="0.2">
      <c r="A1987" s="262">
        <v>1976</v>
      </c>
      <c r="B1987" s="713" t="s">
        <v>12</v>
      </c>
      <c r="C1987" s="263" t="s">
        <v>1194</v>
      </c>
      <c r="D1987" s="264" t="s">
        <v>3069</v>
      </c>
      <c r="E1987" s="265"/>
      <c r="F1987" s="265"/>
      <c r="G1987" s="706">
        <f ca="1">IFERROR(VLOOKUP(Tabela24[[#This Row],[Symbol]],INDIRECT("'"&amp;Tabela24[[#This Row],[INDEX]]&amp;"'!$D$5:$BB$3000"),13,0),0)</f>
        <v>0</v>
      </c>
      <c r="H1987" s="706" t="str">
        <f ca="1">IFERROR(VLOOKUP(Tabela24[[#This Row],[Symbol]],INDIRECT("'"&amp;Tabela24[[#This Row],[INDEX]]&amp;"'!$D$4:$BB$3000"),14,0),0)</f>
        <v>mb.</v>
      </c>
      <c r="I1987" s="707">
        <f ca="1">IFERROR(VLOOKUP(Tabela24[[#This Row],[Symbol]],INDIRECT("'"&amp;Tabela24[[#This Row],[INDEX]]&amp;"'!$D$4:$BB$3000"),30,0),0)</f>
        <v>0</v>
      </c>
      <c r="J1987" s="447">
        <f ca="1">IFERROR(VLOOKUP(Tabela24[[#This Row],[Symbol]],INDIRECT("'"&amp;Tabela24[[#This Row],[INDEX]]&amp;"'!$D$4:$BB$3000"),31,0),0)</f>
        <v>0</v>
      </c>
      <c r="K1987" s="266"/>
    </row>
    <row r="1988" spans="1:11" ht="30" customHeight="1" x14ac:dyDescent="0.2">
      <c r="A1988" s="262">
        <v>1977</v>
      </c>
      <c r="B1988" s="713" t="s">
        <v>12</v>
      </c>
      <c r="C1988" s="263" t="s">
        <v>1195</v>
      </c>
      <c r="D1988" s="264" t="s">
        <v>3070</v>
      </c>
      <c r="E1988" s="265"/>
      <c r="F1988" s="265"/>
      <c r="G1988" s="706">
        <f ca="1">IFERROR(VLOOKUP(Tabela24[[#This Row],[Symbol]],INDIRECT("'"&amp;Tabela24[[#This Row],[INDEX]]&amp;"'!$D$5:$BB$3000"),13,0),0)</f>
        <v>0</v>
      </c>
      <c r="H1988" s="706" t="str">
        <f ca="1">IFERROR(VLOOKUP(Tabela24[[#This Row],[Symbol]],INDIRECT("'"&amp;Tabela24[[#This Row],[INDEX]]&amp;"'!$D$4:$BB$3000"),14,0),0)</f>
        <v>mb.</v>
      </c>
      <c r="I1988" s="707">
        <f ca="1">IFERROR(VLOOKUP(Tabela24[[#This Row],[Symbol]],INDIRECT("'"&amp;Tabela24[[#This Row],[INDEX]]&amp;"'!$D$4:$BB$3000"),30,0),0)</f>
        <v>0</v>
      </c>
      <c r="J1988" s="447">
        <f ca="1">IFERROR(VLOOKUP(Tabela24[[#This Row],[Symbol]],INDIRECT("'"&amp;Tabela24[[#This Row],[INDEX]]&amp;"'!$D$4:$BB$3000"),31,0),0)</f>
        <v>0</v>
      </c>
      <c r="K1988" s="266"/>
    </row>
    <row r="1989" spans="1:11" ht="30" customHeight="1" x14ac:dyDescent="0.2">
      <c r="A1989" s="262">
        <v>1978</v>
      </c>
      <c r="B1989" s="713" t="s">
        <v>12</v>
      </c>
      <c r="C1989" s="263" t="s">
        <v>1196</v>
      </c>
      <c r="D1989" s="264" t="s">
        <v>3071</v>
      </c>
      <c r="E1989" s="265"/>
      <c r="F1989" s="265"/>
      <c r="G1989" s="706">
        <f ca="1">IFERROR(VLOOKUP(Tabela24[[#This Row],[Symbol]],INDIRECT("'"&amp;Tabela24[[#This Row],[INDEX]]&amp;"'!$D$5:$BB$3000"),13,0),0)</f>
        <v>0</v>
      </c>
      <c r="H1989" s="706" t="str">
        <f ca="1">IFERROR(VLOOKUP(Tabela24[[#This Row],[Symbol]],INDIRECT("'"&amp;Tabela24[[#This Row],[INDEX]]&amp;"'!$D$4:$BB$3000"),14,0),0)</f>
        <v>mb.</v>
      </c>
      <c r="I1989" s="707">
        <f ca="1">IFERROR(VLOOKUP(Tabela24[[#This Row],[Symbol]],INDIRECT("'"&amp;Tabela24[[#This Row],[INDEX]]&amp;"'!$D$4:$BB$3000"),30,0),0)</f>
        <v>0</v>
      </c>
      <c r="J1989" s="447">
        <f ca="1">IFERROR(VLOOKUP(Tabela24[[#This Row],[Symbol]],INDIRECT("'"&amp;Tabela24[[#This Row],[INDEX]]&amp;"'!$D$4:$BB$3000"),31,0),0)</f>
        <v>0</v>
      </c>
      <c r="K1989" s="266"/>
    </row>
    <row r="1990" spans="1:11" ht="30" customHeight="1" x14ac:dyDescent="0.2">
      <c r="A1990" s="262">
        <v>1979</v>
      </c>
      <c r="B1990" s="713" t="s">
        <v>12</v>
      </c>
      <c r="C1990" s="263" t="s">
        <v>1197</v>
      </c>
      <c r="D1990" s="264" t="s">
        <v>3072</v>
      </c>
      <c r="E1990" s="265"/>
      <c r="F1990" s="265"/>
      <c r="G1990" s="706">
        <f ca="1">IFERROR(VLOOKUP(Tabela24[[#This Row],[Symbol]],INDIRECT("'"&amp;Tabela24[[#This Row],[INDEX]]&amp;"'!$D$5:$BB$3000"),13,0),0)</f>
        <v>0</v>
      </c>
      <c r="H1990" s="706" t="str">
        <f ca="1">IFERROR(VLOOKUP(Tabela24[[#This Row],[Symbol]],INDIRECT("'"&amp;Tabela24[[#This Row],[INDEX]]&amp;"'!$D$4:$BB$3000"),14,0),0)</f>
        <v>mb.</v>
      </c>
      <c r="I1990" s="707">
        <f ca="1">IFERROR(VLOOKUP(Tabela24[[#This Row],[Symbol]],INDIRECT("'"&amp;Tabela24[[#This Row],[INDEX]]&amp;"'!$D$4:$BB$3000"),30,0),0)</f>
        <v>0</v>
      </c>
      <c r="J1990" s="447">
        <f ca="1">IFERROR(VLOOKUP(Tabela24[[#This Row],[Symbol]],INDIRECT("'"&amp;Tabela24[[#This Row],[INDEX]]&amp;"'!$D$4:$BB$3000"),31,0),0)</f>
        <v>0</v>
      </c>
      <c r="K1990" s="266"/>
    </row>
    <row r="1991" spans="1:11" ht="30" customHeight="1" x14ac:dyDescent="0.2">
      <c r="A1991" s="262">
        <v>1980</v>
      </c>
      <c r="B1991" s="713" t="s">
        <v>12</v>
      </c>
      <c r="C1991" s="263" t="s">
        <v>1198</v>
      </c>
      <c r="D1991" s="264" t="s">
        <v>3073</v>
      </c>
      <c r="E1991" s="265"/>
      <c r="F1991" s="265"/>
      <c r="G1991" s="706">
        <f ca="1">IFERROR(VLOOKUP(Tabela24[[#This Row],[Symbol]],INDIRECT("'"&amp;Tabela24[[#This Row],[INDEX]]&amp;"'!$D$5:$BB$3000"),13,0),0)</f>
        <v>0</v>
      </c>
      <c r="H1991" s="706" t="str">
        <f ca="1">IFERROR(VLOOKUP(Tabela24[[#This Row],[Symbol]],INDIRECT("'"&amp;Tabela24[[#This Row],[INDEX]]&amp;"'!$D$4:$BB$3000"),14,0),0)</f>
        <v>mb.</v>
      </c>
      <c r="I1991" s="707">
        <f ca="1">IFERROR(VLOOKUP(Tabela24[[#This Row],[Symbol]],INDIRECT("'"&amp;Tabela24[[#This Row],[INDEX]]&amp;"'!$D$4:$BB$3000"),30,0),0)</f>
        <v>0</v>
      </c>
      <c r="J1991" s="447">
        <f ca="1">IFERROR(VLOOKUP(Tabela24[[#This Row],[Symbol]],INDIRECT("'"&amp;Tabela24[[#This Row],[INDEX]]&amp;"'!$D$4:$BB$3000"),31,0),0)</f>
        <v>0</v>
      </c>
      <c r="K1991" s="266"/>
    </row>
    <row r="1992" spans="1:11" ht="30" customHeight="1" x14ac:dyDescent="0.2">
      <c r="A1992" s="262">
        <v>1981</v>
      </c>
      <c r="B1992" s="713" t="s">
        <v>12</v>
      </c>
      <c r="C1992" s="263" t="s">
        <v>1199</v>
      </c>
      <c r="D1992" s="264" t="s">
        <v>3074</v>
      </c>
      <c r="E1992" s="265"/>
      <c r="F1992" s="265"/>
      <c r="G1992" s="706">
        <f ca="1">IFERROR(VLOOKUP(Tabela24[[#This Row],[Symbol]],INDIRECT("'"&amp;Tabela24[[#This Row],[INDEX]]&amp;"'!$D$5:$BB$3000"),13,0),0)</f>
        <v>0</v>
      </c>
      <c r="H1992" s="706" t="str">
        <f ca="1">IFERROR(VLOOKUP(Tabela24[[#This Row],[Symbol]],INDIRECT("'"&amp;Tabela24[[#This Row],[INDEX]]&amp;"'!$D$4:$BB$3000"),14,0),0)</f>
        <v>mb.</v>
      </c>
      <c r="I1992" s="707">
        <f ca="1">IFERROR(VLOOKUP(Tabela24[[#This Row],[Symbol]],INDIRECT("'"&amp;Tabela24[[#This Row],[INDEX]]&amp;"'!$D$4:$BB$3000"),30,0),0)</f>
        <v>0</v>
      </c>
      <c r="J1992" s="447">
        <f ca="1">IFERROR(VLOOKUP(Tabela24[[#This Row],[Symbol]],INDIRECT("'"&amp;Tabela24[[#This Row],[INDEX]]&amp;"'!$D$4:$BB$3000"),31,0),0)</f>
        <v>0</v>
      </c>
      <c r="K1992" s="266"/>
    </row>
    <row r="1993" spans="1:11" ht="30" customHeight="1" x14ac:dyDescent="0.2">
      <c r="A1993" s="262">
        <v>1982</v>
      </c>
      <c r="B1993" s="713" t="s">
        <v>12</v>
      </c>
      <c r="C1993" s="263" t="s">
        <v>1200</v>
      </c>
      <c r="D1993" s="264" t="s">
        <v>3075</v>
      </c>
      <c r="E1993" s="265"/>
      <c r="F1993" s="265"/>
      <c r="G1993" s="706">
        <f ca="1">IFERROR(VLOOKUP(Tabela24[[#This Row],[Symbol]],INDIRECT("'"&amp;Tabela24[[#This Row],[INDEX]]&amp;"'!$D$5:$BB$3000"),13,0),0)</f>
        <v>0</v>
      </c>
      <c r="H1993" s="706" t="str">
        <f ca="1">IFERROR(VLOOKUP(Tabela24[[#This Row],[Symbol]],INDIRECT("'"&amp;Tabela24[[#This Row],[INDEX]]&amp;"'!$D$4:$BB$3000"),14,0),0)</f>
        <v>mb.</v>
      </c>
      <c r="I1993" s="707">
        <f ca="1">IFERROR(VLOOKUP(Tabela24[[#This Row],[Symbol]],INDIRECT("'"&amp;Tabela24[[#This Row],[INDEX]]&amp;"'!$D$4:$BB$3000"),30,0),0)</f>
        <v>0</v>
      </c>
      <c r="J1993" s="447">
        <f ca="1">IFERROR(VLOOKUP(Tabela24[[#This Row],[Symbol]],INDIRECT("'"&amp;Tabela24[[#This Row],[INDEX]]&amp;"'!$D$4:$BB$3000"),31,0),0)</f>
        <v>0</v>
      </c>
      <c r="K1993" s="266"/>
    </row>
    <row r="1994" spans="1:11" ht="30" customHeight="1" x14ac:dyDescent="0.2">
      <c r="A1994" s="262">
        <v>1983</v>
      </c>
      <c r="B1994" s="713" t="s">
        <v>12</v>
      </c>
      <c r="C1994" s="263" t="s">
        <v>1201</v>
      </c>
      <c r="D1994" s="264" t="s">
        <v>3076</v>
      </c>
      <c r="E1994" s="265"/>
      <c r="F1994" s="265"/>
      <c r="G1994" s="706">
        <f ca="1">IFERROR(VLOOKUP(Tabela24[[#This Row],[Symbol]],INDIRECT("'"&amp;Tabela24[[#This Row],[INDEX]]&amp;"'!$D$5:$BB$3000"),13,0),0)</f>
        <v>0</v>
      </c>
      <c r="H1994" s="706" t="str">
        <f ca="1">IFERROR(VLOOKUP(Tabela24[[#This Row],[Symbol]],INDIRECT("'"&amp;Tabela24[[#This Row],[INDEX]]&amp;"'!$D$4:$BB$3000"),14,0),0)</f>
        <v>mb.</v>
      </c>
      <c r="I1994" s="707">
        <f ca="1">IFERROR(VLOOKUP(Tabela24[[#This Row],[Symbol]],INDIRECT("'"&amp;Tabela24[[#This Row],[INDEX]]&amp;"'!$D$4:$BB$3000"),30,0),0)</f>
        <v>0</v>
      </c>
      <c r="J1994" s="447">
        <f ca="1">IFERROR(VLOOKUP(Tabela24[[#This Row],[Symbol]],INDIRECT("'"&amp;Tabela24[[#This Row],[INDEX]]&amp;"'!$D$4:$BB$3000"),31,0),0)</f>
        <v>0</v>
      </c>
      <c r="K1994" s="266"/>
    </row>
    <row r="1995" spans="1:11" ht="30" customHeight="1" x14ac:dyDescent="0.2">
      <c r="A1995" s="262">
        <v>1984</v>
      </c>
      <c r="B1995" s="713" t="s">
        <v>12</v>
      </c>
      <c r="C1995" s="263" t="s">
        <v>1202</v>
      </c>
      <c r="D1995" s="264" t="s">
        <v>3077</v>
      </c>
      <c r="E1995" s="265"/>
      <c r="F1995" s="265"/>
      <c r="G1995" s="706">
        <f ca="1">IFERROR(VLOOKUP(Tabela24[[#This Row],[Symbol]],INDIRECT("'"&amp;Tabela24[[#This Row],[INDEX]]&amp;"'!$D$5:$BB$3000"),13,0),0)</f>
        <v>0</v>
      </c>
      <c r="H1995" s="706" t="str">
        <f ca="1">IFERROR(VLOOKUP(Tabela24[[#This Row],[Symbol]],INDIRECT("'"&amp;Tabela24[[#This Row],[INDEX]]&amp;"'!$D$4:$BB$3000"),14,0),0)</f>
        <v>mb.</v>
      </c>
      <c r="I1995" s="707">
        <f ca="1">IFERROR(VLOOKUP(Tabela24[[#This Row],[Symbol]],INDIRECT("'"&amp;Tabela24[[#This Row],[INDEX]]&amp;"'!$D$4:$BB$3000"),30,0),0)</f>
        <v>0</v>
      </c>
      <c r="J1995" s="447">
        <f ca="1">IFERROR(VLOOKUP(Tabela24[[#This Row],[Symbol]],INDIRECT("'"&amp;Tabela24[[#This Row],[INDEX]]&amp;"'!$D$4:$BB$3000"),31,0),0)</f>
        <v>0</v>
      </c>
      <c r="K1995" s="266"/>
    </row>
    <row r="1996" spans="1:11" ht="30" customHeight="1" x14ac:dyDescent="0.2">
      <c r="A1996" s="262">
        <v>1985</v>
      </c>
      <c r="B1996" s="713" t="s">
        <v>12</v>
      </c>
      <c r="C1996" s="263" t="s">
        <v>1203</v>
      </c>
      <c r="D1996" s="264" t="s">
        <v>3078</v>
      </c>
      <c r="E1996" s="265"/>
      <c r="F1996" s="265"/>
      <c r="G1996" s="706">
        <f ca="1">IFERROR(VLOOKUP(Tabela24[[#This Row],[Symbol]],INDIRECT("'"&amp;Tabela24[[#This Row],[INDEX]]&amp;"'!$D$5:$BB$3000"),13,0),0)</f>
        <v>0</v>
      </c>
      <c r="H1996" s="706" t="str">
        <f ca="1">IFERROR(VLOOKUP(Tabela24[[#This Row],[Symbol]],INDIRECT("'"&amp;Tabela24[[#This Row],[INDEX]]&amp;"'!$D$4:$BB$3000"),14,0),0)</f>
        <v>mb.</v>
      </c>
      <c r="I1996" s="707">
        <f ca="1">IFERROR(VLOOKUP(Tabela24[[#This Row],[Symbol]],INDIRECT("'"&amp;Tabela24[[#This Row],[INDEX]]&amp;"'!$D$4:$BB$3000"),30,0),0)</f>
        <v>0</v>
      </c>
      <c r="J1996" s="447">
        <f ca="1">IFERROR(VLOOKUP(Tabela24[[#This Row],[Symbol]],INDIRECT("'"&amp;Tabela24[[#This Row],[INDEX]]&amp;"'!$D$4:$BB$3000"),31,0),0)</f>
        <v>0</v>
      </c>
      <c r="K1996" s="266"/>
    </row>
    <row r="1997" spans="1:11" ht="30" customHeight="1" x14ac:dyDescent="0.2">
      <c r="A1997" s="262">
        <v>1986</v>
      </c>
      <c r="B1997" s="713" t="s">
        <v>12</v>
      </c>
      <c r="C1997" s="263" t="s">
        <v>1204</v>
      </c>
      <c r="D1997" s="264" t="s">
        <v>3079</v>
      </c>
      <c r="E1997" s="265"/>
      <c r="F1997" s="265"/>
      <c r="G1997" s="706">
        <f ca="1">IFERROR(VLOOKUP(Tabela24[[#This Row],[Symbol]],INDIRECT("'"&amp;Tabela24[[#This Row],[INDEX]]&amp;"'!$D$5:$BB$3000"),13,0),0)</f>
        <v>0</v>
      </c>
      <c r="H1997" s="706" t="str">
        <f ca="1">IFERROR(VLOOKUP(Tabela24[[#This Row],[Symbol]],INDIRECT("'"&amp;Tabela24[[#This Row],[INDEX]]&amp;"'!$D$4:$BB$3000"),14,0),0)</f>
        <v>mb.</v>
      </c>
      <c r="I1997" s="707">
        <f ca="1">IFERROR(VLOOKUP(Tabela24[[#This Row],[Symbol]],INDIRECT("'"&amp;Tabela24[[#This Row],[INDEX]]&amp;"'!$D$4:$BB$3000"),30,0),0)</f>
        <v>0</v>
      </c>
      <c r="J1997" s="447">
        <f ca="1">IFERROR(VLOOKUP(Tabela24[[#This Row],[Symbol]],INDIRECT("'"&amp;Tabela24[[#This Row],[INDEX]]&amp;"'!$D$4:$BB$3000"),31,0),0)</f>
        <v>0</v>
      </c>
      <c r="K1997" s="266"/>
    </row>
    <row r="1998" spans="1:11" ht="30" customHeight="1" x14ac:dyDescent="0.2">
      <c r="A1998" s="262">
        <v>1987</v>
      </c>
      <c r="B1998" s="713" t="s">
        <v>12</v>
      </c>
      <c r="C1998" s="263" t="s">
        <v>1205</v>
      </c>
      <c r="D1998" s="264" t="s">
        <v>3080</v>
      </c>
      <c r="E1998" s="265"/>
      <c r="F1998" s="265"/>
      <c r="G1998" s="706">
        <f ca="1">IFERROR(VLOOKUP(Tabela24[[#This Row],[Symbol]],INDIRECT("'"&amp;Tabela24[[#This Row],[INDEX]]&amp;"'!$D$5:$BB$3000"),13,0),0)</f>
        <v>0</v>
      </c>
      <c r="H1998" s="706" t="str">
        <f ca="1">IFERROR(VLOOKUP(Tabela24[[#This Row],[Symbol]],INDIRECT("'"&amp;Tabela24[[#This Row],[INDEX]]&amp;"'!$D$4:$BB$3000"),14,0),0)</f>
        <v>mb.</v>
      </c>
      <c r="I1998" s="707">
        <f ca="1">IFERROR(VLOOKUP(Tabela24[[#This Row],[Symbol]],INDIRECT("'"&amp;Tabela24[[#This Row],[INDEX]]&amp;"'!$D$4:$BB$3000"),30,0),0)</f>
        <v>0</v>
      </c>
      <c r="J1998" s="447">
        <f ca="1">IFERROR(VLOOKUP(Tabela24[[#This Row],[Symbol]],INDIRECT("'"&amp;Tabela24[[#This Row],[INDEX]]&amp;"'!$D$4:$BB$3000"),31,0),0)</f>
        <v>0</v>
      </c>
      <c r="K1998" s="266"/>
    </row>
    <row r="1999" spans="1:11" ht="30" customHeight="1" x14ac:dyDescent="0.2">
      <c r="A1999" s="262">
        <v>1988</v>
      </c>
      <c r="B1999" s="713" t="s">
        <v>12</v>
      </c>
      <c r="C1999" s="263" t="s">
        <v>1206</v>
      </c>
      <c r="D1999" s="264" t="s">
        <v>3081</v>
      </c>
      <c r="E1999" s="265"/>
      <c r="F1999" s="265"/>
      <c r="G1999" s="706">
        <f ca="1">IFERROR(VLOOKUP(Tabela24[[#This Row],[Symbol]],INDIRECT("'"&amp;Tabela24[[#This Row],[INDEX]]&amp;"'!$D$5:$BB$3000"),13,0),0)</f>
        <v>0</v>
      </c>
      <c r="H1999" s="706" t="str">
        <f ca="1">IFERROR(VLOOKUP(Tabela24[[#This Row],[Symbol]],INDIRECT("'"&amp;Tabela24[[#This Row],[INDEX]]&amp;"'!$D$4:$BB$3000"),14,0),0)</f>
        <v>mb.</v>
      </c>
      <c r="I1999" s="707">
        <f ca="1">IFERROR(VLOOKUP(Tabela24[[#This Row],[Symbol]],INDIRECT("'"&amp;Tabela24[[#This Row],[INDEX]]&amp;"'!$D$4:$BB$3000"),30,0),0)</f>
        <v>0</v>
      </c>
      <c r="J1999" s="447">
        <f ca="1">IFERROR(VLOOKUP(Tabela24[[#This Row],[Symbol]],INDIRECT("'"&amp;Tabela24[[#This Row],[INDEX]]&amp;"'!$D$4:$BB$3000"),31,0),0)</f>
        <v>0</v>
      </c>
      <c r="K1999" s="266"/>
    </row>
    <row r="2000" spans="1:11" ht="30" customHeight="1" x14ac:dyDescent="0.2">
      <c r="A2000" s="262">
        <v>1989</v>
      </c>
      <c r="B2000" s="713" t="s">
        <v>12</v>
      </c>
      <c r="C2000" s="263" t="s">
        <v>1207</v>
      </c>
      <c r="D2000" s="264" t="s">
        <v>3082</v>
      </c>
      <c r="E2000" s="265"/>
      <c r="F2000" s="265"/>
      <c r="G2000" s="706">
        <f ca="1">IFERROR(VLOOKUP(Tabela24[[#This Row],[Symbol]],INDIRECT("'"&amp;Tabela24[[#This Row],[INDEX]]&amp;"'!$D$5:$BB$3000"),13,0),0)</f>
        <v>0</v>
      </c>
      <c r="H2000" s="706" t="str">
        <f ca="1">IFERROR(VLOOKUP(Tabela24[[#This Row],[Symbol]],INDIRECT("'"&amp;Tabela24[[#This Row],[INDEX]]&amp;"'!$D$4:$BB$3000"),14,0),0)</f>
        <v>mb.</v>
      </c>
      <c r="I2000" s="707">
        <f ca="1">IFERROR(VLOOKUP(Tabela24[[#This Row],[Symbol]],INDIRECT("'"&amp;Tabela24[[#This Row],[INDEX]]&amp;"'!$D$4:$BB$3000"),30,0),0)</f>
        <v>0</v>
      </c>
      <c r="J2000" s="447">
        <f ca="1">IFERROR(VLOOKUP(Tabela24[[#This Row],[Symbol]],INDIRECT("'"&amp;Tabela24[[#This Row],[INDEX]]&amp;"'!$D$4:$BB$3000"),31,0),0)</f>
        <v>0</v>
      </c>
      <c r="K2000" s="266"/>
    </row>
    <row r="2001" spans="1:11" ht="30" customHeight="1" x14ac:dyDescent="0.2">
      <c r="A2001" s="262">
        <v>1990</v>
      </c>
      <c r="B2001" s="713" t="s">
        <v>12</v>
      </c>
      <c r="C2001" s="263" t="s">
        <v>1208</v>
      </c>
      <c r="D2001" s="264" t="s">
        <v>3083</v>
      </c>
      <c r="E2001" s="265"/>
      <c r="F2001" s="265"/>
      <c r="G2001" s="706">
        <f ca="1">IFERROR(VLOOKUP(Tabela24[[#This Row],[Symbol]],INDIRECT("'"&amp;Tabela24[[#This Row],[INDEX]]&amp;"'!$D$5:$BB$3000"),13,0),0)</f>
        <v>0</v>
      </c>
      <c r="H2001" s="706" t="str">
        <f ca="1">IFERROR(VLOOKUP(Tabela24[[#This Row],[Symbol]],INDIRECT("'"&amp;Tabela24[[#This Row],[INDEX]]&amp;"'!$D$4:$BB$3000"),14,0),0)</f>
        <v>mb.</v>
      </c>
      <c r="I2001" s="707">
        <f ca="1">IFERROR(VLOOKUP(Tabela24[[#This Row],[Symbol]],INDIRECT("'"&amp;Tabela24[[#This Row],[INDEX]]&amp;"'!$D$4:$BB$3000"),30,0),0)</f>
        <v>0</v>
      </c>
      <c r="J2001" s="447">
        <f ca="1">IFERROR(VLOOKUP(Tabela24[[#This Row],[Symbol]],INDIRECT("'"&amp;Tabela24[[#This Row],[INDEX]]&amp;"'!$D$4:$BB$3000"),31,0),0)</f>
        <v>0</v>
      </c>
      <c r="K2001" s="266"/>
    </row>
    <row r="2002" spans="1:11" ht="30" customHeight="1" x14ac:dyDescent="0.2">
      <c r="A2002" s="262">
        <v>1991</v>
      </c>
      <c r="B2002" s="713" t="s">
        <v>12</v>
      </c>
      <c r="C2002" s="263" t="s">
        <v>1209</v>
      </c>
      <c r="D2002" s="264" t="s">
        <v>3084</v>
      </c>
      <c r="E2002" s="265"/>
      <c r="F2002" s="265"/>
      <c r="G2002" s="706">
        <f ca="1">IFERROR(VLOOKUP(Tabela24[[#This Row],[Symbol]],INDIRECT("'"&amp;Tabela24[[#This Row],[INDEX]]&amp;"'!$D$5:$BB$3000"),13,0),0)</f>
        <v>0</v>
      </c>
      <c r="H2002" s="706" t="str">
        <f ca="1">IFERROR(VLOOKUP(Tabela24[[#This Row],[Symbol]],INDIRECT("'"&amp;Tabela24[[#This Row],[INDEX]]&amp;"'!$D$4:$BB$3000"),14,0),0)</f>
        <v>mb.</v>
      </c>
      <c r="I2002" s="707">
        <f ca="1">IFERROR(VLOOKUP(Tabela24[[#This Row],[Symbol]],INDIRECT("'"&amp;Tabela24[[#This Row],[INDEX]]&amp;"'!$D$4:$BB$3000"),30,0),0)</f>
        <v>0</v>
      </c>
      <c r="J2002" s="447">
        <f ca="1">IFERROR(VLOOKUP(Tabela24[[#This Row],[Symbol]],INDIRECT("'"&amp;Tabela24[[#This Row],[INDEX]]&amp;"'!$D$4:$BB$3000"),31,0),0)</f>
        <v>0</v>
      </c>
      <c r="K2002" s="266"/>
    </row>
    <row r="2003" spans="1:11" ht="30" customHeight="1" x14ac:dyDescent="0.2">
      <c r="A2003" s="262">
        <v>1992</v>
      </c>
      <c r="B2003" s="713" t="s">
        <v>12</v>
      </c>
      <c r="C2003" s="263" t="s">
        <v>1210</v>
      </c>
      <c r="D2003" s="264" t="s">
        <v>3085</v>
      </c>
      <c r="E2003" s="265"/>
      <c r="F2003" s="265"/>
      <c r="G2003" s="706">
        <f ca="1">IFERROR(VLOOKUP(Tabela24[[#This Row],[Symbol]],INDIRECT("'"&amp;Tabela24[[#This Row],[INDEX]]&amp;"'!$D$5:$BB$3000"),13,0),0)</f>
        <v>0</v>
      </c>
      <c r="H2003" s="706" t="str">
        <f ca="1">IFERROR(VLOOKUP(Tabela24[[#This Row],[Symbol]],INDIRECT("'"&amp;Tabela24[[#This Row],[INDEX]]&amp;"'!$D$4:$BB$3000"),14,0),0)</f>
        <v>mb.</v>
      </c>
      <c r="I2003" s="707">
        <f ca="1">IFERROR(VLOOKUP(Tabela24[[#This Row],[Symbol]],INDIRECT("'"&amp;Tabela24[[#This Row],[INDEX]]&amp;"'!$D$4:$BB$3000"),30,0),0)</f>
        <v>0</v>
      </c>
      <c r="J2003" s="447">
        <f ca="1">IFERROR(VLOOKUP(Tabela24[[#This Row],[Symbol]],INDIRECT("'"&amp;Tabela24[[#This Row],[INDEX]]&amp;"'!$D$4:$BB$3000"),31,0),0)</f>
        <v>0</v>
      </c>
      <c r="K2003" s="266"/>
    </row>
    <row r="2004" spans="1:11" ht="30" customHeight="1" x14ac:dyDescent="0.2">
      <c r="A2004" s="262">
        <v>1993</v>
      </c>
      <c r="B2004" s="713" t="s">
        <v>12</v>
      </c>
      <c r="C2004" s="263" t="s">
        <v>1211</v>
      </c>
      <c r="D2004" s="264" t="s">
        <v>3086</v>
      </c>
      <c r="E2004" s="265"/>
      <c r="F2004" s="265"/>
      <c r="G2004" s="706">
        <f ca="1">IFERROR(VLOOKUP(Tabela24[[#This Row],[Symbol]],INDIRECT("'"&amp;Tabela24[[#This Row],[INDEX]]&amp;"'!$D$5:$BB$3000"),13,0),0)</f>
        <v>0</v>
      </c>
      <c r="H2004" s="706" t="str">
        <f ca="1">IFERROR(VLOOKUP(Tabela24[[#This Row],[Symbol]],INDIRECT("'"&amp;Tabela24[[#This Row],[INDEX]]&amp;"'!$D$4:$BB$3000"),14,0),0)</f>
        <v>mb.</v>
      </c>
      <c r="I2004" s="707">
        <f ca="1">IFERROR(VLOOKUP(Tabela24[[#This Row],[Symbol]],INDIRECT("'"&amp;Tabela24[[#This Row],[INDEX]]&amp;"'!$D$4:$BB$3000"),30,0),0)</f>
        <v>0</v>
      </c>
      <c r="J2004" s="447">
        <f ca="1">IFERROR(VLOOKUP(Tabela24[[#This Row],[Symbol]],INDIRECT("'"&amp;Tabela24[[#This Row],[INDEX]]&amp;"'!$D$4:$BB$3000"),31,0),0)</f>
        <v>0</v>
      </c>
      <c r="K2004" s="266"/>
    </row>
    <row r="2005" spans="1:11" ht="30" customHeight="1" x14ac:dyDescent="0.2">
      <c r="A2005" s="262">
        <v>1994</v>
      </c>
      <c r="B2005" s="713" t="s">
        <v>12</v>
      </c>
      <c r="C2005" s="263" t="s">
        <v>1212</v>
      </c>
      <c r="D2005" s="264" t="s">
        <v>3087</v>
      </c>
      <c r="E2005" s="265"/>
      <c r="F2005" s="265"/>
      <c r="G2005" s="706">
        <f ca="1">IFERROR(VLOOKUP(Tabela24[[#This Row],[Symbol]],INDIRECT("'"&amp;Tabela24[[#This Row],[INDEX]]&amp;"'!$D$5:$BB$3000"),13,0),0)</f>
        <v>0</v>
      </c>
      <c r="H2005" s="706" t="str">
        <f ca="1">IFERROR(VLOOKUP(Tabela24[[#This Row],[Symbol]],INDIRECT("'"&amp;Tabela24[[#This Row],[INDEX]]&amp;"'!$D$4:$BB$3000"),14,0),0)</f>
        <v>mb.</v>
      </c>
      <c r="I2005" s="707">
        <f ca="1">IFERROR(VLOOKUP(Tabela24[[#This Row],[Symbol]],INDIRECT("'"&amp;Tabela24[[#This Row],[INDEX]]&amp;"'!$D$4:$BB$3000"),30,0),0)</f>
        <v>0</v>
      </c>
      <c r="J2005" s="447">
        <f ca="1">IFERROR(VLOOKUP(Tabela24[[#This Row],[Symbol]],INDIRECT("'"&amp;Tabela24[[#This Row],[INDEX]]&amp;"'!$D$4:$BB$3000"),31,0),0)</f>
        <v>0</v>
      </c>
      <c r="K2005" s="266"/>
    </row>
    <row r="2006" spans="1:11" ht="30" customHeight="1" x14ac:dyDescent="0.2">
      <c r="A2006" s="262">
        <v>1995</v>
      </c>
      <c r="B2006" s="713" t="s">
        <v>12</v>
      </c>
      <c r="C2006" s="263" t="s">
        <v>1213</v>
      </c>
      <c r="D2006" s="264" t="s">
        <v>3088</v>
      </c>
      <c r="E2006" s="265"/>
      <c r="F2006" s="265"/>
      <c r="G2006" s="706">
        <f ca="1">IFERROR(VLOOKUP(Tabela24[[#This Row],[Symbol]],INDIRECT("'"&amp;Tabela24[[#This Row],[INDEX]]&amp;"'!$D$5:$BB$3000"),13,0),0)</f>
        <v>0</v>
      </c>
      <c r="H2006" s="706" t="str">
        <f ca="1">IFERROR(VLOOKUP(Tabela24[[#This Row],[Symbol]],INDIRECT("'"&amp;Tabela24[[#This Row],[INDEX]]&amp;"'!$D$4:$BB$3000"),14,0),0)</f>
        <v>mb.</v>
      </c>
      <c r="I2006" s="707">
        <f ca="1">IFERROR(VLOOKUP(Tabela24[[#This Row],[Symbol]],INDIRECT("'"&amp;Tabela24[[#This Row],[INDEX]]&amp;"'!$D$4:$BB$3000"),30,0),0)</f>
        <v>0</v>
      </c>
      <c r="J2006" s="447">
        <f ca="1">IFERROR(VLOOKUP(Tabela24[[#This Row],[Symbol]],INDIRECT("'"&amp;Tabela24[[#This Row],[INDEX]]&amp;"'!$D$4:$BB$3000"),31,0),0)</f>
        <v>0</v>
      </c>
      <c r="K2006" s="266"/>
    </row>
    <row r="2007" spans="1:11" ht="30" customHeight="1" x14ac:dyDescent="0.2">
      <c r="A2007" s="262">
        <v>1996</v>
      </c>
      <c r="B2007" s="713" t="s">
        <v>12</v>
      </c>
      <c r="C2007" s="263" t="s">
        <v>1214</v>
      </c>
      <c r="D2007" s="264" t="s">
        <v>3089</v>
      </c>
      <c r="E2007" s="265"/>
      <c r="F2007" s="265"/>
      <c r="G2007" s="706">
        <f ca="1">IFERROR(VLOOKUP(Tabela24[[#This Row],[Symbol]],INDIRECT("'"&amp;Tabela24[[#This Row],[INDEX]]&amp;"'!$D$5:$BB$3000"),13,0),0)</f>
        <v>0</v>
      </c>
      <c r="H2007" s="706" t="str">
        <f ca="1">IFERROR(VLOOKUP(Tabela24[[#This Row],[Symbol]],INDIRECT("'"&amp;Tabela24[[#This Row],[INDEX]]&amp;"'!$D$4:$BB$3000"),14,0),0)</f>
        <v>mb.</v>
      </c>
      <c r="I2007" s="707">
        <f ca="1">IFERROR(VLOOKUP(Tabela24[[#This Row],[Symbol]],INDIRECT("'"&amp;Tabela24[[#This Row],[INDEX]]&amp;"'!$D$4:$BB$3000"),30,0),0)</f>
        <v>0</v>
      </c>
      <c r="J2007" s="447">
        <f ca="1">IFERROR(VLOOKUP(Tabela24[[#This Row],[Symbol]],INDIRECT("'"&amp;Tabela24[[#This Row],[INDEX]]&amp;"'!$D$4:$BB$3000"),31,0),0)</f>
        <v>0</v>
      </c>
      <c r="K2007" s="266"/>
    </row>
    <row r="2008" spans="1:11" ht="30" customHeight="1" x14ac:dyDescent="0.2">
      <c r="A2008" s="262">
        <v>1997</v>
      </c>
      <c r="B2008" s="713" t="s">
        <v>12</v>
      </c>
      <c r="C2008" s="263" t="s">
        <v>1215</v>
      </c>
      <c r="D2008" s="264" t="s">
        <v>3090</v>
      </c>
      <c r="E2008" s="265"/>
      <c r="F2008" s="265"/>
      <c r="G2008" s="706">
        <f ca="1">IFERROR(VLOOKUP(Tabela24[[#This Row],[Symbol]],INDIRECT("'"&amp;Tabela24[[#This Row],[INDEX]]&amp;"'!$D$5:$BB$3000"),13,0),0)</f>
        <v>0</v>
      </c>
      <c r="H2008" s="706" t="str">
        <f ca="1">IFERROR(VLOOKUP(Tabela24[[#This Row],[Symbol]],INDIRECT("'"&amp;Tabela24[[#This Row],[INDEX]]&amp;"'!$D$4:$BB$3000"),14,0),0)</f>
        <v>mb.</v>
      </c>
      <c r="I2008" s="707">
        <f ca="1">IFERROR(VLOOKUP(Tabela24[[#This Row],[Symbol]],INDIRECT("'"&amp;Tabela24[[#This Row],[INDEX]]&amp;"'!$D$4:$BB$3000"),30,0),0)</f>
        <v>0</v>
      </c>
      <c r="J2008" s="447">
        <f ca="1">IFERROR(VLOOKUP(Tabela24[[#This Row],[Symbol]],INDIRECT("'"&amp;Tabela24[[#This Row],[INDEX]]&amp;"'!$D$4:$BB$3000"),31,0),0)</f>
        <v>0</v>
      </c>
      <c r="K2008" s="266"/>
    </row>
    <row r="2009" spans="1:11" ht="30" customHeight="1" x14ac:dyDescent="0.2">
      <c r="A2009" s="262">
        <v>1998</v>
      </c>
      <c r="B2009" s="713" t="s">
        <v>12</v>
      </c>
      <c r="C2009" s="263" t="s">
        <v>1216</v>
      </c>
      <c r="D2009" s="264" t="s">
        <v>3091</v>
      </c>
      <c r="E2009" s="265"/>
      <c r="F2009" s="265"/>
      <c r="G2009" s="706">
        <f ca="1">IFERROR(VLOOKUP(Tabela24[[#This Row],[Symbol]],INDIRECT("'"&amp;Tabela24[[#This Row],[INDEX]]&amp;"'!$D$5:$BB$3000"),13,0),0)</f>
        <v>0</v>
      </c>
      <c r="H2009" s="706" t="str">
        <f ca="1">IFERROR(VLOOKUP(Tabela24[[#This Row],[Symbol]],INDIRECT("'"&amp;Tabela24[[#This Row],[INDEX]]&amp;"'!$D$4:$BB$3000"),14,0),0)</f>
        <v>mb.</v>
      </c>
      <c r="I2009" s="707">
        <f ca="1">IFERROR(VLOOKUP(Tabela24[[#This Row],[Symbol]],INDIRECT("'"&amp;Tabela24[[#This Row],[INDEX]]&amp;"'!$D$4:$BB$3000"),30,0),0)</f>
        <v>0</v>
      </c>
      <c r="J2009" s="447">
        <f ca="1">IFERROR(VLOOKUP(Tabela24[[#This Row],[Symbol]],INDIRECT("'"&amp;Tabela24[[#This Row],[INDEX]]&amp;"'!$D$4:$BB$3000"),31,0),0)</f>
        <v>0</v>
      </c>
      <c r="K2009" s="266"/>
    </row>
    <row r="2010" spans="1:11" ht="30" customHeight="1" x14ac:dyDescent="0.2">
      <c r="A2010" s="262">
        <v>1999</v>
      </c>
      <c r="B2010" s="713" t="s">
        <v>12</v>
      </c>
      <c r="C2010" s="263" t="s">
        <v>1217</v>
      </c>
      <c r="D2010" s="264" t="s">
        <v>3092</v>
      </c>
      <c r="E2010" s="265"/>
      <c r="F2010" s="265"/>
      <c r="G2010" s="706">
        <f ca="1">IFERROR(VLOOKUP(Tabela24[[#This Row],[Symbol]],INDIRECT("'"&amp;Tabela24[[#This Row],[INDEX]]&amp;"'!$D$5:$BB$3000"),13,0),0)</f>
        <v>0</v>
      </c>
      <c r="H2010" s="706" t="str">
        <f ca="1">IFERROR(VLOOKUP(Tabela24[[#This Row],[Symbol]],INDIRECT("'"&amp;Tabela24[[#This Row],[INDEX]]&amp;"'!$D$4:$BB$3000"),14,0),0)</f>
        <v>mb.</v>
      </c>
      <c r="I2010" s="707">
        <f ca="1">IFERROR(VLOOKUP(Tabela24[[#This Row],[Symbol]],INDIRECT("'"&amp;Tabela24[[#This Row],[INDEX]]&amp;"'!$D$4:$BB$3000"),30,0),0)</f>
        <v>0</v>
      </c>
      <c r="J2010" s="447">
        <f ca="1">IFERROR(VLOOKUP(Tabela24[[#This Row],[Symbol]],INDIRECT("'"&amp;Tabela24[[#This Row],[INDEX]]&amp;"'!$D$4:$BB$3000"),31,0),0)</f>
        <v>0</v>
      </c>
      <c r="K2010" s="266"/>
    </row>
    <row r="2011" spans="1:11" ht="30" customHeight="1" x14ac:dyDescent="0.2">
      <c r="A2011" s="262">
        <v>2000</v>
      </c>
      <c r="B2011" s="713" t="s">
        <v>12</v>
      </c>
      <c r="C2011" s="263" t="s">
        <v>1218</v>
      </c>
      <c r="D2011" s="264" t="s">
        <v>3093</v>
      </c>
      <c r="E2011" s="265"/>
      <c r="F2011" s="265"/>
      <c r="G2011" s="706">
        <f ca="1">IFERROR(VLOOKUP(Tabela24[[#This Row],[Symbol]],INDIRECT("'"&amp;Tabela24[[#This Row],[INDEX]]&amp;"'!$D$5:$BB$3000"),13,0),0)</f>
        <v>0</v>
      </c>
      <c r="H2011" s="706" t="str">
        <f ca="1">IFERROR(VLOOKUP(Tabela24[[#This Row],[Symbol]],INDIRECT("'"&amp;Tabela24[[#This Row],[INDEX]]&amp;"'!$D$4:$BB$3000"),14,0),0)</f>
        <v>mb.</v>
      </c>
      <c r="I2011" s="707">
        <f ca="1">IFERROR(VLOOKUP(Tabela24[[#This Row],[Symbol]],INDIRECT("'"&amp;Tabela24[[#This Row],[INDEX]]&amp;"'!$D$4:$BB$3000"),30,0),0)</f>
        <v>0</v>
      </c>
      <c r="J2011" s="447">
        <f ca="1">IFERROR(VLOOKUP(Tabela24[[#This Row],[Symbol]],INDIRECT("'"&amp;Tabela24[[#This Row],[INDEX]]&amp;"'!$D$4:$BB$3000"),31,0),0)</f>
        <v>0</v>
      </c>
      <c r="K2011" s="266"/>
    </row>
    <row r="2012" spans="1:11" ht="30" customHeight="1" x14ac:dyDescent="0.2">
      <c r="A2012" s="262">
        <v>2001</v>
      </c>
      <c r="B2012" s="713" t="s">
        <v>12</v>
      </c>
      <c r="C2012" s="263" t="s">
        <v>1219</v>
      </c>
      <c r="D2012" s="264" t="s">
        <v>3094</v>
      </c>
      <c r="E2012" s="265"/>
      <c r="F2012" s="265"/>
      <c r="G2012" s="706">
        <f ca="1">IFERROR(VLOOKUP(Tabela24[[#This Row],[Symbol]],INDIRECT("'"&amp;Tabela24[[#This Row],[INDEX]]&amp;"'!$D$5:$BB$3000"),13,0),0)</f>
        <v>0</v>
      </c>
      <c r="H2012" s="706" t="str">
        <f ca="1">IFERROR(VLOOKUP(Tabela24[[#This Row],[Symbol]],INDIRECT("'"&amp;Tabela24[[#This Row],[INDEX]]&amp;"'!$D$4:$BB$3000"),14,0),0)</f>
        <v>mb.</v>
      </c>
      <c r="I2012" s="707">
        <f ca="1">IFERROR(VLOOKUP(Tabela24[[#This Row],[Symbol]],INDIRECT("'"&amp;Tabela24[[#This Row],[INDEX]]&amp;"'!$D$4:$BB$3000"),30,0),0)</f>
        <v>0</v>
      </c>
      <c r="J2012" s="447">
        <f ca="1">IFERROR(VLOOKUP(Tabela24[[#This Row],[Symbol]],INDIRECT("'"&amp;Tabela24[[#This Row],[INDEX]]&amp;"'!$D$4:$BB$3000"),31,0),0)</f>
        <v>0</v>
      </c>
      <c r="K2012" s="266"/>
    </row>
    <row r="2013" spans="1:11" ht="30" customHeight="1" x14ac:dyDescent="0.2">
      <c r="A2013" s="262">
        <v>2002</v>
      </c>
      <c r="B2013" s="713" t="s">
        <v>12</v>
      </c>
      <c r="C2013" s="263" t="s">
        <v>1220</v>
      </c>
      <c r="D2013" s="264" t="s">
        <v>3095</v>
      </c>
      <c r="E2013" s="265"/>
      <c r="F2013" s="265"/>
      <c r="G2013" s="706">
        <f ca="1">IFERROR(VLOOKUP(Tabela24[[#This Row],[Symbol]],INDIRECT("'"&amp;Tabela24[[#This Row],[INDEX]]&amp;"'!$D$5:$BB$3000"),13,0),0)</f>
        <v>0</v>
      </c>
      <c r="H2013" s="706" t="str">
        <f ca="1">IFERROR(VLOOKUP(Tabela24[[#This Row],[Symbol]],INDIRECT("'"&amp;Tabela24[[#This Row],[INDEX]]&amp;"'!$D$4:$BB$3000"),14,0),0)</f>
        <v>mb.</v>
      </c>
      <c r="I2013" s="707">
        <f ca="1">IFERROR(VLOOKUP(Tabela24[[#This Row],[Symbol]],INDIRECT("'"&amp;Tabela24[[#This Row],[INDEX]]&amp;"'!$D$4:$BB$3000"),30,0),0)</f>
        <v>0</v>
      </c>
      <c r="J2013" s="447">
        <f ca="1">IFERROR(VLOOKUP(Tabela24[[#This Row],[Symbol]],INDIRECT("'"&amp;Tabela24[[#This Row],[INDEX]]&amp;"'!$D$4:$BB$3000"),31,0),0)</f>
        <v>0</v>
      </c>
      <c r="K2013" s="266"/>
    </row>
    <row r="2014" spans="1:11" ht="30" customHeight="1" x14ac:dyDescent="0.2">
      <c r="A2014" s="262">
        <v>2003</v>
      </c>
      <c r="B2014" s="713" t="s">
        <v>12</v>
      </c>
      <c r="C2014" s="263" t="s">
        <v>1221</v>
      </c>
      <c r="D2014" s="264" t="s">
        <v>3096</v>
      </c>
      <c r="E2014" s="265"/>
      <c r="F2014" s="265"/>
      <c r="G2014" s="706">
        <f ca="1">IFERROR(VLOOKUP(Tabela24[[#This Row],[Symbol]],INDIRECT("'"&amp;Tabela24[[#This Row],[INDEX]]&amp;"'!$D$5:$BB$3000"),13,0),0)</f>
        <v>0</v>
      </c>
      <c r="H2014" s="706" t="str">
        <f ca="1">IFERROR(VLOOKUP(Tabela24[[#This Row],[Symbol]],INDIRECT("'"&amp;Tabela24[[#This Row],[INDEX]]&amp;"'!$D$4:$BB$3000"),14,0),0)</f>
        <v>mb.</v>
      </c>
      <c r="I2014" s="707">
        <f ca="1">IFERROR(VLOOKUP(Tabela24[[#This Row],[Symbol]],INDIRECT("'"&amp;Tabela24[[#This Row],[INDEX]]&amp;"'!$D$4:$BB$3000"),30,0),0)</f>
        <v>0</v>
      </c>
      <c r="J2014" s="447">
        <f ca="1">IFERROR(VLOOKUP(Tabela24[[#This Row],[Symbol]],INDIRECT("'"&amp;Tabela24[[#This Row],[INDEX]]&amp;"'!$D$4:$BB$3000"),31,0),0)</f>
        <v>0</v>
      </c>
      <c r="K2014" s="266"/>
    </row>
    <row r="2015" spans="1:11" ht="30" customHeight="1" x14ac:dyDescent="0.2">
      <c r="A2015" s="262">
        <v>2004</v>
      </c>
      <c r="B2015" s="713" t="s">
        <v>12</v>
      </c>
      <c r="C2015" s="263" t="s">
        <v>1222</v>
      </c>
      <c r="D2015" s="264" t="s">
        <v>3097</v>
      </c>
      <c r="E2015" s="265"/>
      <c r="F2015" s="265"/>
      <c r="G2015" s="706">
        <f ca="1">IFERROR(VLOOKUP(Tabela24[[#This Row],[Symbol]],INDIRECT("'"&amp;Tabela24[[#This Row],[INDEX]]&amp;"'!$D$5:$BB$3000"),13,0),0)</f>
        <v>0</v>
      </c>
      <c r="H2015" s="706" t="str">
        <f ca="1">IFERROR(VLOOKUP(Tabela24[[#This Row],[Symbol]],INDIRECT("'"&amp;Tabela24[[#This Row],[INDEX]]&amp;"'!$D$4:$BB$3000"),14,0),0)</f>
        <v>mb.</v>
      </c>
      <c r="I2015" s="707">
        <f ca="1">IFERROR(VLOOKUP(Tabela24[[#This Row],[Symbol]],INDIRECT("'"&amp;Tabela24[[#This Row],[INDEX]]&amp;"'!$D$4:$BB$3000"),30,0),0)</f>
        <v>0</v>
      </c>
      <c r="J2015" s="447">
        <f ca="1">IFERROR(VLOOKUP(Tabela24[[#This Row],[Symbol]],INDIRECT("'"&amp;Tabela24[[#This Row],[INDEX]]&amp;"'!$D$4:$BB$3000"),31,0),0)</f>
        <v>0</v>
      </c>
      <c r="K2015" s="266"/>
    </row>
    <row r="2016" spans="1:11" ht="30" customHeight="1" x14ac:dyDescent="0.2">
      <c r="A2016" s="262">
        <v>2005</v>
      </c>
      <c r="B2016" s="713" t="s">
        <v>12</v>
      </c>
      <c r="C2016" s="263" t="s">
        <v>1223</v>
      </c>
      <c r="D2016" s="264" t="s">
        <v>3098</v>
      </c>
      <c r="E2016" s="265"/>
      <c r="F2016" s="265"/>
      <c r="G2016" s="706">
        <f ca="1">IFERROR(VLOOKUP(Tabela24[[#This Row],[Symbol]],INDIRECT("'"&amp;Tabela24[[#This Row],[INDEX]]&amp;"'!$D$5:$BB$3000"),13,0),0)</f>
        <v>0</v>
      </c>
      <c r="H2016" s="706" t="str">
        <f ca="1">IFERROR(VLOOKUP(Tabela24[[#This Row],[Symbol]],INDIRECT("'"&amp;Tabela24[[#This Row],[INDEX]]&amp;"'!$D$4:$BB$3000"),14,0),0)</f>
        <v>mb.</v>
      </c>
      <c r="I2016" s="707">
        <f ca="1">IFERROR(VLOOKUP(Tabela24[[#This Row],[Symbol]],INDIRECT("'"&amp;Tabela24[[#This Row],[INDEX]]&amp;"'!$D$4:$BB$3000"),30,0),0)</f>
        <v>0</v>
      </c>
      <c r="J2016" s="447">
        <f ca="1">IFERROR(VLOOKUP(Tabela24[[#This Row],[Symbol]],INDIRECT("'"&amp;Tabela24[[#This Row],[INDEX]]&amp;"'!$D$4:$BB$3000"),31,0),0)</f>
        <v>0</v>
      </c>
      <c r="K2016" s="266"/>
    </row>
    <row r="2017" spans="1:11" ht="30" customHeight="1" x14ac:dyDescent="0.2">
      <c r="A2017" s="262">
        <v>2006</v>
      </c>
      <c r="B2017" s="713" t="s">
        <v>12</v>
      </c>
      <c r="C2017" s="263" t="s">
        <v>1224</v>
      </c>
      <c r="D2017" s="264" t="s">
        <v>3099</v>
      </c>
      <c r="E2017" s="265"/>
      <c r="F2017" s="265"/>
      <c r="G2017" s="706">
        <f ca="1">IFERROR(VLOOKUP(Tabela24[[#This Row],[Symbol]],INDIRECT("'"&amp;Tabela24[[#This Row],[INDEX]]&amp;"'!$D$5:$BB$3000"),13,0),0)</f>
        <v>0</v>
      </c>
      <c r="H2017" s="706" t="str">
        <f ca="1">IFERROR(VLOOKUP(Tabela24[[#This Row],[Symbol]],INDIRECT("'"&amp;Tabela24[[#This Row],[INDEX]]&amp;"'!$D$4:$BB$3000"),14,0),0)</f>
        <v>mb.</v>
      </c>
      <c r="I2017" s="707">
        <f ca="1">IFERROR(VLOOKUP(Tabela24[[#This Row],[Symbol]],INDIRECT("'"&amp;Tabela24[[#This Row],[INDEX]]&amp;"'!$D$4:$BB$3000"),30,0),0)</f>
        <v>0</v>
      </c>
      <c r="J2017" s="447">
        <f ca="1">IFERROR(VLOOKUP(Tabela24[[#This Row],[Symbol]],INDIRECT("'"&amp;Tabela24[[#This Row],[INDEX]]&amp;"'!$D$4:$BB$3000"),31,0),0)</f>
        <v>0</v>
      </c>
      <c r="K2017" s="266"/>
    </row>
    <row r="2018" spans="1:11" ht="30" customHeight="1" x14ac:dyDescent="0.2">
      <c r="A2018" s="262">
        <v>2007</v>
      </c>
      <c r="B2018" s="713" t="s">
        <v>12</v>
      </c>
      <c r="C2018" s="263" t="s">
        <v>1225</v>
      </c>
      <c r="D2018" s="264" t="s">
        <v>3100</v>
      </c>
      <c r="E2018" s="265"/>
      <c r="F2018" s="265"/>
      <c r="G2018" s="706">
        <f ca="1">IFERROR(VLOOKUP(Tabela24[[#This Row],[Symbol]],INDIRECT("'"&amp;Tabela24[[#This Row],[INDEX]]&amp;"'!$D$5:$BB$3000"),13,0),0)</f>
        <v>0</v>
      </c>
      <c r="H2018" s="706" t="str">
        <f ca="1">IFERROR(VLOOKUP(Tabela24[[#This Row],[Symbol]],INDIRECT("'"&amp;Tabela24[[#This Row],[INDEX]]&amp;"'!$D$4:$BB$3000"),14,0),0)</f>
        <v>mb.</v>
      </c>
      <c r="I2018" s="707">
        <f ca="1">IFERROR(VLOOKUP(Tabela24[[#This Row],[Symbol]],INDIRECT("'"&amp;Tabela24[[#This Row],[INDEX]]&amp;"'!$D$4:$BB$3000"),30,0),0)</f>
        <v>0</v>
      </c>
      <c r="J2018" s="447">
        <f ca="1">IFERROR(VLOOKUP(Tabela24[[#This Row],[Symbol]],INDIRECT("'"&amp;Tabela24[[#This Row],[INDEX]]&amp;"'!$D$4:$BB$3000"),31,0),0)</f>
        <v>0</v>
      </c>
      <c r="K2018" s="266"/>
    </row>
    <row r="2019" spans="1:11" ht="30" customHeight="1" x14ac:dyDescent="0.2">
      <c r="A2019" s="262">
        <v>2008</v>
      </c>
      <c r="B2019" s="713" t="s">
        <v>12</v>
      </c>
      <c r="C2019" s="263" t="s">
        <v>1226</v>
      </c>
      <c r="D2019" s="264" t="s">
        <v>3101</v>
      </c>
      <c r="E2019" s="265"/>
      <c r="F2019" s="265"/>
      <c r="G2019" s="706">
        <f ca="1">IFERROR(VLOOKUP(Tabela24[[#This Row],[Symbol]],INDIRECT("'"&amp;Tabela24[[#This Row],[INDEX]]&amp;"'!$D$5:$BB$3000"),13,0),0)</f>
        <v>0</v>
      </c>
      <c r="H2019" s="706" t="str">
        <f ca="1">IFERROR(VLOOKUP(Tabela24[[#This Row],[Symbol]],INDIRECT("'"&amp;Tabela24[[#This Row],[INDEX]]&amp;"'!$D$4:$BB$3000"),14,0),0)</f>
        <v>mb.</v>
      </c>
      <c r="I2019" s="707">
        <f ca="1">IFERROR(VLOOKUP(Tabela24[[#This Row],[Symbol]],INDIRECT("'"&amp;Tabela24[[#This Row],[INDEX]]&amp;"'!$D$4:$BB$3000"),30,0),0)</f>
        <v>0</v>
      </c>
      <c r="J2019" s="447">
        <f ca="1">IFERROR(VLOOKUP(Tabela24[[#This Row],[Symbol]],INDIRECT("'"&amp;Tabela24[[#This Row],[INDEX]]&amp;"'!$D$4:$BB$3000"),31,0),0)</f>
        <v>0</v>
      </c>
      <c r="K2019" s="266"/>
    </row>
    <row r="2020" spans="1:11" ht="30" customHeight="1" x14ac:dyDescent="0.2">
      <c r="A2020" s="262">
        <v>2009</v>
      </c>
      <c r="B2020" s="713" t="s">
        <v>12</v>
      </c>
      <c r="C2020" s="263" t="s">
        <v>1227</v>
      </c>
      <c r="D2020" s="264" t="s">
        <v>3102</v>
      </c>
      <c r="E2020" s="265"/>
      <c r="F2020" s="265"/>
      <c r="G2020" s="706">
        <f ca="1">IFERROR(VLOOKUP(Tabela24[[#This Row],[Symbol]],INDIRECT("'"&amp;Tabela24[[#This Row],[INDEX]]&amp;"'!$D$5:$BB$3000"),13,0),0)</f>
        <v>0</v>
      </c>
      <c r="H2020" s="706" t="str">
        <f ca="1">IFERROR(VLOOKUP(Tabela24[[#This Row],[Symbol]],INDIRECT("'"&amp;Tabela24[[#This Row],[INDEX]]&amp;"'!$D$4:$BB$3000"),14,0),0)</f>
        <v>mb.</v>
      </c>
      <c r="I2020" s="707">
        <f ca="1">IFERROR(VLOOKUP(Tabela24[[#This Row],[Symbol]],INDIRECT("'"&amp;Tabela24[[#This Row],[INDEX]]&amp;"'!$D$4:$BB$3000"),30,0),0)</f>
        <v>0</v>
      </c>
      <c r="J2020" s="447">
        <f ca="1">IFERROR(VLOOKUP(Tabela24[[#This Row],[Symbol]],INDIRECT("'"&amp;Tabela24[[#This Row],[INDEX]]&amp;"'!$D$4:$BB$3000"),31,0),0)</f>
        <v>0</v>
      </c>
      <c r="K2020" s="266"/>
    </row>
    <row r="2021" spans="1:11" ht="30" customHeight="1" x14ac:dyDescent="0.2">
      <c r="A2021" s="262">
        <v>2010</v>
      </c>
      <c r="B2021" s="713" t="s">
        <v>12</v>
      </c>
      <c r="C2021" s="263" t="s">
        <v>1228</v>
      </c>
      <c r="D2021" s="264" t="s">
        <v>3103</v>
      </c>
      <c r="E2021" s="265"/>
      <c r="F2021" s="265"/>
      <c r="G2021" s="706">
        <f ca="1">IFERROR(VLOOKUP(Tabela24[[#This Row],[Symbol]],INDIRECT("'"&amp;Tabela24[[#This Row],[INDEX]]&amp;"'!$D$5:$BB$3000"),13,0),0)</f>
        <v>0</v>
      </c>
      <c r="H2021" s="706" t="str">
        <f ca="1">IFERROR(VLOOKUP(Tabela24[[#This Row],[Symbol]],INDIRECT("'"&amp;Tabela24[[#This Row],[INDEX]]&amp;"'!$D$4:$BB$3000"),14,0),0)</f>
        <v>mb.</v>
      </c>
      <c r="I2021" s="707">
        <f ca="1">IFERROR(VLOOKUP(Tabela24[[#This Row],[Symbol]],INDIRECT("'"&amp;Tabela24[[#This Row],[INDEX]]&amp;"'!$D$4:$BB$3000"),30,0),0)</f>
        <v>0</v>
      </c>
      <c r="J2021" s="447">
        <f ca="1">IFERROR(VLOOKUP(Tabela24[[#This Row],[Symbol]],INDIRECT("'"&amp;Tabela24[[#This Row],[INDEX]]&amp;"'!$D$4:$BB$3000"),31,0),0)</f>
        <v>0</v>
      </c>
      <c r="K2021" s="266"/>
    </row>
    <row r="2022" spans="1:11" ht="30" customHeight="1" x14ac:dyDescent="0.2">
      <c r="A2022" s="262">
        <v>2011</v>
      </c>
      <c r="B2022" s="713" t="s">
        <v>12</v>
      </c>
      <c r="C2022" s="263" t="s">
        <v>1229</v>
      </c>
      <c r="D2022" s="264" t="s">
        <v>3104</v>
      </c>
      <c r="E2022" s="265"/>
      <c r="F2022" s="265"/>
      <c r="G2022" s="706">
        <f ca="1">IFERROR(VLOOKUP(Tabela24[[#This Row],[Symbol]],INDIRECT("'"&amp;Tabela24[[#This Row],[INDEX]]&amp;"'!$D$5:$BB$3000"),13,0),0)</f>
        <v>0</v>
      </c>
      <c r="H2022" s="706" t="str">
        <f ca="1">IFERROR(VLOOKUP(Tabela24[[#This Row],[Symbol]],INDIRECT("'"&amp;Tabela24[[#This Row],[INDEX]]&amp;"'!$D$4:$BB$3000"),14,0),0)</f>
        <v>mb.</v>
      </c>
      <c r="I2022" s="707">
        <f ca="1">IFERROR(VLOOKUP(Tabela24[[#This Row],[Symbol]],INDIRECT("'"&amp;Tabela24[[#This Row],[INDEX]]&amp;"'!$D$4:$BB$3000"),30,0),0)</f>
        <v>0</v>
      </c>
      <c r="J2022" s="447">
        <f ca="1">IFERROR(VLOOKUP(Tabela24[[#This Row],[Symbol]],INDIRECT("'"&amp;Tabela24[[#This Row],[INDEX]]&amp;"'!$D$4:$BB$3000"),31,0),0)</f>
        <v>0</v>
      </c>
      <c r="K2022" s="266"/>
    </row>
    <row r="2023" spans="1:11" ht="30" customHeight="1" x14ac:dyDescent="0.2">
      <c r="A2023" s="262">
        <v>2012</v>
      </c>
      <c r="B2023" s="713" t="s">
        <v>12</v>
      </c>
      <c r="C2023" s="263" t="s">
        <v>1230</v>
      </c>
      <c r="D2023" s="264" t="s">
        <v>3105</v>
      </c>
      <c r="E2023" s="265"/>
      <c r="F2023" s="265"/>
      <c r="G2023" s="706">
        <f ca="1">IFERROR(VLOOKUP(Tabela24[[#This Row],[Symbol]],INDIRECT("'"&amp;Tabela24[[#This Row],[INDEX]]&amp;"'!$D$5:$BB$3000"),13,0),0)</f>
        <v>0</v>
      </c>
      <c r="H2023" s="706" t="str">
        <f ca="1">IFERROR(VLOOKUP(Tabela24[[#This Row],[Symbol]],INDIRECT("'"&amp;Tabela24[[#This Row],[INDEX]]&amp;"'!$D$4:$BB$3000"),14,0),0)</f>
        <v>mb.</v>
      </c>
      <c r="I2023" s="707">
        <f ca="1">IFERROR(VLOOKUP(Tabela24[[#This Row],[Symbol]],INDIRECT("'"&amp;Tabela24[[#This Row],[INDEX]]&amp;"'!$D$4:$BB$3000"),30,0),0)</f>
        <v>0</v>
      </c>
      <c r="J2023" s="447">
        <f ca="1">IFERROR(VLOOKUP(Tabela24[[#This Row],[Symbol]],INDIRECT("'"&amp;Tabela24[[#This Row],[INDEX]]&amp;"'!$D$4:$BB$3000"),31,0),0)</f>
        <v>0</v>
      </c>
      <c r="K2023" s="266"/>
    </row>
    <row r="2024" spans="1:11" ht="30" customHeight="1" x14ac:dyDescent="0.2">
      <c r="A2024" s="262">
        <v>2013</v>
      </c>
      <c r="B2024" s="713" t="s">
        <v>12</v>
      </c>
      <c r="C2024" s="263" t="s">
        <v>1231</v>
      </c>
      <c r="D2024" s="264" t="s">
        <v>3106</v>
      </c>
      <c r="E2024" s="265"/>
      <c r="F2024" s="265"/>
      <c r="G2024" s="706">
        <f ca="1">IFERROR(VLOOKUP(Tabela24[[#This Row],[Symbol]],INDIRECT("'"&amp;Tabela24[[#This Row],[INDEX]]&amp;"'!$D$5:$BB$3000"),13,0),0)</f>
        <v>0</v>
      </c>
      <c r="H2024" s="706" t="str">
        <f ca="1">IFERROR(VLOOKUP(Tabela24[[#This Row],[Symbol]],INDIRECT("'"&amp;Tabela24[[#This Row],[INDEX]]&amp;"'!$D$4:$BB$3000"),14,0),0)</f>
        <v>mb.</v>
      </c>
      <c r="I2024" s="707">
        <f ca="1">IFERROR(VLOOKUP(Tabela24[[#This Row],[Symbol]],INDIRECT("'"&amp;Tabela24[[#This Row],[INDEX]]&amp;"'!$D$4:$BB$3000"),30,0),0)</f>
        <v>0</v>
      </c>
      <c r="J2024" s="447">
        <f ca="1">IFERROR(VLOOKUP(Tabela24[[#This Row],[Symbol]],INDIRECT("'"&amp;Tabela24[[#This Row],[INDEX]]&amp;"'!$D$4:$BB$3000"),31,0),0)</f>
        <v>0</v>
      </c>
      <c r="K2024" s="266"/>
    </row>
    <row r="2025" spans="1:11" ht="30" customHeight="1" x14ac:dyDescent="0.2">
      <c r="A2025" s="262">
        <v>2014</v>
      </c>
      <c r="B2025" s="713" t="s">
        <v>12</v>
      </c>
      <c r="C2025" s="263" t="s">
        <v>1232</v>
      </c>
      <c r="D2025" s="264" t="s">
        <v>3107</v>
      </c>
      <c r="E2025" s="265"/>
      <c r="F2025" s="265"/>
      <c r="G2025" s="706">
        <f ca="1">IFERROR(VLOOKUP(Tabela24[[#This Row],[Symbol]],INDIRECT("'"&amp;Tabela24[[#This Row],[INDEX]]&amp;"'!$D$5:$BB$3000"),13,0),0)</f>
        <v>0</v>
      </c>
      <c r="H2025" s="706" t="str">
        <f ca="1">IFERROR(VLOOKUP(Tabela24[[#This Row],[Symbol]],INDIRECT("'"&amp;Tabela24[[#This Row],[INDEX]]&amp;"'!$D$4:$BB$3000"),14,0),0)</f>
        <v>mb.</v>
      </c>
      <c r="I2025" s="707">
        <f ca="1">IFERROR(VLOOKUP(Tabela24[[#This Row],[Symbol]],INDIRECT("'"&amp;Tabela24[[#This Row],[INDEX]]&amp;"'!$D$4:$BB$3000"),30,0),0)</f>
        <v>0</v>
      </c>
      <c r="J2025" s="447">
        <f ca="1">IFERROR(VLOOKUP(Tabela24[[#This Row],[Symbol]],INDIRECT("'"&amp;Tabela24[[#This Row],[INDEX]]&amp;"'!$D$4:$BB$3000"),31,0),0)</f>
        <v>0</v>
      </c>
      <c r="K2025" s="266"/>
    </row>
    <row r="2026" spans="1:11" ht="30" customHeight="1" x14ac:dyDescent="0.2">
      <c r="A2026" s="262">
        <v>2015</v>
      </c>
      <c r="B2026" s="713" t="s">
        <v>12</v>
      </c>
      <c r="C2026" s="263" t="s">
        <v>1233</v>
      </c>
      <c r="D2026" s="264" t="s">
        <v>3108</v>
      </c>
      <c r="E2026" s="265"/>
      <c r="F2026" s="265"/>
      <c r="G2026" s="706">
        <f ca="1">IFERROR(VLOOKUP(Tabela24[[#This Row],[Symbol]],INDIRECT("'"&amp;Tabela24[[#This Row],[INDEX]]&amp;"'!$D$5:$BB$3000"),13,0),0)</f>
        <v>0</v>
      </c>
      <c r="H2026" s="706" t="str">
        <f ca="1">IFERROR(VLOOKUP(Tabela24[[#This Row],[Symbol]],INDIRECT("'"&amp;Tabela24[[#This Row],[INDEX]]&amp;"'!$D$4:$BB$3000"),14,0),0)</f>
        <v>mb.</v>
      </c>
      <c r="I2026" s="707">
        <f ca="1">IFERROR(VLOOKUP(Tabela24[[#This Row],[Symbol]],INDIRECT("'"&amp;Tabela24[[#This Row],[INDEX]]&amp;"'!$D$4:$BB$3000"),30,0),0)</f>
        <v>0</v>
      </c>
      <c r="J2026" s="447">
        <f ca="1">IFERROR(VLOOKUP(Tabela24[[#This Row],[Symbol]],INDIRECT("'"&amp;Tabela24[[#This Row],[INDEX]]&amp;"'!$D$4:$BB$3000"),31,0),0)</f>
        <v>0</v>
      </c>
      <c r="K2026" s="266"/>
    </row>
    <row r="2027" spans="1:11" ht="30" customHeight="1" x14ac:dyDescent="0.2">
      <c r="A2027" s="262">
        <v>2016</v>
      </c>
      <c r="B2027" s="713" t="s">
        <v>12</v>
      </c>
      <c r="C2027" s="263" t="s">
        <v>1234</v>
      </c>
      <c r="D2027" s="264" t="s">
        <v>3109</v>
      </c>
      <c r="E2027" s="265"/>
      <c r="F2027" s="265"/>
      <c r="G2027" s="706">
        <f ca="1">IFERROR(VLOOKUP(Tabela24[[#This Row],[Symbol]],INDIRECT("'"&amp;Tabela24[[#This Row],[INDEX]]&amp;"'!$D$5:$BB$3000"),13,0),0)</f>
        <v>0</v>
      </c>
      <c r="H2027" s="706" t="str">
        <f ca="1">IFERROR(VLOOKUP(Tabela24[[#This Row],[Symbol]],INDIRECT("'"&amp;Tabela24[[#This Row],[INDEX]]&amp;"'!$D$4:$BB$3000"),14,0),0)</f>
        <v>mb.</v>
      </c>
      <c r="I2027" s="707">
        <f ca="1">IFERROR(VLOOKUP(Tabela24[[#This Row],[Symbol]],INDIRECT("'"&amp;Tabela24[[#This Row],[INDEX]]&amp;"'!$D$4:$BB$3000"),30,0),0)</f>
        <v>0</v>
      </c>
      <c r="J2027" s="447">
        <f ca="1">IFERROR(VLOOKUP(Tabela24[[#This Row],[Symbol]],INDIRECT("'"&amp;Tabela24[[#This Row],[INDEX]]&amp;"'!$D$4:$BB$3000"),31,0),0)</f>
        <v>0</v>
      </c>
      <c r="K2027" s="266"/>
    </row>
    <row r="2028" spans="1:11" ht="30" customHeight="1" x14ac:dyDescent="0.2">
      <c r="A2028" s="262">
        <v>2017</v>
      </c>
      <c r="B2028" s="713" t="s">
        <v>12</v>
      </c>
      <c r="C2028" s="263" t="s">
        <v>1235</v>
      </c>
      <c r="D2028" s="264" t="s">
        <v>3110</v>
      </c>
      <c r="E2028" s="265"/>
      <c r="F2028" s="265"/>
      <c r="G2028" s="706">
        <f ca="1">IFERROR(VLOOKUP(Tabela24[[#This Row],[Symbol]],INDIRECT("'"&amp;Tabela24[[#This Row],[INDEX]]&amp;"'!$D$5:$BB$3000"),13,0),0)</f>
        <v>0</v>
      </c>
      <c r="H2028" s="706" t="str">
        <f ca="1">IFERROR(VLOOKUP(Tabela24[[#This Row],[Symbol]],INDIRECT("'"&amp;Tabela24[[#This Row],[INDEX]]&amp;"'!$D$4:$BB$3000"),14,0),0)</f>
        <v>mb.</v>
      </c>
      <c r="I2028" s="707">
        <f ca="1">IFERROR(VLOOKUP(Tabela24[[#This Row],[Symbol]],INDIRECT("'"&amp;Tabela24[[#This Row],[INDEX]]&amp;"'!$D$4:$BB$3000"),30,0),0)</f>
        <v>0</v>
      </c>
      <c r="J2028" s="447">
        <f ca="1">IFERROR(VLOOKUP(Tabela24[[#This Row],[Symbol]],INDIRECT("'"&amp;Tabela24[[#This Row],[INDEX]]&amp;"'!$D$4:$BB$3000"),31,0),0)</f>
        <v>0</v>
      </c>
      <c r="K2028" s="266"/>
    </row>
    <row r="2029" spans="1:11" ht="30" customHeight="1" x14ac:dyDescent="0.2">
      <c r="A2029" s="262">
        <v>2018</v>
      </c>
      <c r="B2029" s="713" t="s">
        <v>12</v>
      </c>
      <c r="C2029" s="263" t="s">
        <v>1236</v>
      </c>
      <c r="D2029" s="264" t="s">
        <v>3111</v>
      </c>
      <c r="E2029" s="265"/>
      <c r="F2029" s="265"/>
      <c r="G2029" s="706">
        <f ca="1">IFERROR(VLOOKUP(Tabela24[[#This Row],[Symbol]],INDIRECT("'"&amp;Tabela24[[#This Row],[INDEX]]&amp;"'!$D$5:$BB$3000"),13,0),0)</f>
        <v>0</v>
      </c>
      <c r="H2029" s="706" t="str">
        <f ca="1">IFERROR(VLOOKUP(Tabela24[[#This Row],[Symbol]],INDIRECT("'"&amp;Tabela24[[#This Row],[INDEX]]&amp;"'!$D$4:$BB$3000"),14,0),0)</f>
        <v>mb.</v>
      </c>
      <c r="I2029" s="707">
        <f ca="1">IFERROR(VLOOKUP(Tabela24[[#This Row],[Symbol]],INDIRECT("'"&amp;Tabela24[[#This Row],[INDEX]]&amp;"'!$D$4:$BB$3000"),30,0),0)</f>
        <v>0</v>
      </c>
      <c r="J2029" s="447">
        <f ca="1">IFERROR(VLOOKUP(Tabela24[[#This Row],[Symbol]],INDIRECT("'"&amp;Tabela24[[#This Row],[INDEX]]&amp;"'!$D$4:$BB$3000"),31,0),0)</f>
        <v>0</v>
      </c>
      <c r="K2029" s="266"/>
    </row>
    <row r="2030" spans="1:11" ht="30" customHeight="1" x14ac:dyDescent="0.2">
      <c r="A2030" s="262">
        <v>2019</v>
      </c>
      <c r="B2030" s="713" t="s">
        <v>12</v>
      </c>
      <c r="C2030" s="263" t="s">
        <v>1237</v>
      </c>
      <c r="D2030" s="264" t="s">
        <v>3112</v>
      </c>
      <c r="E2030" s="265"/>
      <c r="F2030" s="265"/>
      <c r="G2030" s="706">
        <f ca="1">IFERROR(VLOOKUP(Tabela24[[#This Row],[Symbol]],INDIRECT("'"&amp;Tabela24[[#This Row],[INDEX]]&amp;"'!$D$5:$BB$3000"),13,0),0)</f>
        <v>0</v>
      </c>
      <c r="H2030" s="706" t="str">
        <f ca="1">IFERROR(VLOOKUP(Tabela24[[#This Row],[Symbol]],INDIRECT("'"&amp;Tabela24[[#This Row],[INDEX]]&amp;"'!$D$4:$BB$3000"),14,0),0)</f>
        <v>mb.</v>
      </c>
      <c r="I2030" s="707">
        <f ca="1">IFERROR(VLOOKUP(Tabela24[[#This Row],[Symbol]],INDIRECT("'"&amp;Tabela24[[#This Row],[INDEX]]&amp;"'!$D$4:$BB$3000"),30,0),0)</f>
        <v>0</v>
      </c>
      <c r="J2030" s="447">
        <f ca="1">IFERROR(VLOOKUP(Tabela24[[#This Row],[Symbol]],INDIRECT("'"&amp;Tabela24[[#This Row],[INDEX]]&amp;"'!$D$4:$BB$3000"),31,0),0)</f>
        <v>0</v>
      </c>
      <c r="K2030" s="266"/>
    </row>
    <row r="2031" spans="1:11" ht="30" customHeight="1" x14ac:dyDescent="0.2">
      <c r="A2031" s="262">
        <v>2020</v>
      </c>
      <c r="B2031" s="713" t="s">
        <v>12</v>
      </c>
      <c r="C2031" s="263" t="s">
        <v>1238</v>
      </c>
      <c r="D2031" s="264" t="s">
        <v>3113</v>
      </c>
      <c r="E2031" s="265"/>
      <c r="F2031" s="265"/>
      <c r="G2031" s="706">
        <f ca="1">IFERROR(VLOOKUP(Tabela24[[#This Row],[Symbol]],INDIRECT("'"&amp;Tabela24[[#This Row],[INDEX]]&amp;"'!$D$5:$BB$3000"),13,0),0)</f>
        <v>0</v>
      </c>
      <c r="H2031" s="706" t="str">
        <f ca="1">IFERROR(VLOOKUP(Tabela24[[#This Row],[Symbol]],INDIRECT("'"&amp;Tabela24[[#This Row],[INDEX]]&amp;"'!$D$4:$BB$3000"),14,0),0)</f>
        <v>mb.</v>
      </c>
      <c r="I2031" s="707">
        <f ca="1">IFERROR(VLOOKUP(Tabela24[[#This Row],[Symbol]],INDIRECT("'"&amp;Tabela24[[#This Row],[INDEX]]&amp;"'!$D$4:$BB$3000"),30,0),0)</f>
        <v>0</v>
      </c>
      <c r="J2031" s="447">
        <f ca="1">IFERROR(VLOOKUP(Tabela24[[#This Row],[Symbol]],INDIRECT("'"&amp;Tabela24[[#This Row],[INDEX]]&amp;"'!$D$4:$BB$3000"),31,0),0)</f>
        <v>0</v>
      </c>
      <c r="K2031" s="266"/>
    </row>
    <row r="2032" spans="1:11" ht="30" customHeight="1" x14ac:dyDescent="0.2">
      <c r="A2032" s="262">
        <v>2021</v>
      </c>
      <c r="B2032" s="713" t="s">
        <v>12</v>
      </c>
      <c r="C2032" s="263" t="s">
        <v>1239</v>
      </c>
      <c r="D2032" s="264" t="s">
        <v>3114</v>
      </c>
      <c r="E2032" s="265"/>
      <c r="F2032" s="265"/>
      <c r="G2032" s="706">
        <f ca="1">IFERROR(VLOOKUP(Tabela24[[#This Row],[Symbol]],INDIRECT("'"&amp;Tabela24[[#This Row],[INDEX]]&amp;"'!$D$5:$BB$3000"),13,0),0)</f>
        <v>0</v>
      </c>
      <c r="H2032" s="706" t="str">
        <f ca="1">IFERROR(VLOOKUP(Tabela24[[#This Row],[Symbol]],INDIRECT("'"&amp;Tabela24[[#This Row],[INDEX]]&amp;"'!$D$4:$BB$3000"),14,0),0)</f>
        <v>mb.</v>
      </c>
      <c r="I2032" s="707">
        <f ca="1">IFERROR(VLOOKUP(Tabela24[[#This Row],[Symbol]],INDIRECT("'"&amp;Tabela24[[#This Row],[INDEX]]&amp;"'!$D$4:$BB$3000"),30,0),0)</f>
        <v>0</v>
      </c>
      <c r="J2032" s="447">
        <f ca="1">IFERROR(VLOOKUP(Tabela24[[#This Row],[Symbol]],INDIRECT("'"&amp;Tabela24[[#This Row],[INDEX]]&amp;"'!$D$4:$BB$3000"),31,0),0)</f>
        <v>0</v>
      </c>
      <c r="K2032" s="266"/>
    </row>
    <row r="2033" spans="1:11" ht="30" customHeight="1" x14ac:dyDescent="0.2">
      <c r="A2033" s="262">
        <v>2022</v>
      </c>
      <c r="B2033" s="713" t="s">
        <v>12</v>
      </c>
      <c r="C2033" s="263" t="s">
        <v>1240</v>
      </c>
      <c r="D2033" s="264" t="s">
        <v>3115</v>
      </c>
      <c r="E2033" s="265"/>
      <c r="F2033" s="265"/>
      <c r="G2033" s="706">
        <f ca="1">IFERROR(VLOOKUP(Tabela24[[#This Row],[Symbol]],INDIRECT("'"&amp;Tabela24[[#This Row],[INDEX]]&amp;"'!$D$5:$BB$3000"),13,0),0)</f>
        <v>0</v>
      </c>
      <c r="H2033" s="706" t="str">
        <f ca="1">IFERROR(VLOOKUP(Tabela24[[#This Row],[Symbol]],INDIRECT("'"&amp;Tabela24[[#This Row],[INDEX]]&amp;"'!$D$4:$BB$3000"),14,0),0)</f>
        <v>mb.</v>
      </c>
      <c r="I2033" s="707">
        <f ca="1">IFERROR(VLOOKUP(Tabela24[[#This Row],[Symbol]],INDIRECT("'"&amp;Tabela24[[#This Row],[INDEX]]&amp;"'!$D$4:$BB$3000"),30,0),0)</f>
        <v>0</v>
      </c>
      <c r="J2033" s="447">
        <f ca="1">IFERROR(VLOOKUP(Tabela24[[#This Row],[Symbol]],INDIRECT("'"&amp;Tabela24[[#This Row],[INDEX]]&amp;"'!$D$4:$BB$3000"),31,0),0)</f>
        <v>0</v>
      </c>
      <c r="K2033" s="266"/>
    </row>
    <row r="2034" spans="1:11" ht="30" customHeight="1" x14ac:dyDescent="0.2">
      <c r="A2034" s="262">
        <v>2023</v>
      </c>
      <c r="B2034" s="713" t="s">
        <v>12</v>
      </c>
      <c r="C2034" s="263" t="s">
        <v>1241</v>
      </c>
      <c r="D2034" s="264" t="s">
        <v>3116</v>
      </c>
      <c r="E2034" s="265"/>
      <c r="F2034" s="265"/>
      <c r="G2034" s="706">
        <f ca="1">IFERROR(VLOOKUP(Tabela24[[#This Row],[Symbol]],INDIRECT("'"&amp;Tabela24[[#This Row],[INDEX]]&amp;"'!$D$5:$BB$3000"),13,0),0)</f>
        <v>0</v>
      </c>
      <c r="H2034" s="706" t="str">
        <f ca="1">IFERROR(VLOOKUP(Tabela24[[#This Row],[Symbol]],INDIRECT("'"&amp;Tabela24[[#This Row],[INDEX]]&amp;"'!$D$4:$BB$3000"),14,0),0)</f>
        <v>mb.</v>
      </c>
      <c r="I2034" s="707">
        <f ca="1">IFERROR(VLOOKUP(Tabela24[[#This Row],[Symbol]],INDIRECT("'"&amp;Tabela24[[#This Row],[INDEX]]&amp;"'!$D$4:$BB$3000"),30,0),0)</f>
        <v>0</v>
      </c>
      <c r="J2034" s="447">
        <f ca="1">IFERROR(VLOOKUP(Tabela24[[#This Row],[Symbol]],INDIRECT("'"&amp;Tabela24[[#This Row],[INDEX]]&amp;"'!$D$4:$BB$3000"),31,0),0)</f>
        <v>0</v>
      </c>
      <c r="K2034" s="266"/>
    </row>
    <row r="2035" spans="1:11" ht="30" customHeight="1" x14ac:dyDescent="0.2">
      <c r="A2035" s="262">
        <v>2024</v>
      </c>
      <c r="B2035" s="713" t="s">
        <v>12</v>
      </c>
      <c r="C2035" s="263" t="s">
        <v>1242</v>
      </c>
      <c r="D2035" s="264" t="s">
        <v>3117</v>
      </c>
      <c r="E2035" s="265"/>
      <c r="F2035" s="265"/>
      <c r="G2035" s="706">
        <f ca="1">IFERROR(VLOOKUP(Tabela24[[#This Row],[Symbol]],INDIRECT("'"&amp;Tabela24[[#This Row],[INDEX]]&amp;"'!$D$5:$BB$3000"),13,0),0)</f>
        <v>0</v>
      </c>
      <c r="H2035" s="706" t="str">
        <f ca="1">IFERROR(VLOOKUP(Tabela24[[#This Row],[Symbol]],INDIRECT("'"&amp;Tabela24[[#This Row],[INDEX]]&amp;"'!$D$4:$BB$3000"),14,0),0)</f>
        <v>mb.</v>
      </c>
      <c r="I2035" s="707">
        <f ca="1">IFERROR(VLOOKUP(Tabela24[[#This Row],[Symbol]],INDIRECT("'"&amp;Tabela24[[#This Row],[INDEX]]&amp;"'!$D$4:$BB$3000"),30,0),0)</f>
        <v>0</v>
      </c>
      <c r="J2035" s="447">
        <f ca="1">IFERROR(VLOOKUP(Tabela24[[#This Row],[Symbol]],INDIRECT("'"&amp;Tabela24[[#This Row],[INDEX]]&amp;"'!$D$4:$BB$3000"),31,0),0)</f>
        <v>0</v>
      </c>
      <c r="K2035" s="266"/>
    </row>
    <row r="2036" spans="1:11" ht="30" customHeight="1" x14ac:dyDescent="0.2">
      <c r="A2036" s="262">
        <v>2025</v>
      </c>
      <c r="B2036" s="713" t="s">
        <v>12</v>
      </c>
      <c r="C2036" s="263" t="s">
        <v>1243</v>
      </c>
      <c r="D2036" s="264" t="s">
        <v>3118</v>
      </c>
      <c r="E2036" s="265"/>
      <c r="F2036" s="265"/>
      <c r="G2036" s="706">
        <f ca="1">IFERROR(VLOOKUP(Tabela24[[#This Row],[Symbol]],INDIRECT("'"&amp;Tabela24[[#This Row],[INDEX]]&amp;"'!$D$5:$BB$3000"),13,0),0)</f>
        <v>0</v>
      </c>
      <c r="H2036" s="706" t="str">
        <f ca="1">IFERROR(VLOOKUP(Tabela24[[#This Row],[Symbol]],INDIRECT("'"&amp;Tabela24[[#This Row],[INDEX]]&amp;"'!$D$4:$BB$3000"),14,0),0)</f>
        <v>mb.</v>
      </c>
      <c r="I2036" s="707">
        <f ca="1">IFERROR(VLOOKUP(Tabela24[[#This Row],[Symbol]],INDIRECT("'"&amp;Tabela24[[#This Row],[INDEX]]&amp;"'!$D$4:$BB$3000"),30,0),0)</f>
        <v>0</v>
      </c>
      <c r="J2036" s="447">
        <f ca="1">IFERROR(VLOOKUP(Tabela24[[#This Row],[Symbol]],INDIRECT("'"&amp;Tabela24[[#This Row],[INDEX]]&amp;"'!$D$4:$BB$3000"),31,0),0)</f>
        <v>0</v>
      </c>
      <c r="K2036" s="266"/>
    </row>
    <row r="2037" spans="1:11" ht="30" customHeight="1" x14ac:dyDescent="0.2">
      <c r="A2037" s="262">
        <v>2026</v>
      </c>
      <c r="B2037" s="714" t="s">
        <v>12</v>
      </c>
      <c r="C2037" s="448" t="s">
        <v>1244</v>
      </c>
      <c r="D2037" s="526" t="s">
        <v>3119</v>
      </c>
      <c r="E2037" s="449"/>
      <c r="F2037" s="449"/>
      <c r="G2037" s="708">
        <f ca="1">IFERROR(VLOOKUP(Tabela24[[#This Row],[Symbol]],INDIRECT("'"&amp;Tabela24[[#This Row],[INDEX]]&amp;"'!$D$5:$BB$3000"),13,0),0)</f>
        <v>0</v>
      </c>
      <c r="H2037" s="708" t="str">
        <f ca="1">IFERROR(VLOOKUP(Tabela24[[#This Row],[Symbol]],INDIRECT("'"&amp;Tabela24[[#This Row],[INDEX]]&amp;"'!$D$4:$BB$3000"),14,0),0)</f>
        <v>mb.</v>
      </c>
      <c r="I2037" s="709">
        <f ca="1">IFERROR(VLOOKUP(Tabela24[[#This Row],[Symbol]],INDIRECT("'"&amp;Tabela24[[#This Row],[INDEX]]&amp;"'!$D$4:$BB$3000"),30,0),0)</f>
        <v>0</v>
      </c>
      <c r="J2037" s="490">
        <f ca="1">IFERROR(VLOOKUP(Tabela24[[#This Row],[Symbol]],INDIRECT("'"&amp;Tabela24[[#This Row],[INDEX]]&amp;"'!$D$4:$BB$3000"),31,0),0)</f>
        <v>0</v>
      </c>
      <c r="K2037" s="451"/>
    </row>
  </sheetData>
  <sheetProtection sort="0" autoFilter="0"/>
  <protectedRanges>
    <protectedRange sqref="F5 B5 F2 K12:K1037572" name="Rozstęp1_2"/>
  </protectedRanges>
  <mergeCells count="13">
    <mergeCell ref="B5:D5"/>
    <mergeCell ref="F5:K5"/>
    <mergeCell ref="B8:C8"/>
    <mergeCell ref="F8:F9"/>
    <mergeCell ref="G8:H9"/>
    <mergeCell ref="K8:K9"/>
    <mergeCell ref="B9:C9"/>
    <mergeCell ref="B1:D1"/>
    <mergeCell ref="F1:K1"/>
    <mergeCell ref="B2:D2"/>
    <mergeCell ref="F2:K2"/>
    <mergeCell ref="B4:D4"/>
    <mergeCell ref="F4:K4"/>
  </mergeCells>
  <pageMargins left="0.23622047244094491" right="0.23622047244094491" top="0.74803149606299213" bottom="0.74803149606299213" header="0.31496062992125984" footer="0.31496062992125984"/>
  <pageSetup paperSize="9" scale="37" fitToHeight="0" orientation="portrait" r:id="rId1"/>
  <headerFooter>
    <oddHeader>&amp;C&amp;"-,Pogrubiony"&amp;22Karta Zamówień&amp;R&amp;K00-045&amp;D</oddHeader>
    <oddFooter>&amp;C&amp;G&amp;R&amp;K00-049&amp;P</oddFooter>
  </headerFooter>
  <drawing r:id="rId2"/>
  <legacyDrawingHF r:id="rId3"/>
  <tableParts count="1">
    <tablePart r:id="rId4"/>
  </tableParts>
  <extLst>
    <ext xmlns:x15="http://schemas.microsoft.com/office/spreadsheetml/2010/11/main" uri="{3A4CF648-6AED-40f4-86FF-DC5316D8AED3}">
      <x14:slicerList xmlns:x14="http://schemas.microsoft.com/office/spreadsheetml/2009/9/main">
        <x14:slicer r:id="rId5"/>
      </x14:slicerList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E15B22-5365-46FA-85C2-EF537B9FA5A6}">
  <sheetPr>
    <tabColor rgb="FFFFFF00"/>
    <pageSetUpPr fitToPage="1"/>
  </sheetPr>
  <dimension ref="A1:XFD4715"/>
  <sheetViews>
    <sheetView showGridLines="0" zoomScale="70" zoomScaleNormal="70" zoomScaleSheetLayoutView="55" zoomScalePageLayoutView="85" workbookViewId="0">
      <pane ySplit="11" topLeftCell="A93" activePane="bottomLeft" state="frozen"/>
      <selection activeCell="C1539" sqref="C1539"/>
      <selection pane="bottomLeft" activeCell="E30" sqref="E30"/>
    </sheetView>
  </sheetViews>
  <sheetFormatPr defaultColWidth="0" defaultRowHeight="30" customHeight="1" x14ac:dyDescent="0.2"/>
  <cols>
    <col min="1" max="1" width="7.5703125" style="8" bestFit="1" customWidth="1"/>
    <col min="2" max="2" width="8.5703125" style="10" customWidth="1"/>
    <col min="3" max="3" width="20.42578125" style="10" bestFit="1" customWidth="1"/>
    <col min="4" max="4" width="63" style="10" customWidth="1"/>
    <col min="5" max="5" width="11.7109375" style="13" bestFit="1" customWidth="1"/>
    <col min="6" max="6" width="12.5703125" style="13" bestFit="1" customWidth="1"/>
    <col min="7" max="7" width="12" style="13" customWidth="1"/>
    <col min="8" max="8" width="13" style="10" customWidth="1"/>
    <col min="9" max="9" width="14.28515625" style="10" bestFit="1" customWidth="1"/>
    <col min="10" max="10" width="27.85546875" style="14" customWidth="1"/>
    <col min="11" max="11" width="6.42578125" style="10" customWidth="1"/>
    <col min="12" max="16383" width="9.140625" style="10" hidden="1"/>
    <col min="16384" max="16384" width="29.5703125" style="10" customWidth="1"/>
  </cols>
  <sheetData>
    <row r="1" spans="1:10" ht="17.100000000000001" customHeight="1" x14ac:dyDescent="0.2">
      <c r="B1" s="572" t="s">
        <v>35</v>
      </c>
      <c r="C1" s="572"/>
      <c r="D1" s="572"/>
      <c r="E1" s="9"/>
      <c r="F1" s="572" t="s">
        <v>36</v>
      </c>
      <c r="G1" s="572"/>
      <c r="H1" s="572"/>
      <c r="I1" s="572"/>
      <c r="J1" s="572"/>
    </row>
    <row r="2" spans="1:10" s="11" customFormat="1" ht="51" customHeight="1" x14ac:dyDescent="0.25">
      <c r="B2" s="573">
        <f>RABATY!A2</f>
        <v>0</v>
      </c>
      <c r="C2" s="573"/>
      <c r="D2" s="573"/>
      <c r="E2" s="12"/>
      <c r="F2" s="589"/>
      <c r="G2" s="589"/>
      <c r="H2" s="589"/>
      <c r="I2" s="589"/>
      <c r="J2" s="589"/>
    </row>
    <row r="3" spans="1:10" ht="9.9499999999999993" customHeight="1" x14ac:dyDescent="0.2"/>
    <row r="4" spans="1:10" ht="17.100000000000001" customHeight="1" x14ac:dyDescent="0.2">
      <c r="B4" s="572" t="s">
        <v>37</v>
      </c>
      <c r="C4" s="572"/>
      <c r="D4" s="572"/>
      <c r="F4" s="572" t="s">
        <v>38</v>
      </c>
      <c r="G4" s="572"/>
      <c r="H4" s="572"/>
      <c r="I4" s="572"/>
      <c r="J4" s="572"/>
    </row>
    <row r="5" spans="1:10" ht="51" customHeight="1" x14ac:dyDescent="0.2">
      <c r="B5" s="584"/>
      <c r="C5" s="584"/>
      <c r="D5" s="584"/>
      <c r="F5" s="576"/>
      <c r="G5" s="585"/>
      <c r="H5" s="585"/>
      <c r="I5" s="585"/>
      <c r="J5" s="585"/>
    </row>
    <row r="6" spans="1:10" ht="11.25" x14ac:dyDescent="0.2">
      <c r="B6" s="15"/>
      <c r="C6" s="15"/>
      <c r="D6" s="15"/>
      <c r="E6" s="16"/>
      <c r="F6" s="16"/>
      <c r="G6" s="17"/>
      <c r="H6" s="15"/>
      <c r="I6" s="15"/>
      <c r="J6" s="18"/>
    </row>
    <row r="7" spans="1:10" ht="11.25" x14ac:dyDescent="0.2">
      <c r="G7" s="11"/>
    </row>
    <row r="8" spans="1:10" ht="20.100000000000001" customHeight="1" x14ac:dyDescent="0.2">
      <c r="B8" s="577" t="s">
        <v>1</v>
      </c>
      <c r="C8" s="577"/>
      <c r="F8" s="578" t="s">
        <v>39</v>
      </c>
      <c r="G8" s="586">
        <f>SUBTOTAL(9,H12:H2461)</f>
        <v>0</v>
      </c>
      <c r="H8" s="586"/>
      <c r="I8" s="587">
        <f>SUBTOTAL(9,Tabela25[Wartość
'[netto']])</f>
        <v>0</v>
      </c>
      <c r="J8" s="587"/>
    </row>
    <row r="9" spans="1:10" ht="20.100000000000001" customHeight="1" x14ac:dyDescent="0.2">
      <c r="A9" s="20"/>
      <c r="B9" s="577">
        <f>RABATY!C4</f>
        <v>4.4000000000000004</v>
      </c>
      <c r="C9" s="577"/>
      <c r="F9" s="579"/>
      <c r="G9" s="586"/>
      <c r="H9" s="586"/>
      <c r="I9" s="588"/>
      <c r="J9" s="588"/>
    </row>
    <row r="10" spans="1:10" ht="8.25" customHeight="1" x14ac:dyDescent="0.2">
      <c r="A10" s="21"/>
      <c r="B10" s="22"/>
      <c r="C10" s="22"/>
      <c r="D10" s="11"/>
      <c r="E10" s="11"/>
      <c r="F10" s="23"/>
      <c r="G10" s="23"/>
      <c r="H10" s="24"/>
      <c r="I10" s="25"/>
      <c r="J10" s="26"/>
    </row>
    <row r="11" spans="1:10" s="27" customFormat="1" x14ac:dyDescent="0.25">
      <c r="A11" s="1" t="s">
        <v>40</v>
      </c>
      <c r="B11" s="1" t="s">
        <v>41</v>
      </c>
      <c r="C11" s="1" t="s">
        <v>42</v>
      </c>
      <c r="D11" s="1" t="s">
        <v>43</v>
      </c>
      <c r="E11" s="1" t="s">
        <v>44</v>
      </c>
      <c r="F11" s="1" t="s">
        <v>45</v>
      </c>
      <c r="G11" s="1" t="s">
        <v>47</v>
      </c>
      <c r="H11" s="1" t="s">
        <v>46</v>
      </c>
      <c r="I11" s="1" t="s">
        <v>3866</v>
      </c>
      <c r="J11" s="1" t="s">
        <v>48</v>
      </c>
    </row>
    <row r="12" spans="1:10" ht="30" customHeight="1" x14ac:dyDescent="0.2">
      <c r="A12" s="461">
        <v>1</v>
      </c>
      <c r="B12" s="463" t="s">
        <v>12</v>
      </c>
      <c r="C12" s="464" t="s">
        <v>1559</v>
      </c>
      <c r="D12" s="465" t="str">
        <f>VLOOKUP(Tabela25[[#This Row],[Symbol]],Baza_cen[],3,0)</f>
        <v>BLOK NYXON  Green MONO   50mm    H= 25mm     GPMM</v>
      </c>
      <c r="E12" s="466">
        <v>25</v>
      </c>
      <c r="F12" s="466"/>
      <c r="G12" s="466" t="s">
        <v>2453</v>
      </c>
      <c r="H12" s="477">
        <f>NP.!T290</f>
        <v>0</v>
      </c>
      <c r="I12" s="476">
        <f>NP.!AL290</f>
        <v>0</v>
      </c>
      <c r="J12" s="467"/>
    </row>
    <row r="13" spans="1:10" ht="30" customHeight="1" x14ac:dyDescent="0.2">
      <c r="A13" s="461">
        <v>2</v>
      </c>
      <c r="B13" s="463" t="s">
        <v>12</v>
      </c>
      <c r="C13" s="464" t="s">
        <v>1559</v>
      </c>
      <c r="D13" s="465" t="str">
        <f>VLOOKUP(Tabela25[[#This Row],[Symbol]],Baza_cen[],3,0)</f>
        <v>BLOK NYXON  Green MONO   50mm    H= 25mm     GPMM</v>
      </c>
      <c r="E13" s="466">
        <v>25</v>
      </c>
      <c r="F13" s="466"/>
      <c r="G13" s="466" t="s">
        <v>2453</v>
      </c>
      <c r="H13" s="477">
        <f>NP.!U290</f>
        <v>0</v>
      </c>
      <c r="I13" s="476">
        <f>NP.!AM290</f>
        <v>0</v>
      </c>
      <c r="J13" s="467"/>
    </row>
    <row r="14" spans="1:10" ht="30" customHeight="1" x14ac:dyDescent="0.2">
      <c r="A14" s="461">
        <v>3</v>
      </c>
      <c r="B14" s="463" t="s">
        <v>12</v>
      </c>
      <c r="C14" s="464" t="s">
        <v>1559</v>
      </c>
      <c r="D14" s="465" t="str">
        <f>VLOOKUP(Tabela25[[#This Row],[Symbol]],Baza_cen[],3,0)</f>
        <v>BLOK NYXON  Green MONO   50mm    H= 25mm     GPMM</v>
      </c>
      <c r="E14" s="466">
        <v>25</v>
      </c>
      <c r="F14" s="466"/>
      <c r="G14" s="466" t="s">
        <v>2453</v>
      </c>
      <c r="H14" s="477">
        <f>NP.!V290</f>
        <v>0</v>
      </c>
      <c r="I14" s="476">
        <f>NP.!AN290</f>
        <v>0</v>
      </c>
      <c r="J14" s="467"/>
    </row>
    <row r="15" spans="1:10" ht="30" customHeight="1" x14ac:dyDescent="0.2">
      <c r="A15" s="461">
        <v>4</v>
      </c>
      <c r="B15" s="463" t="s">
        <v>12</v>
      </c>
      <c r="C15" s="464" t="s">
        <v>1559</v>
      </c>
      <c r="D15" s="465" t="str">
        <f>VLOOKUP(Tabela25[[#This Row],[Symbol]],Baza_cen[],3,0)</f>
        <v>BLOK NYXON  Green MONO   50mm    H= 25mm     GPMM</v>
      </c>
      <c r="E15" s="466">
        <v>25</v>
      </c>
      <c r="F15" s="466"/>
      <c r="G15" s="466" t="s">
        <v>2453</v>
      </c>
      <c r="H15" s="477">
        <f>NP.!W290</f>
        <v>0</v>
      </c>
      <c r="I15" s="476">
        <f>NP.!AO290</f>
        <v>0</v>
      </c>
      <c r="J15" s="467"/>
    </row>
    <row r="16" spans="1:10" ht="30" customHeight="1" x14ac:dyDescent="0.2">
      <c r="A16" s="461">
        <v>5</v>
      </c>
      <c r="B16" s="463" t="s">
        <v>12</v>
      </c>
      <c r="C16" s="464" t="s">
        <v>1559</v>
      </c>
      <c r="D16" s="465" t="str">
        <f>VLOOKUP(Tabela25[[#This Row],[Symbol]],Baza_cen[],3,0)</f>
        <v>BLOK NYXON  Green MONO   50mm    H= 25mm     GPMM</v>
      </c>
      <c r="E16" s="466">
        <v>25</v>
      </c>
      <c r="F16" s="466"/>
      <c r="G16" s="466" t="s">
        <v>2453</v>
      </c>
      <c r="H16" s="477">
        <f>NP.!X290</f>
        <v>0</v>
      </c>
      <c r="I16" s="476">
        <f>NP.!AP290</f>
        <v>0</v>
      </c>
      <c r="J16" s="467"/>
    </row>
    <row r="17" spans="1:10" ht="30" customHeight="1" x14ac:dyDescent="0.2">
      <c r="A17" s="461">
        <v>6</v>
      </c>
      <c r="B17" s="463" t="s">
        <v>12</v>
      </c>
      <c r="C17" s="464" t="s">
        <v>1559</v>
      </c>
      <c r="D17" s="465" t="str">
        <f>VLOOKUP(Tabela25[[#This Row],[Symbol]],Baza_cen[],3,0)</f>
        <v>BLOK NYXON  Green MONO   50mm    H= 25mm     GPMM</v>
      </c>
      <c r="E17" s="466">
        <v>25</v>
      </c>
      <c r="F17" s="466"/>
      <c r="G17" s="466" t="s">
        <v>2453</v>
      </c>
      <c r="H17" s="477">
        <f>NP.!Y290</f>
        <v>0</v>
      </c>
      <c r="I17" s="476">
        <f>NP.!AQ290</f>
        <v>0</v>
      </c>
      <c r="J17" s="467"/>
    </row>
    <row r="18" spans="1:10" ht="30" customHeight="1" x14ac:dyDescent="0.2">
      <c r="A18" s="461">
        <v>7</v>
      </c>
      <c r="B18" s="463" t="s">
        <v>12</v>
      </c>
      <c r="C18" s="464" t="s">
        <v>1559</v>
      </c>
      <c r="D18" s="465" t="str">
        <f>VLOOKUP(Tabela25[[#This Row],[Symbol]],Baza_cen[],3,0)</f>
        <v>BLOK NYXON  Green MONO   50mm    H= 25mm     GPMM</v>
      </c>
      <c r="E18" s="466">
        <v>25</v>
      </c>
      <c r="F18" s="466"/>
      <c r="G18" s="466" t="s">
        <v>2453</v>
      </c>
      <c r="H18" s="477">
        <f>NP.!Z290</f>
        <v>0</v>
      </c>
      <c r="I18" s="476">
        <f>NP.!AR290</f>
        <v>0</v>
      </c>
      <c r="J18" s="467"/>
    </row>
    <row r="19" spans="1:10" ht="30" customHeight="1" x14ac:dyDescent="0.2">
      <c r="A19" s="461">
        <v>8</v>
      </c>
      <c r="B19" s="463" t="s">
        <v>12</v>
      </c>
      <c r="C19" s="464" t="s">
        <v>1559</v>
      </c>
      <c r="D19" s="465" t="str">
        <f>VLOOKUP(Tabela25[[#This Row],[Symbol]],Baza_cen[],3,0)</f>
        <v>BLOK NYXON  Green MONO   50mm    H= 25mm     GPMM</v>
      </c>
      <c r="E19" s="466">
        <v>25</v>
      </c>
      <c r="F19" s="466"/>
      <c r="G19" s="466" t="s">
        <v>2453</v>
      </c>
      <c r="H19" s="477">
        <f>NP.!AA290</f>
        <v>0</v>
      </c>
      <c r="I19" s="476">
        <f>NP.!AS290</f>
        <v>0</v>
      </c>
      <c r="J19" s="467"/>
    </row>
    <row r="20" spans="1:10" ht="30" customHeight="1" x14ac:dyDescent="0.2">
      <c r="A20" s="461">
        <v>9</v>
      </c>
      <c r="B20" s="463" t="s">
        <v>12</v>
      </c>
      <c r="C20" s="464" t="s">
        <v>1559</v>
      </c>
      <c r="D20" s="465" t="str">
        <f>VLOOKUP(Tabela25[[#This Row],[Symbol]],Baza_cen[],3,0)</f>
        <v>BLOK NYXON  Green MONO   50mm    H= 25mm     GPMM</v>
      </c>
      <c r="E20" s="466">
        <v>25</v>
      </c>
      <c r="F20" s="466"/>
      <c r="G20" s="466" t="s">
        <v>2453</v>
      </c>
      <c r="H20" s="477">
        <f>NP.!AB290</f>
        <v>0</v>
      </c>
      <c r="I20" s="476">
        <f>NP.!AT290</f>
        <v>0</v>
      </c>
      <c r="J20" s="467"/>
    </row>
    <row r="21" spans="1:10" ht="30" customHeight="1" x14ac:dyDescent="0.2">
      <c r="A21" s="461">
        <v>10</v>
      </c>
      <c r="B21" s="463" t="s">
        <v>12</v>
      </c>
      <c r="C21" s="464" t="s">
        <v>1559</v>
      </c>
      <c r="D21" s="465" t="str">
        <f>VLOOKUP(Tabela25[[#This Row],[Symbol]],Baza_cen[],3,0)</f>
        <v>BLOK NYXON  Green MONO   50mm    H= 25mm     GPMM</v>
      </c>
      <c r="E21" s="466">
        <v>25</v>
      </c>
      <c r="F21" s="466"/>
      <c r="G21" s="466" t="s">
        <v>2453</v>
      </c>
      <c r="H21" s="477">
        <f>NP.!AC290</f>
        <v>0</v>
      </c>
      <c r="I21" s="476">
        <f>NP.!AU290</f>
        <v>0</v>
      </c>
      <c r="J21" s="467"/>
    </row>
    <row r="22" spans="1:10" ht="30" customHeight="1" x14ac:dyDescent="0.2">
      <c r="A22" s="461">
        <v>11</v>
      </c>
      <c r="B22" s="463" t="s">
        <v>12</v>
      </c>
      <c r="C22" s="464" t="s">
        <v>1559</v>
      </c>
      <c r="D22" s="465" t="str">
        <f>VLOOKUP(Tabela25[[#This Row],[Symbol]],Baza_cen[],3,0)</f>
        <v>BLOK NYXON  Green MONO   50mm    H= 25mm     GPMM</v>
      </c>
      <c r="E22" s="466">
        <v>25</v>
      </c>
      <c r="F22" s="466"/>
      <c r="G22" s="466" t="s">
        <v>2453</v>
      </c>
      <c r="H22" s="477">
        <f>NP.!AD290</f>
        <v>0</v>
      </c>
      <c r="I22" s="476">
        <f>NP.!AV290</f>
        <v>0</v>
      </c>
      <c r="J22" s="467"/>
    </row>
    <row r="23" spans="1:10" ht="30" customHeight="1" x14ac:dyDescent="0.2">
      <c r="A23" s="461">
        <v>12</v>
      </c>
      <c r="B23" s="463" t="s">
        <v>12</v>
      </c>
      <c r="C23" s="464" t="s">
        <v>1559</v>
      </c>
      <c r="D23" s="465" t="str">
        <f>VLOOKUP(Tabela25[[#This Row],[Symbol]],Baza_cen[],3,0)</f>
        <v>BLOK NYXON  Green MONO   50mm    H= 25mm     GPMM</v>
      </c>
      <c r="E23" s="466">
        <v>25</v>
      </c>
      <c r="F23" s="466"/>
      <c r="G23" s="466" t="s">
        <v>2453</v>
      </c>
      <c r="H23" s="477">
        <f>NP.!S290</f>
        <v>0</v>
      </c>
      <c r="I23" s="476">
        <f>NP.!AK290</f>
        <v>0</v>
      </c>
      <c r="J23" s="467"/>
    </row>
    <row r="24" spans="1:10" ht="30" customHeight="1" x14ac:dyDescent="0.2">
      <c r="A24" s="461">
        <v>13</v>
      </c>
      <c r="B24" s="463" t="s">
        <v>12</v>
      </c>
      <c r="C24" s="464" t="s">
        <v>1245</v>
      </c>
      <c r="D24" s="465" t="str">
        <f>VLOOKUP(Tabela25[[#This Row],[Symbol]],Baza_cen[],3,0)</f>
        <v>BLOK NYXON  Green MONO   50mm    H= 30mm     GPMM</v>
      </c>
      <c r="E24" s="466">
        <v>30</v>
      </c>
      <c r="F24" s="466"/>
      <c r="G24" s="466" t="s">
        <v>2453</v>
      </c>
      <c r="H24" s="477">
        <f>NP.!S291</f>
        <v>0</v>
      </c>
      <c r="I24" s="476">
        <f>NP.!AK291</f>
        <v>0</v>
      </c>
      <c r="J24" s="467"/>
    </row>
    <row r="25" spans="1:10" ht="30" customHeight="1" x14ac:dyDescent="0.2">
      <c r="A25" s="461">
        <v>14</v>
      </c>
      <c r="B25" s="463" t="s">
        <v>12</v>
      </c>
      <c r="C25" s="464" t="s">
        <v>1245</v>
      </c>
      <c r="D25" s="465" t="str">
        <f>VLOOKUP(Tabela25[[#This Row],[Symbol]],Baza_cen[],3,0)</f>
        <v>BLOK NYXON  Green MONO   50mm    H= 30mm     GPMM</v>
      </c>
      <c r="E25" s="466">
        <v>30</v>
      </c>
      <c r="F25" s="466"/>
      <c r="G25" s="466" t="s">
        <v>2453</v>
      </c>
      <c r="H25" s="477">
        <f>NP.!T291</f>
        <v>0</v>
      </c>
      <c r="I25" s="476">
        <f>NP.!AL291</f>
        <v>0</v>
      </c>
      <c r="J25" s="467"/>
    </row>
    <row r="26" spans="1:10" ht="30" customHeight="1" x14ac:dyDescent="0.2">
      <c r="A26" s="461">
        <v>15</v>
      </c>
      <c r="B26" s="463" t="s">
        <v>12</v>
      </c>
      <c r="C26" s="464" t="s">
        <v>1245</v>
      </c>
      <c r="D26" s="465" t="str">
        <f>VLOOKUP(Tabela25[[#This Row],[Symbol]],Baza_cen[],3,0)</f>
        <v>BLOK NYXON  Green MONO   50mm    H= 30mm     GPMM</v>
      </c>
      <c r="E26" s="466">
        <v>30</v>
      </c>
      <c r="F26" s="466"/>
      <c r="G26" s="466" t="s">
        <v>2453</v>
      </c>
      <c r="H26" s="477">
        <f>NP.!U291</f>
        <v>0</v>
      </c>
      <c r="I26" s="476">
        <f>NP.!AM291</f>
        <v>0</v>
      </c>
      <c r="J26" s="467"/>
    </row>
    <row r="27" spans="1:10" ht="30" customHeight="1" x14ac:dyDescent="0.2">
      <c r="A27" s="461">
        <v>16</v>
      </c>
      <c r="B27" s="463" t="s">
        <v>12</v>
      </c>
      <c r="C27" s="464" t="s">
        <v>1245</v>
      </c>
      <c r="D27" s="465" t="str">
        <f>VLOOKUP(Tabela25[[#This Row],[Symbol]],Baza_cen[],3,0)</f>
        <v>BLOK NYXON  Green MONO   50mm    H= 30mm     GPMM</v>
      </c>
      <c r="E27" s="466">
        <v>30</v>
      </c>
      <c r="F27" s="466"/>
      <c r="G27" s="466" t="s">
        <v>2453</v>
      </c>
      <c r="H27" s="477">
        <f>NP.!V291</f>
        <v>0</v>
      </c>
      <c r="I27" s="476">
        <f>NP.!AN291</f>
        <v>0</v>
      </c>
      <c r="J27" s="467"/>
    </row>
    <row r="28" spans="1:10" ht="30" customHeight="1" x14ac:dyDescent="0.2">
      <c r="A28" s="461">
        <v>17</v>
      </c>
      <c r="B28" s="463" t="s">
        <v>12</v>
      </c>
      <c r="C28" s="464" t="s">
        <v>1245</v>
      </c>
      <c r="D28" s="465" t="str">
        <f>VLOOKUP(Tabela25[[#This Row],[Symbol]],Baza_cen[],3,0)</f>
        <v>BLOK NYXON  Green MONO   50mm    H= 30mm     GPMM</v>
      </c>
      <c r="E28" s="466">
        <v>30</v>
      </c>
      <c r="F28" s="466"/>
      <c r="G28" s="466" t="s">
        <v>2453</v>
      </c>
      <c r="H28" s="477">
        <f>NP.!W291</f>
        <v>0</v>
      </c>
      <c r="I28" s="476">
        <f>NP.!AO291</f>
        <v>0</v>
      </c>
      <c r="J28" s="467"/>
    </row>
    <row r="29" spans="1:10" ht="30" customHeight="1" x14ac:dyDescent="0.2">
      <c r="A29" s="461">
        <v>18</v>
      </c>
      <c r="B29" s="463" t="s">
        <v>12</v>
      </c>
      <c r="C29" s="464" t="s">
        <v>1245</v>
      </c>
      <c r="D29" s="465" t="str">
        <f>VLOOKUP(Tabela25[[#This Row],[Symbol]],Baza_cen[],3,0)</f>
        <v>BLOK NYXON  Green MONO   50mm    H= 30mm     GPMM</v>
      </c>
      <c r="E29" s="466">
        <v>30</v>
      </c>
      <c r="F29" s="466"/>
      <c r="G29" s="466" t="s">
        <v>2453</v>
      </c>
      <c r="H29" s="477">
        <f>NP.!X291</f>
        <v>0</v>
      </c>
      <c r="I29" s="476">
        <f>NP.!AP291</f>
        <v>0</v>
      </c>
      <c r="J29" s="467"/>
    </row>
    <row r="30" spans="1:10" ht="30" customHeight="1" x14ac:dyDescent="0.2">
      <c r="A30" s="461">
        <v>19</v>
      </c>
      <c r="B30" s="463" t="s">
        <v>12</v>
      </c>
      <c r="C30" s="464" t="s">
        <v>1245</v>
      </c>
      <c r="D30" s="465" t="str">
        <f>VLOOKUP(Tabela25[[#This Row],[Symbol]],Baza_cen[],3,0)</f>
        <v>BLOK NYXON  Green MONO   50mm    H= 30mm     GPMM</v>
      </c>
      <c r="E30" s="466">
        <v>30</v>
      </c>
      <c r="F30" s="466"/>
      <c r="G30" s="466" t="s">
        <v>2453</v>
      </c>
      <c r="H30" s="477">
        <f>NP.!Y291</f>
        <v>0</v>
      </c>
      <c r="I30" s="476">
        <f>NP.!AQ291</f>
        <v>0</v>
      </c>
      <c r="J30" s="467"/>
    </row>
    <row r="31" spans="1:10" ht="30" customHeight="1" x14ac:dyDescent="0.2">
      <c r="A31" s="461">
        <v>20</v>
      </c>
      <c r="B31" s="463" t="s">
        <v>12</v>
      </c>
      <c r="C31" s="464" t="s">
        <v>1245</v>
      </c>
      <c r="D31" s="465" t="str">
        <f>VLOOKUP(Tabela25[[#This Row],[Symbol]],Baza_cen[],3,0)</f>
        <v>BLOK NYXON  Green MONO   50mm    H= 30mm     GPMM</v>
      </c>
      <c r="E31" s="466">
        <v>30</v>
      </c>
      <c r="F31" s="466"/>
      <c r="G31" s="466" t="s">
        <v>2453</v>
      </c>
      <c r="H31" s="477">
        <f>NP.!Z291</f>
        <v>0</v>
      </c>
      <c r="I31" s="476">
        <f>NP.!AR291</f>
        <v>0</v>
      </c>
      <c r="J31" s="467"/>
    </row>
    <row r="32" spans="1:10" ht="30" customHeight="1" x14ac:dyDescent="0.2">
      <c r="A32" s="461">
        <v>21</v>
      </c>
      <c r="B32" s="463" t="s">
        <v>12</v>
      </c>
      <c r="C32" s="464" t="s">
        <v>1245</v>
      </c>
      <c r="D32" s="465" t="str">
        <f>VLOOKUP(Tabela25[[#This Row],[Symbol]],Baza_cen[],3,0)</f>
        <v>BLOK NYXON  Green MONO   50mm    H= 30mm     GPMM</v>
      </c>
      <c r="E32" s="466">
        <v>30</v>
      </c>
      <c r="F32" s="466"/>
      <c r="G32" s="466" t="s">
        <v>2453</v>
      </c>
      <c r="H32" s="477">
        <f>NP.!AA291</f>
        <v>0</v>
      </c>
      <c r="I32" s="476">
        <f>NP.!AS291</f>
        <v>0</v>
      </c>
      <c r="J32" s="467"/>
    </row>
    <row r="33" spans="1:10" ht="30" customHeight="1" x14ac:dyDescent="0.2">
      <c r="A33" s="461">
        <v>22</v>
      </c>
      <c r="B33" s="463" t="s">
        <v>12</v>
      </c>
      <c r="C33" s="464" t="s">
        <v>1245</v>
      </c>
      <c r="D33" s="465" t="str">
        <f>VLOOKUP(Tabela25[[#This Row],[Symbol]],Baza_cen[],3,0)</f>
        <v>BLOK NYXON  Green MONO   50mm    H= 30mm     GPMM</v>
      </c>
      <c r="E33" s="466">
        <v>30</v>
      </c>
      <c r="F33" s="466"/>
      <c r="G33" s="466" t="s">
        <v>2453</v>
      </c>
      <c r="H33" s="477">
        <f>NP.!AB291</f>
        <v>0</v>
      </c>
      <c r="I33" s="476">
        <f>NP.!AT291</f>
        <v>0</v>
      </c>
      <c r="J33" s="467"/>
    </row>
    <row r="34" spans="1:10" ht="30" customHeight="1" x14ac:dyDescent="0.2">
      <c r="A34" s="461">
        <v>23</v>
      </c>
      <c r="B34" s="463" t="s">
        <v>12</v>
      </c>
      <c r="C34" s="464" t="s">
        <v>1245</v>
      </c>
      <c r="D34" s="465" t="str">
        <f>VLOOKUP(Tabela25[[#This Row],[Symbol]],Baza_cen[],3,0)</f>
        <v>BLOK NYXON  Green MONO   50mm    H= 30mm     GPMM</v>
      </c>
      <c r="E34" s="466">
        <v>30</v>
      </c>
      <c r="F34" s="466"/>
      <c r="G34" s="466" t="s">
        <v>2453</v>
      </c>
      <c r="H34" s="477">
        <f>NP.!AC291</f>
        <v>0</v>
      </c>
      <c r="I34" s="476">
        <f>NP.!AU291</f>
        <v>0</v>
      </c>
      <c r="J34" s="467"/>
    </row>
    <row r="35" spans="1:10" ht="30" customHeight="1" x14ac:dyDescent="0.2">
      <c r="A35" s="461">
        <v>24</v>
      </c>
      <c r="B35" s="463" t="s">
        <v>12</v>
      </c>
      <c r="C35" s="464" t="s">
        <v>1245</v>
      </c>
      <c r="D35" s="465" t="str">
        <f>VLOOKUP(Tabela25[[#This Row],[Symbol]],Baza_cen[],3,0)</f>
        <v>BLOK NYXON  Green MONO   50mm    H= 30mm     GPMM</v>
      </c>
      <c r="E35" s="466">
        <v>30</v>
      </c>
      <c r="F35" s="466"/>
      <c r="G35" s="466" t="s">
        <v>2453</v>
      </c>
      <c r="H35" s="477">
        <f>NP.!AD291</f>
        <v>0</v>
      </c>
      <c r="I35" s="476">
        <f>NP.!AV291</f>
        <v>0</v>
      </c>
      <c r="J35" s="467"/>
    </row>
    <row r="36" spans="1:10" ht="30" customHeight="1" x14ac:dyDescent="0.2">
      <c r="A36" s="461">
        <v>25</v>
      </c>
      <c r="B36" s="463" t="s">
        <v>12</v>
      </c>
      <c r="C36" s="464" t="s">
        <v>1560</v>
      </c>
      <c r="D36" s="465" t="str">
        <f>VLOOKUP(Tabela25[[#This Row],[Symbol]],Baza_cen[],3,0)</f>
        <v>BLOK NYXON  Green MONO   50mm    H= 35mm     GPMM</v>
      </c>
      <c r="E36" s="466">
        <v>35</v>
      </c>
      <c r="F36" s="466"/>
      <c r="G36" s="466" t="s">
        <v>2453</v>
      </c>
      <c r="H36" s="477">
        <f>NP.!S292</f>
        <v>0</v>
      </c>
      <c r="I36" s="476">
        <f>NP.!AK292</f>
        <v>0</v>
      </c>
      <c r="J36" s="467"/>
    </row>
    <row r="37" spans="1:10" ht="30" customHeight="1" x14ac:dyDescent="0.2">
      <c r="A37" s="461">
        <v>26</v>
      </c>
      <c r="B37" s="463" t="s">
        <v>12</v>
      </c>
      <c r="C37" s="464" t="s">
        <v>1560</v>
      </c>
      <c r="D37" s="465" t="str">
        <f>VLOOKUP(Tabela25[[#This Row],[Symbol]],Baza_cen[],3,0)</f>
        <v>BLOK NYXON  Green MONO   50mm    H= 35mm     GPMM</v>
      </c>
      <c r="E37" s="466">
        <v>35</v>
      </c>
      <c r="F37" s="466"/>
      <c r="G37" s="466" t="s">
        <v>2453</v>
      </c>
      <c r="H37" s="477">
        <f>NP.!T292</f>
        <v>0</v>
      </c>
      <c r="I37" s="476">
        <f>NP.!AL292</f>
        <v>0</v>
      </c>
      <c r="J37" s="467"/>
    </row>
    <row r="38" spans="1:10" ht="30" customHeight="1" x14ac:dyDescent="0.2">
      <c r="A38" s="461">
        <v>27</v>
      </c>
      <c r="B38" s="463" t="s">
        <v>12</v>
      </c>
      <c r="C38" s="464" t="s">
        <v>1560</v>
      </c>
      <c r="D38" s="465" t="str">
        <f>VLOOKUP(Tabela25[[#This Row],[Symbol]],Baza_cen[],3,0)</f>
        <v>BLOK NYXON  Green MONO   50mm    H= 35mm     GPMM</v>
      </c>
      <c r="E38" s="466">
        <v>35</v>
      </c>
      <c r="F38" s="466"/>
      <c r="G38" s="466" t="s">
        <v>2453</v>
      </c>
      <c r="H38" s="477">
        <f>NP.!U292</f>
        <v>0</v>
      </c>
      <c r="I38" s="476">
        <f>NP.!AM292</f>
        <v>0</v>
      </c>
      <c r="J38" s="467"/>
    </row>
    <row r="39" spans="1:10" ht="30" customHeight="1" x14ac:dyDescent="0.2">
      <c r="A39" s="461">
        <v>28</v>
      </c>
      <c r="B39" s="463" t="s">
        <v>12</v>
      </c>
      <c r="C39" s="464" t="s">
        <v>1560</v>
      </c>
      <c r="D39" s="465" t="str">
        <f>VLOOKUP(Tabela25[[#This Row],[Symbol]],Baza_cen[],3,0)</f>
        <v>BLOK NYXON  Green MONO   50mm    H= 35mm     GPMM</v>
      </c>
      <c r="E39" s="466">
        <v>35</v>
      </c>
      <c r="F39" s="466"/>
      <c r="G39" s="466" t="s">
        <v>2453</v>
      </c>
      <c r="H39" s="477">
        <f>NP.!V292</f>
        <v>0</v>
      </c>
      <c r="I39" s="476">
        <f>NP.!AN292</f>
        <v>0</v>
      </c>
      <c r="J39" s="467"/>
    </row>
    <row r="40" spans="1:10" ht="30" customHeight="1" x14ac:dyDescent="0.2">
      <c r="A40" s="461">
        <v>29</v>
      </c>
      <c r="B40" s="463" t="s">
        <v>12</v>
      </c>
      <c r="C40" s="464" t="s">
        <v>1560</v>
      </c>
      <c r="D40" s="465" t="str">
        <f>VLOOKUP(Tabela25[[#This Row],[Symbol]],Baza_cen[],3,0)</f>
        <v>BLOK NYXON  Green MONO   50mm    H= 35mm     GPMM</v>
      </c>
      <c r="E40" s="466">
        <v>35</v>
      </c>
      <c r="F40" s="466"/>
      <c r="G40" s="466" t="s">
        <v>2453</v>
      </c>
      <c r="H40" s="477">
        <f>NP.!W292</f>
        <v>0</v>
      </c>
      <c r="I40" s="476">
        <f>NP.!AO292</f>
        <v>0</v>
      </c>
      <c r="J40" s="467"/>
    </row>
    <row r="41" spans="1:10" ht="30" customHeight="1" x14ac:dyDescent="0.2">
      <c r="A41" s="461">
        <v>30</v>
      </c>
      <c r="B41" s="463" t="s">
        <v>12</v>
      </c>
      <c r="C41" s="464" t="s">
        <v>1560</v>
      </c>
      <c r="D41" s="465" t="str">
        <f>VLOOKUP(Tabela25[[#This Row],[Symbol]],Baza_cen[],3,0)</f>
        <v>BLOK NYXON  Green MONO   50mm    H= 35mm     GPMM</v>
      </c>
      <c r="E41" s="466">
        <v>35</v>
      </c>
      <c r="F41" s="466"/>
      <c r="G41" s="466" t="s">
        <v>2453</v>
      </c>
      <c r="H41" s="477">
        <f>NP.!X292</f>
        <v>0</v>
      </c>
      <c r="I41" s="476">
        <f>NP.!AP292</f>
        <v>0</v>
      </c>
      <c r="J41" s="467"/>
    </row>
    <row r="42" spans="1:10" ht="30" customHeight="1" x14ac:dyDescent="0.2">
      <c r="A42" s="461">
        <v>31</v>
      </c>
      <c r="B42" s="463" t="s">
        <v>12</v>
      </c>
      <c r="C42" s="464" t="s">
        <v>1560</v>
      </c>
      <c r="D42" s="465" t="str">
        <f>VLOOKUP(Tabela25[[#This Row],[Symbol]],Baza_cen[],3,0)</f>
        <v>BLOK NYXON  Green MONO   50mm    H= 35mm     GPMM</v>
      </c>
      <c r="E42" s="466">
        <v>35</v>
      </c>
      <c r="F42" s="466"/>
      <c r="G42" s="466" t="s">
        <v>2453</v>
      </c>
      <c r="H42" s="477">
        <f>NP.!Y292</f>
        <v>0</v>
      </c>
      <c r="I42" s="476">
        <f>NP.!AQ292</f>
        <v>0</v>
      </c>
      <c r="J42" s="467"/>
    </row>
    <row r="43" spans="1:10" ht="30" customHeight="1" x14ac:dyDescent="0.2">
      <c r="A43" s="461">
        <v>32</v>
      </c>
      <c r="B43" s="463" t="s">
        <v>12</v>
      </c>
      <c r="C43" s="464" t="s">
        <v>1560</v>
      </c>
      <c r="D43" s="465" t="str">
        <f>VLOOKUP(Tabela25[[#This Row],[Symbol]],Baza_cen[],3,0)</f>
        <v>BLOK NYXON  Green MONO   50mm    H= 35mm     GPMM</v>
      </c>
      <c r="E43" s="466">
        <v>35</v>
      </c>
      <c r="F43" s="466"/>
      <c r="G43" s="466" t="s">
        <v>2453</v>
      </c>
      <c r="H43" s="477">
        <f>NP.!Z292</f>
        <v>0</v>
      </c>
      <c r="I43" s="476">
        <f>NP.!AR292</f>
        <v>0</v>
      </c>
      <c r="J43" s="467"/>
    </row>
    <row r="44" spans="1:10" ht="30" customHeight="1" x14ac:dyDescent="0.2">
      <c r="A44" s="461">
        <v>33</v>
      </c>
      <c r="B44" s="463" t="s">
        <v>12</v>
      </c>
      <c r="C44" s="464" t="s">
        <v>1560</v>
      </c>
      <c r="D44" s="465" t="str">
        <f>VLOOKUP(Tabela25[[#This Row],[Symbol]],Baza_cen[],3,0)</f>
        <v>BLOK NYXON  Green MONO   50mm    H= 35mm     GPMM</v>
      </c>
      <c r="E44" s="466">
        <v>35</v>
      </c>
      <c r="F44" s="466"/>
      <c r="G44" s="466" t="s">
        <v>2453</v>
      </c>
      <c r="H44" s="477">
        <f>NP.!AA292</f>
        <v>0</v>
      </c>
      <c r="I44" s="476">
        <f>NP.!AS292</f>
        <v>0</v>
      </c>
      <c r="J44" s="467"/>
    </row>
    <row r="45" spans="1:10" ht="30" customHeight="1" x14ac:dyDescent="0.2">
      <c r="A45" s="461">
        <v>34</v>
      </c>
      <c r="B45" s="463" t="s">
        <v>12</v>
      </c>
      <c r="C45" s="464" t="s">
        <v>1560</v>
      </c>
      <c r="D45" s="465" t="str">
        <f>VLOOKUP(Tabela25[[#This Row],[Symbol]],Baza_cen[],3,0)</f>
        <v>BLOK NYXON  Green MONO   50mm    H= 35mm     GPMM</v>
      </c>
      <c r="E45" s="466">
        <v>35</v>
      </c>
      <c r="F45" s="466"/>
      <c r="G45" s="466" t="s">
        <v>2453</v>
      </c>
      <c r="H45" s="477">
        <f>NP.!AB292</f>
        <v>0</v>
      </c>
      <c r="I45" s="476">
        <f>NP.!AT292</f>
        <v>0</v>
      </c>
      <c r="J45" s="467"/>
    </row>
    <row r="46" spans="1:10" ht="30" customHeight="1" x14ac:dyDescent="0.2">
      <c r="A46" s="461">
        <v>35</v>
      </c>
      <c r="B46" s="463" t="s">
        <v>12</v>
      </c>
      <c r="C46" s="464" t="s">
        <v>1560</v>
      </c>
      <c r="D46" s="465" t="str">
        <f>VLOOKUP(Tabela25[[#This Row],[Symbol]],Baza_cen[],3,0)</f>
        <v>BLOK NYXON  Green MONO   50mm    H= 35mm     GPMM</v>
      </c>
      <c r="E46" s="466">
        <v>35</v>
      </c>
      <c r="F46" s="466"/>
      <c r="G46" s="466" t="s">
        <v>2453</v>
      </c>
      <c r="H46" s="477">
        <f>NP.!AC292</f>
        <v>0</v>
      </c>
      <c r="I46" s="476">
        <f>NP.!AU292</f>
        <v>0</v>
      </c>
      <c r="J46" s="467"/>
    </row>
    <row r="47" spans="1:10" ht="30" customHeight="1" x14ac:dyDescent="0.2">
      <c r="A47" s="461">
        <v>36</v>
      </c>
      <c r="B47" s="463" t="s">
        <v>12</v>
      </c>
      <c r="C47" s="464" t="s">
        <v>1560</v>
      </c>
      <c r="D47" s="465" t="str">
        <f>VLOOKUP(Tabela25[[#This Row],[Symbol]],Baza_cen[],3,0)</f>
        <v>BLOK NYXON  Green MONO   50mm    H= 35mm     GPMM</v>
      </c>
      <c r="E47" s="466">
        <v>35</v>
      </c>
      <c r="F47" s="466"/>
      <c r="G47" s="466" t="s">
        <v>2453</v>
      </c>
      <c r="H47" s="477">
        <f>NP.!AD292</f>
        <v>0</v>
      </c>
      <c r="I47" s="476">
        <f>NP.!AV292</f>
        <v>0</v>
      </c>
      <c r="J47" s="467"/>
    </row>
    <row r="48" spans="1:10" ht="30" customHeight="1" x14ac:dyDescent="0.2">
      <c r="A48" s="461">
        <v>37</v>
      </c>
      <c r="B48" s="463" t="s">
        <v>12</v>
      </c>
      <c r="C48" s="464" t="s">
        <v>1247</v>
      </c>
      <c r="D48" s="465" t="str">
        <f>VLOOKUP(Tabela25[[#This Row],[Symbol]],Baza_cen[],3,0)</f>
        <v>BLOK NYXON  Green MONO   50mm    H= 40mm     GPMM</v>
      </c>
      <c r="E48" s="466">
        <v>40</v>
      </c>
      <c r="F48" s="466"/>
      <c r="G48" s="466" t="s">
        <v>2453</v>
      </c>
      <c r="H48" s="477">
        <f>NP.!S293</f>
        <v>0</v>
      </c>
      <c r="I48" s="476">
        <f>NP.!AK293</f>
        <v>0</v>
      </c>
      <c r="J48" s="467"/>
    </row>
    <row r="49" spans="1:10" ht="30" customHeight="1" x14ac:dyDescent="0.2">
      <c r="A49" s="461">
        <v>38</v>
      </c>
      <c r="B49" s="463" t="s">
        <v>12</v>
      </c>
      <c r="C49" s="464" t="s">
        <v>1247</v>
      </c>
      <c r="D49" s="465" t="str">
        <f>VLOOKUP(Tabela25[[#This Row],[Symbol]],Baza_cen[],3,0)</f>
        <v>BLOK NYXON  Green MONO   50mm    H= 40mm     GPMM</v>
      </c>
      <c r="E49" s="466">
        <v>40</v>
      </c>
      <c r="F49" s="466"/>
      <c r="G49" s="466" t="s">
        <v>2453</v>
      </c>
      <c r="H49" s="477">
        <f>NP.!T293</f>
        <v>0</v>
      </c>
      <c r="I49" s="476">
        <f>NP.!AL293</f>
        <v>0</v>
      </c>
      <c r="J49" s="467"/>
    </row>
    <row r="50" spans="1:10" ht="30" customHeight="1" x14ac:dyDescent="0.2">
      <c r="A50" s="461">
        <v>39</v>
      </c>
      <c r="B50" s="463" t="s">
        <v>12</v>
      </c>
      <c r="C50" s="464" t="s">
        <v>1247</v>
      </c>
      <c r="D50" s="465" t="str">
        <f>VLOOKUP(Tabela25[[#This Row],[Symbol]],Baza_cen[],3,0)</f>
        <v>BLOK NYXON  Green MONO   50mm    H= 40mm     GPMM</v>
      </c>
      <c r="E50" s="466">
        <v>40</v>
      </c>
      <c r="F50" s="466"/>
      <c r="G50" s="466" t="s">
        <v>2453</v>
      </c>
      <c r="H50" s="477">
        <f>NP.!U293</f>
        <v>0</v>
      </c>
      <c r="I50" s="476">
        <f>NP.!AM293</f>
        <v>0</v>
      </c>
      <c r="J50" s="467"/>
    </row>
    <row r="51" spans="1:10" ht="30" customHeight="1" x14ac:dyDescent="0.2">
      <c r="A51" s="461">
        <v>40</v>
      </c>
      <c r="B51" s="463" t="s">
        <v>12</v>
      </c>
      <c r="C51" s="464" t="s">
        <v>1247</v>
      </c>
      <c r="D51" s="465" t="str">
        <f>VLOOKUP(Tabela25[[#This Row],[Symbol]],Baza_cen[],3,0)</f>
        <v>BLOK NYXON  Green MONO   50mm    H= 40mm     GPMM</v>
      </c>
      <c r="E51" s="466">
        <v>40</v>
      </c>
      <c r="F51" s="466"/>
      <c r="G51" s="466" t="s">
        <v>2453</v>
      </c>
      <c r="H51" s="477">
        <f>NP.!V293</f>
        <v>0</v>
      </c>
      <c r="I51" s="476">
        <f>NP.!AN293</f>
        <v>0</v>
      </c>
      <c r="J51" s="467"/>
    </row>
    <row r="52" spans="1:10" ht="30" customHeight="1" x14ac:dyDescent="0.2">
      <c r="A52" s="461">
        <v>41</v>
      </c>
      <c r="B52" s="463" t="s">
        <v>12</v>
      </c>
      <c r="C52" s="464" t="s">
        <v>1247</v>
      </c>
      <c r="D52" s="465" t="str">
        <f>VLOOKUP(Tabela25[[#This Row],[Symbol]],Baza_cen[],3,0)</f>
        <v>BLOK NYXON  Green MONO   50mm    H= 40mm     GPMM</v>
      </c>
      <c r="E52" s="466">
        <v>40</v>
      </c>
      <c r="F52" s="466"/>
      <c r="G52" s="466" t="s">
        <v>2453</v>
      </c>
      <c r="H52" s="477">
        <f>NP.!W293</f>
        <v>0</v>
      </c>
      <c r="I52" s="476">
        <f>NP.!AO293</f>
        <v>0</v>
      </c>
      <c r="J52" s="467"/>
    </row>
    <row r="53" spans="1:10" ht="30" customHeight="1" x14ac:dyDescent="0.2">
      <c r="A53" s="461">
        <v>42</v>
      </c>
      <c r="B53" s="463" t="s">
        <v>12</v>
      </c>
      <c r="C53" s="464" t="s">
        <v>1247</v>
      </c>
      <c r="D53" s="465" t="str">
        <f>VLOOKUP(Tabela25[[#This Row],[Symbol]],Baza_cen[],3,0)</f>
        <v>BLOK NYXON  Green MONO   50mm    H= 40mm     GPMM</v>
      </c>
      <c r="E53" s="466">
        <v>40</v>
      </c>
      <c r="F53" s="466"/>
      <c r="G53" s="466" t="s">
        <v>2453</v>
      </c>
      <c r="H53" s="477">
        <f>NP.!X293</f>
        <v>0</v>
      </c>
      <c r="I53" s="476">
        <f>NP.!AP293</f>
        <v>0</v>
      </c>
      <c r="J53" s="467"/>
    </row>
    <row r="54" spans="1:10" ht="30" customHeight="1" x14ac:dyDescent="0.2">
      <c r="A54" s="461">
        <v>43</v>
      </c>
      <c r="B54" s="463" t="s">
        <v>12</v>
      </c>
      <c r="C54" s="464" t="s">
        <v>1247</v>
      </c>
      <c r="D54" s="465" t="str">
        <f>VLOOKUP(Tabela25[[#This Row],[Symbol]],Baza_cen[],3,0)</f>
        <v>BLOK NYXON  Green MONO   50mm    H= 40mm     GPMM</v>
      </c>
      <c r="E54" s="466">
        <v>40</v>
      </c>
      <c r="F54" s="466"/>
      <c r="G54" s="466" t="s">
        <v>2453</v>
      </c>
      <c r="H54" s="477">
        <f>NP.!Y293</f>
        <v>0</v>
      </c>
      <c r="I54" s="476">
        <f>NP.!AQ293</f>
        <v>0</v>
      </c>
      <c r="J54" s="467"/>
    </row>
    <row r="55" spans="1:10" ht="30" customHeight="1" x14ac:dyDescent="0.2">
      <c r="A55" s="461">
        <v>44</v>
      </c>
      <c r="B55" s="463" t="s">
        <v>12</v>
      </c>
      <c r="C55" s="464" t="s">
        <v>1247</v>
      </c>
      <c r="D55" s="465" t="str">
        <f>VLOOKUP(Tabela25[[#This Row],[Symbol]],Baza_cen[],3,0)</f>
        <v>BLOK NYXON  Green MONO   50mm    H= 40mm     GPMM</v>
      </c>
      <c r="E55" s="466">
        <v>40</v>
      </c>
      <c r="F55" s="466"/>
      <c r="G55" s="466" t="s">
        <v>2453</v>
      </c>
      <c r="H55" s="477">
        <f>NP.!Z293</f>
        <v>0</v>
      </c>
      <c r="I55" s="476">
        <f>NP.!AR293</f>
        <v>0</v>
      </c>
      <c r="J55" s="467"/>
    </row>
    <row r="56" spans="1:10" ht="30" customHeight="1" x14ac:dyDescent="0.2">
      <c r="A56" s="461">
        <v>45</v>
      </c>
      <c r="B56" s="463" t="s">
        <v>12</v>
      </c>
      <c r="C56" s="464" t="s">
        <v>1247</v>
      </c>
      <c r="D56" s="465" t="str">
        <f>VLOOKUP(Tabela25[[#This Row],[Symbol]],Baza_cen[],3,0)</f>
        <v>BLOK NYXON  Green MONO   50mm    H= 40mm     GPMM</v>
      </c>
      <c r="E56" s="466">
        <v>40</v>
      </c>
      <c r="F56" s="466"/>
      <c r="G56" s="466" t="s">
        <v>2453</v>
      </c>
      <c r="H56" s="477">
        <f>NP.!AA293</f>
        <v>0</v>
      </c>
      <c r="I56" s="476">
        <f>NP.!AS293</f>
        <v>0</v>
      </c>
      <c r="J56" s="467"/>
    </row>
    <row r="57" spans="1:10" ht="30" customHeight="1" x14ac:dyDescent="0.2">
      <c r="A57" s="461">
        <v>46</v>
      </c>
      <c r="B57" s="463" t="s">
        <v>12</v>
      </c>
      <c r="C57" s="464" t="s">
        <v>1247</v>
      </c>
      <c r="D57" s="465" t="str">
        <f>VLOOKUP(Tabela25[[#This Row],[Symbol]],Baza_cen[],3,0)</f>
        <v>BLOK NYXON  Green MONO   50mm    H= 40mm     GPMM</v>
      </c>
      <c r="E57" s="466">
        <v>40</v>
      </c>
      <c r="F57" s="466"/>
      <c r="G57" s="466" t="s">
        <v>2453</v>
      </c>
      <c r="H57" s="477">
        <f>NP.!AB293</f>
        <v>0</v>
      </c>
      <c r="I57" s="476">
        <f>NP.!AT293</f>
        <v>0</v>
      </c>
      <c r="J57" s="467"/>
    </row>
    <row r="58" spans="1:10" ht="30" customHeight="1" x14ac:dyDescent="0.2">
      <c r="A58" s="461">
        <v>47</v>
      </c>
      <c r="B58" s="463" t="s">
        <v>12</v>
      </c>
      <c r="C58" s="464" t="s">
        <v>1247</v>
      </c>
      <c r="D58" s="465" t="str">
        <f>VLOOKUP(Tabela25[[#This Row],[Symbol]],Baza_cen[],3,0)</f>
        <v>BLOK NYXON  Green MONO   50mm    H= 40mm     GPMM</v>
      </c>
      <c r="E58" s="466">
        <v>40</v>
      </c>
      <c r="F58" s="466"/>
      <c r="G58" s="466" t="s">
        <v>2453</v>
      </c>
      <c r="H58" s="477">
        <f>NP.!AC293</f>
        <v>0</v>
      </c>
      <c r="I58" s="476">
        <f>NP.!AU293</f>
        <v>0</v>
      </c>
      <c r="J58" s="467"/>
    </row>
    <row r="59" spans="1:10" ht="30" customHeight="1" x14ac:dyDescent="0.2">
      <c r="A59" s="461">
        <v>48</v>
      </c>
      <c r="B59" s="463" t="s">
        <v>12</v>
      </c>
      <c r="C59" s="464" t="s">
        <v>1247</v>
      </c>
      <c r="D59" s="465" t="str">
        <f>VLOOKUP(Tabela25[[#This Row],[Symbol]],Baza_cen[],3,0)</f>
        <v>BLOK NYXON  Green MONO   50mm    H= 40mm     GPMM</v>
      </c>
      <c r="E59" s="466">
        <v>40</v>
      </c>
      <c r="F59" s="466"/>
      <c r="G59" s="466" t="s">
        <v>2453</v>
      </c>
      <c r="H59" s="477">
        <f>NP.!AD293</f>
        <v>0</v>
      </c>
      <c r="I59" s="476">
        <f>NP.!AV293</f>
        <v>0</v>
      </c>
      <c r="J59" s="467"/>
    </row>
    <row r="60" spans="1:10" ht="30" customHeight="1" x14ac:dyDescent="0.2">
      <c r="A60" s="461">
        <v>49</v>
      </c>
      <c r="B60" s="463" t="s">
        <v>12</v>
      </c>
      <c r="C60" s="464" t="s">
        <v>1561</v>
      </c>
      <c r="D60" s="465" t="str">
        <f>VLOOKUP(Tabela25[[#This Row],[Symbol]],Baza_cen[],3,0)</f>
        <v>BLOK NYXON  Green MONO   50mm    H= 45mm     GPMM</v>
      </c>
      <c r="E60" s="466">
        <v>45</v>
      </c>
      <c r="F60" s="466"/>
      <c r="G60" s="466" t="s">
        <v>2453</v>
      </c>
      <c r="H60" s="477">
        <f>NP.!S294</f>
        <v>0</v>
      </c>
      <c r="I60" s="476">
        <f>NP.!AK294</f>
        <v>0</v>
      </c>
      <c r="J60" s="467"/>
    </row>
    <row r="61" spans="1:10" ht="30" customHeight="1" x14ac:dyDescent="0.2">
      <c r="A61" s="461">
        <v>50</v>
      </c>
      <c r="B61" s="463" t="s">
        <v>12</v>
      </c>
      <c r="C61" s="464" t="s">
        <v>1561</v>
      </c>
      <c r="D61" s="465" t="str">
        <f>VLOOKUP(Tabela25[[#This Row],[Symbol]],Baza_cen[],3,0)</f>
        <v>BLOK NYXON  Green MONO   50mm    H= 45mm     GPMM</v>
      </c>
      <c r="E61" s="466">
        <v>45</v>
      </c>
      <c r="F61" s="466"/>
      <c r="G61" s="466" t="s">
        <v>2453</v>
      </c>
      <c r="H61" s="477">
        <f>NP.!T294</f>
        <v>0</v>
      </c>
      <c r="I61" s="476">
        <f>NP.!AL294</f>
        <v>0</v>
      </c>
      <c r="J61" s="467"/>
    </row>
    <row r="62" spans="1:10" ht="30" customHeight="1" x14ac:dyDescent="0.2">
      <c r="A62" s="461">
        <v>51</v>
      </c>
      <c r="B62" s="463" t="s">
        <v>12</v>
      </c>
      <c r="C62" s="464" t="s">
        <v>1561</v>
      </c>
      <c r="D62" s="465" t="str">
        <f>VLOOKUP(Tabela25[[#This Row],[Symbol]],Baza_cen[],3,0)</f>
        <v>BLOK NYXON  Green MONO   50mm    H= 45mm     GPMM</v>
      </c>
      <c r="E62" s="466">
        <v>45</v>
      </c>
      <c r="F62" s="466"/>
      <c r="G62" s="466" t="s">
        <v>2453</v>
      </c>
      <c r="H62" s="477">
        <f>NP.!U294</f>
        <v>0</v>
      </c>
      <c r="I62" s="476">
        <f>NP.!AM294</f>
        <v>0</v>
      </c>
      <c r="J62" s="467"/>
    </row>
    <row r="63" spans="1:10" ht="30" customHeight="1" x14ac:dyDescent="0.2">
      <c r="A63" s="461">
        <v>52</v>
      </c>
      <c r="B63" s="463" t="s">
        <v>12</v>
      </c>
      <c r="C63" s="464" t="s">
        <v>1561</v>
      </c>
      <c r="D63" s="465" t="str">
        <f>VLOOKUP(Tabela25[[#This Row],[Symbol]],Baza_cen[],3,0)</f>
        <v>BLOK NYXON  Green MONO   50mm    H= 45mm     GPMM</v>
      </c>
      <c r="E63" s="466">
        <v>45</v>
      </c>
      <c r="F63" s="466"/>
      <c r="G63" s="466" t="s">
        <v>2453</v>
      </c>
      <c r="H63" s="477">
        <f>NP.!V294</f>
        <v>0</v>
      </c>
      <c r="I63" s="476">
        <f>NP.!AN294</f>
        <v>0</v>
      </c>
      <c r="J63" s="467"/>
    </row>
    <row r="64" spans="1:10" ht="30" customHeight="1" x14ac:dyDescent="0.2">
      <c r="A64" s="461">
        <v>53</v>
      </c>
      <c r="B64" s="463" t="s">
        <v>12</v>
      </c>
      <c r="C64" s="464" t="s">
        <v>1561</v>
      </c>
      <c r="D64" s="465" t="str">
        <f>VLOOKUP(Tabela25[[#This Row],[Symbol]],Baza_cen[],3,0)</f>
        <v>BLOK NYXON  Green MONO   50mm    H= 45mm     GPMM</v>
      </c>
      <c r="E64" s="466">
        <v>45</v>
      </c>
      <c r="F64" s="466"/>
      <c r="G64" s="466" t="s">
        <v>2453</v>
      </c>
      <c r="H64" s="477">
        <f>NP.!W294</f>
        <v>0</v>
      </c>
      <c r="I64" s="476">
        <f>NP.!AO294</f>
        <v>0</v>
      </c>
      <c r="J64" s="467"/>
    </row>
    <row r="65" spans="1:10" ht="30" customHeight="1" x14ac:dyDescent="0.2">
      <c r="A65" s="461">
        <v>54</v>
      </c>
      <c r="B65" s="463" t="s">
        <v>12</v>
      </c>
      <c r="C65" s="464" t="s">
        <v>1561</v>
      </c>
      <c r="D65" s="465" t="str">
        <f>VLOOKUP(Tabela25[[#This Row],[Symbol]],Baza_cen[],3,0)</f>
        <v>BLOK NYXON  Green MONO   50mm    H= 45mm     GPMM</v>
      </c>
      <c r="E65" s="466">
        <v>45</v>
      </c>
      <c r="F65" s="466"/>
      <c r="G65" s="466" t="s">
        <v>2453</v>
      </c>
      <c r="H65" s="477">
        <f>NP.!X294</f>
        <v>0</v>
      </c>
      <c r="I65" s="476">
        <f>NP.!AP294</f>
        <v>0</v>
      </c>
      <c r="J65" s="467"/>
    </row>
    <row r="66" spans="1:10" ht="30" customHeight="1" x14ac:dyDescent="0.2">
      <c r="A66" s="461">
        <v>55</v>
      </c>
      <c r="B66" s="463" t="s">
        <v>12</v>
      </c>
      <c r="C66" s="464" t="s">
        <v>1561</v>
      </c>
      <c r="D66" s="465" t="str">
        <f>VLOOKUP(Tabela25[[#This Row],[Symbol]],Baza_cen[],3,0)</f>
        <v>BLOK NYXON  Green MONO   50mm    H= 45mm     GPMM</v>
      </c>
      <c r="E66" s="466">
        <v>45</v>
      </c>
      <c r="F66" s="466"/>
      <c r="G66" s="466" t="s">
        <v>2453</v>
      </c>
      <c r="H66" s="477">
        <f>NP.!Y294</f>
        <v>0</v>
      </c>
      <c r="I66" s="476">
        <f>NP.!AQ294</f>
        <v>0</v>
      </c>
      <c r="J66" s="467"/>
    </row>
    <row r="67" spans="1:10" ht="30" customHeight="1" x14ac:dyDescent="0.2">
      <c r="A67" s="461">
        <v>56</v>
      </c>
      <c r="B67" s="463" t="s">
        <v>12</v>
      </c>
      <c r="C67" s="464" t="s">
        <v>1561</v>
      </c>
      <c r="D67" s="465" t="str">
        <f>VLOOKUP(Tabela25[[#This Row],[Symbol]],Baza_cen[],3,0)</f>
        <v>BLOK NYXON  Green MONO   50mm    H= 45mm     GPMM</v>
      </c>
      <c r="E67" s="466">
        <v>45</v>
      </c>
      <c r="F67" s="466"/>
      <c r="G67" s="466" t="s">
        <v>2453</v>
      </c>
      <c r="H67" s="477">
        <f>NP.!Z294</f>
        <v>0</v>
      </c>
      <c r="I67" s="476">
        <f>NP.!AR294</f>
        <v>0</v>
      </c>
      <c r="J67" s="467"/>
    </row>
    <row r="68" spans="1:10" ht="30" customHeight="1" x14ac:dyDescent="0.2">
      <c r="A68" s="461">
        <v>57</v>
      </c>
      <c r="B68" s="463" t="s">
        <v>12</v>
      </c>
      <c r="C68" s="464" t="s">
        <v>1561</v>
      </c>
      <c r="D68" s="465" t="str">
        <f>VLOOKUP(Tabela25[[#This Row],[Symbol]],Baza_cen[],3,0)</f>
        <v>BLOK NYXON  Green MONO   50mm    H= 45mm     GPMM</v>
      </c>
      <c r="E68" s="466">
        <v>45</v>
      </c>
      <c r="F68" s="466"/>
      <c r="G68" s="466" t="s">
        <v>2453</v>
      </c>
      <c r="H68" s="477">
        <f>NP.!AA294</f>
        <v>0</v>
      </c>
      <c r="I68" s="476">
        <f>NP.!AS294</f>
        <v>0</v>
      </c>
      <c r="J68" s="467"/>
    </row>
    <row r="69" spans="1:10" ht="30" customHeight="1" x14ac:dyDescent="0.2">
      <c r="A69" s="461">
        <v>58</v>
      </c>
      <c r="B69" s="463" t="s">
        <v>12</v>
      </c>
      <c r="C69" s="464" t="s">
        <v>1561</v>
      </c>
      <c r="D69" s="465" t="str">
        <f>VLOOKUP(Tabela25[[#This Row],[Symbol]],Baza_cen[],3,0)</f>
        <v>BLOK NYXON  Green MONO   50mm    H= 45mm     GPMM</v>
      </c>
      <c r="E69" s="466">
        <v>45</v>
      </c>
      <c r="F69" s="466"/>
      <c r="G69" s="466" t="s">
        <v>2453</v>
      </c>
      <c r="H69" s="477">
        <f>NP.!AB294</f>
        <v>0</v>
      </c>
      <c r="I69" s="476">
        <f>NP.!AT294</f>
        <v>0</v>
      </c>
      <c r="J69" s="467"/>
    </row>
    <row r="70" spans="1:10" ht="30" customHeight="1" x14ac:dyDescent="0.2">
      <c r="A70" s="461">
        <v>59</v>
      </c>
      <c r="B70" s="463" t="s">
        <v>12</v>
      </c>
      <c r="C70" s="464" t="s">
        <v>1561</v>
      </c>
      <c r="D70" s="465" t="str">
        <f>VLOOKUP(Tabela25[[#This Row],[Symbol]],Baza_cen[],3,0)</f>
        <v>BLOK NYXON  Green MONO   50mm    H= 45mm     GPMM</v>
      </c>
      <c r="E70" s="466">
        <v>45</v>
      </c>
      <c r="F70" s="466"/>
      <c r="G70" s="466" t="s">
        <v>2453</v>
      </c>
      <c r="H70" s="477">
        <f>NP.!AC294</f>
        <v>0</v>
      </c>
      <c r="I70" s="476">
        <f>NP.!AU294</f>
        <v>0</v>
      </c>
      <c r="J70" s="467"/>
    </row>
    <row r="71" spans="1:10" ht="30" customHeight="1" x14ac:dyDescent="0.2">
      <c r="A71" s="461">
        <v>60</v>
      </c>
      <c r="B71" s="463" t="s">
        <v>12</v>
      </c>
      <c r="C71" s="464" t="s">
        <v>1561</v>
      </c>
      <c r="D71" s="465" t="str">
        <f>VLOOKUP(Tabela25[[#This Row],[Symbol]],Baza_cen[],3,0)</f>
        <v>BLOK NYXON  Green MONO   50mm    H= 45mm     GPMM</v>
      </c>
      <c r="E71" s="466">
        <v>45</v>
      </c>
      <c r="F71" s="466"/>
      <c r="G71" s="466" t="s">
        <v>2453</v>
      </c>
      <c r="H71" s="477">
        <f>NP.!AD294</f>
        <v>0</v>
      </c>
      <c r="I71" s="476">
        <f>NP.!AV294</f>
        <v>0</v>
      </c>
      <c r="J71" s="467"/>
    </row>
    <row r="72" spans="1:10" ht="30" customHeight="1" x14ac:dyDescent="0.2">
      <c r="A72" s="461">
        <v>61</v>
      </c>
      <c r="B72" s="463" t="s">
        <v>12</v>
      </c>
      <c r="C72" s="464" t="s">
        <v>1248</v>
      </c>
      <c r="D72" s="465" t="str">
        <f>VLOOKUP(Tabela25[[#This Row],[Symbol]],Baza_cen[],3,0)</f>
        <v>BLOK NYXON  Green MONO   50mm    H= 50mm     GPMM</v>
      </c>
      <c r="E72" s="466">
        <v>50</v>
      </c>
      <c r="F72" s="466"/>
      <c r="G72" s="466" t="s">
        <v>2453</v>
      </c>
      <c r="H72" s="477">
        <f>NP.!S295</f>
        <v>0</v>
      </c>
      <c r="I72" s="476">
        <f>NP.!AK295</f>
        <v>0</v>
      </c>
      <c r="J72" s="467"/>
    </row>
    <row r="73" spans="1:10" ht="30" customHeight="1" x14ac:dyDescent="0.2">
      <c r="A73" s="461">
        <v>62</v>
      </c>
      <c r="B73" s="463" t="s">
        <v>12</v>
      </c>
      <c r="C73" s="464" t="s">
        <v>1248</v>
      </c>
      <c r="D73" s="465" t="str">
        <f>VLOOKUP(Tabela25[[#This Row],[Symbol]],Baza_cen[],3,0)</f>
        <v>BLOK NYXON  Green MONO   50mm    H= 50mm     GPMM</v>
      </c>
      <c r="E73" s="466">
        <v>50</v>
      </c>
      <c r="F73" s="466"/>
      <c r="G73" s="466" t="s">
        <v>2453</v>
      </c>
      <c r="H73" s="477">
        <f>NP.!T295</f>
        <v>0</v>
      </c>
      <c r="I73" s="476">
        <f>NP.!AL295</f>
        <v>0</v>
      </c>
      <c r="J73" s="467"/>
    </row>
    <row r="74" spans="1:10" ht="30" customHeight="1" x14ac:dyDescent="0.2">
      <c r="A74" s="461">
        <v>63</v>
      </c>
      <c r="B74" s="463" t="s">
        <v>12</v>
      </c>
      <c r="C74" s="464" t="s">
        <v>1248</v>
      </c>
      <c r="D74" s="465" t="str">
        <f>VLOOKUP(Tabela25[[#This Row],[Symbol]],Baza_cen[],3,0)</f>
        <v>BLOK NYXON  Green MONO   50mm    H= 50mm     GPMM</v>
      </c>
      <c r="E74" s="466">
        <v>50</v>
      </c>
      <c r="F74" s="466"/>
      <c r="G74" s="466" t="s">
        <v>2453</v>
      </c>
      <c r="H74" s="477">
        <f>NP.!U295</f>
        <v>0</v>
      </c>
      <c r="I74" s="476">
        <f>NP.!AM295</f>
        <v>0</v>
      </c>
      <c r="J74" s="467"/>
    </row>
    <row r="75" spans="1:10" ht="30" customHeight="1" x14ac:dyDescent="0.2">
      <c r="A75" s="461">
        <v>64</v>
      </c>
      <c r="B75" s="463" t="s">
        <v>12</v>
      </c>
      <c r="C75" s="464" t="s">
        <v>1248</v>
      </c>
      <c r="D75" s="465" t="str">
        <f>VLOOKUP(Tabela25[[#This Row],[Symbol]],Baza_cen[],3,0)</f>
        <v>BLOK NYXON  Green MONO   50mm    H= 50mm     GPMM</v>
      </c>
      <c r="E75" s="466">
        <v>50</v>
      </c>
      <c r="F75" s="466"/>
      <c r="G75" s="466" t="s">
        <v>2453</v>
      </c>
      <c r="H75" s="477">
        <f>NP.!V295</f>
        <v>0</v>
      </c>
      <c r="I75" s="476">
        <f>NP.!AN295</f>
        <v>0</v>
      </c>
      <c r="J75" s="467"/>
    </row>
    <row r="76" spans="1:10" ht="30" customHeight="1" x14ac:dyDescent="0.2">
      <c r="A76" s="461">
        <v>65</v>
      </c>
      <c r="B76" s="463" t="s">
        <v>12</v>
      </c>
      <c r="C76" s="464" t="s">
        <v>1248</v>
      </c>
      <c r="D76" s="465" t="str">
        <f>VLOOKUP(Tabela25[[#This Row],[Symbol]],Baza_cen[],3,0)</f>
        <v>BLOK NYXON  Green MONO   50mm    H= 50mm     GPMM</v>
      </c>
      <c r="E76" s="466">
        <v>50</v>
      </c>
      <c r="F76" s="466"/>
      <c r="G76" s="466" t="s">
        <v>2453</v>
      </c>
      <c r="H76" s="477">
        <f>NP.!W295</f>
        <v>0</v>
      </c>
      <c r="I76" s="476">
        <f>NP.!AO295</f>
        <v>0</v>
      </c>
      <c r="J76" s="467"/>
    </row>
    <row r="77" spans="1:10" ht="30" customHeight="1" x14ac:dyDescent="0.2">
      <c r="A77" s="461">
        <v>66</v>
      </c>
      <c r="B77" s="463" t="s">
        <v>12</v>
      </c>
      <c r="C77" s="464" t="s">
        <v>1248</v>
      </c>
      <c r="D77" s="465" t="str">
        <f>VLOOKUP(Tabela25[[#This Row],[Symbol]],Baza_cen[],3,0)</f>
        <v>BLOK NYXON  Green MONO   50mm    H= 50mm     GPMM</v>
      </c>
      <c r="E77" s="466">
        <v>50</v>
      </c>
      <c r="F77" s="466"/>
      <c r="G77" s="466" t="s">
        <v>2453</v>
      </c>
      <c r="H77" s="477">
        <f>NP.!X295</f>
        <v>0</v>
      </c>
      <c r="I77" s="476">
        <f>NP.!AP295</f>
        <v>0</v>
      </c>
      <c r="J77" s="467"/>
    </row>
    <row r="78" spans="1:10" ht="30" customHeight="1" x14ac:dyDescent="0.2">
      <c r="A78" s="461">
        <v>67</v>
      </c>
      <c r="B78" s="463" t="s">
        <v>12</v>
      </c>
      <c r="C78" s="464" t="s">
        <v>1248</v>
      </c>
      <c r="D78" s="465" t="str">
        <f>VLOOKUP(Tabela25[[#This Row],[Symbol]],Baza_cen[],3,0)</f>
        <v>BLOK NYXON  Green MONO   50mm    H= 50mm     GPMM</v>
      </c>
      <c r="E78" s="466">
        <v>50</v>
      </c>
      <c r="F78" s="466"/>
      <c r="G78" s="466" t="s">
        <v>2453</v>
      </c>
      <c r="H78" s="477">
        <f>NP.!Y295</f>
        <v>0</v>
      </c>
      <c r="I78" s="476">
        <f>NP.!AQ295</f>
        <v>0</v>
      </c>
      <c r="J78" s="467"/>
    </row>
    <row r="79" spans="1:10" ht="30" customHeight="1" x14ac:dyDescent="0.2">
      <c r="A79" s="461">
        <v>68</v>
      </c>
      <c r="B79" s="463" t="s">
        <v>12</v>
      </c>
      <c r="C79" s="464" t="s">
        <v>1248</v>
      </c>
      <c r="D79" s="465" t="str">
        <f>VLOOKUP(Tabela25[[#This Row],[Symbol]],Baza_cen[],3,0)</f>
        <v>BLOK NYXON  Green MONO   50mm    H= 50mm     GPMM</v>
      </c>
      <c r="E79" s="466">
        <v>50</v>
      </c>
      <c r="F79" s="466"/>
      <c r="G79" s="466" t="s">
        <v>2453</v>
      </c>
      <c r="H79" s="477">
        <f>NP.!Z295</f>
        <v>0</v>
      </c>
      <c r="I79" s="476">
        <f>NP.!AR295</f>
        <v>0</v>
      </c>
      <c r="J79" s="467"/>
    </row>
    <row r="80" spans="1:10" ht="30" customHeight="1" x14ac:dyDescent="0.2">
      <c r="A80" s="461">
        <v>69</v>
      </c>
      <c r="B80" s="463" t="s">
        <v>12</v>
      </c>
      <c r="C80" s="464" t="s">
        <v>1248</v>
      </c>
      <c r="D80" s="465" t="str">
        <f>VLOOKUP(Tabela25[[#This Row],[Symbol]],Baza_cen[],3,0)</f>
        <v>BLOK NYXON  Green MONO   50mm    H= 50mm     GPMM</v>
      </c>
      <c r="E80" s="466">
        <v>50</v>
      </c>
      <c r="F80" s="466"/>
      <c r="G80" s="466" t="s">
        <v>2453</v>
      </c>
      <c r="H80" s="477">
        <f>NP.!AA295</f>
        <v>0</v>
      </c>
      <c r="I80" s="476">
        <f>NP.!AS295</f>
        <v>0</v>
      </c>
      <c r="J80" s="467"/>
    </row>
    <row r="81" spans="1:10" ht="30" customHeight="1" x14ac:dyDescent="0.2">
      <c r="A81" s="461">
        <v>70</v>
      </c>
      <c r="B81" s="463" t="s">
        <v>12</v>
      </c>
      <c r="C81" s="464" t="s">
        <v>1248</v>
      </c>
      <c r="D81" s="465" t="str">
        <f>VLOOKUP(Tabela25[[#This Row],[Symbol]],Baza_cen[],3,0)</f>
        <v>BLOK NYXON  Green MONO   50mm    H= 50mm     GPMM</v>
      </c>
      <c r="E81" s="466">
        <v>50</v>
      </c>
      <c r="F81" s="466"/>
      <c r="G81" s="466" t="s">
        <v>2453</v>
      </c>
      <c r="H81" s="477">
        <f>NP.!AB295</f>
        <v>0</v>
      </c>
      <c r="I81" s="476">
        <f>NP.!AT295</f>
        <v>0</v>
      </c>
      <c r="J81" s="467"/>
    </row>
    <row r="82" spans="1:10" ht="30" customHeight="1" x14ac:dyDescent="0.2">
      <c r="A82" s="461">
        <v>71</v>
      </c>
      <c r="B82" s="463" t="s">
        <v>12</v>
      </c>
      <c r="C82" s="464" t="s">
        <v>1248</v>
      </c>
      <c r="D82" s="465" t="str">
        <f>VLOOKUP(Tabela25[[#This Row],[Symbol]],Baza_cen[],3,0)</f>
        <v>BLOK NYXON  Green MONO   50mm    H= 50mm     GPMM</v>
      </c>
      <c r="E82" s="466">
        <v>50</v>
      </c>
      <c r="F82" s="466"/>
      <c r="G82" s="466" t="s">
        <v>2453</v>
      </c>
      <c r="H82" s="477">
        <f>NP.!AC295</f>
        <v>0</v>
      </c>
      <c r="I82" s="476">
        <f>NP.!AU295</f>
        <v>0</v>
      </c>
      <c r="J82" s="467"/>
    </row>
    <row r="83" spans="1:10" ht="30" customHeight="1" x14ac:dyDescent="0.2">
      <c r="A83" s="461">
        <v>72</v>
      </c>
      <c r="B83" s="463" t="s">
        <v>12</v>
      </c>
      <c r="C83" s="464" t="s">
        <v>1248</v>
      </c>
      <c r="D83" s="465" t="str">
        <f>VLOOKUP(Tabela25[[#This Row],[Symbol]],Baza_cen[],3,0)</f>
        <v>BLOK NYXON  Green MONO   50mm    H= 50mm     GPMM</v>
      </c>
      <c r="E83" s="466">
        <v>50</v>
      </c>
      <c r="F83" s="466"/>
      <c r="G83" s="466" t="s">
        <v>2453</v>
      </c>
      <c r="H83" s="477">
        <f>NP.!AD295</f>
        <v>0</v>
      </c>
      <c r="I83" s="476">
        <f>NP.!AV295</f>
        <v>0</v>
      </c>
      <c r="J83" s="467"/>
    </row>
    <row r="84" spans="1:10" ht="30" customHeight="1" x14ac:dyDescent="0.2">
      <c r="A84" s="461">
        <v>73</v>
      </c>
      <c r="B84" s="463" t="s">
        <v>12</v>
      </c>
      <c r="C84" s="464" t="s">
        <v>1562</v>
      </c>
      <c r="D84" s="465" t="str">
        <f>VLOOKUP(Tabela25[[#This Row],[Symbol]],Baza_cen[],3,0)</f>
        <v>BLOK NYXON  Green MONO   50mm    H= 55mm     GPMM</v>
      </c>
      <c r="E84" s="466">
        <v>55</v>
      </c>
      <c r="F84" s="466"/>
      <c r="G84" s="466" t="s">
        <v>2453</v>
      </c>
      <c r="H84" s="477">
        <f>NP.!S296</f>
        <v>0</v>
      </c>
      <c r="I84" s="476">
        <f>NP.!AK296</f>
        <v>0</v>
      </c>
      <c r="J84" s="467"/>
    </row>
    <row r="85" spans="1:10" ht="30" customHeight="1" x14ac:dyDescent="0.2">
      <c r="A85" s="461">
        <v>74</v>
      </c>
      <c r="B85" s="463" t="s">
        <v>12</v>
      </c>
      <c r="C85" s="464" t="s">
        <v>1562</v>
      </c>
      <c r="D85" s="465" t="str">
        <f>VLOOKUP(Tabela25[[#This Row],[Symbol]],Baza_cen[],3,0)</f>
        <v>BLOK NYXON  Green MONO   50mm    H= 55mm     GPMM</v>
      </c>
      <c r="E85" s="466">
        <v>55</v>
      </c>
      <c r="F85" s="466"/>
      <c r="G85" s="466" t="s">
        <v>2453</v>
      </c>
      <c r="H85" s="477">
        <f>NP.!T296</f>
        <v>0</v>
      </c>
      <c r="I85" s="476">
        <f>NP.!AL296</f>
        <v>0</v>
      </c>
      <c r="J85" s="467"/>
    </row>
    <row r="86" spans="1:10" ht="30" customHeight="1" x14ac:dyDescent="0.2">
      <c r="A86" s="461">
        <v>75</v>
      </c>
      <c r="B86" s="463" t="s">
        <v>12</v>
      </c>
      <c r="C86" s="464" t="s">
        <v>1562</v>
      </c>
      <c r="D86" s="465" t="str">
        <f>VLOOKUP(Tabela25[[#This Row],[Symbol]],Baza_cen[],3,0)</f>
        <v>BLOK NYXON  Green MONO   50mm    H= 55mm     GPMM</v>
      </c>
      <c r="E86" s="466">
        <v>55</v>
      </c>
      <c r="F86" s="466"/>
      <c r="G86" s="466" t="s">
        <v>2453</v>
      </c>
      <c r="H86" s="477">
        <f>NP.!U296</f>
        <v>0</v>
      </c>
      <c r="I86" s="476">
        <f>NP.!AM296</f>
        <v>0</v>
      </c>
      <c r="J86" s="467"/>
    </row>
    <row r="87" spans="1:10" ht="30" customHeight="1" x14ac:dyDescent="0.2">
      <c r="A87" s="461">
        <v>76</v>
      </c>
      <c r="B87" s="463" t="s">
        <v>12</v>
      </c>
      <c r="C87" s="464" t="s">
        <v>1562</v>
      </c>
      <c r="D87" s="465" t="str">
        <f>VLOOKUP(Tabela25[[#This Row],[Symbol]],Baza_cen[],3,0)</f>
        <v>BLOK NYXON  Green MONO   50mm    H= 55mm     GPMM</v>
      </c>
      <c r="E87" s="466">
        <v>55</v>
      </c>
      <c r="F87" s="466"/>
      <c r="G87" s="466" t="s">
        <v>2453</v>
      </c>
      <c r="H87" s="477">
        <f>NP.!V296</f>
        <v>0</v>
      </c>
      <c r="I87" s="476">
        <f>NP.!AN296</f>
        <v>0</v>
      </c>
      <c r="J87" s="467"/>
    </row>
    <row r="88" spans="1:10" ht="30" customHeight="1" x14ac:dyDescent="0.2">
      <c r="A88" s="461">
        <v>77</v>
      </c>
      <c r="B88" s="463" t="s">
        <v>12</v>
      </c>
      <c r="C88" s="464" t="s">
        <v>1562</v>
      </c>
      <c r="D88" s="465" t="str">
        <f>VLOOKUP(Tabela25[[#This Row],[Symbol]],Baza_cen[],3,0)</f>
        <v>BLOK NYXON  Green MONO   50mm    H= 55mm     GPMM</v>
      </c>
      <c r="E88" s="466">
        <v>55</v>
      </c>
      <c r="F88" s="466"/>
      <c r="G88" s="466" t="s">
        <v>2453</v>
      </c>
      <c r="H88" s="477">
        <f>NP.!W296</f>
        <v>0</v>
      </c>
      <c r="I88" s="476">
        <f>NP.!AO296</f>
        <v>0</v>
      </c>
      <c r="J88" s="467"/>
    </row>
    <row r="89" spans="1:10" ht="30" customHeight="1" x14ac:dyDescent="0.2">
      <c r="A89" s="461">
        <v>78</v>
      </c>
      <c r="B89" s="463" t="s">
        <v>12</v>
      </c>
      <c r="C89" s="464" t="s">
        <v>1562</v>
      </c>
      <c r="D89" s="465" t="str">
        <f>VLOOKUP(Tabela25[[#This Row],[Symbol]],Baza_cen[],3,0)</f>
        <v>BLOK NYXON  Green MONO   50mm    H= 55mm     GPMM</v>
      </c>
      <c r="E89" s="466">
        <v>55</v>
      </c>
      <c r="F89" s="466"/>
      <c r="G89" s="466" t="s">
        <v>2453</v>
      </c>
      <c r="H89" s="477">
        <f>NP.!X296</f>
        <v>0</v>
      </c>
      <c r="I89" s="476">
        <f>NP.!AP296</f>
        <v>0</v>
      </c>
      <c r="J89" s="467"/>
    </row>
    <row r="90" spans="1:10" ht="30" customHeight="1" x14ac:dyDescent="0.2">
      <c r="A90" s="461">
        <v>79</v>
      </c>
      <c r="B90" s="463" t="s">
        <v>12</v>
      </c>
      <c r="C90" s="464" t="s">
        <v>1562</v>
      </c>
      <c r="D90" s="465" t="str">
        <f>VLOOKUP(Tabela25[[#This Row],[Symbol]],Baza_cen[],3,0)</f>
        <v>BLOK NYXON  Green MONO   50mm    H= 55mm     GPMM</v>
      </c>
      <c r="E90" s="466">
        <v>55</v>
      </c>
      <c r="F90" s="466"/>
      <c r="G90" s="466" t="s">
        <v>2453</v>
      </c>
      <c r="H90" s="477">
        <f>NP.!Y296</f>
        <v>0</v>
      </c>
      <c r="I90" s="476">
        <f>NP.!AQ296</f>
        <v>0</v>
      </c>
      <c r="J90" s="467"/>
    </row>
    <row r="91" spans="1:10" ht="30" customHeight="1" x14ac:dyDescent="0.2">
      <c r="A91" s="461">
        <v>80</v>
      </c>
      <c r="B91" s="463" t="s">
        <v>12</v>
      </c>
      <c r="C91" s="464" t="s">
        <v>1562</v>
      </c>
      <c r="D91" s="465" t="str">
        <f>VLOOKUP(Tabela25[[#This Row],[Symbol]],Baza_cen[],3,0)</f>
        <v>BLOK NYXON  Green MONO   50mm    H= 55mm     GPMM</v>
      </c>
      <c r="E91" s="466">
        <v>55</v>
      </c>
      <c r="F91" s="466"/>
      <c r="G91" s="466" t="s">
        <v>2453</v>
      </c>
      <c r="H91" s="477">
        <f>NP.!Z296</f>
        <v>0</v>
      </c>
      <c r="I91" s="476">
        <f>NP.!AR296</f>
        <v>0</v>
      </c>
      <c r="J91" s="467"/>
    </row>
    <row r="92" spans="1:10" ht="30" customHeight="1" x14ac:dyDescent="0.2">
      <c r="A92" s="461">
        <v>81</v>
      </c>
      <c r="B92" s="463" t="s">
        <v>12</v>
      </c>
      <c r="C92" s="464" t="s">
        <v>1562</v>
      </c>
      <c r="D92" s="465" t="str">
        <f>VLOOKUP(Tabela25[[#This Row],[Symbol]],Baza_cen[],3,0)</f>
        <v>BLOK NYXON  Green MONO   50mm    H= 55mm     GPMM</v>
      </c>
      <c r="E92" s="466">
        <v>55</v>
      </c>
      <c r="F92" s="466"/>
      <c r="G92" s="466" t="s">
        <v>2453</v>
      </c>
      <c r="H92" s="477">
        <f>NP.!AA296</f>
        <v>0</v>
      </c>
      <c r="I92" s="476">
        <f>NP.!AS296</f>
        <v>0</v>
      </c>
      <c r="J92" s="467"/>
    </row>
    <row r="93" spans="1:10" ht="30" customHeight="1" x14ac:dyDescent="0.2">
      <c r="A93" s="461">
        <v>82</v>
      </c>
      <c r="B93" s="463" t="s">
        <v>12</v>
      </c>
      <c r="C93" s="464" t="s">
        <v>1562</v>
      </c>
      <c r="D93" s="465" t="str">
        <f>VLOOKUP(Tabela25[[#This Row],[Symbol]],Baza_cen[],3,0)</f>
        <v>BLOK NYXON  Green MONO   50mm    H= 55mm     GPMM</v>
      </c>
      <c r="E93" s="466">
        <v>55</v>
      </c>
      <c r="F93" s="466"/>
      <c r="G93" s="466" t="s">
        <v>2453</v>
      </c>
      <c r="H93" s="477">
        <f>NP.!AB296</f>
        <v>0</v>
      </c>
      <c r="I93" s="476">
        <f>NP.!AT296</f>
        <v>0</v>
      </c>
      <c r="J93" s="467"/>
    </row>
    <row r="94" spans="1:10" ht="30" customHeight="1" x14ac:dyDescent="0.2">
      <c r="A94" s="461">
        <v>83</v>
      </c>
      <c r="B94" s="463" t="s">
        <v>12</v>
      </c>
      <c r="C94" s="464" t="s">
        <v>1562</v>
      </c>
      <c r="D94" s="465" t="str">
        <f>VLOOKUP(Tabela25[[#This Row],[Symbol]],Baza_cen[],3,0)</f>
        <v>BLOK NYXON  Green MONO   50mm    H= 55mm     GPMM</v>
      </c>
      <c r="E94" s="466">
        <v>55</v>
      </c>
      <c r="F94" s="466"/>
      <c r="G94" s="466" t="s">
        <v>2453</v>
      </c>
      <c r="H94" s="477">
        <f>NP.!AC296</f>
        <v>0</v>
      </c>
      <c r="I94" s="476">
        <f>NP.!AU296</f>
        <v>0</v>
      </c>
      <c r="J94" s="467"/>
    </row>
    <row r="95" spans="1:10" ht="30" customHeight="1" x14ac:dyDescent="0.2">
      <c r="A95" s="461">
        <v>84</v>
      </c>
      <c r="B95" s="463" t="s">
        <v>12</v>
      </c>
      <c r="C95" s="464" t="s">
        <v>1562</v>
      </c>
      <c r="D95" s="465" t="str">
        <f>VLOOKUP(Tabela25[[#This Row],[Symbol]],Baza_cen[],3,0)</f>
        <v>BLOK NYXON  Green MONO   50mm    H= 55mm     GPMM</v>
      </c>
      <c r="E95" s="466">
        <v>55</v>
      </c>
      <c r="F95" s="466"/>
      <c r="G95" s="466" t="s">
        <v>2453</v>
      </c>
      <c r="H95" s="477">
        <f>NP.!AD296</f>
        <v>0</v>
      </c>
      <c r="I95" s="476">
        <f>NP.!AV296</f>
        <v>0</v>
      </c>
      <c r="J95" s="467"/>
    </row>
    <row r="96" spans="1:10" ht="30" customHeight="1" x14ac:dyDescent="0.2">
      <c r="A96" s="461">
        <v>85</v>
      </c>
      <c r="B96" s="463" t="s">
        <v>12</v>
      </c>
      <c r="C96" s="464" t="s">
        <v>1249</v>
      </c>
      <c r="D96" s="465" t="str">
        <f>VLOOKUP(Tabela25[[#This Row],[Symbol]],Baza_cen[],3,0)</f>
        <v>BLOK NYXON  Green MONO   50mm    H= 60mm     GPMM</v>
      </c>
      <c r="E96" s="466">
        <v>60</v>
      </c>
      <c r="F96" s="466"/>
      <c r="G96" s="466" t="s">
        <v>2453</v>
      </c>
      <c r="H96" s="477">
        <f>NP.!S297</f>
        <v>0</v>
      </c>
      <c r="I96" s="476">
        <f>NP.!AK297</f>
        <v>0</v>
      </c>
      <c r="J96" s="467"/>
    </row>
    <row r="97" spans="1:10" ht="30" customHeight="1" x14ac:dyDescent="0.2">
      <c r="A97" s="461">
        <v>86</v>
      </c>
      <c r="B97" s="463" t="s">
        <v>12</v>
      </c>
      <c r="C97" s="464" t="s">
        <v>1249</v>
      </c>
      <c r="D97" s="465" t="str">
        <f>VLOOKUP(Tabela25[[#This Row],[Symbol]],Baza_cen[],3,0)</f>
        <v>BLOK NYXON  Green MONO   50mm    H= 60mm     GPMM</v>
      </c>
      <c r="E97" s="466">
        <v>60</v>
      </c>
      <c r="F97" s="466"/>
      <c r="G97" s="466" t="s">
        <v>2453</v>
      </c>
      <c r="H97" s="477">
        <f>NP.!T297</f>
        <v>0</v>
      </c>
      <c r="I97" s="476">
        <f>NP.!AL297</f>
        <v>0</v>
      </c>
      <c r="J97" s="467"/>
    </row>
    <row r="98" spans="1:10" ht="30" customHeight="1" x14ac:dyDescent="0.2">
      <c r="A98" s="461">
        <v>87</v>
      </c>
      <c r="B98" s="463" t="s">
        <v>12</v>
      </c>
      <c r="C98" s="464" t="s">
        <v>1249</v>
      </c>
      <c r="D98" s="465" t="str">
        <f>VLOOKUP(Tabela25[[#This Row],[Symbol]],Baza_cen[],3,0)</f>
        <v>BLOK NYXON  Green MONO   50mm    H= 60mm     GPMM</v>
      </c>
      <c r="E98" s="466">
        <v>60</v>
      </c>
      <c r="F98" s="466"/>
      <c r="G98" s="466" t="s">
        <v>2453</v>
      </c>
      <c r="H98" s="477">
        <f>NP.!U297</f>
        <v>0</v>
      </c>
      <c r="I98" s="476">
        <f>NP.!AM297</f>
        <v>0</v>
      </c>
      <c r="J98" s="467"/>
    </row>
    <row r="99" spans="1:10" ht="30" customHeight="1" x14ac:dyDescent="0.2">
      <c r="A99" s="461">
        <v>88</v>
      </c>
      <c r="B99" s="463" t="s">
        <v>12</v>
      </c>
      <c r="C99" s="464" t="s">
        <v>1249</v>
      </c>
      <c r="D99" s="465" t="str">
        <f>VLOOKUP(Tabela25[[#This Row],[Symbol]],Baza_cen[],3,0)</f>
        <v>BLOK NYXON  Green MONO   50mm    H= 60mm     GPMM</v>
      </c>
      <c r="E99" s="466">
        <v>60</v>
      </c>
      <c r="F99" s="466"/>
      <c r="G99" s="466" t="s">
        <v>2453</v>
      </c>
      <c r="H99" s="477">
        <f>NP.!V297</f>
        <v>0</v>
      </c>
      <c r="I99" s="476">
        <f>NP.!AN297</f>
        <v>0</v>
      </c>
      <c r="J99" s="467"/>
    </row>
    <row r="100" spans="1:10" ht="30" customHeight="1" x14ac:dyDescent="0.2">
      <c r="A100" s="461">
        <v>89</v>
      </c>
      <c r="B100" s="463" t="s">
        <v>12</v>
      </c>
      <c r="C100" s="464" t="s">
        <v>1249</v>
      </c>
      <c r="D100" s="465" t="str">
        <f>VLOOKUP(Tabela25[[#This Row],[Symbol]],Baza_cen[],3,0)</f>
        <v>BLOK NYXON  Green MONO   50mm    H= 60mm     GPMM</v>
      </c>
      <c r="E100" s="466">
        <v>60</v>
      </c>
      <c r="F100" s="466"/>
      <c r="G100" s="466" t="s">
        <v>2453</v>
      </c>
      <c r="H100" s="477">
        <f>NP.!W297</f>
        <v>0</v>
      </c>
      <c r="I100" s="476">
        <f>NP.!AO297</f>
        <v>0</v>
      </c>
      <c r="J100" s="467"/>
    </row>
    <row r="101" spans="1:10" ht="30" customHeight="1" x14ac:dyDescent="0.2">
      <c r="A101" s="461">
        <v>90</v>
      </c>
      <c r="B101" s="463" t="s">
        <v>12</v>
      </c>
      <c r="C101" s="464" t="s">
        <v>1249</v>
      </c>
      <c r="D101" s="465" t="str">
        <f>VLOOKUP(Tabela25[[#This Row],[Symbol]],Baza_cen[],3,0)</f>
        <v>BLOK NYXON  Green MONO   50mm    H= 60mm     GPMM</v>
      </c>
      <c r="E101" s="466">
        <v>60</v>
      </c>
      <c r="F101" s="466"/>
      <c r="G101" s="466" t="s">
        <v>2453</v>
      </c>
      <c r="H101" s="477">
        <f>NP.!X297</f>
        <v>0</v>
      </c>
      <c r="I101" s="476">
        <f>NP.!AP297</f>
        <v>0</v>
      </c>
      <c r="J101" s="467"/>
    </row>
    <row r="102" spans="1:10" ht="30" customHeight="1" x14ac:dyDescent="0.2">
      <c r="A102" s="461">
        <v>91</v>
      </c>
      <c r="B102" s="463" t="s">
        <v>12</v>
      </c>
      <c r="C102" s="464" t="s">
        <v>1249</v>
      </c>
      <c r="D102" s="465" t="str">
        <f>VLOOKUP(Tabela25[[#This Row],[Symbol]],Baza_cen[],3,0)</f>
        <v>BLOK NYXON  Green MONO   50mm    H= 60mm     GPMM</v>
      </c>
      <c r="E102" s="466">
        <v>60</v>
      </c>
      <c r="F102" s="466"/>
      <c r="G102" s="466" t="s">
        <v>2453</v>
      </c>
      <c r="H102" s="477">
        <f>NP.!Y297</f>
        <v>0</v>
      </c>
      <c r="I102" s="476">
        <f>NP.!AQ297</f>
        <v>0</v>
      </c>
      <c r="J102" s="467"/>
    </row>
    <row r="103" spans="1:10" ht="30" customHeight="1" x14ac:dyDescent="0.2">
      <c r="A103" s="461">
        <v>92</v>
      </c>
      <c r="B103" s="463" t="s">
        <v>12</v>
      </c>
      <c r="C103" s="464" t="s">
        <v>1249</v>
      </c>
      <c r="D103" s="465" t="str">
        <f>VLOOKUP(Tabela25[[#This Row],[Symbol]],Baza_cen[],3,0)</f>
        <v>BLOK NYXON  Green MONO   50mm    H= 60mm     GPMM</v>
      </c>
      <c r="E103" s="466">
        <v>60</v>
      </c>
      <c r="F103" s="466"/>
      <c r="G103" s="466" t="s">
        <v>2453</v>
      </c>
      <c r="H103" s="477">
        <f>NP.!Z297</f>
        <v>0</v>
      </c>
      <c r="I103" s="476">
        <f>NP.!AR297</f>
        <v>0</v>
      </c>
      <c r="J103" s="467"/>
    </row>
    <row r="104" spans="1:10" ht="30" customHeight="1" x14ac:dyDescent="0.2">
      <c r="A104" s="461">
        <v>93</v>
      </c>
      <c r="B104" s="463" t="s">
        <v>12</v>
      </c>
      <c r="C104" s="464" t="s">
        <v>1249</v>
      </c>
      <c r="D104" s="465" t="str">
        <f>VLOOKUP(Tabela25[[#This Row],[Symbol]],Baza_cen[],3,0)</f>
        <v>BLOK NYXON  Green MONO   50mm    H= 60mm     GPMM</v>
      </c>
      <c r="E104" s="466">
        <v>60</v>
      </c>
      <c r="F104" s="466"/>
      <c r="G104" s="466" t="s">
        <v>2453</v>
      </c>
      <c r="H104" s="477">
        <f>NP.!AA297</f>
        <v>0</v>
      </c>
      <c r="I104" s="476">
        <f>NP.!AS297</f>
        <v>0</v>
      </c>
      <c r="J104" s="467"/>
    </row>
    <row r="105" spans="1:10" ht="30" customHeight="1" x14ac:dyDescent="0.2">
      <c r="A105" s="461">
        <v>94</v>
      </c>
      <c r="B105" s="463" t="s">
        <v>12</v>
      </c>
      <c r="C105" s="464" t="s">
        <v>1249</v>
      </c>
      <c r="D105" s="465" t="str">
        <f>VLOOKUP(Tabela25[[#This Row],[Symbol]],Baza_cen[],3,0)</f>
        <v>BLOK NYXON  Green MONO   50mm    H= 60mm     GPMM</v>
      </c>
      <c r="E105" s="466">
        <v>60</v>
      </c>
      <c r="F105" s="466"/>
      <c r="G105" s="466" t="s">
        <v>2453</v>
      </c>
      <c r="H105" s="477">
        <f>NP.!AB297</f>
        <v>0</v>
      </c>
      <c r="I105" s="476">
        <f>NP.!AT297</f>
        <v>0</v>
      </c>
      <c r="J105" s="467"/>
    </row>
    <row r="106" spans="1:10" ht="30" customHeight="1" x14ac:dyDescent="0.2">
      <c r="A106" s="461">
        <v>95</v>
      </c>
      <c r="B106" s="463" t="s">
        <v>12</v>
      </c>
      <c r="C106" s="464" t="s">
        <v>1249</v>
      </c>
      <c r="D106" s="465" t="str">
        <f>VLOOKUP(Tabela25[[#This Row],[Symbol]],Baza_cen[],3,0)</f>
        <v>BLOK NYXON  Green MONO   50mm    H= 60mm     GPMM</v>
      </c>
      <c r="E106" s="466">
        <v>60</v>
      </c>
      <c r="F106" s="466"/>
      <c r="G106" s="466" t="s">
        <v>2453</v>
      </c>
      <c r="H106" s="477">
        <f>NP.!AC297</f>
        <v>0</v>
      </c>
      <c r="I106" s="476">
        <f>NP.!AU297</f>
        <v>0</v>
      </c>
      <c r="J106" s="467"/>
    </row>
    <row r="107" spans="1:10" ht="30" customHeight="1" x14ac:dyDescent="0.2">
      <c r="A107" s="461">
        <v>96</v>
      </c>
      <c r="B107" s="463" t="s">
        <v>12</v>
      </c>
      <c r="C107" s="464" t="s">
        <v>1249</v>
      </c>
      <c r="D107" s="465" t="str">
        <f>VLOOKUP(Tabela25[[#This Row],[Symbol]],Baza_cen[],3,0)</f>
        <v>BLOK NYXON  Green MONO   50mm    H= 60mm     GPMM</v>
      </c>
      <c r="E107" s="466">
        <v>60</v>
      </c>
      <c r="F107" s="466"/>
      <c r="G107" s="466" t="s">
        <v>2453</v>
      </c>
      <c r="H107" s="477">
        <f>NP.!AD297</f>
        <v>0</v>
      </c>
      <c r="I107" s="476">
        <f>NP.!AV297</f>
        <v>0</v>
      </c>
      <c r="J107" s="467"/>
    </row>
    <row r="108" spans="1:10" ht="30" customHeight="1" x14ac:dyDescent="0.2">
      <c r="A108" s="461">
        <v>97</v>
      </c>
      <c r="B108" s="463" t="s">
        <v>12</v>
      </c>
      <c r="C108" s="464" t="s">
        <v>1563</v>
      </c>
      <c r="D108" s="465" t="str">
        <f>VLOOKUP(Tabela25[[#This Row],[Symbol]],Baza_cen[],3,0)</f>
        <v>BLOK NYXON  Green MONO   50mm    H= 65mm     GPMM</v>
      </c>
      <c r="E108" s="466">
        <v>65</v>
      </c>
      <c r="F108" s="466"/>
      <c r="G108" s="466" t="s">
        <v>2453</v>
      </c>
      <c r="H108" s="477">
        <f>NP.!S298</f>
        <v>0</v>
      </c>
      <c r="I108" s="476">
        <f>NP.!AK298</f>
        <v>0</v>
      </c>
      <c r="J108" s="467"/>
    </row>
    <row r="109" spans="1:10" ht="30" customHeight="1" x14ac:dyDescent="0.2">
      <c r="A109" s="461">
        <v>98</v>
      </c>
      <c r="B109" s="463" t="s">
        <v>12</v>
      </c>
      <c r="C109" s="464" t="s">
        <v>1563</v>
      </c>
      <c r="D109" s="465" t="str">
        <f>VLOOKUP(Tabela25[[#This Row],[Symbol]],Baza_cen[],3,0)</f>
        <v>BLOK NYXON  Green MONO   50mm    H= 65mm     GPMM</v>
      </c>
      <c r="E109" s="466">
        <v>65</v>
      </c>
      <c r="F109" s="466"/>
      <c r="G109" s="466" t="s">
        <v>2453</v>
      </c>
      <c r="H109" s="477">
        <f>NP.!T298</f>
        <v>0</v>
      </c>
      <c r="I109" s="476">
        <f>NP.!AL298</f>
        <v>0</v>
      </c>
      <c r="J109" s="467"/>
    </row>
    <row r="110" spans="1:10" ht="30" customHeight="1" x14ac:dyDescent="0.2">
      <c r="A110" s="461">
        <v>99</v>
      </c>
      <c r="B110" s="463" t="s">
        <v>12</v>
      </c>
      <c r="C110" s="464" t="s">
        <v>1563</v>
      </c>
      <c r="D110" s="465" t="str">
        <f>VLOOKUP(Tabela25[[#This Row],[Symbol]],Baza_cen[],3,0)</f>
        <v>BLOK NYXON  Green MONO   50mm    H= 65mm     GPMM</v>
      </c>
      <c r="E110" s="466">
        <v>65</v>
      </c>
      <c r="F110" s="466"/>
      <c r="G110" s="466" t="s">
        <v>2453</v>
      </c>
      <c r="H110" s="477">
        <f>NP.!U298</f>
        <v>0</v>
      </c>
      <c r="I110" s="476">
        <f>NP.!AM298</f>
        <v>0</v>
      </c>
      <c r="J110" s="467"/>
    </row>
    <row r="111" spans="1:10" ht="30" customHeight="1" x14ac:dyDescent="0.2">
      <c r="A111" s="461">
        <v>100</v>
      </c>
      <c r="B111" s="463" t="s">
        <v>12</v>
      </c>
      <c r="C111" s="464" t="s">
        <v>1563</v>
      </c>
      <c r="D111" s="465" t="str">
        <f>VLOOKUP(Tabela25[[#This Row],[Symbol]],Baza_cen[],3,0)</f>
        <v>BLOK NYXON  Green MONO   50mm    H= 65mm     GPMM</v>
      </c>
      <c r="E111" s="466">
        <v>65</v>
      </c>
      <c r="F111" s="466"/>
      <c r="G111" s="466" t="s">
        <v>2453</v>
      </c>
      <c r="H111" s="477">
        <f>NP.!V298</f>
        <v>0</v>
      </c>
      <c r="I111" s="476">
        <f>NP.!AN298</f>
        <v>0</v>
      </c>
      <c r="J111" s="467"/>
    </row>
    <row r="112" spans="1:10" ht="30" customHeight="1" x14ac:dyDescent="0.2">
      <c r="A112" s="461">
        <v>101</v>
      </c>
      <c r="B112" s="463" t="s">
        <v>12</v>
      </c>
      <c r="C112" s="464" t="s">
        <v>1563</v>
      </c>
      <c r="D112" s="465" t="str">
        <f>VLOOKUP(Tabela25[[#This Row],[Symbol]],Baza_cen[],3,0)</f>
        <v>BLOK NYXON  Green MONO   50mm    H= 65mm     GPMM</v>
      </c>
      <c r="E112" s="466">
        <v>65</v>
      </c>
      <c r="F112" s="466"/>
      <c r="G112" s="466" t="s">
        <v>2453</v>
      </c>
      <c r="H112" s="477">
        <f>NP.!W298</f>
        <v>0</v>
      </c>
      <c r="I112" s="476">
        <f>NP.!AO298</f>
        <v>0</v>
      </c>
      <c r="J112" s="467"/>
    </row>
    <row r="113" spans="1:10" ht="30" customHeight="1" x14ac:dyDescent="0.2">
      <c r="A113" s="461">
        <v>102</v>
      </c>
      <c r="B113" s="463" t="s">
        <v>12</v>
      </c>
      <c r="C113" s="464" t="s">
        <v>1563</v>
      </c>
      <c r="D113" s="465" t="str">
        <f>VLOOKUP(Tabela25[[#This Row],[Symbol]],Baza_cen[],3,0)</f>
        <v>BLOK NYXON  Green MONO   50mm    H= 65mm     GPMM</v>
      </c>
      <c r="E113" s="466">
        <v>65</v>
      </c>
      <c r="F113" s="466"/>
      <c r="G113" s="466" t="s">
        <v>2453</v>
      </c>
      <c r="H113" s="477">
        <f>NP.!X298</f>
        <v>0</v>
      </c>
      <c r="I113" s="476">
        <f>NP.!AP298</f>
        <v>0</v>
      </c>
      <c r="J113" s="467"/>
    </row>
    <row r="114" spans="1:10" ht="30" customHeight="1" x14ac:dyDescent="0.2">
      <c r="A114" s="461">
        <v>103</v>
      </c>
      <c r="B114" s="463" t="s">
        <v>12</v>
      </c>
      <c r="C114" s="464" t="s">
        <v>1563</v>
      </c>
      <c r="D114" s="465" t="str">
        <f>VLOOKUP(Tabela25[[#This Row],[Symbol]],Baza_cen[],3,0)</f>
        <v>BLOK NYXON  Green MONO   50mm    H= 65mm     GPMM</v>
      </c>
      <c r="E114" s="466">
        <v>65</v>
      </c>
      <c r="F114" s="466"/>
      <c r="G114" s="466" t="s">
        <v>2453</v>
      </c>
      <c r="H114" s="477">
        <f>NP.!Y298</f>
        <v>0</v>
      </c>
      <c r="I114" s="476">
        <f>NP.!AQ298</f>
        <v>0</v>
      </c>
      <c r="J114" s="467"/>
    </row>
    <row r="115" spans="1:10" ht="30" customHeight="1" x14ac:dyDescent="0.2">
      <c r="A115" s="461">
        <v>104</v>
      </c>
      <c r="B115" s="463" t="s">
        <v>12</v>
      </c>
      <c r="C115" s="464" t="s">
        <v>1563</v>
      </c>
      <c r="D115" s="465" t="str">
        <f>VLOOKUP(Tabela25[[#This Row],[Symbol]],Baza_cen[],3,0)</f>
        <v>BLOK NYXON  Green MONO   50mm    H= 65mm     GPMM</v>
      </c>
      <c r="E115" s="466">
        <v>65</v>
      </c>
      <c r="F115" s="466"/>
      <c r="G115" s="466" t="s">
        <v>2453</v>
      </c>
      <c r="H115" s="477">
        <f>NP.!Z298</f>
        <v>0</v>
      </c>
      <c r="I115" s="476">
        <f>NP.!AR298</f>
        <v>0</v>
      </c>
      <c r="J115" s="467"/>
    </row>
    <row r="116" spans="1:10" ht="30" customHeight="1" x14ac:dyDescent="0.2">
      <c r="A116" s="461">
        <v>105</v>
      </c>
      <c r="B116" s="463" t="s">
        <v>12</v>
      </c>
      <c r="C116" s="464" t="s">
        <v>1563</v>
      </c>
      <c r="D116" s="465" t="str">
        <f>VLOOKUP(Tabela25[[#This Row],[Symbol]],Baza_cen[],3,0)</f>
        <v>BLOK NYXON  Green MONO   50mm    H= 65mm     GPMM</v>
      </c>
      <c r="E116" s="466">
        <v>65</v>
      </c>
      <c r="F116" s="466"/>
      <c r="G116" s="466" t="s">
        <v>2453</v>
      </c>
      <c r="H116" s="477">
        <f>NP.!AA298</f>
        <v>0</v>
      </c>
      <c r="I116" s="476">
        <f>NP.!AS298</f>
        <v>0</v>
      </c>
      <c r="J116" s="467"/>
    </row>
    <row r="117" spans="1:10" ht="30" customHeight="1" x14ac:dyDescent="0.2">
      <c r="A117" s="461">
        <v>106</v>
      </c>
      <c r="B117" s="463" t="s">
        <v>12</v>
      </c>
      <c r="C117" s="464" t="s">
        <v>1563</v>
      </c>
      <c r="D117" s="465" t="str">
        <f>VLOOKUP(Tabela25[[#This Row],[Symbol]],Baza_cen[],3,0)</f>
        <v>BLOK NYXON  Green MONO   50mm    H= 65mm     GPMM</v>
      </c>
      <c r="E117" s="466">
        <v>65</v>
      </c>
      <c r="F117" s="466"/>
      <c r="G117" s="466" t="s">
        <v>2453</v>
      </c>
      <c r="H117" s="477">
        <f>NP.!AB298</f>
        <v>0</v>
      </c>
      <c r="I117" s="476">
        <f>NP.!AT298</f>
        <v>0</v>
      </c>
      <c r="J117" s="467"/>
    </row>
    <row r="118" spans="1:10" ht="30" customHeight="1" x14ac:dyDescent="0.2">
      <c r="A118" s="461">
        <v>107</v>
      </c>
      <c r="B118" s="463" t="s">
        <v>12</v>
      </c>
      <c r="C118" s="464" t="s">
        <v>1563</v>
      </c>
      <c r="D118" s="465" t="str">
        <f>VLOOKUP(Tabela25[[#This Row],[Symbol]],Baza_cen[],3,0)</f>
        <v>BLOK NYXON  Green MONO   50mm    H= 65mm     GPMM</v>
      </c>
      <c r="E118" s="466">
        <v>65</v>
      </c>
      <c r="F118" s="466"/>
      <c r="G118" s="466" t="s">
        <v>2453</v>
      </c>
      <c r="H118" s="477">
        <f>NP.!AC298</f>
        <v>0</v>
      </c>
      <c r="I118" s="476">
        <f>NP.!AU298</f>
        <v>0</v>
      </c>
      <c r="J118" s="467"/>
    </row>
    <row r="119" spans="1:10" ht="30" customHeight="1" x14ac:dyDescent="0.2">
      <c r="A119" s="461">
        <v>108</v>
      </c>
      <c r="B119" s="463" t="s">
        <v>12</v>
      </c>
      <c r="C119" s="464" t="s">
        <v>1563</v>
      </c>
      <c r="D119" s="465" t="str">
        <f>VLOOKUP(Tabela25[[#This Row],[Symbol]],Baza_cen[],3,0)</f>
        <v>BLOK NYXON  Green MONO   50mm    H= 65mm     GPMM</v>
      </c>
      <c r="E119" s="466">
        <v>65</v>
      </c>
      <c r="F119" s="466"/>
      <c r="G119" s="466" t="s">
        <v>2453</v>
      </c>
      <c r="H119" s="477">
        <f>NP.!AD298</f>
        <v>0</v>
      </c>
      <c r="I119" s="476">
        <f>NP.!AV298</f>
        <v>0</v>
      </c>
      <c r="J119" s="467"/>
    </row>
    <row r="120" spans="1:10" ht="30" customHeight="1" x14ac:dyDescent="0.2">
      <c r="A120" s="461">
        <v>109</v>
      </c>
      <c r="B120" s="463" t="s">
        <v>12</v>
      </c>
      <c r="C120" s="464" t="s">
        <v>1250</v>
      </c>
      <c r="D120" s="465" t="str">
        <f>VLOOKUP(Tabela25[[#This Row],[Symbol]],Baza_cen[],3,0)</f>
        <v>BLOK NYXON  Green MONO   50mm    H= 70mm     GPMM</v>
      </c>
      <c r="E120" s="466">
        <v>70</v>
      </c>
      <c r="F120" s="466"/>
      <c r="G120" s="466" t="s">
        <v>2453</v>
      </c>
      <c r="H120" s="477">
        <f>NP.!S299</f>
        <v>0</v>
      </c>
      <c r="I120" s="476">
        <f>NP.!AK299</f>
        <v>0</v>
      </c>
      <c r="J120" s="467"/>
    </row>
    <row r="121" spans="1:10" ht="30" customHeight="1" x14ac:dyDescent="0.2">
      <c r="A121" s="461">
        <v>110</v>
      </c>
      <c r="B121" s="463" t="s">
        <v>12</v>
      </c>
      <c r="C121" s="464" t="s">
        <v>1250</v>
      </c>
      <c r="D121" s="465" t="str">
        <f>VLOOKUP(Tabela25[[#This Row],[Symbol]],Baza_cen[],3,0)</f>
        <v>BLOK NYXON  Green MONO   50mm    H= 70mm     GPMM</v>
      </c>
      <c r="E121" s="466">
        <v>70</v>
      </c>
      <c r="F121" s="466"/>
      <c r="G121" s="466" t="s">
        <v>2453</v>
      </c>
      <c r="H121" s="477">
        <f>NP.!T299</f>
        <v>0</v>
      </c>
      <c r="I121" s="476">
        <f>NP.!AL299</f>
        <v>0</v>
      </c>
      <c r="J121" s="467"/>
    </row>
    <row r="122" spans="1:10" ht="30" customHeight="1" x14ac:dyDescent="0.2">
      <c r="A122" s="461">
        <v>111</v>
      </c>
      <c r="B122" s="463" t="s">
        <v>12</v>
      </c>
      <c r="C122" s="464" t="s">
        <v>1250</v>
      </c>
      <c r="D122" s="465" t="str">
        <f>VLOOKUP(Tabela25[[#This Row],[Symbol]],Baza_cen[],3,0)</f>
        <v>BLOK NYXON  Green MONO   50mm    H= 70mm     GPMM</v>
      </c>
      <c r="E122" s="466">
        <v>70</v>
      </c>
      <c r="F122" s="466"/>
      <c r="G122" s="466" t="s">
        <v>2453</v>
      </c>
      <c r="H122" s="477">
        <f>NP.!U299</f>
        <v>0</v>
      </c>
      <c r="I122" s="476">
        <f>NP.!AM299</f>
        <v>0</v>
      </c>
      <c r="J122" s="467"/>
    </row>
    <row r="123" spans="1:10" ht="30" customHeight="1" x14ac:dyDescent="0.2">
      <c r="A123" s="461">
        <v>112</v>
      </c>
      <c r="B123" s="463" t="s">
        <v>12</v>
      </c>
      <c r="C123" s="464" t="s">
        <v>1250</v>
      </c>
      <c r="D123" s="465" t="str">
        <f>VLOOKUP(Tabela25[[#This Row],[Symbol]],Baza_cen[],3,0)</f>
        <v>BLOK NYXON  Green MONO   50mm    H= 70mm     GPMM</v>
      </c>
      <c r="E123" s="466">
        <v>70</v>
      </c>
      <c r="F123" s="466"/>
      <c r="G123" s="466" t="s">
        <v>2453</v>
      </c>
      <c r="H123" s="477">
        <f>NP.!V299</f>
        <v>0</v>
      </c>
      <c r="I123" s="476">
        <f>NP.!AN299</f>
        <v>0</v>
      </c>
      <c r="J123" s="467"/>
    </row>
    <row r="124" spans="1:10" ht="30" customHeight="1" x14ac:dyDescent="0.2">
      <c r="A124" s="461">
        <v>113</v>
      </c>
      <c r="B124" s="463" t="s">
        <v>12</v>
      </c>
      <c r="C124" s="464" t="s">
        <v>1250</v>
      </c>
      <c r="D124" s="465" t="str">
        <f>VLOOKUP(Tabela25[[#This Row],[Symbol]],Baza_cen[],3,0)</f>
        <v>BLOK NYXON  Green MONO   50mm    H= 70mm     GPMM</v>
      </c>
      <c r="E124" s="466">
        <v>70</v>
      </c>
      <c r="F124" s="466"/>
      <c r="G124" s="466" t="s">
        <v>2453</v>
      </c>
      <c r="H124" s="477">
        <f>NP.!W299</f>
        <v>0</v>
      </c>
      <c r="I124" s="476">
        <f>NP.!AO299</f>
        <v>0</v>
      </c>
      <c r="J124" s="467"/>
    </row>
    <row r="125" spans="1:10" ht="30" customHeight="1" x14ac:dyDescent="0.2">
      <c r="A125" s="461">
        <v>114</v>
      </c>
      <c r="B125" s="463" t="s">
        <v>12</v>
      </c>
      <c r="C125" s="464" t="s">
        <v>1250</v>
      </c>
      <c r="D125" s="465" t="str">
        <f>VLOOKUP(Tabela25[[#This Row],[Symbol]],Baza_cen[],3,0)</f>
        <v>BLOK NYXON  Green MONO   50mm    H= 70mm     GPMM</v>
      </c>
      <c r="E125" s="466">
        <v>70</v>
      </c>
      <c r="F125" s="466"/>
      <c r="G125" s="466" t="s">
        <v>2453</v>
      </c>
      <c r="H125" s="477">
        <f>NP.!X299</f>
        <v>0</v>
      </c>
      <c r="I125" s="476">
        <f>NP.!AP299</f>
        <v>0</v>
      </c>
      <c r="J125" s="467"/>
    </row>
    <row r="126" spans="1:10" ht="30" customHeight="1" x14ac:dyDescent="0.2">
      <c r="A126" s="461">
        <v>115</v>
      </c>
      <c r="B126" s="463" t="s">
        <v>12</v>
      </c>
      <c r="C126" s="464" t="s">
        <v>1250</v>
      </c>
      <c r="D126" s="465" t="str">
        <f>VLOOKUP(Tabela25[[#This Row],[Symbol]],Baza_cen[],3,0)</f>
        <v>BLOK NYXON  Green MONO   50mm    H= 70mm     GPMM</v>
      </c>
      <c r="E126" s="466">
        <v>70</v>
      </c>
      <c r="F126" s="466"/>
      <c r="G126" s="466" t="s">
        <v>2453</v>
      </c>
      <c r="H126" s="477">
        <f>NP.!Y299</f>
        <v>0</v>
      </c>
      <c r="I126" s="476">
        <f>NP.!AQ299</f>
        <v>0</v>
      </c>
      <c r="J126" s="467"/>
    </row>
    <row r="127" spans="1:10" ht="30" customHeight="1" x14ac:dyDescent="0.2">
      <c r="A127" s="461">
        <v>116</v>
      </c>
      <c r="B127" s="463" t="s">
        <v>12</v>
      </c>
      <c r="C127" s="464" t="s">
        <v>1250</v>
      </c>
      <c r="D127" s="465" t="str">
        <f>VLOOKUP(Tabela25[[#This Row],[Symbol]],Baza_cen[],3,0)</f>
        <v>BLOK NYXON  Green MONO   50mm    H= 70mm     GPMM</v>
      </c>
      <c r="E127" s="466">
        <v>70</v>
      </c>
      <c r="F127" s="466"/>
      <c r="G127" s="466" t="s">
        <v>2453</v>
      </c>
      <c r="H127" s="477">
        <f>NP.!Z299</f>
        <v>0</v>
      </c>
      <c r="I127" s="476">
        <f>NP.!AR299</f>
        <v>0</v>
      </c>
      <c r="J127" s="467"/>
    </row>
    <row r="128" spans="1:10" ht="30" customHeight="1" x14ac:dyDescent="0.2">
      <c r="A128" s="461">
        <v>117</v>
      </c>
      <c r="B128" s="463" t="s">
        <v>12</v>
      </c>
      <c r="C128" s="464" t="s">
        <v>1250</v>
      </c>
      <c r="D128" s="465" t="str">
        <f>VLOOKUP(Tabela25[[#This Row],[Symbol]],Baza_cen[],3,0)</f>
        <v>BLOK NYXON  Green MONO   50mm    H= 70mm     GPMM</v>
      </c>
      <c r="E128" s="466">
        <v>70</v>
      </c>
      <c r="F128" s="466"/>
      <c r="G128" s="466" t="s">
        <v>2453</v>
      </c>
      <c r="H128" s="477">
        <f>NP.!AA299</f>
        <v>0</v>
      </c>
      <c r="I128" s="476">
        <f>NP.!AS299</f>
        <v>0</v>
      </c>
      <c r="J128" s="467"/>
    </row>
    <row r="129" spans="1:10" ht="30" customHeight="1" x14ac:dyDescent="0.2">
      <c r="A129" s="461">
        <v>118</v>
      </c>
      <c r="B129" s="463" t="s">
        <v>12</v>
      </c>
      <c r="C129" s="464" t="s">
        <v>1250</v>
      </c>
      <c r="D129" s="465" t="str">
        <f>VLOOKUP(Tabela25[[#This Row],[Symbol]],Baza_cen[],3,0)</f>
        <v>BLOK NYXON  Green MONO   50mm    H= 70mm     GPMM</v>
      </c>
      <c r="E129" s="466">
        <v>70</v>
      </c>
      <c r="F129" s="466"/>
      <c r="G129" s="466" t="s">
        <v>2453</v>
      </c>
      <c r="H129" s="477">
        <f>NP.!AB299</f>
        <v>0</v>
      </c>
      <c r="I129" s="476">
        <f>NP.!AT299</f>
        <v>0</v>
      </c>
      <c r="J129" s="467"/>
    </row>
    <row r="130" spans="1:10" ht="30" customHeight="1" x14ac:dyDescent="0.2">
      <c r="A130" s="461">
        <v>119</v>
      </c>
      <c r="B130" s="463" t="s">
        <v>12</v>
      </c>
      <c r="C130" s="464" t="s">
        <v>1250</v>
      </c>
      <c r="D130" s="465" t="str">
        <f>VLOOKUP(Tabela25[[#This Row],[Symbol]],Baza_cen[],3,0)</f>
        <v>BLOK NYXON  Green MONO   50mm    H= 70mm     GPMM</v>
      </c>
      <c r="E130" s="466">
        <v>70</v>
      </c>
      <c r="F130" s="466"/>
      <c r="G130" s="466" t="s">
        <v>2453</v>
      </c>
      <c r="H130" s="477">
        <f>NP.!AC299</f>
        <v>0</v>
      </c>
      <c r="I130" s="476">
        <f>NP.!AU299</f>
        <v>0</v>
      </c>
      <c r="J130" s="467"/>
    </row>
    <row r="131" spans="1:10" ht="30" customHeight="1" x14ac:dyDescent="0.2">
      <c r="A131" s="461">
        <v>120</v>
      </c>
      <c r="B131" s="463" t="s">
        <v>12</v>
      </c>
      <c r="C131" s="464" t="s">
        <v>1250</v>
      </c>
      <c r="D131" s="465" t="str">
        <f>VLOOKUP(Tabela25[[#This Row],[Symbol]],Baza_cen[],3,0)</f>
        <v>BLOK NYXON  Green MONO   50mm    H= 70mm     GPMM</v>
      </c>
      <c r="E131" s="466">
        <v>70</v>
      </c>
      <c r="F131" s="466"/>
      <c r="G131" s="466" t="s">
        <v>2453</v>
      </c>
      <c r="H131" s="477">
        <f>NP.!AD299</f>
        <v>0</v>
      </c>
      <c r="I131" s="476">
        <f>NP.!AV299</f>
        <v>0</v>
      </c>
      <c r="J131" s="467"/>
    </row>
    <row r="132" spans="1:10" ht="30" customHeight="1" x14ac:dyDescent="0.2">
      <c r="A132" s="461">
        <v>121</v>
      </c>
      <c r="B132" s="463" t="s">
        <v>12</v>
      </c>
      <c r="C132" s="464" t="s">
        <v>1564</v>
      </c>
      <c r="D132" s="465" t="str">
        <f>VLOOKUP(Tabela25[[#This Row],[Symbol]],Baza_cen[],3,0)</f>
        <v>BLOK NYXON  Green MONO   50mm    H= 75mm     GPMM</v>
      </c>
      <c r="E132" s="466">
        <v>75</v>
      </c>
      <c r="F132" s="466"/>
      <c r="G132" s="466" t="s">
        <v>2453</v>
      </c>
      <c r="H132" s="477">
        <f>NP.!S300</f>
        <v>0</v>
      </c>
      <c r="I132" s="476">
        <f>NP.!AK300</f>
        <v>0</v>
      </c>
      <c r="J132" s="467"/>
    </row>
    <row r="133" spans="1:10" ht="30" customHeight="1" x14ac:dyDescent="0.2">
      <c r="A133" s="461">
        <v>122</v>
      </c>
      <c r="B133" s="463" t="s">
        <v>12</v>
      </c>
      <c r="C133" s="464" t="s">
        <v>1564</v>
      </c>
      <c r="D133" s="465" t="str">
        <f>VLOOKUP(Tabela25[[#This Row],[Symbol]],Baza_cen[],3,0)</f>
        <v>BLOK NYXON  Green MONO   50mm    H= 75mm     GPMM</v>
      </c>
      <c r="E133" s="466">
        <v>75</v>
      </c>
      <c r="F133" s="466"/>
      <c r="G133" s="466" t="s">
        <v>2453</v>
      </c>
      <c r="H133" s="477">
        <f>NP.!T300</f>
        <v>0</v>
      </c>
      <c r="I133" s="476">
        <f>NP.!AL300</f>
        <v>0</v>
      </c>
      <c r="J133" s="467"/>
    </row>
    <row r="134" spans="1:10" ht="30" customHeight="1" x14ac:dyDescent="0.2">
      <c r="A134" s="461">
        <v>123</v>
      </c>
      <c r="B134" s="463" t="s">
        <v>12</v>
      </c>
      <c r="C134" s="464" t="s">
        <v>1564</v>
      </c>
      <c r="D134" s="465" t="str">
        <f>VLOOKUP(Tabela25[[#This Row],[Symbol]],Baza_cen[],3,0)</f>
        <v>BLOK NYXON  Green MONO   50mm    H= 75mm     GPMM</v>
      </c>
      <c r="E134" s="466">
        <v>75</v>
      </c>
      <c r="F134" s="466"/>
      <c r="G134" s="466" t="s">
        <v>2453</v>
      </c>
      <c r="H134" s="477">
        <f>NP.!U300</f>
        <v>0</v>
      </c>
      <c r="I134" s="476">
        <f>NP.!AM300</f>
        <v>0</v>
      </c>
      <c r="J134" s="467"/>
    </row>
    <row r="135" spans="1:10" ht="30" customHeight="1" x14ac:dyDescent="0.2">
      <c r="A135" s="461">
        <v>124</v>
      </c>
      <c r="B135" s="463" t="s">
        <v>12</v>
      </c>
      <c r="C135" s="464" t="s">
        <v>1564</v>
      </c>
      <c r="D135" s="465" t="str">
        <f>VLOOKUP(Tabela25[[#This Row],[Symbol]],Baza_cen[],3,0)</f>
        <v>BLOK NYXON  Green MONO   50mm    H= 75mm     GPMM</v>
      </c>
      <c r="E135" s="466">
        <v>75</v>
      </c>
      <c r="F135" s="466"/>
      <c r="G135" s="466" t="s">
        <v>2453</v>
      </c>
      <c r="H135" s="477">
        <f>NP.!V300</f>
        <v>0</v>
      </c>
      <c r="I135" s="476">
        <f>NP.!AN300</f>
        <v>0</v>
      </c>
      <c r="J135" s="467"/>
    </row>
    <row r="136" spans="1:10" ht="30" customHeight="1" x14ac:dyDescent="0.2">
      <c r="A136" s="461">
        <v>125</v>
      </c>
      <c r="B136" s="463" t="s">
        <v>12</v>
      </c>
      <c r="C136" s="464" t="s">
        <v>1564</v>
      </c>
      <c r="D136" s="465" t="str">
        <f>VLOOKUP(Tabela25[[#This Row],[Symbol]],Baza_cen[],3,0)</f>
        <v>BLOK NYXON  Green MONO   50mm    H= 75mm     GPMM</v>
      </c>
      <c r="E136" s="466">
        <v>75</v>
      </c>
      <c r="F136" s="466"/>
      <c r="G136" s="466" t="s">
        <v>2453</v>
      </c>
      <c r="H136" s="477">
        <f>NP.!W300</f>
        <v>0</v>
      </c>
      <c r="I136" s="476">
        <f>NP.!AO300</f>
        <v>0</v>
      </c>
      <c r="J136" s="467"/>
    </row>
    <row r="137" spans="1:10" ht="30" customHeight="1" x14ac:dyDescent="0.2">
      <c r="A137" s="461">
        <v>126</v>
      </c>
      <c r="B137" s="463" t="s">
        <v>12</v>
      </c>
      <c r="C137" s="464" t="s">
        <v>1564</v>
      </c>
      <c r="D137" s="465" t="str">
        <f>VLOOKUP(Tabela25[[#This Row],[Symbol]],Baza_cen[],3,0)</f>
        <v>BLOK NYXON  Green MONO   50mm    H= 75mm     GPMM</v>
      </c>
      <c r="E137" s="466">
        <v>75</v>
      </c>
      <c r="F137" s="466"/>
      <c r="G137" s="466" t="s">
        <v>2453</v>
      </c>
      <c r="H137" s="477">
        <f>NP.!X300</f>
        <v>0</v>
      </c>
      <c r="I137" s="476">
        <f>NP.!AP300</f>
        <v>0</v>
      </c>
      <c r="J137" s="467"/>
    </row>
    <row r="138" spans="1:10" ht="30" customHeight="1" x14ac:dyDescent="0.2">
      <c r="A138" s="461">
        <v>127</v>
      </c>
      <c r="B138" s="463" t="s">
        <v>12</v>
      </c>
      <c r="C138" s="464" t="s">
        <v>1564</v>
      </c>
      <c r="D138" s="465" t="str">
        <f>VLOOKUP(Tabela25[[#This Row],[Symbol]],Baza_cen[],3,0)</f>
        <v>BLOK NYXON  Green MONO   50mm    H= 75mm     GPMM</v>
      </c>
      <c r="E138" s="466">
        <v>75</v>
      </c>
      <c r="F138" s="466"/>
      <c r="G138" s="466" t="s">
        <v>2453</v>
      </c>
      <c r="H138" s="477">
        <f>NP.!Y300</f>
        <v>0</v>
      </c>
      <c r="I138" s="476">
        <f>NP.!AQ300</f>
        <v>0</v>
      </c>
      <c r="J138" s="467"/>
    </row>
    <row r="139" spans="1:10" ht="30" customHeight="1" x14ac:dyDescent="0.2">
      <c r="A139" s="461">
        <v>128</v>
      </c>
      <c r="B139" s="463" t="s">
        <v>12</v>
      </c>
      <c r="C139" s="464" t="s">
        <v>1564</v>
      </c>
      <c r="D139" s="465" t="str">
        <f>VLOOKUP(Tabela25[[#This Row],[Symbol]],Baza_cen[],3,0)</f>
        <v>BLOK NYXON  Green MONO   50mm    H= 75mm     GPMM</v>
      </c>
      <c r="E139" s="466">
        <v>75</v>
      </c>
      <c r="F139" s="466"/>
      <c r="G139" s="466" t="s">
        <v>2453</v>
      </c>
      <c r="H139" s="477">
        <f>NP.!Z300</f>
        <v>0</v>
      </c>
      <c r="I139" s="476">
        <f>NP.!AR300</f>
        <v>0</v>
      </c>
      <c r="J139" s="467"/>
    </row>
    <row r="140" spans="1:10" ht="30" customHeight="1" x14ac:dyDescent="0.2">
      <c r="A140" s="461">
        <v>129</v>
      </c>
      <c r="B140" s="463" t="s">
        <v>12</v>
      </c>
      <c r="C140" s="464" t="s">
        <v>1564</v>
      </c>
      <c r="D140" s="465" t="str">
        <f>VLOOKUP(Tabela25[[#This Row],[Symbol]],Baza_cen[],3,0)</f>
        <v>BLOK NYXON  Green MONO   50mm    H= 75mm     GPMM</v>
      </c>
      <c r="E140" s="466">
        <v>75</v>
      </c>
      <c r="F140" s="466"/>
      <c r="G140" s="466" t="s">
        <v>2453</v>
      </c>
      <c r="H140" s="477">
        <f>NP.!AA300</f>
        <v>0</v>
      </c>
      <c r="I140" s="476">
        <f>NP.!AS300</f>
        <v>0</v>
      </c>
      <c r="J140" s="467"/>
    </row>
    <row r="141" spans="1:10" ht="30" customHeight="1" x14ac:dyDescent="0.2">
      <c r="A141" s="461">
        <v>130</v>
      </c>
      <c r="B141" s="463" t="s">
        <v>12</v>
      </c>
      <c r="C141" s="464" t="s">
        <v>1564</v>
      </c>
      <c r="D141" s="465" t="str">
        <f>VLOOKUP(Tabela25[[#This Row],[Symbol]],Baza_cen[],3,0)</f>
        <v>BLOK NYXON  Green MONO   50mm    H= 75mm     GPMM</v>
      </c>
      <c r="E141" s="466">
        <v>75</v>
      </c>
      <c r="F141" s="466"/>
      <c r="G141" s="466" t="s">
        <v>2453</v>
      </c>
      <c r="H141" s="477">
        <f>NP.!AB300</f>
        <v>0</v>
      </c>
      <c r="I141" s="476">
        <f>NP.!AT300</f>
        <v>0</v>
      </c>
      <c r="J141" s="467"/>
    </row>
    <row r="142" spans="1:10" ht="30" customHeight="1" x14ac:dyDescent="0.2">
      <c r="A142" s="461">
        <v>131</v>
      </c>
      <c r="B142" s="463" t="s">
        <v>12</v>
      </c>
      <c r="C142" s="464" t="s">
        <v>1564</v>
      </c>
      <c r="D142" s="465" t="str">
        <f>VLOOKUP(Tabela25[[#This Row],[Symbol]],Baza_cen[],3,0)</f>
        <v>BLOK NYXON  Green MONO   50mm    H= 75mm     GPMM</v>
      </c>
      <c r="E142" s="466">
        <v>75</v>
      </c>
      <c r="F142" s="466"/>
      <c r="G142" s="466" t="s">
        <v>2453</v>
      </c>
      <c r="H142" s="477">
        <f>NP.!AC300</f>
        <v>0</v>
      </c>
      <c r="I142" s="476">
        <f>NP.!AU300</f>
        <v>0</v>
      </c>
      <c r="J142" s="467"/>
    </row>
    <row r="143" spans="1:10" ht="30" customHeight="1" x14ac:dyDescent="0.2">
      <c r="A143" s="461">
        <v>132</v>
      </c>
      <c r="B143" s="463" t="s">
        <v>12</v>
      </c>
      <c r="C143" s="464" t="s">
        <v>1564</v>
      </c>
      <c r="D143" s="465" t="str">
        <f>VLOOKUP(Tabela25[[#This Row],[Symbol]],Baza_cen[],3,0)</f>
        <v>BLOK NYXON  Green MONO   50mm    H= 75mm     GPMM</v>
      </c>
      <c r="E143" s="466">
        <v>75</v>
      </c>
      <c r="F143" s="466"/>
      <c r="G143" s="466" t="s">
        <v>2453</v>
      </c>
      <c r="H143" s="477">
        <f>NP.!AD300</f>
        <v>0</v>
      </c>
      <c r="I143" s="476">
        <f>NP.!AV300</f>
        <v>0</v>
      </c>
      <c r="J143" s="467"/>
    </row>
    <row r="144" spans="1:10" ht="30" customHeight="1" x14ac:dyDescent="0.2">
      <c r="A144" s="461">
        <v>133</v>
      </c>
      <c r="B144" s="463" t="s">
        <v>12</v>
      </c>
      <c r="C144" s="464" t="s">
        <v>1251</v>
      </c>
      <c r="D144" s="465" t="str">
        <f>VLOOKUP(Tabela25[[#This Row],[Symbol]],Baza_cen[],3,0)</f>
        <v>BLOK NYXON  Green MONO   50mm    H= 80mm     GPMM</v>
      </c>
      <c r="E144" s="466">
        <v>80</v>
      </c>
      <c r="F144" s="466"/>
      <c r="G144" s="466" t="s">
        <v>2453</v>
      </c>
      <c r="H144" s="477">
        <f>NP.!S301</f>
        <v>0</v>
      </c>
      <c r="I144" s="476">
        <f>NP.!AK301</f>
        <v>0</v>
      </c>
      <c r="J144" s="467"/>
    </row>
    <row r="145" spans="1:10" ht="30" customHeight="1" x14ac:dyDescent="0.2">
      <c r="A145" s="461">
        <v>134</v>
      </c>
      <c r="B145" s="463" t="s">
        <v>12</v>
      </c>
      <c r="C145" s="464" t="s">
        <v>1251</v>
      </c>
      <c r="D145" s="465" t="str">
        <f>VLOOKUP(Tabela25[[#This Row],[Symbol]],Baza_cen[],3,0)</f>
        <v>BLOK NYXON  Green MONO   50mm    H= 80mm     GPMM</v>
      </c>
      <c r="E145" s="466">
        <v>80</v>
      </c>
      <c r="F145" s="466"/>
      <c r="G145" s="466" t="s">
        <v>2453</v>
      </c>
      <c r="H145" s="477">
        <f>NP.!T301</f>
        <v>0</v>
      </c>
      <c r="I145" s="476">
        <f>NP.!AL301</f>
        <v>0</v>
      </c>
      <c r="J145" s="467"/>
    </row>
    <row r="146" spans="1:10" ht="30" customHeight="1" x14ac:dyDescent="0.2">
      <c r="A146" s="461">
        <v>135</v>
      </c>
      <c r="B146" s="463" t="s">
        <v>12</v>
      </c>
      <c r="C146" s="464" t="s">
        <v>1251</v>
      </c>
      <c r="D146" s="465" t="str">
        <f>VLOOKUP(Tabela25[[#This Row],[Symbol]],Baza_cen[],3,0)</f>
        <v>BLOK NYXON  Green MONO   50mm    H= 80mm     GPMM</v>
      </c>
      <c r="E146" s="466">
        <v>80</v>
      </c>
      <c r="F146" s="466"/>
      <c r="G146" s="466" t="s">
        <v>2453</v>
      </c>
      <c r="H146" s="477">
        <f>NP.!U301</f>
        <v>0</v>
      </c>
      <c r="I146" s="476">
        <f>NP.!AM301</f>
        <v>0</v>
      </c>
      <c r="J146" s="467"/>
    </row>
    <row r="147" spans="1:10" ht="30" customHeight="1" x14ac:dyDescent="0.2">
      <c r="A147" s="461">
        <v>136</v>
      </c>
      <c r="B147" s="463" t="s">
        <v>12</v>
      </c>
      <c r="C147" s="464" t="s">
        <v>1251</v>
      </c>
      <c r="D147" s="465" t="str">
        <f>VLOOKUP(Tabela25[[#This Row],[Symbol]],Baza_cen[],3,0)</f>
        <v>BLOK NYXON  Green MONO   50mm    H= 80mm     GPMM</v>
      </c>
      <c r="E147" s="466">
        <v>80</v>
      </c>
      <c r="F147" s="466"/>
      <c r="G147" s="466" t="s">
        <v>2453</v>
      </c>
      <c r="H147" s="477">
        <f>NP.!V301</f>
        <v>0</v>
      </c>
      <c r="I147" s="476">
        <f>NP.!AN301</f>
        <v>0</v>
      </c>
      <c r="J147" s="467"/>
    </row>
    <row r="148" spans="1:10" ht="30" customHeight="1" x14ac:dyDescent="0.2">
      <c r="A148" s="461">
        <v>137</v>
      </c>
      <c r="B148" s="463" t="s">
        <v>12</v>
      </c>
      <c r="C148" s="464" t="s">
        <v>1251</v>
      </c>
      <c r="D148" s="465" t="str">
        <f>VLOOKUP(Tabela25[[#This Row],[Symbol]],Baza_cen[],3,0)</f>
        <v>BLOK NYXON  Green MONO   50mm    H= 80mm     GPMM</v>
      </c>
      <c r="E148" s="466">
        <v>80</v>
      </c>
      <c r="F148" s="466"/>
      <c r="G148" s="466" t="s">
        <v>2453</v>
      </c>
      <c r="H148" s="477">
        <f>NP.!W301</f>
        <v>0</v>
      </c>
      <c r="I148" s="476">
        <f>NP.!AO301</f>
        <v>0</v>
      </c>
      <c r="J148" s="467"/>
    </row>
    <row r="149" spans="1:10" ht="30" customHeight="1" x14ac:dyDescent="0.2">
      <c r="A149" s="461">
        <v>138</v>
      </c>
      <c r="B149" s="463" t="s">
        <v>12</v>
      </c>
      <c r="C149" s="464" t="s">
        <v>1251</v>
      </c>
      <c r="D149" s="465" t="str">
        <f>VLOOKUP(Tabela25[[#This Row],[Symbol]],Baza_cen[],3,0)</f>
        <v>BLOK NYXON  Green MONO   50mm    H= 80mm     GPMM</v>
      </c>
      <c r="E149" s="466">
        <v>80</v>
      </c>
      <c r="F149" s="466"/>
      <c r="G149" s="466" t="s">
        <v>2453</v>
      </c>
      <c r="H149" s="477">
        <f>NP.!X301</f>
        <v>0</v>
      </c>
      <c r="I149" s="476">
        <f>NP.!AP301</f>
        <v>0</v>
      </c>
      <c r="J149" s="467"/>
    </row>
    <row r="150" spans="1:10" ht="30" customHeight="1" x14ac:dyDescent="0.2">
      <c r="A150" s="461">
        <v>139</v>
      </c>
      <c r="B150" s="463" t="s">
        <v>12</v>
      </c>
      <c r="C150" s="464" t="s">
        <v>1251</v>
      </c>
      <c r="D150" s="465" t="str">
        <f>VLOOKUP(Tabela25[[#This Row],[Symbol]],Baza_cen[],3,0)</f>
        <v>BLOK NYXON  Green MONO   50mm    H= 80mm     GPMM</v>
      </c>
      <c r="E150" s="466">
        <v>80</v>
      </c>
      <c r="F150" s="466"/>
      <c r="G150" s="466" t="s">
        <v>2453</v>
      </c>
      <c r="H150" s="477">
        <f>NP.!Y301</f>
        <v>0</v>
      </c>
      <c r="I150" s="476">
        <f>NP.!AQ301</f>
        <v>0</v>
      </c>
      <c r="J150" s="467"/>
    </row>
    <row r="151" spans="1:10" ht="30" customHeight="1" x14ac:dyDescent="0.2">
      <c r="A151" s="461">
        <v>140</v>
      </c>
      <c r="B151" s="463" t="s">
        <v>12</v>
      </c>
      <c r="C151" s="464" t="s">
        <v>1251</v>
      </c>
      <c r="D151" s="465" t="str">
        <f>VLOOKUP(Tabela25[[#This Row],[Symbol]],Baza_cen[],3,0)</f>
        <v>BLOK NYXON  Green MONO   50mm    H= 80mm     GPMM</v>
      </c>
      <c r="E151" s="466">
        <v>80</v>
      </c>
      <c r="F151" s="466"/>
      <c r="G151" s="466" t="s">
        <v>2453</v>
      </c>
      <c r="H151" s="477">
        <f>NP.!Z301</f>
        <v>0</v>
      </c>
      <c r="I151" s="476">
        <f>NP.!AR301</f>
        <v>0</v>
      </c>
      <c r="J151" s="467"/>
    </row>
    <row r="152" spans="1:10" ht="30" customHeight="1" x14ac:dyDescent="0.2">
      <c r="A152" s="461">
        <v>141</v>
      </c>
      <c r="B152" s="463" t="s">
        <v>12</v>
      </c>
      <c r="C152" s="464" t="s">
        <v>1251</v>
      </c>
      <c r="D152" s="465" t="str">
        <f>VLOOKUP(Tabela25[[#This Row],[Symbol]],Baza_cen[],3,0)</f>
        <v>BLOK NYXON  Green MONO   50mm    H= 80mm     GPMM</v>
      </c>
      <c r="E152" s="466">
        <v>80</v>
      </c>
      <c r="F152" s="466"/>
      <c r="G152" s="466" t="s">
        <v>2453</v>
      </c>
      <c r="H152" s="477">
        <f>NP.!AA301</f>
        <v>0</v>
      </c>
      <c r="I152" s="476">
        <f>NP.!AS301</f>
        <v>0</v>
      </c>
      <c r="J152" s="467"/>
    </row>
    <row r="153" spans="1:10" ht="30" customHeight="1" x14ac:dyDescent="0.2">
      <c r="A153" s="461">
        <v>142</v>
      </c>
      <c r="B153" s="463" t="s">
        <v>12</v>
      </c>
      <c r="C153" s="464" t="s">
        <v>1251</v>
      </c>
      <c r="D153" s="465" t="str">
        <f>VLOOKUP(Tabela25[[#This Row],[Symbol]],Baza_cen[],3,0)</f>
        <v>BLOK NYXON  Green MONO   50mm    H= 80mm     GPMM</v>
      </c>
      <c r="E153" s="466">
        <v>80</v>
      </c>
      <c r="F153" s="466"/>
      <c r="G153" s="466" t="s">
        <v>2453</v>
      </c>
      <c r="H153" s="477">
        <f>NP.!AB301</f>
        <v>0</v>
      </c>
      <c r="I153" s="476">
        <f>NP.!AT301</f>
        <v>0</v>
      </c>
      <c r="J153" s="467"/>
    </row>
    <row r="154" spans="1:10" ht="30" customHeight="1" x14ac:dyDescent="0.2">
      <c r="A154" s="461">
        <v>143</v>
      </c>
      <c r="B154" s="463" t="s">
        <v>12</v>
      </c>
      <c r="C154" s="464" t="s">
        <v>1251</v>
      </c>
      <c r="D154" s="465" t="str">
        <f>VLOOKUP(Tabela25[[#This Row],[Symbol]],Baza_cen[],3,0)</f>
        <v>BLOK NYXON  Green MONO   50mm    H= 80mm     GPMM</v>
      </c>
      <c r="E154" s="466">
        <v>80</v>
      </c>
      <c r="F154" s="466"/>
      <c r="G154" s="466" t="s">
        <v>2453</v>
      </c>
      <c r="H154" s="477">
        <f>NP.!AC301</f>
        <v>0</v>
      </c>
      <c r="I154" s="476">
        <f>NP.!AU301</f>
        <v>0</v>
      </c>
      <c r="J154" s="467"/>
    </row>
    <row r="155" spans="1:10" ht="30" customHeight="1" x14ac:dyDescent="0.2">
      <c r="A155" s="461">
        <v>144</v>
      </c>
      <c r="B155" s="463" t="s">
        <v>12</v>
      </c>
      <c r="C155" s="464" t="s">
        <v>1251</v>
      </c>
      <c r="D155" s="465" t="str">
        <f>VLOOKUP(Tabela25[[#This Row],[Symbol]],Baza_cen[],3,0)</f>
        <v>BLOK NYXON  Green MONO   50mm    H= 80mm     GPMM</v>
      </c>
      <c r="E155" s="466">
        <v>80</v>
      </c>
      <c r="F155" s="466"/>
      <c r="G155" s="466" t="s">
        <v>2453</v>
      </c>
      <c r="H155" s="477">
        <f>NP.!AD301</f>
        <v>0</v>
      </c>
      <c r="I155" s="476">
        <f>NP.!AV301</f>
        <v>0</v>
      </c>
      <c r="J155" s="467"/>
    </row>
    <row r="156" spans="1:10" ht="30" customHeight="1" x14ac:dyDescent="0.2">
      <c r="A156" s="461">
        <v>145</v>
      </c>
      <c r="B156" s="463" t="s">
        <v>12</v>
      </c>
      <c r="C156" s="464" t="s">
        <v>1565</v>
      </c>
      <c r="D156" s="465" t="str">
        <f>VLOOKUP(Tabela25[[#This Row],[Symbol]],Baza_cen[],3,0)</f>
        <v>BLOK NYXON  Green MONO   50mm    H= 85mm     GPMM</v>
      </c>
      <c r="E156" s="466">
        <v>85</v>
      </c>
      <c r="F156" s="466"/>
      <c r="G156" s="466" t="s">
        <v>2453</v>
      </c>
      <c r="H156" s="477">
        <f>NP.!S302</f>
        <v>0</v>
      </c>
      <c r="I156" s="476">
        <f>NP.!AK302</f>
        <v>0</v>
      </c>
      <c r="J156" s="467"/>
    </row>
    <row r="157" spans="1:10" ht="30" customHeight="1" x14ac:dyDescent="0.2">
      <c r="A157" s="461">
        <v>146</v>
      </c>
      <c r="B157" s="463" t="s">
        <v>12</v>
      </c>
      <c r="C157" s="464" t="s">
        <v>1565</v>
      </c>
      <c r="D157" s="465" t="str">
        <f>VLOOKUP(Tabela25[[#This Row],[Symbol]],Baza_cen[],3,0)</f>
        <v>BLOK NYXON  Green MONO   50mm    H= 85mm     GPMM</v>
      </c>
      <c r="E157" s="466">
        <v>85</v>
      </c>
      <c r="F157" s="466"/>
      <c r="G157" s="466" t="s">
        <v>2453</v>
      </c>
      <c r="H157" s="477">
        <f>NP.!T302</f>
        <v>0</v>
      </c>
      <c r="I157" s="476">
        <f>NP.!AL302</f>
        <v>0</v>
      </c>
      <c r="J157" s="467"/>
    </row>
    <row r="158" spans="1:10" ht="30" customHeight="1" x14ac:dyDescent="0.2">
      <c r="A158" s="461">
        <v>147</v>
      </c>
      <c r="B158" s="463" t="s">
        <v>12</v>
      </c>
      <c r="C158" s="464" t="s">
        <v>1565</v>
      </c>
      <c r="D158" s="465" t="str">
        <f>VLOOKUP(Tabela25[[#This Row],[Symbol]],Baza_cen[],3,0)</f>
        <v>BLOK NYXON  Green MONO   50mm    H= 85mm     GPMM</v>
      </c>
      <c r="E158" s="466">
        <v>85</v>
      </c>
      <c r="F158" s="466"/>
      <c r="G158" s="466" t="s">
        <v>2453</v>
      </c>
      <c r="H158" s="477">
        <f>NP.!U302</f>
        <v>0</v>
      </c>
      <c r="I158" s="476">
        <f>NP.!AM302</f>
        <v>0</v>
      </c>
      <c r="J158" s="467"/>
    </row>
    <row r="159" spans="1:10" ht="30" customHeight="1" x14ac:dyDescent="0.2">
      <c r="A159" s="461">
        <v>148</v>
      </c>
      <c r="B159" s="463" t="s">
        <v>12</v>
      </c>
      <c r="C159" s="464" t="s">
        <v>1565</v>
      </c>
      <c r="D159" s="465" t="str">
        <f>VLOOKUP(Tabela25[[#This Row],[Symbol]],Baza_cen[],3,0)</f>
        <v>BLOK NYXON  Green MONO   50mm    H= 85mm     GPMM</v>
      </c>
      <c r="E159" s="466">
        <v>85</v>
      </c>
      <c r="F159" s="466"/>
      <c r="G159" s="466" t="s">
        <v>2453</v>
      </c>
      <c r="H159" s="477">
        <f>NP.!V302</f>
        <v>0</v>
      </c>
      <c r="I159" s="476">
        <f>NP.!AN302</f>
        <v>0</v>
      </c>
      <c r="J159" s="467"/>
    </row>
    <row r="160" spans="1:10" ht="30" customHeight="1" x14ac:dyDescent="0.2">
      <c r="A160" s="461">
        <v>149</v>
      </c>
      <c r="B160" s="463" t="s">
        <v>12</v>
      </c>
      <c r="C160" s="464" t="s">
        <v>1565</v>
      </c>
      <c r="D160" s="465" t="str">
        <f>VLOOKUP(Tabela25[[#This Row],[Symbol]],Baza_cen[],3,0)</f>
        <v>BLOK NYXON  Green MONO   50mm    H= 85mm     GPMM</v>
      </c>
      <c r="E160" s="466">
        <v>85</v>
      </c>
      <c r="F160" s="466"/>
      <c r="G160" s="466" t="s">
        <v>2453</v>
      </c>
      <c r="H160" s="477">
        <f>NP.!W302</f>
        <v>0</v>
      </c>
      <c r="I160" s="476">
        <f>NP.!AO302</f>
        <v>0</v>
      </c>
      <c r="J160" s="467"/>
    </row>
    <row r="161" spans="1:10" ht="30" customHeight="1" x14ac:dyDescent="0.2">
      <c r="A161" s="461">
        <v>150</v>
      </c>
      <c r="B161" s="463" t="s">
        <v>12</v>
      </c>
      <c r="C161" s="464" t="s">
        <v>1565</v>
      </c>
      <c r="D161" s="465" t="str">
        <f>VLOOKUP(Tabela25[[#This Row],[Symbol]],Baza_cen[],3,0)</f>
        <v>BLOK NYXON  Green MONO   50mm    H= 85mm     GPMM</v>
      </c>
      <c r="E161" s="466">
        <v>85</v>
      </c>
      <c r="F161" s="466"/>
      <c r="G161" s="466" t="s">
        <v>2453</v>
      </c>
      <c r="H161" s="477">
        <f>NP.!X302</f>
        <v>0</v>
      </c>
      <c r="I161" s="476">
        <f>NP.!AP302</f>
        <v>0</v>
      </c>
      <c r="J161" s="467"/>
    </row>
    <row r="162" spans="1:10" ht="30" customHeight="1" x14ac:dyDescent="0.2">
      <c r="A162" s="461">
        <v>151</v>
      </c>
      <c r="B162" s="463" t="s">
        <v>12</v>
      </c>
      <c r="C162" s="464" t="s">
        <v>1565</v>
      </c>
      <c r="D162" s="465" t="str">
        <f>VLOOKUP(Tabela25[[#This Row],[Symbol]],Baza_cen[],3,0)</f>
        <v>BLOK NYXON  Green MONO   50mm    H= 85mm     GPMM</v>
      </c>
      <c r="E162" s="466">
        <v>85</v>
      </c>
      <c r="F162" s="466"/>
      <c r="G162" s="466" t="s">
        <v>2453</v>
      </c>
      <c r="H162" s="477">
        <f>NP.!Y302</f>
        <v>0</v>
      </c>
      <c r="I162" s="476">
        <f>NP.!AQ302</f>
        <v>0</v>
      </c>
      <c r="J162" s="467"/>
    </row>
    <row r="163" spans="1:10" ht="30" customHeight="1" x14ac:dyDescent="0.2">
      <c r="A163" s="461">
        <v>152</v>
      </c>
      <c r="B163" s="463" t="s">
        <v>12</v>
      </c>
      <c r="C163" s="464" t="s">
        <v>1565</v>
      </c>
      <c r="D163" s="465" t="str">
        <f>VLOOKUP(Tabela25[[#This Row],[Symbol]],Baza_cen[],3,0)</f>
        <v>BLOK NYXON  Green MONO   50mm    H= 85mm     GPMM</v>
      </c>
      <c r="E163" s="466">
        <v>85</v>
      </c>
      <c r="F163" s="466"/>
      <c r="G163" s="466" t="s">
        <v>2453</v>
      </c>
      <c r="H163" s="477">
        <f>NP.!Z302</f>
        <v>0</v>
      </c>
      <c r="I163" s="476">
        <f>NP.!AR302</f>
        <v>0</v>
      </c>
      <c r="J163" s="467"/>
    </row>
    <row r="164" spans="1:10" ht="30" customHeight="1" x14ac:dyDescent="0.2">
      <c r="A164" s="461">
        <v>153</v>
      </c>
      <c r="B164" s="463" t="s">
        <v>12</v>
      </c>
      <c r="C164" s="464" t="s">
        <v>1565</v>
      </c>
      <c r="D164" s="465" t="str">
        <f>VLOOKUP(Tabela25[[#This Row],[Symbol]],Baza_cen[],3,0)</f>
        <v>BLOK NYXON  Green MONO   50mm    H= 85mm     GPMM</v>
      </c>
      <c r="E164" s="466">
        <v>85</v>
      </c>
      <c r="F164" s="466"/>
      <c r="G164" s="466" t="s">
        <v>2453</v>
      </c>
      <c r="H164" s="477">
        <f>NP.!AA302</f>
        <v>0</v>
      </c>
      <c r="I164" s="476">
        <f>NP.!AS302</f>
        <v>0</v>
      </c>
      <c r="J164" s="467"/>
    </row>
    <row r="165" spans="1:10" ht="30" customHeight="1" x14ac:dyDescent="0.2">
      <c r="A165" s="461">
        <v>154</v>
      </c>
      <c r="B165" s="463" t="s">
        <v>12</v>
      </c>
      <c r="C165" s="464" t="s">
        <v>1565</v>
      </c>
      <c r="D165" s="465" t="str">
        <f>VLOOKUP(Tabela25[[#This Row],[Symbol]],Baza_cen[],3,0)</f>
        <v>BLOK NYXON  Green MONO   50mm    H= 85mm     GPMM</v>
      </c>
      <c r="E165" s="466">
        <v>85</v>
      </c>
      <c r="F165" s="466"/>
      <c r="G165" s="466" t="s">
        <v>2453</v>
      </c>
      <c r="H165" s="477">
        <f>NP.!AB302</f>
        <v>0</v>
      </c>
      <c r="I165" s="476">
        <f>NP.!AT302</f>
        <v>0</v>
      </c>
      <c r="J165" s="467"/>
    </row>
    <row r="166" spans="1:10" ht="30" customHeight="1" x14ac:dyDescent="0.2">
      <c r="A166" s="461">
        <v>155</v>
      </c>
      <c r="B166" s="463" t="s">
        <v>12</v>
      </c>
      <c r="C166" s="464" t="s">
        <v>1565</v>
      </c>
      <c r="D166" s="465" t="str">
        <f>VLOOKUP(Tabela25[[#This Row],[Symbol]],Baza_cen[],3,0)</f>
        <v>BLOK NYXON  Green MONO   50mm    H= 85mm     GPMM</v>
      </c>
      <c r="E166" s="466">
        <v>85</v>
      </c>
      <c r="F166" s="466"/>
      <c r="G166" s="466" t="s">
        <v>2453</v>
      </c>
      <c r="H166" s="477">
        <f>NP.!AC302</f>
        <v>0</v>
      </c>
      <c r="I166" s="476">
        <f>NP.!AU302</f>
        <v>0</v>
      </c>
      <c r="J166" s="467"/>
    </row>
    <row r="167" spans="1:10" ht="30" customHeight="1" x14ac:dyDescent="0.2">
      <c r="A167" s="461">
        <v>156</v>
      </c>
      <c r="B167" s="463" t="s">
        <v>12</v>
      </c>
      <c r="C167" s="464" t="s">
        <v>1565</v>
      </c>
      <c r="D167" s="465" t="str">
        <f>VLOOKUP(Tabela25[[#This Row],[Symbol]],Baza_cen[],3,0)</f>
        <v>BLOK NYXON  Green MONO   50mm    H= 85mm     GPMM</v>
      </c>
      <c r="E167" s="466">
        <v>85</v>
      </c>
      <c r="F167" s="466"/>
      <c r="G167" s="466" t="s">
        <v>2453</v>
      </c>
      <c r="H167" s="477">
        <f>NP.!AD302</f>
        <v>0</v>
      </c>
      <c r="I167" s="476">
        <f>NP.!AV302</f>
        <v>0</v>
      </c>
      <c r="J167" s="467"/>
    </row>
    <row r="168" spans="1:10" ht="30" customHeight="1" x14ac:dyDescent="0.2">
      <c r="A168" s="461">
        <v>157</v>
      </c>
      <c r="B168" s="463" t="s">
        <v>12</v>
      </c>
      <c r="C168" s="464" t="s">
        <v>1252</v>
      </c>
      <c r="D168" s="465" t="str">
        <f>VLOOKUP(Tabela25[[#This Row],[Symbol]],Baza_cen[],3,0)</f>
        <v>BLOK NYXON  Green MONO   50mm    H= 90mm     GPMM</v>
      </c>
      <c r="E168" s="466">
        <v>90</v>
      </c>
      <c r="F168" s="466"/>
      <c r="G168" s="466" t="s">
        <v>2453</v>
      </c>
      <c r="H168" s="477">
        <f>NP.!S303</f>
        <v>0</v>
      </c>
      <c r="I168" s="476">
        <f>NP.!AK303</f>
        <v>0</v>
      </c>
      <c r="J168" s="467"/>
    </row>
    <row r="169" spans="1:10" ht="30" customHeight="1" x14ac:dyDescent="0.2">
      <c r="A169" s="461">
        <v>158</v>
      </c>
      <c r="B169" s="463" t="s">
        <v>12</v>
      </c>
      <c r="C169" s="464" t="s">
        <v>1252</v>
      </c>
      <c r="D169" s="465" t="str">
        <f>VLOOKUP(Tabela25[[#This Row],[Symbol]],Baza_cen[],3,0)</f>
        <v>BLOK NYXON  Green MONO   50mm    H= 90mm     GPMM</v>
      </c>
      <c r="E169" s="466">
        <v>90</v>
      </c>
      <c r="F169" s="466"/>
      <c r="G169" s="466" t="s">
        <v>2453</v>
      </c>
      <c r="H169" s="477">
        <f>NP.!T303</f>
        <v>0</v>
      </c>
      <c r="I169" s="476">
        <f>NP.!AL303</f>
        <v>0</v>
      </c>
      <c r="J169" s="467"/>
    </row>
    <row r="170" spans="1:10" ht="30" customHeight="1" x14ac:dyDescent="0.2">
      <c r="A170" s="461">
        <v>159</v>
      </c>
      <c r="B170" s="463" t="s">
        <v>12</v>
      </c>
      <c r="C170" s="464" t="s">
        <v>1252</v>
      </c>
      <c r="D170" s="465" t="str">
        <f>VLOOKUP(Tabela25[[#This Row],[Symbol]],Baza_cen[],3,0)</f>
        <v>BLOK NYXON  Green MONO   50mm    H= 90mm     GPMM</v>
      </c>
      <c r="E170" s="466">
        <v>90</v>
      </c>
      <c r="F170" s="466"/>
      <c r="G170" s="466" t="s">
        <v>2453</v>
      </c>
      <c r="H170" s="477">
        <f>NP.!U303</f>
        <v>0</v>
      </c>
      <c r="I170" s="476">
        <f>NP.!AM303</f>
        <v>0</v>
      </c>
      <c r="J170" s="467"/>
    </row>
    <row r="171" spans="1:10" ht="30" customHeight="1" x14ac:dyDescent="0.2">
      <c r="A171" s="461">
        <v>160</v>
      </c>
      <c r="B171" s="463" t="s">
        <v>12</v>
      </c>
      <c r="C171" s="464" t="s">
        <v>1252</v>
      </c>
      <c r="D171" s="465" t="str">
        <f>VLOOKUP(Tabela25[[#This Row],[Symbol]],Baza_cen[],3,0)</f>
        <v>BLOK NYXON  Green MONO   50mm    H= 90mm     GPMM</v>
      </c>
      <c r="E171" s="466">
        <v>90</v>
      </c>
      <c r="F171" s="466"/>
      <c r="G171" s="466" t="s">
        <v>2453</v>
      </c>
      <c r="H171" s="477">
        <f>NP.!V303</f>
        <v>0</v>
      </c>
      <c r="I171" s="476">
        <f>NP.!AN303</f>
        <v>0</v>
      </c>
      <c r="J171" s="467"/>
    </row>
    <row r="172" spans="1:10" ht="30" customHeight="1" x14ac:dyDescent="0.2">
      <c r="A172" s="461">
        <v>161</v>
      </c>
      <c r="B172" s="463" t="s">
        <v>12</v>
      </c>
      <c r="C172" s="464" t="s">
        <v>1252</v>
      </c>
      <c r="D172" s="465" t="str">
        <f>VLOOKUP(Tabela25[[#This Row],[Symbol]],Baza_cen[],3,0)</f>
        <v>BLOK NYXON  Green MONO   50mm    H= 90mm     GPMM</v>
      </c>
      <c r="E172" s="466">
        <v>90</v>
      </c>
      <c r="F172" s="466"/>
      <c r="G172" s="466" t="s">
        <v>2453</v>
      </c>
      <c r="H172" s="477">
        <f>NP.!W303</f>
        <v>0</v>
      </c>
      <c r="I172" s="476">
        <f>NP.!AO303</f>
        <v>0</v>
      </c>
      <c r="J172" s="467"/>
    </row>
    <row r="173" spans="1:10" ht="30" customHeight="1" x14ac:dyDescent="0.2">
      <c r="A173" s="461">
        <v>162</v>
      </c>
      <c r="B173" s="463" t="s">
        <v>12</v>
      </c>
      <c r="C173" s="464" t="s">
        <v>1252</v>
      </c>
      <c r="D173" s="465" t="str">
        <f>VLOOKUP(Tabela25[[#This Row],[Symbol]],Baza_cen[],3,0)</f>
        <v>BLOK NYXON  Green MONO   50mm    H= 90mm     GPMM</v>
      </c>
      <c r="E173" s="466">
        <v>90</v>
      </c>
      <c r="F173" s="466"/>
      <c r="G173" s="466" t="s">
        <v>2453</v>
      </c>
      <c r="H173" s="477">
        <f>NP.!X303</f>
        <v>0</v>
      </c>
      <c r="I173" s="476">
        <f>NP.!AP303</f>
        <v>0</v>
      </c>
      <c r="J173" s="467"/>
    </row>
    <row r="174" spans="1:10" ht="30" customHeight="1" x14ac:dyDescent="0.2">
      <c r="A174" s="461">
        <v>163</v>
      </c>
      <c r="B174" s="463" t="s">
        <v>12</v>
      </c>
      <c r="C174" s="464" t="s">
        <v>1252</v>
      </c>
      <c r="D174" s="465" t="str">
        <f>VLOOKUP(Tabela25[[#This Row],[Symbol]],Baza_cen[],3,0)</f>
        <v>BLOK NYXON  Green MONO   50mm    H= 90mm     GPMM</v>
      </c>
      <c r="E174" s="466">
        <v>90</v>
      </c>
      <c r="F174" s="466"/>
      <c r="G174" s="466" t="s">
        <v>2453</v>
      </c>
      <c r="H174" s="477">
        <f>NP.!Y303</f>
        <v>0</v>
      </c>
      <c r="I174" s="476">
        <f>NP.!AQ303</f>
        <v>0</v>
      </c>
      <c r="J174" s="467"/>
    </row>
    <row r="175" spans="1:10" ht="30" customHeight="1" x14ac:dyDescent="0.2">
      <c r="A175" s="461">
        <v>164</v>
      </c>
      <c r="B175" s="463" t="s">
        <v>12</v>
      </c>
      <c r="C175" s="464" t="s">
        <v>1252</v>
      </c>
      <c r="D175" s="465" t="str">
        <f>VLOOKUP(Tabela25[[#This Row],[Symbol]],Baza_cen[],3,0)</f>
        <v>BLOK NYXON  Green MONO   50mm    H= 90mm     GPMM</v>
      </c>
      <c r="E175" s="466">
        <v>90</v>
      </c>
      <c r="F175" s="466"/>
      <c r="G175" s="466" t="s">
        <v>2453</v>
      </c>
      <c r="H175" s="477">
        <f>NP.!Z303</f>
        <v>0</v>
      </c>
      <c r="I175" s="476">
        <f>NP.!AR303</f>
        <v>0</v>
      </c>
      <c r="J175" s="467"/>
    </row>
    <row r="176" spans="1:10" ht="30" customHeight="1" x14ac:dyDescent="0.2">
      <c r="A176" s="461">
        <v>165</v>
      </c>
      <c r="B176" s="463" t="s">
        <v>12</v>
      </c>
      <c r="C176" s="464" t="s">
        <v>1252</v>
      </c>
      <c r="D176" s="465" t="str">
        <f>VLOOKUP(Tabela25[[#This Row],[Symbol]],Baza_cen[],3,0)</f>
        <v>BLOK NYXON  Green MONO   50mm    H= 90mm     GPMM</v>
      </c>
      <c r="E176" s="466">
        <v>90</v>
      </c>
      <c r="F176" s="466"/>
      <c r="G176" s="466" t="s">
        <v>2453</v>
      </c>
      <c r="H176" s="477">
        <f>NP.!AA303</f>
        <v>0</v>
      </c>
      <c r="I176" s="476">
        <f>NP.!AS303</f>
        <v>0</v>
      </c>
      <c r="J176" s="467"/>
    </row>
    <row r="177" spans="1:10" ht="30" customHeight="1" x14ac:dyDescent="0.2">
      <c r="A177" s="461">
        <v>166</v>
      </c>
      <c r="B177" s="463" t="s">
        <v>12</v>
      </c>
      <c r="C177" s="464" t="s">
        <v>1252</v>
      </c>
      <c r="D177" s="465" t="str">
        <f>VLOOKUP(Tabela25[[#This Row],[Symbol]],Baza_cen[],3,0)</f>
        <v>BLOK NYXON  Green MONO   50mm    H= 90mm     GPMM</v>
      </c>
      <c r="E177" s="466">
        <v>90</v>
      </c>
      <c r="F177" s="466"/>
      <c r="G177" s="466" t="s">
        <v>2453</v>
      </c>
      <c r="H177" s="477">
        <f>NP.!AB303</f>
        <v>0</v>
      </c>
      <c r="I177" s="476">
        <f>NP.!AT303</f>
        <v>0</v>
      </c>
      <c r="J177" s="467"/>
    </row>
    <row r="178" spans="1:10" ht="30" customHeight="1" x14ac:dyDescent="0.2">
      <c r="A178" s="461">
        <v>167</v>
      </c>
      <c r="B178" s="463" t="s">
        <v>12</v>
      </c>
      <c r="C178" s="464" t="s">
        <v>1252</v>
      </c>
      <c r="D178" s="465" t="str">
        <f>VLOOKUP(Tabela25[[#This Row],[Symbol]],Baza_cen[],3,0)</f>
        <v>BLOK NYXON  Green MONO   50mm    H= 90mm     GPMM</v>
      </c>
      <c r="E178" s="466">
        <v>90</v>
      </c>
      <c r="F178" s="466"/>
      <c r="G178" s="466" t="s">
        <v>2453</v>
      </c>
      <c r="H178" s="477">
        <f>NP.!AC303</f>
        <v>0</v>
      </c>
      <c r="I178" s="476">
        <f>NP.!AU303</f>
        <v>0</v>
      </c>
      <c r="J178" s="467"/>
    </row>
    <row r="179" spans="1:10" ht="30" customHeight="1" x14ac:dyDescent="0.2">
      <c r="A179" s="461">
        <v>168</v>
      </c>
      <c r="B179" s="463" t="s">
        <v>12</v>
      </c>
      <c r="C179" s="464" t="s">
        <v>1252</v>
      </c>
      <c r="D179" s="465" t="str">
        <f>VLOOKUP(Tabela25[[#This Row],[Symbol]],Baza_cen[],3,0)</f>
        <v>BLOK NYXON  Green MONO   50mm    H= 90mm     GPMM</v>
      </c>
      <c r="E179" s="466">
        <v>90</v>
      </c>
      <c r="F179" s="466"/>
      <c r="G179" s="466" t="s">
        <v>2453</v>
      </c>
      <c r="H179" s="477">
        <f>NP.!AD303</f>
        <v>0</v>
      </c>
      <c r="I179" s="476">
        <f>NP.!AV303</f>
        <v>0</v>
      </c>
      <c r="J179" s="467"/>
    </row>
    <row r="180" spans="1:10" ht="30" customHeight="1" x14ac:dyDescent="0.2">
      <c r="A180" s="461">
        <v>169</v>
      </c>
      <c r="B180" s="463" t="s">
        <v>12</v>
      </c>
      <c r="C180" s="464" t="s">
        <v>1566</v>
      </c>
      <c r="D180" s="465" t="str">
        <f>VLOOKUP(Tabela25[[#This Row],[Symbol]],Baza_cen[],3,0)</f>
        <v>BLOK NYXON  Green MONO   50mm    H= 95mm     GPMM</v>
      </c>
      <c r="E180" s="466">
        <v>95</v>
      </c>
      <c r="F180" s="466"/>
      <c r="G180" s="466" t="s">
        <v>2453</v>
      </c>
      <c r="H180" s="477">
        <f>NP.!S304</f>
        <v>0</v>
      </c>
      <c r="I180" s="476">
        <f>NP.!AK304</f>
        <v>0</v>
      </c>
      <c r="J180" s="467"/>
    </row>
    <row r="181" spans="1:10" ht="30" customHeight="1" x14ac:dyDescent="0.2">
      <c r="A181" s="461">
        <v>170</v>
      </c>
      <c r="B181" s="463" t="s">
        <v>12</v>
      </c>
      <c r="C181" s="464" t="s">
        <v>1566</v>
      </c>
      <c r="D181" s="465" t="str">
        <f>VLOOKUP(Tabela25[[#This Row],[Symbol]],Baza_cen[],3,0)</f>
        <v>BLOK NYXON  Green MONO   50mm    H= 95mm     GPMM</v>
      </c>
      <c r="E181" s="466">
        <v>95</v>
      </c>
      <c r="F181" s="466"/>
      <c r="G181" s="466" t="s">
        <v>2453</v>
      </c>
      <c r="H181" s="477">
        <f>NP.!T304</f>
        <v>0</v>
      </c>
      <c r="I181" s="476">
        <f>NP.!AL304</f>
        <v>0</v>
      </c>
      <c r="J181" s="467"/>
    </row>
    <row r="182" spans="1:10" ht="30" customHeight="1" x14ac:dyDescent="0.2">
      <c r="A182" s="461">
        <v>171</v>
      </c>
      <c r="B182" s="463" t="s">
        <v>12</v>
      </c>
      <c r="C182" s="464" t="s">
        <v>1566</v>
      </c>
      <c r="D182" s="465" t="str">
        <f>VLOOKUP(Tabela25[[#This Row],[Symbol]],Baza_cen[],3,0)</f>
        <v>BLOK NYXON  Green MONO   50mm    H= 95mm     GPMM</v>
      </c>
      <c r="E182" s="466">
        <v>95</v>
      </c>
      <c r="F182" s="466"/>
      <c r="G182" s="466" t="s">
        <v>2453</v>
      </c>
      <c r="H182" s="477">
        <f>NP.!U304</f>
        <v>0</v>
      </c>
      <c r="I182" s="476">
        <f>NP.!AM304</f>
        <v>0</v>
      </c>
      <c r="J182" s="467"/>
    </row>
    <row r="183" spans="1:10" ht="30" customHeight="1" x14ac:dyDescent="0.2">
      <c r="A183" s="461">
        <v>172</v>
      </c>
      <c r="B183" s="463" t="s">
        <v>12</v>
      </c>
      <c r="C183" s="464" t="s">
        <v>1566</v>
      </c>
      <c r="D183" s="465" t="str">
        <f>VLOOKUP(Tabela25[[#This Row],[Symbol]],Baza_cen[],3,0)</f>
        <v>BLOK NYXON  Green MONO   50mm    H= 95mm     GPMM</v>
      </c>
      <c r="E183" s="466">
        <v>95</v>
      </c>
      <c r="F183" s="466"/>
      <c r="G183" s="466" t="s">
        <v>2453</v>
      </c>
      <c r="H183" s="477">
        <f>NP.!V304</f>
        <v>0</v>
      </c>
      <c r="I183" s="476">
        <f>NP.!AN304</f>
        <v>0</v>
      </c>
      <c r="J183" s="467"/>
    </row>
    <row r="184" spans="1:10" ht="30" customHeight="1" x14ac:dyDescent="0.2">
      <c r="A184" s="461">
        <v>173</v>
      </c>
      <c r="B184" s="463" t="s">
        <v>12</v>
      </c>
      <c r="C184" s="464" t="s">
        <v>1566</v>
      </c>
      <c r="D184" s="465" t="str">
        <f>VLOOKUP(Tabela25[[#This Row],[Symbol]],Baza_cen[],3,0)</f>
        <v>BLOK NYXON  Green MONO   50mm    H= 95mm     GPMM</v>
      </c>
      <c r="E184" s="466">
        <v>95</v>
      </c>
      <c r="F184" s="466"/>
      <c r="G184" s="466" t="s">
        <v>2453</v>
      </c>
      <c r="H184" s="477">
        <f>NP.!W304</f>
        <v>0</v>
      </c>
      <c r="I184" s="476">
        <f>NP.!AO304</f>
        <v>0</v>
      </c>
      <c r="J184" s="467"/>
    </row>
    <row r="185" spans="1:10" ht="30" customHeight="1" x14ac:dyDescent="0.2">
      <c r="A185" s="461">
        <v>174</v>
      </c>
      <c r="B185" s="463" t="s">
        <v>12</v>
      </c>
      <c r="C185" s="464" t="s">
        <v>1566</v>
      </c>
      <c r="D185" s="465" t="str">
        <f>VLOOKUP(Tabela25[[#This Row],[Symbol]],Baza_cen[],3,0)</f>
        <v>BLOK NYXON  Green MONO   50mm    H= 95mm     GPMM</v>
      </c>
      <c r="E185" s="466">
        <v>95</v>
      </c>
      <c r="F185" s="466"/>
      <c r="G185" s="466" t="s">
        <v>2453</v>
      </c>
      <c r="H185" s="477">
        <f>NP.!X304</f>
        <v>0</v>
      </c>
      <c r="I185" s="476">
        <f>NP.!AP304</f>
        <v>0</v>
      </c>
      <c r="J185" s="467"/>
    </row>
    <row r="186" spans="1:10" ht="30" customHeight="1" x14ac:dyDescent="0.2">
      <c r="A186" s="461">
        <v>175</v>
      </c>
      <c r="B186" s="463" t="s">
        <v>12</v>
      </c>
      <c r="C186" s="464" t="s">
        <v>1566</v>
      </c>
      <c r="D186" s="465" t="str">
        <f>VLOOKUP(Tabela25[[#This Row],[Symbol]],Baza_cen[],3,0)</f>
        <v>BLOK NYXON  Green MONO   50mm    H= 95mm     GPMM</v>
      </c>
      <c r="E186" s="466">
        <v>95</v>
      </c>
      <c r="F186" s="466"/>
      <c r="G186" s="466" t="s">
        <v>2453</v>
      </c>
      <c r="H186" s="477">
        <f>NP.!Y304</f>
        <v>0</v>
      </c>
      <c r="I186" s="476">
        <f>NP.!AQ304</f>
        <v>0</v>
      </c>
      <c r="J186" s="467"/>
    </row>
    <row r="187" spans="1:10" ht="30" customHeight="1" x14ac:dyDescent="0.2">
      <c r="A187" s="461">
        <v>176</v>
      </c>
      <c r="B187" s="463" t="s">
        <v>12</v>
      </c>
      <c r="C187" s="464" t="s">
        <v>1566</v>
      </c>
      <c r="D187" s="465" t="str">
        <f>VLOOKUP(Tabela25[[#This Row],[Symbol]],Baza_cen[],3,0)</f>
        <v>BLOK NYXON  Green MONO   50mm    H= 95mm     GPMM</v>
      </c>
      <c r="E187" s="466">
        <v>95</v>
      </c>
      <c r="F187" s="466"/>
      <c r="G187" s="466" t="s">
        <v>2453</v>
      </c>
      <c r="H187" s="477">
        <f>NP.!Z304</f>
        <v>0</v>
      </c>
      <c r="I187" s="476">
        <f>NP.!AR304</f>
        <v>0</v>
      </c>
      <c r="J187" s="467"/>
    </row>
    <row r="188" spans="1:10" ht="30" customHeight="1" x14ac:dyDescent="0.2">
      <c r="A188" s="461">
        <v>177</v>
      </c>
      <c r="B188" s="463" t="s">
        <v>12</v>
      </c>
      <c r="C188" s="464" t="s">
        <v>1566</v>
      </c>
      <c r="D188" s="465" t="str">
        <f>VLOOKUP(Tabela25[[#This Row],[Symbol]],Baza_cen[],3,0)</f>
        <v>BLOK NYXON  Green MONO   50mm    H= 95mm     GPMM</v>
      </c>
      <c r="E188" s="466">
        <v>95</v>
      </c>
      <c r="F188" s="466"/>
      <c r="G188" s="466" t="s">
        <v>2453</v>
      </c>
      <c r="H188" s="477">
        <f>NP.!AA304</f>
        <v>0</v>
      </c>
      <c r="I188" s="476">
        <f>NP.!AS304</f>
        <v>0</v>
      </c>
      <c r="J188" s="467"/>
    </row>
    <row r="189" spans="1:10" ht="30" customHeight="1" x14ac:dyDescent="0.2">
      <c r="A189" s="461">
        <v>178</v>
      </c>
      <c r="B189" s="463" t="s">
        <v>12</v>
      </c>
      <c r="C189" s="464" t="s">
        <v>1566</v>
      </c>
      <c r="D189" s="465" t="str">
        <f>VLOOKUP(Tabela25[[#This Row],[Symbol]],Baza_cen[],3,0)</f>
        <v>BLOK NYXON  Green MONO   50mm    H= 95mm     GPMM</v>
      </c>
      <c r="E189" s="466">
        <v>95</v>
      </c>
      <c r="F189" s="466"/>
      <c r="G189" s="466" t="s">
        <v>2453</v>
      </c>
      <c r="H189" s="477">
        <f>NP.!AB304</f>
        <v>0</v>
      </c>
      <c r="I189" s="476">
        <f>NP.!AT304</f>
        <v>0</v>
      </c>
      <c r="J189" s="467"/>
    </row>
    <row r="190" spans="1:10" ht="30" customHeight="1" x14ac:dyDescent="0.2">
      <c r="A190" s="461">
        <v>179</v>
      </c>
      <c r="B190" s="463" t="s">
        <v>12</v>
      </c>
      <c r="C190" s="464" t="s">
        <v>1566</v>
      </c>
      <c r="D190" s="465" t="str">
        <f>VLOOKUP(Tabela25[[#This Row],[Symbol]],Baza_cen[],3,0)</f>
        <v>BLOK NYXON  Green MONO   50mm    H= 95mm     GPMM</v>
      </c>
      <c r="E190" s="466">
        <v>95</v>
      </c>
      <c r="F190" s="466"/>
      <c r="G190" s="466" t="s">
        <v>2453</v>
      </c>
      <c r="H190" s="477">
        <f>NP.!AC304</f>
        <v>0</v>
      </c>
      <c r="I190" s="476">
        <f>NP.!AU304</f>
        <v>0</v>
      </c>
      <c r="J190" s="467"/>
    </row>
    <row r="191" spans="1:10" ht="30" customHeight="1" x14ac:dyDescent="0.2">
      <c r="A191" s="461">
        <v>180</v>
      </c>
      <c r="B191" s="463" t="s">
        <v>12</v>
      </c>
      <c r="C191" s="464" t="s">
        <v>1566</v>
      </c>
      <c r="D191" s="465" t="str">
        <f>VLOOKUP(Tabela25[[#This Row],[Symbol]],Baza_cen[],3,0)</f>
        <v>BLOK NYXON  Green MONO   50mm    H= 95mm     GPMM</v>
      </c>
      <c r="E191" s="466">
        <v>95</v>
      </c>
      <c r="F191" s="466"/>
      <c r="G191" s="466" t="s">
        <v>2453</v>
      </c>
      <c r="H191" s="477">
        <f>NP.!AD304</f>
        <v>0</v>
      </c>
      <c r="I191" s="476">
        <f>NP.!AV304</f>
        <v>0</v>
      </c>
      <c r="J191" s="467"/>
    </row>
    <row r="192" spans="1:10" ht="30" customHeight="1" x14ac:dyDescent="0.2">
      <c r="A192" s="461">
        <v>181</v>
      </c>
      <c r="B192" s="463" t="s">
        <v>12</v>
      </c>
      <c r="C192" s="464" t="s">
        <v>1253</v>
      </c>
      <c r="D192" s="465" t="str">
        <f>VLOOKUP(Tabela25[[#This Row],[Symbol]],Baza_cen[],3,0)</f>
        <v>BLOK NYXON  Green MONO   50mm    H=100mm     GPMM</v>
      </c>
      <c r="E192" s="466">
        <v>100</v>
      </c>
      <c r="F192" s="466"/>
      <c r="G192" s="466" t="s">
        <v>2453</v>
      </c>
      <c r="H192" s="477">
        <f>NP.!S305</f>
        <v>0</v>
      </c>
      <c r="I192" s="476">
        <f>NP.!AK305</f>
        <v>0</v>
      </c>
      <c r="J192" s="467"/>
    </row>
    <row r="193" spans="1:10" ht="30" customHeight="1" x14ac:dyDescent="0.2">
      <c r="A193" s="461">
        <v>182</v>
      </c>
      <c r="B193" s="463" t="s">
        <v>12</v>
      </c>
      <c r="C193" s="464" t="s">
        <v>1253</v>
      </c>
      <c r="D193" s="465" t="str">
        <f>VLOOKUP(Tabela25[[#This Row],[Symbol]],Baza_cen[],3,0)</f>
        <v>BLOK NYXON  Green MONO   50mm    H=100mm     GPMM</v>
      </c>
      <c r="E193" s="466">
        <v>100</v>
      </c>
      <c r="F193" s="466"/>
      <c r="G193" s="466" t="s">
        <v>2453</v>
      </c>
      <c r="H193" s="477">
        <f>NP.!T305</f>
        <v>0</v>
      </c>
      <c r="I193" s="476">
        <f>NP.!AL305</f>
        <v>0</v>
      </c>
      <c r="J193" s="467"/>
    </row>
    <row r="194" spans="1:10" ht="30" customHeight="1" x14ac:dyDescent="0.2">
      <c r="A194" s="461">
        <v>183</v>
      </c>
      <c r="B194" s="463" t="s">
        <v>12</v>
      </c>
      <c r="C194" s="464" t="s">
        <v>1253</v>
      </c>
      <c r="D194" s="465" t="str">
        <f>VLOOKUP(Tabela25[[#This Row],[Symbol]],Baza_cen[],3,0)</f>
        <v>BLOK NYXON  Green MONO   50mm    H=100mm     GPMM</v>
      </c>
      <c r="E194" s="466">
        <v>100</v>
      </c>
      <c r="F194" s="466"/>
      <c r="G194" s="466" t="s">
        <v>2453</v>
      </c>
      <c r="H194" s="477">
        <f>NP.!U305</f>
        <v>0</v>
      </c>
      <c r="I194" s="476">
        <f>NP.!AM305</f>
        <v>0</v>
      </c>
      <c r="J194" s="467"/>
    </row>
    <row r="195" spans="1:10" ht="30" customHeight="1" x14ac:dyDescent="0.2">
      <c r="A195" s="461">
        <v>184</v>
      </c>
      <c r="B195" s="463" t="s">
        <v>12</v>
      </c>
      <c r="C195" s="464" t="s">
        <v>1253</v>
      </c>
      <c r="D195" s="465" t="str">
        <f>VLOOKUP(Tabela25[[#This Row],[Symbol]],Baza_cen[],3,0)</f>
        <v>BLOK NYXON  Green MONO   50mm    H=100mm     GPMM</v>
      </c>
      <c r="E195" s="466">
        <v>100</v>
      </c>
      <c r="F195" s="466"/>
      <c r="G195" s="466" t="s">
        <v>2453</v>
      </c>
      <c r="H195" s="477">
        <f>NP.!V305</f>
        <v>0</v>
      </c>
      <c r="I195" s="476">
        <f>NP.!AN305</f>
        <v>0</v>
      </c>
      <c r="J195" s="467"/>
    </row>
    <row r="196" spans="1:10" ht="30" customHeight="1" x14ac:dyDescent="0.2">
      <c r="A196" s="461">
        <v>185</v>
      </c>
      <c r="B196" s="463" t="s">
        <v>12</v>
      </c>
      <c r="C196" s="464" t="s">
        <v>1253</v>
      </c>
      <c r="D196" s="465" t="str">
        <f>VLOOKUP(Tabela25[[#This Row],[Symbol]],Baza_cen[],3,0)</f>
        <v>BLOK NYXON  Green MONO   50mm    H=100mm     GPMM</v>
      </c>
      <c r="E196" s="466">
        <v>100</v>
      </c>
      <c r="F196" s="466"/>
      <c r="G196" s="466" t="s">
        <v>2453</v>
      </c>
      <c r="H196" s="477">
        <f>NP.!W305</f>
        <v>0</v>
      </c>
      <c r="I196" s="476">
        <f>NP.!AO305</f>
        <v>0</v>
      </c>
      <c r="J196" s="467"/>
    </row>
    <row r="197" spans="1:10" ht="30" customHeight="1" x14ac:dyDescent="0.2">
      <c r="A197" s="461">
        <v>186</v>
      </c>
      <c r="B197" s="463" t="s">
        <v>12</v>
      </c>
      <c r="C197" s="464" t="s">
        <v>1253</v>
      </c>
      <c r="D197" s="465" t="str">
        <f>VLOOKUP(Tabela25[[#This Row],[Symbol]],Baza_cen[],3,0)</f>
        <v>BLOK NYXON  Green MONO   50mm    H=100mm     GPMM</v>
      </c>
      <c r="E197" s="466">
        <v>100</v>
      </c>
      <c r="F197" s="466"/>
      <c r="G197" s="466" t="s">
        <v>2453</v>
      </c>
      <c r="H197" s="477">
        <f>NP.!X305</f>
        <v>0</v>
      </c>
      <c r="I197" s="476">
        <f>NP.!AP305</f>
        <v>0</v>
      </c>
      <c r="J197" s="467"/>
    </row>
    <row r="198" spans="1:10" ht="30" customHeight="1" x14ac:dyDescent="0.2">
      <c r="A198" s="461">
        <v>187</v>
      </c>
      <c r="B198" s="463" t="s">
        <v>12</v>
      </c>
      <c r="C198" s="464" t="s">
        <v>1253</v>
      </c>
      <c r="D198" s="465" t="str">
        <f>VLOOKUP(Tabela25[[#This Row],[Symbol]],Baza_cen[],3,0)</f>
        <v>BLOK NYXON  Green MONO   50mm    H=100mm     GPMM</v>
      </c>
      <c r="E198" s="466">
        <v>100</v>
      </c>
      <c r="F198" s="466"/>
      <c r="G198" s="466" t="s">
        <v>2453</v>
      </c>
      <c r="H198" s="477">
        <f>NP.!Y305</f>
        <v>0</v>
      </c>
      <c r="I198" s="476">
        <f>NP.!AQ305</f>
        <v>0</v>
      </c>
      <c r="J198" s="467"/>
    </row>
    <row r="199" spans="1:10" ht="30" customHeight="1" x14ac:dyDescent="0.2">
      <c r="A199" s="461">
        <v>188</v>
      </c>
      <c r="B199" s="463" t="s">
        <v>12</v>
      </c>
      <c r="C199" s="464" t="s">
        <v>1253</v>
      </c>
      <c r="D199" s="465" t="str">
        <f>VLOOKUP(Tabela25[[#This Row],[Symbol]],Baza_cen[],3,0)</f>
        <v>BLOK NYXON  Green MONO   50mm    H=100mm     GPMM</v>
      </c>
      <c r="E199" s="466">
        <v>100</v>
      </c>
      <c r="F199" s="466"/>
      <c r="G199" s="466" t="s">
        <v>2453</v>
      </c>
      <c r="H199" s="477">
        <f>NP.!Z305</f>
        <v>0</v>
      </c>
      <c r="I199" s="476">
        <f>NP.!AR305</f>
        <v>0</v>
      </c>
      <c r="J199" s="467"/>
    </row>
    <row r="200" spans="1:10" ht="30" customHeight="1" x14ac:dyDescent="0.2">
      <c r="A200" s="461">
        <v>189</v>
      </c>
      <c r="B200" s="463" t="s">
        <v>12</v>
      </c>
      <c r="C200" s="464" t="s">
        <v>1253</v>
      </c>
      <c r="D200" s="465" t="str">
        <f>VLOOKUP(Tabela25[[#This Row],[Symbol]],Baza_cen[],3,0)</f>
        <v>BLOK NYXON  Green MONO   50mm    H=100mm     GPMM</v>
      </c>
      <c r="E200" s="466">
        <v>100</v>
      </c>
      <c r="F200" s="466"/>
      <c r="G200" s="466" t="s">
        <v>2453</v>
      </c>
      <c r="H200" s="477">
        <f>NP.!AA305</f>
        <v>0</v>
      </c>
      <c r="I200" s="476">
        <f>NP.!AS305</f>
        <v>0</v>
      </c>
      <c r="J200" s="467"/>
    </row>
    <row r="201" spans="1:10" ht="30" customHeight="1" x14ac:dyDescent="0.2">
      <c r="A201" s="461">
        <v>190</v>
      </c>
      <c r="B201" s="463" t="s">
        <v>12</v>
      </c>
      <c r="C201" s="464" t="s">
        <v>1253</v>
      </c>
      <c r="D201" s="465" t="str">
        <f>VLOOKUP(Tabela25[[#This Row],[Symbol]],Baza_cen[],3,0)</f>
        <v>BLOK NYXON  Green MONO   50mm    H=100mm     GPMM</v>
      </c>
      <c r="E201" s="466">
        <v>100</v>
      </c>
      <c r="F201" s="466"/>
      <c r="G201" s="466" t="s">
        <v>2453</v>
      </c>
      <c r="H201" s="477">
        <f>NP.!AB305</f>
        <v>0</v>
      </c>
      <c r="I201" s="476">
        <f>NP.!AT305</f>
        <v>0</v>
      </c>
      <c r="J201" s="467"/>
    </row>
    <row r="202" spans="1:10" ht="30" customHeight="1" x14ac:dyDescent="0.2">
      <c r="A202" s="461">
        <v>191</v>
      </c>
      <c r="B202" s="463" t="s">
        <v>12</v>
      </c>
      <c r="C202" s="464" t="s">
        <v>1253</v>
      </c>
      <c r="D202" s="465" t="str">
        <f>VLOOKUP(Tabela25[[#This Row],[Symbol]],Baza_cen[],3,0)</f>
        <v>BLOK NYXON  Green MONO   50mm    H=100mm     GPMM</v>
      </c>
      <c r="E202" s="466">
        <v>100</v>
      </c>
      <c r="F202" s="466"/>
      <c r="G202" s="466" t="s">
        <v>2453</v>
      </c>
      <c r="H202" s="477">
        <f>NP.!AC305</f>
        <v>0</v>
      </c>
      <c r="I202" s="476">
        <f>NP.!AU305</f>
        <v>0</v>
      </c>
      <c r="J202" s="467"/>
    </row>
    <row r="203" spans="1:10" ht="30" customHeight="1" x14ac:dyDescent="0.2">
      <c r="A203" s="461">
        <v>192</v>
      </c>
      <c r="B203" s="463" t="s">
        <v>12</v>
      </c>
      <c r="C203" s="464" t="s">
        <v>1253</v>
      </c>
      <c r="D203" s="465" t="str">
        <f>VLOOKUP(Tabela25[[#This Row],[Symbol]],Baza_cen[],3,0)</f>
        <v>BLOK NYXON  Green MONO   50mm    H=100mm     GPMM</v>
      </c>
      <c r="E203" s="466">
        <v>100</v>
      </c>
      <c r="F203" s="466"/>
      <c r="G203" s="466" t="s">
        <v>2453</v>
      </c>
      <c r="H203" s="477">
        <f>NP.!AD305</f>
        <v>0</v>
      </c>
      <c r="I203" s="476">
        <f>NP.!AV305</f>
        <v>0</v>
      </c>
      <c r="J203" s="467"/>
    </row>
    <row r="204" spans="1:10" ht="30" customHeight="1" x14ac:dyDescent="0.2">
      <c r="A204" s="461">
        <v>193</v>
      </c>
      <c r="B204" s="463" t="s">
        <v>12</v>
      </c>
      <c r="C204" s="464" t="s">
        <v>1567</v>
      </c>
      <c r="D204" s="465" t="str">
        <f>VLOOKUP(Tabela25[[#This Row],[Symbol]],Baza_cen[],3,0)</f>
        <v>BLOK NYXON  Green MONO   50mm    H=105mm     GPMM</v>
      </c>
      <c r="E204" s="466">
        <v>105</v>
      </c>
      <c r="F204" s="466"/>
      <c r="G204" s="466" t="s">
        <v>2453</v>
      </c>
      <c r="H204" s="477">
        <f>NP.!S306</f>
        <v>0</v>
      </c>
      <c r="I204" s="476">
        <f>NP.!AK306</f>
        <v>0</v>
      </c>
      <c r="J204" s="467"/>
    </row>
    <row r="205" spans="1:10" ht="30" customHeight="1" x14ac:dyDescent="0.2">
      <c r="A205" s="461">
        <v>194</v>
      </c>
      <c r="B205" s="463" t="s">
        <v>12</v>
      </c>
      <c r="C205" s="464" t="s">
        <v>1567</v>
      </c>
      <c r="D205" s="465" t="str">
        <f>VLOOKUP(Tabela25[[#This Row],[Symbol]],Baza_cen[],3,0)</f>
        <v>BLOK NYXON  Green MONO   50mm    H=105mm     GPMM</v>
      </c>
      <c r="E205" s="466">
        <v>105</v>
      </c>
      <c r="F205" s="466"/>
      <c r="G205" s="466" t="s">
        <v>2453</v>
      </c>
      <c r="H205" s="477">
        <f>NP.!T306</f>
        <v>0</v>
      </c>
      <c r="I205" s="476">
        <f>NP.!AL306</f>
        <v>0</v>
      </c>
      <c r="J205" s="467"/>
    </row>
    <row r="206" spans="1:10" ht="30" customHeight="1" x14ac:dyDescent="0.2">
      <c r="A206" s="461">
        <v>195</v>
      </c>
      <c r="B206" s="463" t="s">
        <v>12</v>
      </c>
      <c r="C206" s="464" t="s">
        <v>1567</v>
      </c>
      <c r="D206" s="465" t="str">
        <f>VLOOKUP(Tabela25[[#This Row],[Symbol]],Baza_cen[],3,0)</f>
        <v>BLOK NYXON  Green MONO   50mm    H=105mm     GPMM</v>
      </c>
      <c r="E206" s="466">
        <v>105</v>
      </c>
      <c r="F206" s="466"/>
      <c r="G206" s="466" t="s">
        <v>2453</v>
      </c>
      <c r="H206" s="477">
        <f>NP.!U306</f>
        <v>0</v>
      </c>
      <c r="I206" s="476">
        <f>NP.!AM306</f>
        <v>0</v>
      </c>
      <c r="J206" s="467"/>
    </row>
    <row r="207" spans="1:10" ht="30" customHeight="1" x14ac:dyDescent="0.2">
      <c r="A207" s="461">
        <v>196</v>
      </c>
      <c r="B207" s="463" t="s">
        <v>12</v>
      </c>
      <c r="C207" s="464" t="s">
        <v>1567</v>
      </c>
      <c r="D207" s="465" t="str">
        <f>VLOOKUP(Tabela25[[#This Row],[Symbol]],Baza_cen[],3,0)</f>
        <v>BLOK NYXON  Green MONO   50mm    H=105mm     GPMM</v>
      </c>
      <c r="E207" s="466">
        <v>105</v>
      </c>
      <c r="F207" s="466"/>
      <c r="G207" s="466" t="s">
        <v>2453</v>
      </c>
      <c r="H207" s="477">
        <f>NP.!V306</f>
        <v>0</v>
      </c>
      <c r="I207" s="476">
        <f>NP.!AN306</f>
        <v>0</v>
      </c>
      <c r="J207" s="467"/>
    </row>
    <row r="208" spans="1:10" ht="30" customHeight="1" x14ac:dyDescent="0.2">
      <c r="A208" s="461">
        <v>197</v>
      </c>
      <c r="B208" s="463" t="s">
        <v>12</v>
      </c>
      <c r="C208" s="464" t="s">
        <v>1567</v>
      </c>
      <c r="D208" s="465" t="str">
        <f>VLOOKUP(Tabela25[[#This Row],[Symbol]],Baza_cen[],3,0)</f>
        <v>BLOK NYXON  Green MONO   50mm    H=105mm     GPMM</v>
      </c>
      <c r="E208" s="466">
        <v>105</v>
      </c>
      <c r="F208" s="466"/>
      <c r="G208" s="466" t="s">
        <v>2453</v>
      </c>
      <c r="H208" s="477">
        <f>NP.!W306</f>
        <v>0</v>
      </c>
      <c r="I208" s="476">
        <f>NP.!AO306</f>
        <v>0</v>
      </c>
      <c r="J208" s="467"/>
    </row>
    <row r="209" spans="1:10" ht="30" customHeight="1" x14ac:dyDescent="0.2">
      <c r="A209" s="461">
        <v>198</v>
      </c>
      <c r="B209" s="463" t="s">
        <v>12</v>
      </c>
      <c r="C209" s="464" t="s">
        <v>1567</v>
      </c>
      <c r="D209" s="465" t="str">
        <f>VLOOKUP(Tabela25[[#This Row],[Symbol]],Baza_cen[],3,0)</f>
        <v>BLOK NYXON  Green MONO   50mm    H=105mm     GPMM</v>
      </c>
      <c r="E209" s="466">
        <v>105</v>
      </c>
      <c r="F209" s="466"/>
      <c r="G209" s="466" t="s">
        <v>2453</v>
      </c>
      <c r="H209" s="477">
        <f>NP.!X306</f>
        <v>0</v>
      </c>
      <c r="I209" s="476">
        <f>NP.!AP306</f>
        <v>0</v>
      </c>
      <c r="J209" s="467"/>
    </row>
    <row r="210" spans="1:10" ht="30" customHeight="1" x14ac:dyDescent="0.2">
      <c r="A210" s="461">
        <v>199</v>
      </c>
      <c r="B210" s="463" t="s">
        <v>12</v>
      </c>
      <c r="C210" s="464" t="s">
        <v>1567</v>
      </c>
      <c r="D210" s="465" t="str">
        <f>VLOOKUP(Tabela25[[#This Row],[Symbol]],Baza_cen[],3,0)</f>
        <v>BLOK NYXON  Green MONO   50mm    H=105mm     GPMM</v>
      </c>
      <c r="E210" s="466">
        <v>105</v>
      </c>
      <c r="F210" s="466"/>
      <c r="G210" s="466" t="s">
        <v>2453</v>
      </c>
      <c r="H210" s="477">
        <f>NP.!Y306</f>
        <v>0</v>
      </c>
      <c r="I210" s="476">
        <f>NP.!AQ306</f>
        <v>0</v>
      </c>
      <c r="J210" s="467"/>
    </row>
    <row r="211" spans="1:10" ht="30" customHeight="1" x14ac:dyDescent="0.2">
      <c r="A211" s="461">
        <v>200</v>
      </c>
      <c r="B211" s="463" t="s">
        <v>12</v>
      </c>
      <c r="C211" s="464" t="s">
        <v>1567</v>
      </c>
      <c r="D211" s="465" t="str">
        <f>VLOOKUP(Tabela25[[#This Row],[Symbol]],Baza_cen[],3,0)</f>
        <v>BLOK NYXON  Green MONO   50mm    H=105mm     GPMM</v>
      </c>
      <c r="E211" s="466">
        <v>105</v>
      </c>
      <c r="F211" s="466"/>
      <c r="G211" s="466" t="s">
        <v>2453</v>
      </c>
      <c r="H211" s="477">
        <f>NP.!Z306</f>
        <v>0</v>
      </c>
      <c r="I211" s="476">
        <f>NP.!AR306</f>
        <v>0</v>
      </c>
      <c r="J211" s="467"/>
    </row>
    <row r="212" spans="1:10" ht="30" customHeight="1" x14ac:dyDescent="0.2">
      <c r="A212" s="461">
        <v>201</v>
      </c>
      <c r="B212" s="463" t="s">
        <v>12</v>
      </c>
      <c r="C212" s="464" t="s">
        <v>1567</v>
      </c>
      <c r="D212" s="465" t="str">
        <f>VLOOKUP(Tabela25[[#This Row],[Symbol]],Baza_cen[],3,0)</f>
        <v>BLOK NYXON  Green MONO   50mm    H=105mm     GPMM</v>
      </c>
      <c r="E212" s="466">
        <v>105</v>
      </c>
      <c r="F212" s="466"/>
      <c r="G212" s="466" t="s">
        <v>2453</v>
      </c>
      <c r="H212" s="477">
        <f>NP.!AA306</f>
        <v>0</v>
      </c>
      <c r="I212" s="476">
        <f>NP.!AS306</f>
        <v>0</v>
      </c>
      <c r="J212" s="467"/>
    </row>
    <row r="213" spans="1:10" ht="30" customHeight="1" x14ac:dyDescent="0.2">
      <c r="A213" s="461">
        <v>202</v>
      </c>
      <c r="B213" s="463" t="s">
        <v>12</v>
      </c>
      <c r="C213" s="464" t="s">
        <v>1567</v>
      </c>
      <c r="D213" s="465" t="str">
        <f>VLOOKUP(Tabela25[[#This Row],[Symbol]],Baza_cen[],3,0)</f>
        <v>BLOK NYXON  Green MONO   50mm    H=105mm     GPMM</v>
      </c>
      <c r="E213" s="466">
        <v>105</v>
      </c>
      <c r="F213" s="466"/>
      <c r="G213" s="466" t="s">
        <v>2453</v>
      </c>
      <c r="H213" s="477">
        <f>NP.!AB306</f>
        <v>0</v>
      </c>
      <c r="I213" s="476">
        <f>NP.!AT306</f>
        <v>0</v>
      </c>
      <c r="J213" s="467"/>
    </row>
    <row r="214" spans="1:10" ht="30" customHeight="1" x14ac:dyDescent="0.2">
      <c r="A214" s="461">
        <v>203</v>
      </c>
      <c r="B214" s="463" t="s">
        <v>12</v>
      </c>
      <c r="C214" s="464" t="s">
        <v>1567</v>
      </c>
      <c r="D214" s="465" t="str">
        <f>VLOOKUP(Tabela25[[#This Row],[Symbol]],Baza_cen[],3,0)</f>
        <v>BLOK NYXON  Green MONO   50mm    H=105mm     GPMM</v>
      </c>
      <c r="E214" s="466">
        <v>105</v>
      </c>
      <c r="F214" s="466"/>
      <c r="G214" s="466" t="s">
        <v>2453</v>
      </c>
      <c r="H214" s="477">
        <f>NP.!AC306</f>
        <v>0</v>
      </c>
      <c r="I214" s="476">
        <f>NP.!AU306</f>
        <v>0</v>
      </c>
      <c r="J214" s="467"/>
    </row>
    <row r="215" spans="1:10" ht="30" customHeight="1" x14ac:dyDescent="0.2">
      <c r="A215" s="461">
        <v>204</v>
      </c>
      <c r="B215" s="463" t="s">
        <v>12</v>
      </c>
      <c r="C215" s="464" t="s">
        <v>1567</v>
      </c>
      <c r="D215" s="465" t="str">
        <f>VLOOKUP(Tabela25[[#This Row],[Symbol]],Baza_cen[],3,0)</f>
        <v>BLOK NYXON  Green MONO   50mm    H=105mm     GPMM</v>
      </c>
      <c r="E215" s="466">
        <v>105</v>
      </c>
      <c r="F215" s="466"/>
      <c r="G215" s="466" t="s">
        <v>2453</v>
      </c>
      <c r="H215" s="477">
        <f>NP.!AD306</f>
        <v>0</v>
      </c>
      <c r="I215" s="476">
        <f>NP.!AV306</f>
        <v>0</v>
      </c>
      <c r="J215" s="467"/>
    </row>
    <row r="216" spans="1:10" ht="30" customHeight="1" x14ac:dyDescent="0.2">
      <c r="A216" s="461">
        <v>205</v>
      </c>
      <c r="B216" s="463" t="s">
        <v>12</v>
      </c>
      <c r="C216" s="464" t="s">
        <v>1254</v>
      </c>
      <c r="D216" s="465" t="str">
        <f>VLOOKUP(Tabela25[[#This Row],[Symbol]],Baza_cen[],3,0)</f>
        <v>BLOK NYXON  Green MONO   50mm    H=110mm     GPMM</v>
      </c>
      <c r="E216" s="466">
        <v>110</v>
      </c>
      <c r="F216" s="466"/>
      <c r="G216" s="466" t="s">
        <v>2453</v>
      </c>
      <c r="H216" s="477">
        <f>NP.!S307</f>
        <v>0</v>
      </c>
      <c r="I216" s="476">
        <f>NP.!AK307</f>
        <v>0</v>
      </c>
      <c r="J216" s="467"/>
    </row>
    <row r="217" spans="1:10" ht="30" customHeight="1" x14ac:dyDescent="0.2">
      <c r="A217" s="461">
        <v>206</v>
      </c>
      <c r="B217" s="463" t="s">
        <v>12</v>
      </c>
      <c r="C217" s="464" t="s">
        <v>1254</v>
      </c>
      <c r="D217" s="465" t="str">
        <f>VLOOKUP(Tabela25[[#This Row],[Symbol]],Baza_cen[],3,0)</f>
        <v>BLOK NYXON  Green MONO   50mm    H=110mm     GPMM</v>
      </c>
      <c r="E217" s="466">
        <v>110</v>
      </c>
      <c r="F217" s="466"/>
      <c r="G217" s="466" t="s">
        <v>2453</v>
      </c>
      <c r="H217" s="477">
        <f>NP.!T307</f>
        <v>0</v>
      </c>
      <c r="I217" s="476">
        <f>NP.!AL307</f>
        <v>0</v>
      </c>
      <c r="J217" s="467"/>
    </row>
    <row r="218" spans="1:10" ht="30" customHeight="1" x14ac:dyDescent="0.2">
      <c r="A218" s="461">
        <v>207</v>
      </c>
      <c r="B218" s="463" t="s">
        <v>12</v>
      </c>
      <c r="C218" s="464" t="s">
        <v>1254</v>
      </c>
      <c r="D218" s="465" t="str">
        <f>VLOOKUP(Tabela25[[#This Row],[Symbol]],Baza_cen[],3,0)</f>
        <v>BLOK NYXON  Green MONO   50mm    H=110mm     GPMM</v>
      </c>
      <c r="E218" s="466">
        <v>110</v>
      </c>
      <c r="F218" s="466"/>
      <c r="G218" s="466" t="s">
        <v>2453</v>
      </c>
      <c r="H218" s="477">
        <f>NP.!U307</f>
        <v>0</v>
      </c>
      <c r="I218" s="476">
        <f>NP.!AM307</f>
        <v>0</v>
      </c>
      <c r="J218" s="467"/>
    </row>
    <row r="219" spans="1:10" ht="30" customHeight="1" x14ac:dyDescent="0.2">
      <c r="A219" s="461">
        <v>208</v>
      </c>
      <c r="B219" s="463" t="s">
        <v>12</v>
      </c>
      <c r="C219" s="464" t="s">
        <v>1254</v>
      </c>
      <c r="D219" s="465" t="str">
        <f>VLOOKUP(Tabela25[[#This Row],[Symbol]],Baza_cen[],3,0)</f>
        <v>BLOK NYXON  Green MONO   50mm    H=110mm     GPMM</v>
      </c>
      <c r="E219" s="466">
        <v>110</v>
      </c>
      <c r="F219" s="466"/>
      <c r="G219" s="466" t="s">
        <v>2453</v>
      </c>
      <c r="H219" s="477">
        <f>NP.!V307</f>
        <v>0</v>
      </c>
      <c r="I219" s="476">
        <f>NP.!AN307</f>
        <v>0</v>
      </c>
      <c r="J219" s="467"/>
    </row>
    <row r="220" spans="1:10" ht="30" customHeight="1" x14ac:dyDescent="0.2">
      <c r="A220" s="461">
        <v>209</v>
      </c>
      <c r="B220" s="463" t="s">
        <v>12</v>
      </c>
      <c r="C220" s="464" t="s">
        <v>1254</v>
      </c>
      <c r="D220" s="465" t="str">
        <f>VLOOKUP(Tabela25[[#This Row],[Symbol]],Baza_cen[],3,0)</f>
        <v>BLOK NYXON  Green MONO   50mm    H=110mm     GPMM</v>
      </c>
      <c r="E220" s="466">
        <v>110</v>
      </c>
      <c r="F220" s="466"/>
      <c r="G220" s="466" t="s">
        <v>2453</v>
      </c>
      <c r="H220" s="477">
        <f>NP.!W307</f>
        <v>0</v>
      </c>
      <c r="I220" s="476">
        <f>NP.!AO307</f>
        <v>0</v>
      </c>
      <c r="J220" s="467"/>
    </row>
    <row r="221" spans="1:10" ht="30" customHeight="1" x14ac:dyDescent="0.2">
      <c r="A221" s="461">
        <v>210</v>
      </c>
      <c r="B221" s="463" t="s">
        <v>12</v>
      </c>
      <c r="C221" s="464" t="s">
        <v>1254</v>
      </c>
      <c r="D221" s="465" t="str">
        <f>VLOOKUP(Tabela25[[#This Row],[Symbol]],Baza_cen[],3,0)</f>
        <v>BLOK NYXON  Green MONO   50mm    H=110mm     GPMM</v>
      </c>
      <c r="E221" s="466">
        <v>110</v>
      </c>
      <c r="F221" s="466"/>
      <c r="G221" s="466" t="s">
        <v>2453</v>
      </c>
      <c r="H221" s="477">
        <f>NP.!X307</f>
        <v>0</v>
      </c>
      <c r="I221" s="476">
        <f>NP.!AP307</f>
        <v>0</v>
      </c>
      <c r="J221" s="467"/>
    </row>
    <row r="222" spans="1:10" ht="30" customHeight="1" x14ac:dyDescent="0.2">
      <c r="A222" s="461">
        <v>211</v>
      </c>
      <c r="B222" s="463" t="s">
        <v>12</v>
      </c>
      <c r="C222" s="464" t="s">
        <v>1254</v>
      </c>
      <c r="D222" s="465" t="str">
        <f>VLOOKUP(Tabela25[[#This Row],[Symbol]],Baza_cen[],3,0)</f>
        <v>BLOK NYXON  Green MONO   50mm    H=110mm     GPMM</v>
      </c>
      <c r="E222" s="466">
        <v>110</v>
      </c>
      <c r="F222" s="466"/>
      <c r="G222" s="466" t="s">
        <v>2453</v>
      </c>
      <c r="H222" s="477">
        <f>NP.!Y307</f>
        <v>0</v>
      </c>
      <c r="I222" s="476">
        <f>NP.!AQ307</f>
        <v>0</v>
      </c>
      <c r="J222" s="467"/>
    </row>
    <row r="223" spans="1:10" ht="30" customHeight="1" x14ac:dyDescent="0.2">
      <c r="A223" s="461">
        <v>212</v>
      </c>
      <c r="B223" s="463" t="s">
        <v>12</v>
      </c>
      <c r="C223" s="464" t="s">
        <v>1254</v>
      </c>
      <c r="D223" s="465" t="str">
        <f>VLOOKUP(Tabela25[[#This Row],[Symbol]],Baza_cen[],3,0)</f>
        <v>BLOK NYXON  Green MONO   50mm    H=110mm     GPMM</v>
      </c>
      <c r="E223" s="466">
        <v>110</v>
      </c>
      <c r="F223" s="466"/>
      <c r="G223" s="466" t="s">
        <v>2453</v>
      </c>
      <c r="H223" s="477">
        <f>NP.!Z307</f>
        <v>0</v>
      </c>
      <c r="I223" s="476">
        <f>NP.!AR307</f>
        <v>0</v>
      </c>
      <c r="J223" s="467"/>
    </row>
    <row r="224" spans="1:10" ht="30" customHeight="1" x14ac:dyDescent="0.2">
      <c r="A224" s="461">
        <v>213</v>
      </c>
      <c r="B224" s="463" t="s">
        <v>12</v>
      </c>
      <c r="C224" s="464" t="s">
        <v>1254</v>
      </c>
      <c r="D224" s="465" t="str">
        <f>VLOOKUP(Tabela25[[#This Row],[Symbol]],Baza_cen[],3,0)</f>
        <v>BLOK NYXON  Green MONO   50mm    H=110mm     GPMM</v>
      </c>
      <c r="E224" s="466">
        <v>110</v>
      </c>
      <c r="F224" s="466"/>
      <c r="G224" s="466" t="s">
        <v>2453</v>
      </c>
      <c r="H224" s="477">
        <f>NP.!AA307</f>
        <v>0</v>
      </c>
      <c r="I224" s="476">
        <f>NP.!AS307</f>
        <v>0</v>
      </c>
      <c r="J224" s="467"/>
    </row>
    <row r="225" spans="1:10" ht="30" customHeight="1" x14ac:dyDescent="0.2">
      <c r="A225" s="461">
        <v>214</v>
      </c>
      <c r="B225" s="463" t="s">
        <v>12</v>
      </c>
      <c r="C225" s="464" t="s">
        <v>1254</v>
      </c>
      <c r="D225" s="465" t="str">
        <f>VLOOKUP(Tabela25[[#This Row],[Symbol]],Baza_cen[],3,0)</f>
        <v>BLOK NYXON  Green MONO   50mm    H=110mm     GPMM</v>
      </c>
      <c r="E225" s="466">
        <v>110</v>
      </c>
      <c r="F225" s="466"/>
      <c r="G225" s="466" t="s">
        <v>2453</v>
      </c>
      <c r="H225" s="477">
        <f>NP.!AB307</f>
        <v>0</v>
      </c>
      <c r="I225" s="476">
        <f>NP.!AT307</f>
        <v>0</v>
      </c>
      <c r="J225" s="467"/>
    </row>
    <row r="226" spans="1:10" ht="30" customHeight="1" x14ac:dyDescent="0.2">
      <c r="A226" s="461">
        <v>215</v>
      </c>
      <c r="B226" s="463" t="s">
        <v>12</v>
      </c>
      <c r="C226" s="464" t="s">
        <v>1254</v>
      </c>
      <c r="D226" s="465" t="str">
        <f>VLOOKUP(Tabela25[[#This Row],[Symbol]],Baza_cen[],3,0)</f>
        <v>BLOK NYXON  Green MONO   50mm    H=110mm     GPMM</v>
      </c>
      <c r="E226" s="466">
        <v>110</v>
      </c>
      <c r="F226" s="466"/>
      <c r="G226" s="466" t="s">
        <v>2453</v>
      </c>
      <c r="H226" s="477">
        <f>NP.!AC307</f>
        <v>0</v>
      </c>
      <c r="I226" s="476">
        <f>NP.!AU307</f>
        <v>0</v>
      </c>
      <c r="J226" s="467"/>
    </row>
    <row r="227" spans="1:10" ht="30" customHeight="1" x14ac:dyDescent="0.2">
      <c r="A227" s="461">
        <v>216</v>
      </c>
      <c r="B227" s="463" t="s">
        <v>12</v>
      </c>
      <c r="C227" s="464" t="s">
        <v>1254</v>
      </c>
      <c r="D227" s="465" t="str">
        <f>VLOOKUP(Tabela25[[#This Row],[Symbol]],Baza_cen[],3,0)</f>
        <v>BLOK NYXON  Green MONO   50mm    H=110mm     GPMM</v>
      </c>
      <c r="E227" s="466">
        <v>110</v>
      </c>
      <c r="F227" s="466"/>
      <c r="G227" s="466" t="s">
        <v>2453</v>
      </c>
      <c r="H227" s="477">
        <f>NP.!AD307</f>
        <v>0</v>
      </c>
      <c r="I227" s="476">
        <f>NP.!AV307</f>
        <v>0</v>
      </c>
      <c r="J227" s="467"/>
    </row>
    <row r="228" spans="1:10" ht="30" customHeight="1" x14ac:dyDescent="0.2">
      <c r="A228" s="461">
        <v>217</v>
      </c>
      <c r="B228" s="463" t="s">
        <v>12</v>
      </c>
      <c r="C228" s="464" t="s">
        <v>1568</v>
      </c>
      <c r="D228" s="465" t="str">
        <f>VLOOKUP(Tabela25[[#This Row],[Symbol]],Baza_cen[],3,0)</f>
        <v>BLOK NYXON  Green MONO   50mm    H=115mm     GPMM</v>
      </c>
      <c r="E228" s="466">
        <v>115</v>
      </c>
      <c r="F228" s="466"/>
      <c r="G228" s="466" t="s">
        <v>2453</v>
      </c>
      <c r="H228" s="477">
        <f>NP.!S308</f>
        <v>0</v>
      </c>
      <c r="I228" s="476">
        <f>NP.!AK308</f>
        <v>0</v>
      </c>
      <c r="J228" s="467"/>
    </row>
    <row r="229" spans="1:10" ht="30" customHeight="1" x14ac:dyDescent="0.2">
      <c r="A229" s="461">
        <v>218</v>
      </c>
      <c r="B229" s="463" t="s">
        <v>12</v>
      </c>
      <c r="C229" s="464" t="s">
        <v>1568</v>
      </c>
      <c r="D229" s="465" t="str">
        <f>VLOOKUP(Tabela25[[#This Row],[Symbol]],Baza_cen[],3,0)</f>
        <v>BLOK NYXON  Green MONO   50mm    H=115mm     GPMM</v>
      </c>
      <c r="E229" s="466">
        <v>115</v>
      </c>
      <c r="F229" s="466"/>
      <c r="G229" s="466" t="s">
        <v>2453</v>
      </c>
      <c r="H229" s="477">
        <f>NP.!T308</f>
        <v>0</v>
      </c>
      <c r="I229" s="476">
        <f>NP.!AL308</f>
        <v>0</v>
      </c>
      <c r="J229" s="467"/>
    </row>
    <row r="230" spans="1:10" ht="30" customHeight="1" x14ac:dyDescent="0.2">
      <c r="A230" s="461">
        <v>219</v>
      </c>
      <c r="B230" s="463" t="s">
        <v>12</v>
      </c>
      <c r="C230" s="464" t="s">
        <v>1568</v>
      </c>
      <c r="D230" s="465" t="str">
        <f>VLOOKUP(Tabela25[[#This Row],[Symbol]],Baza_cen[],3,0)</f>
        <v>BLOK NYXON  Green MONO   50mm    H=115mm     GPMM</v>
      </c>
      <c r="E230" s="466">
        <v>115</v>
      </c>
      <c r="F230" s="466"/>
      <c r="G230" s="466" t="s">
        <v>2453</v>
      </c>
      <c r="H230" s="477">
        <f>NP.!U308</f>
        <v>0</v>
      </c>
      <c r="I230" s="476">
        <f>NP.!AM308</f>
        <v>0</v>
      </c>
      <c r="J230" s="467"/>
    </row>
    <row r="231" spans="1:10" ht="30" customHeight="1" x14ac:dyDescent="0.2">
      <c r="A231" s="461">
        <v>220</v>
      </c>
      <c r="B231" s="463" t="s">
        <v>12</v>
      </c>
      <c r="C231" s="464" t="s">
        <v>1568</v>
      </c>
      <c r="D231" s="465" t="str">
        <f>VLOOKUP(Tabela25[[#This Row],[Symbol]],Baza_cen[],3,0)</f>
        <v>BLOK NYXON  Green MONO   50mm    H=115mm     GPMM</v>
      </c>
      <c r="E231" s="466">
        <v>115</v>
      </c>
      <c r="F231" s="466"/>
      <c r="G231" s="466" t="s">
        <v>2453</v>
      </c>
      <c r="H231" s="477">
        <f>NP.!V308</f>
        <v>0</v>
      </c>
      <c r="I231" s="476">
        <f>NP.!AN308</f>
        <v>0</v>
      </c>
      <c r="J231" s="467"/>
    </row>
    <row r="232" spans="1:10" ht="30" customHeight="1" x14ac:dyDescent="0.2">
      <c r="A232" s="461">
        <v>221</v>
      </c>
      <c r="B232" s="463" t="s">
        <v>12</v>
      </c>
      <c r="C232" s="464" t="s">
        <v>1568</v>
      </c>
      <c r="D232" s="465" t="str">
        <f>VLOOKUP(Tabela25[[#This Row],[Symbol]],Baza_cen[],3,0)</f>
        <v>BLOK NYXON  Green MONO   50mm    H=115mm     GPMM</v>
      </c>
      <c r="E232" s="466">
        <v>115</v>
      </c>
      <c r="F232" s="466"/>
      <c r="G232" s="466" t="s">
        <v>2453</v>
      </c>
      <c r="H232" s="477">
        <f>NP.!W308</f>
        <v>0</v>
      </c>
      <c r="I232" s="476">
        <f>NP.!AO308</f>
        <v>0</v>
      </c>
      <c r="J232" s="467"/>
    </row>
    <row r="233" spans="1:10" ht="30" customHeight="1" x14ac:dyDescent="0.2">
      <c r="A233" s="461">
        <v>222</v>
      </c>
      <c r="B233" s="463" t="s">
        <v>12</v>
      </c>
      <c r="C233" s="464" t="s">
        <v>1568</v>
      </c>
      <c r="D233" s="465" t="str">
        <f>VLOOKUP(Tabela25[[#This Row],[Symbol]],Baza_cen[],3,0)</f>
        <v>BLOK NYXON  Green MONO   50mm    H=115mm     GPMM</v>
      </c>
      <c r="E233" s="466">
        <v>115</v>
      </c>
      <c r="F233" s="466"/>
      <c r="G233" s="466" t="s">
        <v>2453</v>
      </c>
      <c r="H233" s="477">
        <f>NP.!X308</f>
        <v>0</v>
      </c>
      <c r="I233" s="476">
        <f>NP.!AP308</f>
        <v>0</v>
      </c>
      <c r="J233" s="467"/>
    </row>
    <row r="234" spans="1:10" ht="30" customHeight="1" x14ac:dyDescent="0.2">
      <c r="A234" s="461">
        <v>223</v>
      </c>
      <c r="B234" s="463" t="s">
        <v>12</v>
      </c>
      <c r="C234" s="464" t="s">
        <v>1568</v>
      </c>
      <c r="D234" s="465" t="str">
        <f>VLOOKUP(Tabela25[[#This Row],[Symbol]],Baza_cen[],3,0)</f>
        <v>BLOK NYXON  Green MONO   50mm    H=115mm     GPMM</v>
      </c>
      <c r="E234" s="466">
        <v>115</v>
      </c>
      <c r="F234" s="466"/>
      <c r="G234" s="466" t="s">
        <v>2453</v>
      </c>
      <c r="H234" s="477">
        <f>NP.!Y308</f>
        <v>0</v>
      </c>
      <c r="I234" s="476">
        <f>NP.!AQ308</f>
        <v>0</v>
      </c>
      <c r="J234" s="467"/>
    </row>
    <row r="235" spans="1:10" ht="30" customHeight="1" x14ac:dyDescent="0.2">
      <c r="A235" s="461">
        <v>224</v>
      </c>
      <c r="B235" s="463" t="s">
        <v>12</v>
      </c>
      <c r="C235" s="464" t="s">
        <v>1568</v>
      </c>
      <c r="D235" s="465" t="str">
        <f>VLOOKUP(Tabela25[[#This Row],[Symbol]],Baza_cen[],3,0)</f>
        <v>BLOK NYXON  Green MONO   50mm    H=115mm     GPMM</v>
      </c>
      <c r="E235" s="466">
        <v>115</v>
      </c>
      <c r="F235" s="466"/>
      <c r="G235" s="466" t="s">
        <v>2453</v>
      </c>
      <c r="H235" s="477">
        <f>NP.!Z308</f>
        <v>0</v>
      </c>
      <c r="I235" s="476">
        <f>NP.!AR308</f>
        <v>0</v>
      </c>
      <c r="J235" s="467"/>
    </row>
    <row r="236" spans="1:10" ht="30" customHeight="1" x14ac:dyDescent="0.2">
      <c r="A236" s="461">
        <v>225</v>
      </c>
      <c r="B236" s="463" t="s">
        <v>12</v>
      </c>
      <c r="C236" s="464" t="s">
        <v>1568</v>
      </c>
      <c r="D236" s="465" t="str">
        <f>VLOOKUP(Tabela25[[#This Row],[Symbol]],Baza_cen[],3,0)</f>
        <v>BLOK NYXON  Green MONO   50mm    H=115mm     GPMM</v>
      </c>
      <c r="E236" s="466">
        <v>115</v>
      </c>
      <c r="F236" s="466"/>
      <c r="G236" s="466" t="s">
        <v>2453</v>
      </c>
      <c r="H236" s="477">
        <f>NP.!AA308</f>
        <v>0</v>
      </c>
      <c r="I236" s="476">
        <f>NP.!AS308</f>
        <v>0</v>
      </c>
      <c r="J236" s="467"/>
    </row>
    <row r="237" spans="1:10" ht="30" customHeight="1" x14ac:dyDescent="0.2">
      <c r="A237" s="461">
        <v>226</v>
      </c>
      <c r="B237" s="463" t="s">
        <v>12</v>
      </c>
      <c r="C237" s="464" t="s">
        <v>1568</v>
      </c>
      <c r="D237" s="465" t="str">
        <f>VLOOKUP(Tabela25[[#This Row],[Symbol]],Baza_cen[],3,0)</f>
        <v>BLOK NYXON  Green MONO   50mm    H=115mm     GPMM</v>
      </c>
      <c r="E237" s="466">
        <v>115</v>
      </c>
      <c r="F237" s="466"/>
      <c r="G237" s="466" t="s">
        <v>2453</v>
      </c>
      <c r="H237" s="477">
        <f>NP.!AB308</f>
        <v>0</v>
      </c>
      <c r="I237" s="476">
        <f>NP.!AT308</f>
        <v>0</v>
      </c>
      <c r="J237" s="467"/>
    </row>
    <row r="238" spans="1:10" ht="30" customHeight="1" x14ac:dyDescent="0.2">
      <c r="A238" s="461">
        <v>227</v>
      </c>
      <c r="B238" s="463" t="s">
        <v>12</v>
      </c>
      <c r="C238" s="464" t="s">
        <v>1568</v>
      </c>
      <c r="D238" s="465" t="str">
        <f>VLOOKUP(Tabela25[[#This Row],[Symbol]],Baza_cen[],3,0)</f>
        <v>BLOK NYXON  Green MONO   50mm    H=115mm     GPMM</v>
      </c>
      <c r="E238" s="466">
        <v>115</v>
      </c>
      <c r="F238" s="466"/>
      <c r="G238" s="466" t="s">
        <v>2453</v>
      </c>
      <c r="H238" s="477">
        <f>NP.!AC308</f>
        <v>0</v>
      </c>
      <c r="I238" s="476">
        <f>NP.!AU308</f>
        <v>0</v>
      </c>
      <c r="J238" s="467"/>
    </row>
    <row r="239" spans="1:10" ht="30" customHeight="1" x14ac:dyDescent="0.2">
      <c r="A239" s="461">
        <v>228</v>
      </c>
      <c r="B239" s="463" t="s">
        <v>12</v>
      </c>
      <c r="C239" s="464" t="s">
        <v>1568</v>
      </c>
      <c r="D239" s="465" t="str">
        <f>VLOOKUP(Tabela25[[#This Row],[Symbol]],Baza_cen[],3,0)</f>
        <v>BLOK NYXON  Green MONO   50mm    H=115mm     GPMM</v>
      </c>
      <c r="E239" s="466">
        <v>115</v>
      </c>
      <c r="F239" s="466"/>
      <c r="G239" s="466" t="s">
        <v>2453</v>
      </c>
      <c r="H239" s="477">
        <f>NP.!AD308</f>
        <v>0</v>
      </c>
      <c r="I239" s="476">
        <f>NP.!AV308</f>
        <v>0</v>
      </c>
      <c r="J239" s="467"/>
    </row>
    <row r="240" spans="1:10" ht="30" customHeight="1" x14ac:dyDescent="0.2">
      <c r="A240" s="461">
        <v>229</v>
      </c>
      <c r="B240" s="463" t="s">
        <v>12</v>
      </c>
      <c r="C240" s="464" t="s">
        <v>1255</v>
      </c>
      <c r="D240" s="465" t="str">
        <f>VLOOKUP(Tabela25[[#This Row],[Symbol]],Baza_cen[],3,0)</f>
        <v>BLOK NYXON  Green MONO   50mm    H=120mm     GPMM</v>
      </c>
      <c r="E240" s="466">
        <v>120</v>
      </c>
      <c r="F240" s="466"/>
      <c r="G240" s="466" t="s">
        <v>2453</v>
      </c>
      <c r="H240" s="477">
        <f>NP.!S309</f>
        <v>0</v>
      </c>
      <c r="I240" s="476">
        <f>NP.!AK309</f>
        <v>0</v>
      </c>
      <c r="J240" s="467"/>
    </row>
    <row r="241" spans="1:10" ht="30" customHeight="1" x14ac:dyDescent="0.2">
      <c r="A241" s="461">
        <v>230</v>
      </c>
      <c r="B241" s="463" t="s">
        <v>12</v>
      </c>
      <c r="C241" s="464" t="s">
        <v>1255</v>
      </c>
      <c r="D241" s="465" t="str">
        <f>VLOOKUP(Tabela25[[#This Row],[Symbol]],Baza_cen[],3,0)</f>
        <v>BLOK NYXON  Green MONO   50mm    H=120mm     GPMM</v>
      </c>
      <c r="E241" s="466">
        <v>120</v>
      </c>
      <c r="F241" s="466"/>
      <c r="G241" s="466" t="s">
        <v>2453</v>
      </c>
      <c r="H241" s="477">
        <f>NP.!T309</f>
        <v>0</v>
      </c>
      <c r="I241" s="476">
        <f>NP.!AL309</f>
        <v>0</v>
      </c>
      <c r="J241" s="467"/>
    </row>
    <row r="242" spans="1:10" ht="30" customHeight="1" x14ac:dyDescent="0.2">
      <c r="A242" s="461">
        <v>231</v>
      </c>
      <c r="B242" s="463" t="s">
        <v>12</v>
      </c>
      <c r="C242" s="464" t="s">
        <v>1255</v>
      </c>
      <c r="D242" s="465" t="str">
        <f>VLOOKUP(Tabela25[[#This Row],[Symbol]],Baza_cen[],3,0)</f>
        <v>BLOK NYXON  Green MONO   50mm    H=120mm     GPMM</v>
      </c>
      <c r="E242" s="466">
        <v>120</v>
      </c>
      <c r="F242" s="466"/>
      <c r="G242" s="466" t="s">
        <v>2453</v>
      </c>
      <c r="H242" s="477">
        <f>NP.!U309</f>
        <v>0</v>
      </c>
      <c r="I242" s="476">
        <f>NP.!AM309</f>
        <v>0</v>
      </c>
      <c r="J242" s="467"/>
    </row>
    <row r="243" spans="1:10" ht="30" customHeight="1" x14ac:dyDescent="0.2">
      <c r="A243" s="461">
        <v>232</v>
      </c>
      <c r="B243" s="463" t="s">
        <v>12</v>
      </c>
      <c r="C243" s="464" t="s">
        <v>1255</v>
      </c>
      <c r="D243" s="465" t="str">
        <f>VLOOKUP(Tabela25[[#This Row],[Symbol]],Baza_cen[],3,0)</f>
        <v>BLOK NYXON  Green MONO   50mm    H=120mm     GPMM</v>
      </c>
      <c r="E243" s="466">
        <v>120</v>
      </c>
      <c r="F243" s="466"/>
      <c r="G243" s="466" t="s">
        <v>2453</v>
      </c>
      <c r="H243" s="477">
        <f>NP.!V309</f>
        <v>0</v>
      </c>
      <c r="I243" s="476">
        <f>NP.!AN309</f>
        <v>0</v>
      </c>
      <c r="J243" s="467"/>
    </row>
    <row r="244" spans="1:10" ht="30" customHeight="1" x14ac:dyDescent="0.2">
      <c r="A244" s="461">
        <v>233</v>
      </c>
      <c r="B244" s="463" t="s">
        <v>12</v>
      </c>
      <c r="C244" s="464" t="s">
        <v>1255</v>
      </c>
      <c r="D244" s="465" t="str">
        <f>VLOOKUP(Tabela25[[#This Row],[Symbol]],Baza_cen[],3,0)</f>
        <v>BLOK NYXON  Green MONO   50mm    H=120mm     GPMM</v>
      </c>
      <c r="E244" s="466">
        <v>120</v>
      </c>
      <c r="F244" s="466"/>
      <c r="G244" s="466" t="s">
        <v>2453</v>
      </c>
      <c r="H244" s="477">
        <f>NP.!W309</f>
        <v>0</v>
      </c>
      <c r="I244" s="476">
        <f>NP.!AO309</f>
        <v>0</v>
      </c>
      <c r="J244" s="467"/>
    </row>
    <row r="245" spans="1:10" ht="30" customHeight="1" x14ac:dyDescent="0.2">
      <c r="A245" s="461">
        <v>234</v>
      </c>
      <c r="B245" s="463" t="s">
        <v>12</v>
      </c>
      <c r="C245" s="464" t="s">
        <v>1255</v>
      </c>
      <c r="D245" s="465" t="str">
        <f>VLOOKUP(Tabela25[[#This Row],[Symbol]],Baza_cen[],3,0)</f>
        <v>BLOK NYXON  Green MONO   50mm    H=120mm     GPMM</v>
      </c>
      <c r="E245" s="466">
        <v>120</v>
      </c>
      <c r="F245" s="466"/>
      <c r="G245" s="466" t="s">
        <v>2453</v>
      </c>
      <c r="H245" s="477">
        <f>NP.!X309</f>
        <v>0</v>
      </c>
      <c r="I245" s="476">
        <f>NP.!AP309</f>
        <v>0</v>
      </c>
      <c r="J245" s="467"/>
    </row>
    <row r="246" spans="1:10" ht="30" customHeight="1" x14ac:dyDescent="0.2">
      <c r="A246" s="461">
        <v>235</v>
      </c>
      <c r="B246" s="463" t="s">
        <v>12</v>
      </c>
      <c r="C246" s="464" t="s">
        <v>1255</v>
      </c>
      <c r="D246" s="465" t="str">
        <f>VLOOKUP(Tabela25[[#This Row],[Symbol]],Baza_cen[],3,0)</f>
        <v>BLOK NYXON  Green MONO   50mm    H=120mm     GPMM</v>
      </c>
      <c r="E246" s="466">
        <v>120</v>
      </c>
      <c r="F246" s="466"/>
      <c r="G246" s="466" t="s">
        <v>2453</v>
      </c>
      <c r="H246" s="477">
        <f>NP.!Y309</f>
        <v>0</v>
      </c>
      <c r="I246" s="476">
        <f>NP.!AQ309</f>
        <v>0</v>
      </c>
      <c r="J246" s="467"/>
    </row>
    <row r="247" spans="1:10" ht="30" customHeight="1" x14ac:dyDescent="0.2">
      <c r="A247" s="461">
        <v>236</v>
      </c>
      <c r="B247" s="463" t="s">
        <v>12</v>
      </c>
      <c r="C247" s="464" t="s">
        <v>1255</v>
      </c>
      <c r="D247" s="465" t="str">
        <f>VLOOKUP(Tabela25[[#This Row],[Symbol]],Baza_cen[],3,0)</f>
        <v>BLOK NYXON  Green MONO   50mm    H=120mm     GPMM</v>
      </c>
      <c r="E247" s="466">
        <v>120</v>
      </c>
      <c r="F247" s="466"/>
      <c r="G247" s="466" t="s">
        <v>2453</v>
      </c>
      <c r="H247" s="477">
        <f>NP.!Z309</f>
        <v>0</v>
      </c>
      <c r="I247" s="476">
        <f>NP.!AR309</f>
        <v>0</v>
      </c>
      <c r="J247" s="467"/>
    </row>
    <row r="248" spans="1:10" ht="30" customHeight="1" x14ac:dyDescent="0.2">
      <c r="A248" s="461">
        <v>237</v>
      </c>
      <c r="B248" s="463" t="s">
        <v>12</v>
      </c>
      <c r="C248" s="464" t="s">
        <v>1255</v>
      </c>
      <c r="D248" s="465" t="str">
        <f>VLOOKUP(Tabela25[[#This Row],[Symbol]],Baza_cen[],3,0)</f>
        <v>BLOK NYXON  Green MONO   50mm    H=120mm     GPMM</v>
      </c>
      <c r="E248" s="466">
        <v>120</v>
      </c>
      <c r="F248" s="466"/>
      <c r="G248" s="466" t="s">
        <v>2453</v>
      </c>
      <c r="H248" s="477">
        <f>NP.!AA309</f>
        <v>0</v>
      </c>
      <c r="I248" s="476">
        <f>NP.!AS309</f>
        <v>0</v>
      </c>
      <c r="J248" s="467"/>
    </row>
    <row r="249" spans="1:10" ht="30" customHeight="1" x14ac:dyDescent="0.2">
      <c r="A249" s="461">
        <v>238</v>
      </c>
      <c r="B249" s="463" t="s">
        <v>12</v>
      </c>
      <c r="C249" s="464" t="s">
        <v>1255</v>
      </c>
      <c r="D249" s="465" t="str">
        <f>VLOOKUP(Tabela25[[#This Row],[Symbol]],Baza_cen[],3,0)</f>
        <v>BLOK NYXON  Green MONO   50mm    H=120mm     GPMM</v>
      </c>
      <c r="E249" s="466">
        <v>120</v>
      </c>
      <c r="F249" s="466"/>
      <c r="G249" s="466" t="s">
        <v>2453</v>
      </c>
      <c r="H249" s="477">
        <f>NP.!AB309</f>
        <v>0</v>
      </c>
      <c r="I249" s="476">
        <f>NP.!AT309</f>
        <v>0</v>
      </c>
      <c r="J249" s="467"/>
    </row>
    <row r="250" spans="1:10" ht="30" customHeight="1" x14ac:dyDescent="0.2">
      <c r="A250" s="461">
        <v>239</v>
      </c>
      <c r="B250" s="463" t="s">
        <v>12</v>
      </c>
      <c r="C250" s="464" t="s">
        <v>1255</v>
      </c>
      <c r="D250" s="465" t="str">
        <f>VLOOKUP(Tabela25[[#This Row],[Symbol]],Baza_cen[],3,0)</f>
        <v>BLOK NYXON  Green MONO   50mm    H=120mm     GPMM</v>
      </c>
      <c r="E250" s="466">
        <v>120</v>
      </c>
      <c r="F250" s="466"/>
      <c r="G250" s="466" t="s">
        <v>2453</v>
      </c>
      <c r="H250" s="477">
        <f>NP.!AC309</f>
        <v>0</v>
      </c>
      <c r="I250" s="476">
        <f>NP.!AU309</f>
        <v>0</v>
      </c>
      <c r="J250" s="467"/>
    </row>
    <row r="251" spans="1:10" ht="30" customHeight="1" x14ac:dyDescent="0.2">
      <c r="A251" s="461">
        <v>240</v>
      </c>
      <c r="B251" s="463" t="s">
        <v>12</v>
      </c>
      <c r="C251" s="464" t="s">
        <v>1255</v>
      </c>
      <c r="D251" s="465" t="str">
        <f>VLOOKUP(Tabela25[[#This Row],[Symbol]],Baza_cen[],3,0)</f>
        <v>BLOK NYXON  Green MONO   50mm    H=120mm     GPMM</v>
      </c>
      <c r="E251" s="466">
        <v>120</v>
      </c>
      <c r="F251" s="466"/>
      <c r="G251" s="466" t="s">
        <v>2453</v>
      </c>
      <c r="H251" s="477">
        <f>NP.!AD309</f>
        <v>0</v>
      </c>
      <c r="I251" s="476">
        <f>NP.!AV309</f>
        <v>0</v>
      </c>
      <c r="J251" s="467"/>
    </row>
    <row r="252" spans="1:10" ht="30" customHeight="1" x14ac:dyDescent="0.2">
      <c r="A252" s="461">
        <v>241</v>
      </c>
      <c r="B252" s="463" t="s">
        <v>12</v>
      </c>
      <c r="C252" s="464" t="s">
        <v>1569</v>
      </c>
      <c r="D252" s="465" t="str">
        <f>VLOOKUP(Tabela25[[#This Row],[Symbol]],Baza_cen[],3,0)</f>
        <v>BLOK NYXON  Green MONO   50mm    H=125mm     GPMM</v>
      </c>
      <c r="E252" s="466">
        <v>125</v>
      </c>
      <c r="F252" s="466"/>
      <c r="G252" s="466" t="s">
        <v>2453</v>
      </c>
      <c r="H252" s="477">
        <f>NP.!S310</f>
        <v>0</v>
      </c>
      <c r="I252" s="476">
        <f>NP.!AK310</f>
        <v>0</v>
      </c>
      <c r="J252" s="467"/>
    </row>
    <row r="253" spans="1:10" ht="30" customHeight="1" x14ac:dyDescent="0.2">
      <c r="A253" s="461">
        <v>242</v>
      </c>
      <c r="B253" s="463" t="s">
        <v>12</v>
      </c>
      <c r="C253" s="464" t="s">
        <v>1569</v>
      </c>
      <c r="D253" s="465" t="str">
        <f>VLOOKUP(Tabela25[[#This Row],[Symbol]],Baza_cen[],3,0)</f>
        <v>BLOK NYXON  Green MONO   50mm    H=125mm     GPMM</v>
      </c>
      <c r="E253" s="466">
        <v>125</v>
      </c>
      <c r="F253" s="466"/>
      <c r="G253" s="466" t="s">
        <v>2453</v>
      </c>
      <c r="H253" s="477">
        <f>NP.!T310</f>
        <v>0</v>
      </c>
      <c r="I253" s="476">
        <f>NP.!AL310</f>
        <v>0</v>
      </c>
      <c r="J253" s="467"/>
    </row>
    <row r="254" spans="1:10" ht="30" customHeight="1" x14ac:dyDescent="0.2">
      <c r="A254" s="461">
        <v>243</v>
      </c>
      <c r="B254" s="463" t="s">
        <v>12</v>
      </c>
      <c r="C254" s="464" t="s">
        <v>1569</v>
      </c>
      <c r="D254" s="465" t="str">
        <f>VLOOKUP(Tabela25[[#This Row],[Symbol]],Baza_cen[],3,0)</f>
        <v>BLOK NYXON  Green MONO   50mm    H=125mm     GPMM</v>
      </c>
      <c r="E254" s="466">
        <v>125</v>
      </c>
      <c r="F254" s="466"/>
      <c r="G254" s="466" t="s">
        <v>2453</v>
      </c>
      <c r="H254" s="477">
        <f>NP.!U310</f>
        <v>0</v>
      </c>
      <c r="I254" s="476">
        <f>NP.!AM310</f>
        <v>0</v>
      </c>
      <c r="J254" s="467"/>
    </row>
    <row r="255" spans="1:10" ht="30" customHeight="1" x14ac:dyDescent="0.2">
      <c r="A255" s="461">
        <v>244</v>
      </c>
      <c r="B255" s="463" t="s">
        <v>12</v>
      </c>
      <c r="C255" s="464" t="s">
        <v>1569</v>
      </c>
      <c r="D255" s="465" t="str">
        <f>VLOOKUP(Tabela25[[#This Row],[Symbol]],Baza_cen[],3,0)</f>
        <v>BLOK NYXON  Green MONO   50mm    H=125mm     GPMM</v>
      </c>
      <c r="E255" s="466">
        <v>125</v>
      </c>
      <c r="F255" s="466"/>
      <c r="G255" s="466" t="s">
        <v>2453</v>
      </c>
      <c r="H255" s="477">
        <f>NP.!V310</f>
        <v>0</v>
      </c>
      <c r="I255" s="476">
        <f>NP.!AN310</f>
        <v>0</v>
      </c>
      <c r="J255" s="467"/>
    </row>
    <row r="256" spans="1:10" ht="30" customHeight="1" x14ac:dyDescent="0.2">
      <c r="A256" s="461">
        <v>245</v>
      </c>
      <c r="B256" s="463" t="s">
        <v>12</v>
      </c>
      <c r="C256" s="464" t="s">
        <v>1569</v>
      </c>
      <c r="D256" s="465" t="str">
        <f>VLOOKUP(Tabela25[[#This Row],[Symbol]],Baza_cen[],3,0)</f>
        <v>BLOK NYXON  Green MONO   50mm    H=125mm     GPMM</v>
      </c>
      <c r="E256" s="466">
        <v>125</v>
      </c>
      <c r="F256" s="466"/>
      <c r="G256" s="466" t="s">
        <v>2453</v>
      </c>
      <c r="H256" s="477">
        <f>NP.!W310</f>
        <v>0</v>
      </c>
      <c r="I256" s="476">
        <f>NP.!AO310</f>
        <v>0</v>
      </c>
      <c r="J256" s="467"/>
    </row>
    <row r="257" spans="1:10" ht="30" customHeight="1" x14ac:dyDescent="0.2">
      <c r="A257" s="461">
        <v>246</v>
      </c>
      <c r="B257" s="463" t="s">
        <v>12</v>
      </c>
      <c r="C257" s="464" t="s">
        <v>1569</v>
      </c>
      <c r="D257" s="465" t="str">
        <f>VLOOKUP(Tabela25[[#This Row],[Symbol]],Baza_cen[],3,0)</f>
        <v>BLOK NYXON  Green MONO   50mm    H=125mm     GPMM</v>
      </c>
      <c r="E257" s="466">
        <v>125</v>
      </c>
      <c r="F257" s="466"/>
      <c r="G257" s="466" t="s">
        <v>2453</v>
      </c>
      <c r="H257" s="477">
        <f>NP.!X310</f>
        <v>0</v>
      </c>
      <c r="I257" s="476">
        <f>NP.!AP310</f>
        <v>0</v>
      </c>
      <c r="J257" s="467"/>
    </row>
    <row r="258" spans="1:10" ht="30" customHeight="1" x14ac:dyDescent="0.2">
      <c r="A258" s="461">
        <v>247</v>
      </c>
      <c r="B258" s="463" t="s">
        <v>12</v>
      </c>
      <c r="C258" s="464" t="s">
        <v>1569</v>
      </c>
      <c r="D258" s="465" t="str">
        <f>VLOOKUP(Tabela25[[#This Row],[Symbol]],Baza_cen[],3,0)</f>
        <v>BLOK NYXON  Green MONO   50mm    H=125mm     GPMM</v>
      </c>
      <c r="E258" s="466">
        <v>125</v>
      </c>
      <c r="F258" s="466"/>
      <c r="G258" s="466" t="s">
        <v>2453</v>
      </c>
      <c r="H258" s="477">
        <f>NP.!Y310</f>
        <v>0</v>
      </c>
      <c r="I258" s="476">
        <f>NP.!AQ310</f>
        <v>0</v>
      </c>
      <c r="J258" s="467"/>
    </row>
    <row r="259" spans="1:10" ht="30" customHeight="1" x14ac:dyDescent="0.2">
      <c r="A259" s="461">
        <v>248</v>
      </c>
      <c r="B259" s="463" t="s">
        <v>12</v>
      </c>
      <c r="C259" s="464" t="s">
        <v>1569</v>
      </c>
      <c r="D259" s="465" t="str">
        <f>VLOOKUP(Tabela25[[#This Row],[Symbol]],Baza_cen[],3,0)</f>
        <v>BLOK NYXON  Green MONO   50mm    H=125mm     GPMM</v>
      </c>
      <c r="E259" s="466">
        <v>125</v>
      </c>
      <c r="F259" s="466"/>
      <c r="G259" s="466" t="s">
        <v>2453</v>
      </c>
      <c r="H259" s="477">
        <f>NP.!Z310</f>
        <v>0</v>
      </c>
      <c r="I259" s="476">
        <f>NP.!AR310</f>
        <v>0</v>
      </c>
      <c r="J259" s="467"/>
    </row>
    <row r="260" spans="1:10" ht="30" customHeight="1" x14ac:dyDescent="0.2">
      <c r="A260" s="461">
        <v>249</v>
      </c>
      <c r="B260" s="463" t="s">
        <v>12</v>
      </c>
      <c r="C260" s="464" t="s">
        <v>1569</v>
      </c>
      <c r="D260" s="465" t="str">
        <f>VLOOKUP(Tabela25[[#This Row],[Symbol]],Baza_cen[],3,0)</f>
        <v>BLOK NYXON  Green MONO   50mm    H=125mm     GPMM</v>
      </c>
      <c r="E260" s="466">
        <v>125</v>
      </c>
      <c r="F260" s="466"/>
      <c r="G260" s="466" t="s">
        <v>2453</v>
      </c>
      <c r="H260" s="477">
        <f>NP.!AA310</f>
        <v>0</v>
      </c>
      <c r="I260" s="476">
        <f>NP.!AS310</f>
        <v>0</v>
      </c>
      <c r="J260" s="467"/>
    </row>
    <row r="261" spans="1:10" ht="30" customHeight="1" x14ac:dyDescent="0.2">
      <c r="A261" s="461">
        <v>250</v>
      </c>
      <c r="B261" s="463" t="s">
        <v>12</v>
      </c>
      <c r="C261" s="464" t="s">
        <v>1569</v>
      </c>
      <c r="D261" s="465" t="str">
        <f>VLOOKUP(Tabela25[[#This Row],[Symbol]],Baza_cen[],3,0)</f>
        <v>BLOK NYXON  Green MONO   50mm    H=125mm     GPMM</v>
      </c>
      <c r="E261" s="466">
        <v>125</v>
      </c>
      <c r="F261" s="466"/>
      <c r="G261" s="466" t="s">
        <v>2453</v>
      </c>
      <c r="H261" s="477">
        <f>NP.!AB310</f>
        <v>0</v>
      </c>
      <c r="I261" s="476">
        <f>NP.!AT310</f>
        <v>0</v>
      </c>
      <c r="J261" s="467"/>
    </row>
    <row r="262" spans="1:10" ht="30" customHeight="1" x14ac:dyDescent="0.2">
      <c r="A262" s="461">
        <v>251</v>
      </c>
      <c r="B262" s="463" t="s">
        <v>12</v>
      </c>
      <c r="C262" s="464" t="s">
        <v>1569</v>
      </c>
      <c r="D262" s="465" t="str">
        <f>VLOOKUP(Tabela25[[#This Row],[Symbol]],Baza_cen[],3,0)</f>
        <v>BLOK NYXON  Green MONO   50mm    H=125mm     GPMM</v>
      </c>
      <c r="E262" s="466">
        <v>125</v>
      </c>
      <c r="F262" s="466"/>
      <c r="G262" s="466" t="s">
        <v>2453</v>
      </c>
      <c r="H262" s="477">
        <f>NP.!AC310</f>
        <v>0</v>
      </c>
      <c r="I262" s="476">
        <f>NP.!AU310</f>
        <v>0</v>
      </c>
      <c r="J262" s="467"/>
    </row>
    <row r="263" spans="1:10" ht="30" customHeight="1" x14ac:dyDescent="0.2">
      <c r="A263" s="461">
        <v>252</v>
      </c>
      <c r="B263" s="463" t="s">
        <v>12</v>
      </c>
      <c r="C263" s="464" t="s">
        <v>1569</v>
      </c>
      <c r="D263" s="465" t="str">
        <f>VLOOKUP(Tabela25[[#This Row],[Symbol]],Baza_cen[],3,0)</f>
        <v>BLOK NYXON  Green MONO   50mm    H=125mm     GPMM</v>
      </c>
      <c r="E263" s="466">
        <v>125</v>
      </c>
      <c r="F263" s="466"/>
      <c r="G263" s="466" t="s">
        <v>2453</v>
      </c>
      <c r="H263" s="477">
        <f>NP.!AD310</f>
        <v>0</v>
      </c>
      <c r="I263" s="476">
        <f>NP.!AV310</f>
        <v>0</v>
      </c>
      <c r="J263" s="467"/>
    </row>
    <row r="264" spans="1:10" ht="30" customHeight="1" x14ac:dyDescent="0.2">
      <c r="A264" s="461">
        <v>253</v>
      </c>
      <c r="B264" s="463" t="s">
        <v>12</v>
      </c>
      <c r="C264" s="464" t="s">
        <v>1256</v>
      </c>
      <c r="D264" s="465" t="str">
        <f>VLOOKUP(Tabela25[[#This Row],[Symbol]],Baza_cen[],3,0)</f>
        <v>BLOK NYXON  Green MONO   50mm    H=130mm     GPMM</v>
      </c>
      <c r="E264" s="466">
        <v>130</v>
      </c>
      <c r="F264" s="466"/>
      <c r="G264" s="466" t="s">
        <v>2453</v>
      </c>
      <c r="H264" s="477">
        <f>NP.!S311</f>
        <v>0</v>
      </c>
      <c r="I264" s="476">
        <f>NP.!AK311</f>
        <v>0</v>
      </c>
      <c r="J264" s="467"/>
    </row>
    <row r="265" spans="1:10" ht="30" customHeight="1" x14ac:dyDescent="0.2">
      <c r="A265" s="461">
        <v>254</v>
      </c>
      <c r="B265" s="463" t="s">
        <v>12</v>
      </c>
      <c r="C265" s="464" t="s">
        <v>1256</v>
      </c>
      <c r="D265" s="465" t="str">
        <f>VLOOKUP(Tabela25[[#This Row],[Symbol]],Baza_cen[],3,0)</f>
        <v>BLOK NYXON  Green MONO   50mm    H=130mm     GPMM</v>
      </c>
      <c r="E265" s="466">
        <v>130</v>
      </c>
      <c r="F265" s="466"/>
      <c r="G265" s="466" t="s">
        <v>2453</v>
      </c>
      <c r="H265" s="477">
        <f>NP.!T311</f>
        <v>0</v>
      </c>
      <c r="I265" s="476">
        <f>NP.!AL311</f>
        <v>0</v>
      </c>
      <c r="J265" s="467"/>
    </row>
    <row r="266" spans="1:10" ht="30" customHeight="1" x14ac:dyDescent="0.2">
      <c r="A266" s="461">
        <v>255</v>
      </c>
      <c r="B266" s="463" t="s">
        <v>12</v>
      </c>
      <c r="C266" s="464" t="s">
        <v>1256</v>
      </c>
      <c r="D266" s="465" t="str">
        <f>VLOOKUP(Tabela25[[#This Row],[Symbol]],Baza_cen[],3,0)</f>
        <v>BLOK NYXON  Green MONO   50mm    H=130mm     GPMM</v>
      </c>
      <c r="E266" s="466">
        <v>130</v>
      </c>
      <c r="F266" s="466"/>
      <c r="G266" s="466" t="s">
        <v>2453</v>
      </c>
      <c r="H266" s="477">
        <f>NP.!U311</f>
        <v>0</v>
      </c>
      <c r="I266" s="476">
        <f>NP.!AM311</f>
        <v>0</v>
      </c>
      <c r="J266" s="467"/>
    </row>
    <row r="267" spans="1:10" ht="30" customHeight="1" x14ac:dyDescent="0.2">
      <c r="A267" s="461">
        <v>256</v>
      </c>
      <c r="B267" s="463" t="s">
        <v>12</v>
      </c>
      <c r="C267" s="464" t="s">
        <v>1256</v>
      </c>
      <c r="D267" s="465" t="str">
        <f>VLOOKUP(Tabela25[[#This Row],[Symbol]],Baza_cen[],3,0)</f>
        <v>BLOK NYXON  Green MONO   50mm    H=130mm     GPMM</v>
      </c>
      <c r="E267" s="466">
        <v>130</v>
      </c>
      <c r="F267" s="466"/>
      <c r="G267" s="466" t="s">
        <v>2453</v>
      </c>
      <c r="H267" s="477">
        <f>NP.!V311</f>
        <v>0</v>
      </c>
      <c r="I267" s="476">
        <f>NP.!AN311</f>
        <v>0</v>
      </c>
      <c r="J267" s="467"/>
    </row>
    <row r="268" spans="1:10" ht="30" customHeight="1" x14ac:dyDescent="0.2">
      <c r="A268" s="461">
        <v>257</v>
      </c>
      <c r="B268" s="463" t="s">
        <v>12</v>
      </c>
      <c r="C268" s="464" t="s">
        <v>1256</v>
      </c>
      <c r="D268" s="465" t="str">
        <f>VLOOKUP(Tabela25[[#This Row],[Symbol]],Baza_cen[],3,0)</f>
        <v>BLOK NYXON  Green MONO   50mm    H=130mm     GPMM</v>
      </c>
      <c r="E268" s="466">
        <v>130</v>
      </c>
      <c r="F268" s="466"/>
      <c r="G268" s="466" t="s">
        <v>2453</v>
      </c>
      <c r="H268" s="477">
        <f>NP.!W311</f>
        <v>0</v>
      </c>
      <c r="I268" s="476">
        <f>NP.!AO311</f>
        <v>0</v>
      </c>
      <c r="J268" s="467"/>
    </row>
    <row r="269" spans="1:10" ht="30" customHeight="1" x14ac:dyDescent="0.2">
      <c r="A269" s="461">
        <v>258</v>
      </c>
      <c r="B269" s="463" t="s">
        <v>12</v>
      </c>
      <c r="C269" s="464" t="s">
        <v>1256</v>
      </c>
      <c r="D269" s="465" t="str">
        <f>VLOOKUP(Tabela25[[#This Row],[Symbol]],Baza_cen[],3,0)</f>
        <v>BLOK NYXON  Green MONO   50mm    H=130mm     GPMM</v>
      </c>
      <c r="E269" s="466">
        <v>130</v>
      </c>
      <c r="F269" s="466"/>
      <c r="G269" s="466" t="s">
        <v>2453</v>
      </c>
      <c r="H269" s="477">
        <f>NP.!X311</f>
        <v>0</v>
      </c>
      <c r="I269" s="476">
        <f>NP.!AP311</f>
        <v>0</v>
      </c>
      <c r="J269" s="467"/>
    </row>
    <row r="270" spans="1:10" ht="30" customHeight="1" x14ac:dyDescent="0.2">
      <c r="A270" s="461">
        <v>259</v>
      </c>
      <c r="B270" s="463" t="s">
        <v>12</v>
      </c>
      <c r="C270" s="464" t="s">
        <v>1256</v>
      </c>
      <c r="D270" s="465" t="str">
        <f>VLOOKUP(Tabela25[[#This Row],[Symbol]],Baza_cen[],3,0)</f>
        <v>BLOK NYXON  Green MONO   50mm    H=130mm     GPMM</v>
      </c>
      <c r="E270" s="466">
        <v>130</v>
      </c>
      <c r="F270" s="466"/>
      <c r="G270" s="466" t="s">
        <v>2453</v>
      </c>
      <c r="H270" s="477">
        <f>NP.!Y311</f>
        <v>0</v>
      </c>
      <c r="I270" s="476">
        <f>NP.!AQ311</f>
        <v>0</v>
      </c>
      <c r="J270" s="467"/>
    </row>
    <row r="271" spans="1:10" ht="30" customHeight="1" x14ac:dyDescent="0.2">
      <c r="A271" s="461">
        <v>260</v>
      </c>
      <c r="B271" s="463" t="s">
        <v>12</v>
      </c>
      <c r="C271" s="464" t="s">
        <v>1256</v>
      </c>
      <c r="D271" s="465" t="str">
        <f>VLOOKUP(Tabela25[[#This Row],[Symbol]],Baza_cen[],3,0)</f>
        <v>BLOK NYXON  Green MONO   50mm    H=130mm     GPMM</v>
      </c>
      <c r="E271" s="466">
        <v>130</v>
      </c>
      <c r="F271" s="466"/>
      <c r="G271" s="466" t="s">
        <v>2453</v>
      </c>
      <c r="H271" s="477">
        <f>NP.!Z311</f>
        <v>0</v>
      </c>
      <c r="I271" s="476">
        <f>NP.!AR311</f>
        <v>0</v>
      </c>
      <c r="J271" s="467"/>
    </row>
    <row r="272" spans="1:10" ht="30" customHeight="1" x14ac:dyDescent="0.2">
      <c r="A272" s="461">
        <v>261</v>
      </c>
      <c r="B272" s="463" t="s">
        <v>12</v>
      </c>
      <c r="C272" s="464" t="s">
        <v>1256</v>
      </c>
      <c r="D272" s="465" t="str">
        <f>VLOOKUP(Tabela25[[#This Row],[Symbol]],Baza_cen[],3,0)</f>
        <v>BLOK NYXON  Green MONO   50mm    H=130mm     GPMM</v>
      </c>
      <c r="E272" s="466">
        <v>130</v>
      </c>
      <c r="F272" s="466"/>
      <c r="G272" s="466" t="s">
        <v>2453</v>
      </c>
      <c r="H272" s="477">
        <f>NP.!AA311</f>
        <v>0</v>
      </c>
      <c r="I272" s="476">
        <f>NP.!AS311</f>
        <v>0</v>
      </c>
      <c r="J272" s="467"/>
    </row>
    <row r="273" spans="1:10" ht="30" customHeight="1" x14ac:dyDescent="0.2">
      <c r="A273" s="461">
        <v>262</v>
      </c>
      <c r="B273" s="463" t="s">
        <v>12</v>
      </c>
      <c r="C273" s="464" t="s">
        <v>1256</v>
      </c>
      <c r="D273" s="465" t="str">
        <f>VLOOKUP(Tabela25[[#This Row],[Symbol]],Baza_cen[],3,0)</f>
        <v>BLOK NYXON  Green MONO   50mm    H=130mm     GPMM</v>
      </c>
      <c r="E273" s="466">
        <v>130</v>
      </c>
      <c r="F273" s="466"/>
      <c r="G273" s="466" t="s">
        <v>2453</v>
      </c>
      <c r="H273" s="477">
        <f>NP.!AB311</f>
        <v>0</v>
      </c>
      <c r="I273" s="476">
        <f>NP.!AT311</f>
        <v>0</v>
      </c>
      <c r="J273" s="467"/>
    </row>
    <row r="274" spans="1:10" ht="30" customHeight="1" x14ac:dyDescent="0.2">
      <c r="A274" s="461">
        <v>263</v>
      </c>
      <c r="B274" s="463" t="s">
        <v>12</v>
      </c>
      <c r="C274" s="464" t="s">
        <v>1256</v>
      </c>
      <c r="D274" s="465" t="str">
        <f>VLOOKUP(Tabela25[[#This Row],[Symbol]],Baza_cen[],3,0)</f>
        <v>BLOK NYXON  Green MONO   50mm    H=130mm     GPMM</v>
      </c>
      <c r="E274" s="466">
        <v>130</v>
      </c>
      <c r="F274" s="466"/>
      <c r="G274" s="466" t="s">
        <v>2453</v>
      </c>
      <c r="H274" s="477">
        <f>NP.!AC311</f>
        <v>0</v>
      </c>
      <c r="I274" s="476">
        <f>NP.!AU311</f>
        <v>0</v>
      </c>
      <c r="J274" s="467"/>
    </row>
    <row r="275" spans="1:10" ht="30" customHeight="1" x14ac:dyDescent="0.2">
      <c r="A275" s="461">
        <v>264</v>
      </c>
      <c r="B275" s="463" t="s">
        <v>12</v>
      </c>
      <c r="C275" s="464" t="s">
        <v>1256</v>
      </c>
      <c r="D275" s="465" t="str">
        <f>VLOOKUP(Tabela25[[#This Row],[Symbol]],Baza_cen[],3,0)</f>
        <v>BLOK NYXON  Green MONO   50mm    H=130mm     GPMM</v>
      </c>
      <c r="E275" s="466">
        <v>130</v>
      </c>
      <c r="F275" s="466"/>
      <c r="G275" s="466" t="s">
        <v>2453</v>
      </c>
      <c r="H275" s="477">
        <f>NP.!AD311</f>
        <v>0</v>
      </c>
      <c r="I275" s="476">
        <f>NP.!AV311</f>
        <v>0</v>
      </c>
      <c r="J275" s="467"/>
    </row>
    <row r="276" spans="1:10" ht="30" customHeight="1" x14ac:dyDescent="0.2">
      <c r="A276" s="461">
        <v>265</v>
      </c>
      <c r="B276" s="463" t="s">
        <v>12</v>
      </c>
      <c r="C276" s="464" t="s">
        <v>1570</v>
      </c>
      <c r="D276" s="465" t="str">
        <f>VLOOKUP(Tabela25[[#This Row],[Symbol]],Baza_cen[],3,0)</f>
        <v>BLOK NYXON  Green MONO   50mm    H=135mm     GPMM</v>
      </c>
      <c r="E276" s="466">
        <v>135</v>
      </c>
      <c r="F276" s="466"/>
      <c r="G276" s="466" t="s">
        <v>2453</v>
      </c>
      <c r="H276" s="477">
        <f>NP.!S312</f>
        <v>0</v>
      </c>
      <c r="I276" s="476">
        <f>NP.!AK312</f>
        <v>0</v>
      </c>
      <c r="J276" s="467"/>
    </row>
    <row r="277" spans="1:10" ht="30" customHeight="1" x14ac:dyDescent="0.2">
      <c r="A277" s="461">
        <v>266</v>
      </c>
      <c r="B277" s="463" t="s">
        <v>12</v>
      </c>
      <c r="C277" s="464" t="s">
        <v>1570</v>
      </c>
      <c r="D277" s="465" t="str">
        <f>VLOOKUP(Tabela25[[#This Row],[Symbol]],Baza_cen[],3,0)</f>
        <v>BLOK NYXON  Green MONO   50mm    H=135mm     GPMM</v>
      </c>
      <c r="E277" s="466">
        <v>135</v>
      </c>
      <c r="F277" s="466"/>
      <c r="G277" s="466" t="s">
        <v>2453</v>
      </c>
      <c r="H277" s="477">
        <f>NP.!T312</f>
        <v>0</v>
      </c>
      <c r="I277" s="476">
        <f>NP.!AL312</f>
        <v>0</v>
      </c>
      <c r="J277" s="467"/>
    </row>
    <row r="278" spans="1:10" ht="30" customHeight="1" x14ac:dyDescent="0.2">
      <c r="A278" s="461">
        <v>267</v>
      </c>
      <c r="B278" s="463" t="s">
        <v>12</v>
      </c>
      <c r="C278" s="464" t="s">
        <v>1570</v>
      </c>
      <c r="D278" s="465" t="str">
        <f>VLOOKUP(Tabela25[[#This Row],[Symbol]],Baza_cen[],3,0)</f>
        <v>BLOK NYXON  Green MONO   50mm    H=135mm     GPMM</v>
      </c>
      <c r="E278" s="466">
        <v>135</v>
      </c>
      <c r="F278" s="466"/>
      <c r="G278" s="466" t="s">
        <v>2453</v>
      </c>
      <c r="H278" s="477">
        <f>NP.!U312</f>
        <v>0</v>
      </c>
      <c r="I278" s="476">
        <f>NP.!AM312</f>
        <v>0</v>
      </c>
      <c r="J278" s="467"/>
    </row>
    <row r="279" spans="1:10" ht="30" customHeight="1" x14ac:dyDescent="0.2">
      <c r="A279" s="461">
        <v>268</v>
      </c>
      <c r="B279" s="463" t="s">
        <v>12</v>
      </c>
      <c r="C279" s="464" t="s">
        <v>1570</v>
      </c>
      <c r="D279" s="465" t="str">
        <f>VLOOKUP(Tabela25[[#This Row],[Symbol]],Baza_cen[],3,0)</f>
        <v>BLOK NYXON  Green MONO   50mm    H=135mm     GPMM</v>
      </c>
      <c r="E279" s="466">
        <v>135</v>
      </c>
      <c r="F279" s="466"/>
      <c r="G279" s="466" t="s">
        <v>2453</v>
      </c>
      <c r="H279" s="477">
        <f>NP.!V312</f>
        <v>0</v>
      </c>
      <c r="I279" s="476">
        <f>NP.!AN312</f>
        <v>0</v>
      </c>
      <c r="J279" s="467"/>
    </row>
    <row r="280" spans="1:10" ht="30" customHeight="1" x14ac:dyDescent="0.2">
      <c r="A280" s="461">
        <v>269</v>
      </c>
      <c r="B280" s="463" t="s">
        <v>12</v>
      </c>
      <c r="C280" s="464" t="s">
        <v>1570</v>
      </c>
      <c r="D280" s="465" t="str">
        <f>VLOOKUP(Tabela25[[#This Row],[Symbol]],Baza_cen[],3,0)</f>
        <v>BLOK NYXON  Green MONO   50mm    H=135mm     GPMM</v>
      </c>
      <c r="E280" s="466">
        <v>135</v>
      </c>
      <c r="F280" s="466"/>
      <c r="G280" s="466" t="s">
        <v>2453</v>
      </c>
      <c r="H280" s="477">
        <f>NP.!W312</f>
        <v>0</v>
      </c>
      <c r="I280" s="476">
        <f>NP.!AO312</f>
        <v>0</v>
      </c>
      <c r="J280" s="467"/>
    </row>
    <row r="281" spans="1:10" ht="30" customHeight="1" x14ac:dyDescent="0.2">
      <c r="A281" s="461">
        <v>270</v>
      </c>
      <c r="B281" s="463" t="s">
        <v>12</v>
      </c>
      <c r="C281" s="464" t="s">
        <v>1570</v>
      </c>
      <c r="D281" s="465" t="str">
        <f>VLOOKUP(Tabela25[[#This Row],[Symbol]],Baza_cen[],3,0)</f>
        <v>BLOK NYXON  Green MONO   50mm    H=135mm     GPMM</v>
      </c>
      <c r="E281" s="466">
        <v>135</v>
      </c>
      <c r="F281" s="466"/>
      <c r="G281" s="466" t="s">
        <v>2453</v>
      </c>
      <c r="H281" s="477">
        <f>NP.!X312</f>
        <v>0</v>
      </c>
      <c r="I281" s="476">
        <f>NP.!AP312</f>
        <v>0</v>
      </c>
      <c r="J281" s="467"/>
    </row>
    <row r="282" spans="1:10" ht="30" customHeight="1" x14ac:dyDescent="0.2">
      <c r="A282" s="461">
        <v>271</v>
      </c>
      <c r="B282" s="463" t="s">
        <v>12</v>
      </c>
      <c r="C282" s="464" t="s">
        <v>1570</v>
      </c>
      <c r="D282" s="465" t="str">
        <f>VLOOKUP(Tabela25[[#This Row],[Symbol]],Baza_cen[],3,0)</f>
        <v>BLOK NYXON  Green MONO   50mm    H=135mm     GPMM</v>
      </c>
      <c r="E282" s="466">
        <v>135</v>
      </c>
      <c r="F282" s="466"/>
      <c r="G282" s="466" t="s">
        <v>2453</v>
      </c>
      <c r="H282" s="477">
        <f>NP.!Y312</f>
        <v>0</v>
      </c>
      <c r="I282" s="476">
        <f>NP.!AQ312</f>
        <v>0</v>
      </c>
      <c r="J282" s="467"/>
    </row>
    <row r="283" spans="1:10" ht="30" customHeight="1" x14ac:dyDescent="0.2">
      <c r="A283" s="461">
        <v>272</v>
      </c>
      <c r="B283" s="463" t="s">
        <v>12</v>
      </c>
      <c r="C283" s="464" t="s">
        <v>1570</v>
      </c>
      <c r="D283" s="465" t="str">
        <f>VLOOKUP(Tabela25[[#This Row],[Symbol]],Baza_cen[],3,0)</f>
        <v>BLOK NYXON  Green MONO   50mm    H=135mm     GPMM</v>
      </c>
      <c r="E283" s="466">
        <v>135</v>
      </c>
      <c r="F283" s="466"/>
      <c r="G283" s="466" t="s">
        <v>2453</v>
      </c>
      <c r="H283" s="477">
        <f>NP.!Z312</f>
        <v>0</v>
      </c>
      <c r="I283" s="476">
        <f>NP.!AR312</f>
        <v>0</v>
      </c>
      <c r="J283" s="467"/>
    </row>
    <row r="284" spans="1:10" ht="30" customHeight="1" x14ac:dyDescent="0.2">
      <c r="A284" s="461">
        <v>273</v>
      </c>
      <c r="B284" s="463" t="s">
        <v>12</v>
      </c>
      <c r="C284" s="464" t="s">
        <v>1570</v>
      </c>
      <c r="D284" s="465" t="str">
        <f>VLOOKUP(Tabela25[[#This Row],[Symbol]],Baza_cen[],3,0)</f>
        <v>BLOK NYXON  Green MONO   50mm    H=135mm     GPMM</v>
      </c>
      <c r="E284" s="466">
        <v>135</v>
      </c>
      <c r="F284" s="466"/>
      <c r="G284" s="466" t="s">
        <v>2453</v>
      </c>
      <c r="H284" s="477">
        <f>NP.!AA312</f>
        <v>0</v>
      </c>
      <c r="I284" s="476">
        <f>NP.!AS312</f>
        <v>0</v>
      </c>
      <c r="J284" s="467"/>
    </row>
    <row r="285" spans="1:10" ht="30" customHeight="1" x14ac:dyDescent="0.2">
      <c r="A285" s="461">
        <v>274</v>
      </c>
      <c r="B285" s="463" t="s">
        <v>12</v>
      </c>
      <c r="C285" s="464" t="s">
        <v>1570</v>
      </c>
      <c r="D285" s="465" t="str">
        <f>VLOOKUP(Tabela25[[#This Row],[Symbol]],Baza_cen[],3,0)</f>
        <v>BLOK NYXON  Green MONO   50mm    H=135mm     GPMM</v>
      </c>
      <c r="E285" s="466">
        <v>135</v>
      </c>
      <c r="F285" s="466"/>
      <c r="G285" s="466" t="s">
        <v>2453</v>
      </c>
      <c r="H285" s="477">
        <f>NP.!AB312</f>
        <v>0</v>
      </c>
      <c r="I285" s="476">
        <f>NP.!AT312</f>
        <v>0</v>
      </c>
      <c r="J285" s="467"/>
    </row>
    <row r="286" spans="1:10" ht="30" customHeight="1" x14ac:dyDescent="0.2">
      <c r="A286" s="461">
        <v>275</v>
      </c>
      <c r="B286" s="463" t="s">
        <v>12</v>
      </c>
      <c r="C286" s="464" t="s">
        <v>1570</v>
      </c>
      <c r="D286" s="465" t="str">
        <f>VLOOKUP(Tabela25[[#This Row],[Symbol]],Baza_cen[],3,0)</f>
        <v>BLOK NYXON  Green MONO   50mm    H=135mm     GPMM</v>
      </c>
      <c r="E286" s="466">
        <v>135</v>
      </c>
      <c r="F286" s="466"/>
      <c r="G286" s="466" t="s">
        <v>2453</v>
      </c>
      <c r="H286" s="477">
        <f>NP.!AC312</f>
        <v>0</v>
      </c>
      <c r="I286" s="476">
        <f>NP.!AU312</f>
        <v>0</v>
      </c>
      <c r="J286" s="467"/>
    </row>
    <row r="287" spans="1:10" ht="30" customHeight="1" x14ac:dyDescent="0.2">
      <c r="A287" s="461">
        <v>276</v>
      </c>
      <c r="B287" s="463" t="s">
        <v>12</v>
      </c>
      <c r="C287" s="464" t="s">
        <v>1570</v>
      </c>
      <c r="D287" s="465" t="str">
        <f>VLOOKUP(Tabela25[[#This Row],[Symbol]],Baza_cen[],3,0)</f>
        <v>BLOK NYXON  Green MONO   50mm    H=135mm     GPMM</v>
      </c>
      <c r="E287" s="466">
        <v>135</v>
      </c>
      <c r="F287" s="466"/>
      <c r="G287" s="466" t="s">
        <v>2453</v>
      </c>
      <c r="H287" s="477">
        <f>NP.!AD312</f>
        <v>0</v>
      </c>
      <c r="I287" s="476">
        <f>NP.!AV312</f>
        <v>0</v>
      </c>
      <c r="J287" s="467"/>
    </row>
    <row r="288" spans="1:10" ht="30" customHeight="1" x14ac:dyDescent="0.2">
      <c r="A288" s="461">
        <v>277</v>
      </c>
      <c r="B288" s="463" t="s">
        <v>12</v>
      </c>
      <c r="C288" s="464" t="s">
        <v>1257</v>
      </c>
      <c r="D288" s="465" t="str">
        <f>VLOOKUP(Tabela25[[#This Row],[Symbol]],Baza_cen[],3,0)</f>
        <v>BLOK NYXON  Green MONO   50mm    H=140mm     GPMM</v>
      </c>
      <c r="E288" s="466">
        <v>140</v>
      </c>
      <c r="F288" s="466"/>
      <c r="G288" s="466" t="s">
        <v>2453</v>
      </c>
      <c r="H288" s="477">
        <f>NP.!S313</f>
        <v>0</v>
      </c>
      <c r="I288" s="476">
        <f>NP.!AK313</f>
        <v>0</v>
      </c>
      <c r="J288" s="467"/>
    </row>
    <row r="289" spans="1:10" ht="30" customHeight="1" x14ac:dyDescent="0.2">
      <c r="A289" s="461">
        <v>278</v>
      </c>
      <c r="B289" s="463" t="s">
        <v>12</v>
      </c>
      <c r="C289" s="464" t="s">
        <v>1257</v>
      </c>
      <c r="D289" s="465" t="str">
        <f>VLOOKUP(Tabela25[[#This Row],[Symbol]],Baza_cen[],3,0)</f>
        <v>BLOK NYXON  Green MONO   50mm    H=140mm     GPMM</v>
      </c>
      <c r="E289" s="466">
        <v>140</v>
      </c>
      <c r="F289" s="466"/>
      <c r="G289" s="466" t="s">
        <v>2453</v>
      </c>
      <c r="H289" s="477">
        <f>NP.!T313</f>
        <v>0</v>
      </c>
      <c r="I289" s="476">
        <f>NP.!AL313</f>
        <v>0</v>
      </c>
      <c r="J289" s="467"/>
    </row>
    <row r="290" spans="1:10" ht="30" customHeight="1" x14ac:dyDescent="0.2">
      <c r="A290" s="461">
        <v>279</v>
      </c>
      <c r="B290" s="463" t="s">
        <v>12</v>
      </c>
      <c r="C290" s="464" t="s">
        <v>1257</v>
      </c>
      <c r="D290" s="465" t="str">
        <f>VLOOKUP(Tabela25[[#This Row],[Symbol]],Baza_cen[],3,0)</f>
        <v>BLOK NYXON  Green MONO   50mm    H=140mm     GPMM</v>
      </c>
      <c r="E290" s="466">
        <v>140</v>
      </c>
      <c r="F290" s="466"/>
      <c r="G290" s="466" t="s">
        <v>2453</v>
      </c>
      <c r="H290" s="477">
        <f>NP.!U313</f>
        <v>0</v>
      </c>
      <c r="I290" s="476">
        <f>NP.!AM313</f>
        <v>0</v>
      </c>
      <c r="J290" s="467"/>
    </row>
    <row r="291" spans="1:10" ht="30" customHeight="1" x14ac:dyDescent="0.2">
      <c r="A291" s="461">
        <v>280</v>
      </c>
      <c r="B291" s="463" t="s">
        <v>12</v>
      </c>
      <c r="C291" s="464" t="s">
        <v>1257</v>
      </c>
      <c r="D291" s="465" t="str">
        <f>VLOOKUP(Tabela25[[#This Row],[Symbol]],Baza_cen[],3,0)</f>
        <v>BLOK NYXON  Green MONO   50mm    H=140mm     GPMM</v>
      </c>
      <c r="E291" s="466">
        <v>140</v>
      </c>
      <c r="F291" s="466"/>
      <c r="G291" s="466" t="s">
        <v>2453</v>
      </c>
      <c r="H291" s="477">
        <f>NP.!V313</f>
        <v>0</v>
      </c>
      <c r="I291" s="476">
        <f>NP.!AN313</f>
        <v>0</v>
      </c>
      <c r="J291" s="467"/>
    </row>
    <row r="292" spans="1:10" ht="30" customHeight="1" x14ac:dyDescent="0.2">
      <c r="A292" s="461">
        <v>281</v>
      </c>
      <c r="B292" s="463" t="s">
        <v>12</v>
      </c>
      <c r="C292" s="464" t="s">
        <v>1257</v>
      </c>
      <c r="D292" s="465" t="str">
        <f>VLOOKUP(Tabela25[[#This Row],[Symbol]],Baza_cen[],3,0)</f>
        <v>BLOK NYXON  Green MONO   50mm    H=140mm     GPMM</v>
      </c>
      <c r="E292" s="466">
        <v>140</v>
      </c>
      <c r="F292" s="466"/>
      <c r="G292" s="466" t="s">
        <v>2453</v>
      </c>
      <c r="H292" s="477">
        <f>NP.!W313</f>
        <v>0</v>
      </c>
      <c r="I292" s="476">
        <f>NP.!AO313</f>
        <v>0</v>
      </c>
      <c r="J292" s="467"/>
    </row>
    <row r="293" spans="1:10" ht="30" customHeight="1" x14ac:dyDescent="0.2">
      <c r="A293" s="461">
        <v>282</v>
      </c>
      <c r="B293" s="463" t="s">
        <v>12</v>
      </c>
      <c r="C293" s="464" t="s">
        <v>1257</v>
      </c>
      <c r="D293" s="465" t="str">
        <f>VLOOKUP(Tabela25[[#This Row],[Symbol]],Baza_cen[],3,0)</f>
        <v>BLOK NYXON  Green MONO   50mm    H=140mm     GPMM</v>
      </c>
      <c r="E293" s="466">
        <v>140</v>
      </c>
      <c r="F293" s="466"/>
      <c r="G293" s="466" t="s">
        <v>2453</v>
      </c>
      <c r="H293" s="477">
        <f>NP.!X313</f>
        <v>0</v>
      </c>
      <c r="I293" s="476">
        <f>NP.!AP313</f>
        <v>0</v>
      </c>
      <c r="J293" s="467"/>
    </row>
    <row r="294" spans="1:10" ht="30" customHeight="1" x14ac:dyDescent="0.2">
      <c r="A294" s="461">
        <v>283</v>
      </c>
      <c r="B294" s="463" t="s">
        <v>12</v>
      </c>
      <c r="C294" s="464" t="s">
        <v>1257</v>
      </c>
      <c r="D294" s="465" t="str">
        <f>VLOOKUP(Tabela25[[#This Row],[Symbol]],Baza_cen[],3,0)</f>
        <v>BLOK NYXON  Green MONO   50mm    H=140mm     GPMM</v>
      </c>
      <c r="E294" s="466">
        <v>140</v>
      </c>
      <c r="F294" s="466"/>
      <c r="G294" s="466" t="s">
        <v>2453</v>
      </c>
      <c r="H294" s="477">
        <f>NP.!Y313</f>
        <v>0</v>
      </c>
      <c r="I294" s="476">
        <f>NP.!AQ313</f>
        <v>0</v>
      </c>
      <c r="J294" s="467"/>
    </row>
    <row r="295" spans="1:10" ht="30" customHeight="1" x14ac:dyDescent="0.2">
      <c r="A295" s="461">
        <v>284</v>
      </c>
      <c r="B295" s="463" t="s">
        <v>12</v>
      </c>
      <c r="C295" s="464" t="s">
        <v>1257</v>
      </c>
      <c r="D295" s="465" t="str">
        <f>VLOOKUP(Tabela25[[#This Row],[Symbol]],Baza_cen[],3,0)</f>
        <v>BLOK NYXON  Green MONO   50mm    H=140mm     GPMM</v>
      </c>
      <c r="E295" s="466">
        <v>140</v>
      </c>
      <c r="F295" s="466"/>
      <c r="G295" s="466" t="s">
        <v>2453</v>
      </c>
      <c r="H295" s="477">
        <f>NP.!Z313</f>
        <v>0</v>
      </c>
      <c r="I295" s="476">
        <f>NP.!AR313</f>
        <v>0</v>
      </c>
      <c r="J295" s="467"/>
    </row>
    <row r="296" spans="1:10" ht="30" customHeight="1" x14ac:dyDescent="0.2">
      <c r="A296" s="461">
        <v>285</v>
      </c>
      <c r="B296" s="463" t="s">
        <v>12</v>
      </c>
      <c r="C296" s="464" t="s">
        <v>1257</v>
      </c>
      <c r="D296" s="465" t="str">
        <f>VLOOKUP(Tabela25[[#This Row],[Symbol]],Baza_cen[],3,0)</f>
        <v>BLOK NYXON  Green MONO   50mm    H=140mm     GPMM</v>
      </c>
      <c r="E296" s="466">
        <v>140</v>
      </c>
      <c r="F296" s="466"/>
      <c r="G296" s="466" t="s">
        <v>2453</v>
      </c>
      <c r="H296" s="477">
        <f>NP.!AA313</f>
        <v>0</v>
      </c>
      <c r="I296" s="476">
        <f>NP.!AS313</f>
        <v>0</v>
      </c>
      <c r="J296" s="467"/>
    </row>
    <row r="297" spans="1:10" ht="30" customHeight="1" x14ac:dyDescent="0.2">
      <c r="A297" s="461">
        <v>286</v>
      </c>
      <c r="B297" s="463" t="s">
        <v>12</v>
      </c>
      <c r="C297" s="464" t="s">
        <v>1257</v>
      </c>
      <c r="D297" s="465" t="str">
        <f>VLOOKUP(Tabela25[[#This Row],[Symbol]],Baza_cen[],3,0)</f>
        <v>BLOK NYXON  Green MONO   50mm    H=140mm     GPMM</v>
      </c>
      <c r="E297" s="466">
        <v>140</v>
      </c>
      <c r="F297" s="466"/>
      <c r="G297" s="466" t="s">
        <v>2453</v>
      </c>
      <c r="H297" s="477">
        <f>NP.!AB313</f>
        <v>0</v>
      </c>
      <c r="I297" s="476">
        <f>NP.!AT313</f>
        <v>0</v>
      </c>
      <c r="J297" s="467"/>
    </row>
    <row r="298" spans="1:10" ht="30" customHeight="1" x14ac:dyDescent="0.2">
      <c r="A298" s="461">
        <v>287</v>
      </c>
      <c r="B298" s="463" t="s">
        <v>12</v>
      </c>
      <c r="C298" s="464" t="s">
        <v>1257</v>
      </c>
      <c r="D298" s="465" t="str">
        <f>VLOOKUP(Tabela25[[#This Row],[Symbol]],Baza_cen[],3,0)</f>
        <v>BLOK NYXON  Green MONO   50mm    H=140mm     GPMM</v>
      </c>
      <c r="E298" s="466">
        <v>140</v>
      </c>
      <c r="F298" s="466"/>
      <c r="G298" s="466" t="s">
        <v>2453</v>
      </c>
      <c r="H298" s="477">
        <f>NP.!AC313</f>
        <v>0</v>
      </c>
      <c r="I298" s="476">
        <f>NP.!AU313</f>
        <v>0</v>
      </c>
      <c r="J298" s="467"/>
    </row>
    <row r="299" spans="1:10" ht="30" customHeight="1" x14ac:dyDescent="0.2">
      <c r="A299" s="461">
        <v>288</v>
      </c>
      <c r="B299" s="463" t="s">
        <v>12</v>
      </c>
      <c r="C299" s="464" t="s">
        <v>1257</v>
      </c>
      <c r="D299" s="465" t="str">
        <f>VLOOKUP(Tabela25[[#This Row],[Symbol]],Baza_cen[],3,0)</f>
        <v>BLOK NYXON  Green MONO   50mm    H=140mm     GPMM</v>
      </c>
      <c r="E299" s="466">
        <v>140</v>
      </c>
      <c r="F299" s="466"/>
      <c r="G299" s="466" t="s">
        <v>2453</v>
      </c>
      <c r="H299" s="477">
        <f>NP.!AD313</f>
        <v>0</v>
      </c>
      <c r="I299" s="476">
        <f>NP.!AV313</f>
        <v>0</v>
      </c>
      <c r="J299" s="467"/>
    </row>
    <row r="300" spans="1:10" ht="30" customHeight="1" x14ac:dyDescent="0.2">
      <c r="A300" s="461">
        <v>289</v>
      </c>
      <c r="B300" s="463" t="s">
        <v>12</v>
      </c>
      <c r="C300" s="464" t="s">
        <v>1571</v>
      </c>
      <c r="D300" s="465" t="str">
        <f>VLOOKUP(Tabela25[[#This Row],[Symbol]],Baza_cen[],3,0)</f>
        <v>BLOK NYXON  Green MONO   50mm    H=145mm     GPMM</v>
      </c>
      <c r="E300" s="466">
        <v>145</v>
      </c>
      <c r="F300" s="466"/>
      <c r="G300" s="466" t="s">
        <v>2453</v>
      </c>
      <c r="H300" s="477">
        <f>NP.!S314</f>
        <v>0</v>
      </c>
      <c r="I300" s="476">
        <f>NP.!AK314</f>
        <v>0</v>
      </c>
      <c r="J300" s="467"/>
    </row>
    <row r="301" spans="1:10" ht="30" customHeight="1" x14ac:dyDescent="0.2">
      <c r="A301" s="461">
        <v>290</v>
      </c>
      <c r="B301" s="463" t="s">
        <v>12</v>
      </c>
      <c r="C301" s="464" t="s">
        <v>1571</v>
      </c>
      <c r="D301" s="465" t="str">
        <f>VLOOKUP(Tabela25[[#This Row],[Symbol]],Baza_cen[],3,0)</f>
        <v>BLOK NYXON  Green MONO   50mm    H=145mm     GPMM</v>
      </c>
      <c r="E301" s="466">
        <v>145</v>
      </c>
      <c r="F301" s="466"/>
      <c r="G301" s="466" t="s">
        <v>2453</v>
      </c>
      <c r="H301" s="477">
        <f>NP.!T314</f>
        <v>0</v>
      </c>
      <c r="I301" s="476">
        <f>NP.!AL314</f>
        <v>0</v>
      </c>
      <c r="J301" s="467"/>
    </row>
    <row r="302" spans="1:10" ht="30" customHeight="1" x14ac:dyDescent="0.2">
      <c r="A302" s="461">
        <v>291</v>
      </c>
      <c r="B302" s="463" t="s">
        <v>12</v>
      </c>
      <c r="C302" s="464" t="s">
        <v>1571</v>
      </c>
      <c r="D302" s="465" t="str">
        <f>VLOOKUP(Tabela25[[#This Row],[Symbol]],Baza_cen[],3,0)</f>
        <v>BLOK NYXON  Green MONO   50mm    H=145mm     GPMM</v>
      </c>
      <c r="E302" s="466">
        <v>145</v>
      </c>
      <c r="F302" s="466"/>
      <c r="G302" s="466" t="s">
        <v>2453</v>
      </c>
      <c r="H302" s="477">
        <f>NP.!U314</f>
        <v>0</v>
      </c>
      <c r="I302" s="476">
        <f>NP.!AM314</f>
        <v>0</v>
      </c>
      <c r="J302" s="467"/>
    </row>
    <row r="303" spans="1:10" ht="30" customHeight="1" x14ac:dyDescent="0.2">
      <c r="A303" s="461">
        <v>292</v>
      </c>
      <c r="B303" s="463" t="s">
        <v>12</v>
      </c>
      <c r="C303" s="464" t="s">
        <v>1571</v>
      </c>
      <c r="D303" s="465" t="str">
        <f>VLOOKUP(Tabela25[[#This Row],[Symbol]],Baza_cen[],3,0)</f>
        <v>BLOK NYXON  Green MONO   50mm    H=145mm     GPMM</v>
      </c>
      <c r="E303" s="466">
        <v>145</v>
      </c>
      <c r="F303" s="466"/>
      <c r="G303" s="466" t="s">
        <v>2453</v>
      </c>
      <c r="H303" s="477">
        <f>NP.!V314</f>
        <v>0</v>
      </c>
      <c r="I303" s="476">
        <f>NP.!AN314</f>
        <v>0</v>
      </c>
      <c r="J303" s="467"/>
    </row>
    <row r="304" spans="1:10" ht="30" customHeight="1" x14ac:dyDescent="0.2">
      <c r="A304" s="461">
        <v>293</v>
      </c>
      <c r="B304" s="463" t="s">
        <v>12</v>
      </c>
      <c r="C304" s="464" t="s">
        <v>1571</v>
      </c>
      <c r="D304" s="465" t="str">
        <f>VLOOKUP(Tabela25[[#This Row],[Symbol]],Baza_cen[],3,0)</f>
        <v>BLOK NYXON  Green MONO   50mm    H=145mm     GPMM</v>
      </c>
      <c r="E304" s="466">
        <v>145</v>
      </c>
      <c r="F304" s="466"/>
      <c r="G304" s="466" t="s">
        <v>2453</v>
      </c>
      <c r="H304" s="477">
        <f>NP.!W314</f>
        <v>0</v>
      </c>
      <c r="I304" s="476">
        <f>NP.!AO314</f>
        <v>0</v>
      </c>
      <c r="J304" s="467"/>
    </row>
    <row r="305" spans="1:10" ht="30" customHeight="1" x14ac:dyDescent="0.2">
      <c r="A305" s="461">
        <v>294</v>
      </c>
      <c r="B305" s="463" t="s">
        <v>12</v>
      </c>
      <c r="C305" s="464" t="s">
        <v>1571</v>
      </c>
      <c r="D305" s="465" t="str">
        <f>VLOOKUP(Tabela25[[#This Row],[Symbol]],Baza_cen[],3,0)</f>
        <v>BLOK NYXON  Green MONO   50mm    H=145mm     GPMM</v>
      </c>
      <c r="E305" s="466">
        <v>145</v>
      </c>
      <c r="F305" s="466"/>
      <c r="G305" s="466" t="s">
        <v>2453</v>
      </c>
      <c r="H305" s="477">
        <f>NP.!X314</f>
        <v>0</v>
      </c>
      <c r="I305" s="476">
        <f>NP.!AP314</f>
        <v>0</v>
      </c>
      <c r="J305" s="467"/>
    </row>
    <row r="306" spans="1:10" ht="30" customHeight="1" x14ac:dyDescent="0.2">
      <c r="A306" s="461">
        <v>295</v>
      </c>
      <c r="B306" s="463" t="s">
        <v>12</v>
      </c>
      <c r="C306" s="464" t="s">
        <v>1571</v>
      </c>
      <c r="D306" s="465" t="str">
        <f>VLOOKUP(Tabela25[[#This Row],[Symbol]],Baza_cen[],3,0)</f>
        <v>BLOK NYXON  Green MONO   50mm    H=145mm     GPMM</v>
      </c>
      <c r="E306" s="466">
        <v>145</v>
      </c>
      <c r="F306" s="466"/>
      <c r="G306" s="466" t="s">
        <v>2453</v>
      </c>
      <c r="H306" s="477">
        <f>NP.!Y314</f>
        <v>0</v>
      </c>
      <c r="I306" s="476">
        <f>NP.!AQ314</f>
        <v>0</v>
      </c>
      <c r="J306" s="467"/>
    </row>
    <row r="307" spans="1:10" ht="30" customHeight="1" x14ac:dyDescent="0.2">
      <c r="A307" s="461">
        <v>296</v>
      </c>
      <c r="B307" s="463" t="s">
        <v>12</v>
      </c>
      <c r="C307" s="464" t="s">
        <v>1571</v>
      </c>
      <c r="D307" s="465" t="str">
        <f>VLOOKUP(Tabela25[[#This Row],[Symbol]],Baza_cen[],3,0)</f>
        <v>BLOK NYXON  Green MONO   50mm    H=145mm     GPMM</v>
      </c>
      <c r="E307" s="466">
        <v>145</v>
      </c>
      <c r="F307" s="466"/>
      <c r="G307" s="466" t="s">
        <v>2453</v>
      </c>
      <c r="H307" s="477">
        <f>NP.!Z314</f>
        <v>0</v>
      </c>
      <c r="I307" s="476">
        <f>NP.!AR314</f>
        <v>0</v>
      </c>
      <c r="J307" s="467"/>
    </row>
    <row r="308" spans="1:10" ht="30" customHeight="1" x14ac:dyDescent="0.2">
      <c r="A308" s="461">
        <v>297</v>
      </c>
      <c r="B308" s="463" t="s">
        <v>12</v>
      </c>
      <c r="C308" s="464" t="s">
        <v>1571</v>
      </c>
      <c r="D308" s="465" t="str">
        <f>VLOOKUP(Tabela25[[#This Row],[Symbol]],Baza_cen[],3,0)</f>
        <v>BLOK NYXON  Green MONO   50mm    H=145mm     GPMM</v>
      </c>
      <c r="E308" s="466">
        <v>145</v>
      </c>
      <c r="F308" s="466"/>
      <c r="G308" s="466" t="s">
        <v>2453</v>
      </c>
      <c r="H308" s="477">
        <f>NP.!AA314</f>
        <v>0</v>
      </c>
      <c r="I308" s="476">
        <f>NP.!AS314</f>
        <v>0</v>
      </c>
      <c r="J308" s="467"/>
    </row>
    <row r="309" spans="1:10" ht="30" customHeight="1" x14ac:dyDescent="0.2">
      <c r="A309" s="461">
        <v>298</v>
      </c>
      <c r="B309" s="463" t="s">
        <v>12</v>
      </c>
      <c r="C309" s="464" t="s">
        <v>1571</v>
      </c>
      <c r="D309" s="465" t="str">
        <f>VLOOKUP(Tabela25[[#This Row],[Symbol]],Baza_cen[],3,0)</f>
        <v>BLOK NYXON  Green MONO   50mm    H=145mm     GPMM</v>
      </c>
      <c r="E309" s="466">
        <v>145</v>
      </c>
      <c r="F309" s="466"/>
      <c r="G309" s="466" t="s">
        <v>2453</v>
      </c>
      <c r="H309" s="477">
        <f>NP.!AB314</f>
        <v>0</v>
      </c>
      <c r="I309" s="476">
        <f>NP.!AT314</f>
        <v>0</v>
      </c>
      <c r="J309" s="467"/>
    </row>
    <row r="310" spans="1:10" ht="30" customHeight="1" x14ac:dyDescent="0.2">
      <c r="A310" s="461">
        <v>299</v>
      </c>
      <c r="B310" s="463" t="s">
        <v>12</v>
      </c>
      <c r="C310" s="464" t="s">
        <v>1571</v>
      </c>
      <c r="D310" s="465" t="str">
        <f>VLOOKUP(Tabela25[[#This Row],[Symbol]],Baza_cen[],3,0)</f>
        <v>BLOK NYXON  Green MONO   50mm    H=145mm     GPMM</v>
      </c>
      <c r="E310" s="466">
        <v>145</v>
      </c>
      <c r="F310" s="466"/>
      <c r="G310" s="466" t="s">
        <v>2453</v>
      </c>
      <c r="H310" s="477">
        <f>NP.!AC314</f>
        <v>0</v>
      </c>
      <c r="I310" s="476">
        <f>NP.!AU314</f>
        <v>0</v>
      </c>
      <c r="J310" s="467"/>
    </row>
    <row r="311" spans="1:10" ht="30" customHeight="1" x14ac:dyDescent="0.2">
      <c r="A311" s="461">
        <v>300</v>
      </c>
      <c r="B311" s="463" t="s">
        <v>12</v>
      </c>
      <c r="C311" s="464" t="s">
        <v>1571</v>
      </c>
      <c r="D311" s="465" t="str">
        <f>VLOOKUP(Tabela25[[#This Row],[Symbol]],Baza_cen[],3,0)</f>
        <v>BLOK NYXON  Green MONO   50mm    H=145mm     GPMM</v>
      </c>
      <c r="E311" s="466">
        <v>145</v>
      </c>
      <c r="F311" s="466"/>
      <c r="G311" s="466" t="s">
        <v>2453</v>
      </c>
      <c r="H311" s="477">
        <f>NP.!AD314</f>
        <v>0</v>
      </c>
      <c r="I311" s="476">
        <f>NP.!AV314</f>
        <v>0</v>
      </c>
      <c r="J311" s="467"/>
    </row>
    <row r="312" spans="1:10" ht="30" customHeight="1" x14ac:dyDescent="0.2">
      <c r="A312" s="461">
        <v>301</v>
      </c>
      <c r="B312" s="463" t="s">
        <v>12</v>
      </c>
      <c r="C312" s="464" t="s">
        <v>1258</v>
      </c>
      <c r="D312" s="465" t="str">
        <f>VLOOKUP(Tabela25[[#This Row],[Symbol]],Baza_cen[],3,0)</f>
        <v>BLOK NYXON  Green MONO   50mm    H=150mm     GPMM</v>
      </c>
      <c r="E312" s="466">
        <v>150</v>
      </c>
      <c r="F312" s="466"/>
      <c r="G312" s="466" t="s">
        <v>2453</v>
      </c>
      <c r="H312" s="477">
        <f>NP.!S315</f>
        <v>0</v>
      </c>
      <c r="I312" s="476">
        <f>NP.!AK315</f>
        <v>0</v>
      </c>
      <c r="J312" s="467"/>
    </row>
    <row r="313" spans="1:10" ht="30" customHeight="1" x14ac:dyDescent="0.2">
      <c r="A313" s="461">
        <v>302</v>
      </c>
      <c r="B313" s="463" t="s">
        <v>12</v>
      </c>
      <c r="C313" s="464" t="s">
        <v>1258</v>
      </c>
      <c r="D313" s="465" t="str">
        <f>VLOOKUP(Tabela25[[#This Row],[Symbol]],Baza_cen[],3,0)</f>
        <v>BLOK NYXON  Green MONO   50mm    H=150mm     GPMM</v>
      </c>
      <c r="E313" s="466">
        <v>150</v>
      </c>
      <c r="F313" s="466"/>
      <c r="G313" s="466" t="s">
        <v>2453</v>
      </c>
      <c r="H313" s="477">
        <f>NP.!T315</f>
        <v>0</v>
      </c>
      <c r="I313" s="476">
        <f>NP.!AL315</f>
        <v>0</v>
      </c>
      <c r="J313" s="467"/>
    </row>
    <row r="314" spans="1:10" ht="30" customHeight="1" x14ac:dyDescent="0.2">
      <c r="A314" s="461">
        <v>303</v>
      </c>
      <c r="B314" s="463" t="s">
        <v>12</v>
      </c>
      <c r="C314" s="464" t="s">
        <v>1258</v>
      </c>
      <c r="D314" s="465" t="str">
        <f>VLOOKUP(Tabela25[[#This Row],[Symbol]],Baza_cen[],3,0)</f>
        <v>BLOK NYXON  Green MONO   50mm    H=150mm     GPMM</v>
      </c>
      <c r="E314" s="466">
        <v>150</v>
      </c>
      <c r="F314" s="466"/>
      <c r="G314" s="466" t="s">
        <v>2453</v>
      </c>
      <c r="H314" s="477">
        <f>NP.!U315</f>
        <v>0</v>
      </c>
      <c r="I314" s="476">
        <f>NP.!AM315</f>
        <v>0</v>
      </c>
      <c r="J314" s="467"/>
    </row>
    <row r="315" spans="1:10" ht="30" customHeight="1" x14ac:dyDescent="0.2">
      <c r="A315" s="461">
        <v>304</v>
      </c>
      <c r="B315" s="463" t="s">
        <v>12</v>
      </c>
      <c r="C315" s="464" t="s">
        <v>1258</v>
      </c>
      <c r="D315" s="465" t="str">
        <f>VLOOKUP(Tabela25[[#This Row],[Symbol]],Baza_cen[],3,0)</f>
        <v>BLOK NYXON  Green MONO   50mm    H=150mm     GPMM</v>
      </c>
      <c r="E315" s="466">
        <v>150</v>
      </c>
      <c r="F315" s="466"/>
      <c r="G315" s="466" t="s">
        <v>2453</v>
      </c>
      <c r="H315" s="477">
        <f>NP.!V315</f>
        <v>0</v>
      </c>
      <c r="I315" s="476">
        <f>NP.!AN315</f>
        <v>0</v>
      </c>
      <c r="J315" s="467"/>
    </row>
    <row r="316" spans="1:10" ht="30" customHeight="1" x14ac:dyDescent="0.2">
      <c r="A316" s="461">
        <v>305</v>
      </c>
      <c r="B316" s="463" t="s">
        <v>12</v>
      </c>
      <c r="C316" s="464" t="s">
        <v>1258</v>
      </c>
      <c r="D316" s="465" t="str">
        <f>VLOOKUP(Tabela25[[#This Row],[Symbol]],Baza_cen[],3,0)</f>
        <v>BLOK NYXON  Green MONO   50mm    H=150mm     GPMM</v>
      </c>
      <c r="E316" s="466">
        <v>150</v>
      </c>
      <c r="F316" s="466"/>
      <c r="G316" s="466" t="s">
        <v>2453</v>
      </c>
      <c r="H316" s="477">
        <f>NP.!W315</f>
        <v>0</v>
      </c>
      <c r="I316" s="476">
        <f>NP.!AO315</f>
        <v>0</v>
      </c>
      <c r="J316" s="467"/>
    </row>
    <row r="317" spans="1:10" ht="30" customHeight="1" x14ac:dyDescent="0.2">
      <c r="A317" s="461">
        <v>306</v>
      </c>
      <c r="B317" s="463" t="s">
        <v>12</v>
      </c>
      <c r="C317" s="464" t="s">
        <v>1258</v>
      </c>
      <c r="D317" s="465" t="str">
        <f>VLOOKUP(Tabela25[[#This Row],[Symbol]],Baza_cen[],3,0)</f>
        <v>BLOK NYXON  Green MONO   50mm    H=150mm     GPMM</v>
      </c>
      <c r="E317" s="466">
        <v>150</v>
      </c>
      <c r="F317" s="466"/>
      <c r="G317" s="466" t="s">
        <v>2453</v>
      </c>
      <c r="H317" s="477">
        <f>NP.!X315</f>
        <v>0</v>
      </c>
      <c r="I317" s="476">
        <f>NP.!AP315</f>
        <v>0</v>
      </c>
      <c r="J317" s="467"/>
    </row>
    <row r="318" spans="1:10" ht="30" customHeight="1" x14ac:dyDescent="0.2">
      <c r="A318" s="461">
        <v>307</v>
      </c>
      <c r="B318" s="463" t="s">
        <v>12</v>
      </c>
      <c r="C318" s="464" t="s">
        <v>1258</v>
      </c>
      <c r="D318" s="465" t="str">
        <f>VLOOKUP(Tabela25[[#This Row],[Symbol]],Baza_cen[],3,0)</f>
        <v>BLOK NYXON  Green MONO   50mm    H=150mm     GPMM</v>
      </c>
      <c r="E318" s="466">
        <v>150</v>
      </c>
      <c r="F318" s="466"/>
      <c r="G318" s="466" t="s">
        <v>2453</v>
      </c>
      <c r="H318" s="477">
        <f>NP.!Y315</f>
        <v>0</v>
      </c>
      <c r="I318" s="476">
        <f>NP.!AQ315</f>
        <v>0</v>
      </c>
      <c r="J318" s="467"/>
    </row>
    <row r="319" spans="1:10" ht="30" customHeight="1" x14ac:dyDescent="0.2">
      <c r="A319" s="461">
        <v>308</v>
      </c>
      <c r="B319" s="463" t="s">
        <v>12</v>
      </c>
      <c r="C319" s="464" t="s">
        <v>1258</v>
      </c>
      <c r="D319" s="465" t="str">
        <f>VLOOKUP(Tabela25[[#This Row],[Symbol]],Baza_cen[],3,0)</f>
        <v>BLOK NYXON  Green MONO   50mm    H=150mm     GPMM</v>
      </c>
      <c r="E319" s="466">
        <v>150</v>
      </c>
      <c r="F319" s="466"/>
      <c r="G319" s="466" t="s">
        <v>2453</v>
      </c>
      <c r="H319" s="477">
        <f>NP.!Z315</f>
        <v>0</v>
      </c>
      <c r="I319" s="476">
        <f>NP.!AR315</f>
        <v>0</v>
      </c>
      <c r="J319" s="467"/>
    </row>
    <row r="320" spans="1:10" ht="30" customHeight="1" x14ac:dyDescent="0.2">
      <c r="A320" s="461">
        <v>309</v>
      </c>
      <c r="B320" s="463" t="s">
        <v>12</v>
      </c>
      <c r="C320" s="464" t="s">
        <v>1258</v>
      </c>
      <c r="D320" s="465" t="str">
        <f>VLOOKUP(Tabela25[[#This Row],[Symbol]],Baza_cen[],3,0)</f>
        <v>BLOK NYXON  Green MONO   50mm    H=150mm     GPMM</v>
      </c>
      <c r="E320" s="466">
        <v>150</v>
      </c>
      <c r="F320" s="466"/>
      <c r="G320" s="466" t="s">
        <v>2453</v>
      </c>
      <c r="H320" s="477">
        <f>NP.!AA315</f>
        <v>0</v>
      </c>
      <c r="I320" s="476">
        <f>NP.!AS315</f>
        <v>0</v>
      </c>
      <c r="J320" s="467"/>
    </row>
    <row r="321" spans="1:10" ht="30" customHeight="1" x14ac:dyDescent="0.2">
      <c r="A321" s="461">
        <v>310</v>
      </c>
      <c r="B321" s="463" t="s">
        <v>12</v>
      </c>
      <c r="C321" s="464" t="s">
        <v>1258</v>
      </c>
      <c r="D321" s="465" t="str">
        <f>VLOOKUP(Tabela25[[#This Row],[Symbol]],Baza_cen[],3,0)</f>
        <v>BLOK NYXON  Green MONO   50mm    H=150mm     GPMM</v>
      </c>
      <c r="E321" s="466">
        <v>150</v>
      </c>
      <c r="F321" s="466"/>
      <c r="G321" s="466" t="s">
        <v>2453</v>
      </c>
      <c r="H321" s="477">
        <f>NP.!AB315</f>
        <v>0</v>
      </c>
      <c r="I321" s="476">
        <f>NP.!AT315</f>
        <v>0</v>
      </c>
      <c r="J321" s="467"/>
    </row>
    <row r="322" spans="1:10" ht="30" customHeight="1" x14ac:dyDescent="0.2">
      <c r="A322" s="461">
        <v>311</v>
      </c>
      <c r="B322" s="463" t="s">
        <v>12</v>
      </c>
      <c r="C322" s="464" t="s">
        <v>1258</v>
      </c>
      <c r="D322" s="465" t="str">
        <f>VLOOKUP(Tabela25[[#This Row],[Symbol]],Baza_cen[],3,0)</f>
        <v>BLOK NYXON  Green MONO   50mm    H=150mm     GPMM</v>
      </c>
      <c r="E322" s="466">
        <v>150</v>
      </c>
      <c r="F322" s="466"/>
      <c r="G322" s="466" t="s">
        <v>2453</v>
      </c>
      <c r="H322" s="477">
        <f>NP.!AC315</f>
        <v>0</v>
      </c>
      <c r="I322" s="476">
        <f>NP.!AU315</f>
        <v>0</v>
      </c>
      <c r="J322" s="467"/>
    </row>
    <row r="323" spans="1:10" ht="30" customHeight="1" x14ac:dyDescent="0.2">
      <c r="A323" s="461">
        <v>312</v>
      </c>
      <c r="B323" s="463" t="s">
        <v>12</v>
      </c>
      <c r="C323" s="464" t="s">
        <v>1258</v>
      </c>
      <c r="D323" s="465" t="str">
        <f>VLOOKUP(Tabela25[[#This Row],[Symbol]],Baza_cen[],3,0)</f>
        <v>BLOK NYXON  Green MONO   50mm    H=150mm     GPMM</v>
      </c>
      <c r="E323" s="466">
        <v>150</v>
      </c>
      <c r="F323" s="466"/>
      <c r="G323" s="466" t="s">
        <v>2453</v>
      </c>
      <c r="H323" s="477">
        <f>NP.!AD315</f>
        <v>0</v>
      </c>
      <c r="I323" s="476">
        <f>NP.!AV315</f>
        <v>0</v>
      </c>
      <c r="J323" s="467"/>
    </row>
    <row r="324" spans="1:10" ht="30" customHeight="1" x14ac:dyDescent="0.2">
      <c r="A324" s="461">
        <v>313</v>
      </c>
      <c r="B324" s="463" t="s">
        <v>12</v>
      </c>
      <c r="C324" s="464" t="s">
        <v>1572</v>
      </c>
      <c r="D324" s="465" t="str">
        <f>VLOOKUP(Tabela25[[#This Row],[Symbol]],Baza_cen[],3,0)</f>
        <v>BLOK NYXON  Green MONO   50mm    H=155mm     GPMM</v>
      </c>
      <c r="E324" s="466">
        <v>155</v>
      </c>
      <c r="F324" s="466"/>
      <c r="G324" s="466" t="s">
        <v>2453</v>
      </c>
      <c r="H324" s="477">
        <f>NP.!S316</f>
        <v>0</v>
      </c>
      <c r="I324" s="476">
        <f>NP.!AK316</f>
        <v>0</v>
      </c>
      <c r="J324" s="467"/>
    </row>
    <row r="325" spans="1:10" ht="30" customHeight="1" x14ac:dyDescent="0.2">
      <c r="A325" s="461">
        <v>314</v>
      </c>
      <c r="B325" s="463" t="s">
        <v>12</v>
      </c>
      <c r="C325" s="464" t="s">
        <v>1572</v>
      </c>
      <c r="D325" s="465" t="str">
        <f>VLOOKUP(Tabela25[[#This Row],[Symbol]],Baza_cen[],3,0)</f>
        <v>BLOK NYXON  Green MONO   50mm    H=155mm     GPMM</v>
      </c>
      <c r="E325" s="466">
        <v>155</v>
      </c>
      <c r="F325" s="466"/>
      <c r="G325" s="466" t="s">
        <v>2453</v>
      </c>
      <c r="H325" s="477">
        <f>NP.!T316</f>
        <v>0</v>
      </c>
      <c r="I325" s="476">
        <f>NP.!AL316</f>
        <v>0</v>
      </c>
      <c r="J325" s="467"/>
    </row>
    <row r="326" spans="1:10" ht="30" customHeight="1" x14ac:dyDescent="0.2">
      <c r="A326" s="461">
        <v>315</v>
      </c>
      <c r="B326" s="463" t="s">
        <v>12</v>
      </c>
      <c r="C326" s="464" t="s">
        <v>1572</v>
      </c>
      <c r="D326" s="465" t="str">
        <f>VLOOKUP(Tabela25[[#This Row],[Symbol]],Baza_cen[],3,0)</f>
        <v>BLOK NYXON  Green MONO   50mm    H=155mm     GPMM</v>
      </c>
      <c r="E326" s="466">
        <v>155</v>
      </c>
      <c r="F326" s="466"/>
      <c r="G326" s="466" t="s">
        <v>2453</v>
      </c>
      <c r="H326" s="477">
        <f>NP.!U316</f>
        <v>0</v>
      </c>
      <c r="I326" s="476">
        <f>NP.!AM316</f>
        <v>0</v>
      </c>
      <c r="J326" s="467"/>
    </row>
    <row r="327" spans="1:10" ht="30" customHeight="1" x14ac:dyDescent="0.2">
      <c r="A327" s="461">
        <v>316</v>
      </c>
      <c r="B327" s="463" t="s">
        <v>12</v>
      </c>
      <c r="C327" s="464" t="s">
        <v>1572</v>
      </c>
      <c r="D327" s="465" t="str">
        <f>VLOOKUP(Tabela25[[#This Row],[Symbol]],Baza_cen[],3,0)</f>
        <v>BLOK NYXON  Green MONO   50mm    H=155mm     GPMM</v>
      </c>
      <c r="E327" s="466">
        <v>155</v>
      </c>
      <c r="F327" s="466"/>
      <c r="G327" s="466" t="s">
        <v>2453</v>
      </c>
      <c r="H327" s="477">
        <f>NP.!V316</f>
        <v>0</v>
      </c>
      <c r="I327" s="476">
        <f>NP.!AN316</f>
        <v>0</v>
      </c>
      <c r="J327" s="467"/>
    </row>
    <row r="328" spans="1:10" ht="30" customHeight="1" x14ac:dyDescent="0.2">
      <c r="A328" s="461">
        <v>317</v>
      </c>
      <c r="B328" s="463" t="s">
        <v>12</v>
      </c>
      <c r="C328" s="464" t="s">
        <v>1572</v>
      </c>
      <c r="D328" s="465" t="str">
        <f>VLOOKUP(Tabela25[[#This Row],[Symbol]],Baza_cen[],3,0)</f>
        <v>BLOK NYXON  Green MONO   50mm    H=155mm     GPMM</v>
      </c>
      <c r="E328" s="466">
        <v>155</v>
      </c>
      <c r="F328" s="466"/>
      <c r="G328" s="466" t="s">
        <v>2453</v>
      </c>
      <c r="H328" s="477">
        <f>NP.!W316</f>
        <v>0</v>
      </c>
      <c r="I328" s="476">
        <f>NP.!AO316</f>
        <v>0</v>
      </c>
      <c r="J328" s="467"/>
    </row>
    <row r="329" spans="1:10" ht="30" customHeight="1" x14ac:dyDescent="0.2">
      <c r="A329" s="461">
        <v>318</v>
      </c>
      <c r="B329" s="463" t="s">
        <v>12</v>
      </c>
      <c r="C329" s="464" t="s">
        <v>1572</v>
      </c>
      <c r="D329" s="465" t="str">
        <f>VLOOKUP(Tabela25[[#This Row],[Symbol]],Baza_cen[],3,0)</f>
        <v>BLOK NYXON  Green MONO   50mm    H=155mm     GPMM</v>
      </c>
      <c r="E329" s="466">
        <v>155</v>
      </c>
      <c r="F329" s="466"/>
      <c r="G329" s="466" t="s">
        <v>2453</v>
      </c>
      <c r="H329" s="477">
        <f>NP.!X316</f>
        <v>0</v>
      </c>
      <c r="I329" s="476">
        <f>NP.!AP316</f>
        <v>0</v>
      </c>
      <c r="J329" s="467"/>
    </row>
    <row r="330" spans="1:10" ht="30" customHeight="1" x14ac:dyDescent="0.2">
      <c r="A330" s="461">
        <v>319</v>
      </c>
      <c r="B330" s="463" t="s">
        <v>12</v>
      </c>
      <c r="C330" s="464" t="s">
        <v>1572</v>
      </c>
      <c r="D330" s="465" t="str">
        <f>VLOOKUP(Tabela25[[#This Row],[Symbol]],Baza_cen[],3,0)</f>
        <v>BLOK NYXON  Green MONO   50mm    H=155mm     GPMM</v>
      </c>
      <c r="E330" s="466">
        <v>155</v>
      </c>
      <c r="F330" s="466"/>
      <c r="G330" s="466" t="s">
        <v>2453</v>
      </c>
      <c r="H330" s="477">
        <f>NP.!Y316</f>
        <v>0</v>
      </c>
      <c r="I330" s="476">
        <f>NP.!AQ316</f>
        <v>0</v>
      </c>
      <c r="J330" s="467"/>
    </row>
    <row r="331" spans="1:10" ht="30" customHeight="1" x14ac:dyDescent="0.2">
      <c r="A331" s="461">
        <v>320</v>
      </c>
      <c r="B331" s="463" t="s">
        <v>12</v>
      </c>
      <c r="C331" s="464" t="s">
        <v>1572</v>
      </c>
      <c r="D331" s="465" t="str">
        <f>VLOOKUP(Tabela25[[#This Row],[Symbol]],Baza_cen[],3,0)</f>
        <v>BLOK NYXON  Green MONO   50mm    H=155mm     GPMM</v>
      </c>
      <c r="E331" s="466">
        <v>155</v>
      </c>
      <c r="F331" s="466"/>
      <c r="G331" s="466" t="s">
        <v>2453</v>
      </c>
      <c r="H331" s="477">
        <f>NP.!Z316</f>
        <v>0</v>
      </c>
      <c r="I331" s="476">
        <f>NP.!AR316</f>
        <v>0</v>
      </c>
      <c r="J331" s="467"/>
    </row>
    <row r="332" spans="1:10" ht="30" customHeight="1" x14ac:dyDescent="0.2">
      <c r="A332" s="461">
        <v>321</v>
      </c>
      <c r="B332" s="463" t="s">
        <v>12</v>
      </c>
      <c r="C332" s="464" t="s">
        <v>1572</v>
      </c>
      <c r="D332" s="465" t="str">
        <f>VLOOKUP(Tabela25[[#This Row],[Symbol]],Baza_cen[],3,0)</f>
        <v>BLOK NYXON  Green MONO   50mm    H=155mm     GPMM</v>
      </c>
      <c r="E332" s="466">
        <v>155</v>
      </c>
      <c r="F332" s="466"/>
      <c r="G332" s="466" t="s">
        <v>2453</v>
      </c>
      <c r="H332" s="477">
        <f>NP.!AA316</f>
        <v>0</v>
      </c>
      <c r="I332" s="476">
        <f>NP.!AS316</f>
        <v>0</v>
      </c>
      <c r="J332" s="467"/>
    </row>
    <row r="333" spans="1:10" ht="30" customHeight="1" x14ac:dyDescent="0.2">
      <c r="A333" s="461">
        <v>322</v>
      </c>
      <c r="B333" s="463" t="s">
        <v>12</v>
      </c>
      <c r="C333" s="464" t="s">
        <v>1572</v>
      </c>
      <c r="D333" s="465" t="str">
        <f>VLOOKUP(Tabela25[[#This Row],[Symbol]],Baza_cen[],3,0)</f>
        <v>BLOK NYXON  Green MONO   50mm    H=155mm     GPMM</v>
      </c>
      <c r="E333" s="466">
        <v>155</v>
      </c>
      <c r="F333" s="466"/>
      <c r="G333" s="466" t="s">
        <v>2453</v>
      </c>
      <c r="H333" s="477">
        <f>NP.!AB316</f>
        <v>0</v>
      </c>
      <c r="I333" s="476">
        <f>NP.!AT316</f>
        <v>0</v>
      </c>
      <c r="J333" s="467"/>
    </row>
    <row r="334" spans="1:10" ht="30" customHeight="1" x14ac:dyDescent="0.2">
      <c r="A334" s="461">
        <v>323</v>
      </c>
      <c r="B334" s="463" t="s">
        <v>12</v>
      </c>
      <c r="C334" s="464" t="s">
        <v>1572</v>
      </c>
      <c r="D334" s="465" t="str">
        <f>VLOOKUP(Tabela25[[#This Row],[Symbol]],Baza_cen[],3,0)</f>
        <v>BLOK NYXON  Green MONO   50mm    H=155mm     GPMM</v>
      </c>
      <c r="E334" s="466">
        <v>155</v>
      </c>
      <c r="F334" s="466"/>
      <c r="G334" s="466" t="s">
        <v>2453</v>
      </c>
      <c r="H334" s="477">
        <f>NP.!AC316</f>
        <v>0</v>
      </c>
      <c r="I334" s="476">
        <f>NP.!AU316</f>
        <v>0</v>
      </c>
      <c r="J334" s="467"/>
    </row>
    <row r="335" spans="1:10" ht="30" customHeight="1" x14ac:dyDescent="0.2">
      <c r="A335" s="461">
        <v>324</v>
      </c>
      <c r="B335" s="463" t="s">
        <v>12</v>
      </c>
      <c r="C335" s="464" t="s">
        <v>1572</v>
      </c>
      <c r="D335" s="465" t="str">
        <f>VLOOKUP(Tabela25[[#This Row],[Symbol]],Baza_cen[],3,0)</f>
        <v>BLOK NYXON  Green MONO   50mm    H=155mm     GPMM</v>
      </c>
      <c r="E335" s="466">
        <v>155</v>
      </c>
      <c r="F335" s="466"/>
      <c r="G335" s="466" t="s">
        <v>2453</v>
      </c>
      <c r="H335" s="477">
        <f>NP.!AD316</f>
        <v>0</v>
      </c>
      <c r="I335" s="476">
        <f>NP.!AV316</f>
        <v>0</v>
      </c>
      <c r="J335" s="467"/>
    </row>
    <row r="336" spans="1:10" ht="30" customHeight="1" x14ac:dyDescent="0.2">
      <c r="A336" s="461">
        <v>325</v>
      </c>
      <c r="B336" s="463" t="s">
        <v>12</v>
      </c>
      <c r="C336" s="464" t="s">
        <v>1259</v>
      </c>
      <c r="D336" s="465" t="str">
        <f>VLOOKUP(Tabela25[[#This Row],[Symbol]],Baza_cen[],3,0)</f>
        <v>BLOK NYXON  Green MONO   50mm    H=160mm     GPMM</v>
      </c>
      <c r="E336" s="466">
        <v>160</v>
      </c>
      <c r="F336" s="466"/>
      <c r="G336" s="466" t="s">
        <v>2453</v>
      </c>
      <c r="H336" s="477">
        <f>NP.!S317</f>
        <v>0</v>
      </c>
      <c r="I336" s="476">
        <f>NP.!AK317</f>
        <v>0</v>
      </c>
      <c r="J336" s="467"/>
    </row>
    <row r="337" spans="1:10" ht="30" customHeight="1" x14ac:dyDescent="0.2">
      <c r="A337" s="461">
        <v>326</v>
      </c>
      <c r="B337" s="463" t="s">
        <v>12</v>
      </c>
      <c r="C337" s="464" t="s">
        <v>1259</v>
      </c>
      <c r="D337" s="465" t="str">
        <f>VLOOKUP(Tabela25[[#This Row],[Symbol]],Baza_cen[],3,0)</f>
        <v>BLOK NYXON  Green MONO   50mm    H=160mm     GPMM</v>
      </c>
      <c r="E337" s="466">
        <v>160</v>
      </c>
      <c r="F337" s="466"/>
      <c r="G337" s="466" t="s">
        <v>2453</v>
      </c>
      <c r="H337" s="477">
        <f>NP.!T317</f>
        <v>0</v>
      </c>
      <c r="I337" s="476">
        <f>NP.!AL317</f>
        <v>0</v>
      </c>
      <c r="J337" s="467"/>
    </row>
    <row r="338" spans="1:10" ht="30" customHeight="1" x14ac:dyDescent="0.2">
      <c r="A338" s="461">
        <v>327</v>
      </c>
      <c r="B338" s="463" t="s">
        <v>12</v>
      </c>
      <c r="C338" s="464" t="s">
        <v>1259</v>
      </c>
      <c r="D338" s="465" t="str">
        <f>VLOOKUP(Tabela25[[#This Row],[Symbol]],Baza_cen[],3,0)</f>
        <v>BLOK NYXON  Green MONO   50mm    H=160mm     GPMM</v>
      </c>
      <c r="E338" s="466">
        <v>160</v>
      </c>
      <c r="F338" s="466"/>
      <c r="G338" s="466" t="s">
        <v>2453</v>
      </c>
      <c r="H338" s="477">
        <f>NP.!U317</f>
        <v>0</v>
      </c>
      <c r="I338" s="476">
        <f>NP.!AM317</f>
        <v>0</v>
      </c>
      <c r="J338" s="467"/>
    </row>
    <row r="339" spans="1:10" ht="30" customHeight="1" x14ac:dyDescent="0.2">
      <c r="A339" s="461">
        <v>328</v>
      </c>
      <c r="B339" s="463" t="s">
        <v>12</v>
      </c>
      <c r="C339" s="464" t="s">
        <v>1259</v>
      </c>
      <c r="D339" s="465" t="str">
        <f>VLOOKUP(Tabela25[[#This Row],[Symbol]],Baza_cen[],3,0)</f>
        <v>BLOK NYXON  Green MONO   50mm    H=160mm     GPMM</v>
      </c>
      <c r="E339" s="466">
        <v>160</v>
      </c>
      <c r="F339" s="466"/>
      <c r="G339" s="466" t="s">
        <v>2453</v>
      </c>
      <c r="H339" s="477">
        <f>NP.!V317</f>
        <v>0</v>
      </c>
      <c r="I339" s="476">
        <f>NP.!AN317</f>
        <v>0</v>
      </c>
      <c r="J339" s="467"/>
    </row>
    <row r="340" spans="1:10" ht="30" customHeight="1" x14ac:dyDescent="0.2">
      <c r="A340" s="461">
        <v>329</v>
      </c>
      <c r="B340" s="463" t="s">
        <v>12</v>
      </c>
      <c r="C340" s="464" t="s">
        <v>1259</v>
      </c>
      <c r="D340" s="465" t="str">
        <f>VLOOKUP(Tabela25[[#This Row],[Symbol]],Baza_cen[],3,0)</f>
        <v>BLOK NYXON  Green MONO   50mm    H=160mm     GPMM</v>
      </c>
      <c r="E340" s="466">
        <v>160</v>
      </c>
      <c r="F340" s="466"/>
      <c r="G340" s="466" t="s">
        <v>2453</v>
      </c>
      <c r="H340" s="477">
        <f>NP.!W317</f>
        <v>0</v>
      </c>
      <c r="I340" s="476">
        <f>NP.!AO317</f>
        <v>0</v>
      </c>
      <c r="J340" s="467"/>
    </row>
    <row r="341" spans="1:10" ht="30" customHeight="1" x14ac:dyDescent="0.2">
      <c r="A341" s="461">
        <v>330</v>
      </c>
      <c r="B341" s="463" t="s">
        <v>12</v>
      </c>
      <c r="C341" s="464" t="s">
        <v>1259</v>
      </c>
      <c r="D341" s="465" t="str">
        <f>VLOOKUP(Tabela25[[#This Row],[Symbol]],Baza_cen[],3,0)</f>
        <v>BLOK NYXON  Green MONO   50mm    H=160mm     GPMM</v>
      </c>
      <c r="E341" s="466">
        <v>160</v>
      </c>
      <c r="F341" s="466"/>
      <c r="G341" s="466" t="s">
        <v>2453</v>
      </c>
      <c r="H341" s="477">
        <f>NP.!X317</f>
        <v>0</v>
      </c>
      <c r="I341" s="476">
        <f>NP.!AP317</f>
        <v>0</v>
      </c>
      <c r="J341" s="467"/>
    </row>
    <row r="342" spans="1:10" ht="30" customHeight="1" x14ac:dyDescent="0.2">
      <c r="A342" s="461">
        <v>331</v>
      </c>
      <c r="B342" s="463" t="s">
        <v>12</v>
      </c>
      <c r="C342" s="464" t="s">
        <v>1259</v>
      </c>
      <c r="D342" s="465" t="str">
        <f>VLOOKUP(Tabela25[[#This Row],[Symbol]],Baza_cen[],3,0)</f>
        <v>BLOK NYXON  Green MONO   50mm    H=160mm     GPMM</v>
      </c>
      <c r="E342" s="466">
        <v>160</v>
      </c>
      <c r="F342" s="466"/>
      <c r="G342" s="466" t="s">
        <v>2453</v>
      </c>
      <c r="H342" s="477">
        <f>NP.!Y317</f>
        <v>0</v>
      </c>
      <c r="I342" s="476">
        <f>NP.!AQ317</f>
        <v>0</v>
      </c>
      <c r="J342" s="467"/>
    </row>
    <row r="343" spans="1:10" ht="30" customHeight="1" x14ac:dyDescent="0.2">
      <c r="A343" s="461">
        <v>332</v>
      </c>
      <c r="B343" s="463" t="s">
        <v>12</v>
      </c>
      <c r="C343" s="464" t="s">
        <v>1259</v>
      </c>
      <c r="D343" s="465" t="str">
        <f>VLOOKUP(Tabela25[[#This Row],[Symbol]],Baza_cen[],3,0)</f>
        <v>BLOK NYXON  Green MONO   50mm    H=160mm     GPMM</v>
      </c>
      <c r="E343" s="466">
        <v>160</v>
      </c>
      <c r="F343" s="466"/>
      <c r="G343" s="466" t="s">
        <v>2453</v>
      </c>
      <c r="H343" s="477">
        <f>NP.!Z317</f>
        <v>0</v>
      </c>
      <c r="I343" s="476">
        <f>NP.!AR317</f>
        <v>0</v>
      </c>
      <c r="J343" s="467"/>
    </row>
    <row r="344" spans="1:10" ht="30" customHeight="1" x14ac:dyDescent="0.2">
      <c r="A344" s="461">
        <v>333</v>
      </c>
      <c r="B344" s="463" t="s">
        <v>12</v>
      </c>
      <c r="C344" s="464" t="s">
        <v>1259</v>
      </c>
      <c r="D344" s="465" t="str">
        <f>VLOOKUP(Tabela25[[#This Row],[Symbol]],Baza_cen[],3,0)</f>
        <v>BLOK NYXON  Green MONO   50mm    H=160mm     GPMM</v>
      </c>
      <c r="E344" s="466">
        <v>160</v>
      </c>
      <c r="F344" s="466"/>
      <c r="G344" s="466" t="s">
        <v>2453</v>
      </c>
      <c r="H344" s="477">
        <f>NP.!AA317</f>
        <v>0</v>
      </c>
      <c r="I344" s="476">
        <f>NP.!AS317</f>
        <v>0</v>
      </c>
      <c r="J344" s="467"/>
    </row>
    <row r="345" spans="1:10" ht="30" customHeight="1" x14ac:dyDescent="0.2">
      <c r="A345" s="461">
        <v>334</v>
      </c>
      <c r="B345" s="463" t="s">
        <v>12</v>
      </c>
      <c r="C345" s="464" t="s">
        <v>1259</v>
      </c>
      <c r="D345" s="465" t="str">
        <f>VLOOKUP(Tabela25[[#This Row],[Symbol]],Baza_cen[],3,0)</f>
        <v>BLOK NYXON  Green MONO   50mm    H=160mm     GPMM</v>
      </c>
      <c r="E345" s="466">
        <v>160</v>
      </c>
      <c r="F345" s="466"/>
      <c r="G345" s="466" t="s">
        <v>2453</v>
      </c>
      <c r="H345" s="477">
        <f>NP.!AB317</f>
        <v>0</v>
      </c>
      <c r="I345" s="476">
        <f>NP.!AT317</f>
        <v>0</v>
      </c>
      <c r="J345" s="467"/>
    </row>
    <row r="346" spans="1:10" ht="30" customHeight="1" x14ac:dyDescent="0.2">
      <c r="A346" s="461">
        <v>335</v>
      </c>
      <c r="B346" s="463" t="s">
        <v>12</v>
      </c>
      <c r="C346" s="464" t="s">
        <v>1259</v>
      </c>
      <c r="D346" s="465" t="str">
        <f>VLOOKUP(Tabela25[[#This Row],[Symbol]],Baza_cen[],3,0)</f>
        <v>BLOK NYXON  Green MONO   50mm    H=160mm     GPMM</v>
      </c>
      <c r="E346" s="466">
        <v>160</v>
      </c>
      <c r="F346" s="466"/>
      <c r="G346" s="466" t="s">
        <v>2453</v>
      </c>
      <c r="H346" s="477">
        <f>NP.!AC317</f>
        <v>0</v>
      </c>
      <c r="I346" s="476">
        <f>NP.!AU317</f>
        <v>0</v>
      </c>
      <c r="J346" s="467"/>
    </row>
    <row r="347" spans="1:10" ht="30" customHeight="1" x14ac:dyDescent="0.2">
      <c r="A347" s="461">
        <v>336</v>
      </c>
      <c r="B347" s="463" t="s">
        <v>12</v>
      </c>
      <c r="C347" s="464" t="s">
        <v>1259</v>
      </c>
      <c r="D347" s="465" t="str">
        <f>VLOOKUP(Tabela25[[#This Row],[Symbol]],Baza_cen[],3,0)</f>
        <v>BLOK NYXON  Green MONO   50mm    H=160mm     GPMM</v>
      </c>
      <c r="E347" s="466">
        <v>160</v>
      </c>
      <c r="F347" s="466"/>
      <c r="G347" s="466" t="s">
        <v>2453</v>
      </c>
      <c r="H347" s="477">
        <f>NP.!AD317</f>
        <v>0</v>
      </c>
      <c r="I347" s="476">
        <f>NP.!AV317</f>
        <v>0</v>
      </c>
      <c r="J347" s="467"/>
    </row>
    <row r="348" spans="1:10" ht="30" customHeight="1" x14ac:dyDescent="0.2">
      <c r="A348" s="461">
        <v>337</v>
      </c>
      <c r="B348" s="463" t="s">
        <v>12</v>
      </c>
      <c r="C348" s="464" t="s">
        <v>1573</v>
      </c>
      <c r="D348" s="465" t="str">
        <f>VLOOKUP(Tabela25[[#This Row],[Symbol]],Baza_cen[],3,0)</f>
        <v>BLOK NYXON  Green MONO   50mm    H=165mm     GPMM</v>
      </c>
      <c r="E348" s="466">
        <v>165</v>
      </c>
      <c r="F348" s="466"/>
      <c r="G348" s="466" t="s">
        <v>2453</v>
      </c>
      <c r="H348" s="477">
        <f>NP.!S318</f>
        <v>0</v>
      </c>
      <c r="I348" s="476">
        <f>NP.!AK318</f>
        <v>0</v>
      </c>
      <c r="J348" s="467"/>
    </row>
    <row r="349" spans="1:10" ht="30" customHeight="1" x14ac:dyDescent="0.2">
      <c r="A349" s="461">
        <v>338</v>
      </c>
      <c r="B349" s="463" t="s">
        <v>12</v>
      </c>
      <c r="C349" s="464" t="s">
        <v>1573</v>
      </c>
      <c r="D349" s="465" t="str">
        <f>VLOOKUP(Tabela25[[#This Row],[Symbol]],Baza_cen[],3,0)</f>
        <v>BLOK NYXON  Green MONO   50mm    H=165mm     GPMM</v>
      </c>
      <c r="E349" s="466">
        <v>165</v>
      </c>
      <c r="F349" s="466"/>
      <c r="G349" s="466" t="s">
        <v>2453</v>
      </c>
      <c r="H349" s="477">
        <f>NP.!T318</f>
        <v>0</v>
      </c>
      <c r="I349" s="476">
        <f>NP.!AL318</f>
        <v>0</v>
      </c>
      <c r="J349" s="467"/>
    </row>
    <row r="350" spans="1:10" ht="30" customHeight="1" x14ac:dyDescent="0.2">
      <c r="A350" s="461">
        <v>339</v>
      </c>
      <c r="B350" s="463" t="s">
        <v>12</v>
      </c>
      <c r="C350" s="464" t="s">
        <v>1573</v>
      </c>
      <c r="D350" s="465" t="str">
        <f>VLOOKUP(Tabela25[[#This Row],[Symbol]],Baza_cen[],3,0)</f>
        <v>BLOK NYXON  Green MONO   50mm    H=165mm     GPMM</v>
      </c>
      <c r="E350" s="466">
        <v>165</v>
      </c>
      <c r="F350" s="466"/>
      <c r="G350" s="466" t="s">
        <v>2453</v>
      </c>
      <c r="H350" s="477">
        <f>NP.!U318</f>
        <v>0</v>
      </c>
      <c r="I350" s="476">
        <f>NP.!AM318</f>
        <v>0</v>
      </c>
      <c r="J350" s="467"/>
    </row>
    <row r="351" spans="1:10" ht="30" customHeight="1" x14ac:dyDescent="0.2">
      <c r="A351" s="461">
        <v>340</v>
      </c>
      <c r="B351" s="463" t="s">
        <v>12</v>
      </c>
      <c r="C351" s="464" t="s">
        <v>1573</v>
      </c>
      <c r="D351" s="465" t="str">
        <f>VLOOKUP(Tabela25[[#This Row],[Symbol]],Baza_cen[],3,0)</f>
        <v>BLOK NYXON  Green MONO   50mm    H=165mm     GPMM</v>
      </c>
      <c r="E351" s="466">
        <v>165</v>
      </c>
      <c r="F351" s="466"/>
      <c r="G351" s="466" t="s">
        <v>2453</v>
      </c>
      <c r="H351" s="477">
        <f>NP.!V318</f>
        <v>0</v>
      </c>
      <c r="I351" s="476">
        <f>NP.!AN318</f>
        <v>0</v>
      </c>
      <c r="J351" s="467"/>
    </row>
    <row r="352" spans="1:10" ht="30" customHeight="1" x14ac:dyDescent="0.2">
      <c r="A352" s="461">
        <v>341</v>
      </c>
      <c r="B352" s="463" t="s">
        <v>12</v>
      </c>
      <c r="C352" s="464" t="s">
        <v>1573</v>
      </c>
      <c r="D352" s="465" t="str">
        <f>VLOOKUP(Tabela25[[#This Row],[Symbol]],Baza_cen[],3,0)</f>
        <v>BLOK NYXON  Green MONO   50mm    H=165mm     GPMM</v>
      </c>
      <c r="E352" s="466">
        <v>165</v>
      </c>
      <c r="F352" s="466"/>
      <c r="G352" s="466" t="s">
        <v>2453</v>
      </c>
      <c r="H352" s="477">
        <f>NP.!W318</f>
        <v>0</v>
      </c>
      <c r="I352" s="476">
        <f>NP.!AO318</f>
        <v>0</v>
      </c>
      <c r="J352" s="467"/>
    </row>
    <row r="353" spans="1:10" ht="30" customHeight="1" x14ac:dyDescent="0.2">
      <c r="A353" s="461">
        <v>342</v>
      </c>
      <c r="B353" s="463" t="s">
        <v>12</v>
      </c>
      <c r="C353" s="464" t="s">
        <v>1573</v>
      </c>
      <c r="D353" s="465" t="str">
        <f>VLOOKUP(Tabela25[[#This Row],[Symbol]],Baza_cen[],3,0)</f>
        <v>BLOK NYXON  Green MONO   50mm    H=165mm     GPMM</v>
      </c>
      <c r="E353" s="466">
        <v>165</v>
      </c>
      <c r="F353" s="466"/>
      <c r="G353" s="466" t="s">
        <v>2453</v>
      </c>
      <c r="H353" s="477">
        <f>NP.!X318</f>
        <v>0</v>
      </c>
      <c r="I353" s="476">
        <f>NP.!AP318</f>
        <v>0</v>
      </c>
      <c r="J353" s="467"/>
    </row>
    <row r="354" spans="1:10" ht="30" customHeight="1" x14ac:dyDescent="0.2">
      <c r="A354" s="461">
        <v>343</v>
      </c>
      <c r="B354" s="463" t="s">
        <v>12</v>
      </c>
      <c r="C354" s="464" t="s">
        <v>1573</v>
      </c>
      <c r="D354" s="465" t="str">
        <f>VLOOKUP(Tabela25[[#This Row],[Symbol]],Baza_cen[],3,0)</f>
        <v>BLOK NYXON  Green MONO   50mm    H=165mm     GPMM</v>
      </c>
      <c r="E354" s="466">
        <v>165</v>
      </c>
      <c r="F354" s="466"/>
      <c r="G354" s="466" t="s">
        <v>2453</v>
      </c>
      <c r="H354" s="477">
        <f>NP.!Y318</f>
        <v>0</v>
      </c>
      <c r="I354" s="476">
        <f>NP.!AQ318</f>
        <v>0</v>
      </c>
      <c r="J354" s="467"/>
    </row>
    <row r="355" spans="1:10" ht="30" customHeight="1" x14ac:dyDescent="0.2">
      <c r="A355" s="461">
        <v>344</v>
      </c>
      <c r="B355" s="463" t="s">
        <v>12</v>
      </c>
      <c r="C355" s="464" t="s">
        <v>1573</v>
      </c>
      <c r="D355" s="465" t="str">
        <f>VLOOKUP(Tabela25[[#This Row],[Symbol]],Baza_cen[],3,0)</f>
        <v>BLOK NYXON  Green MONO   50mm    H=165mm     GPMM</v>
      </c>
      <c r="E355" s="466">
        <v>165</v>
      </c>
      <c r="F355" s="466"/>
      <c r="G355" s="466" t="s">
        <v>2453</v>
      </c>
      <c r="H355" s="477">
        <f>NP.!Z318</f>
        <v>0</v>
      </c>
      <c r="I355" s="476">
        <f>NP.!AR318</f>
        <v>0</v>
      </c>
      <c r="J355" s="467"/>
    </row>
    <row r="356" spans="1:10" ht="30" customHeight="1" x14ac:dyDescent="0.2">
      <c r="A356" s="461">
        <v>345</v>
      </c>
      <c r="B356" s="463" t="s">
        <v>12</v>
      </c>
      <c r="C356" s="464" t="s">
        <v>1573</v>
      </c>
      <c r="D356" s="465" t="str">
        <f>VLOOKUP(Tabela25[[#This Row],[Symbol]],Baza_cen[],3,0)</f>
        <v>BLOK NYXON  Green MONO   50mm    H=165mm     GPMM</v>
      </c>
      <c r="E356" s="466">
        <v>165</v>
      </c>
      <c r="F356" s="466"/>
      <c r="G356" s="466" t="s">
        <v>2453</v>
      </c>
      <c r="H356" s="477">
        <f>NP.!AA318</f>
        <v>0</v>
      </c>
      <c r="I356" s="476">
        <f>NP.!AS318</f>
        <v>0</v>
      </c>
      <c r="J356" s="467"/>
    </row>
    <row r="357" spans="1:10" ht="30" customHeight="1" x14ac:dyDescent="0.2">
      <c r="A357" s="461">
        <v>346</v>
      </c>
      <c r="B357" s="463" t="s">
        <v>12</v>
      </c>
      <c r="C357" s="464" t="s">
        <v>1573</v>
      </c>
      <c r="D357" s="465" t="str">
        <f>VLOOKUP(Tabela25[[#This Row],[Symbol]],Baza_cen[],3,0)</f>
        <v>BLOK NYXON  Green MONO   50mm    H=165mm     GPMM</v>
      </c>
      <c r="E357" s="466">
        <v>165</v>
      </c>
      <c r="F357" s="466"/>
      <c r="G357" s="466" t="s">
        <v>2453</v>
      </c>
      <c r="H357" s="477">
        <f>NP.!AB318</f>
        <v>0</v>
      </c>
      <c r="I357" s="476">
        <f>NP.!AT318</f>
        <v>0</v>
      </c>
      <c r="J357" s="467"/>
    </row>
    <row r="358" spans="1:10" ht="30" customHeight="1" x14ac:dyDescent="0.2">
      <c r="A358" s="461">
        <v>347</v>
      </c>
      <c r="B358" s="463" t="s">
        <v>12</v>
      </c>
      <c r="C358" s="464" t="s">
        <v>1573</v>
      </c>
      <c r="D358" s="465" t="str">
        <f>VLOOKUP(Tabela25[[#This Row],[Symbol]],Baza_cen[],3,0)</f>
        <v>BLOK NYXON  Green MONO   50mm    H=165mm     GPMM</v>
      </c>
      <c r="E358" s="466">
        <v>165</v>
      </c>
      <c r="F358" s="466"/>
      <c r="G358" s="466" t="s">
        <v>2453</v>
      </c>
      <c r="H358" s="477">
        <f>NP.!AC318</f>
        <v>0</v>
      </c>
      <c r="I358" s="476">
        <f>NP.!AU318</f>
        <v>0</v>
      </c>
      <c r="J358" s="467"/>
    </row>
    <row r="359" spans="1:10" ht="30" customHeight="1" x14ac:dyDescent="0.2">
      <c r="A359" s="461">
        <v>348</v>
      </c>
      <c r="B359" s="463" t="s">
        <v>12</v>
      </c>
      <c r="C359" s="464" t="s">
        <v>1573</v>
      </c>
      <c r="D359" s="465" t="str">
        <f>VLOOKUP(Tabela25[[#This Row],[Symbol]],Baza_cen[],3,0)</f>
        <v>BLOK NYXON  Green MONO   50mm    H=165mm     GPMM</v>
      </c>
      <c r="E359" s="466">
        <v>165</v>
      </c>
      <c r="F359" s="466"/>
      <c r="G359" s="466" t="s">
        <v>2453</v>
      </c>
      <c r="H359" s="477">
        <f>NP.!AD318</f>
        <v>0</v>
      </c>
      <c r="I359" s="476">
        <f>NP.!AV318</f>
        <v>0</v>
      </c>
      <c r="J359" s="467"/>
    </row>
    <row r="360" spans="1:10" ht="30" customHeight="1" x14ac:dyDescent="0.2">
      <c r="A360" s="461">
        <v>349</v>
      </c>
      <c r="B360" s="463" t="s">
        <v>12</v>
      </c>
      <c r="C360" s="464" t="s">
        <v>1260</v>
      </c>
      <c r="D360" s="465" t="str">
        <f>VLOOKUP(Tabela25[[#This Row],[Symbol]],Baza_cen[],3,0)</f>
        <v>BLOK NYXON  Green MONO   50mm    H=170mm     GPMM</v>
      </c>
      <c r="E360" s="466">
        <v>170</v>
      </c>
      <c r="F360" s="466"/>
      <c r="G360" s="466" t="s">
        <v>2453</v>
      </c>
      <c r="H360" s="477">
        <f>NP.!S319</f>
        <v>0</v>
      </c>
      <c r="I360" s="476">
        <f>NP.!AK319</f>
        <v>0</v>
      </c>
      <c r="J360" s="467"/>
    </row>
    <row r="361" spans="1:10" ht="30" customHeight="1" x14ac:dyDescent="0.2">
      <c r="A361" s="461">
        <v>350</v>
      </c>
      <c r="B361" s="463" t="s">
        <v>12</v>
      </c>
      <c r="C361" s="464" t="s">
        <v>1260</v>
      </c>
      <c r="D361" s="465" t="str">
        <f>VLOOKUP(Tabela25[[#This Row],[Symbol]],Baza_cen[],3,0)</f>
        <v>BLOK NYXON  Green MONO   50mm    H=170mm     GPMM</v>
      </c>
      <c r="E361" s="466">
        <v>170</v>
      </c>
      <c r="F361" s="466"/>
      <c r="G361" s="466" t="s">
        <v>2453</v>
      </c>
      <c r="H361" s="477">
        <f>NP.!T319</f>
        <v>0</v>
      </c>
      <c r="I361" s="476">
        <f>NP.!AL319</f>
        <v>0</v>
      </c>
      <c r="J361" s="467"/>
    </row>
    <row r="362" spans="1:10" ht="30" customHeight="1" x14ac:dyDescent="0.2">
      <c r="A362" s="461">
        <v>351</v>
      </c>
      <c r="B362" s="463" t="s">
        <v>12</v>
      </c>
      <c r="C362" s="464" t="s">
        <v>1260</v>
      </c>
      <c r="D362" s="465" t="str">
        <f>VLOOKUP(Tabela25[[#This Row],[Symbol]],Baza_cen[],3,0)</f>
        <v>BLOK NYXON  Green MONO   50mm    H=170mm     GPMM</v>
      </c>
      <c r="E362" s="466">
        <v>170</v>
      </c>
      <c r="F362" s="466"/>
      <c r="G362" s="466" t="s">
        <v>2453</v>
      </c>
      <c r="H362" s="477">
        <f>NP.!U319</f>
        <v>0</v>
      </c>
      <c r="I362" s="476">
        <f>NP.!AM319</f>
        <v>0</v>
      </c>
      <c r="J362" s="467"/>
    </row>
    <row r="363" spans="1:10" ht="30" customHeight="1" x14ac:dyDescent="0.2">
      <c r="A363" s="461">
        <v>352</v>
      </c>
      <c r="B363" s="463" t="s">
        <v>12</v>
      </c>
      <c r="C363" s="464" t="s">
        <v>1260</v>
      </c>
      <c r="D363" s="465" t="str">
        <f>VLOOKUP(Tabela25[[#This Row],[Symbol]],Baza_cen[],3,0)</f>
        <v>BLOK NYXON  Green MONO   50mm    H=170mm     GPMM</v>
      </c>
      <c r="E363" s="466">
        <v>170</v>
      </c>
      <c r="F363" s="466"/>
      <c r="G363" s="466" t="s">
        <v>2453</v>
      </c>
      <c r="H363" s="477">
        <f>NP.!V319</f>
        <v>0</v>
      </c>
      <c r="I363" s="476">
        <f>NP.!AN319</f>
        <v>0</v>
      </c>
      <c r="J363" s="467"/>
    </row>
    <row r="364" spans="1:10" ht="30" customHeight="1" x14ac:dyDescent="0.2">
      <c r="A364" s="461">
        <v>353</v>
      </c>
      <c r="B364" s="463" t="s">
        <v>12</v>
      </c>
      <c r="C364" s="464" t="s">
        <v>1260</v>
      </c>
      <c r="D364" s="465" t="str">
        <f>VLOOKUP(Tabela25[[#This Row],[Symbol]],Baza_cen[],3,0)</f>
        <v>BLOK NYXON  Green MONO   50mm    H=170mm     GPMM</v>
      </c>
      <c r="E364" s="466">
        <v>170</v>
      </c>
      <c r="F364" s="466"/>
      <c r="G364" s="466" t="s">
        <v>2453</v>
      </c>
      <c r="H364" s="477">
        <f>NP.!W319</f>
        <v>0</v>
      </c>
      <c r="I364" s="476">
        <f>NP.!AO319</f>
        <v>0</v>
      </c>
      <c r="J364" s="467"/>
    </row>
    <row r="365" spans="1:10" ht="30" customHeight="1" x14ac:dyDescent="0.2">
      <c r="A365" s="461">
        <v>354</v>
      </c>
      <c r="B365" s="463" t="s">
        <v>12</v>
      </c>
      <c r="C365" s="464" t="s">
        <v>1260</v>
      </c>
      <c r="D365" s="465" t="str">
        <f>VLOOKUP(Tabela25[[#This Row],[Symbol]],Baza_cen[],3,0)</f>
        <v>BLOK NYXON  Green MONO   50mm    H=170mm     GPMM</v>
      </c>
      <c r="E365" s="466">
        <v>170</v>
      </c>
      <c r="F365" s="466"/>
      <c r="G365" s="466" t="s">
        <v>2453</v>
      </c>
      <c r="H365" s="477">
        <f>NP.!X319</f>
        <v>0</v>
      </c>
      <c r="I365" s="476">
        <f>NP.!AP319</f>
        <v>0</v>
      </c>
      <c r="J365" s="467"/>
    </row>
    <row r="366" spans="1:10" ht="30" customHeight="1" x14ac:dyDescent="0.2">
      <c r="A366" s="461">
        <v>355</v>
      </c>
      <c r="B366" s="463" t="s">
        <v>12</v>
      </c>
      <c r="C366" s="464" t="s">
        <v>1260</v>
      </c>
      <c r="D366" s="465" t="str">
        <f>VLOOKUP(Tabela25[[#This Row],[Symbol]],Baza_cen[],3,0)</f>
        <v>BLOK NYXON  Green MONO   50mm    H=170mm     GPMM</v>
      </c>
      <c r="E366" s="466">
        <v>170</v>
      </c>
      <c r="F366" s="466"/>
      <c r="G366" s="466" t="s">
        <v>2453</v>
      </c>
      <c r="H366" s="477">
        <f>NP.!Y319</f>
        <v>0</v>
      </c>
      <c r="I366" s="476">
        <f>NP.!AQ319</f>
        <v>0</v>
      </c>
      <c r="J366" s="467"/>
    </row>
    <row r="367" spans="1:10" ht="30" customHeight="1" x14ac:dyDescent="0.2">
      <c r="A367" s="461">
        <v>356</v>
      </c>
      <c r="B367" s="463" t="s">
        <v>12</v>
      </c>
      <c r="C367" s="464" t="s">
        <v>1260</v>
      </c>
      <c r="D367" s="465" t="str">
        <f>VLOOKUP(Tabela25[[#This Row],[Symbol]],Baza_cen[],3,0)</f>
        <v>BLOK NYXON  Green MONO   50mm    H=170mm     GPMM</v>
      </c>
      <c r="E367" s="466">
        <v>170</v>
      </c>
      <c r="F367" s="466"/>
      <c r="G367" s="466" t="s">
        <v>2453</v>
      </c>
      <c r="H367" s="477">
        <f>NP.!Z319</f>
        <v>0</v>
      </c>
      <c r="I367" s="476">
        <f>NP.!AR319</f>
        <v>0</v>
      </c>
      <c r="J367" s="467"/>
    </row>
    <row r="368" spans="1:10" ht="30" customHeight="1" x14ac:dyDescent="0.2">
      <c r="A368" s="461">
        <v>357</v>
      </c>
      <c r="B368" s="463" t="s">
        <v>12</v>
      </c>
      <c r="C368" s="464" t="s">
        <v>1260</v>
      </c>
      <c r="D368" s="465" t="str">
        <f>VLOOKUP(Tabela25[[#This Row],[Symbol]],Baza_cen[],3,0)</f>
        <v>BLOK NYXON  Green MONO   50mm    H=170mm     GPMM</v>
      </c>
      <c r="E368" s="466">
        <v>170</v>
      </c>
      <c r="F368" s="466"/>
      <c r="G368" s="466" t="s">
        <v>2453</v>
      </c>
      <c r="H368" s="477">
        <f>NP.!AA319</f>
        <v>0</v>
      </c>
      <c r="I368" s="476">
        <f>NP.!AS319</f>
        <v>0</v>
      </c>
      <c r="J368" s="467"/>
    </row>
    <row r="369" spans="1:10" ht="30" customHeight="1" x14ac:dyDescent="0.2">
      <c r="A369" s="461">
        <v>358</v>
      </c>
      <c r="B369" s="463" t="s">
        <v>12</v>
      </c>
      <c r="C369" s="464" t="s">
        <v>1260</v>
      </c>
      <c r="D369" s="465" t="str">
        <f>VLOOKUP(Tabela25[[#This Row],[Symbol]],Baza_cen[],3,0)</f>
        <v>BLOK NYXON  Green MONO   50mm    H=170mm     GPMM</v>
      </c>
      <c r="E369" s="466">
        <v>170</v>
      </c>
      <c r="F369" s="466"/>
      <c r="G369" s="466" t="s">
        <v>2453</v>
      </c>
      <c r="H369" s="477">
        <f>NP.!AB319</f>
        <v>0</v>
      </c>
      <c r="I369" s="476">
        <f>NP.!AT319</f>
        <v>0</v>
      </c>
      <c r="J369" s="467"/>
    </row>
    <row r="370" spans="1:10" ht="30" customHeight="1" x14ac:dyDescent="0.2">
      <c r="A370" s="461">
        <v>359</v>
      </c>
      <c r="B370" s="463" t="s">
        <v>12</v>
      </c>
      <c r="C370" s="464" t="s">
        <v>1260</v>
      </c>
      <c r="D370" s="465" t="str">
        <f>VLOOKUP(Tabela25[[#This Row],[Symbol]],Baza_cen[],3,0)</f>
        <v>BLOK NYXON  Green MONO   50mm    H=170mm     GPMM</v>
      </c>
      <c r="E370" s="466">
        <v>170</v>
      </c>
      <c r="F370" s="466"/>
      <c r="G370" s="466" t="s">
        <v>2453</v>
      </c>
      <c r="H370" s="477">
        <f>NP.!AC319</f>
        <v>0</v>
      </c>
      <c r="I370" s="476">
        <f>NP.!AU319</f>
        <v>0</v>
      </c>
      <c r="J370" s="467"/>
    </row>
    <row r="371" spans="1:10" ht="30" customHeight="1" x14ac:dyDescent="0.2">
      <c r="A371" s="461">
        <v>360</v>
      </c>
      <c r="B371" s="463" t="s">
        <v>12</v>
      </c>
      <c r="C371" s="464" t="s">
        <v>1260</v>
      </c>
      <c r="D371" s="465" t="str">
        <f>VLOOKUP(Tabela25[[#This Row],[Symbol]],Baza_cen[],3,0)</f>
        <v>BLOK NYXON  Green MONO   50mm    H=170mm     GPMM</v>
      </c>
      <c r="E371" s="466">
        <v>170</v>
      </c>
      <c r="F371" s="466"/>
      <c r="G371" s="466" t="s">
        <v>2453</v>
      </c>
      <c r="H371" s="477">
        <f>NP.!AD319</f>
        <v>0</v>
      </c>
      <c r="I371" s="476">
        <f>NP.!AV319</f>
        <v>0</v>
      </c>
      <c r="J371" s="467"/>
    </row>
    <row r="372" spans="1:10" ht="30" customHeight="1" x14ac:dyDescent="0.2">
      <c r="A372" s="461">
        <v>361</v>
      </c>
      <c r="B372" s="463" t="s">
        <v>12</v>
      </c>
      <c r="C372" s="464" t="s">
        <v>1574</v>
      </c>
      <c r="D372" s="465" t="str">
        <f>VLOOKUP(Tabela25[[#This Row],[Symbol]],Baza_cen[],3,0)</f>
        <v>BLOK NYXON  Green MONO   50mm    H=175mm     GPMM</v>
      </c>
      <c r="E372" s="466">
        <v>175</v>
      </c>
      <c r="F372" s="466"/>
      <c r="G372" s="466" t="s">
        <v>2453</v>
      </c>
      <c r="H372" s="477">
        <f>NP.!S320</f>
        <v>0</v>
      </c>
      <c r="I372" s="476">
        <f>NP.!AK320</f>
        <v>0</v>
      </c>
      <c r="J372" s="467"/>
    </row>
    <row r="373" spans="1:10" ht="30" customHeight="1" x14ac:dyDescent="0.2">
      <c r="A373" s="461">
        <v>362</v>
      </c>
      <c r="B373" s="463" t="s">
        <v>12</v>
      </c>
      <c r="C373" s="464" t="s">
        <v>1574</v>
      </c>
      <c r="D373" s="465" t="str">
        <f>VLOOKUP(Tabela25[[#This Row],[Symbol]],Baza_cen[],3,0)</f>
        <v>BLOK NYXON  Green MONO   50mm    H=175mm     GPMM</v>
      </c>
      <c r="E373" s="466">
        <v>175</v>
      </c>
      <c r="F373" s="466"/>
      <c r="G373" s="466" t="s">
        <v>2453</v>
      </c>
      <c r="H373" s="477">
        <f>NP.!T320</f>
        <v>0</v>
      </c>
      <c r="I373" s="476">
        <f>NP.!AL320</f>
        <v>0</v>
      </c>
      <c r="J373" s="467"/>
    </row>
    <row r="374" spans="1:10" ht="30" customHeight="1" x14ac:dyDescent="0.2">
      <c r="A374" s="461">
        <v>363</v>
      </c>
      <c r="B374" s="463" t="s">
        <v>12</v>
      </c>
      <c r="C374" s="464" t="s">
        <v>1574</v>
      </c>
      <c r="D374" s="465" t="str">
        <f>VLOOKUP(Tabela25[[#This Row],[Symbol]],Baza_cen[],3,0)</f>
        <v>BLOK NYXON  Green MONO   50mm    H=175mm     GPMM</v>
      </c>
      <c r="E374" s="466">
        <v>175</v>
      </c>
      <c r="F374" s="466"/>
      <c r="G374" s="466" t="s">
        <v>2453</v>
      </c>
      <c r="H374" s="477">
        <f>NP.!U320</f>
        <v>0</v>
      </c>
      <c r="I374" s="476">
        <f>NP.!AM320</f>
        <v>0</v>
      </c>
      <c r="J374" s="467"/>
    </row>
    <row r="375" spans="1:10" ht="30" customHeight="1" x14ac:dyDescent="0.2">
      <c r="A375" s="461">
        <v>364</v>
      </c>
      <c r="B375" s="463" t="s">
        <v>12</v>
      </c>
      <c r="C375" s="464" t="s">
        <v>1574</v>
      </c>
      <c r="D375" s="465" t="str">
        <f>VLOOKUP(Tabela25[[#This Row],[Symbol]],Baza_cen[],3,0)</f>
        <v>BLOK NYXON  Green MONO   50mm    H=175mm     GPMM</v>
      </c>
      <c r="E375" s="466">
        <v>175</v>
      </c>
      <c r="F375" s="466"/>
      <c r="G375" s="466" t="s">
        <v>2453</v>
      </c>
      <c r="H375" s="477">
        <f>NP.!V320</f>
        <v>0</v>
      </c>
      <c r="I375" s="476">
        <f>NP.!AN320</f>
        <v>0</v>
      </c>
      <c r="J375" s="467"/>
    </row>
    <row r="376" spans="1:10" ht="30" customHeight="1" x14ac:dyDescent="0.2">
      <c r="A376" s="461">
        <v>365</v>
      </c>
      <c r="B376" s="463" t="s">
        <v>12</v>
      </c>
      <c r="C376" s="464" t="s">
        <v>1574</v>
      </c>
      <c r="D376" s="465" t="str">
        <f>VLOOKUP(Tabela25[[#This Row],[Symbol]],Baza_cen[],3,0)</f>
        <v>BLOK NYXON  Green MONO   50mm    H=175mm     GPMM</v>
      </c>
      <c r="E376" s="466">
        <v>175</v>
      </c>
      <c r="F376" s="466"/>
      <c r="G376" s="466" t="s">
        <v>2453</v>
      </c>
      <c r="H376" s="477">
        <f>NP.!W320</f>
        <v>0</v>
      </c>
      <c r="I376" s="476">
        <f>NP.!AO320</f>
        <v>0</v>
      </c>
      <c r="J376" s="467"/>
    </row>
    <row r="377" spans="1:10" ht="30" customHeight="1" x14ac:dyDescent="0.2">
      <c r="A377" s="461">
        <v>366</v>
      </c>
      <c r="B377" s="463" t="s">
        <v>12</v>
      </c>
      <c r="C377" s="464" t="s">
        <v>1574</v>
      </c>
      <c r="D377" s="465" t="str">
        <f>VLOOKUP(Tabela25[[#This Row],[Symbol]],Baza_cen[],3,0)</f>
        <v>BLOK NYXON  Green MONO   50mm    H=175mm     GPMM</v>
      </c>
      <c r="E377" s="466">
        <v>175</v>
      </c>
      <c r="F377" s="466"/>
      <c r="G377" s="466" t="s">
        <v>2453</v>
      </c>
      <c r="H377" s="477">
        <f>NP.!X320</f>
        <v>0</v>
      </c>
      <c r="I377" s="476">
        <f>NP.!AP320</f>
        <v>0</v>
      </c>
      <c r="J377" s="467"/>
    </row>
    <row r="378" spans="1:10" ht="30" customHeight="1" x14ac:dyDescent="0.2">
      <c r="A378" s="461">
        <v>367</v>
      </c>
      <c r="B378" s="463" t="s">
        <v>12</v>
      </c>
      <c r="C378" s="464" t="s">
        <v>1574</v>
      </c>
      <c r="D378" s="465" t="str">
        <f>VLOOKUP(Tabela25[[#This Row],[Symbol]],Baza_cen[],3,0)</f>
        <v>BLOK NYXON  Green MONO   50mm    H=175mm     GPMM</v>
      </c>
      <c r="E378" s="466">
        <v>175</v>
      </c>
      <c r="F378" s="466"/>
      <c r="G378" s="466" t="s">
        <v>2453</v>
      </c>
      <c r="H378" s="477">
        <f>NP.!Y320</f>
        <v>0</v>
      </c>
      <c r="I378" s="476">
        <f>NP.!AQ320</f>
        <v>0</v>
      </c>
      <c r="J378" s="467"/>
    </row>
    <row r="379" spans="1:10" ht="30" customHeight="1" x14ac:dyDescent="0.2">
      <c r="A379" s="461">
        <v>368</v>
      </c>
      <c r="B379" s="463" t="s">
        <v>12</v>
      </c>
      <c r="C379" s="464" t="s">
        <v>1574</v>
      </c>
      <c r="D379" s="465" t="str">
        <f>VLOOKUP(Tabela25[[#This Row],[Symbol]],Baza_cen[],3,0)</f>
        <v>BLOK NYXON  Green MONO   50mm    H=175mm     GPMM</v>
      </c>
      <c r="E379" s="466">
        <v>175</v>
      </c>
      <c r="F379" s="466"/>
      <c r="G379" s="466" t="s">
        <v>2453</v>
      </c>
      <c r="H379" s="477">
        <f>NP.!Z320</f>
        <v>0</v>
      </c>
      <c r="I379" s="476">
        <f>NP.!AR320</f>
        <v>0</v>
      </c>
      <c r="J379" s="467"/>
    </row>
    <row r="380" spans="1:10" ht="30" customHeight="1" x14ac:dyDescent="0.2">
      <c r="A380" s="461">
        <v>369</v>
      </c>
      <c r="B380" s="463" t="s">
        <v>12</v>
      </c>
      <c r="C380" s="464" t="s">
        <v>1574</v>
      </c>
      <c r="D380" s="465" t="str">
        <f>VLOOKUP(Tabela25[[#This Row],[Symbol]],Baza_cen[],3,0)</f>
        <v>BLOK NYXON  Green MONO   50mm    H=175mm     GPMM</v>
      </c>
      <c r="E380" s="466">
        <v>175</v>
      </c>
      <c r="F380" s="466"/>
      <c r="G380" s="466" t="s">
        <v>2453</v>
      </c>
      <c r="H380" s="477">
        <f>NP.!AA320</f>
        <v>0</v>
      </c>
      <c r="I380" s="476">
        <f>NP.!AS320</f>
        <v>0</v>
      </c>
      <c r="J380" s="467"/>
    </row>
    <row r="381" spans="1:10" ht="30" customHeight="1" x14ac:dyDescent="0.2">
      <c r="A381" s="461">
        <v>370</v>
      </c>
      <c r="B381" s="463" t="s">
        <v>12</v>
      </c>
      <c r="C381" s="464" t="s">
        <v>1574</v>
      </c>
      <c r="D381" s="465" t="str">
        <f>VLOOKUP(Tabela25[[#This Row],[Symbol]],Baza_cen[],3,0)</f>
        <v>BLOK NYXON  Green MONO   50mm    H=175mm     GPMM</v>
      </c>
      <c r="E381" s="466">
        <v>175</v>
      </c>
      <c r="F381" s="466"/>
      <c r="G381" s="466" t="s">
        <v>2453</v>
      </c>
      <c r="H381" s="477">
        <f>NP.!AB320</f>
        <v>0</v>
      </c>
      <c r="I381" s="476">
        <f>NP.!AT320</f>
        <v>0</v>
      </c>
      <c r="J381" s="467"/>
    </row>
    <row r="382" spans="1:10" ht="30" customHeight="1" x14ac:dyDescent="0.2">
      <c r="A382" s="461">
        <v>371</v>
      </c>
      <c r="B382" s="463" t="s">
        <v>12</v>
      </c>
      <c r="C382" s="464" t="s">
        <v>1574</v>
      </c>
      <c r="D382" s="465" t="str">
        <f>VLOOKUP(Tabela25[[#This Row],[Symbol]],Baza_cen[],3,0)</f>
        <v>BLOK NYXON  Green MONO   50mm    H=175mm     GPMM</v>
      </c>
      <c r="E382" s="466">
        <v>175</v>
      </c>
      <c r="F382" s="466"/>
      <c r="G382" s="466" t="s">
        <v>2453</v>
      </c>
      <c r="H382" s="477">
        <f>NP.!AC320</f>
        <v>0</v>
      </c>
      <c r="I382" s="476">
        <f>NP.!AU320</f>
        <v>0</v>
      </c>
      <c r="J382" s="467"/>
    </row>
    <row r="383" spans="1:10" ht="30" customHeight="1" x14ac:dyDescent="0.2">
      <c r="A383" s="461">
        <v>372</v>
      </c>
      <c r="B383" s="463" t="s">
        <v>12</v>
      </c>
      <c r="C383" s="464" t="s">
        <v>1574</v>
      </c>
      <c r="D383" s="465" t="str">
        <f>VLOOKUP(Tabela25[[#This Row],[Symbol]],Baza_cen[],3,0)</f>
        <v>BLOK NYXON  Green MONO   50mm    H=175mm     GPMM</v>
      </c>
      <c r="E383" s="466">
        <v>175</v>
      </c>
      <c r="F383" s="466"/>
      <c r="G383" s="466" t="s">
        <v>2453</v>
      </c>
      <c r="H383" s="477">
        <f>NP.!AD320</f>
        <v>0</v>
      </c>
      <c r="I383" s="476">
        <f>NP.!AV320</f>
        <v>0</v>
      </c>
      <c r="J383" s="467"/>
    </row>
    <row r="384" spans="1:10" ht="30" customHeight="1" x14ac:dyDescent="0.2">
      <c r="A384" s="461">
        <v>373</v>
      </c>
      <c r="B384" s="463" t="s">
        <v>12</v>
      </c>
      <c r="C384" s="464" t="s">
        <v>1261</v>
      </c>
      <c r="D384" s="465" t="str">
        <f>VLOOKUP(Tabela25[[#This Row],[Symbol]],Baza_cen[],3,0)</f>
        <v>BLOK NYXON  Green MONO   50mm    H=180mm     GPMM</v>
      </c>
      <c r="E384" s="466">
        <v>180</v>
      </c>
      <c r="F384" s="466"/>
      <c r="G384" s="466" t="s">
        <v>2453</v>
      </c>
      <c r="H384" s="477">
        <f>NP.!S321</f>
        <v>0</v>
      </c>
      <c r="I384" s="476">
        <f>NP.!AK321</f>
        <v>0</v>
      </c>
      <c r="J384" s="467"/>
    </row>
    <row r="385" spans="1:10" ht="30" customHeight="1" x14ac:dyDescent="0.2">
      <c r="A385" s="461">
        <v>374</v>
      </c>
      <c r="B385" s="463" t="s">
        <v>12</v>
      </c>
      <c r="C385" s="464" t="s">
        <v>1261</v>
      </c>
      <c r="D385" s="465" t="str">
        <f>VLOOKUP(Tabela25[[#This Row],[Symbol]],Baza_cen[],3,0)</f>
        <v>BLOK NYXON  Green MONO   50mm    H=180mm     GPMM</v>
      </c>
      <c r="E385" s="466">
        <v>180</v>
      </c>
      <c r="F385" s="466"/>
      <c r="G385" s="466" t="s">
        <v>2453</v>
      </c>
      <c r="H385" s="477">
        <f>NP.!T321</f>
        <v>0</v>
      </c>
      <c r="I385" s="476">
        <f>NP.!AL321</f>
        <v>0</v>
      </c>
      <c r="J385" s="467"/>
    </row>
    <row r="386" spans="1:10" ht="30" customHeight="1" x14ac:dyDescent="0.2">
      <c r="A386" s="461">
        <v>375</v>
      </c>
      <c r="B386" s="463" t="s">
        <v>12</v>
      </c>
      <c r="C386" s="464" t="s">
        <v>1261</v>
      </c>
      <c r="D386" s="465" t="str">
        <f>VLOOKUP(Tabela25[[#This Row],[Symbol]],Baza_cen[],3,0)</f>
        <v>BLOK NYXON  Green MONO   50mm    H=180mm     GPMM</v>
      </c>
      <c r="E386" s="466">
        <v>180</v>
      </c>
      <c r="F386" s="466"/>
      <c r="G386" s="466" t="s">
        <v>2453</v>
      </c>
      <c r="H386" s="477">
        <f>NP.!U321</f>
        <v>0</v>
      </c>
      <c r="I386" s="476">
        <f>NP.!AM321</f>
        <v>0</v>
      </c>
      <c r="J386" s="467"/>
    </row>
    <row r="387" spans="1:10" ht="30" customHeight="1" x14ac:dyDescent="0.2">
      <c r="A387" s="461">
        <v>376</v>
      </c>
      <c r="B387" s="463" t="s">
        <v>12</v>
      </c>
      <c r="C387" s="464" t="s">
        <v>1261</v>
      </c>
      <c r="D387" s="465" t="str">
        <f>VLOOKUP(Tabela25[[#This Row],[Symbol]],Baza_cen[],3,0)</f>
        <v>BLOK NYXON  Green MONO   50mm    H=180mm     GPMM</v>
      </c>
      <c r="E387" s="466">
        <v>180</v>
      </c>
      <c r="F387" s="466"/>
      <c r="G387" s="466" t="s">
        <v>2453</v>
      </c>
      <c r="H387" s="477">
        <f>NP.!V321</f>
        <v>0</v>
      </c>
      <c r="I387" s="476">
        <f>NP.!AN321</f>
        <v>0</v>
      </c>
      <c r="J387" s="467"/>
    </row>
    <row r="388" spans="1:10" ht="30" customHeight="1" x14ac:dyDescent="0.2">
      <c r="A388" s="461">
        <v>377</v>
      </c>
      <c r="B388" s="463" t="s">
        <v>12</v>
      </c>
      <c r="C388" s="464" t="s">
        <v>1261</v>
      </c>
      <c r="D388" s="465" t="str">
        <f>VLOOKUP(Tabela25[[#This Row],[Symbol]],Baza_cen[],3,0)</f>
        <v>BLOK NYXON  Green MONO   50mm    H=180mm     GPMM</v>
      </c>
      <c r="E388" s="466">
        <v>180</v>
      </c>
      <c r="F388" s="466"/>
      <c r="G388" s="466" t="s">
        <v>2453</v>
      </c>
      <c r="H388" s="477">
        <f>NP.!W321</f>
        <v>0</v>
      </c>
      <c r="I388" s="476">
        <f>NP.!AO321</f>
        <v>0</v>
      </c>
      <c r="J388" s="467"/>
    </row>
    <row r="389" spans="1:10" ht="30" customHeight="1" x14ac:dyDescent="0.2">
      <c r="A389" s="461">
        <v>378</v>
      </c>
      <c r="B389" s="463" t="s">
        <v>12</v>
      </c>
      <c r="C389" s="464" t="s">
        <v>1261</v>
      </c>
      <c r="D389" s="465" t="str">
        <f>VLOOKUP(Tabela25[[#This Row],[Symbol]],Baza_cen[],3,0)</f>
        <v>BLOK NYXON  Green MONO   50mm    H=180mm     GPMM</v>
      </c>
      <c r="E389" s="466">
        <v>180</v>
      </c>
      <c r="F389" s="466"/>
      <c r="G389" s="466" t="s">
        <v>2453</v>
      </c>
      <c r="H389" s="477">
        <f>NP.!X321</f>
        <v>0</v>
      </c>
      <c r="I389" s="476">
        <f>NP.!AP321</f>
        <v>0</v>
      </c>
      <c r="J389" s="467"/>
    </row>
    <row r="390" spans="1:10" ht="30" customHeight="1" x14ac:dyDescent="0.2">
      <c r="A390" s="461">
        <v>379</v>
      </c>
      <c r="B390" s="463" t="s">
        <v>12</v>
      </c>
      <c r="C390" s="464" t="s">
        <v>1261</v>
      </c>
      <c r="D390" s="465" t="str">
        <f>VLOOKUP(Tabela25[[#This Row],[Symbol]],Baza_cen[],3,0)</f>
        <v>BLOK NYXON  Green MONO   50mm    H=180mm     GPMM</v>
      </c>
      <c r="E390" s="466">
        <v>180</v>
      </c>
      <c r="F390" s="466"/>
      <c r="G390" s="466" t="s">
        <v>2453</v>
      </c>
      <c r="H390" s="477">
        <f>NP.!Y321</f>
        <v>0</v>
      </c>
      <c r="I390" s="476">
        <f>NP.!AQ321</f>
        <v>0</v>
      </c>
      <c r="J390" s="467"/>
    </row>
    <row r="391" spans="1:10" ht="30" customHeight="1" x14ac:dyDescent="0.2">
      <c r="A391" s="461">
        <v>380</v>
      </c>
      <c r="B391" s="463" t="s">
        <v>12</v>
      </c>
      <c r="C391" s="464" t="s">
        <v>1261</v>
      </c>
      <c r="D391" s="465" t="str">
        <f>VLOOKUP(Tabela25[[#This Row],[Symbol]],Baza_cen[],3,0)</f>
        <v>BLOK NYXON  Green MONO   50mm    H=180mm     GPMM</v>
      </c>
      <c r="E391" s="466">
        <v>180</v>
      </c>
      <c r="F391" s="466"/>
      <c r="G391" s="466" t="s">
        <v>2453</v>
      </c>
      <c r="H391" s="477">
        <f>NP.!Z321</f>
        <v>0</v>
      </c>
      <c r="I391" s="476">
        <f>NP.!AR321</f>
        <v>0</v>
      </c>
      <c r="J391" s="467"/>
    </row>
    <row r="392" spans="1:10" ht="30" customHeight="1" x14ac:dyDescent="0.2">
      <c r="A392" s="461">
        <v>381</v>
      </c>
      <c r="B392" s="463" t="s">
        <v>12</v>
      </c>
      <c r="C392" s="464" t="s">
        <v>1261</v>
      </c>
      <c r="D392" s="465" t="str">
        <f>VLOOKUP(Tabela25[[#This Row],[Symbol]],Baza_cen[],3,0)</f>
        <v>BLOK NYXON  Green MONO   50mm    H=180mm     GPMM</v>
      </c>
      <c r="E392" s="466">
        <v>180</v>
      </c>
      <c r="F392" s="466"/>
      <c r="G392" s="466" t="s">
        <v>2453</v>
      </c>
      <c r="H392" s="477">
        <f>NP.!AA321</f>
        <v>0</v>
      </c>
      <c r="I392" s="476">
        <f>NP.!AS321</f>
        <v>0</v>
      </c>
      <c r="J392" s="467"/>
    </row>
    <row r="393" spans="1:10" ht="30" customHeight="1" x14ac:dyDescent="0.2">
      <c r="A393" s="461">
        <v>382</v>
      </c>
      <c r="B393" s="463" t="s">
        <v>12</v>
      </c>
      <c r="C393" s="464" t="s">
        <v>1261</v>
      </c>
      <c r="D393" s="465" t="str">
        <f>VLOOKUP(Tabela25[[#This Row],[Symbol]],Baza_cen[],3,0)</f>
        <v>BLOK NYXON  Green MONO   50mm    H=180mm     GPMM</v>
      </c>
      <c r="E393" s="466">
        <v>180</v>
      </c>
      <c r="F393" s="466"/>
      <c r="G393" s="466" t="s">
        <v>2453</v>
      </c>
      <c r="H393" s="477">
        <f>NP.!AB321</f>
        <v>0</v>
      </c>
      <c r="I393" s="476">
        <f>NP.!AT321</f>
        <v>0</v>
      </c>
      <c r="J393" s="467"/>
    </row>
    <row r="394" spans="1:10" ht="30" customHeight="1" x14ac:dyDescent="0.2">
      <c r="A394" s="461">
        <v>383</v>
      </c>
      <c r="B394" s="463" t="s">
        <v>12</v>
      </c>
      <c r="C394" s="464" t="s">
        <v>1261</v>
      </c>
      <c r="D394" s="465" t="str">
        <f>VLOOKUP(Tabela25[[#This Row],[Symbol]],Baza_cen[],3,0)</f>
        <v>BLOK NYXON  Green MONO   50mm    H=180mm     GPMM</v>
      </c>
      <c r="E394" s="466">
        <v>180</v>
      </c>
      <c r="F394" s="466"/>
      <c r="G394" s="466" t="s">
        <v>2453</v>
      </c>
      <c r="H394" s="477">
        <f>NP.!AC321</f>
        <v>0</v>
      </c>
      <c r="I394" s="476">
        <f>NP.!AU321</f>
        <v>0</v>
      </c>
      <c r="J394" s="467"/>
    </row>
    <row r="395" spans="1:10" ht="30" customHeight="1" x14ac:dyDescent="0.2">
      <c r="A395" s="461">
        <v>384</v>
      </c>
      <c r="B395" s="463" t="s">
        <v>12</v>
      </c>
      <c r="C395" s="464" t="s">
        <v>1261</v>
      </c>
      <c r="D395" s="465" t="str">
        <f>VLOOKUP(Tabela25[[#This Row],[Symbol]],Baza_cen[],3,0)</f>
        <v>BLOK NYXON  Green MONO   50mm    H=180mm     GPMM</v>
      </c>
      <c r="E395" s="466">
        <v>180</v>
      </c>
      <c r="F395" s="466"/>
      <c r="G395" s="466" t="s">
        <v>2453</v>
      </c>
      <c r="H395" s="477">
        <f>NP.!AD321</f>
        <v>0</v>
      </c>
      <c r="I395" s="476">
        <f>NP.!AV321</f>
        <v>0</v>
      </c>
      <c r="J395" s="467"/>
    </row>
    <row r="396" spans="1:10" ht="30" customHeight="1" x14ac:dyDescent="0.2">
      <c r="A396" s="461">
        <v>385</v>
      </c>
      <c r="B396" s="463" t="s">
        <v>12</v>
      </c>
      <c r="C396" s="464" t="s">
        <v>1575</v>
      </c>
      <c r="D396" s="465" t="str">
        <f>VLOOKUP(Tabela25[[#This Row],[Symbol]],Baza_cen[],3,0)</f>
        <v>BLOK NYXON  Green MONO   50mm    H=185mm     GPMM</v>
      </c>
      <c r="E396" s="466">
        <v>185</v>
      </c>
      <c r="F396" s="466"/>
      <c r="G396" s="466" t="s">
        <v>2453</v>
      </c>
      <c r="H396" s="477">
        <f>NP.!S322</f>
        <v>0</v>
      </c>
      <c r="I396" s="476">
        <f>NP.!AK322</f>
        <v>0</v>
      </c>
      <c r="J396" s="467"/>
    </row>
    <row r="397" spans="1:10" ht="30" customHeight="1" x14ac:dyDescent="0.2">
      <c r="A397" s="461">
        <v>386</v>
      </c>
      <c r="B397" s="463" t="s">
        <v>12</v>
      </c>
      <c r="C397" s="464" t="s">
        <v>1575</v>
      </c>
      <c r="D397" s="465" t="str">
        <f>VLOOKUP(Tabela25[[#This Row],[Symbol]],Baza_cen[],3,0)</f>
        <v>BLOK NYXON  Green MONO   50mm    H=185mm     GPMM</v>
      </c>
      <c r="E397" s="466">
        <v>185</v>
      </c>
      <c r="F397" s="466"/>
      <c r="G397" s="466" t="s">
        <v>2453</v>
      </c>
      <c r="H397" s="477">
        <f>NP.!T322</f>
        <v>0</v>
      </c>
      <c r="I397" s="476">
        <f>NP.!AL322</f>
        <v>0</v>
      </c>
      <c r="J397" s="467"/>
    </row>
    <row r="398" spans="1:10" ht="30" customHeight="1" x14ac:dyDescent="0.2">
      <c r="A398" s="461">
        <v>387</v>
      </c>
      <c r="B398" s="463" t="s">
        <v>12</v>
      </c>
      <c r="C398" s="464" t="s">
        <v>1575</v>
      </c>
      <c r="D398" s="465" t="str">
        <f>VLOOKUP(Tabela25[[#This Row],[Symbol]],Baza_cen[],3,0)</f>
        <v>BLOK NYXON  Green MONO   50mm    H=185mm     GPMM</v>
      </c>
      <c r="E398" s="466">
        <v>185</v>
      </c>
      <c r="F398" s="466"/>
      <c r="G398" s="466" t="s">
        <v>2453</v>
      </c>
      <c r="H398" s="477">
        <f>NP.!U322</f>
        <v>0</v>
      </c>
      <c r="I398" s="476">
        <f>NP.!AM322</f>
        <v>0</v>
      </c>
      <c r="J398" s="467"/>
    </row>
    <row r="399" spans="1:10" ht="30" customHeight="1" x14ac:dyDescent="0.2">
      <c r="A399" s="461">
        <v>388</v>
      </c>
      <c r="B399" s="463" t="s">
        <v>12</v>
      </c>
      <c r="C399" s="464" t="s">
        <v>1575</v>
      </c>
      <c r="D399" s="465" t="str">
        <f>VLOOKUP(Tabela25[[#This Row],[Symbol]],Baza_cen[],3,0)</f>
        <v>BLOK NYXON  Green MONO   50mm    H=185mm     GPMM</v>
      </c>
      <c r="E399" s="466">
        <v>185</v>
      </c>
      <c r="F399" s="466"/>
      <c r="G399" s="466" t="s">
        <v>2453</v>
      </c>
      <c r="H399" s="477">
        <f>NP.!V322</f>
        <v>0</v>
      </c>
      <c r="I399" s="476">
        <f>NP.!AN322</f>
        <v>0</v>
      </c>
      <c r="J399" s="467"/>
    </row>
    <row r="400" spans="1:10" ht="30" customHeight="1" x14ac:dyDescent="0.2">
      <c r="A400" s="461">
        <v>389</v>
      </c>
      <c r="B400" s="463" t="s">
        <v>12</v>
      </c>
      <c r="C400" s="464" t="s">
        <v>1575</v>
      </c>
      <c r="D400" s="465" t="str">
        <f>VLOOKUP(Tabela25[[#This Row],[Symbol]],Baza_cen[],3,0)</f>
        <v>BLOK NYXON  Green MONO   50mm    H=185mm     GPMM</v>
      </c>
      <c r="E400" s="466">
        <v>185</v>
      </c>
      <c r="F400" s="466"/>
      <c r="G400" s="466" t="s">
        <v>2453</v>
      </c>
      <c r="H400" s="477">
        <f>NP.!W322</f>
        <v>0</v>
      </c>
      <c r="I400" s="476">
        <f>NP.!AO322</f>
        <v>0</v>
      </c>
      <c r="J400" s="467"/>
    </row>
    <row r="401" spans="1:10" ht="30" customHeight="1" x14ac:dyDescent="0.2">
      <c r="A401" s="461">
        <v>390</v>
      </c>
      <c r="B401" s="463" t="s">
        <v>12</v>
      </c>
      <c r="C401" s="464" t="s">
        <v>1575</v>
      </c>
      <c r="D401" s="465" t="str">
        <f>VLOOKUP(Tabela25[[#This Row],[Symbol]],Baza_cen[],3,0)</f>
        <v>BLOK NYXON  Green MONO   50mm    H=185mm     GPMM</v>
      </c>
      <c r="E401" s="466">
        <v>185</v>
      </c>
      <c r="F401" s="466"/>
      <c r="G401" s="466" t="s">
        <v>2453</v>
      </c>
      <c r="H401" s="477">
        <f>NP.!X322</f>
        <v>0</v>
      </c>
      <c r="I401" s="476">
        <f>NP.!AP322</f>
        <v>0</v>
      </c>
      <c r="J401" s="467"/>
    </row>
    <row r="402" spans="1:10" ht="30" customHeight="1" x14ac:dyDescent="0.2">
      <c r="A402" s="461">
        <v>391</v>
      </c>
      <c r="B402" s="463" t="s">
        <v>12</v>
      </c>
      <c r="C402" s="464" t="s">
        <v>1575</v>
      </c>
      <c r="D402" s="465" t="str">
        <f>VLOOKUP(Tabela25[[#This Row],[Symbol]],Baza_cen[],3,0)</f>
        <v>BLOK NYXON  Green MONO   50mm    H=185mm     GPMM</v>
      </c>
      <c r="E402" s="466">
        <v>185</v>
      </c>
      <c r="F402" s="466"/>
      <c r="G402" s="466" t="s">
        <v>2453</v>
      </c>
      <c r="H402" s="477">
        <f>NP.!Y322</f>
        <v>0</v>
      </c>
      <c r="I402" s="476">
        <f>NP.!AQ322</f>
        <v>0</v>
      </c>
      <c r="J402" s="467"/>
    </row>
    <row r="403" spans="1:10" ht="30" customHeight="1" x14ac:dyDescent="0.2">
      <c r="A403" s="461">
        <v>392</v>
      </c>
      <c r="B403" s="463" t="s">
        <v>12</v>
      </c>
      <c r="C403" s="464" t="s">
        <v>1575</v>
      </c>
      <c r="D403" s="465" t="str">
        <f>VLOOKUP(Tabela25[[#This Row],[Symbol]],Baza_cen[],3,0)</f>
        <v>BLOK NYXON  Green MONO   50mm    H=185mm     GPMM</v>
      </c>
      <c r="E403" s="466">
        <v>185</v>
      </c>
      <c r="F403" s="466"/>
      <c r="G403" s="466" t="s">
        <v>2453</v>
      </c>
      <c r="H403" s="477">
        <f>NP.!Z322</f>
        <v>0</v>
      </c>
      <c r="I403" s="476">
        <f>NP.!AR322</f>
        <v>0</v>
      </c>
      <c r="J403" s="467"/>
    </row>
    <row r="404" spans="1:10" ht="30" customHeight="1" x14ac:dyDescent="0.2">
      <c r="A404" s="461">
        <v>393</v>
      </c>
      <c r="B404" s="463" t="s">
        <v>12</v>
      </c>
      <c r="C404" s="464" t="s">
        <v>1575</v>
      </c>
      <c r="D404" s="465" t="str">
        <f>VLOOKUP(Tabela25[[#This Row],[Symbol]],Baza_cen[],3,0)</f>
        <v>BLOK NYXON  Green MONO   50mm    H=185mm     GPMM</v>
      </c>
      <c r="E404" s="466">
        <v>185</v>
      </c>
      <c r="F404" s="466"/>
      <c r="G404" s="466" t="s">
        <v>2453</v>
      </c>
      <c r="H404" s="477">
        <f>NP.!AA322</f>
        <v>0</v>
      </c>
      <c r="I404" s="476">
        <f>NP.!AS322</f>
        <v>0</v>
      </c>
      <c r="J404" s="467"/>
    </row>
    <row r="405" spans="1:10" ht="30" customHeight="1" x14ac:dyDescent="0.2">
      <c r="A405" s="461">
        <v>394</v>
      </c>
      <c r="B405" s="463" t="s">
        <v>12</v>
      </c>
      <c r="C405" s="464" t="s">
        <v>1575</v>
      </c>
      <c r="D405" s="465" t="str">
        <f>VLOOKUP(Tabela25[[#This Row],[Symbol]],Baza_cen[],3,0)</f>
        <v>BLOK NYXON  Green MONO   50mm    H=185mm     GPMM</v>
      </c>
      <c r="E405" s="466">
        <v>185</v>
      </c>
      <c r="F405" s="466"/>
      <c r="G405" s="466" t="s">
        <v>2453</v>
      </c>
      <c r="H405" s="477">
        <f>NP.!AB322</f>
        <v>0</v>
      </c>
      <c r="I405" s="476">
        <f>NP.!AT322</f>
        <v>0</v>
      </c>
      <c r="J405" s="467"/>
    </row>
    <row r="406" spans="1:10" ht="30" customHeight="1" x14ac:dyDescent="0.2">
      <c r="A406" s="461">
        <v>395</v>
      </c>
      <c r="B406" s="463" t="s">
        <v>12</v>
      </c>
      <c r="C406" s="464" t="s">
        <v>1575</v>
      </c>
      <c r="D406" s="465" t="str">
        <f>VLOOKUP(Tabela25[[#This Row],[Symbol]],Baza_cen[],3,0)</f>
        <v>BLOK NYXON  Green MONO   50mm    H=185mm     GPMM</v>
      </c>
      <c r="E406" s="466">
        <v>185</v>
      </c>
      <c r="F406" s="466"/>
      <c r="G406" s="466" t="s">
        <v>2453</v>
      </c>
      <c r="H406" s="477">
        <f>NP.!AC322</f>
        <v>0</v>
      </c>
      <c r="I406" s="476">
        <f>NP.!AU322</f>
        <v>0</v>
      </c>
      <c r="J406" s="467"/>
    </row>
    <row r="407" spans="1:10" ht="30" customHeight="1" x14ac:dyDescent="0.2">
      <c r="A407" s="461">
        <v>396</v>
      </c>
      <c r="B407" s="463" t="s">
        <v>12</v>
      </c>
      <c r="C407" s="464" t="s">
        <v>1575</v>
      </c>
      <c r="D407" s="465" t="str">
        <f>VLOOKUP(Tabela25[[#This Row],[Symbol]],Baza_cen[],3,0)</f>
        <v>BLOK NYXON  Green MONO   50mm    H=185mm     GPMM</v>
      </c>
      <c r="E407" s="466">
        <v>185</v>
      </c>
      <c r="F407" s="466"/>
      <c r="G407" s="466" t="s">
        <v>2453</v>
      </c>
      <c r="H407" s="477">
        <f>NP.!AD322</f>
        <v>0</v>
      </c>
      <c r="I407" s="476">
        <f>NP.!AV322</f>
        <v>0</v>
      </c>
      <c r="J407" s="467"/>
    </row>
    <row r="408" spans="1:10" ht="30" customHeight="1" x14ac:dyDescent="0.2">
      <c r="A408" s="461">
        <v>397</v>
      </c>
      <c r="B408" s="463" t="s">
        <v>12</v>
      </c>
      <c r="C408" s="464" t="s">
        <v>1262</v>
      </c>
      <c r="D408" s="465" t="str">
        <f>VLOOKUP(Tabela25[[#This Row],[Symbol]],Baza_cen[],3,0)</f>
        <v>BLOK NYXON  Green MONO   50mm    H=190mm     GPMM</v>
      </c>
      <c r="E408" s="466">
        <v>190</v>
      </c>
      <c r="F408" s="466"/>
      <c r="G408" s="466" t="s">
        <v>2453</v>
      </c>
      <c r="H408" s="477">
        <f>NP.!S323</f>
        <v>0</v>
      </c>
      <c r="I408" s="476">
        <f>NP.!AK323</f>
        <v>0</v>
      </c>
      <c r="J408" s="467"/>
    </row>
    <row r="409" spans="1:10" ht="30" customHeight="1" x14ac:dyDescent="0.2">
      <c r="A409" s="461">
        <v>398</v>
      </c>
      <c r="B409" s="463" t="s">
        <v>12</v>
      </c>
      <c r="C409" s="464" t="s">
        <v>1262</v>
      </c>
      <c r="D409" s="465" t="str">
        <f>VLOOKUP(Tabela25[[#This Row],[Symbol]],Baza_cen[],3,0)</f>
        <v>BLOK NYXON  Green MONO   50mm    H=190mm     GPMM</v>
      </c>
      <c r="E409" s="466">
        <v>190</v>
      </c>
      <c r="F409" s="466"/>
      <c r="G409" s="466" t="s">
        <v>2453</v>
      </c>
      <c r="H409" s="477">
        <f>NP.!T323</f>
        <v>0</v>
      </c>
      <c r="I409" s="476">
        <f>NP.!AL323</f>
        <v>0</v>
      </c>
      <c r="J409" s="467"/>
    </row>
    <row r="410" spans="1:10" ht="30" customHeight="1" x14ac:dyDescent="0.2">
      <c r="A410" s="461">
        <v>399</v>
      </c>
      <c r="B410" s="463" t="s">
        <v>12</v>
      </c>
      <c r="C410" s="464" t="s">
        <v>1262</v>
      </c>
      <c r="D410" s="465" t="str">
        <f>VLOOKUP(Tabela25[[#This Row],[Symbol]],Baza_cen[],3,0)</f>
        <v>BLOK NYXON  Green MONO   50mm    H=190mm     GPMM</v>
      </c>
      <c r="E410" s="466">
        <v>190</v>
      </c>
      <c r="F410" s="466"/>
      <c r="G410" s="466" t="s">
        <v>2453</v>
      </c>
      <c r="H410" s="477">
        <f>NP.!U323</f>
        <v>0</v>
      </c>
      <c r="I410" s="476">
        <f>NP.!AM323</f>
        <v>0</v>
      </c>
      <c r="J410" s="467"/>
    </row>
    <row r="411" spans="1:10" ht="30" customHeight="1" x14ac:dyDescent="0.2">
      <c r="A411" s="461">
        <v>400</v>
      </c>
      <c r="B411" s="463" t="s">
        <v>12</v>
      </c>
      <c r="C411" s="464" t="s">
        <v>1262</v>
      </c>
      <c r="D411" s="465" t="str">
        <f>VLOOKUP(Tabela25[[#This Row],[Symbol]],Baza_cen[],3,0)</f>
        <v>BLOK NYXON  Green MONO   50mm    H=190mm     GPMM</v>
      </c>
      <c r="E411" s="466">
        <v>190</v>
      </c>
      <c r="F411" s="466"/>
      <c r="G411" s="466" t="s">
        <v>2453</v>
      </c>
      <c r="H411" s="477">
        <f>NP.!V323</f>
        <v>0</v>
      </c>
      <c r="I411" s="476">
        <f>NP.!AN323</f>
        <v>0</v>
      </c>
      <c r="J411" s="467"/>
    </row>
    <row r="412" spans="1:10" ht="30" customHeight="1" x14ac:dyDescent="0.2">
      <c r="A412" s="461">
        <v>401</v>
      </c>
      <c r="B412" s="463" t="s">
        <v>12</v>
      </c>
      <c r="C412" s="464" t="s">
        <v>1262</v>
      </c>
      <c r="D412" s="465" t="str">
        <f>VLOOKUP(Tabela25[[#This Row],[Symbol]],Baza_cen[],3,0)</f>
        <v>BLOK NYXON  Green MONO   50mm    H=190mm     GPMM</v>
      </c>
      <c r="E412" s="466">
        <v>190</v>
      </c>
      <c r="F412" s="466"/>
      <c r="G412" s="466" t="s">
        <v>2453</v>
      </c>
      <c r="H412" s="477">
        <f>NP.!W323</f>
        <v>0</v>
      </c>
      <c r="I412" s="476">
        <f>NP.!AO323</f>
        <v>0</v>
      </c>
      <c r="J412" s="467"/>
    </row>
    <row r="413" spans="1:10" ht="30" customHeight="1" x14ac:dyDescent="0.2">
      <c r="A413" s="461">
        <v>402</v>
      </c>
      <c r="B413" s="463" t="s">
        <v>12</v>
      </c>
      <c r="C413" s="464" t="s">
        <v>1262</v>
      </c>
      <c r="D413" s="465" t="str">
        <f>VLOOKUP(Tabela25[[#This Row],[Symbol]],Baza_cen[],3,0)</f>
        <v>BLOK NYXON  Green MONO   50mm    H=190mm     GPMM</v>
      </c>
      <c r="E413" s="466">
        <v>190</v>
      </c>
      <c r="F413" s="466"/>
      <c r="G413" s="466" t="s">
        <v>2453</v>
      </c>
      <c r="H413" s="477">
        <f>NP.!X323</f>
        <v>0</v>
      </c>
      <c r="I413" s="476">
        <f>NP.!AP323</f>
        <v>0</v>
      </c>
      <c r="J413" s="467"/>
    </row>
    <row r="414" spans="1:10" ht="30" customHeight="1" x14ac:dyDescent="0.2">
      <c r="A414" s="461">
        <v>403</v>
      </c>
      <c r="B414" s="463" t="s">
        <v>12</v>
      </c>
      <c r="C414" s="464" t="s">
        <v>1262</v>
      </c>
      <c r="D414" s="465" t="str">
        <f>VLOOKUP(Tabela25[[#This Row],[Symbol]],Baza_cen[],3,0)</f>
        <v>BLOK NYXON  Green MONO   50mm    H=190mm     GPMM</v>
      </c>
      <c r="E414" s="466">
        <v>190</v>
      </c>
      <c r="F414" s="466"/>
      <c r="G414" s="466" t="s">
        <v>2453</v>
      </c>
      <c r="H414" s="477">
        <f>NP.!Y323</f>
        <v>0</v>
      </c>
      <c r="I414" s="476">
        <f>NP.!AQ323</f>
        <v>0</v>
      </c>
      <c r="J414" s="467"/>
    </row>
    <row r="415" spans="1:10" ht="30" customHeight="1" x14ac:dyDescent="0.2">
      <c r="A415" s="461">
        <v>404</v>
      </c>
      <c r="B415" s="463" t="s">
        <v>12</v>
      </c>
      <c r="C415" s="464" t="s">
        <v>1262</v>
      </c>
      <c r="D415" s="465" t="str">
        <f>VLOOKUP(Tabela25[[#This Row],[Symbol]],Baza_cen[],3,0)</f>
        <v>BLOK NYXON  Green MONO   50mm    H=190mm     GPMM</v>
      </c>
      <c r="E415" s="466">
        <v>190</v>
      </c>
      <c r="F415" s="466"/>
      <c r="G415" s="466" t="s">
        <v>2453</v>
      </c>
      <c r="H415" s="477">
        <f>NP.!Z323</f>
        <v>0</v>
      </c>
      <c r="I415" s="476">
        <f>NP.!AR323</f>
        <v>0</v>
      </c>
      <c r="J415" s="462"/>
    </row>
    <row r="416" spans="1:10" ht="30" customHeight="1" x14ac:dyDescent="0.2">
      <c r="A416" s="461">
        <v>405</v>
      </c>
      <c r="B416" s="463" t="s">
        <v>12</v>
      </c>
      <c r="C416" s="464" t="s">
        <v>1262</v>
      </c>
      <c r="D416" s="465" t="str">
        <f>VLOOKUP(Tabela25[[#This Row],[Symbol]],Baza_cen[],3,0)</f>
        <v>BLOK NYXON  Green MONO   50mm    H=190mm     GPMM</v>
      </c>
      <c r="E416" s="466">
        <v>190</v>
      </c>
      <c r="F416" s="466"/>
      <c r="G416" s="466" t="s">
        <v>2453</v>
      </c>
      <c r="H416" s="477">
        <f>NP.!AA323</f>
        <v>0</v>
      </c>
      <c r="I416" s="476">
        <f>NP.!AS323</f>
        <v>0</v>
      </c>
      <c r="J416" s="462"/>
    </row>
    <row r="417" spans="1:10" ht="30" customHeight="1" x14ac:dyDescent="0.2">
      <c r="A417" s="461">
        <v>406</v>
      </c>
      <c r="B417" s="463" t="s">
        <v>12</v>
      </c>
      <c r="C417" s="464" t="s">
        <v>1262</v>
      </c>
      <c r="D417" s="465" t="str">
        <f>VLOOKUP(Tabela25[[#This Row],[Symbol]],Baza_cen[],3,0)</f>
        <v>BLOK NYXON  Green MONO   50mm    H=190mm     GPMM</v>
      </c>
      <c r="E417" s="466">
        <v>190</v>
      </c>
      <c r="F417" s="466"/>
      <c r="G417" s="466" t="s">
        <v>2453</v>
      </c>
      <c r="H417" s="477">
        <f>NP.!AB323</f>
        <v>0</v>
      </c>
      <c r="I417" s="476">
        <f>NP.!AT323</f>
        <v>0</v>
      </c>
      <c r="J417" s="462"/>
    </row>
    <row r="418" spans="1:10" ht="30" customHeight="1" x14ac:dyDescent="0.2">
      <c r="A418" s="461">
        <v>407</v>
      </c>
      <c r="B418" s="463" t="s">
        <v>12</v>
      </c>
      <c r="C418" s="464" t="s">
        <v>1262</v>
      </c>
      <c r="D418" s="465" t="str">
        <f>VLOOKUP(Tabela25[[#This Row],[Symbol]],Baza_cen[],3,0)</f>
        <v>BLOK NYXON  Green MONO   50mm    H=190mm     GPMM</v>
      </c>
      <c r="E418" s="466">
        <v>190</v>
      </c>
      <c r="F418" s="466"/>
      <c r="G418" s="466" t="s">
        <v>2453</v>
      </c>
      <c r="H418" s="477">
        <f>NP.!AC323</f>
        <v>0</v>
      </c>
      <c r="I418" s="476">
        <f>NP.!AU323</f>
        <v>0</v>
      </c>
      <c r="J418" s="462"/>
    </row>
    <row r="419" spans="1:10" ht="30" customHeight="1" x14ac:dyDescent="0.2">
      <c r="A419" s="461">
        <v>408</v>
      </c>
      <c r="B419" s="463" t="s">
        <v>12</v>
      </c>
      <c r="C419" s="464" t="s">
        <v>1262</v>
      </c>
      <c r="D419" s="465" t="str">
        <f>VLOOKUP(Tabela25[[#This Row],[Symbol]],Baza_cen[],3,0)</f>
        <v>BLOK NYXON  Green MONO   50mm    H=190mm     GPMM</v>
      </c>
      <c r="E419" s="466">
        <v>190</v>
      </c>
      <c r="F419" s="466"/>
      <c r="G419" s="466" t="s">
        <v>2453</v>
      </c>
      <c r="H419" s="477">
        <f>NP.!AD323</f>
        <v>0</v>
      </c>
      <c r="I419" s="476">
        <f>NP.!AV323</f>
        <v>0</v>
      </c>
      <c r="J419" s="462"/>
    </row>
    <row r="420" spans="1:10" ht="30" customHeight="1" x14ac:dyDescent="0.2">
      <c r="A420" s="461">
        <v>409</v>
      </c>
      <c r="B420" s="463" t="s">
        <v>12</v>
      </c>
      <c r="C420" s="464" t="s">
        <v>1576</v>
      </c>
      <c r="D420" s="465" t="str">
        <f>VLOOKUP(Tabela25[[#This Row],[Symbol]],Baza_cen[],3,0)</f>
        <v>BLOK NYXON  Green MONO   50mm    H=195mm     GPMM</v>
      </c>
      <c r="E420" s="466">
        <v>195</v>
      </c>
      <c r="F420" s="466"/>
      <c r="G420" s="466" t="s">
        <v>2453</v>
      </c>
      <c r="H420" s="477">
        <f>NP.!S324</f>
        <v>0</v>
      </c>
      <c r="I420" s="476">
        <f>NP.!AK324</f>
        <v>0</v>
      </c>
      <c r="J420" s="462"/>
    </row>
    <row r="421" spans="1:10" ht="30" customHeight="1" x14ac:dyDescent="0.2">
      <c r="A421" s="461">
        <v>410</v>
      </c>
      <c r="B421" s="463" t="s">
        <v>12</v>
      </c>
      <c r="C421" s="464" t="s">
        <v>1576</v>
      </c>
      <c r="D421" s="465" t="str">
        <f>VLOOKUP(Tabela25[[#This Row],[Symbol]],Baza_cen[],3,0)</f>
        <v>BLOK NYXON  Green MONO   50mm    H=195mm     GPMM</v>
      </c>
      <c r="E421" s="466">
        <v>195</v>
      </c>
      <c r="F421" s="466"/>
      <c r="G421" s="466" t="s">
        <v>2453</v>
      </c>
      <c r="H421" s="477">
        <f>NP.!T324</f>
        <v>0</v>
      </c>
      <c r="I421" s="476">
        <f>NP.!AL324</f>
        <v>0</v>
      </c>
      <c r="J421" s="462"/>
    </row>
    <row r="422" spans="1:10" ht="30" customHeight="1" x14ac:dyDescent="0.2">
      <c r="A422" s="461">
        <v>411</v>
      </c>
      <c r="B422" s="463" t="s">
        <v>12</v>
      </c>
      <c r="C422" s="464" t="s">
        <v>1576</v>
      </c>
      <c r="D422" s="465" t="str">
        <f>VLOOKUP(Tabela25[[#This Row],[Symbol]],Baza_cen[],3,0)</f>
        <v>BLOK NYXON  Green MONO   50mm    H=195mm     GPMM</v>
      </c>
      <c r="E422" s="466">
        <v>195</v>
      </c>
      <c r="F422" s="466"/>
      <c r="G422" s="466" t="s">
        <v>2453</v>
      </c>
      <c r="H422" s="477">
        <f>NP.!U324</f>
        <v>0</v>
      </c>
      <c r="I422" s="476">
        <f>NP.!AM324</f>
        <v>0</v>
      </c>
      <c r="J422" s="462"/>
    </row>
    <row r="423" spans="1:10" ht="30" customHeight="1" x14ac:dyDescent="0.2">
      <c r="A423" s="461">
        <v>412</v>
      </c>
      <c r="B423" s="463" t="s">
        <v>12</v>
      </c>
      <c r="C423" s="464" t="s">
        <v>1576</v>
      </c>
      <c r="D423" s="465" t="str">
        <f>VLOOKUP(Tabela25[[#This Row],[Symbol]],Baza_cen[],3,0)</f>
        <v>BLOK NYXON  Green MONO   50mm    H=195mm     GPMM</v>
      </c>
      <c r="E423" s="466">
        <v>195</v>
      </c>
      <c r="F423" s="466"/>
      <c r="G423" s="466" t="s">
        <v>2453</v>
      </c>
      <c r="H423" s="477">
        <f>NP.!V324</f>
        <v>0</v>
      </c>
      <c r="I423" s="476">
        <f>NP.!AN324</f>
        <v>0</v>
      </c>
      <c r="J423" s="462"/>
    </row>
    <row r="424" spans="1:10" ht="30" customHeight="1" x14ac:dyDescent="0.2">
      <c r="A424" s="461">
        <v>413</v>
      </c>
      <c r="B424" s="463" t="s">
        <v>12</v>
      </c>
      <c r="C424" s="464" t="s">
        <v>1576</v>
      </c>
      <c r="D424" s="465" t="str">
        <f>VLOOKUP(Tabela25[[#This Row],[Symbol]],Baza_cen[],3,0)</f>
        <v>BLOK NYXON  Green MONO   50mm    H=195mm     GPMM</v>
      </c>
      <c r="E424" s="466">
        <v>195</v>
      </c>
      <c r="F424" s="466"/>
      <c r="G424" s="466" t="s">
        <v>2453</v>
      </c>
      <c r="H424" s="477">
        <f>NP.!W324</f>
        <v>0</v>
      </c>
      <c r="I424" s="476">
        <f>NP.!AO324</f>
        <v>0</v>
      </c>
      <c r="J424" s="462"/>
    </row>
    <row r="425" spans="1:10" ht="30" customHeight="1" x14ac:dyDescent="0.2">
      <c r="A425" s="461">
        <v>414</v>
      </c>
      <c r="B425" s="463" t="s">
        <v>12</v>
      </c>
      <c r="C425" s="464" t="s">
        <v>1576</v>
      </c>
      <c r="D425" s="465" t="str">
        <f>VLOOKUP(Tabela25[[#This Row],[Symbol]],Baza_cen[],3,0)</f>
        <v>BLOK NYXON  Green MONO   50mm    H=195mm     GPMM</v>
      </c>
      <c r="E425" s="466">
        <v>195</v>
      </c>
      <c r="F425" s="466"/>
      <c r="G425" s="466" t="s">
        <v>2453</v>
      </c>
      <c r="H425" s="477">
        <f>NP.!X324</f>
        <v>0</v>
      </c>
      <c r="I425" s="476">
        <f>NP.!AP324</f>
        <v>0</v>
      </c>
      <c r="J425" s="462"/>
    </row>
    <row r="426" spans="1:10" ht="30" customHeight="1" x14ac:dyDescent="0.2">
      <c r="A426" s="461">
        <v>415</v>
      </c>
      <c r="B426" s="463" t="s">
        <v>12</v>
      </c>
      <c r="C426" s="464" t="s">
        <v>1576</v>
      </c>
      <c r="D426" s="465" t="str">
        <f>VLOOKUP(Tabela25[[#This Row],[Symbol]],Baza_cen[],3,0)</f>
        <v>BLOK NYXON  Green MONO   50mm    H=195mm     GPMM</v>
      </c>
      <c r="E426" s="466">
        <v>195</v>
      </c>
      <c r="F426" s="466"/>
      <c r="G426" s="466" t="s">
        <v>2453</v>
      </c>
      <c r="H426" s="477">
        <f>NP.!Y324</f>
        <v>0</v>
      </c>
      <c r="I426" s="476">
        <f>NP.!AQ324</f>
        <v>0</v>
      </c>
      <c r="J426" s="462"/>
    </row>
    <row r="427" spans="1:10" ht="30" customHeight="1" x14ac:dyDescent="0.2">
      <c r="A427" s="461">
        <v>416</v>
      </c>
      <c r="B427" s="463" t="s">
        <v>12</v>
      </c>
      <c r="C427" s="464" t="s">
        <v>1576</v>
      </c>
      <c r="D427" s="465" t="str">
        <f>VLOOKUP(Tabela25[[#This Row],[Symbol]],Baza_cen[],3,0)</f>
        <v>BLOK NYXON  Green MONO   50mm    H=195mm     GPMM</v>
      </c>
      <c r="E427" s="466">
        <v>195</v>
      </c>
      <c r="F427" s="466"/>
      <c r="G427" s="466" t="s">
        <v>2453</v>
      </c>
      <c r="H427" s="477">
        <f>NP.!Z324</f>
        <v>0</v>
      </c>
      <c r="I427" s="476">
        <f>NP.!AR324</f>
        <v>0</v>
      </c>
      <c r="J427" s="462"/>
    </row>
    <row r="428" spans="1:10" ht="30" customHeight="1" x14ac:dyDescent="0.2">
      <c r="A428" s="461">
        <v>417</v>
      </c>
      <c r="B428" s="463" t="s">
        <v>12</v>
      </c>
      <c r="C428" s="464" t="s">
        <v>1576</v>
      </c>
      <c r="D428" s="465" t="str">
        <f>VLOOKUP(Tabela25[[#This Row],[Symbol]],Baza_cen[],3,0)</f>
        <v>BLOK NYXON  Green MONO   50mm    H=195mm     GPMM</v>
      </c>
      <c r="E428" s="466">
        <v>195</v>
      </c>
      <c r="F428" s="466"/>
      <c r="G428" s="466" t="s">
        <v>2453</v>
      </c>
      <c r="H428" s="477">
        <f>NP.!AA324</f>
        <v>0</v>
      </c>
      <c r="I428" s="476">
        <f>NP.!AS324</f>
        <v>0</v>
      </c>
      <c r="J428" s="462"/>
    </row>
    <row r="429" spans="1:10" ht="30" customHeight="1" x14ac:dyDescent="0.2">
      <c r="A429" s="461">
        <v>418</v>
      </c>
      <c r="B429" s="463" t="s">
        <v>12</v>
      </c>
      <c r="C429" s="464" t="s">
        <v>1576</v>
      </c>
      <c r="D429" s="465" t="str">
        <f>VLOOKUP(Tabela25[[#This Row],[Symbol]],Baza_cen[],3,0)</f>
        <v>BLOK NYXON  Green MONO   50mm    H=195mm     GPMM</v>
      </c>
      <c r="E429" s="466">
        <v>195</v>
      </c>
      <c r="F429" s="466"/>
      <c r="G429" s="466" t="s">
        <v>2453</v>
      </c>
      <c r="H429" s="477">
        <f>NP.!AB324</f>
        <v>0</v>
      </c>
      <c r="I429" s="476">
        <f>NP.!AT324</f>
        <v>0</v>
      </c>
      <c r="J429" s="462"/>
    </row>
    <row r="430" spans="1:10" ht="30" customHeight="1" x14ac:dyDescent="0.2">
      <c r="A430" s="461">
        <v>419</v>
      </c>
      <c r="B430" s="463" t="s">
        <v>12</v>
      </c>
      <c r="C430" s="464" t="s">
        <v>1576</v>
      </c>
      <c r="D430" s="465" t="str">
        <f>VLOOKUP(Tabela25[[#This Row],[Symbol]],Baza_cen[],3,0)</f>
        <v>BLOK NYXON  Green MONO   50mm    H=195mm     GPMM</v>
      </c>
      <c r="E430" s="466">
        <v>195</v>
      </c>
      <c r="F430" s="466"/>
      <c r="G430" s="466" t="s">
        <v>2453</v>
      </c>
      <c r="H430" s="477">
        <f>NP.!AC324</f>
        <v>0</v>
      </c>
      <c r="I430" s="476">
        <f>NP.!AU324</f>
        <v>0</v>
      </c>
      <c r="J430" s="462"/>
    </row>
    <row r="431" spans="1:10" ht="30" customHeight="1" x14ac:dyDescent="0.2">
      <c r="A431" s="461">
        <v>420</v>
      </c>
      <c r="B431" s="463" t="s">
        <v>12</v>
      </c>
      <c r="C431" s="464" t="s">
        <v>1576</v>
      </c>
      <c r="D431" s="465" t="str">
        <f>VLOOKUP(Tabela25[[#This Row],[Symbol]],Baza_cen[],3,0)</f>
        <v>BLOK NYXON  Green MONO   50mm    H=195mm     GPMM</v>
      </c>
      <c r="E431" s="466">
        <v>195</v>
      </c>
      <c r="F431" s="466"/>
      <c r="G431" s="466" t="s">
        <v>2453</v>
      </c>
      <c r="H431" s="477">
        <f>NP.!AD324</f>
        <v>0</v>
      </c>
      <c r="I431" s="476">
        <f>NP.!AV324</f>
        <v>0</v>
      </c>
      <c r="J431" s="462"/>
    </row>
    <row r="432" spans="1:10" ht="30" customHeight="1" x14ac:dyDescent="0.2">
      <c r="A432" s="461">
        <v>421</v>
      </c>
      <c r="B432" s="463" t="s">
        <v>12</v>
      </c>
      <c r="C432" s="464" t="s">
        <v>1263</v>
      </c>
      <c r="D432" s="465" t="str">
        <f>VLOOKUP(Tabela25[[#This Row],[Symbol]],Baza_cen[],3,0)</f>
        <v>BLOK NYXON  Green MONO   50mm    H=200mm     GPMM</v>
      </c>
      <c r="E432" s="466">
        <v>200</v>
      </c>
      <c r="F432" s="466"/>
      <c r="G432" s="466" t="s">
        <v>2453</v>
      </c>
      <c r="H432" s="477">
        <f>NP.!S325</f>
        <v>0</v>
      </c>
      <c r="I432" s="476">
        <f>NP.!AK325</f>
        <v>0</v>
      </c>
      <c r="J432" s="462"/>
    </row>
    <row r="433" spans="1:10" ht="30" customHeight="1" x14ac:dyDescent="0.2">
      <c r="A433" s="461">
        <v>422</v>
      </c>
      <c r="B433" s="463" t="s">
        <v>12</v>
      </c>
      <c r="C433" s="464" t="s">
        <v>1263</v>
      </c>
      <c r="D433" s="465" t="str">
        <f>VLOOKUP(Tabela25[[#This Row],[Symbol]],Baza_cen[],3,0)</f>
        <v>BLOK NYXON  Green MONO   50mm    H=200mm     GPMM</v>
      </c>
      <c r="E433" s="466">
        <v>200</v>
      </c>
      <c r="F433" s="466"/>
      <c r="G433" s="466" t="s">
        <v>2453</v>
      </c>
      <c r="H433" s="477">
        <f>NP.!T325</f>
        <v>0</v>
      </c>
      <c r="I433" s="476">
        <f>NP.!AL325</f>
        <v>0</v>
      </c>
      <c r="J433" s="462"/>
    </row>
    <row r="434" spans="1:10" ht="30" customHeight="1" x14ac:dyDescent="0.2">
      <c r="A434" s="461">
        <v>423</v>
      </c>
      <c r="B434" s="463" t="s">
        <v>12</v>
      </c>
      <c r="C434" s="464" t="s">
        <v>1263</v>
      </c>
      <c r="D434" s="465" t="str">
        <f>VLOOKUP(Tabela25[[#This Row],[Symbol]],Baza_cen[],3,0)</f>
        <v>BLOK NYXON  Green MONO   50mm    H=200mm     GPMM</v>
      </c>
      <c r="E434" s="466">
        <v>200</v>
      </c>
      <c r="F434" s="466"/>
      <c r="G434" s="466" t="s">
        <v>2453</v>
      </c>
      <c r="H434" s="477">
        <f>NP.!U325</f>
        <v>0</v>
      </c>
      <c r="I434" s="476">
        <f>NP.!AM325</f>
        <v>0</v>
      </c>
      <c r="J434" s="462"/>
    </row>
    <row r="435" spans="1:10" ht="30" customHeight="1" x14ac:dyDescent="0.2">
      <c r="A435" s="461">
        <v>424</v>
      </c>
      <c r="B435" s="463" t="s">
        <v>12</v>
      </c>
      <c r="C435" s="464" t="s">
        <v>1263</v>
      </c>
      <c r="D435" s="465" t="str">
        <f>VLOOKUP(Tabela25[[#This Row],[Symbol]],Baza_cen[],3,0)</f>
        <v>BLOK NYXON  Green MONO   50mm    H=200mm     GPMM</v>
      </c>
      <c r="E435" s="466">
        <v>200</v>
      </c>
      <c r="F435" s="466"/>
      <c r="G435" s="466" t="s">
        <v>2453</v>
      </c>
      <c r="H435" s="477">
        <f>NP.!V325</f>
        <v>0</v>
      </c>
      <c r="I435" s="476">
        <f>NP.!AN325</f>
        <v>0</v>
      </c>
      <c r="J435" s="462"/>
    </row>
    <row r="436" spans="1:10" ht="30" customHeight="1" x14ac:dyDescent="0.2">
      <c r="A436" s="461">
        <v>425</v>
      </c>
      <c r="B436" s="463" t="s">
        <v>12</v>
      </c>
      <c r="C436" s="464" t="s">
        <v>1263</v>
      </c>
      <c r="D436" s="465" t="str">
        <f>VLOOKUP(Tabela25[[#This Row],[Symbol]],Baza_cen[],3,0)</f>
        <v>BLOK NYXON  Green MONO   50mm    H=200mm     GPMM</v>
      </c>
      <c r="E436" s="466">
        <v>200</v>
      </c>
      <c r="F436" s="466"/>
      <c r="G436" s="466" t="s">
        <v>2453</v>
      </c>
      <c r="H436" s="477">
        <f>NP.!W325</f>
        <v>0</v>
      </c>
      <c r="I436" s="476">
        <f>NP.!AO325</f>
        <v>0</v>
      </c>
      <c r="J436" s="462"/>
    </row>
    <row r="437" spans="1:10" ht="30" customHeight="1" x14ac:dyDescent="0.2">
      <c r="A437" s="461">
        <v>426</v>
      </c>
      <c r="B437" s="463" t="s">
        <v>12</v>
      </c>
      <c r="C437" s="464" t="s">
        <v>1263</v>
      </c>
      <c r="D437" s="465" t="str">
        <f>VLOOKUP(Tabela25[[#This Row],[Symbol]],Baza_cen[],3,0)</f>
        <v>BLOK NYXON  Green MONO   50mm    H=200mm     GPMM</v>
      </c>
      <c r="E437" s="466">
        <v>200</v>
      </c>
      <c r="F437" s="466"/>
      <c r="G437" s="466" t="s">
        <v>2453</v>
      </c>
      <c r="H437" s="477">
        <f>NP.!X325</f>
        <v>0</v>
      </c>
      <c r="I437" s="476">
        <f>NP.!AP325</f>
        <v>0</v>
      </c>
      <c r="J437" s="462"/>
    </row>
    <row r="438" spans="1:10" ht="30" customHeight="1" x14ac:dyDescent="0.2">
      <c r="A438" s="461">
        <v>427</v>
      </c>
      <c r="B438" s="463" t="s">
        <v>12</v>
      </c>
      <c r="C438" s="464" t="s">
        <v>1263</v>
      </c>
      <c r="D438" s="465" t="str">
        <f>VLOOKUP(Tabela25[[#This Row],[Symbol]],Baza_cen[],3,0)</f>
        <v>BLOK NYXON  Green MONO   50mm    H=200mm     GPMM</v>
      </c>
      <c r="E438" s="466">
        <v>200</v>
      </c>
      <c r="F438" s="466"/>
      <c r="G438" s="466" t="s">
        <v>2453</v>
      </c>
      <c r="H438" s="477">
        <f>NP.!Y325</f>
        <v>0</v>
      </c>
      <c r="I438" s="476">
        <f>NP.!AQ325</f>
        <v>0</v>
      </c>
      <c r="J438" s="462"/>
    </row>
    <row r="439" spans="1:10" ht="30" customHeight="1" x14ac:dyDescent="0.2">
      <c r="A439" s="461">
        <v>428</v>
      </c>
      <c r="B439" s="463" t="s">
        <v>12</v>
      </c>
      <c r="C439" s="464" t="s">
        <v>1263</v>
      </c>
      <c r="D439" s="465" t="str">
        <f>VLOOKUP(Tabela25[[#This Row],[Symbol]],Baza_cen[],3,0)</f>
        <v>BLOK NYXON  Green MONO   50mm    H=200mm     GPMM</v>
      </c>
      <c r="E439" s="466">
        <v>200</v>
      </c>
      <c r="F439" s="466"/>
      <c r="G439" s="466" t="s">
        <v>2453</v>
      </c>
      <c r="H439" s="477">
        <f>NP.!Z325</f>
        <v>0</v>
      </c>
      <c r="I439" s="476">
        <f>NP.!AR325</f>
        <v>0</v>
      </c>
      <c r="J439" s="462"/>
    </row>
    <row r="440" spans="1:10" ht="30" customHeight="1" x14ac:dyDescent="0.2">
      <c r="A440" s="461">
        <v>429</v>
      </c>
      <c r="B440" s="463" t="s">
        <v>12</v>
      </c>
      <c r="C440" s="464" t="s">
        <v>1263</v>
      </c>
      <c r="D440" s="465" t="str">
        <f>VLOOKUP(Tabela25[[#This Row],[Symbol]],Baza_cen[],3,0)</f>
        <v>BLOK NYXON  Green MONO   50mm    H=200mm     GPMM</v>
      </c>
      <c r="E440" s="466">
        <v>200</v>
      </c>
      <c r="F440" s="466"/>
      <c r="G440" s="466" t="s">
        <v>2453</v>
      </c>
      <c r="H440" s="477">
        <f>NP.!AA325</f>
        <v>0</v>
      </c>
      <c r="I440" s="476">
        <f>NP.!AS325</f>
        <v>0</v>
      </c>
      <c r="J440" s="462"/>
    </row>
    <row r="441" spans="1:10" ht="30" customHeight="1" x14ac:dyDescent="0.2">
      <c r="A441" s="461">
        <v>430</v>
      </c>
      <c r="B441" s="463" t="s">
        <v>12</v>
      </c>
      <c r="C441" s="464" t="s">
        <v>1263</v>
      </c>
      <c r="D441" s="465" t="str">
        <f>VLOOKUP(Tabela25[[#This Row],[Symbol]],Baza_cen[],3,0)</f>
        <v>BLOK NYXON  Green MONO   50mm    H=200mm     GPMM</v>
      </c>
      <c r="E441" s="466">
        <v>200</v>
      </c>
      <c r="F441" s="466"/>
      <c r="G441" s="466" t="s">
        <v>2453</v>
      </c>
      <c r="H441" s="477">
        <f>NP.!AB325</f>
        <v>0</v>
      </c>
      <c r="I441" s="476">
        <f>NP.!AT325</f>
        <v>0</v>
      </c>
      <c r="J441" s="462"/>
    </row>
    <row r="442" spans="1:10" ht="30" customHeight="1" x14ac:dyDescent="0.2">
      <c r="A442" s="461">
        <v>431</v>
      </c>
      <c r="B442" s="463" t="s">
        <v>12</v>
      </c>
      <c r="C442" s="464" t="s">
        <v>1263</v>
      </c>
      <c r="D442" s="465" t="str">
        <f>VLOOKUP(Tabela25[[#This Row],[Symbol]],Baza_cen[],3,0)</f>
        <v>BLOK NYXON  Green MONO   50mm    H=200mm     GPMM</v>
      </c>
      <c r="E442" s="466">
        <v>200</v>
      </c>
      <c r="F442" s="466"/>
      <c r="G442" s="466" t="s">
        <v>2453</v>
      </c>
      <c r="H442" s="477">
        <f>NP.!AC325</f>
        <v>0</v>
      </c>
      <c r="I442" s="476">
        <f>NP.!AU325</f>
        <v>0</v>
      </c>
      <c r="J442" s="462"/>
    </row>
    <row r="443" spans="1:10" ht="30" customHeight="1" x14ac:dyDescent="0.2">
      <c r="A443" s="461">
        <v>432</v>
      </c>
      <c r="B443" s="463" t="s">
        <v>12</v>
      </c>
      <c r="C443" s="464" t="s">
        <v>1263</v>
      </c>
      <c r="D443" s="465" t="str">
        <f>VLOOKUP(Tabela25[[#This Row],[Symbol]],Baza_cen[],3,0)</f>
        <v>BLOK NYXON  Green MONO   50mm    H=200mm     GPMM</v>
      </c>
      <c r="E443" s="466">
        <v>200</v>
      </c>
      <c r="F443" s="466"/>
      <c r="G443" s="466" t="s">
        <v>2453</v>
      </c>
      <c r="H443" s="477">
        <f>NP.!AD325</f>
        <v>0</v>
      </c>
      <c r="I443" s="476">
        <f>NP.!AV325</f>
        <v>0</v>
      </c>
      <c r="J443" s="462"/>
    </row>
    <row r="444" spans="1:10" ht="30" customHeight="1" x14ac:dyDescent="0.2">
      <c r="A444" s="461">
        <v>433</v>
      </c>
      <c r="B444" s="463" t="s">
        <v>12</v>
      </c>
      <c r="C444" s="464" t="s">
        <v>1577</v>
      </c>
      <c r="D444" s="465" t="str">
        <f>VLOOKUP(Tabela25[[#This Row],[Symbol]],Baza_cen[],3,0)</f>
        <v>BLOK NYXON  Green MONO   50mm    H=205mm     GPMM</v>
      </c>
      <c r="E444" s="466">
        <v>205</v>
      </c>
      <c r="F444" s="466"/>
      <c r="G444" s="466" t="s">
        <v>2453</v>
      </c>
      <c r="H444" s="477">
        <f>NP.!S326</f>
        <v>0</v>
      </c>
      <c r="I444" s="476">
        <f>NP.!AK326</f>
        <v>0</v>
      </c>
      <c r="J444" s="462"/>
    </row>
    <row r="445" spans="1:10" ht="30" customHeight="1" x14ac:dyDescent="0.2">
      <c r="A445" s="461">
        <v>434</v>
      </c>
      <c r="B445" s="463" t="s">
        <v>12</v>
      </c>
      <c r="C445" s="464" t="s">
        <v>1577</v>
      </c>
      <c r="D445" s="465" t="str">
        <f>VLOOKUP(Tabela25[[#This Row],[Symbol]],Baza_cen[],3,0)</f>
        <v>BLOK NYXON  Green MONO   50mm    H=205mm     GPMM</v>
      </c>
      <c r="E445" s="466">
        <v>205</v>
      </c>
      <c r="F445" s="466"/>
      <c r="G445" s="466" t="s">
        <v>2453</v>
      </c>
      <c r="H445" s="477">
        <f>NP.!T326</f>
        <v>0</v>
      </c>
      <c r="I445" s="476">
        <f>NP.!AL326</f>
        <v>0</v>
      </c>
      <c r="J445" s="462"/>
    </row>
    <row r="446" spans="1:10" ht="30" customHeight="1" x14ac:dyDescent="0.2">
      <c r="A446" s="461">
        <v>435</v>
      </c>
      <c r="B446" s="463" t="s">
        <v>12</v>
      </c>
      <c r="C446" s="464" t="s">
        <v>1577</v>
      </c>
      <c r="D446" s="465" t="str">
        <f>VLOOKUP(Tabela25[[#This Row],[Symbol]],Baza_cen[],3,0)</f>
        <v>BLOK NYXON  Green MONO   50mm    H=205mm     GPMM</v>
      </c>
      <c r="E446" s="466">
        <v>205</v>
      </c>
      <c r="F446" s="466"/>
      <c r="G446" s="466" t="s">
        <v>2453</v>
      </c>
      <c r="H446" s="477">
        <f>NP.!U326</f>
        <v>0</v>
      </c>
      <c r="I446" s="476">
        <f>NP.!AM326</f>
        <v>0</v>
      </c>
      <c r="J446" s="462"/>
    </row>
    <row r="447" spans="1:10" ht="30" customHeight="1" x14ac:dyDescent="0.2">
      <c r="A447" s="461">
        <v>436</v>
      </c>
      <c r="B447" s="463" t="s">
        <v>12</v>
      </c>
      <c r="C447" s="464" t="s">
        <v>1577</v>
      </c>
      <c r="D447" s="465" t="str">
        <f>VLOOKUP(Tabela25[[#This Row],[Symbol]],Baza_cen[],3,0)</f>
        <v>BLOK NYXON  Green MONO   50mm    H=205mm     GPMM</v>
      </c>
      <c r="E447" s="466">
        <v>205</v>
      </c>
      <c r="F447" s="466"/>
      <c r="G447" s="466" t="s">
        <v>2453</v>
      </c>
      <c r="H447" s="477">
        <f>NP.!V326</f>
        <v>0</v>
      </c>
      <c r="I447" s="476">
        <f>NP.!AN326</f>
        <v>0</v>
      </c>
      <c r="J447" s="462"/>
    </row>
    <row r="448" spans="1:10" ht="30" customHeight="1" x14ac:dyDescent="0.2">
      <c r="A448" s="461">
        <v>437</v>
      </c>
      <c r="B448" s="463" t="s">
        <v>12</v>
      </c>
      <c r="C448" s="464" t="s">
        <v>1577</v>
      </c>
      <c r="D448" s="465" t="str">
        <f>VLOOKUP(Tabela25[[#This Row],[Symbol]],Baza_cen[],3,0)</f>
        <v>BLOK NYXON  Green MONO   50mm    H=205mm     GPMM</v>
      </c>
      <c r="E448" s="466">
        <v>205</v>
      </c>
      <c r="F448" s="466"/>
      <c r="G448" s="466" t="s">
        <v>2453</v>
      </c>
      <c r="H448" s="477">
        <f>NP.!W326</f>
        <v>0</v>
      </c>
      <c r="I448" s="476">
        <f>NP.!AO326</f>
        <v>0</v>
      </c>
      <c r="J448" s="462"/>
    </row>
    <row r="449" spans="1:10" ht="30" customHeight="1" x14ac:dyDescent="0.2">
      <c r="A449" s="461">
        <v>438</v>
      </c>
      <c r="B449" s="463" t="s">
        <v>12</v>
      </c>
      <c r="C449" s="464" t="s">
        <v>1577</v>
      </c>
      <c r="D449" s="465" t="str">
        <f>VLOOKUP(Tabela25[[#This Row],[Symbol]],Baza_cen[],3,0)</f>
        <v>BLOK NYXON  Green MONO   50mm    H=205mm     GPMM</v>
      </c>
      <c r="E449" s="466">
        <v>205</v>
      </c>
      <c r="F449" s="466"/>
      <c r="G449" s="466" t="s">
        <v>2453</v>
      </c>
      <c r="H449" s="477">
        <f>NP.!X326</f>
        <v>0</v>
      </c>
      <c r="I449" s="476">
        <f>NP.!AP326</f>
        <v>0</v>
      </c>
      <c r="J449" s="462"/>
    </row>
    <row r="450" spans="1:10" ht="30" customHeight="1" x14ac:dyDescent="0.2">
      <c r="A450" s="461">
        <v>439</v>
      </c>
      <c r="B450" s="463" t="s">
        <v>12</v>
      </c>
      <c r="C450" s="464" t="s">
        <v>1577</v>
      </c>
      <c r="D450" s="465" t="str">
        <f>VLOOKUP(Tabela25[[#This Row],[Symbol]],Baza_cen[],3,0)</f>
        <v>BLOK NYXON  Green MONO   50mm    H=205mm     GPMM</v>
      </c>
      <c r="E450" s="466">
        <v>205</v>
      </c>
      <c r="F450" s="466"/>
      <c r="G450" s="466" t="s">
        <v>2453</v>
      </c>
      <c r="H450" s="477">
        <f>NP.!Y326</f>
        <v>0</v>
      </c>
      <c r="I450" s="476">
        <f>NP.!AQ326</f>
        <v>0</v>
      </c>
      <c r="J450" s="462"/>
    </row>
    <row r="451" spans="1:10" ht="30" customHeight="1" x14ac:dyDescent="0.2">
      <c r="A451" s="461">
        <v>440</v>
      </c>
      <c r="B451" s="463" t="s">
        <v>12</v>
      </c>
      <c r="C451" s="464" t="s">
        <v>1577</v>
      </c>
      <c r="D451" s="465" t="str">
        <f>VLOOKUP(Tabela25[[#This Row],[Symbol]],Baza_cen[],3,0)</f>
        <v>BLOK NYXON  Green MONO   50mm    H=205mm     GPMM</v>
      </c>
      <c r="E451" s="466">
        <v>205</v>
      </c>
      <c r="F451" s="466"/>
      <c r="G451" s="466" t="s">
        <v>2453</v>
      </c>
      <c r="H451" s="477">
        <f>NP.!Z326</f>
        <v>0</v>
      </c>
      <c r="I451" s="476">
        <f>NP.!AR326</f>
        <v>0</v>
      </c>
      <c r="J451" s="462"/>
    </row>
    <row r="452" spans="1:10" ht="30" customHeight="1" x14ac:dyDescent="0.2">
      <c r="A452" s="461">
        <v>441</v>
      </c>
      <c r="B452" s="463" t="s">
        <v>12</v>
      </c>
      <c r="C452" s="464" t="s">
        <v>1577</v>
      </c>
      <c r="D452" s="465" t="str">
        <f>VLOOKUP(Tabela25[[#This Row],[Symbol]],Baza_cen[],3,0)</f>
        <v>BLOK NYXON  Green MONO   50mm    H=205mm     GPMM</v>
      </c>
      <c r="E452" s="466">
        <v>205</v>
      </c>
      <c r="F452" s="466"/>
      <c r="G452" s="466" t="s">
        <v>2453</v>
      </c>
      <c r="H452" s="477">
        <f>NP.!AA326</f>
        <v>0</v>
      </c>
      <c r="I452" s="476">
        <f>NP.!AS326</f>
        <v>0</v>
      </c>
      <c r="J452" s="462"/>
    </row>
    <row r="453" spans="1:10" ht="30" customHeight="1" x14ac:dyDescent="0.2">
      <c r="A453" s="461">
        <v>442</v>
      </c>
      <c r="B453" s="463" t="s">
        <v>12</v>
      </c>
      <c r="C453" s="464" t="s">
        <v>1577</v>
      </c>
      <c r="D453" s="465" t="str">
        <f>VLOOKUP(Tabela25[[#This Row],[Symbol]],Baza_cen[],3,0)</f>
        <v>BLOK NYXON  Green MONO   50mm    H=205mm     GPMM</v>
      </c>
      <c r="E453" s="466">
        <v>205</v>
      </c>
      <c r="F453" s="466"/>
      <c r="G453" s="466" t="s">
        <v>2453</v>
      </c>
      <c r="H453" s="477">
        <f>NP.!AB326</f>
        <v>0</v>
      </c>
      <c r="I453" s="476">
        <f>NP.!AT326</f>
        <v>0</v>
      </c>
      <c r="J453" s="462"/>
    </row>
    <row r="454" spans="1:10" ht="30" customHeight="1" x14ac:dyDescent="0.2">
      <c r="A454" s="461">
        <v>443</v>
      </c>
      <c r="B454" s="463" t="s">
        <v>12</v>
      </c>
      <c r="C454" s="464" t="s">
        <v>1577</v>
      </c>
      <c r="D454" s="465" t="str">
        <f>VLOOKUP(Tabela25[[#This Row],[Symbol]],Baza_cen[],3,0)</f>
        <v>BLOK NYXON  Green MONO   50mm    H=205mm     GPMM</v>
      </c>
      <c r="E454" s="466">
        <v>205</v>
      </c>
      <c r="F454" s="466"/>
      <c r="G454" s="466" t="s">
        <v>2453</v>
      </c>
      <c r="H454" s="477">
        <f>NP.!AC326</f>
        <v>0</v>
      </c>
      <c r="I454" s="476">
        <f>NP.!AU326</f>
        <v>0</v>
      </c>
      <c r="J454" s="462"/>
    </row>
    <row r="455" spans="1:10" ht="30" customHeight="1" x14ac:dyDescent="0.2">
      <c r="A455" s="461">
        <v>444</v>
      </c>
      <c r="B455" s="463" t="s">
        <v>12</v>
      </c>
      <c r="C455" s="464" t="s">
        <v>1577</v>
      </c>
      <c r="D455" s="465" t="str">
        <f>VLOOKUP(Tabela25[[#This Row],[Symbol]],Baza_cen[],3,0)</f>
        <v>BLOK NYXON  Green MONO   50mm    H=205mm     GPMM</v>
      </c>
      <c r="E455" s="466">
        <v>205</v>
      </c>
      <c r="F455" s="466"/>
      <c r="G455" s="466" t="s">
        <v>2453</v>
      </c>
      <c r="H455" s="477">
        <f>NP.!AD326</f>
        <v>0</v>
      </c>
      <c r="I455" s="476">
        <f>NP.!AV326</f>
        <v>0</v>
      </c>
      <c r="J455" s="462"/>
    </row>
    <row r="456" spans="1:10" ht="30" customHeight="1" x14ac:dyDescent="0.2">
      <c r="A456" s="461">
        <v>445</v>
      </c>
      <c r="B456" s="463" t="s">
        <v>12</v>
      </c>
      <c r="C456" s="464" t="s">
        <v>1264</v>
      </c>
      <c r="D456" s="465" t="str">
        <f>VLOOKUP(Tabela25[[#This Row],[Symbol]],Baza_cen[],3,0)</f>
        <v>BLOK NYXON  Green MONO   50mm    H=210mm     GPMM</v>
      </c>
      <c r="E456" s="466">
        <v>210</v>
      </c>
      <c r="F456" s="466"/>
      <c r="G456" s="466" t="s">
        <v>2453</v>
      </c>
      <c r="H456" s="477">
        <f>NP.!S327</f>
        <v>0</v>
      </c>
      <c r="I456" s="476">
        <f>NP.!AK327</f>
        <v>0</v>
      </c>
      <c r="J456" s="462"/>
    </row>
    <row r="457" spans="1:10" ht="30" customHeight="1" x14ac:dyDescent="0.2">
      <c r="A457" s="461">
        <v>446</v>
      </c>
      <c r="B457" s="463" t="s">
        <v>12</v>
      </c>
      <c r="C457" s="464" t="s">
        <v>1264</v>
      </c>
      <c r="D457" s="465" t="str">
        <f>VLOOKUP(Tabela25[[#This Row],[Symbol]],Baza_cen[],3,0)</f>
        <v>BLOK NYXON  Green MONO   50mm    H=210mm     GPMM</v>
      </c>
      <c r="E457" s="466">
        <v>210</v>
      </c>
      <c r="F457" s="466"/>
      <c r="G457" s="466" t="s">
        <v>2453</v>
      </c>
      <c r="H457" s="477">
        <f>NP.!T327</f>
        <v>0</v>
      </c>
      <c r="I457" s="476">
        <f>NP.!AL327</f>
        <v>0</v>
      </c>
      <c r="J457" s="462"/>
    </row>
    <row r="458" spans="1:10" ht="30" customHeight="1" x14ac:dyDescent="0.2">
      <c r="A458" s="461">
        <v>447</v>
      </c>
      <c r="B458" s="463" t="s">
        <v>12</v>
      </c>
      <c r="C458" s="464" t="s">
        <v>1264</v>
      </c>
      <c r="D458" s="465" t="str">
        <f>VLOOKUP(Tabela25[[#This Row],[Symbol]],Baza_cen[],3,0)</f>
        <v>BLOK NYXON  Green MONO   50mm    H=210mm     GPMM</v>
      </c>
      <c r="E458" s="466">
        <v>210</v>
      </c>
      <c r="F458" s="466"/>
      <c r="G458" s="466" t="s">
        <v>2453</v>
      </c>
      <c r="H458" s="477">
        <f>NP.!U327</f>
        <v>0</v>
      </c>
      <c r="I458" s="476">
        <f>NP.!AM327</f>
        <v>0</v>
      </c>
      <c r="J458" s="462"/>
    </row>
    <row r="459" spans="1:10" ht="30" customHeight="1" x14ac:dyDescent="0.2">
      <c r="A459" s="461">
        <v>448</v>
      </c>
      <c r="B459" s="463" t="s">
        <v>12</v>
      </c>
      <c r="C459" s="464" t="s">
        <v>1264</v>
      </c>
      <c r="D459" s="465" t="str">
        <f>VLOOKUP(Tabela25[[#This Row],[Symbol]],Baza_cen[],3,0)</f>
        <v>BLOK NYXON  Green MONO   50mm    H=210mm     GPMM</v>
      </c>
      <c r="E459" s="466">
        <v>210</v>
      </c>
      <c r="F459" s="466"/>
      <c r="G459" s="466" t="s">
        <v>2453</v>
      </c>
      <c r="H459" s="477">
        <f>NP.!V327</f>
        <v>0</v>
      </c>
      <c r="I459" s="476">
        <f>NP.!AN327</f>
        <v>0</v>
      </c>
      <c r="J459" s="462"/>
    </row>
    <row r="460" spans="1:10" ht="30" customHeight="1" x14ac:dyDescent="0.2">
      <c r="A460" s="461">
        <v>449</v>
      </c>
      <c r="B460" s="463" t="s">
        <v>12</v>
      </c>
      <c r="C460" s="464" t="s">
        <v>1264</v>
      </c>
      <c r="D460" s="465" t="str">
        <f>VLOOKUP(Tabela25[[#This Row],[Symbol]],Baza_cen[],3,0)</f>
        <v>BLOK NYXON  Green MONO   50mm    H=210mm     GPMM</v>
      </c>
      <c r="E460" s="466">
        <v>210</v>
      </c>
      <c r="F460" s="466"/>
      <c r="G460" s="466" t="s">
        <v>2453</v>
      </c>
      <c r="H460" s="477">
        <f>NP.!W327</f>
        <v>0</v>
      </c>
      <c r="I460" s="476">
        <f>NP.!AO327</f>
        <v>0</v>
      </c>
      <c r="J460" s="462"/>
    </row>
    <row r="461" spans="1:10" ht="30" customHeight="1" x14ac:dyDescent="0.2">
      <c r="A461" s="461">
        <v>450</v>
      </c>
      <c r="B461" s="463" t="s">
        <v>12</v>
      </c>
      <c r="C461" s="464" t="s">
        <v>1264</v>
      </c>
      <c r="D461" s="465" t="str">
        <f>VLOOKUP(Tabela25[[#This Row],[Symbol]],Baza_cen[],3,0)</f>
        <v>BLOK NYXON  Green MONO   50mm    H=210mm     GPMM</v>
      </c>
      <c r="E461" s="466">
        <v>210</v>
      </c>
      <c r="F461" s="466"/>
      <c r="G461" s="466" t="s">
        <v>2453</v>
      </c>
      <c r="H461" s="477">
        <f>NP.!X327</f>
        <v>0</v>
      </c>
      <c r="I461" s="476">
        <f>NP.!AP327</f>
        <v>0</v>
      </c>
      <c r="J461" s="462"/>
    </row>
    <row r="462" spans="1:10" ht="30" customHeight="1" x14ac:dyDescent="0.2">
      <c r="A462" s="461">
        <v>451</v>
      </c>
      <c r="B462" s="463" t="s">
        <v>12</v>
      </c>
      <c r="C462" s="464" t="s">
        <v>1264</v>
      </c>
      <c r="D462" s="465" t="str">
        <f>VLOOKUP(Tabela25[[#This Row],[Symbol]],Baza_cen[],3,0)</f>
        <v>BLOK NYXON  Green MONO   50mm    H=210mm     GPMM</v>
      </c>
      <c r="E462" s="466">
        <v>210</v>
      </c>
      <c r="F462" s="466"/>
      <c r="G462" s="466" t="s">
        <v>2453</v>
      </c>
      <c r="H462" s="477">
        <f>NP.!Y327</f>
        <v>0</v>
      </c>
      <c r="I462" s="476">
        <f>NP.!AQ327</f>
        <v>0</v>
      </c>
      <c r="J462" s="462"/>
    </row>
    <row r="463" spans="1:10" ht="30" customHeight="1" x14ac:dyDescent="0.2">
      <c r="A463" s="461">
        <v>452</v>
      </c>
      <c r="B463" s="463" t="s">
        <v>12</v>
      </c>
      <c r="C463" s="464" t="s">
        <v>1264</v>
      </c>
      <c r="D463" s="465" t="str">
        <f>VLOOKUP(Tabela25[[#This Row],[Symbol]],Baza_cen[],3,0)</f>
        <v>BLOK NYXON  Green MONO   50mm    H=210mm     GPMM</v>
      </c>
      <c r="E463" s="466">
        <v>210</v>
      </c>
      <c r="F463" s="466"/>
      <c r="G463" s="466" t="s">
        <v>2453</v>
      </c>
      <c r="H463" s="477">
        <f>NP.!Z327</f>
        <v>0</v>
      </c>
      <c r="I463" s="476">
        <f>NP.!AR327</f>
        <v>0</v>
      </c>
      <c r="J463" s="462"/>
    </row>
    <row r="464" spans="1:10" ht="30" customHeight="1" x14ac:dyDescent="0.2">
      <c r="A464" s="461">
        <v>453</v>
      </c>
      <c r="B464" s="463" t="s">
        <v>12</v>
      </c>
      <c r="C464" s="464" t="s">
        <v>1264</v>
      </c>
      <c r="D464" s="465" t="str">
        <f>VLOOKUP(Tabela25[[#This Row],[Symbol]],Baza_cen[],3,0)</f>
        <v>BLOK NYXON  Green MONO   50mm    H=210mm     GPMM</v>
      </c>
      <c r="E464" s="466">
        <v>210</v>
      </c>
      <c r="F464" s="466"/>
      <c r="G464" s="466" t="s">
        <v>2453</v>
      </c>
      <c r="H464" s="477">
        <f>NP.!AA327</f>
        <v>0</v>
      </c>
      <c r="I464" s="476">
        <f>NP.!AS327</f>
        <v>0</v>
      </c>
      <c r="J464" s="462"/>
    </row>
    <row r="465" spans="1:10" ht="30" customHeight="1" x14ac:dyDescent="0.2">
      <c r="A465" s="461">
        <v>454</v>
      </c>
      <c r="B465" s="463" t="s">
        <v>12</v>
      </c>
      <c r="C465" s="464" t="s">
        <v>1264</v>
      </c>
      <c r="D465" s="465" t="str">
        <f>VLOOKUP(Tabela25[[#This Row],[Symbol]],Baza_cen[],3,0)</f>
        <v>BLOK NYXON  Green MONO   50mm    H=210mm     GPMM</v>
      </c>
      <c r="E465" s="466">
        <v>210</v>
      </c>
      <c r="F465" s="466"/>
      <c r="G465" s="466" t="s">
        <v>2453</v>
      </c>
      <c r="H465" s="477">
        <f>NP.!AB327</f>
        <v>0</v>
      </c>
      <c r="I465" s="476">
        <f>NP.!AT327</f>
        <v>0</v>
      </c>
      <c r="J465" s="462"/>
    </row>
    <row r="466" spans="1:10" ht="30" customHeight="1" x14ac:dyDescent="0.2">
      <c r="A466" s="461">
        <v>455</v>
      </c>
      <c r="B466" s="463" t="s">
        <v>12</v>
      </c>
      <c r="C466" s="464" t="s">
        <v>1264</v>
      </c>
      <c r="D466" s="465" t="str">
        <f>VLOOKUP(Tabela25[[#This Row],[Symbol]],Baza_cen[],3,0)</f>
        <v>BLOK NYXON  Green MONO   50mm    H=210mm     GPMM</v>
      </c>
      <c r="E466" s="466">
        <v>210</v>
      </c>
      <c r="F466" s="466"/>
      <c r="G466" s="466" t="s">
        <v>2453</v>
      </c>
      <c r="H466" s="477">
        <f>NP.!AC327</f>
        <v>0</v>
      </c>
      <c r="I466" s="476">
        <f>NP.!AU327</f>
        <v>0</v>
      </c>
      <c r="J466" s="462"/>
    </row>
    <row r="467" spans="1:10" ht="30" customHeight="1" x14ac:dyDescent="0.2">
      <c r="A467" s="461">
        <v>456</v>
      </c>
      <c r="B467" s="463" t="s">
        <v>12</v>
      </c>
      <c r="C467" s="464" t="s">
        <v>1264</v>
      </c>
      <c r="D467" s="465" t="str">
        <f>VLOOKUP(Tabela25[[#This Row],[Symbol]],Baza_cen[],3,0)</f>
        <v>BLOK NYXON  Green MONO   50mm    H=210mm     GPMM</v>
      </c>
      <c r="E467" s="466">
        <v>210</v>
      </c>
      <c r="F467" s="466"/>
      <c r="G467" s="466" t="s">
        <v>2453</v>
      </c>
      <c r="H467" s="477">
        <f>NP.!AD327</f>
        <v>0</v>
      </c>
      <c r="I467" s="476">
        <f>NP.!AV327</f>
        <v>0</v>
      </c>
      <c r="J467" s="462"/>
    </row>
    <row r="468" spans="1:10" ht="30" customHeight="1" x14ac:dyDescent="0.2">
      <c r="A468" s="461">
        <v>457</v>
      </c>
      <c r="B468" s="463" t="s">
        <v>12</v>
      </c>
      <c r="C468" s="464" t="s">
        <v>1578</v>
      </c>
      <c r="D468" s="465" t="str">
        <f>VLOOKUP(Tabela25[[#This Row],[Symbol]],Baza_cen[],3,0)</f>
        <v>BLOK NYXON  Green MONO   50mm    H=215mm     GPMM</v>
      </c>
      <c r="E468" s="466">
        <v>215</v>
      </c>
      <c r="F468" s="466"/>
      <c r="G468" s="466" t="s">
        <v>2453</v>
      </c>
      <c r="H468" s="477">
        <f>NP.!S328</f>
        <v>0</v>
      </c>
      <c r="I468" s="476">
        <f>NP.!AK328</f>
        <v>0</v>
      </c>
      <c r="J468" s="462"/>
    </row>
    <row r="469" spans="1:10" ht="30" customHeight="1" x14ac:dyDescent="0.2">
      <c r="A469" s="461">
        <v>458</v>
      </c>
      <c r="B469" s="463" t="s">
        <v>12</v>
      </c>
      <c r="C469" s="464" t="s">
        <v>1578</v>
      </c>
      <c r="D469" s="465" t="str">
        <f>VLOOKUP(Tabela25[[#This Row],[Symbol]],Baza_cen[],3,0)</f>
        <v>BLOK NYXON  Green MONO   50mm    H=215mm     GPMM</v>
      </c>
      <c r="E469" s="466">
        <v>215</v>
      </c>
      <c r="F469" s="466"/>
      <c r="G469" s="466" t="s">
        <v>2453</v>
      </c>
      <c r="H469" s="477">
        <f>NP.!T328</f>
        <v>0</v>
      </c>
      <c r="I469" s="476">
        <f>NP.!AL328</f>
        <v>0</v>
      </c>
      <c r="J469" s="462"/>
    </row>
    <row r="470" spans="1:10" ht="30" customHeight="1" x14ac:dyDescent="0.2">
      <c r="A470" s="461">
        <v>459</v>
      </c>
      <c r="B470" s="463" t="s">
        <v>12</v>
      </c>
      <c r="C470" s="464" t="s">
        <v>1578</v>
      </c>
      <c r="D470" s="465" t="str">
        <f>VLOOKUP(Tabela25[[#This Row],[Symbol]],Baza_cen[],3,0)</f>
        <v>BLOK NYXON  Green MONO   50mm    H=215mm     GPMM</v>
      </c>
      <c r="E470" s="466">
        <v>215</v>
      </c>
      <c r="F470" s="466"/>
      <c r="G470" s="466" t="s">
        <v>2453</v>
      </c>
      <c r="H470" s="477">
        <f>NP.!U328</f>
        <v>0</v>
      </c>
      <c r="I470" s="476">
        <f>NP.!AM328</f>
        <v>0</v>
      </c>
      <c r="J470" s="462"/>
    </row>
    <row r="471" spans="1:10" ht="30" customHeight="1" x14ac:dyDescent="0.2">
      <c r="A471" s="461">
        <v>460</v>
      </c>
      <c r="B471" s="463" t="s">
        <v>12</v>
      </c>
      <c r="C471" s="464" t="s">
        <v>1578</v>
      </c>
      <c r="D471" s="465" t="str">
        <f>VLOOKUP(Tabela25[[#This Row],[Symbol]],Baza_cen[],3,0)</f>
        <v>BLOK NYXON  Green MONO   50mm    H=215mm     GPMM</v>
      </c>
      <c r="E471" s="466">
        <v>215</v>
      </c>
      <c r="F471" s="466"/>
      <c r="G471" s="466" t="s">
        <v>2453</v>
      </c>
      <c r="H471" s="477">
        <f>NP.!V328</f>
        <v>0</v>
      </c>
      <c r="I471" s="476">
        <f>NP.!AN328</f>
        <v>0</v>
      </c>
      <c r="J471" s="462"/>
    </row>
    <row r="472" spans="1:10" ht="30" customHeight="1" x14ac:dyDescent="0.2">
      <c r="A472" s="461">
        <v>461</v>
      </c>
      <c r="B472" s="463" t="s">
        <v>12</v>
      </c>
      <c r="C472" s="464" t="s">
        <v>1578</v>
      </c>
      <c r="D472" s="465" t="str">
        <f>VLOOKUP(Tabela25[[#This Row],[Symbol]],Baza_cen[],3,0)</f>
        <v>BLOK NYXON  Green MONO   50mm    H=215mm     GPMM</v>
      </c>
      <c r="E472" s="466">
        <v>215</v>
      </c>
      <c r="F472" s="466"/>
      <c r="G472" s="466" t="s">
        <v>2453</v>
      </c>
      <c r="H472" s="477">
        <f>NP.!W328</f>
        <v>0</v>
      </c>
      <c r="I472" s="476">
        <f>NP.!AO328</f>
        <v>0</v>
      </c>
      <c r="J472" s="462"/>
    </row>
    <row r="473" spans="1:10" ht="30" customHeight="1" x14ac:dyDescent="0.2">
      <c r="A473" s="461">
        <v>462</v>
      </c>
      <c r="B473" s="463" t="s">
        <v>12</v>
      </c>
      <c r="C473" s="464" t="s">
        <v>1578</v>
      </c>
      <c r="D473" s="465" t="str">
        <f>VLOOKUP(Tabela25[[#This Row],[Symbol]],Baza_cen[],3,0)</f>
        <v>BLOK NYXON  Green MONO   50mm    H=215mm     GPMM</v>
      </c>
      <c r="E473" s="466">
        <v>215</v>
      </c>
      <c r="F473" s="466"/>
      <c r="G473" s="466" t="s">
        <v>2453</v>
      </c>
      <c r="H473" s="477">
        <f>NP.!X328</f>
        <v>0</v>
      </c>
      <c r="I473" s="476">
        <f>NP.!AP328</f>
        <v>0</v>
      </c>
      <c r="J473" s="462"/>
    </row>
    <row r="474" spans="1:10" ht="30" customHeight="1" x14ac:dyDescent="0.2">
      <c r="A474" s="461">
        <v>463</v>
      </c>
      <c r="B474" s="463" t="s">
        <v>12</v>
      </c>
      <c r="C474" s="464" t="s">
        <v>1578</v>
      </c>
      <c r="D474" s="465" t="str">
        <f>VLOOKUP(Tabela25[[#This Row],[Symbol]],Baza_cen[],3,0)</f>
        <v>BLOK NYXON  Green MONO   50mm    H=215mm     GPMM</v>
      </c>
      <c r="E474" s="466">
        <v>215</v>
      </c>
      <c r="F474" s="466"/>
      <c r="G474" s="466" t="s">
        <v>2453</v>
      </c>
      <c r="H474" s="477">
        <f>NP.!Y328</f>
        <v>0</v>
      </c>
      <c r="I474" s="476">
        <f>NP.!AQ328</f>
        <v>0</v>
      </c>
      <c r="J474" s="462"/>
    </row>
    <row r="475" spans="1:10" ht="30" customHeight="1" x14ac:dyDescent="0.2">
      <c r="A475" s="461">
        <v>464</v>
      </c>
      <c r="B475" s="463" t="s">
        <v>12</v>
      </c>
      <c r="C475" s="464" t="s">
        <v>1578</v>
      </c>
      <c r="D475" s="465" t="str">
        <f>VLOOKUP(Tabela25[[#This Row],[Symbol]],Baza_cen[],3,0)</f>
        <v>BLOK NYXON  Green MONO   50mm    H=215mm     GPMM</v>
      </c>
      <c r="E475" s="466">
        <v>215</v>
      </c>
      <c r="F475" s="466"/>
      <c r="G475" s="466" t="s">
        <v>2453</v>
      </c>
      <c r="H475" s="477">
        <f>NP.!Z328</f>
        <v>0</v>
      </c>
      <c r="I475" s="476">
        <f>NP.!AR328</f>
        <v>0</v>
      </c>
      <c r="J475" s="462"/>
    </row>
    <row r="476" spans="1:10" ht="30" customHeight="1" x14ac:dyDescent="0.2">
      <c r="A476" s="461">
        <v>465</v>
      </c>
      <c r="B476" s="463" t="s">
        <v>12</v>
      </c>
      <c r="C476" s="464" t="s">
        <v>1578</v>
      </c>
      <c r="D476" s="465" t="str">
        <f>VLOOKUP(Tabela25[[#This Row],[Symbol]],Baza_cen[],3,0)</f>
        <v>BLOK NYXON  Green MONO   50mm    H=215mm     GPMM</v>
      </c>
      <c r="E476" s="466">
        <v>215</v>
      </c>
      <c r="F476" s="466"/>
      <c r="G476" s="466" t="s">
        <v>2453</v>
      </c>
      <c r="H476" s="477">
        <f>NP.!AA328</f>
        <v>0</v>
      </c>
      <c r="I476" s="476">
        <f>NP.!AS328</f>
        <v>0</v>
      </c>
      <c r="J476" s="462"/>
    </row>
    <row r="477" spans="1:10" ht="30" customHeight="1" x14ac:dyDescent="0.2">
      <c r="A477" s="461">
        <v>466</v>
      </c>
      <c r="B477" s="463" t="s">
        <v>12</v>
      </c>
      <c r="C477" s="464" t="s">
        <v>1578</v>
      </c>
      <c r="D477" s="465" t="str">
        <f>VLOOKUP(Tabela25[[#This Row],[Symbol]],Baza_cen[],3,0)</f>
        <v>BLOK NYXON  Green MONO   50mm    H=215mm     GPMM</v>
      </c>
      <c r="E477" s="466">
        <v>215</v>
      </c>
      <c r="F477" s="466"/>
      <c r="G477" s="466" t="s">
        <v>2453</v>
      </c>
      <c r="H477" s="477">
        <f>NP.!AB328</f>
        <v>0</v>
      </c>
      <c r="I477" s="476">
        <f>NP.!AT328</f>
        <v>0</v>
      </c>
      <c r="J477" s="462"/>
    </row>
    <row r="478" spans="1:10" ht="30" customHeight="1" x14ac:dyDescent="0.2">
      <c r="A478" s="461">
        <v>467</v>
      </c>
      <c r="B478" s="463" t="s">
        <v>12</v>
      </c>
      <c r="C478" s="464" t="s">
        <v>1578</v>
      </c>
      <c r="D478" s="465" t="str">
        <f>VLOOKUP(Tabela25[[#This Row],[Symbol]],Baza_cen[],3,0)</f>
        <v>BLOK NYXON  Green MONO   50mm    H=215mm     GPMM</v>
      </c>
      <c r="E478" s="466">
        <v>215</v>
      </c>
      <c r="F478" s="466"/>
      <c r="G478" s="466" t="s">
        <v>2453</v>
      </c>
      <c r="H478" s="477">
        <f>NP.!AC328</f>
        <v>0</v>
      </c>
      <c r="I478" s="476">
        <f>NP.!AU328</f>
        <v>0</v>
      </c>
      <c r="J478" s="462"/>
    </row>
    <row r="479" spans="1:10" ht="30" customHeight="1" x14ac:dyDescent="0.2">
      <c r="A479" s="461">
        <v>468</v>
      </c>
      <c r="B479" s="463" t="s">
        <v>12</v>
      </c>
      <c r="C479" s="464" t="s">
        <v>1578</v>
      </c>
      <c r="D479" s="465" t="str">
        <f>VLOOKUP(Tabela25[[#This Row],[Symbol]],Baza_cen[],3,0)</f>
        <v>BLOK NYXON  Green MONO   50mm    H=215mm     GPMM</v>
      </c>
      <c r="E479" s="466">
        <v>215</v>
      </c>
      <c r="F479" s="466"/>
      <c r="G479" s="466" t="s">
        <v>2453</v>
      </c>
      <c r="H479" s="477">
        <f>NP.!AD328</f>
        <v>0</v>
      </c>
      <c r="I479" s="476">
        <f>NP.!AV328</f>
        <v>0</v>
      </c>
      <c r="J479" s="462"/>
    </row>
    <row r="480" spans="1:10" ht="30" customHeight="1" x14ac:dyDescent="0.2">
      <c r="A480" s="461">
        <v>469</v>
      </c>
      <c r="B480" s="463" t="s">
        <v>12</v>
      </c>
      <c r="C480" s="464" t="s">
        <v>1265</v>
      </c>
      <c r="D480" s="465" t="str">
        <f>VLOOKUP(Tabela25[[#This Row],[Symbol]],Baza_cen[],3,0)</f>
        <v>BLOK NYXON  Green MONO   50mm    H=220mm     GPMM</v>
      </c>
      <c r="E480" s="466">
        <v>220</v>
      </c>
      <c r="F480" s="466"/>
      <c r="G480" s="466" t="s">
        <v>2453</v>
      </c>
      <c r="H480" s="477">
        <f>NP.!S329</f>
        <v>0</v>
      </c>
      <c r="I480" s="476">
        <f>NP.!AK329</f>
        <v>0</v>
      </c>
      <c r="J480" s="462"/>
    </row>
    <row r="481" spans="1:10" ht="30" customHeight="1" x14ac:dyDescent="0.2">
      <c r="A481" s="461">
        <v>470</v>
      </c>
      <c r="B481" s="463" t="s">
        <v>12</v>
      </c>
      <c r="C481" s="464" t="s">
        <v>1265</v>
      </c>
      <c r="D481" s="465" t="str">
        <f>VLOOKUP(Tabela25[[#This Row],[Symbol]],Baza_cen[],3,0)</f>
        <v>BLOK NYXON  Green MONO   50mm    H=220mm     GPMM</v>
      </c>
      <c r="E481" s="466">
        <v>220</v>
      </c>
      <c r="F481" s="466"/>
      <c r="G481" s="466" t="s">
        <v>2453</v>
      </c>
      <c r="H481" s="477">
        <f>NP.!T329</f>
        <v>0</v>
      </c>
      <c r="I481" s="476">
        <f>NP.!AL329</f>
        <v>0</v>
      </c>
      <c r="J481" s="462"/>
    </row>
    <row r="482" spans="1:10" ht="30" customHeight="1" x14ac:dyDescent="0.2">
      <c r="A482" s="461">
        <v>471</v>
      </c>
      <c r="B482" s="463" t="s">
        <v>12</v>
      </c>
      <c r="C482" s="464" t="s">
        <v>1265</v>
      </c>
      <c r="D482" s="465" t="str">
        <f>VLOOKUP(Tabela25[[#This Row],[Symbol]],Baza_cen[],3,0)</f>
        <v>BLOK NYXON  Green MONO   50mm    H=220mm     GPMM</v>
      </c>
      <c r="E482" s="466">
        <v>220</v>
      </c>
      <c r="F482" s="466"/>
      <c r="G482" s="466" t="s">
        <v>2453</v>
      </c>
      <c r="H482" s="477">
        <f>NP.!U329</f>
        <v>0</v>
      </c>
      <c r="I482" s="476">
        <f>NP.!AM329</f>
        <v>0</v>
      </c>
      <c r="J482" s="462"/>
    </row>
    <row r="483" spans="1:10" ht="30" customHeight="1" x14ac:dyDescent="0.2">
      <c r="A483" s="461">
        <v>472</v>
      </c>
      <c r="B483" s="463" t="s">
        <v>12</v>
      </c>
      <c r="C483" s="464" t="s">
        <v>1265</v>
      </c>
      <c r="D483" s="465" t="str">
        <f>VLOOKUP(Tabela25[[#This Row],[Symbol]],Baza_cen[],3,0)</f>
        <v>BLOK NYXON  Green MONO   50mm    H=220mm     GPMM</v>
      </c>
      <c r="E483" s="466">
        <v>220</v>
      </c>
      <c r="F483" s="466"/>
      <c r="G483" s="466" t="s">
        <v>2453</v>
      </c>
      <c r="H483" s="477">
        <f>NP.!V329</f>
        <v>0</v>
      </c>
      <c r="I483" s="476">
        <f>NP.!AN329</f>
        <v>0</v>
      </c>
      <c r="J483" s="462"/>
    </row>
    <row r="484" spans="1:10" ht="30" customHeight="1" x14ac:dyDescent="0.2">
      <c r="A484" s="461">
        <v>473</v>
      </c>
      <c r="B484" s="463" t="s">
        <v>12</v>
      </c>
      <c r="C484" s="464" t="s">
        <v>1265</v>
      </c>
      <c r="D484" s="465" t="str">
        <f>VLOOKUP(Tabela25[[#This Row],[Symbol]],Baza_cen[],3,0)</f>
        <v>BLOK NYXON  Green MONO   50mm    H=220mm     GPMM</v>
      </c>
      <c r="E484" s="466">
        <v>220</v>
      </c>
      <c r="F484" s="466"/>
      <c r="G484" s="466" t="s">
        <v>2453</v>
      </c>
      <c r="H484" s="477">
        <f>NP.!W329</f>
        <v>0</v>
      </c>
      <c r="I484" s="476">
        <f>NP.!AO329</f>
        <v>0</v>
      </c>
      <c r="J484" s="462"/>
    </row>
    <row r="485" spans="1:10" ht="30" customHeight="1" x14ac:dyDescent="0.2">
      <c r="A485" s="461">
        <v>474</v>
      </c>
      <c r="B485" s="463" t="s">
        <v>12</v>
      </c>
      <c r="C485" s="464" t="s">
        <v>1265</v>
      </c>
      <c r="D485" s="465" t="str">
        <f>VLOOKUP(Tabela25[[#This Row],[Symbol]],Baza_cen[],3,0)</f>
        <v>BLOK NYXON  Green MONO   50mm    H=220mm     GPMM</v>
      </c>
      <c r="E485" s="466">
        <v>220</v>
      </c>
      <c r="F485" s="466"/>
      <c r="G485" s="466" t="s">
        <v>2453</v>
      </c>
      <c r="H485" s="477">
        <f>NP.!X329</f>
        <v>0</v>
      </c>
      <c r="I485" s="476">
        <f>NP.!AP329</f>
        <v>0</v>
      </c>
      <c r="J485" s="462"/>
    </row>
    <row r="486" spans="1:10" ht="30" customHeight="1" x14ac:dyDescent="0.2">
      <c r="A486" s="461">
        <v>475</v>
      </c>
      <c r="B486" s="463" t="s">
        <v>12</v>
      </c>
      <c r="C486" s="464" t="s">
        <v>1265</v>
      </c>
      <c r="D486" s="465" t="str">
        <f>VLOOKUP(Tabela25[[#This Row],[Symbol]],Baza_cen[],3,0)</f>
        <v>BLOK NYXON  Green MONO   50mm    H=220mm     GPMM</v>
      </c>
      <c r="E486" s="466">
        <v>220</v>
      </c>
      <c r="F486" s="466"/>
      <c r="G486" s="466" t="s">
        <v>2453</v>
      </c>
      <c r="H486" s="477">
        <f>NP.!Y329</f>
        <v>0</v>
      </c>
      <c r="I486" s="476">
        <f>NP.!AQ329</f>
        <v>0</v>
      </c>
      <c r="J486" s="462"/>
    </row>
    <row r="487" spans="1:10" ht="30" customHeight="1" x14ac:dyDescent="0.2">
      <c r="A487" s="461">
        <v>476</v>
      </c>
      <c r="B487" s="463" t="s">
        <v>12</v>
      </c>
      <c r="C487" s="464" t="s">
        <v>1265</v>
      </c>
      <c r="D487" s="465" t="str">
        <f>VLOOKUP(Tabela25[[#This Row],[Symbol]],Baza_cen[],3,0)</f>
        <v>BLOK NYXON  Green MONO   50mm    H=220mm     GPMM</v>
      </c>
      <c r="E487" s="466">
        <v>220</v>
      </c>
      <c r="F487" s="466"/>
      <c r="G487" s="466" t="s">
        <v>2453</v>
      </c>
      <c r="H487" s="477">
        <f>NP.!Z329</f>
        <v>0</v>
      </c>
      <c r="I487" s="476">
        <f>NP.!AR329</f>
        <v>0</v>
      </c>
      <c r="J487" s="462"/>
    </row>
    <row r="488" spans="1:10" ht="30" customHeight="1" x14ac:dyDescent="0.2">
      <c r="A488" s="461">
        <v>477</v>
      </c>
      <c r="B488" s="463" t="s">
        <v>12</v>
      </c>
      <c r="C488" s="464" t="s">
        <v>1265</v>
      </c>
      <c r="D488" s="465" t="str">
        <f>VLOOKUP(Tabela25[[#This Row],[Symbol]],Baza_cen[],3,0)</f>
        <v>BLOK NYXON  Green MONO   50mm    H=220mm     GPMM</v>
      </c>
      <c r="E488" s="466">
        <v>220</v>
      </c>
      <c r="F488" s="466"/>
      <c r="G488" s="466" t="s">
        <v>2453</v>
      </c>
      <c r="H488" s="477">
        <f>NP.!AA329</f>
        <v>0</v>
      </c>
      <c r="I488" s="476">
        <f>NP.!AS329</f>
        <v>0</v>
      </c>
      <c r="J488" s="462"/>
    </row>
    <row r="489" spans="1:10" ht="30" customHeight="1" x14ac:dyDescent="0.2">
      <c r="A489" s="461">
        <v>478</v>
      </c>
      <c r="B489" s="463" t="s">
        <v>12</v>
      </c>
      <c r="C489" s="464" t="s">
        <v>1265</v>
      </c>
      <c r="D489" s="465" t="str">
        <f>VLOOKUP(Tabela25[[#This Row],[Symbol]],Baza_cen[],3,0)</f>
        <v>BLOK NYXON  Green MONO   50mm    H=220mm     GPMM</v>
      </c>
      <c r="E489" s="466">
        <v>220</v>
      </c>
      <c r="F489" s="466"/>
      <c r="G489" s="466" t="s">
        <v>2453</v>
      </c>
      <c r="H489" s="477">
        <f>NP.!AB329</f>
        <v>0</v>
      </c>
      <c r="I489" s="476">
        <f>NP.!AT329</f>
        <v>0</v>
      </c>
      <c r="J489" s="462"/>
    </row>
    <row r="490" spans="1:10" ht="30" customHeight="1" x14ac:dyDescent="0.2">
      <c r="A490" s="461">
        <v>479</v>
      </c>
      <c r="B490" s="463" t="s">
        <v>12</v>
      </c>
      <c r="C490" s="464" t="s">
        <v>1265</v>
      </c>
      <c r="D490" s="465" t="str">
        <f>VLOOKUP(Tabela25[[#This Row],[Symbol]],Baza_cen[],3,0)</f>
        <v>BLOK NYXON  Green MONO   50mm    H=220mm     GPMM</v>
      </c>
      <c r="E490" s="466">
        <v>220</v>
      </c>
      <c r="F490" s="466"/>
      <c r="G490" s="466" t="s">
        <v>2453</v>
      </c>
      <c r="H490" s="477">
        <f>NP.!AC329</f>
        <v>0</v>
      </c>
      <c r="I490" s="476">
        <f>NP.!AU329</f>
        <v>0</v>
      </c>
      <c r="J490" s="462"/>
    </row>
    <row r="491" spans="1:10" ht="30" customHeight="1" x14ac:dyDescent="0.2">
      <c r="A491" s="461">
        <v>480</v>
      </c>
      <c r="B491" s="463" t="s">
        <v>12</v>
      </c>
      <c r="C491" s="464" t="s">
        <v>1265</v>
      </c>
      <c r="D491" s="465" t="str">
        <f>VLOOKUP(Tabela25[[#This Row],[Symbol]],Baza_cen[],3,0)</f>
        <v>BLOK NYXON  Green MONO   50mm    H=220mm     GPMM</v>
      </c>
      <c r="E491" s="466">
        <v>220</v>
      </c>
      <c r="F491" s="466"/>
      <c r="G491" s="466" t="s">
        <v>2453</v>
      </c>
      <c r="H491" s="477">
        <f>NP.!AD329</f>
        <v>0</v>
      </c>
      <c r="I491" s="476">
        <f>NP.!AV329</f>
        <v>0</v>
      </c>
      <c r="J491" s="462"/>
    </row>
    <row r="492" spans="1:10" ht="30" customHeight="1" x14ac:dyDescent="0.2">
      <c r="A492" s="461">
        <v>481</v>
      </c>
      <c r="B492" s="463" t="s">
        <v>12</v>
      </c>
      <c r="C492" s="464" t="s">
        <v>1579</v>
      </c>
      <c r="D492" s="465" t="str">
        <f>VLOOKUP(Tabela25[[#This Row],[Symbol]],Baza_cen[],3,0)</f>
        <v>BLOK NYXON  Green MONO   50mm    H=225mm     GPMM</v>
      </c>
      <c r="E492" s="466">
        <v>225</v>
      </c>
      <c r="F492" s="466"/>
      <c r="G492" s="466" t="s">
        <v>2453</v>
      </c>
      <c r="H492" s="477">
        <f>NP.!S330</f>
        <v>0</v>
      </c>
      <c r="I492" s="476">
        <f>NP.!AK330</f>
        <v>0</v>
      </c>
      <c r="J492" s="462"/>
    </row>
    <row r="493" spans="1:10" ht="30" customHeight="1" x14ac:dyDescent="0.2">
      <c r="A493" s="461">
        <v>482</v>
      </c>
      <c r="B493" s="463" t="s">
        <v>12</v>
      </c>
      <c r="C493" s="464" t="s">
        <v>1579</v>
      </c>
      <c r="D493" s="465" t="str">
        <f>VLOOKUP(Tabela25[[#This Row],[Symbol]],Baza_cen[],3,0)</f>
        <v>BLOK NYXON  Green MONO   50mm    H=225mm     GPMM</v>
      </c>
      <c r="E493" s="466">
        <v>225</v>
      </c>
      <c r="F493" s="466"/>
      <c r="G493" s="466" t="s">
        <v>2453</v>
      </c>
      <c r="H493" s="477">
        <f>NP.!T330</f>
        <v>0</v>
      </c>
      <c r="I493" s="476">
        <f>NP.!AL330</f>
        <v>0</v>
      </c>
      <c r="J493" s="462"/>
    </row>
    <row r="494" spans="1:10" ht="30" customHeight="1" x14ac:dyDescent="0.2">
      <c r="A494" s="461">
        <v>483</v>
      </c>
      <c r="B494" s="463" t="s">
        <v>12</v>
      </c>
      <c r="C494" s="464" t="s">
        <v>1579</v>
      </c>
      <c r="D494" s="465" t="str">
        <f>VLOOKUP(Tabela25[[#This Row],[Symbol]],Baza_cen[],3,0)</f>
        <v>BLOK NYXON  Green MONO   50mm    H=225mm     GPMM</v>
      </c>
      <c r="E494" s="466">
        <v>225</v>
      </c>
      <c r="F494" s="466"/>
      <c r="G494" s="466" t="s">
        <v>2453</v>
      </c>
      <c r="H494" s="477">
        <f>NP.!U330</f>
        <v>0</v>
      </c>
      <c r="I494" s="476">
        <f>NP.!AM330</f>
        <v>0</v>
      </c>
      <c r="J494" s="462"/>
    </row>
    <row r="495" spans="1:10" ht="30" customHeight="1" x14ac:dyDescent="0.2">
      <c r="A495" s="461">
        <v>484</v>
      </c>
      <c r="B495" s="463" t="s">
        <v>12</v>
      </c>
      <c r="C495" s="464" t="s">
        <v>1579</v>
      </c>
      <c r="D495" s="465" t="str">
        <f>VLOOKUP(Tabela25[[#This Row],[Symbol]],Baza_cen[],3,0)</f>
        <v>BLOK NYXON  Green MONO   50mm    H=225mm     GPMM</v>
      </c>
      <c r="E495" s="466">
        <v>225</v>
      </c>
      <c r="F495" s="466"/>
      <c r="G495" s="466" t="s">
        <v>2453</v>
      </c>
      <c r="H495" s="477">
        <f>NP.!V330</f>
        <v>0</v>
      </c>
      <c r="I495" s="476">
        <f>NP.!AN330</f>
        <v>0</v>
      </c>
      <c r="J495" s="462"/>
    </row>
    <row r="496" spans="1:10" ht="30" customHeight="1" x14ac:dyDescent="0.2">
      <c r="A496" s="461">
        <v>485</v>
      </c>
      <c r="B496" s="463" t="s">
        <v>12</v>
      </c>
      <c r="C496" s="464" t="s">
        <v>1579</v>
      </c>
      <c r="D496" s="465" t="str">
        <f>VLOOKUP(Tabela25[[#This Row],[Symbol]],Baza_cen[],3,0)</f>
        <v>BLOK NYXON  Green MONO   50mm    H=225mm     GPMM</v>
      </c>
      <c r="E496" s="466">
        <v>225</v>
      </c>
      <c r="F496" s="466"/>
      <c r="G496" s="466" t="s">
        <v>2453</v>
      </c>
      <c r="H496" s="477">
        <f>NP.!W330</f>
        <v>0</v>
      </c>
      <c r="I496" s="476">
        <f>NP.!AO330</f>
        <v>0</v>
      </c>
      <c r="J496" s="462"/>
    </row>
    <row r="497" spans="1:10" ht="30" customHeight="1" x14ac:dyDescent="0.2">
      <c r="A497" s="461">
        <v>486</v>
      </c>
      <c r="B497" s="463" t="s">
        <v>12</v>
      </c>
      <c r="C497" s="464" t="s">
        <v>1579</v>
      </c>
      <c r="D497" s="465" t="str">
        <f>VLOOKUP(Tabela25[[#This Row],[Symbol]],Baza_cen[],3,0)</f>
        <v>BLOK NYXON  Green MONO   50mm    H=225mm     GPMM</v>
      </c>
      <c r="E497" s="466">
        <v>225</v>
      </c>
      <c r="F497" s="466"/>
      <c r="G497" s="466" t="s">
        <v>2453</v>
      </c>
      <c r="H497" s="477">
        <f>NP.!X330</f>
        <v>0</v>
      </c>
      <c r="I497" s="476">
        <f>NP.!AP330</f>
        <v>0</v>
      </c>
      <c r="J497" s="462"/>
    </row>
    <row r="498" spans="1:10" ht="30" customHeight="1" x14ac:dyDescent="0.2">
      <c r="A498" s="461">
        <v>487</v>
      </c>
      <c r="B498" s="463" t="s">
        <v>12</v>
      </c>
      <c r="C498" s="464" t="s">
        <v>1579</v>
      </c>
      <c r="D498" s="465" t="str">
        <f>VLOOKUP(Tabela25[[#This Row],[Symbol]],Baza_cen[],3,0)</f>
        <v>BLOK NYXON  Green MONO   50mm    H=225mm     GPMM</v>
      </c>
      <c r="E498" s="466">
        <v>225</v>
      </c>
      <c r="F498" s="466"/>
      <c r="G498" s="466" t="s">
        <v>2453</v>
      </c>
      <c r="H498" s="477">
        <f>NP.!Y330</f>
        <v>0</v>
      </c>
      <c r="I498" s="476">
        <f>NP.!AQ330</f>
        <v>0</v>
      </c>
      <c r="J498" s="462"/>
    </row>
    <row r="499" spans="1:10" ht="30" customHeight="1" x14ac:dyDescent="0.2">
      <c r="A499" s="461">
        <v>488</v>
      </c>
      <c r="B499" s="463" t="s">
        <v>12</v>
      </c>
      <c r="C499" s="464" t="s">
        <v>1579</v>
      </c>
      <c r="D499" s="465" t="str">
        <f>VLOOKUP(Tabela25[[#This Row],[Symbol]],Baza_cen[],3,0)</f>
        <v>BLOK NYXON  Green MONO   50mm    H=225mm     GPMM</v>
      </c>
      <c r="E499" s="466">
        <v>225</v>
      </c>
      <c r="F499" s="466"/>
      <c r="G499" s="466" t="s">
        <v>2453</v>
      </c>
      <c r="H499" s="477">
        <f>NP.!Z330</f>
        <v>0</v>
      </c>
      <c r="I499" s="476">
        <f>NP.!AR330</f>
        <v>0</v>
      </c>
      <c r="J499" s="462"/>
    </row>
    <row r="500" spans="1:10" ht="30" customHeight="1" x14ac:dyDescent="0.2">
      <c r="A500" s="461">
        <v>489</v>
      </c>
      <c r="B500" s="463" t="s">
        <v>12</v>
      </c>
      <c r="C500" s="464" t="s">
        <v>1579</v>
      </c>
      <c r="D500" s="465" t="str">
        <f>VLOOKUP(Tabela25[[#This Row],[Symbol]],Baza_cen[],3,0)</f>
        <v>BLOK NYXON  Green MONO   50mm    H=225mm     GPMM</v>
      </c>
      <c r="E500" s="466">
        <v>225</v>
      </c>
      <c r="F500" s="466"/>
      <c r="G500" s="466" t="s">
        <v>2453</v>
      </c>
      <c r="H500" s="477">
        <f>NP.!AA330</f>
        <v>0</v>
      </c>
      <c r="I500" s="476">
        <f>NP.!AS330</f>
        <v>0</v>
      </c>
      <c r="J500" s="462"/>
    </row>
    <row r="501" spans="1:10" ht="30" customHeight="1" x14ac:dyDescent="0.2">
      <c r="A501" s="461">
        <v>490</v>
      </c>
      <c r="B501" s="463" t="s">
        <v>12</v>
      </c>
      <c r="C501" s="464" t="s">
        <v>1579</v>
      </c>
      <c r="D501" s="465" t="str">
        <f>VLOOKUP(Tabela25[[#This Row],[Symbol]],Baza_cen[],3,0)</f>
        <v>BLOK NYXON  Green MONO   50mm    H=225mm     GPMM</v>
      </c>
      <c r="E501" s="466">
        <v>225</v>
      </c>
      <c r="F501" s="466"/>
      <c r="G501" s="466" t="s">
        <v>2453</v>
      </c>
      <c r="H501" s="477">
        <f>NP.!AB330</f>
        <v>0</v>
      </c>
      <c r="I501" s="476">
        <f>NP.!AT330</f>
        <v>0</v>
      </c>
      <c r="J501" s="462"/>
    </row>
    <row r="502" spans="1:10" ht="30" customHeight="1" x14ac:dyDescent="0.2">
      <c r="A502" s="461">
        <v>491</v>
      </c>
      <c r="B502" s="463" t="s">
        <v>12</v>
      </c>
      <c r="C502" s="464" t="s">
        <v>1579</v>
      </c>
      <c r="D502" s="465" t="str">
        <f>VLOOKUP(Tabela25[[#This Row],[Symbol]],Baza_cen[],3,0)</f>
        <v>BLOK NYXON  Green MONO   50mm    H=225mm     GPMM</v>
      </c>
      <c r="E502" s="466">
        <v>225</v>
      </c>
      <c r="F502" s="466"/>
      <c r="G502" s="466" t="s">
        <v>2453</v>
      </c>
      <c r="H502" s="477">
        <f>NP.!AC330</f>
        <v>0</v>
      </c>
      <c r="I502" s="476">
        <f>NP.!AU330</f>
        <v>0</v>
      </c>
      <c r="J502" s="462"/>
    </row>
    <row r="503" spans="1:10" ht="30" customHeight="1" x14ac:dyDescent="0.2">
      <c r="A503" s="461">
        <v>492</v>
      </c>
      <c r="B503" s="463" t="s">
        <v>12</v>
      </c>
      <c r="C503" s="464" t="s">
        <v>1579</v>
      </c>
      <c r="D503" s="465" t="str">
        <f>VLOOKUP(Tabela25[[#This Row],[Symbol]],Baza_cen[],3,0)</f>
        <v>BLOK NYXON  Green MONO   50mm    H=225mm     GPMM</v>
      </c>
      <c r="E503" s="466">
        <v>225</v>
      </c>
      <c r="F503" s="466"/>
      <c r="G503" s="466" t="s">
        <v>2453</v>
      </c>
      <c r="H503" s="477">
        <f>NP.!AD330</f>
        <v>0</v>
      </c>
      <c r="I503" s="476">
        <f>NP.!AV330</f>
        <v>0</v>
      </c>
      <c r="J503" s="462"/>
    </row>
    <row r="504" spans="1:10" ht="30" customHeight="1" x14ac:dyDescent="0.2">
      <c r="A504" s="461">
        <v>493</v>
      </c>
      <c r="B504" s="463" t="s">
        <v>12</v>
      </c>
      <c r="C504" s="464" t="s">
        <v>1266</v>
      </c>
      <c r="D504" s="465" t="str">
        <f>VLOOKUP(Tabela25[[#This Row],[Symbol]],Baza_cen[],3,0)</f>
        <v>BLOK NYXON  Green MONO   50mm    H=230mm     GPMM</v>
      </c>
      <c r="E504" s="466">
        <v>230</v>
      </c>
      <c r="F504" s="466"/>
      <c r="G504" s="466" t="s">
        <v>2453</v>
      </c>
      <c r="H504" s="477">
        <f>NP.!S331</f>
        <v>0</v>
      </c>
      <c r="I504" s="476">
        <f>NP.!AK331</f>
        <v>0</v>
      </c>
      <c r="J504" s="462"/>
    </row>
    <row r="505" spans="1:10" ht="30" customHeight="1" x14ac:dyDescent="0.2">
      <c r="A505" s="461">
        <v>494</v>
      </c>
      <c r="B505" s="463" t="s">
        <v>12</v>
      </c>
      <c r="C505" s="464" t="s">
        <v>1266</v>
      </c>
      <c r="D505" s="465" t="str">
        <f>VLOOKUP(Tabela25[[#This Row],[Symbol]],Baza_cen[],3,0)</f>
        <v>BLOK NYXON  Green MONO   50mm    H=230mm     GPMM</v>
      </c>
      <c r="E505" s="466">
        <v>230</v>
      </c>
      <c r="F505" s="466"/>
      <c r="G505" s="466" t="s">
        <v>2453</v>
      </c>
      <c r="H505" s="477">
        <f>NP.!T331</f>
        <v>0</v>
      </c>
      <c r="I505" s="476">
        <f>NP.!AL331</f>
        <v>0</v>
      </c>
      <c r="J505" s="462"/>
    </row>
    <row r="506" spans="1:10" ht="30" customHeight="1" x14ac:dyDescent="0.2">
      <c r="A506" s="461">
        <v>495</v>
      </c>
      <c r="B506" s="463" t="s">
        <v>12</v>
      </c>
      <c r="C506" s="464" t="s">
        <v>1266</v>
      </c>
      <c r="D506" s="465" t="str">
        <f>VLOOKUP(Tabela25[[#This Row],[Symbol]],Baza_cen[],3,0)</f>
        <v>BLOK NYXON  Green MONO   50mm    H=230mm     GPMM</v>
      </c>
      <c r="E506" s="466">
        <v>230</v>
      </c>
      <c r="F506" s="466"/>
      <c r="G506" s="466" t="s">
        <v>2453</v>
      </c>
      <c r="H506" s="477">
        <f>NP.!U331</f>
        <v>0</v>
      </c>
      <c r="I506" s="476">
        <f>NP.!AM331</f>
        <v>0</v>
      </c>
      <c r="J506" s="462"/>
    </row>
    <row r="507" spans="1:10" ht="30" customHeight="1" x14ac:dyDescent="0.2">
      <c r="A507" s="461">
        <v>496</v>
      </c>
      <c r="B507" s="463" t="s">
        <v>12</v>
      </c>
      <c r="C507" s="464" t="s">
        <v>1266</v>
      </c>
      <c r="D507" s="465" t="str">
        <f>VLOOKUP(Tabela25[[#This Row],[Symbol]],Baza_cen[],3,0)</f>
        <v>BLOK NYXON  Green MONO   50mm    H=230mm     GPMM</v>
      </c>
      <c r="E507" s="466">
        <v>230</v>
      </c>
      <c r="F507" s="466"/>
      <c r="G507" s="466" t="s">
        <v>2453</v>
      </c>
      <c r="H507" s="477">
        <f>NP.!V331</f>
        <v>0</v>
      </c>
      <c r="I507" s="476">
        <f>NP.!AN331</f>
        <v>0</v>
      </c>
      <c r="J507" s="462"/>
    </row>
    <row r="508" spans="1:10" ht="30" customHeight="1" x14ac:dyDescent="0.2">
      <c r="A508" s="461">
        <v>497</v>
      </c>
      <c r="B508" s="463" t="s">
        <v>12</v>
      </c>
      <c r="C508" s="464" t="s">
        <v>1266</v>
      </c>
      <c r="D508" s="465" t="str">
        <f>VLOOKUP(Tabela25[[#This Row],[Symbol]],Baza_cen[],3,0)</f>
        <v>BLOK NYXON  Green MONO   50mm    H=230mm     GPMM</v>
      </c>
      <c r="E508" s="466">
        <v>230</v>
      </c>
      <c r="F508" s="466"/>
      <c r="G508" s="466" t="s">
        <v>2453</v>
      </c>
      <c r="H508" s="477">
        <f>NP.!W331</f>
        <v>0</v>
      </c>
      <c r="I508" s="476">
        <f>NP.!AO331</f>
        <v>0</v>
      </c>
      <c r="J508" s="462"/>
    </row>
    <row r="509" spans="1:10" ht="30" customHeight="1" x14ac:dyDescent="0.2">
      <c r="A509" s="461">
        <v>498</v>
      </c>
      <c r="B509" s="463" t="s">
        <v>12</v>
      </c>
      <c r="C509" s="464" t="s">
        <v>1266</v>
      </c>
      <c r="D509" s="465" t="str">
        <f>VLOOKUP(Tabela25[[#This Row],[Symbol]],Baza_cen[],3,0)</f>
        <v>BLOK NYXON  Green MONO   50mm    H=230mm     GPMM</v>
      </c>
      <c r="E509" s="466">
        <v>230</v>
      </c>
      <c r="F509" s="466"/>
      <c r="G509" s="466" t="s">
        <v>2453</v>
      </c>
      <c r="H509" s="477">
        <f>NP.!X331</f>
        <v>0</v>
      </c>
      <c r="I509" s="476">
        <f>NP.!AP331</f>
        <v>0</v>
      </c>
      <c r="J509" s="462"/>
    </row>
    <row r="510" spans="1:10" ht="30" customHeight="1" x14ac:dyDescent="0.2">
      <c r="A510" s="461">
        <v>499</v>
      </c>
      <c r="B510" s="463" t="s">
        <v>12</v>
      </c>
      <c r="C510" s="464" t="s">
        <v>1266</v>
      </c>
      <c r="D510" s="465" t="str">
        <f>VLOOKUP(Tabela25[[#This Row],[Symbol]],Baza_cen[],3,0)</f>
        <v>BLOK NYXON  Green MONO   50mm    H=230mm     GPMM</v>
      </c>
      <c r="E510" s="466">
        <v>230</v>
      </c>
      <c r="F510" s="466"/>
      <c r="G510" s="466" t="s">
        <v>2453</v>
      </c>
      <c r="H510" s="477">
        <f>NP.!Y331</f>
        <v>0</v>
      </c>
      <c r="I510" s="476">
        <f>NP.!AQ331</f>
        <v>0</v>
      </c>
      <c r="J510" s="462"/>
    </row>
    <row r="511" spans="1:10" ht="30" customHeight="1" x14ac:dyDescent="0.2">
      <c r="A511" s="461">
        <v>500</v>
      </c>
      <c r="B511" s="463" t="s">
        <v>12</v>
      </c>
      <c r="C511" s="464" t="s">
        <v>1266</v>
      </c>
      <c r="D511" s="465" t="str">
        <f>VLOOKUP(Tabela25[[#This Row],[Symbol]],Baza_cen[],3,0)</f>
        <v>BLOK NYXON  Green MONO   50mm    H=230mm     GPMM</v>
      </c>
      <c r="E511" s="466">
        <v>230</v>
      </c>
      <c r="F511" s="466"/>
      <c r="G511" s="466" t="s">
        <v>2453</v>
      </c>
      <c r="H511" s="477">
        <f>NP.!Z331</f>
        <v>0</v>
      </c>
      <c r="I511" s="476">
        <f>NP.!AR331</f>
        <v>0</v>
      </c>
      <c r="J511" s="462"/>
    </row>
    <row r="512" spans="1:10" ht="30" customHeight="1" x14ac:dyDescent="0.2">
      <c r="A512" s="461">
        <v>501</v>
      </c>
      <c r="B512" s="463" t="s">
        <v>12</v>
      </c>
      <c r="C512" s="464" t="s">
        <v>1266</v>
      </c>
      <c r="D512" s="465" t="str">
        <f>VLOOKUP(Tabela25[[#This Row],[Symbol]],Baza_cen[],3,0)</f>
        <v>BLOK NYXON  Green MONO   50mm    H=230mm     GPMM</v>
      </c>
      <c r="E512" s="466">
        <v>230</v>
      </c>
      <c r="F512" s="466"/>
      <c r="G512" s="466" t="s">
        <v>2453</v>
      </c>
      <c r="H512" s="477">
        <f>NP.!AA331</f>
        <v>0</v>
      </c>
      <c r="I512" s="476">
        <f>NP.!AS331</f>
        <v>0</v>
      </c>
      <c r="J512" s="462"/>
    </row>
    <row r="513" spans="1:10" ht="30" customHeight="1" x14ac:dyDescent="0.2">
      <c r="A513" s="461">
        <v>502</v>
      </c>
      <c r="B513" s="463" t="s">
        <v>12</v>
      </c>
      <c r="C513" s="464" t="s">
        <v>1266</v>
      </c>
      <c r="D513" s="465" t="str">
        <f>VLOOKUP(Tabela25[[#This Row],[Symbol]],Baza_cen[],3,0)</f>
        <v>BLOK NYXON  Green MONO   50mm    H=230mm     GPMM</v>
      </c>
      <c r="E513" s="466">
        <v>230</v>
      </c>
      <c r="F513" s="466"/>
      <c r="G513" s="466" t="s">
        <v>2453</v>
      </c>
      <c r="H513" s="477">
        <f>NP.!AB331</f>
        <v>0</v>
      </c>
      <c r="I513" s="476">
        <f>NP.!AT331</f>
        <v>0</v>
      </c>
      <c r="J513" s="462"/>
    </row>
    <row r="514" spans="1:10" ht="30" customHeight="1" x14ac:dyDescent="0.2">
      <c r="A514" s="461">
        <v>503</v>
      </c>
      <c r="B514" s="463" t="s">
        <v>12</v>
      </c>
      <c r="C514" s="464" t="s">
        <v>1266</v>
      </c>
      <c r="D514" s="465" t="str">
        <f>VLOOKUP(Tabela25[[#This Row],[Symbol]],Baza_cen[],3,0)</f>
        <v>BLOK NYXON  Green MONO   50mm    H=230mm     GPMM</v>
      </c>
      <c r="E514" s="466">
        <v>230</v>
      </c>
      <c r="F514" s="466"/>
      <c r="G514" s="466" t="s">
        <v>2453</v>
      </c>
      <c r="H514" s="477">
        <f>NP.!AC331</f>
        <v>0</v>
      </c>
      <c r="I514" s="476">
        <f>NP.!AU331</f>
        <v>0</v>
      </c>
      <c r="J514" s="462"/>
    </row>
    <row r="515" spans="1:10" ht="30" customHeight="1" x14ac:dyDescent="0.2">
      <c r="A515" s="461">
        <v>504</v>
      </c>
      <c r="B515" s="463" t="s">
        <v>12</v>
      </c>
      <c r="C515" s="464" t="s">
        <v>1266</v>
      </c>
      <c r="D515" s="465" t="str">
        <f>VLOOKUP(Tabela25[[#This Row],[Symbol]],Baza_cen[],3,0)</f>
        <v>BLOK NYXON  Green MONO   50mm    H=230mm     GPMM</v>
      </c>
      <c r="E515" s="466">
        <v>230</v>
      </c>
      <c r="F515" s="466"/>
      <c r="G515" s="466" t="s">
        <v>2453</v>
      </c>
      <c r="H515" s="477">
        <f>NP.!AD331</f>
        <v>0</v>
      </c>
      <c r="I515" s="476">
        <f>NP.!AV331</f>
        <v>0</v>
      </c>
      <c r="J515" s="462"/>
    </row>
    <row r="516" spans="1:10" ht="30" customHeight="1" x14ac:dyDescent="0.2">
      <c r="A516" s="461">
        <v>505</v>
      </c>
      <c r="B516" s="463" t="s">
        <v>12</v>
      </c>
      <c r="C516" s="464" t="s">
        <v>1580</v>
      </c>
      <c r="D516" s="465" t="str">
        <f>VLOOKUP(Tabela25[[#This Row],[Symbol]],Baza_cen[],3,0)</f>
        <v>BLOK NYXON  Green MONO   50mm    H=235mm     GPMM</v>
      </c>
      <c r="E516" s="466">
        <v>235</v>
      </c>
      <c r="F516" s="466"/>
      <c r="G516" s="466" t="s">
        <v>2453</v>
      </c>
      <c r="H516" s="477">
        <f>NP.!S332</f>
        <v>0</v>
      </c>
      <c r="I516" s="476">
        <f>NP.!AK332</f>
        <v>0</v>
      </c>
      <c r="J516" s="462"/>
    </row>
    <row r="517" spans="1:10" ht="30" customHeight="1" x14ac:dyDescent="0.2">
      <c r="A517" s="461">
        <v>506</v>
      </c>
      <c r="B517" s="463" t="s">
        <v>12</v>
      </c>
      <c r="C517" s="464" t="s">
        <v>1580</v>
      </c>
      <c r="D517" s="465" t="str">
        <f>VLOOKUP(Tabela25[[#This Row],[Symbol]],Baza_cen[],3,0)</f>
        <v>BLOK NYXON  Green MONO   50mm    H=235mm     GPMM</v>
      </c>
      <c r="E517" s="466">
        <v>235</v>
      </c>
      <c r="F517" s="466"/>
      <c r="G517" s="466" t="s">
        <v>2453</v>
      </c>
      <c r="H517" s="477">
        <f>NP.!T332</f>
        <v>0</v>
      </c>
      <c r="I517" s="476">
        <f>NP.!AL332</f>
        <v>0</v>
      </c>
      <c r="J517" s="462"/>
    </row>
    <row r="518" spans="1:10" ht="30" customHeight="1" x14ac:dyDescent="0.2">
      <c r="A518" s="461">
        <v>507</v>
      </c>
      <c r="B518" s="463" t="s">
        <v>12</v>
      </c>
      <c r="C518" s="464" t="s">
        <v>1580</v>
      </c>
      <c r="D518" s="465" t="str">
        <f>VLOOKUP(Tabela25[[#This Row],[Symbol]],Baza_cen[],3,0)</f>
        <v>BLOK NYXON  Green MONO   50mm    H=235mm     GPMM</v>
      </c>
      <c r="E518" s="466">
        <v>235</v>
      </c>
      <c r="F518" s="466"/>
      <c r="G518" s="466" t="s">
        <v>2453</v>
      </c>
      <c r="H518" s="477">
        <f>NP.!U332</f>
        <v>0</v>
      </c>
      <c r="I518" s="476">
        <f>NP.!AM332</f>
        <v>0</v>
      </c>
      <c r="J518" s="462"/>
    </row>
    <row r="519" spans="1:10" ht="30" customHeight="1" x14ac:dyDescent="0.2">
      <c r="A519" s="461">
        <v>508</v>
      </c>
      <c r="B519" s="463" t="s">
        <v>12</v>
      </c>
      <c r="C519" s="464" t="s">
        <v>1580</v>
      </c>
      <c r="D519" s="465" t="str">
        <f>VLOOKUP(Tabela25[[#This Row],[Symbol]],Baza_cen[],3,0)</f>
        <v>BLOK NYXON  Green MONO   50mm    H=235mm     GPMM</v>
      </c>
      <c r="E519" s="466">
        <v>235</v>
      </c>
      <c r="F519" s="466"/>
      <c r="G519" s="466" t="s">
        <v>2453</v>
      </c>
      <c r="H519" s="477">
        <f>NP.!V332</f>
        <v>0</v>
      </c>
      <c r="I519" s="476">
        <f>NP.!AN332</f>
        <v>0</v>
      </c>
      <c r="J519" s="462"/>
    </row>
    <row r="520" spans="1:10" ht="30" customHeight="1" x14ac:dyDescent="0.2">
      <c r="A520" s="461">
        <v>509</v>
      </c>
      <c r="B520" s="463" t="s">
        <v>12</v>
      </c>
      <c r="C520" s="464" t="s">
        <v>1580</v>
      </c>
      <c r="D520" s="465" t="str">
        <f>VLOOKUP(Tabela25[[#This Row],[Symbol]],Baza_cen[],3,0)</f>
        <v>BLOK NYXON  Green MONO   50mm    H=235mm     GPMM</v>
      </c>
      <c r="E520" s="466">
        <v>235</v>
      </c>
      <c r="F520" s="466"/>
      <c r="G520" s="466" t="s">
        <v>2453</v>
      </c>
      <c r="H520" s="477">
        <f>NP.!W332</f>
        <v>0</v>
      </c>
      <c r="I520" s="476">
        <f>NP.!AO332</f>
        <v>0</v>
      </c>
      <c r="J520" s="462"/>
    </row>
    <row r="521" spans="1:10" ht="30" customHeight="1" x14ac:dyDescent="0.2">
      <c r="A521" s="461">
        <v>510</v>
      </c>
      <c r="B521" s="463" t="s">
        <v>12</v>
      </c>
      <c r="C521" s="464" t="s">
        <v>1580</v>
      </c>
      <c r="D521" s="465" t="str">
        <f>VLOOKUP(Tabela25[[#This Row],[Symbol]],Baza_cen[],3,0)</f>
        <v>BLOK NYXON  Green MONO   50mm    H=235mm     GPMM</v>
      </c>
      <c r="E521" s="466">
        <v>235</v>
      </c>
      <c r="F521" s="466"/>
      <c r="G521" s="466" t="s">
        <v>2453</v>
      </c>
      <c r="H521" s="477">
        <f>NP.!X332</f>
        <v>0</v>
      </c>
      <c r="I521" s="476">
        <f>NP.!AP332</f>
        <v>0</v>
      </c>
      <c r="J521" s="462"/>
    </row>
    <row r="522" spans="1:10" ht="30" customHeight="1" x14ac:dyDescent="0.2">
      <c r="A522" s="461">
        <v>511</v>
      </c>
      <c r="B522" s="463" t="s">
        <v>12</v>
      </c>
      <c r="C522" s="464" t="s">
        <v>1580</v>
      </c>
      <c r="D522" s="465" t="str">
        <f>VLOOKUP(Tabela25[[#This Row],[Symbol]],Baza_cen[],3,0)</f>
        <v>BLOK NYXON  Green MONO   50mm    H=235mm     GPMM</v>
      </c>
      <c r="E522" s="466">
        <v>235</v>
      </c>
      <c r="F522" s="466"/>
      <c r="G522" s="466" t="s">
        <v>2453</v>
      </c>
      <c r="H522" s="477">
        <f>NP.!Y332</f>
        <v>0</v>
      </c>
      <c r="I522" s="476">
        <f>NP.!AQ332</f>
        <v>0</v>
      </c>
      <c r="J522" s="462"/>
    </row>
    <row r="523" spans="1:10" ht="30" customHeight="1" x14ac:dyDescent="0.2">
      <c r="A523" s="461">
        <v>512</v>
      </c>
      <c r="B523" s="463" t="s">
        <v>12</v>
      </c>
      <c r="C523" s="464" t="s">
        <v>1580</v>
      </c>
      <c r="D523" s="465" t="str">
        <f>VLOOKUP(Tabela25[[#This Row],[Symbol]],Baza_cen[],3,0)</f>
        <v>BLOK NYXON  Green MONO   50mm    H=235mm     GPMM</v>
      </c>
      <c r="E523" s="466">
        <v>235</v>
      </c>
      <c r="F523" s="466"/>
      <c r="G523" s="466" t="s">
        <v>2453</v>
      </c>
      <c r="H523" s="477">
        <f>NP.!Z332</f>
        <v>0</v>
      </c>
      <c r="I523" s="476">
        <f>NP.!AR332</f>
        <v>0</v>
      </c>
      <c r="J523" s="462"/>
    </row>
    <row r="524" spans="1:10" ht="30" customHeight="1" x14ac:dyDescent="0.2">
      <c r="A524" s="461">
        <v>513</v>
      </c>
      <c r="B524" s="463" t="s">
        <v>12</v>
      </c>
      <c r="C524" s="464" t="s">
        <v>1580</v>
      </c>
      <c r="D524" s="465" t="str">
        <f>VLOOKUP(Tabela25[[#This Row],[Symbol]],Baza_cen[],3,0)</f>
        <v>BLOK NYXON  Green MONO   50mm    H=235mm     GPMM</v>
      </c>
      <c r="E524" s="466">
        <v>235</v>
      </c>
      <c r="F524" s="466"/>
      <c r="G524" s="466" t="s">
        <v>2453</v>
      </c>
      <c r="H524" s="477">
        <f>NP.!AA332</f>
        <v>0</v>
      </c>
      <c r="I524" s="476">
        <f>NP.!AS332</f>
        <v>0</v>
      </c>
      <c r="J524" s="462"/>
    </row>
    <row r="525" spans="1:10" ht="30" customHeight="1" x14ac:dyDescent="0.2">
      <c r="A525" s="461">
        <v>514</v>
      </c>
      <c r="B525" s="463" t="s">
        <v>12</v>
      </c>
      <c r="C525" s="464" t="s">
        <v>1580</v>
      </c>
      <c r="D525" s="465" t="str">
        <f>VLOOKUP(Tabela25[[#This Row],[Symbol]],Baza_cen[],3,0)</f>
        <v>BLOK NYXON  Green MONO   50mm    H=235mm     GPMM</v>
      </c>
      <c r="E525" s="466">
        <v>235</v>
      </c>
      <c r="F525" s="466"/>
      <c r="G525" s="466" t="s">
        <v>2453</v>
      </c>
      <c r="H525" s="477">
        <f>NP.!AB332</f>
        <v>0</v>
      </c>
      <c r="I525" s="476">
        <f>NP.!AT332</f>
        <v>0</v>
      </c>
      <c r="J525" s="462"/>
    </row>
    <row r="526" spans="1:10" ht="30" customHeight="1" x14ac:dyDescent="0.2">
      <c r="A526" s="461">
        <v>515</v>
      </c>
      <c r="B526" s="463" t="s">
        <v>12</v>
      </c>
      <c r="C526" s="464" t="s">
        <v>1580</v>
      </c>
      <c r="D526" s="465" t="str">
        <f>VLOOKUP(Tabela25[[#This Row],[Symbol]],Baza_cen[],3,0)</f>
        <v>BLOK NYXON  Green MONO   50mm    H=235mm     GPMM</v>
      </c>
      <c r="E526" s="466">
        <v>235</v>
      </c>
      <c r="F526" s="466"/>
      <c r="G526" s="466" t="s">
        <v>2453</v>
      </c>
      <c r="H526" s="477">
        <f>NP.!AC332</f>
        <v>0</v>
      </c>
      <c r="I526" s="476">
        <f>NP.!AU332</f>
        <v>0</v>
      </c>
      <c r="J526" s="462"/>
    </row>
    <row r="527" spans="1:10" ht="30" customHeight="1" x14ac:dyDescent="0.2">
      <c r="A527" s="461">
        <v>516</v>
      </c>
      <c r="B527" s="463" t="s">
        <v>12</v>
      </c>
      <c r="C527" s="464" t="s">
        <v>1580</v>
      </c>
      <c r="D527" s="465" t="str">
        <f>VLOOKUP(Tabela25[[#This Row],[Symbol]],Baza_cen[],3,0)</f>
        <v>BLOK NYXON  Green MONO   50mm    H=235mm     GPMM</v>
      </c>
      <c r="E527" s="466">
        <v>235</v>
      </c>
      <c r="F527" s="466"/>
      <c r="G527" s="466" t="s">
        <v>2453</v>
      </c>
      <c r="H527" s="477">
        <f>NP.!AD332</f>
        <v>0</v>
      </c>
      <c r="I527" s="476">
        <f>NP.!AV332</f>
        <v>0</v>
      </c>
      <c r="J527" s="462"/>
    </row>
    <row r="528" spans="1:10" ht="30" customHeight="1" x14ac:dyDescent="0.2">
      <c r="A528" s="461">
        <v>517</v>
      </c>
      <c r="B528" s="463" t="s">
        <v>12</v>
      </c>
      <c r="C528" s="464" t="s">
        <v>1267</v>
      </c>
      <c r="D528" s="465" t="str">
        <f>VLOOKUP(Tabela25[[#This Row],[Symbol]],Baza_cen[],3,0)</f>
        <v>BLOK NYXON  Green MONO   50mm    H=240mm     GPMM</v>
      </c>
      <c r="E528" s="466">
        <v>240</v>
      </c>
      <c r="F528" s="466"/>
      <c r="G528" s="466" t="s">
        <v>2453</v>
      </c>
      <c r="H528" s="477">
        <f>NP.!S333</f>
        <v>0</v>
      </c>
      <c r="I528" s="476">
        <f>NP.!AK333</f>
        <v>0</v>
      </c>
      <c r="J528" s="462"/>
    </row>
    <row r="529" spans="1:10" ht="30" customHeight="1" x14ac:dyDescent="0.2">
      <c r="A529" s="461">
        <v>518</v>
      </c>
      <c r="B529" s="463" t="s">
        <v>12</v>
      </c>
      <c r="C529" s="464" t="s">
        <v>1267</v>
      </c>
      <c r="D529" s="465" t="str">
        <f>VLOOKUP(Tabela25[[#This Row],[Symbol]],Baza_cen[],3,0)</f>
        <v>BLOK NYXON  Green MONO   50mm    H=240mm     GPMM</v>
      </c>
      <c r="E529" s="466">
        <v>240</v>
      </c>
      <c r="F529" s="466"/>
      <c r="G529" s="466" t="s">
        <v>2453</v>
      </c>
      <c r="H529" s="477">
        <f>NP.!T333</f>
        <v>0</v>
      </c>
      <c r="I529" s="476">
        <f>NP.!AL333</f>
        <v>0</v>
      </c>
      <c r="J529" s="462"/>
    </row>
    <row r="530" spans="1:10" ht="30" customHeight="1" x14ac:dyDescent="0.2">
      <c r="A530" s="461">
        <v>519</v>
      </c>
      <c r="B530" s="463" t="s">
        <v>12</v>
      </c>
      <c r="C530" s="464" t="s">
        <v>1267</v>
      </c>
      <c r="D530" s="465" t="str">
        <f>VLOOKUP(Tabela25[[#This Row],[Symbol]],Baza_cen[],3,0)</f>
        <v>BLOK NYXON  Green MONO   50mm    H=240mm     GPMM</v>
      </c>
      <c r="E530" s="466">
        <v>240</v>
      </c>
      <c r="F530" s="466"/>
      <c r="G530" s="466" t="s">
        <v>2453</v>
      </c>
      <c r="H530" s="477">
        <f>NP.!U333</f>
        <v>0</v>
      </c>
      <c r="I530" s="476">
        <f>NP.!AM333</f>
        <v>0</v>
      </c>
      <c r="J530" s="462"/>
    </row>
    <row r="531" spans="1:10" ht="30" customHeight="1" x14ac:dyDescent="0.2">
      <c r="A531" s="461">
        <v>520</v>
      </c>
      <c r="B531" s="463" t="s">
        <v>12</v>
      </c>
      <c r="C531" s="464" t="s">
        <v>1267</v>
      </c>
      <c r="D531" s="465" t="str">
        <f>VLOOKUP(Tabela25[[#This Row],[Symbol]],Baza_cen[],3,0)</f>
        <v>BLOK NYXON  Green MONO   50mm    H=240mm     GPMM</v>
      </c>
      <c r="E531" s="466">
        <v>240</v>
      </c>
      <c r="F531" s="466"/>
      <c r="G531" s="466" t="s">
        <v>2453</v>
      </c>
      <c r="H531" s="477">
        <f>NP.!V333</f>
        <v>0</v>
      </c>
      <c r="I531" s="476">
        <f>NP.!AN333</f>
        <v>0</v>
      </c>
      <c r="J531" s="462"/>
    </row>
    <row r="532" spans="1:10" ht="30" customHeight="1" x14ac:dyDescent="0.2">
      <c r="A532" s="461">
        <v>521</v>
      </c>
      <c r="B532" s="463" t="s">
        <v>12</v>
      </c>
      <c r="C532" s="464" t="s">
        <v>1267</v>
      </c>
      <c r="D532" s="465" t="str">
        <f>VLOOKUP(Tabela25[[#This Row],[Symbol]],Baza_cen[],3,0)</f>
        <v>BLOK NYXON  Green MONO   50mm    H=240mm     GPMM</v>
      </c>
      <c r="E532" s="466">
        <v>240</v>
      </c>
      <c r="F532" s="466"/>
      <c r="G532" s="466" t="s">
        <v>2453</v>
      </c>
      <c r="H532" s="477">
        <f>NP.!W333</f>
        <v>0</v>
      </c>
      <c r="I532" s="476">
        <f>NP.!AO333</f>
        <v>0</v>
      </c>
      <c r="J532" s="462"/>
    </row>
    <row r="533" spans="1:10" ht="30" customHeight="1" x14ac:dyDescent="0.2">
      <c r="A533" s="461">
        <v>522</v>
      </c>
      <c r="B533" s="463" t="s">
        <v>12</v>
      </c>
      <c r="C533" s="464" t="s">
        <v>1267</v>
      </c>
      <c r="D533" s="465" t="str">
        <f>VLOOKUP(Tabela25[[#This Row],[Symbol]],Baza_cen[],3,0)</f>
        <v>BLOK NYXON  Green MONO   50mm    H=240mm     GPMM</v>
      </c>
      <c r="E533" s="466">
        <v>240</v>
      </c>
      <c r="F533" s="466"/>
      <c r="G533" s="466" t="s">
        <v>2453</v>
      </c>
      <c r="H533" s="477">
        <f>NP.!X333</f>
        <v>0</v>
      </c>
      <c r="I533" s="476">
        <f>NP.!AP333</f>
        <v>0</v>
      </c>
      <c r="J533" s="462"/>
    </row>
    <row r="534" spans="1:10" ht="30" customHeight="1" x14ac:dyDescent="0.2">
      <c r="A534" s="461">
        <v>523</v>
      </c>
      <c r="B534" s="463" t="s">
        <v>12</v>
      </c>
      <c r="C534" s="464" t="s">
        <v>1267</v>
      </c>
      <c r="D534" s="465" t="str">
        <f>VLOOKUP(Tabela25[[#This Row],[Symbol]],Baza_cen[],3,0)</f>
        <v>BLOK NYXON  Green MONO   50mm    H=240mm     GPMM</v>
      </c>
      <c r="E534" s="466">
        <v>240</v>
      </c>
      <c r="F534" s="466"/>
      <c r="G534" s="466" t="s">
        <v>2453</v>
      </c>
      <c r="H534" s="477">
        <f>NP.!Y333</f>
        <v>0</v>
      </c>
      <c r="I534" s="476">
        <f>NP.!AQ333</f>
        <v>0</v>
      </c>
      <c r="J534" s="462"/>
    </row>
    <row r="535" spans="1:10" ht="30" customHeight="1" x14ac:dyDescent="0.2">
      <c r="A535" s="461">
        <v>524</v>
      </c>
      <c r="B535" s="463" t="s">
        <v>12</v>
      </c>
      <c r="C535" s="464" t="s">
        <v>1267</v>
      </c>
      <c r="D535" s="465" t="str">
        <f>VLOOKUP(Tabela25[[#This Row],[Symbol]],Baza_cen[],3,0)</f>
        <v>BLOK NYXON  Green MONO   50mm    H=240mm     GPMM</v>
      </c>
      <c r="E535" s="466">
        <v>240</v>
      </c>
      <c r="F535" s="466"/>
      <c r="G535" s="466" t="s">
        <v>2453</v>
      </c>
      <c r="H535" s="477">
        <f>NP.!Z333</f>
        <v>0</v>
      </c>
      <c r="I535" s="476">
        <f>NP.!AR333</f>
        <v>0</v>
      </c>
      <c r="J535" s="462"/>
    </row>
    <row r="536" spans="1:10" ht="30" customHeight="1" x14ac:dyDescent="0.2">
      <c r="A536" s="461">
        <v>525</v>
      </c>
      <c r="B536" s="463" t="s">
        <v>12</v>
      </c>
      <c r="C536" s="464" t="s">
        <v>1267</v>
      </c>
      <c r="D536" s="465" t="str">
        <f>VLOOKUP(Tabela25[[#This Row],[Symbol]],Baza_cen[],3,0)</f>
        <v>BLOK NYXON  Green MONO   50mm    H=240mm     GPMM</v>
      </c>
      <c r="E536" s="466">
        <v>240</v>
      </c>
      <c r="F536" s="466"/>
      <c r="G536" s="466" t="s">
        <v>2453</v>
      </c>
      <c r="H536" s="477">
        <f>NP.!AA333</f>
        <v>0</v>
      </c>
      <c r="I536" s="476">
        <f>NP.!AS333</f>
        <v>0</v>
      </c>
      <c r="J536" s="462"/>
    </row>
    <row r="537" spans="1:10" ht="30" customHeight="1" x14ac:dyDescent="0.2">
      <c r="A537" s="461">
        <v>526</v>
      </c>
      <c r="B537" s="463" t="s">
        <v>12</v>
      </c>
      <c r="C537" s="464" t="s">
        <v>1267</v>
      </c>
      <c r="D537" s="465" t="str">
        <f>VLOOKUP(Tabela25[[#This Row],[Symbol]],Baza_cen[],3,0)</f>
        <v>BLOK NYXON  Green MONO   50mm    H=240mm     GPMM</v>
      </c>
      <c r="E537" s="466">
        <v>240</v>
      </c>
      <c r="F537" s="466"/>
      <c r="G537" s="466" t="s">
        <v>2453</v>
      </c>
      <c r="H537" s="477">
        <f>NP.!AB333</f>
        <v>0</v>
      </c>
      <c r="I537" s="476">
        <f>NP.!AT333</f>
        <v>0</v>
      </c>
      <c r="J537" s="462"/>
    </row>
    <row r="538" spans="1:10" ht="30" customHeight="1" x14ac:dyDescent="0.2">
      <c r="A538" s="461">
        <v>527</v>
      </c>
      <c r="B538" s="463" t="s">
        <v>12</v>
      </c>
      <c r="C538" s="464" t="s">
        <v>1267</v>
      </c>
      <c r="D538" s="465" t="str">
        <f>VLOOKUP(Tabela25[[#This Row],[Symbol]],Baza_cen[],3,0)</f>
        <v>BLOK NYXON  Green MONO   50mm    H=240mm     GPMM</v>
      </c>
      <c r="E538" s="466">
        <v>240</v>
      </c>
      <c r="F538" s="466"/>
      <c r="G538" s="466" t="s">
        <v>2453</v>
      </c>
      <c r="H538" s="477">
        <f>NP.!AC333</f>
        <v>0</v>
      </c>
      <c r="I538" s="476">
        <f>NP.!AU333</f>
        <v>0</v>
      </c>
      <c r="J538" s="462"/>
    </row>
    <row r="539" spans="1:10" ht="30" customHeight="1" x14ac:dyDescent="0.2">
      <c r="A539" s="461">
        <v>528</v>
      </c>
      <c r="B539" s="463" t="s">
        <v>12</v>
      </c>
      <c r="C539" s="464" t="s">
        <v>1267</v>
      </c>
      <c r="D539" s="465" t="str">
        <f>VLOOKUP(Tabela25[[#This Row],[Symbol]],Baza_cen[],3,0)</f>
        <v>BLOK NYXON  Green MONO   50mm    H=240mm     GPMM</v>
      </c>
      <c r="E539" s="466">
        <v>240</v>
      </c>
      <c r="F539" s="466"/>
      <c r="G539" s="466" t="s">
        <v>2453</v>
      </c>
      <c r="H539" s="477">
        <f>NP.!AD333</f>
        <v>0</v>
      </c>
      <c r="I539" s="476">
        <f>NP.!AV333</f>
        <v>0</v>
      </c>
      <c r="J539" s="462"/>
    </row>
    <row r="540" spans="1:10" ht="30" customHeight="1" x14ac:dyDescent="0.2">
      <c r="A540" s="461">
        <v>529</v>
      </c>
      <c r="B540" s="463" t="s">
        <v>12</v>
      </c>
      <c r="C540" s="464" t="s">
        <v>1581</v>
      </c>
      <c r="D540" s="465" t="str">
        <f>VLOOKUP(Tabela25[[#This Row],[Symbol]],Baza_cen[],3,0)</f>
        <v>BLOK NYXON  Green MONO   50mm    H=245mm     GPMM</v>
      </c>
      <c r="E540" s="466">
        <v>245</v>
      </c>
      <c r="F540" s="466"/>
      <c r="G540" s="466" t="s">
        <v>2453</v>
      </c>
      <c r="H540" s="477">
        <f>NP.!S334</f>
        <v>0</v>
      </c>
      <c r="I540" s="476">
        <f>NP.!AK334</f>
        <v>0</v>
      </c>
      <c r="J540" s="462"/>
    </row>
    <row r="541" spans="1:10" ht="30" customHeight="1" x14ac:dyDescent="0.2">
      <c r="A541" s="461">
        <v>530</v>
      </c>
      <c r="B541" s="463" t="s">
        <v>12</v>
      </c>
      <c r="C541" s="464" t="s">
        <v>1581</v>
      </c>
      <c r="D541" s="465" t="str">
        <f>VLOOKUP(Tabela25[[#This Row],[Symbol]],Baza_cen[],3,0)</f>
        <v>BLOK NYXON  Green MONO   50mm    H=245mm     GPMM</v>
      </c>
      <c r="E541" s="466">
        <v>245</v>
      </c>
      <c r="F541" s="466"/>
      <c r="G541" s="466" t="s">
        <v>2453</v>
      </c>
      <c r="H541" s="477">
        <f>NP.!T334</f>
        <v>0</v>
      </c>
      <c r="I541" s="476">
        <f>NP.!AL334</f>
        <v>0</v>
      </c>
      <c r="J541" s="462"/>
    </row>
    <row r="542" spans="1:10" ht="30" customHeight="1" x14ac:dyDescent="0.2">
      <c r="A542" s="461">
        <v>531</v>
      </c>
      <c r="B542" s="463" t="s">
        <v>12</v>
      </c>
      <c r="C542" s="464" t="s">
        <v>1581</v>
      </c>
      <c r="D542" s="465" t="str">
        <f>VLOOKUP(Tabela25[[#This Row],[Symbol]],Baza_cen[],3,0)</f>
        <v>BLOK NYXON  Green MONO   50mm    H=245mm     GPMM</v>
      </c>
      <c r="E542" s="466">
        <v>245</v>
      </c>
      <c r="F542" s="466"/>
      <c r="G542" s="466" t="s">
        <v>2453</v>
      </c>
      <c r="H542" s="477">
        <f>NP.!U334</f>
        <v>0</v>
      </c>
      <c r="I542" s="476">
        <f>NP.!AM334</f>
        <v>0</v>
      </c>
      <c r="J542" s="462"/>
    </row>
    <row r="543" spans="1:10" ht="30" customHeight="1" x14ac:dyDescent="0.2">
      <c r="A543" s="461">
        <v>532</v>
      </c>
      <c r="B543" s="463" t="s">
        <v>12</v>
      </c>
      <c r="C543" s="464" t="s">
        <v>1581</v>
      </c>
      <c r="D543" s="465" t="str">
        <f>VLOOKUP(Tabela25[[#This Row],[Symbol]],Baza_cen[],3,0)</f>
        <v>BLOK NYXON  Green MONO   50mm    H=245mm     GPMM</v>
      </c>
      <c r="E543" s="466">
        <v>245</v>
      </c>
      <c r="F543" s="466"/>
      <c r="G543" s="466" t="s">
        <v>2453</v>
      </c>
      <c r="H543" s="477">
        <f>NP.!V334</f>
        <v>0</v>
      </c>
      <c r="I543" s="476">
        <f>NP.!AN334</f>
        <v>0</v>
      </c>
      <c r="J543" s="462"/>
    </row>
    <row r="544" spans="1:10" ht="30" customHeight="1" x14ac:dyDescent="0.2">
      <c r="A544" s="461">
        <v>533</v>
      </c>
      <c r="B544" s="463" t="s">
        <v>12</v>
      </c>
      <c r="C544" s="464" t="s">
        <v>1581</v>
      </c>
      <c r="D544" s="465" t="str">
        <f>VLOOKUP(Tabela25[[#This Row],[Symbol]],Baza_cen[],3,0)</f>
        <v>BLOK NYXON  Green MONO   50mm    H=245mm     GPMM</v>
      </c>
      <c r="E544" s="466">
        <v>245</v>
      </c>
      <c r="F544" s="466"/>
      <c r="G544" s="466" t="s">
        <v>2453</v>
      </c>
      <c r="H544" s="477">
        <f>NP.!W334</f>
        <v>0</v>
      </c>
      <c r="I544" s="476">
        <f>NP.!AO334</f>
        <v>0</v>
      </c>
      <c r="J544" s="462"/>
    </row>
    <row r="545" spans="1:10" ht="30" customHeight="1" x14ac:dyDescent="0.2">
      <c r="A545" s="461">
        <v>534</v>
      </c>
      <c r="B545" s="463" t="s">
        <v>12</v>
      </c>
      <c r="C545" s="464" t="s">
        <v>1581</v>
      </c>
      <c r="D545" s="465" t="str">
        <f>VLOOKUP(Tabela25[[#This Row],[Symbol]],Baza_cen[],3,0)</f>
        <v>BLOK NYXON  Green MONO   50mm    H=245mm     GPMM</v>
      </c>
      <c r="E545" s="466">
        <v>245</v>
      </c>
      <c r="F545" s="466"/>
      <c r="G545" s="466" t="s">
        <v>2453</v>
      </c>
      <c r="H545" s="477">
        <f>NP.!X334</f>
        <v>0</v>
      </c>
      <c r="I545" s="476">
        <f>NP.!AP334</f>
        <v>0</v>
      </c>
      <c r="J545" s="462"/>
    </row>
    <row r="546" spans="1:10" ht="30" customHeight="1" x14ac:dyDescent="0.2">
      <c r="A546" s="461">
        <v>535</v>
      </c>
      <c r="B546" s="463" t="s">
        <v>12</v>
      </c>
      <c r="C546" s="464" t="s">
        <v>1581</v>
      </c>
      <c r="D546" s="465" t="str">
        <f>VLOOKUP(Tabela25[[#This Row],[Symbol]],Baza_cen[],3,0)</f>
        <v>BLOK NYXON  Green MONO   50mm    H=245mm     GPMM</v>
      </c>
      <c r="E546" s="466">
        <v>245</v>
      </c>
      <c r="F546" s="466"/>
      <c r="G546" s="466" t="s">
        <v>2453</v>
      </c>
      <c r="H546" s="477">
        <f>NP.!Y334</f>
        <v>0</v>
      </c>
      <c r="I546" s="476">
        <f>NP.!AQ334</f>
        <v>0</v>
      </c>
      <c r="J546" s="462"/>
    </row>
    <row r="547" spans="1:10" ht="30" customHeight="1" x14ac:dyDescent="0.2">
      <c r="A547" s="461">
        <v>536</v>
      </c>
      <c r="B547" s="463" t="s">
        <v>12</v>
      </c>
      <c r="C547" s="464" t="s">
        <v>1581</v>
      </c>
      <c r="D547" s="465" t="str">
        <f>VLOOKUP(Tabela25[[#This Row],[Symbol]],Baza_cen[],3,0)</f>
        <v>BLOK NYXON  Green MONO   50mm    H=245mm     GPMM</v>
      </c>
      <c r="E547" s="466">
        <v>245</v>
      </c>
      <c r="F547" s="466"/>
      <c r="G547" s="466" t="s">
        <v>2453</v>
      </c>
      <c r="H547" s="477">
        <f>NP.!Z334</f>
        <v>0</v>
      </c>
      <c r="I547" s="476">
        <f>NP.!AR334</f>
        <v>0</v>
      </c>
      <c r="J547" s="462"/>
    </row>
    <row r="548" spans="1:10" ht="30" customHeight="1" x14ac:dyDescent="0.2">
      <c r="A548" s="461">
        <v>537</v>
      </c>
      <c r="B548" s="463" t="s">
        <v>12</v>
      </c>
      <c r="C548" s="464" t="s">
        <v>1581</v>
      </c>
      <c r="D548" s="465" t="str">
        <f>VLOOKUP(Tabela25[[#This Row],[Symbol]],Baza_cen[],3,0)</f>
        <v>BLOK NYXON  Green MONO   50mm    H=245mm     GPMM</v>
      </c>
      <c r="E548" s="466">
        <v>245</v>
      </c>
      <c r="F548" s="466"/>
      <c r="G548" s="466" t="s">
        <v>2453</v>
      </c>
      <c r="H548" s="477">
        <f>NP.!AA334</f>
        <v>0</v>
      </c>
      <c r="I548" s="476">
        <f>NP.!AS334</f>
        <v>0</v>
      </c>
      <c r="J548" s="462"/>
    </row>
    <row r="549" spans="1:10" ht="30" customHeight="1" x14ac:dyDescent="0.2">
      <c r="A549" s="461">
        <v>538</v>
      </c>
      <c r="B549" s="463" t="s">
        <v>12</v>
      </c>
      <c r="C549" s="464" t="s">
        <v>1581</v>
      </c>
      <c r="D549" s="465" t="str">
        <f>VLOOKUP(Tabela25[[#This Row],[Symbol]],Baza_cen[],3,0)</f>
        <v>BLOK NYXON  Green MONO   50mm    H=245mm     GPMM</v>
      </c>
      <c r="E549" s="466">
        <v>245</v>
      </c>
      <c r="F549" s="466"/>
      <c r="G549" s="466" t="s">
        <v>2453</v>
      </c>
      <c r="H549" s="477">
        <f>NP.!AB334</f>
        <v>0</v>
      </c>
      <c r="I549" s="476">
        <f>NP.!AT334</f>
        <v>0</v>
      </c>
      <c r="J549" s="462"/>
    </row>
    <row r="550" spans="1:10" ht="30" customHeight="1" x14ac:dyDescent="0.2">
      <c r="A550" s="461">
        <v>539</v>
      </c>
      <c r="B550" s="463" t="s">
        <v>12</v>
      </c>
      <c r="C550" s="464" t="s">
        <v>1581</v>
      </c>
      <c r="D550" s="465" t="str">
        <f>VLOOKUP(Tabela25[[#This Row],[Symbol]],Baza_cen[],3,0)</f>
        <v>BLOK NYXON  Green MONO   50mm    H=245mm     GPMM</v>
      </c>
      <c r="E550" s="466">
        <v>245</v>
      </c>
      <c r="F550" s="466"/>
      <c r="G550" s="466" t="s">
        <v>2453</v>
      </c>
      <c r="H550" s="477">
        <f>NP.!AC334</f>
        <v>0</v>
      </c>
      <c r="I550" s="476">
        <f>NP.!AU334</f>
        <v>0</v>
      </c>
      <c r="J550" s="462"/>
    </row>
    <row r="551" spans="1:10" ht="30" customHeight="1" x14ac:dyDescent="0.2">
      <c r="A551" s="461">
        <v>540</v>
      </c>
      <c r="B551" s="463" t="s">
        <v>12</v>
      </c>
      <c r="C551" s="464" t="s">
        <v>1581</v>
      </c>
      <c r="D551" s="465" t="str">
        <f>VLOOKUP(Tabela25[[#This Row],[Symbol]],Baza_cen[],3,0)</f>
        <v>BLOK NYXON  Green MONO   50mm    H=245mm     GPMM</v>
      </c>
      <c r="E551" s="466">
        <v>245</v>
      </c>
      <c r="F551" s="466"/>
      <c r="G551" s="466" t="s">
        <v>2453</v>
      </c>
      <c r="H551" s="477">
        <f>NP.!AD334</f>
        <v>0</v>
      </c>
      <c r="I551" s="476">
        <f>NP.!AV334</f>
        <v>0</v>
      </c>
      <c r="J551" s="462"/>
    </row>
    <row r="552" spans="1:10" ht="30" customHeight="1" x14ac:dyDescent="0.2">
      <c r="A552" s="461">
        <v>541</v>
      </c>
      <c r="B552" s="463" t="s">
        <v>12</v>
      </c>
      <c r="C552" s="464" t="s">
        <v>1268</v>
      </c>
      <c r="D552" s="465" t="str">
        <f>VLOOKUP(Tabela25[[#This Row],[Symbol]],Baza_cen[],3,0)</f>
        <v>BLOK NYXON  Green MONO   50mm    H=250mm     GPMM</v>
      </c>
      <c r="E552" s="466">
        <v>250</v>
      </c>
      <c r="F552" s="466"/>
      <c r="G552" s="466" t="s">
        <v>2453</v>
      </c>
      <c r="H552" s="477">
        <f>NP.!S335</f>
        <v>0</v>
      </c>
      <c r="I552" s="476">
        <f>NP.!AK335</f>
        <v>0</v>
      </c>
      <c r="J552" s="462"/>
    </row>
    <row r="553" spans="1:10" ht="30" customHeight="1" x14ac:dyDescent="0.2">
      <c r="A553" s="461">
        <v>542</v>
      </c>
      <c r="B553" s="463" t="s">
        <v>12</v>
      </c>
      <c r="C553" s="464" t="s">
        <v>1268</v>
      </c>
      <c r="D553" s="465" t="str">
        <f>VLOOKUP(Tabela25[[#This Row],[Symbol]],Baza_cen[],3,0)</f>
        <v>BLOK NYXON  Green MONO   50mm    H=250mm     GPMM</v>
      </c>
      <c r="E553" s="466">
        <v>250</v>
      </c>
      <c r="F553" s="466"/>
      <c r="G553" s="466" t="s">
        <v>2453</v>
      </c>
      <c r="H553" s="477">
        <f>NP.!T335</f>
        <v>0</v>
      </c>
      <c r="I553" s="476">
        <f>NP.!AL335</f>
        <v>0</v>
      </c>
      <c r="J553" s="462"/>
    </row>
    <row r="554" spans="1:10" ht="30" customHeight="1" x14ac:dyDescent="0.2">
      <c r="A554" s="461">
        <v>543</v>
      </c>
      <c r="B554" s="463" t="s">
        <v>12</v>
      </c>
      <c r="C554" s="464" t="s">
        <v>1268</v>
      </c>
      <c r="D554" s="465" t="str">
        <f>VLOOKUP(Tabela25[[#This Row],[Symbol]],Baza_cen[],3,0)</f>
        <v>BLOK NYXON  Green MONO   50mm    H=250mm     GPMM</v>
      </c>
      <c r="E554" s="466">
        <v>250</v>
      </c>
      <c r="F554" s="466"/>
      <c r="G554" s="466" t="s">
        <v>2453</v>
      </c>
      <c r="H554" s="477">
        <f>NP.!U335</f>
        <v>0</v>
      </c>
      <c r="I554" s="476">
        <f>NP.!AM335</f>
        <v>0</v>
      </c>
      <c r="J554" s="462"/>
    </row>
    <row r="555" spans="1:10" ht="30" customHeight="1" x14ac:dyDescent="0.2">
      <c r="A555" s="461">
        <v>544</v>
      </c>
      <c r="B555" s="463" t="s">
        <v>12</v>
      </c>
      <c r="C555" s="464" t="s">
        <v>1268</v>
      </c>
      <c r="D555" s="465" t="str">
        <f>VLOOKUP(Tabela25[[#This Row],[Symbol]],Baza_cen[],3,0)</f>
        <v>BLOK NYXON  Green MONO   50mm    H=250mm     GPMM</v>
      </c>
      <c r="E555" s="466">
        <v>250</v>
      </c>
      <c r="F555" s="466"/>
      <c r="G555" s="466" t="s">
        <v>2453</v>
      </c>
      <c r="H555" s="477">
        <f>NP.!V335</f>
        <v>0</v>
      </c>
      <c r="I555" s="476">
        <f>NP.!AN335</f>
        <v>0</v>
      </c>
      <c r="J555" s="462"/>
    </row>
    <row r="556" spans="1:10" ht="30" customHeight="1" x14ac:dyDescent="0.2">
      <c r="A556" s="461">
        <v>545</v>
      </c>
      <c r="B556" s="463" t="s">
        <v>12</v>
      </c>
      <c r="C556" s="464" t="s">
        <v>1268</v>
      </c>
      <c r="D556" s="465" t="str">
        <f>VLOOKUP(Tabela25[[#This Row],[Symbol]],Baza_cen[],3,0)</f>
        <v>BLOK NYXON  Green MONO   50mm    H=250mm     GPMM</v>
      </c>
      <c r="E556" s="466">
        <v>250</v>
      </c>
      <c r="F556" s="466"/>
      <c r="G556" s="466" t="s">
        <v>2453</v>
      </c>
      <c r="H556" s="477">
        <f>NP.!W335</f>
        <v>0</v>
      </c>
      <c r="I556" s="476">
        <f>NP.!AO335</f>
        <v>0</v>
      </c>
      <c r="J556" s="462"/>
    </row>
    <row r="557" spans="1:10" ht="30" customHeight="1" x14ac:dyDescent="0.2">
      <c r="A557" s="461">
        <v>546</v>
      </c>
      <c r="B557" s="463" t="s">
        <v>12</v>
      </c>
      <c r="C557" s="464" t="s">
        <v>1268</v>
      </c>
      <c r="D557" s="465" t="str">
        <f>VLOOKUP(Tabela25[[#This Row],[Symbol]],Baza_cen[],3,0)</f>
        <v>BLOK NYXON  Green MONO   50mm    H=250mm     GPMM</v>
      </c>
      <c r="E557" s="466">
        <v>250</v>
      </c>
      <c r="F557" s="466"/>
      <c r="G557" s="466" t="s">
        <v>2453</v>
      </c>
      <c r="H557" s="477">
        <f>NP.!X335</f>
        <v>0</v>
      </c>
      <c r="I557" s="476">
        <f>NP.!AP335</f>
        <v>0</v>
      </c>
      <c r="J557" s="462"/>
    </row>
    <row r="558" spans="1:10" ht="30" customHeight="1" x14ac:dyDescent="0.2">
      <c r="A558" s="461">
        <v>547</v>
      </c>
      <c r="B558" s="463" t="s">
        <v>12</v>
      </c>
      <c r="C558" s="464" t="s">
        <v>1268</v>
      </c>
      <c r="D558" s="465" t="str">
        <f>VLOOKUP(Tabela25[[#This Row],[Symbol]],Baza_cen[],3,0)</f>
        <v>BLOK NYXON  Green MONO   50mm    H=250mm     GPMM</v>
      </c>
      <c r="E558" s="466">
        <v>250</v>
      </c>
      <c r="F558" s="466"/>
      <c r="G558" s="466" t="s">
        <v>2453</v>
      </c>
      <c r="H558" s="477">
        <f>NP.!Y335</f>
        <v>0</v>
      </c>
      <c r="I558" s="476">
        <f>NP.!AQ335</f>
        <v>0</v>
      </c>
      <c r="J558" s="462"/>
    </row>
    <row r="559" spans="1:10" ht="30" customHeight="1" x14ac:dyDescent="0.2">
      <c r="A559" s="461">
        <v>548</v>
      </c>
      <c r="B559" s="463" t="s">
        <v>12</v>
      </c>
      <c r="C559" s="464" t="s">
        <v>1268</v>
      </c>
      <c r="D559" s="465" t="str">
        <f>VLOOKUP(Tabela25[[#This Row],[Symbol]],Baza_cen[],3,0)</f>
        <v>BLOK NYXON  Green MONO   50mm    H=250mm     GPMM</v>
      </c>
      <c r="E559" s="466">
        <v>250</v>
      </c>
      <c r="F559" s="466"/>
      <c r="G559" s="466" t="s">
        <v>2453</v>
      </c>
      <c r="H559" s="477">
        <f>NP.!Z335</f>
        <v>0</v>
      </c>
      <c r="I559" s="476">
        <f>NP.!AR335</f>
        <v>0</v>
      </c>
      <c r="J559" s="462"/>
    </row>
    <row r="560" spans="1:10" ht="30" customHeight="1" x14ac:dyDescent="0.2">
      <c r="A560" s="461">
        <v>549</v>
      </c>
      <c r="B560" s="463" t="s">
        <v>12</v>
      </c>
      <c r="C560" s="464" t="s">
        <v>1268</v>
      </c>
      <c r="D560" s="465" t="str">
        <f>VLOOKUP(Tabela25[[#This Row],[Symbol]],Baza_cen[],3,0)</f>
        <v>BLOK NYXON  Green MONO   50mm    H=250mm     GPMM</v>
      </c>
      <c r="E560" s="466">
        <v>250</v>
      </c>
      <c r="F560" s="466"/>
      <c r="G560" s="466" t="s">
        <v>2453</v>
      </c>
      <c r="H560" s="477">
        <f>NP.!AA335</f>
        <v>0</v>
      </c>
      <c r="I560" s="476">
        <f>NP.!AS335</f>
        <v>0</v>
      </c>
      <c r="J560" s="462"/>
    </row>
    <row r="561" spans="1:10" ht="30" customHeight="1" x14ac:dyDescent="0.2">
      <c r="A561" s="461">
        <v>550</v>
      </c>
      <c r="B561" s="463" t="s">
        <v>12</v>
      </c>
      <c r="C561" s="464" t="s">
        <v>1268</v>
      </c>
      <c r="D561" s="465" t="str">
        <f>VLOOKUP(Tabela25[[#This Row],[Symbol]],Baza_cen[],3,0)</f>
        <v>BLOK NYXON  Green MONO   50mm    H=250mm     GPMM</v>
      </c>
      <c r="E561" s="466">
        <v>250</v>
      </c>
      <c r="F561" s="466"/>
      <c r="G561" s="466" t="s">
        <v>2453</v>
      </c>
      <c r="H561" s="477">
        <f>NP.!AB335</f>
        <v>0</v>
      </c>
      <c r="I561" s="476">
        <f>NP.!AT335</f>
        <v>0</v>
      </c>
      <c r="J561" s="462"/>
    </row>
    <row r="562" spans="1:10" ht="30" customHeight="1" x14ac:dyDescent="0.2">
      <c r="A562" s="461">
        <v>551</v>
      </c>
      <c r="B562" s="463" t="s">
        <v>12</v>
      </c>
      <c r="C562" s="464" t="s">
        <v>1268</v>
      </c>
      <c r="D562" s="465" t="str">
        <f>VLOOKUP(Tabela25[[#This Row],[Symbol]],Baza_cen[],3,0)</f>
        <v>BLOK NYXON  Green MONO   50mm    H=250mm     GPMM</v>
      </c>
      <c r="E562" s="466">
        <v>250</v>
      </c>
      <c r="F562" s="466"/>
      <c r="G562" s="466" t="s">
        <v>2453</v>
      </c>
      <c r="H562" s="477">
        <f>NP.!AC335</f>
        <v>0</v>
      </c>
      <c r="I562" s="476">
        <f>NP.!AU335</f>
        <v>0</v>
      </c>
      <c r="J562" s="462"/>
    </row>
    <row r="563" spans="1:10" ht="30" customHeight="1" x14ac:dyDescent="0.2">
      <c r="A563" s="461">
        <v>552</v>
      </c>
      <c r="B563" s="463" t="s">
        <v>12</v>
      </c>
      <c r="C563" s="464" t="s">
        <v>1268</v>
      </c>
      <c r="D563" s="465" t="str">
        <f>VLOOKUP(Tabela25[[#This Row],[Symbol]],Baza_cen[],3,0)</f>
        <v>BLOK NYXON  Green MONO   50mm    H=250mm     GPMM</v>
      </c>
      <c r="E563" s="466">
        <v>250</v>
      </c>
      <c r="F563" s="466"/>
      <c r="G563" s="466" t="s">
        <v>2453</v>
      </c>
      <c r="H563" s="477">
        <f>NP.!AD335</f>
        <v>0</v>
      </c>
      <c r="I563" s="476">
        <f>NP.!AV335</f>
        <v>0</v>
      </c>
      <c r="J563" s="462"/>
    </row>
    <row r="564" spans="1:10" ht="30" customHeight="1" x14ac:dyDescent="0.2">
      <c r="A564" s="461">
        <v>553</v>
      </c>
      <c r="B564" s="463" t="s">
        <v>12</v>
      </c>
      <c r="C564" s="464" t="s">
        <v>1582</v>
      </c>
      <c r="D564" s="465" t="str">
        <f>VLOOKUP(Tabela25[[#This Row],[Symbol]],Baza_cen[],3,0)</f>
        <v>BLOK NYXON  Green MONO   50mm    H=255mm     GPMM</v>
      </c>
      <c r="E564" s="466">
        <v>255</v>
      </c>
      <c r="F564" s="466"/>
      <c r="G564" s="466" t="s">
        <v>2453</v>
      </c>
      <c r="H564" s="477">
        <f>NP.!S336</f>
        <v>0</v>
      </c>
      <c r="I564" s="476">
        <f>NP.!AK336</f>
        <v>0</v>
      </c>
      <c r="J564" s="462"/>
    </row>
    <row r="565" spans="1:10" ht="30" customHeight="1" x14ac:dyDescent="0.2">
      <c r="A565" s="461">
        <v>554</v>
      </c>
      <c r="B565" s="463" t="s">
        <v>12</v>
      </c>
      <c r="C565" s="464" t="s">
        <v>1582</v>
      </c>
      <c r="D565" s="465" t="str">
        <f>VLOOKUP(Tabela25[[#This Row],[Symbol]],Baza_cen[],3,0)</f>
        <v>BLOK NYXON  Green MONO   50mm    H=255mm     GPMM</v>
      </c>
      <c r="E565" s="466">
        <v>255</v>
      </c>
      <c r="F565" s="466"/>
      <c r="G565" s="466" t="s">
        <v>2453</v>
      </c>
      <c r="H565" s="477">
        <f>NP.!T336</f>
        <v>0</v>
      </c>
      <c r="I565" s="476">
        <f>NP.!AL336</f>
        <v>0</v>
      </c>
      <c r="J565" s="462"/>
    </row>
    <row r="566" spans="1:10" ht="30" customHeight="1" x14ac:dyDescent="0.2">
      <c r="A566" s="461">
        <v>555</v>
      </c>
      <c r="B566" s="463" t="s">
        <v>12</v>
      </c>
      <c r="C566" s="464" t="s">
        <v>1582</v>
      </c>
      <c r="D566" s="465" t="str">
        <f>VLOOKUP(Tabela25[[#This Row],[Symbol]],Baza_cen[],3,0)</f>
        <v>BLOK NYXON  Green MONO   50mm    H=255mm     GPMM</v>
      </c>
      <c r="E566" s="466">
        <v>255</v>
      </c>
      <c r="F566" s="466"/>
      <c r="G566" s="466" t="s">
        <v>2453</v>
      </c>
      <c r="H566" s="477">
        <f>NP.!U336</f>
        <v>0</v>
      </c>
      <c r="I566" s="476">
        <f>NP.!AM336</f>
        <v>0</v>
      </c>
      <c r="J566" s="462"/>
    </row>
    <row r="567" spans="1:10" ht="30" customHeight="1" x14ac:dyDescent="0.2">
      <c r="A567" s="461">
        <v>556</v>
      </c>
      <c r="B567" s="463" t="s">
        <v>12</v>
      </c>
      <c r="C567" s="464" t="s">
        <v>1582</v>
      </c>
      <c r="D567" s="465" t="str">
        <f>VLOOKUP(Tabela25[[#This Row],[Symbol]],Baza_cen[],3,0)</f>
        <v>BLOK NYXON  Green MONO   50mm    H=255mm     GPMM</v>
      </c>
      <c r="E567" s="466">
        <v>255</v>
      </c>
      <c r="F567" s="466"/>
      <c r="G567" s="466" t="s">
        <v>2453</v>
      </c>
      <c r="H567" s="477">
        <f>NP.!V336</f>
        <v>0</v>
      </c>
      <c r="I567" s="476">
        <f>NP.!AN336</f>
        <v>0</v>
      </c>
      <c r="J567" s="462"/>
    </row>
    <row r="568" spans="1:10" ht="30" customHeight="1" x14ac:dyDescent="0.2">
      <c r="A568" s="461">
        <v>557</v>
      </c>
      <c r="B568" s="463" t="s">
        <v>12</v>
      </c>
      <c r="C568" s="464" t="s">
        <v>1582</v>
      </c>
      <c r="D568" s="465" t="str">
        <f>VLOOKUP(Tabela25[[#This Row],[Symbol]],Baza_cen[],3,0)</f>
        <v>BLOK NYXON  Green MONO   50mm    H=255mm     GPMM</v>
      </c>
      <c r="E568" s="466">
        <v>255</v>
      </c>
      <c r="F568" s="466"/>
      <c r="G568" s="466" t="s">
        <v>2453</v>
      </c>
      <c r="H568" s="477">
        <f>NP.!W336</f>
        <v>0</v>
      </c>
      <c r="I568" s="476">
        <f>NP.!AO336</f>
        <v>0</v>
      </c>
      <c r="J568" s="462"/>
    </row>
    <row r="569" spans="1:10" ht="30" customHeight="1" x14ac:dyDescent="0.2">
      <c r="A569" s="461">
        <v>558</v>
      </c>
      <c r="B569" s="463" t="s">
        <v>12</v>
      </c>
      <c r="C569" s="464" t="s">
        <v>1582</v>
      </c>
      <c r="D569" s="465" t="str">
        <f>VLOOKUP(Tabela25[[#This Row],[Symbol]],Baza_cen[],3,0)</f>
        <v>BLOK NYXON  Green MONO   50mm    H=255mm     GPMM</v>
      </c>
      <c r="E569" s="466">
        <v>255</v>
      </c>
      <c r="F569" s="466"/>
      <c r="G569" s="466" t="s">
        <v>2453</v>
      </c>
      <c r="H569" s="477">
        <f>NP.!X336</f>
        <v>0</v>
      </c>
      <c r="I569" s="476">
        <f>NP.!AP336</f>
        <v>0</v>
      </c>
      <c r="J569" s="462"/>
    </row>
    <row r="570" spans="1:10" ht="30" customHeight="1" x14ac:dyDescent="0.2">
      <c r="A570" s="461">
        <v>559</v>
      </c>
      <c r="B570" s="463" t="s">
        <v>12</v>
      </c>
      <c r="C570" s="464" t="s">
        <v>1582</v>
      </c>
      <c r="D570" s="465" t="str">
        <f>VLOOKUP(Tabela25[[#This Row],[Symbol]],Baza_cen[],3,0)</f>
        <v>BLOK NYXON  Green MONO   50mm    H=255mm     GPMM</v>
      </c>
      <c r="E570" s="466">
        <v>255</v>
      </c>
      <c r="F570" s="466"/>
      <c r="G570" s="466" t="s">
        <v>2453</v>
      </c>
      <c r="H570" s="477">
        <f>NP.!Y336</f>
        <v>0</v>
      </c>
      <c r="I570" s="476">
        <f>NP.!AQ336</f>
        <v>0</v>
      </c>
      <c r="J570" s="462"/>
    </row>
    <row r="571" spans="1:10" ht="30" customHeight="1" x14ac:dyDescent="0.2">
      <c r="A571" s="461">
        <v>560</v>
      </c>
      <c r="B571" s="463" t="s">
        <v>12</v>
      </c>
      <c r="C571" s="464" t="s">
        <v>1582</v>
      </c>
      <c r="D571" s="465" t="str">
        <f>VLOOKUP(Tabela25[[#This Row],[Symbol]],Baza_cen[],3,0)</f>
        <v>BLOK NYXON  Green MONO   50mm    H=255mm     GPMM</v>
      </c>
      <c r="E571" s="466">
        <v>255</v>
      </c>
      <c r="F571" s="466"/>
      <c r="G571" s="466" t="s">
        <v>2453</v>
      </c>
      <c r="H571" s="477">
        <f>NP.!Z336</f>
        <v>0</v>
      </c>
      <c r="I571" s="476">
        <f>NP.!AR336</f>
        <v>0</v>
      </c>
      <c r="J571" s="462"/>
    </row>
    <row r="572" spans="1:10" ht="30" customHeight="1" x14ac:dyDescent="0.2">
      <c r="A572" s="461">
        <v>561</v>
      </c>
      <c r="B572" s="463" t="s">
        <v>12</v>
      </c>
      <c r="C572" s="464" t="s">
        <v>1582</v>
      </c>
      <c r="D572" s="465" t="str">
        <f>VLOOKUP(Tabela25[[#This Row],[Symbol]],Baza_cen[],3,0)</f>
        <v>BLOK NYXON  Green MONO   50mm    H=255mm     GPMM</v>
      </c>
      <c r="E572" s="466">
        <v>255</v>
      </c>
      <c r="F572" s="466"/>
      <c r="G572" s="466" t="s">
        <v>2453</v>
      </c>
      <c r="H572" s="477">
        <f>NP.!AA336</f>
        <v>0</v>
      </c>
      <c r="I572" s="476">
        <f>NP.!AS336</f>
        <v>0</v>
      </c>
      <c r="J572" s="462"/>
    </row>
    <row r="573" spans="1:10" ht="30" customHeight="1" x14ac:dyDescent="0.2">
      <c r="A573" s="461">
        <v>562</v>
      </c>
      <c r="B573" s="463" t="s">
        <v>12</v>
      </c>
      <c r="C573" s="464" t="s">
        <v>1582</v>
      </c>
      <c r="D573" s="465" t="str">
        <f>VLOOKUP(Tabela25[[#This Row],[Symbol]],Baza_cen[],3,0)</f>
        <v>BLOK NYXON  Green MONO   50mm    H=255mm     GPMM</v>
      </c>
      <c r="E573" s="466">
        <v>255</v>
      </c>
      <c r="F573" s="466"/>
      <c r="G573" s="466" t="s">
        <v>2453</v>
      </c>
      <c r="H573" s="477">
        <f>NP.!AB336</f>
        <v>0</v>
      </c>
      <c r="I573" s="476">
        <f>NP.!AT336</f>
        <v>0</v>
      </c>
      <c r="J573" s="462"/>
    </row>
    <row r="574" spans="1:10" ht="30" customHeight="1" x14ac:dyDescent="0.2">
      <c r="A574" s="461">
        <v>563</v>
      </c>
      <c r="B574" s="463" t="s">
        <v>12</v>
      </c>
      <c r="C574" s="464" t="s">
        <v>1582</v>
      </c>
      <c r="D574" s="465" t="str">
        <f>VLOOKUP(Tabela25[[#This Row],[Symbol]],Baza_cen[],3,0)</f>
        <v>BLOK NYXON  Green MONO   50mm    H=255mm     GPMM</v>
      </c>
      <c r="E574" s="466">
        <v>255</v>
      </c>
      <c r="F574" s="466"/>
      <c r="G574" s="466" t="s">
        <v>2453</v>
      </c>
      <c r="H574" s="477">
        <f>NP.!AC336</f>
        <v>0</v>
      </c>
      <c r="I574" s="476">
        <f>NP.!AU336</f>
        <v>0</v>
      </c>
      <c r="J574" s="462"/>
    </row>
    <row r="575" spans="1:10" ht="30" customHeight="1" x14ac:dyDescent="0.2">
      <c r="A575" s="461">
        <v>564</v>
      </c>
      <c r="B575" s="463" t="s">
        <v>12</v>
      </c>
      <c r="C575" s="464" t="s">
        <v>1582</v>
      </c>
      <c r="D575" s="465" t="str">
        <f>VLOOKUP(Tabela25[[#This Row],[Symbol]],Baza_cen[],3,0)</f>
        <v>BLOK NYXON  Green MONO   50mm    H=255mm     GPMM</v>
      </c>
      <c r="E575" s="466">
        <v>255</v>
      </c>
      <c r="F575" s="466"/>
      <c r="G575" s="466" t="s">
        <v>2453</v>
      </c>
      <c r="H575" s="477">
        <f>NP.!AD336</f>
        <v>0</v>
      </c>
      <c r="I575" s="476">
        <f>NP.!AV336</f>
        <v>0</v>
      </c>
      <c r="J575" s="462"/>
    </row>
    <row r="576" spans="1:10" ht="30" customHeight="1" x14ac:dyDescent="0.2">
      <c r="A576" s="461">
        <v>565</v>
      </c>
      <c r="B576" s="463" t="s">
        <v>12</v>
      </c>
      <c r="C576" s="464" t="s">
        <v>1269</v>
      </c>
      <c r="D576" s="465" t="str">
        <f>VLOOKUP(Tabela25[[#This Row],[Symbol]],Baza_cen[],3,0)</f>
        <v>BLOK NYXON  Green MONO   50mm    H=260mm     GPMM</v>
      </c>
      <c r="E576" s="466">
        <v>260</v>
      </c>
      <c r="F576" s="466"/>
      <c r="G576" s="466" t="s">
        <v>2453</v>
      </c>
      <c r="H576" s="477">
        <f>NP.!S337</f>
        <v>0</v>
      </c>
      <c r="I576" s="476">
        <f>NP.!AK337</f>
        <v>0</v>
      </c>
      <c r="J576" s="462"/>
    </row>
    <row r="577" spans="1:10" ht="30" customHeight="1" x14ac:dyDescent="0.2">
      <c r="A577" s="461">
        <v>566</v>
      </c>
      <c r="B577" s="463" t="s">
        <v>12</v>
      </c>
      <c r="C577" s="464" t="s">
        <v>1269</v>
      </c>
      <c r="D577" s="465" t="str">
        <f>VLOOKUP(Tabela25[[#This Row],[Symbol]],Baza_cen[],3,0)</f>
        <v>BLOK NYXON  Green MONO   50mm    H=260mm     GPMM</v>
      </c>
      <c r="E577" s="466">
        <v>260</v>
      </c>
      <c r="F577" s="466"/>
      <c r="G577" s="466" t="s">
        <v>2453</v>
      </c>
      <c r="H577" s="477">
        <f>NP.!T337</f>
        <v>0</v>
      </c>
      <c r="I577" s="476">
        <f>NP.!AL337</f>
        <v>0</v>
      </c>
      <c r="J577" s="462"/>
    </row>
    <row r="578" spans="1:10" ht="30" customHeight="1" x14ac:dyDescent="0.2">
      <c r="A578" s="461">
        <v>567</v>
      </c>
      <c r="B578" s="463" t="s">
        <v>12</v>
      </c>
      <c r="C578" s="464" t="s">
        <v>1269</v>
      </c>
      <c r="D578" s="465" t="str">
        <f>VLOOKUP(Tabela25[[#This Row],[Symbol]],Baza_cen[],3,0)</f>
        <v>BLOK NYXON  Green MONO   50mm    H=260mm     GPMM</v>
      </c>
      <c r="E578" s="466">
        <v>260</v>
      </c>
      <c r="F578" s="466"/>
      <c r="G578" s="466" t="s">
        <v>2453</v>
      </c>
      <c r="H578" s="477">
        <f>NP.!U337</f>
        <v>0</v>
      </c>
      <c r="I578" s="476">
        <f>NP.!AM337</f>
        <v>0</v>
      </c>
      <c r="J578" s="462"/>
    </row>
    <row r="579" spans="1:10" ht="30" customHeight="1" x14ac:dyDescent="0.2">
      <c r="A579" s="461">
        <v>568</v>
      </c>
      <c r="B579" s="463" t="s">
        <v>12</v>
      </c>
      <c r="C579" s="464" t="s">
        <v>1269</v>
      </c>
      <c r="D579" s="465" t="str">
        <f>VLOOKUP(Tabela25[[#This Row],[Symbol]],Baza_cen[],3,0)</f>
        <v>BLOK NYXON  Green MONO   50mm    H=260mm     GPMM</v>
      </c>
      <c r="E579" s="466">
        <v>260</v>
      </c>
      <c r="F579" s="466"/>
      <c r="G579" s="466" t="s">
        <v>2453</v>
      </c>
      <c r="H579" s="477">
        <f>NP.!V337</f>
        <v>0</v>
      </c>
      <c r="I579" s="476">
        <f>NP.!AN337</f>
        <v>0</v>
      </c>
      <c r="J579" s="462"/>
    </row>
    <row r="580" spans="1:10" ht="30" customHeight="1" x14ac:dyDescent="0.2">
      <c r="A580" s="461">
        <v>569</v>
      </c>
      <c r="B580" s="463" t="s">
        <v>12</v>
      </c>
      <c r="C580" s="464" t="s">
        <v>1269</v>
      </c>
      <c r="D580" s="465" t="str">
        <f>VLOOKUP(Tabela25[[#This Row],[Symbol]],Baza_cen[],3,0)</f>
        <v>BLOK NYXON  Green MONO   50mm    H=260mm     GPMM</v>
      </c>
      <c r="E580" s="466">
        <v>260</v>
      </c>
      <c r="F580" s="466"/>
      <c r="G580" s="466" t="s">
        <v>2453</v>
      </c>
      <c r="H580" s="477">
        <f>NP.!W337</f>
        <v>0</v>
      </c>
      <c r="I580" s="476">
        <f>NP.!AO337</f>
        <v>0</v>
      </c>
      <c r="J580" s="462"/>
    </row>
    <row r="581" spans="1:10" ht="30" customHeight="1" x14ac:dyDescent="0.2">
      <c r="A581" s="461">
        <v>570</v>
      </c>
      <c r="B581" s="463" t="s">
        <v>12</v>
      </c>
      <c r="C581" s="464" t="s">
        <v>1269</v>
      </c>
      <c r="D581" s="465" t="str">
        <f>VLOOKUP(Tabela25[[#This Row],[Symbol]],Baza_cen[],3,0)</f>
        <v>BLOK NYXON  Green MONO   50mm    H=260mm     GPMM</v>
      </c>
      <c r="E581" s="466">
        <v>260</v>
      </c>
      <c r="F581" s="466"/>
      <c r="G581" s="466" t="s">
        <v>2453</v>
      </c>
      <c r="H581" s="477">
        <f>NP.!X337</f>
        <v>0</v>
      </c>
      <c r="I581" s="476">
        <f>NP.!AP337</f>
        <v>0</v>
      </c>
      <c r="J581" s="462"/>
    </row>
    <row r="582" spans="1:10" ht="30" customHeight="1" x14ac:dyDescent="0.2">
      <c r="A582" s="461">
        <v>571</v>
      </c>
      <c r="B582" s="463" t="s">
        <v>12</v>
      </c>
      <c r="C582" s="464" t="s">
        <v>1269</v>
      </c>
      <c r="D582" s="465" t="str">
        <f>VLOOKUP(Tabela25[[#This Row],[Symbol]],Baza_cen[],3,0)</f>
        <v>BLOK NYXON  Green MONO   50mm    H=260mm     GPMM</v>
      </c>
      <c r="E582" s="466">
        <v>260</v>
      </c>
      <c r="F582" s="466"/>
      <c r="G582" s="466" t="s">
        <v>2453</v>
      </c>
      <c r="H582" s="477">
        <f>NP.!Y337</f>
        <v>0</v>
      </c>
      <c r="I582" s="476">
        <f>NP.!AQ337</f>
        <v>0</v>
      </c>
      <c r="J582" s="462"/>
    </row>
    <row r="583" spans="1:10" ht="30" customHeight="1" x14ac:dyDescent="0.2">
      <c r="A583" s="461">
        <v>572</v>
      </c>
      <c r="B583" s="463" t="s">
        <v>12</v>
      </c>
      <c r="C583" s="464" t="s">
        <v>1269</v>
      </c>
      <c r="D583" s="465" t="str">
        <f>VLOOKUP(Tabela25[[#This Row],[Symbol]],Baza_cen[],3,0)</f>
        <v>BLOK NYXON  Green MONO   50mm    H=260mm     GPMM</v>
      </c>
      <c r="E583" s="466">
        <v>260</v>
      </c>
      <c r="F583" s="466"/>
      <c r="G583" s="466" t="s">
        <v>2453</v>
      </c>
      <c r="H583" s="477">
        <f>NP.!Z337</f>
        <v>0</v>
      </c>
      <c r="I583" s="476">
        <f>NP.!AR337</f>
        <v>0</v>
      </c>
      <c r="J583" s="462"/>
    </row>
    <row r="584" spans="1:10" ht="30" customHeight="1" x14ac:dyDescent="0.2">
      <c r="A584" s="461">
        <v>573</v>
      </c>
      <c r="B584" s="463" t="s">
        <v>12</v>
      </c>
      <c r="C584" s="464" t="s">
        <v>1269</v>
      </c>
      <c r="D584" s="465" t="str">
        <f>VLOOKUP(Tabela25[[#This Row],[Symbol]],Baza_cen[],3,0)</f>
        <v>BLOK NYXON  Green MONO   50mm    H=260mm     GPMM</v>
      </c>
      <c r="E584" s="466">
        <v>260</v>
      </c>
      <c r="F584" s="466"/>
      <c r="G584" s="466" t="s">
        <v>2453</v>
      </c>
      <c r="H584" s="477">
        <f>NP.!AA337</f>
        <v>0</v>
      </c>
      <c r="I584" s="476">
        <f>NP.!AS337</f>
        <v>0</v>
      </c>
      <c r="J584" s="462"/>
    </row>
    <row r="585" spans="1:10" ht="30" customHeight="1" x14ac:dyDescent="0.2">
      <c r="A585" s="461">
        <v>574</v>
      </c>
      <c r="B585" s="463" t="s">
        <v>12</v>
      </c>
      <c r="C585" s="464" t="s">
        <v>1269</v>
      </c>
      <c r="D585" s="465" t="str">
        <f>VLOOKUP(Tabela25[[#This Row],[Symbol]],Baza_cen[],3,0)</f>
        <v>BLOK NYXON  Green MONO   50mm    H=260mm     GPMM</v>
      </c>
      <c r="E585" s="466">
        <v>260</v>
      </c>
      <c r="F585" s="466"/>
      <c r="G585" s="466" t="s">
        <v>2453</v>
      </c>
      <c r="H585" s="477">
        <f>NP.!AB337</f>
        <v>0</v>
      </c>
      <c r="I585" s="476">
        <f>NP.!AT337</f>
        <v>0</v>
      </c>
      <c r="J585" s="462"/>
    </row>
    <row r="586" spans="1:10" ht="30" customHeight="1" x14ac:dyDescent="0.2">
      <c r="A586" s="461">
        <v>575</v>
      </c>
      <c r="B586" s="463" t="s">
        <v>12</v>
      </c>
      <c r="C586" s="464" t="s">
        <v>1269</v>
      </c>
      <c r="D586" s="465" t="str">
        <f>VLOOKUP(Tabela25[[#This Row],[Symbol]],Baza_cen[],3,0)</f>
        <v>BLOK NYXON  Green MONO   50mm    H=260mm     GPMM</v>
      </c>
      <c r="E586" s="466">
        <v>260</v>
      </c>
      <c r="F586" s="466"/>
      <c r="G586" s="466" t="s">
        <v>2453</v>
      </c>
      <c r="H586" s="477">
        <f>NP.!AC337</f>
        <v>0</v>
      </c>
      <c r="I586" s="476">
        <f>NP.!AU337</f>
        <v>0</v>
      </c>
      <c r="J586" s="462"/>
    </row>
    <row r="587" spans="1:10" ht="30" customHeight="1" x14ac:dyDescent="0.2">
      <c r="A587" s="461">
        <v>576</v>
      </c>
      <c r="B587" s="463" t="s">
        <v>12</v>
      </c>
      <c r="C587" s="464" t="s">
        <v>1269</v>
      </c>
      <c r="D587" s="465" t="str">
        <f>VLOOKUP(Tabela25[[#This Row],[Symbol]],Baza_cen[],3,0)</f>
        <v>BLOK NYXON  Green MONO   50mm    H=260mm     GPMM</v>
      </c>
      <c r="E587" s="466">
        <v>260</v>
      </c>
      <c r="F587" s="466"/>
      <c r="G587" s="466" t="s">
        <v>2453</v>
      </c>
      <c r="H587" s="477">
        <f>NP.!AD337</f>
        <v>0</v>
      </c>
      <c r="I587" s="476">
        <f>NP.!AV337</f>
        <v>0</v>
      </c>
      <c r="J587" s="462"/>
    </row>
    <row r="588" spans="1:10" ht="30" customHeight="1" x14ac:dyDescent="0.2">
      <c r="A588" s="461">
        <v>577</v>
      </c>
      <c r="B588" s="463" t="s">
        <v>12</v>
      </c>
      <c r="C588" s="464" t="s">
        <v>1583</v>
      </c>
      <c r="D588" s="465" t="str">
        <f>VLOOKUP(Tabela25[[#This Row],[Symbol]],Baza_cen[],3,0)</f>
        <v>BLOK NYXON  Green MONO   50mm    H=265mm     GPMM</v>
      </c>
      <c r="E588" s="466">
        <v>265</v>
      </c>
      <c r="F588" s="466"/>
      <c r="G588" s="466" t="s">
        <v>2453</v>
      </c>
      <c r="H588" s="477">
        <f>NP.!S338</f>
        <v>0</v>
      </c>
      <c r="I588" s="476">
        <f>NP.!AK338</f>
        <v>0</v>
      </c>
      <c r="J588" s="462"/>
    </row>
    <row r="589" spans="1:10" ht="30" customHeight="1" x14ac:dyDescent="0.2">
      <c r="A589" s="461">
        <v>578</v>
      </c>
      <c r="B589" s="463" t="s">
        <v>12</v>
      </c>
      <c r="C589" s="464" t="s">
        <v>1583</v>
      </c>
      <c r="D589" s="465" t="str">
        <f>VLOOKUP(Tabela25[[#This Row],[Symbol]],Baza_cen[],3,0)</f>
        <v>BLOK NYXON  Green MONO   50mm    H=265mm     GPMM</v>
      </c>
      <c r="E589" s="466">
        <v>265</v>
      </c>
      <c r="F589" s="466"/>
      <c r="G589" s="466" t="s">
        <v>2453</v>
      </c>
      <c r="H589" s="477">
        <f>NP.!T338</f>
        <v>0</v>
      </c>
      <c r="I589" s="476">
        <f>NP.!AL338</f>
        <v>0</v>
      </c>
      <c r="J589" s="462"/>
    </row>
    <row r="590" spans="1:10" ht="30" customHeight="1" x14ac:dyDescent="0.2">
      <c r="A590" s="461">
        <v>579</v>
      </c>
      <c r="B590" s="463" t="s">
        <v>12</v>
      </c>
      <c r="C590" s="464" t="s">
        <v>1583</v>
      </c>
      <c r="D590" s="465" t="str">
        <f>VLOOKUP(Tabela25[[#This Row],[Symbol]],Baza_cen[],3,0)</f>
        <v>BLOK NYXON  Green MONO   50mm    H=265mm     GPMM</v>
      </c>
      <c r="E590" s="466">
        <v>265</v>
      </c>
      <c r="F590" s="466"/>
      <c r="G590" s="466" t="s">
        <v>2453</v>
      </c>
      <c r="H590" s="477">
        <f>NP.!U338</f>
        <v>0</v>
      </c>
      <c r="I590" s="476">
        <f>NP.!AM338</f>
        <v>0</v>
      </c>
      <c r="J590" s="462"/>
    </row>
    <row r="591" spans="1:10" ht="30" customHeight="1" x14ac:dyDescent="0.2">
      <c r="A591" s="461">
        <v>580</v>
      </c>
      <c r="B591" s="463" t="s">
        <v>12</v>
      </c>
      <c r="C591" s="464" t="s">
        <v>1583</v>
      </c>
      <c r="D591" s="465" t="str">
        <f>VLOOKUP(Tabela25[[#This Row],[Symbol]],Baza_cen[],3,0)</f>
        <v>BLOK NYXON  Green MONO   50mm    H=265mm     GPMM</v>
      </c>
      <c r="E591" s="466">
        <v>265</v>
      </c>
      <c r="F591" s="466"/>
      <c r="G591" s="466" t="s">
        <v>2453</v>
      </c>
      <c r="H591" s="477">
        <f>NP.!V338</f>
        <v>0</v>
      </c>
      <c r="I591" s="476">
        <f>NP.!AN338</f>
        <v>0</v>
      </c>
      <c r="J591" s="462"/>
    </row>
    <row r="592" spans="1:10" ht="30" customHeight="1" x14ac:dyDescent="0.2">
      <c r="A592" s="461">
        <v>581</v>
      </c>
      <c r="B592" s="463" t="s">
        <v>12</v>
      </c>
      <c r="C592" s="464" t="s">
        <v>1583</v>
      </c>
      <c r="D592" s="465" t="str">
        <f>VLOOKUP(Tabela25[[#This Row],[Symbol]],Baza_cen[],3,0)</f>
        <v>BLOK NYXON  Green MONO   50mm    H=265mm     GPMM</v>
      </c>
      <c r="E592" s="466">
        <v>265</v>
      </c>
      <c r="F592" s="466"/>
      <c r="G592" s="466" t="s">
        <v>2453</v>
      </c>
      <c r="H592" s="477">
        <f>NP.!W338</f>
        <v>0</v>
      </c>
      <c r="I592" s="476">
        <f>NP.!AO338</f>
        <v>0</v>
      </c>
      <c r="J592" s="462"/>
    </row>
    <row r="593" spans="1:10" ht="30" customHeight="1" x14ac:dyDescent="0.2">
      <c r="A593" s="461">
        <v>582</v>
      </c>
      <c r="B593" s="463" t="s">
        <v>12</v>
      </c>
      <c r="C593" s="464" t="s">
        <v>1583</v>
      </c>
      <c r="D593" s="465" t="str">
        <f>VLOOKUP(Tabela25[[#This Row],[Symbol]],Baza_cen[],3,0)</f>
        <v>BLOK NYXON  Green MONO   50mm    H=265mm     GPMM</v>
      </c>
      <c r="E593" s="466">
        <v>265</v>
      </c>
      <c r="F593" s="466"/>
      <c r="G593" s="466" t="s">
        <v>2453</v>
      </c>
      <c r="H593" s="477">
        <f>NP.!X338</f>
        <v>0</v>
      </c>
      <c r="I593" s="476">
        <f>NP.!AP338</f>
        <v>0</v>
      </c>
      <c r="J593" s="462"/>
    </row>
    <row r="594" spans="1:10" ht="30" customHeight="1" x14ac:dyDescent="0.2">
      <c r="A594" s="461">
        <v>583</v>
      </c>
      <c r="B594" s="463" t="s">
        <v>12</v>
      </c>
      <c r="C594" s="464" t="s">
        <v>1583</v>
      </c>
      <c r="D594" s="465" t="str">
        <f>VLOOKUP(Tabela25[[#This Row],[Symbol]],Baza_cen[],3,0)</f>
        <v>BLOK NYXON  Green MONO   50mm    H=265mm     GPMM</v>
      </c>
      <c r="E594" s="466">
        <v>265</v>
      </c>
      <c r="F594" s="466"/>
      <c r="G594" s="466" t="s">
        <v>2453</v>
      </c>
      <c r="H594" s="477">
        <f>NP.!Y338</f>
        <v>0</v>
      </c>
      <c r="I594" s="476">
        <f>NP.!AQ338</f>
        <v>0</v>
      </c>
      <c r="J594" s="462"/>
    </row>
    <row r="595" spans="1:10" ht="30" customHeight="1" x14ac:dyDescent="0.2">
      <c r="A595" s="461">
        <v>584</v>
      </c>
      <c r="B595" s="463" t="s">
        <v>12</v>
      </c>
      <c r="C595" s="464" t="s">
        <v>1583</v>
      </c>
      <c r="D595" s="465" t="str">
        <f>VLOOKUP(Tabela25[[#This Row],[Symbol]],Baza_cen[],3,0)</f>
        <v>BLOK NYXON  Green MONO   50mm    H=265mm     GPMM</v>
      </c>
      <c r="E595" s="466">
        <v>265</v>
      </c>
      <c r="F595" s="466"/>
      <c r="G595" s="466" t="s">
        <v>2453</v>
      </c>
      <c r="H595" s="477">
        <f>NP.!Z338</f>
        <v>0</v>
      </c>
      <c r="I595" s="476">
        <f>NP.!AR338</f>
        <v>0</v>
      </c>
      <c r="J595" s="462"/>
    </row>
    <row r="596" spans="1:10" ht="30" customHeight="1" x14ac:dyDescent="0.2">
      <c r="A596" s="461">
        <v>585</v>
      </c>
      <c r="B596" s="463" t="s">
        <v>12</v>
      </c>
      <c r="C596" s="464" t="s">
        <v>1583</v>
      </c>
      <c r="D596" s="465" t="str">
        <f>VLOOKUP(Tabela25[[#This Row],[Symbol]],Baza_cen[],3,0)</f>
        <v>BLOK NYXON  Green MONO   50mm    H=265mm     GPMM</v>
      </c>
      <c r="E596" s="466">
        <v>265</v>
      </c>
      <c r="F596" s="466"/>
      <c r="G596" s="466" t="s">
        <v>2453</v>
      </c>
      <c r="H596" s="477">
        <f>NP.!AA338</f>
        <v>0</v>
      </c>
      <c r="I596" s="476">
        <f>NP.!AS338</f>
        <v>0</v>
      </c>
      <c r="J596" s="462"/>
    </row>
    <row r="597" spans="1:10" ht="30" customHeight="1" x14ac:dyDescent="0.2">
      <c r="A597" s="461">
        <v>586</v>
      </c>
      <c r="B597" s="463" t="s">
        <v>12</v>
      </c>
      <c r="C597" s="464" t="s">
        <v>1583</v>
      </c>
      <c r="D597" s="465" t="str">
        <f>VLOOKUP(Tabela25[[#This Row],[Symbol]],Baza_cen[],3,0)</f>
        <v>BLOK NYXON  Green MONO   50mm    H=265mm     GPMM</v>
      </c>
      <c r="E597" s="466">
        <v>265</v>
      </c>
      <c r="F597" s="466"/>
      <c r="G597" s="466" t="s">
        <v>2453</v>
      </c>
      <c r="H597" s="477">
        <f>NP.!AB338</f>
        <v>0</v>
      </c>
      <c r="I597" s="476">
        <f>NP.!AT338</f>
        <v>0</v>
      </c>
      <c r="J597" s="462"/>
    </row>
    <row r="598" spans="1:10" ht="30" customHeight="1" x14ac:dyDescent="0.2">
      <c r="A598" s="461">
        <v>587</v>
      </c>
      <c r="B598" s="463" t="s">
        <v>12</v>
      </c>
      <c r="C598" s="464" t="s">
        <v>1583</v>
      </c>
      <c r="D598" s="465" t="str">
        <f>VLOOKUP(Tabela25[[#This Row],[Symbol]],Baza_cen[],3,0)</f>
        <v>BLOK NYXON  Green MONO   50mm    H=265mm     GPMM</v>
      </c>
      <c r="E598" s="466">
        <v>265</v>
      </c>
      <c r="F598" s="466"/>
      <c r="G598" s="466" t="s">
        <v>2453</v>
      </c>
      <c r="H598" s="477">
        <f>NP.!AC338</f>
        <v>0</v>
      </c>
      <c r="I598" s="476">
        <f>NP.!AU338</f>
        <v>0</v>
      </c>
      <c r="J598" s="462"/>
    </row>
    <row r="599" spans="1:10" ht="30" customHeight="1" x14ac:dyDescent="0.2">
      <c r="A599" s="461">
        <v>588</v>
      </c>
      <c r="B599" s="463" t="s">
        <v>12</v>
      </c>
      <c r="C599" s="464" t="s">
        <v>1583</v>
      </c>
      <c r="D599" s="465" t="str">
        <f>VLOOKUP(Tabela25[[#This Row],[Symbol]],Baza_cen[],3,0)</f>
        <v>BLOK NYXON  Green MONO   50mm    H=265mm     GPMM</v>
      </c>
      <c r="E599" s="466">
        <v>265</v>
      </c>
      <c r="F599" s="466"/>
      <c r="G599" s="466" t="s">
        <v>2453</v>
      </c>
      <c r="H599" s="477">
        <f>NP.!AD338</f>
        <v>0</v>
      </c>
      <c r="I599" s="476">
        <f>NP.!AV338</f>
        <v>0</v>
      </c>
      <c r="J599" s="462"/>
    </row>
    <row r="600" spans="1:10" ht="30" customHeight="1" x14ac:dyDescent="0.2">
      <c r="A600" s="461">
        <v>589</v>
      </c>
      <c r="B600" s="463" t="s">
        <v>12</v>
      </c>
      <c r="C600" s="464" t="s">
        <v>1270</v>
      </c>
      <c r="D600" s="465" t="str">
        <f>VLOOKUP(Tabela25[[#This Row],[Symbol]],Baza_cen[],3,0)</f>
        <v>BLOK NYXON  Green MONO   50mm    H=270mm     GPMM</v>
      </c>
      <c r="E600" s="466">
        <v>270</v>
      </c>
      <c r="F600" s="466"/>
      <c r="G600" s="466" t="s">
        <v>2453</v>
      </c>
      <c r="H600" s="477">
        <f>NP.!S339</f>
        <v>0</v>
      </c>
      <c r="I600" s="476">
        <f>NP.!AK339</f>
        <v>0</v>
      </c>
      <c r="J600" s="462"/>
    </row>
    <row r="601" spans="1:10" ht="30" customHeight="1" x14ac:dyDescent="0.2">
      <c r="A601" s="461">
        <v>590</v>
      </c>
      <c r="B601" s="463" t="s">
        <v>12</v>
      </c>
      <c r="C601" s="464" t="s">
        <v>1270</v>
      </c>
      <c r="D601" s="465" t="str">
        <f>VLOOKUP(Tabela25[[#This Row],[Symbol]],Baza_cen[],3,0)</f>
        <v>BLOK NYXON  Green MONO   50mm    H=270mm     GPMM</v>
      </c>
      <c r="E601" s="466">
        <v>270</v>
      </c>
      <c r="F601" s="466"/>
      <c r="G601" s="466" t="s">
        <v>2453</v>
      </c>
      <c r="H601" s="477">
        <f>NP.!T339</f>
        <v>0</v>
      </c>
      <c r="I601" s="476">
        <f>NP.!AL339</f>
        <v>0</v>
      </c>
      <c r="J601" s="462"/>
    </row>
    <row r="602" spans="1:10" ht="30" customHeight="1" x14ac:dyDescent="0.2">
      <c r="A602" s="461">
        <v>591</v>
      </c>
      <c r="B602" s="463" t="s">
        <v>12</v>
      </c>
      <c r="C602" s="464" t="s">
        <v>1270</v>
      </c>
      <c r="D602" s="465" t="str">
        <f>VLOOKUP(Tabela25[[#This Row],[Symbol]],Baza_cen[],3,0)</f>
        <v>BLOK NYXON  Green MONO   50mm    H=270mm     GPMM</v>
      </c>
      <c r="E602" s="466">
        <v>270</v>
      </c>
      <c r="F602" s="466"/>
      <c r="G602" s="466" t="s">
        <v>2453</v>
      </c>
      <c r="H602" s="477">
        <f>NP.!U339</f>
        <v>0</v>
      </c>
      <c r="I602" s="476">
        <f>NP.!AM339</f>
        <v>0</v>
      </c>
      <c r="J602" s="462"/>
    </row>
    <row r="603" spans="1:10" ht="30" customHeight="1" x14ac:dyDescent="0.2">
      <c r="A603" s="461">
        <v>592</v>
      </c>
      <c r="B603" s="463" t="s">
        <v>12</v>
      </c>
      <c r="C603" s="464" t="s">
        <v>1270</v>
      </c>
      <c r="D603" s="465" t="str">
        <f>VLOOKUP(Tabela25[[#This Row],[Symbol]],Baza_cen[],3,0)</f>
        <v>BLOK NYXON  Green MONO   50mm    H=270mm     GPMM</v>
      </c>
      <c r="E603" s="466">
        <v>270</v>
      </c>
      <c r="F603" s="466"/>
      <c r="G603" s="466" t="s">
        <v>2453</v>
      </c>
      <c r="H603" s="477">
        <f>NP.!V339</f>
        <v>0</v>
      </c>
      <c r="I603" s="476">
        <f>NP.!AN339</f>
        <v>0</v>
      </c>
      <c r="J603" s="462"/>
    </row>
    <row r="604" spans="1:10" ht="30" customHeight="1" x14ac:dyDescent="0.2">
      <c r="A604" s="461">
        <v>593</v>
      </c>
      <c r="B604" s="463" t="s">
        <v>12</v>
      </c>
      <c r="C604" s="464" t="s">
        <v>1270</v>
      </c>
      <c r="D604" s="465" t="str">
        <f>VLOOKUP(Tabela25[[#This Row],[Symbol]],Baza_cen[],3,0)</f>
        <v>BLOK NYXON  Green MONO   50mm    H=270mm     GPMM</v>
      </c>
      <c r="E604" s="466">
        <v>270</v>
      </c>
      <c r="F604" s="466"/>
      <c r="G604" s="466" t="s">
        <v>2453</v>
      </c>
      <c r="H604" s="477">
        <f>NP.!W339</f>
        <v>0</v>
      </c>
      <c r="I604" s="476">
        <f>NP.!AO339</f>
        <v>0</v>
      </c>
      <c r="J604" s="462"/>
    </row>
    <row r="605" spans="1:10" ht="30" customHeight="1" x14ac:dyDescent="0.2">
      <c r="A605" s="461">
        <v>594</v>
      </c>
      <c r="B605" s="463" t="s">
        <v>12</v>
      </c>
      <c r="C605" s="464" t="s">
        <v>1270</v>
      </c>
      <c r="D605" s="465" t="str">
        <f>VLOOKUP(Tabela25[[#This Row],[Symbol]],Baza_cen[],3,0)</f>
        <v>BLOK NYXON  Green MONO   50mm    H=270mm     GPMM</v>
      </c>
      <c r="E605" s="466">
        <v>270</v>
      </c>
      <c r="F605" s="466"/>
      <c r="G605" s="466" t="s">
        <v>2453</v>
      </c>
      <c r="H605" s="477">
        <f>NP.!X339</f>
        <v>0</v>
      </c>
      <c r="I605" s="476">
        <f>NP.!AP339</f>
        <v>0</v>
      </c>
      <c r="J605" s="462"/>
    </row>
    <row r="606" spans="1:10" ht="30" customHeight="1" x14ac:dyDescent="0.2">
      <c r="A606" s="461">
        <v>595</v>
      </c>
      <c r="B606" s="463" t="s">
        <v>12</v>
      </c>
      <c r="C606" s="464" t="s">
        <v>1270</v>
      </c>
      <c r="D606" s="465" t="str">
        <f>VLOOKUP(Tabela25[[#This Row],[Symbol]],Baza_cen[],3,0)</f>
        <v>BLOK NYXON  Green MONO   50mm    H=270mm     GPMM</v>
      </c>
      <c r="E606" s="466">
        <v>270</v>
      </c>
      <c r="F606" s="466"/>
      <c r="G606" s="466" t="s">
        <v>2453</v>
      </c>
      <c r="H606" s="477">
        <f>NP.!Y339</f>
        <v>0</v>
      </c>
      <c r="I606" s="476">
        <f>NP.!AQ339</f>
        <v>0</v>
      </c>
      <c r="J606" s="462"/>
    </row>
    <row r="607" spans="1:10" ht="30" customHeight="1" x14ac:dyDescent="0.2">
      <c r="A607" s="461">
        <v>596</v>
      </c>
      <c r="B607" s="463" t="s">
        <v>12</v>
      </c>
      <c r="C607" s="464" t="s">
        <v>1270</v>
      </c>
      <c r="D607" s="465" t="str">
        <f>VLOOKUP(Tabela25[[#This Row],[Symbol]],Baza_cen[],3,0)</f>
        <v>BLOK NYXON  Green MONO   50mm    H=270mm     GPMM</v>
      </c>
      <c r="E607" s="466">
        <v>270</v>
      </c>
      <c r="F607" s="466"/>
      <c r="G607" s="466" t="s">
        <v>2453</v>
      </c>
      <c r="H607" s="477">
        <f>NP.!Z339</f>
        <v>0</v>
      </c>
      <c r="I607" s="476">
        <f>NP.!AR339</f>
        <v>0</v>
      </c>
      <c r="J607" s="462"/>
    </row>
    <row r="608" spans="1:10" ht="30" customHeight="1" x14ac:dyDescent="0.2">
      <c r="A608" s="461">
        <v>597</v>
      </c>
      <c r="B608" s="463" t="s">
        <v>12</v>
      </c>
      <c r="C608" s="464" t="s">
        <v>1270</v>
      </c>
      <c r="D608" s="465" t="str">
        <f>VLOOKUP(Tabela25[[#This Row],[Symbol]],Baza_cen[],3,0)</f>
        <v>BLOK NYXON  Green MONO   50mm    H=270mm     GPMM</v>
      </c>
      <c r="E608" s="466">
        <v>270</v>
      </c>
      <c r="F608" s="466"/>
      <c r="G608" s="466" t="s">
        <v>2453</v>
      </c>
      <c r="H608" s="477">
        <f>NP.!AA339</f>
        <v>0</v>
      </c>
      <c r="I608" s="476">
        <f>NP.!AS339</f>
        <v>0</v>
      </c>
      <c r="J608" s="462"/>
    </row>
    <row r="609" spans="1:10" ht="30" customHeight="1" x14ac:dyDescent="0.2">
      <c r="A609" s="461">
        <v>598</v>
      </c>
      <c r="B609" s="463" t="s">
        <v>12</v>
      </c>
      <c r="C609" s="464" t="s">
        <v>1270</v>
      </c>
      <c r="D609" s="465" t="str">
        <f>VLOOKUP(Tabela25[[#This Row],[Symbol]],Baza_cen[],3,0)</f>
        <v>BLOK NYXON  Green MONO   50mm    H=270mm     GPMM</v>
      </c>
      <c r="E609" s="466">
        <v>270</v>
      </c>
      <c r="F609" s="466"/>
      <c r="G609" s="466" t="s">
        <v>2453</v>
      </c>
      <c r="H609" s="477">
        <f>NP.!AB339</f>
        <v>0</v>
      </c>
      <c r="I609" s="476">
        <f>NP.!AT339</f>
        <v>0</v>
      </c>
      <c r="J609" s="462"/>
    </row>
    <row r="610" spans="1:10" ht="30" customHeight="1" x14ac:dyDescent="0.2">
      <c r="A610" s="461">
        <v>599</v>
      </c>
      <c r="B610" s="463" t="s">
        <v>12</v>
      </c>
      <c r="C610" s="464" t="s">
        <v>1270</v>
      </c>
      <c r="D610" s="465" t="str">
        <f>VLOOKUP(Tabela25[[#This Row],[Symbol]],Baza_cen[],3,0)</f>
        <v>BLOK NYXON  Green MONO   50mm    H=270mm     GPMM</v>
      </c>
      <c r="E610" s="466">
        <v>270</v>
      </c>
      <c r="F610" s="466"/>
      <c r="G610" s="466" t="s">
        <v>2453</v>
      </c>
      <c r="H610" s="477">
        <f>NP.!AC339</f>
        <v>0</v>
      </c>
      <c r="I610" s="476">
        <f>NP.!AU339</f>
        <v>0</v>
      </c>
      <c r="J610" s="462"/>
    </row>
    <row r="611" spans="1:10" ht="30" customHeight="1" x14ac:dyDescent="0.2">
      <c r="A611" s="461">
        <v>600</v>
      </c>
      <c r="B611" s="463" t="s">
        <v>12</v>
      </c>
      <c r="C611" s="464" t="s">
        <v>1270</v>
      </c>
      <c r="D611" s="465" t="str">
        <f>VLOOKUP(Tabela25[[#This Row],[Symbol]],Baza_cen[],3,0)</f>
        <v>BLOK NYXON  Green MONO   50mm    H=270mm     GPMM</v>
      </c>
      <c r="E611" s="466">
        <v>270</v>
      </c>
      <c r="F611" s="466"/>
      <c r="G611" s="466" t="s">
        <v>2453</v>
      </c>
      <c r="H611" s="477">
        <f>NP.!AD339</f>
        <v>0</v>
      </c>
      <c r="I611" s="476">
        <f>NP.!AV339</f>
        <v>0</v>
      </c>
      <c r="J611" s="462"/>
    </row>
    <row r="612" spans="1:10" ht="30" customHeight="1" x14ac:dyDescent="0.2">
      <c r="A612" s="461">
        <v>601</v>
      </c>
      <c r="B612" s="463" t="s">
        <v>12</v>
      </c>
      <c r="C612" s="464" t="s">
        <v>1584</v>
      </c>
      <c r="D612" s="465" t="str">
        <f>VLOOKUP(Tabela25[[#This Row],[Symbol]],Baza_cen[],3,0)</f>
        <v>BLOK NYXON  Green MONO   50mm    H=275mm     GPMM</v>
      </c>
      <c r="E612" s="466">
        <v>275</v>
      </c>
      <c r="F612" s="466"/>
      <c r="G612" s="466" t="s">
        <v>2453</v>
      </c>
      <c r="H612" s="477">
        <f>NP.!S340</f>
        <v>0</v>
      </c>
      <c r="I612" s="476">
        <f>NP.!AK340</f>
        <v>0</v>
      </c>
      <c r="J612" s="462"/>
    </row>
    <row r="613" spans="1:10" ht="30" customHeight="1" x14ac:dyDescent="0.2">
      <c r="A613" s="461">
        <v>602</v>
      </c>
      <c r="B613" s="463" t="s">
        <v>12</v>
      </c>
      <c r="C613" s="464" t="s">
        <v>1584</v>
      </c>
      <c r="D613" s="465" t="str">
        <f>VLOOKUP(Tabela25[[#This Row],[Symbol]],Baza_cen[],3,0)</f>
        <v>BLOK NYXON  Green MONO   50mm    H=275mm     GPMM</v>
      </c>
      <c r="E613" s="466">
        <v>275</v>
      </c>
      <c r="F613" s="466"/>
      <c r="G613" s="466" t="s">
        <v>2453</v>
      </c>
      <c r="H613" s="477">
        <f>NP.!T340</f>
        <v>0</v>
      </c>
      <c r="I613" s="476">
        <f>NP.!AL340</f>
        <v>0</v>
      </c>
      <c r="J613" s="462"/>
    </row>
    <row r="614" spans="1:10" ht="30" customHeight="1" x14ac:dyDescent="0.2">
      <c r="A614" s="461">
        <v>603</v>
      </c>
      <c r="B614" s="463" t="s">
        <v>12</v>
      </c>
      <c r="C614" s="464" t="s">
        <v>1584</v>
      </c>
      <c r="D614" s="465" t="str">
        <f>VLOOKUP(Tabela25[[#This Row],[Symbol]],Baza_cen[],3,0)</f>
        <v>BLOK NYXON  Green MONO   50mm    H=275mm     GPMM</v>
      </c>
      <c r="E614" s="466">
        <v>275</v>
      </c>
      <c r="F614" s="466"/>
      <c r="G614" s="466" t="s">
        <v>2453</v>
      </c>
      <c r="H614" s="477">
        <f>NP.!U340</f>
        <v>0</v>
      </c>
      <c r="I614" s="476">
        <f>NP.!AM340</f>
        <v>0</v>
      </c>
      <c r="J614" s="462"/>
    </row>
    <row r="615" spans="1:10" ht="30" customHeight="1" x14ac:dyDescent="0.2">
      <c r="A615" s="461">
        <v>604</v>
      </c>
      <c r="B615" s="463" t="s">
        <v>12</v>
      </c>
      <c r="C615" s="464" t="s">
        <v>1584</v>
      </c>
      <c r="D615" s="465" t="str">
        <f>VLOOKUP(Tabela25[[#This Row],[Symbol]],Baza_cen[],3,0)</f>
        <v>BLOK NYXON  Green MONO   50mm    H=275mm     GPMM</v>
      </c>
      <c r="E615" s="466">
        <v>275</v>
      </c>
      <c r="F615" s="466"/>
      <c r="G615" s="466" t="s">
        <v>2453</v>
      </c>
      <c r="H615" s="477">
        <f>NP.!V340</f>
        <v>0</v>
      </c>
      <c r="I615" s="476">
        <f>NP.!AN340</f>
        <v>0</v>
      </c>
      <c r="J615" s="462"/>
    </row>
    <row r="616" spans="1:10" ht="30" customHeight="1" x14ac:dyDescent="0.2">
      <c r="A616" s="461">
        <v>605</v>
      </c>
      <c r="B616" s="463" t="s">
        <v>12</v>
      </c>
      <c r="C616" s="464" t="s">
        <v>1584</v>
      </c>
      <c r="D616" s="465" t="str">
        <f>VLOOKUP(Tabela25[[#This Row],[Symbol]],Baza_cen[],3,0)</f>
        <v>BLOK NYXON  Green MONO   50mm    H=275mm     GPMM</v>
      </c>
      <c r="E616" s="466">
        <v>275</v>
      </c>
      <c r="F616" s="466"/>
      <c r="G616" s="466" t="s">
        <v>2453</v>
      </c>
      <c r="H616" s="477">
        <f>NP.!W340</f>
        <v>0</v>
      </c>
      <c r="I616" s="476">
        <f>NP.!AO340</f>
        <v>0</v>
      </c>
      <c r="J616" s="462"/>
    </row>
    <row r="617" spans="1:10" ht="30" customHeight="1" x14ac:dyDescent="0.2">
      <c r="A617" s="461">
        <v>606</v>
      </c>
      <c r="B617" s="463" t="s">
        <v>12</v>
      </c>
      <c r="C617" s="464" t="s">
        <v>1584</v>
      </c>
      <c r="D617" s="465" t="str">
        <f>VLOOKUP(Tabela25[[#This Row],[Symbol]],Baza_cen[],3,0)</f>
        <v>BLOK NYXON  Green MONO   50mm    H=275mm     GPMM</v>
      </c>
      <c r="E617" s="466">
        <v>275</v>
      </c>
      <c r="F617" s="466"/>
      <c r="G617" s="466" t="s">
        <v>2453</v>
      </c>
      <c r="H617" s="477">
        <f>NP.!X340</f>
        <v>0</v>
      </c>
      <c r="I617" s="476">
        <f>NP.!AP340</f>
        <v>0</v>
      </c>
      <c r="J617" s="462"/>
    </row>
    <row r="618" spans="1:10" ht="30" customHeight="1" x14ac:dyDescent="0.2">
      <c r="A618" s="461">
        <v>607</v>
      </c>
      <c r="B618" s="463" t="s">
        <v>12</v>
      </c>
      <c r="C618" s="464" t="s">
        <v>1584</v>
      </c>
      <c r="D618" s="465" t="str">
        <f>VLOOKUP(Tabela25[[#This Row],[Symbol]],Baza_cen[],3,0)</f>
        <v>BLOK NYXON  Green MONO   50mm    H=275mm     GPMM</v>
      </c>
      <c r="E618" s="466">
        <v>275</v>
      </c>
      <c r="F618" s="466"/>
      <c r="G618" s="466" t="s">
        <v>2453</v>
      </c>
      <c r="H618" s="477">
        <f>NP.!Y340</f>
        <v>0</v>
      </c>
      <c r="I618" s="476">
        <f>NP.!AQ340</f>
        <v>0</v>
      </c>
      <c r="J618" s="462"/>
    </row>
    <row r="619" spans="1:10" ht="30" customHeight="1" x14ac:dyDescent="0.2">
      <c r="A619" s="461">
        <v>608</v>
      </c>
      <c r="B619" s="463" t="s">
        <v>12</v>
      </c>
      <c r="C619" s="464" t="s">
        <v>1584</v>
      </c>
      <c r="D619" s="465" t="str">
        <f>VLOOKUP(Tabela25[[#This Row],[Symbol]],Baza_cen[],3,0)</f>
        <v>BLOK NYXON  Green MONO   50mm    H=275mm     GPMM</v>
      </c>
      <c r="E619" s="466">
        <v>275</v>
      </c>
      <c r="F619" s="466"/>
      <c r="G619" s="466" t="s">
        <v>2453</v>
      </c>
      <c r="H619" s="477">
        <f>NP.!Z340</f>
        <v>0</v>
      </c>
      <c r="I619" s="476">
        <f>NP.!AR340</f>
        <v>0</v>
      </c>
      <c r="J619" s="462"/>
    </row>
    <row r="620" spans="1:10" ht="30" customHeight="1" x14ac:dyDescent="0.2">
      <c r="A620" s="461">
        <v>609</v>
      </c>
      <c r="B620" s="463" t="s">
        <v>12</v>
      </c>
      <c r="C620" s="464" t="s">
        <v>1584</v>
      </c>
      <c r="D620" s="465" t="str">
        <f>VLOOKUP(Tabela25[[#This Row],[Symbol]],Baza_cen[],3,0)</f>
        <v>BLOK NYXON  Green MONO   50mm    H=275mm     GPMM</v>
      </c>
      <c r="E620" s="466">
        <v>275</v>
      </c>
      <c r="F620" s="466"/>
      <c r="G620" s="466" t="s">
        <v>2453</v>
      </c>
      <c r="H620" s="477">
        <f>NP.!AA340</f>
        <v>0</v>
      </c>
      <c r="I620" s="476">
        <f>NP.!AS340</f>
        <v>0</v>
      </c>
      <c r="J620" s="462"/>
    </row>
    <row r="621" spans="1:10" ht="30" customHeight="1" x14ac:dyDescent="0.2">
      <c r="A621" s="461">
        <v>610</v>
      </c>
      <c r="B621" s="463" t="s">
        <v>12</v>
      </c>
      <c r="C621" s="464" t="s">
        <v>1584</v>
      </c>
      <c r="D621" s="465" t="str">
        <f>VLOOKUP(Tabela25[[#This Row],[Symbol]],Baza_cen[],3,0)</f>
        <v>BLOK NYXON  Green MONO   50mm    H=275mm     GPMM</v>
      </c>
      <c r="E621" s="466">
        <v>275</v>
      </c>
      <c r="F621" s="466"/>
      <c r="G621" s="466" t="s">
        <v>2453</v>
      </c>
      <c r="H621" s="477">
        <f>NP.!AB340</f>
        <v>0</v>
      </c>
      <c r="I621" s="476">
        <f>NP.!AT340</f>
        <v>0</v>
      </c>
      <c r="J621" s="462"/>
    </row>
    <row r="622" spans="1:10" ht="30" customHeight="1" x14ac:dyDescent="0.2">
      <c r="A622" s="461">
        <v>611</v>
      </c>
      <c r="B622" s="463" t="s">
        <v>12</v>
      </c>
      <c r="C622" s="464" t="s">
        <v>1584</v>
      </c>
      <c r="D622" s="465" t="str">
        <f>VLOOKUP(Tabela25[[#This Row],[Symbol]],Baza_cen[],3,0)</f>
        <v>BLOK NYXON  Green MONO   50mm    H=275mm     GPMM</v>
      </c>
      <c r="E622" s="466">
        <v>275</v>
      </c>
      <c r="F622" s="466"/>
      <c r="G622" s="466" t="s">
        <v>2453</v>
      </c>
      <c r="H622" s="477">
        <f>NP.!AC340</f>
        <v>0</v>
      </c>
      <c r="I622" s="476">
        <f>NP.!AU340</f>
        <v>0</v>
      </c>
      <c r="J622" s="462"/>
    </row>
    <row r="623" spans="1:10" ht="30" customHeight="1" x14ac:dyDescent="0.2">
      <c r="A623" s="461">
        <v>612</v>
      </c>
      <c r="B623" s="463" t="s">
        <v>12</v>
      </c>
      <c r="C623" s="464" t="s">
        <v>1584</v>
      </c>
      <c r="D623" s="465" t="str">
        <f>VLOOKUP(Tabela25[[#This Row],[Symbol]],Baza_cen[],3,0)</f>
        <v>BLOK NYXON  Green MONO   50mm    H=275mm     GPMM</v>
      </c>
      <c r="E623" s="466">
        <v>275</v>
      </c>
      <c r="F623" s="466"/>
      <c r="G623" s="466" t="s">
        <v>2453</v>
      </c>
      <c r="H623" s="477">
        <f>NP.!AD340</f>
        <v>0</v>
      </c>
      <c r="I623" s="476">
        <f>NP.!AV340</f>
        <v>0</v>
      </c>
      <c r="J623" s="462"/>
    </row>
    <row r="624" spans="1:10" ht="30" customHeight="1" x14ac:dyDescent="0.2">
      <c r="A624" s="461">
        <v>613</v>
      </c>
      <c r="B624" s="463" t="s">
        <v>12</v>
      </c>
      <c r="C624" s="464" t="s">
        <v>1271</v>
      </c>
      <c r="D624" s="465" t="str">
        <f>VLOOKUP(Tabela25[[#This Row],[Symbol]],Baza_cen[],3,0)</f>
        <v>BLOK NYXON  Green MONO   50mm    H=280mm     GPMM</v>
      </c>
      <c r="E624" s="466">
        <v>280</v>
      </c>
      <c r="F624" s="466"/>
      <c r="G624" s="466" t="s">
        <v>2453</v>
      </c>
      <c r="H624" s="477">
        <f>NP.!S341</f>
        <v>0</v>
      </c>
      <c r="I624" s="476">
        <f>NP.!AK341</f>
        <v>0</v>
      </c>
      <c r="J624" s="462"/>
    </row>
    <row r="625" spans="1:10" ht="30" customHeight="1" x14ac:dyDescent="0.2">
      <c r="A625" s="461">
        <v>614</v>
      </c>
      <c r="B625" s="463" t="s">
        <v>12</v>
      </c>
      <c r="C625" s="464" t="s">
        <v>1271</v>
      </c>
      <c r="D625" s="465" t="str">
        <f>VLOOKUP(Tabela25[[#This Row],[Symbol]],Baza_cen[],3,0)</f>
        <v>BLOK NYXON  Green MONO   50mm    H=280mm     GPMM</v>
      </c>
      <c r="E625" s="466">
        <v>280</v>
      </c>
      <c r="F625" s="466"/>
      <c r="G625" s="466" t="s">
        <v>2453</v>
      </c>
      <c r="H625" s="477">
        <f>NP.!T341</f>
        <v>0</v>
      </c>
      <c r="I625" s="476">
        <f>NP.!AL341</f>
        <v>0</v>
      </c>
      <c r="J625" s="462"/>
    </row>
    <row r="626" spans="1:10" ht="30" customHeight="1" x14ac:dyDescent="0.2">
      <c r="A626" s="461">
        <v>615</v>
      </c>
      <c r="B626" s="463" t="s">
        <v>12</v>
      </c>
      <c r="C626" s="464" t="s">
        <v>1271</v>
      </c>
      <c r="D626" s="465" t="str">
        <f>VLOOKUP(Tabela25[[#This Row],[Symbol]],Baza_cen[],3,0)</f>
        <v>BLOK NYXON  Green MONO   50mm    H=280mm     GPMM</v>
      </c>
      <c r="E626" s="466">
        <v>280</v>
      </c>
      <c r="F626" s="466"/>
      <c r="G626" s="466" t="s">
        <v>2453</v>
      </c>
      <c r="H626" s="477">
        <f>NP.!U341</f>
        <v>0</v>
      </c>
      <c r="I626" s="476">
        <f>NP.!AM341</f>
        <v>0</v>
      </c>
      <c r="J626" s="462"/>
    </row>
    <row r="627" spans="1:10" ht="30" customHeight="1" x14ac:dyDescent="0.2">
      <c r="A627" s="461">
        <v>616</v>
      </c>
      <c r="B627" s="463" t="s">
        <v>12</v>
      </c>
      <c r="C627" s="464" t="s">
        <v>1271</v>
      </c>
      <c r="D627" s="465" t="str">
        <f>VLOOKUP(Tabela25[[#This Row],[Symbol]],Baza_cen[],3,0)</f>
        <v>BLOK NYXON  Green MONO   50mm    H=280mm     GPMM</v>
      </c>
      <c r="E627" s="466">
        <v>280</v>
      </c>
      <c r="F627" s="466"/>
      <c r="G627" s="466" t="s">
        <v>2453</v>
      </c>
      <c r="H627" s="477">
        <f>NP.!V341</f>
        <v>0</v>
      </c>
      <c r="I627" s="476">
        <f>NP.!AN341</f>
        <v>0</v>
      </c>
      <c r="J627" s="462"/>
    </row>
    <row r="628" spans="1:10" ht="30" customHeight="1" x14ac:dyDescent="0.2">
      <c r="A628" s="461">
        <v>617</v>
      </c>
      <c r="B628" s="463" t="s">
        <v>12</v>
      </c>
      <c r="C628" s="464" t="s">
        <v>1271</v>
      </c>
      <c r="D628" s="465" t="str">
        <f>VLOOKUP(Tabela25[[#This Row],[Symbol]],Baza_cen[],3,0)</f>
        <v>BLOK NYXON  Green MONO   50mm    H=280mm     GPMM</v>
      </c>
      <c r="E628" s="466">
        <v>280</v>
      </c>
      <c r="F628" s="466"/>
      <c r="G628" s="466" t="s">
        <v>2453</v>
      </c>
      <c r="H628" s="477">
        <f>NP.!W341</f>
        <v>0</v>
      </c>
      <c r="I628" s="476">
        <f>NP.!AO341</f>
        <v>0</v>
      </c>
      <c r="J628" s="462"/>
    </row>
    <row r="629" spans="1:10" ht="30" customHeight="1" x14ac:dyDescent="0.2">
      <c r="A629" s="461">
        <v>618</v>
      </c>
      <c r="B629" s="463" t="s">
        <v>12</v>
      </c>
      <c r="C629" s="464" t="s">
        <v>1271</v>
      </c>
      <c r="D629" s="465" t="str">
        <f>VLOOKUP(Tabela25[[#This Row],[Symbol]],Baza_cen[],3,0)</f>
        <v>BLOK NYXON  Green MONO   50mm    H=280mm     GPMM</v>
      </c>
      <c r="E629" s="466">
        <v>280</v>
      </c>
      <c r="F629" s="466"/>
      <c r="G629" s="466" t="s">
        <v>2453</v>
      </c>
      <c r="H629" s="477">
        <f>NP.!X341</f>
        <v>0</v>
      </c>
      <c r="I629" s="476">
        <f>NP.!AP341</f>
        <v>0</v>
      </c>
      <c r="J629" s="462"/>
    </row>
    <row r="630" spans="1:10" ht="30" customHeight="1" x14ac:dyDescent="0.2">
      <c r="A630" s="461">
        <v>619</v>
      </c>
      <c r="B630" s="463" t="s">
        <v>12</v>
      </c>
      <c r="C630" s="464" t="s">
        <v>1271</v>
      </c>
      <c r="D630" s="465" t="str">
        <f>VLOOKUP(Tabela25[[#This Row],[Symbol]],Baza_cen[],3,0)</f>
        <v>BLOK NYXON  Green MONO   50mm    H=280mm     GPMM</v>
      </c>
      <c r="E630" s="466">
        <v>280</v>
      </c>
      <c r="F630" s="466"/>
      <c r="G630" s="466" t="s">
        <v>2453</v>
      </c>
      <c r="H630" s="477">
        <f>NP.!Y341</f>
        <v>0</v>
      </c>
      <c r="I630" s="476">
        <f>NP.!AQ341</f>
        <v>0</v>
      </c>
      <c r="J630" s="462"/>
    </row>
    <row r="631" spans="1:10" ht="30" customHeight="1" x14ac:dyDescent="0.2">
      <c r="A631" s="461">
        <v>620</v>
      </c>
      <c r="B631" s="463" t="s">
        <v>12</v>
      </c>
      <c r="C631" s="464" t="s">
        <v>1271</v>
      </c>
      <c r="D631" s="465" t="str">
        <f>VLOOKUP(Tabela25[[#This Row],[Symbol]],Baza_cen[],3,0)</f>
        <v>BLOK NYXON  Green MONO   50mm    H=280mm     GPMM</v>
      </c>
      <c r="E631" s="466">
        <v>280</v>
      </c>
      <c r="F631" s="466"/>
      <c r="G631" s="466" t="s">
        <v>2453</v>
      </c>
      <c r="H631" s="477">
        <f>NP.!Z341</f>
        <v>0</v>
      </c>
      <c r="I631" s="476">
        <f>NP.!AR341</f>
        <v>0</v>
      </c>
      <c r="J631" s="462"/>
    </row>
    <row r="632" spans="1:10" ht="30" customHeight="1" x14ac:dyDescent="0.2">
      <c r="A632" s="461">
        <v>621</v>
      </c>
      <c r="B632" s="463" t="s">
        <v>12</v>
      </c>
      <c r="C632" s="464" t="s">
        <v>1271</v>
      </c>
      <c r="D632" s="465" t="str">
        <f>VLOOKUP(Tabela25[[#This Row],[Symbol]],Baza_cen[],3,0)</f>
        <v>BLOK NYXON  Green MONO   50mm    H=280mm     GPMM</v>
      </c>
      <c r="E632" s="466">
        <v>280</v>
      </c>
      <c r="F632" s="466"/>
      <c r="G632" s="466" t="s">
        <v>2453</v>
      </c>
      <c r="H632" s="477">
        <f>NP.!AA341</f>
        <v>0</v>
      </c>
      <c r="I632" s="476">
        <f>NP.!AS341</f>
        <v>0</v>
      </c>
      <c r="J632" s="462"/>
    </row>
    <row r="633" spans="1:10" ht="30" customHeight="1" x14ac:dyDescent="0.2">
      <c r="A633" s="461">
        <v>622</v>
      </c>
      <c r="B633" s="463" t="s">
        <v>12</v>
      </c>
      <c r="C633" s="464" t="s">
        <v>1271</v>
      </c>
      <c r="D633" s="465" t="str">
        <f>VLOOKUP(Tabela25[[#This Row],[Symbol]],Baza_cen[],3,0)</f>
        <v>BLOK NYXON  Green MONO   50mm    H=280mm     GPMM</v>
      </c>
      <c r="E633" s="466">
        <v>280</v>
      </c>
      <c r="F633" s="466"/>
      <c r="G633" s="466" t="s">
        <v>2453</v>
      </c>
      <c r="H633" s="477">
        <f>NP.!AB341</f>
        <v>0</v>
      </c>
      <c r="I633" s="476">
        <f>NP.!AT341</f>
        <v>0</v>
      </c>
      <c r="J633" s="462"/>
    </row>
    <row r="634" spans="1:10" ht="30" customHeight="1" x14ac:dyDescent="0.2">
      <c r="A634" s="461">
        <v>623</v>
      </c>
      <c r="B634" s="463" t="s">
        <v>12</v>
      </c>
      <c r="C634" s="464" t="s">
        <v>1271</v>
      </c>
      <c r="D634" s="465" t="str">
        <f>VLOOKUP(Tabela25[[#This Row],[Symbol]],Baza_cen[],3,0)</f>
        <v>BLOK NYXON  Green MONO   50mm    H=280mm     GPMM</v>
      </c>
      <c r="E634" s="466">
        <v>280</v>
      </c>
      <c r="F634" s="466"/>
      <c r="G634" s="466" t="s">
        <v>2453</v>
      </c>
      <c r="H634" s="477">
        <f>NP.!AC341</f>
        <v>0</v>
      </c>
      <c r="I634" s="476">
        <f>NP.!AU341</f>
        <v>0</v>
      </c>
      <c r="J634" s="462"/>
    </row>
    <row r="635" spans="1:10" ht="30" customHeight="1" x14ac:dyDescent="0.2">
      <c r="A635" s="461">
        <v>624</v>
      </c>
      <c r="B635" s="463" t="s">
        <v>12</v>
      </c>
      <c r="C635" s="464" t="s">
        <v>1271</v>
      </c>
      <c r="D635" s="465" t="str">
        <f>VLOOKUP(Tabela25[[#This Row],[Symbol]],Baza_cen[],3,0)</f>
        <v>BLOK NYXON  Green MONO   50mm    H=280mm     GPMM</v>
      </c>
      <c r="E635" s="466">
        <v>280</v>
      </c>
      <c r="F635" s="466"/>
      <c r="G635" s="466" t="s">
        <v>2453</v>
      </c>
      <c r="H635" s="477">
        <f>NP.!AD341</f>
        <v>0</v>
      </c>
      <c r="I635" s="476">
        <f>NP.!AV341</f>
        <v>0</v>
      </c>
      <c r="J635" s="462"/>
    </row>
    <row r="636" spans="1:10" ht="30" customHeight="1" x14ac:dyDescent="0.2">
      <c r="A636" s="461">
        <v>625</v>
      </c>
      <c r="B636" s="463" t="s">
        <v>12</v>
      </c>
      <c r="C636" s="464" t="s">
        <v>1585</v>
      </c>
      <c r="D636" s="465" t="str">
        <f>VLOOKUP(Tabela25[[#This Row],[Symbol]],Baza_cen[],3,0)</f>
        <v>BLOK NYXON  Green MONO   50mm    H=285mm     GPMM</v>
      </c>
      <c r="E636" s="466">
        <v>285</v>
      </c>
      <c r="F636" s="466"/>
      <c r="G636" s="466" t="s">
        <v>2453</v>
      </c>
      <c r="H636" s="477">
        <f>NP.!S342</f>
        <v>0</v>
      </c>
      <c r="I636" s="476">
        <f>NP.!AK342</f>
        <v>0</v>
      </c>
      <c r="J636" s="462"/>
    </row>
    <row r="637" spans="1:10" ht="30" customHeight="1" x14ac:dyDescent="0.2">
      <c r="A637" s="461">
        <v>626</v>
      </c>
      <c r="B637" s="463" t="s">
        <v>12</v>
      </c>
      <c r="C637" s="464" t="s">
        <v>1585</v>
      </c>
      <c r="D637" s="465" t="str">
        <f>VLOOKUP(Tabela25[[#This Row],[Symbol]],Baza_cen[],3,0)</f>
        <v>BLOK NYXON  Green MONO   50mm    H=285mm     GPMM</v>
      </c>
      <c r="E637" s="466">
        <v>285</v>
      </c>
      <c r="F637" s="466"/>
      <c r="G637" s="466" t="s">
        <v>2453</v>
      </c>
      <c r="H637" s="477">
        <f>NP.!T342</f>
        <v>0</v>
      </c>
      <c r="I637" s="476">
        <f>NP.!AL342</f>
        <v>0</v>
      </c>
      <c r="J637" s="462"/>
    </row>
    <row r="638" spans="1:10" ht="30" customHeight="1" x14ac:dyDescent="0.2">
      <c r="A638" s="461">
        <v>627</v>
      </c>
      <c r="B638" s="463" t="s">
        <v>12</v>
      </c>
      <c r="C638" s="464" t="s">
        <v>1585</v>
      </c>
      <c r="D638" s="465" t="str">
        <f>VLOOKUP(Tabela25[[#This Row],[Symbol]],Baza_cen[],3,0)</f>
        <v>BLOK NYXON  Green MONO   50mm    H=285mm     GPMM</v>
      </c>
      <c r="E638" s="466">
        <v>285</v>
      </c>
      <c r="F638" s="466"/>
      <c r="G638" s="466" t="s">
        <v>2453</v>
      </c>
      <c r="H638" s="477">
        <f>NP.!U342</f>
        <v>0</v>
      </c>
      <c r="I638" s="476">
        <f>NP.!AM342</f>
        <v>0</v>
      </c>
      <c r="J638" s="462"/>
    </row>
    <row r="639" spans="1:10" ht="30" customHeight="1" x14ac:dyDescent="0.2">
      <c r="A639" s="461">
        <v>628</v>
      </c>
      <c r="B639" s="463" t="s">
        <v>12</v>
      </c>
      <c r="C639" s="464" t="s">
        <v>1585</v>
      </c>
      <c r="D639" s="465" t="str">
        <f>VLOOKUP(Tabela25[[#This Row],[Symbol]],Baza_cen[],3,0)</f>
        <v>BLOK NYXON  Green MONO   50mm    H=285mm     GPMM</v>
      </c>
      <c r="E639" s="466">
        <v>285</v>
      </c>
      <c r="F639" s="466"/>
      <c r="G639" s="466" t="s">
        <v>2453</v>
      </c>
      <c r="H639" s="477">
        <f>NP.!V342</f>
        <v>0</v>
      </c>
      <c r="I639" s="476">
        <f>NP.!AN342</f>
        <v>0</v>
      </c>
      <c r="J639" s="462"/>
    </row>
    <row r="640" spans="1:10" ht="30" customHeight="1" x14ac:dyDescent="0.2">
      <c r="A640" s="461">
        <v>629</v>
      </c>
      <c r="B640" s="463" t="s">
        <v>12</v>
      </c>
      <c r="C640" s="464" t="s">
        <v>1585</v>
      </c>
      <c r="D640" s="465" t="str">
        <f>VLOOKUP(Tabela25[[#This Row],[Symbol]],Baza_cen[],3,0)</f>
        <v>BLOK NYXON  Green MONO   50mm    H=285mm     GPMM</v>
      </c>
      <c r="E640" s="466">
        <v>285</v>
      </c>
      <c r="F640" s="466"/>
      <c r="G640" s="466" t="s">
        <v>2453</v>
      </c>
      <c r="H640" s="477">
        <f>NP.!W342</f>
        <v>0</v>
      </c>
      <c r="I640" s="476">
        <f>NP.!AO342</f>
        <v>0</v>
      </c>
      <c r="J640" s="462"/>
    </row>
    <row r="641" spans="1:10" ht="30" customHeight="1" x14ac:dyDescent="0.2">
      <c r="A641" s="461">
        <v>630</v>
      </c>
      <c r="B641" s="463" t="s">
        <v>12</v>
      </c>
      <c r="C641" s="464" t="s">
        <v>1585</v>
      </c>
      <c r="D641" s="465" t="str">
        <f>VLOOKUP(Tabela25[[#This Row],[Symbol]],Baza_cen[],3,0)</f>
        <v>BLOK NYXON  Green MONO   50mm    H=285mm     GPMM</v>
      </c>
      <c r="E641" s="466">
        <v>285</v>
      </c>
      <c r="F641" s="466"/>
      <c r="G641" s="466" t="s">
        <v>2453</v>
      </c>
      <c r="H641" s="477">
        <f>NP.!X342</f>
        <v>0</v>
      </c>
      <c r="I641" s="476">
        <f>NP.!AP342</f>
        <v>0</v>
      </c>
      <c r="J641" s="462"/>
    </row>
    <row r="642" spans="1:10" ht="30" customHeight="1" x14ac:dyDescent="0.2">
      <c r="A642" s="461">
        <v>631</v>
      </c>
      <c r="B642" s="463" t="s">
        <v>12</v>
      </c>
      <c r="C642" s="464" t="s">
        <v>1585</v>
      </c>
      <c r="D642" s="465" t="str">
        <f>VLOOKUP(Tabela25[[#This Row],[Symbol]],Baza_cen[],3,0)</f>
        <v>BLOK NYXON  Green MONO   50mm    H=285mm     GPMM</v>
      </c>
      <c r="E642" s="466">
        <v>285</v>
      </c>
      <c r="F642" s="466"/>
      <c r="G642" s="466" t="s">
        <v>2453</v>
      </c>
      <c r="H642" s="477">
        <f>NP.!Y342</f>
        <v>0</v>
      </c>
      <c r="I642" s="476">
        <f>NP.!AQ342</f>
        <v>0</v>
      </c>
      <c r="J642" s="462"/>
    </row>
    <row r="643" spans="1:10" ht="30" customHeight="1" x14ac:dyDescent="0.2">
      <c r="A643" s="461">
        <v>632</v>
      </c>
      <c r="B643" s="463" t="s">
        <v>12</v>
      </c>
      <c r="C643" s="464" t="s">
        <v>1585</v>
      </c>
      <c r="D643" s="465" t="str">
        <f>VLOOKUP(Tabela25[[#This Row],[Symbol]],Baza_cen[],3,0)</f>
        <v>BLOK NYXON  Green MONO   50mm    H=285mm     GPMM</v>
      </c>
      <c r="E643" s="466">
        <v>285</v>
      </c>
      <c r="F643" s="466"/>
      <c r="G643" s="466" t="s">
        <v>2453</v>
      </c>
      <c r="H643" s="477">
        <f>NP.!Z342</f>
        <v>0</v>
      </c>
      <c r="I643" s="476">
        <f>NP.!AR342</f>
        <v>0</v>
      </c>
      <c r="J643" s="462"/>
    </row>
    <row r="644" spans="1:10" ht="30" customHeight="1" x14ac:dyDescent="0.2">
      <c r="A644" s="461">
        <v>633</v>
      </c>
      <c r="B644" s="463" t="s">
        <v>12</v>
      </c>
      <c r="C644" s="464" t="s">
        <v>1585</v>
      </c>
      <c r="D644" s="465" t="str">
        <f>VLOOKUP(Tabela25[[#This Row],[Symbol]],Baza_cen[],3,0)</f>
        <v>BLOK NYXON  Green MONO   50mm    H=285mm     GPMM</v>
      </c>
      <c r="E644" s="466">
        <v>285</v>
      </c>
      <c r="F644" s="466"/>
      <c r="G644" s="466" t="s">
        <v>2453</v>
      </c>
      <c r="H644" s="477">
        <f>NP.!AA342</f>
        <v>0</v>
      </c>
      <c r="I644" s="476">
        <f>NP.!AS342</f>
        <v>0</v>
      </c>
      <c r="J644" s="462"/>
    </row>
    <row r="645" spans="1:10" ht="30" customHeight="1" x14ac:dyDescent="0.2">
      <c r="A645" s="461">
        <v>634</v>
      </c>
      <c r="B645" s="463" t="s">
        <v>12</v>
      </c>
      <c r="C645" s="464" t="s">
        <v>1585</v>
      </c>
      <c r="D645" s="465" t="str">
        <f>VLOOKUP(Tabela25[[#This Row],[Symbol]],Baza_cen[],3,0)</f>
        <v>BLOK NYXON  Green MONO   50mm    H=285mm     GPMM</v>
      </c>
      <c r="E645" s="466">
        <v>285</v>
      </c>
      <c r="F645" s="466"/>
      <c r="G645" s="466" t="s">
        <v>2453</v>
      </c>
      <c r="H645" s="477">
        <f>NP.!AB342</f>
        <v>0</v>
      </c>
      <c r="I645" s="476">
        <f>NP.!AT342</f>
        <v>0</v>
      </c>
      <c r="J645" s="462"/>
    </row>
    <row r="646" spans="1:10" ht="30" customHeight="1" x14ac:dyDescent="0.2">
      <c r="A646" s="461">
        <v>635</v>
      </c>
      <c r="B646" s="463" t="s">
        <v>12</v>
      </c>
      <c r="C646" s="464" t="s">
        <v>1585</v>
      </c>
      <c r="D646" s="465" t="str">
        <f>VLOOKUP(Tabela25[[#This Row],[Symbol]],Baza_cen[],3,0)</f>
        <v>BLOK NYXON  Green MONO   50mm    H=285mm     GPMM</v>
      </c>
      <c r="E646" s="466">
        <v>285</v>
      </c>
      <c r="F646" s="466"/>
      <c r="G646" s="466" t="s">
        <v>2453</v>
      </c>
      <c r="H646" s="477">
        <f>NP.!AC342</f>
        <v>0</v>
      </c>
      <c r="I646" s="476">
        <f>NP.!AU342</f>
        <v>0</v>
      </c>
      <c r="J646" s="462"/>
    </row>
    <row r="647" spans="1:10" ht="30" customHeight="1" x14ac:dyDescent="0.2">
      <c r="A647" s="461">
        <v>636</v>
      </c>
      <c r="B647" s="463" t="s">
        <v>12</v>
      </c>
      <c r="C647" s="464" t="s">
        <v>1585</v>
      </c>
      <c r="D647" s="465" t="str">
        <f>VLOOKUP(Tabela25[[#This Row],[Symbol]],Baza_cen[],3,0)</f>
        <v>BLOK NYXON  Green MONO   50mm    H=285mm     GPMM</v>
      </c>
      <c r="E647" s="466">
        <v>285</v>
      </c>
      <c r="F647" s="466"/>
      <c r="G647" s="466" t="s">
        <v>2453</v>
      </c>
      <c r="H647" s="477">
        <f>NP.!AD342</f>
        <v>0</v>
      </c>
      <c r="I647" s="476">
        <f>NP.!AV342</f>
        <v>0</v>
      </c>
      <c r="J647" s="462"/>
    </row>
    <row r="648" spans="1:10" ht="30" customHeight="1" x14ac:dyDescent="0.2">
      <c r="A648" s="461">
        <v>637</v>
      </c>
      <c r="B648" s="463" t="s">
        <v>12</v>
      </c>
      <c r="C648" s="464" t="s">
        <v>1272</v>
      </c>
      <c r="D648" s="465" t="str">
        <f>VLOOKUP(Tabela25[[#This Row],[Symbol]],Baza_cen[],3,0)</f>
        <v>BLOK NYXON  Green MONO   50mm    H=290mm     GPMM</v>
      </c>
      <c r="E648" s="466">
        <v>290</v>
      </c>
      <c r="F648" s="466"/>
      <c r="G648" s="466" t="s">
        <v>2453</v>
      </c>
      <c r="H648" s="477">
        <f>NP.!S343</f>
        <v>0</v>
      </c>
      <c r="I648" s="476">
        <f>NP.!AK343</f>
        <v>0</v>
      </c>
      <c r="J648" s="462"/>
    </row>
    <row r="649" spans="1:10" ht="30" customHeight="1" x14ac:dyDescent="0.2">
      <c r="A649" s="461">
        <v>638</v>
      </c>
      <c r="B649" s="463" t="s">
        <v>12</v>
      </c>
      <c r="C649" s="464" t="s">
        <v>1272</v>
      </c>
      <c r="D649" s="465" t="str">
        <f>VLOOKUP(Tabela25[[#This Row],[Symbol]],Baza_cen[],3,0)</f>
        <v>BLOK NYXON  Green MONO   50mm    H=290mm     GPMM</v>
      </c>
      <c r="E649" s="466">
        <v>290</v>
      </c>
      <c r="F649" s="466"/>
      <c r="G649" s="466" t="s">
        <v>2453</v>
      </c>
      <c r="H649" s="477">
        <f>NP.!T343</f>
        <v>0</v>
      </c>
      <c r="I649" s="476">
        <f>NP.!AL343</f>
        <v>0</v>
      </c>
      <c r="J649" s="462"/>
    </row>
    <row r="650" spans="1:10" ht="30" customHeight="1" x14ac:dyDescent="0.2">
      <c r="A650" s="461">
        <v>639</v>
      </c>
      <c r="B650" s="463" t="s">
        <v>12</v>
      </c>
      <c r="C650" s="464" t="s">
        <v>1272</v>
      </c>
      <c r="D650" s="465" t="str">
        <f>VLOOKUP(Tabela25[[#This Row],[Symbol]],Baza_cen[],3,0)</f>
        <v>BLOK NYXON  Green MONO   50mm    H=290mm     GPMM</v>
      </c>
      <c r="E650" s="466">
        <v>290</v>
      </c>
      <c r="F650" s="466"/>
      <c r="G650" s="466" t="s">
        <v>2453</v>
      </c>
      <c r="H650" s="477">
        <f>NP.!U343</f>
        <v>0</v>
      </c>
      <c r="I650" s="476">
        <f>NP.!AM343</f>
        <v>0</v>
      </c>
      <c r="J650" s="462"/>
    </row>
    <row r="651" spans="1:10" ht="30" customHeight="1" x14ac:dyDescent="0.2">
      <c r="A651" s="461">
        <v>640</v>
      </c>
      <c r="B651" s="463" t="s">
        <v>12</v>
      </c>
      <c r="C651" s="464" t="s">
        <v>1272</v>
      </c>
      <c r="D651" s="465" t="str">
        <f>VLOOKUP(Tabela25[[#This Row],[Symbol]],Baza_cen[],3,0)</f>
        <v>BLOK NYXON  Green MONO   50mm    H=290mm     GPMM</v>
      </c>
      <c r="E651" s="466">
        <v>290</v>
      </c>
      <c r="F651" s="466"/>
      <c r="G651" s="466" t="s">
        <v>2453</v>
      </c>
      <c r="H651" s="477">
        <f>NP.!V343</f>
        <v>0</v>
      </c>
      <c r="I651" s="476">
        <f>NP.!AN343</f>
        <v>0</v>
      </c>
      <c r="J651" s="462"/>
    </row>
    <row r="652" spans="1:10" ht="30" customHeight="1" x14ac:dyDescent="0.2">
      <c r="A652" s="461">
        <v>641</v>
      </c>
      <c r="B652" s="463" t="s">
        <v>12</v>
      </c>
      <c r="C652" s="464" t="s">
        <v>1272</v>
      </c>
      <c r="D652" s="465" t="str">
        <f>VLOOKUP(Tabela25[[#This Row],[Symbol]],Baza_cen[],3,0)</f>
        <v>BLOK NYXON  Green MONO   50mm    H=290mm     GPMM</v>
      </c>
      <c r="E652" s="466">
        <v>290</v>
      </c>
      <c r="F652" s="466"/>
      <c r="G652" s="466" t="s">
        <v>2453</v>
      </c>
      <c r="H652" s="477">
        <f>NP.!W343</f>
        <v>0</v>
      </c>
      <c r="I652" s="476">
        <f>NP.!AO343</f>
        <v>0</v>
      </c>
      <c r="J652" s="462"/>
    </row>
    <row r="653" spans="1:10" ht="30" customHeight="1" x14ac:dyDescent="0.2">
      <c r="A653" s="461">
        <v>642</v>
      </c>
      <c r="B653" s="463" t="s">
        <v>12</v>
      </c>
      <c r="C653" s="464" t="s">
        <v>1272</v>
      </c>
      <c r="D653" s="465" t="str">
        <f>VLOOKUP(Tabela25[[#This Row],[Symbol]],Baza_cen[],3,0)</f>
        <v>BLOK NYXON  Green MONO   50mm    H=290mm     GPMM</v>
      </c>
      <c r="E653" s="466">
        <v>290</v>
      </c>
      <c r="F653" s="466"/>
      <c r="G653" s="466" t="s">
        <v>2453</v>
      </c>
      <c r="H653" s="477">
        <f>NP.!X343</f>
        <v>0</v>
      </c>
      <c r="I653" s="476">
        <f>NP.!AP343</f>
        <v>0</v>
      </c>
      <c r="J653" s="462"/>
    </row>
    <row r="654" spans="1:10" ht="30" customHeight="1" x14ac:dyDescent="0.2">
      <c r="A654" s="461">
        <v>643</v>
      </c>
      <c r="B654" s="463" t="s">
        <v>12</v>
      </c>
      <c r="C654" s="464" t="s">
        <v>1272</v>
      </c>
      <c r="D654" s="465" t="str">
        <f>VLOOKUP(Tabela25[[#This Row],[Symbol]],Baza_cen[],3,0)</f>
        <v>BLOK NYXON  Green MONO   50mm    H=290mm     GPMM</v>
      </c>
      <c r="E654" s="466">
        <v>290</v>
      </c>
      <c r="F654" s="466"/>
      <c r="G654" s="466" t="s">
        <v>2453</v>
      </c>
      <c r="H654" s="477">
        <f>NP.!Y343</f>
        <v>0</v>
      </c>
      <c r="I654" s="476">
        <f>NP.!AQ343</f>
        <v>0</v>
      </c>
      <c r="J654" s="462"/>
    </row>
    <row r="655" spans="1:10" ht="30" customHeight="1" x14ac:dyDescent="0.2">
      <c r="A655" s="461">
        <v>644</v>
      </c>
      <c r="B655" s="463" t="s">
        <v>12</v>
      </c>
      <c r="C655" s="464" t="s">
        <v>1272</v>
      </c>
      <c r="D655" s="465" t="str">
        <f>VLOOKUP(Tabela25[[#This Row],[Symbol]],Baza_cen[],3,0)</f>
        <v>BLOK NYXON  Green MONO   50mm    H=290mm     GPMM</v>
      </c>
      <c r="E655" s="466">
        <v>290</v>
      </c>
      <c r="F655" s="466"/>
      <c r="G655" s="466" t="s">
        <v>2453</v>
      </c>
      <c r="H655" s="477">
        <f>NP.!Z343</f>
        <v>0</v>
      </c>
      <c r="I655" s="476">
        <f>NP.!AR343</f>
        <v>0</v>
      </c>
      <c r="J655" s="462"/>
    </row>
    <row r="656" spans="1:10" ht="30" customHeight="1" x14ac:dyDescent="0.2">
      <c r="A656" s="461">
        <v>645</v>
      </c>
      <c r="B656" s="463" t="s">
        <v>12</v>
      </c>
      <c r="C656" s="464" t="s">
        <v>1272</v>
      </c>
      <c r="D656" s="465" t="str">
        <f>VLOOKUP(Tabela25[[#This Row],[Symbol]],Baza_cen[],3,0)</f>
        <v>BLOK NYXON  Green MONO   50mm    H=290mm     GPMM</v>
      </c>
      <c r="E656" s="466">
        <v>290</v>
      </c>
      <c r="F656" s="466"/>
      <c r="G656" s="466" t="s">
        <v>2453</v>
      </c>
      <c r="H656" s="477">
        <f>NP.!AA343</f>
        <v>0</v>
      </c>
      <c r="I656" s="476">
        <f>NP.!AS343</f>
        <v>0</v>
      </c>
      <c r="J656" s="462"/>
    </row>
    <row r="657" spans="1:10" ht="30" customHeight="1" x14ac:dyDescent="0.2">
      <c r="A657" s="461">
        <v>646</v>
      </c>
      <c r="B657" s="463" t="s">
        <v>12</v>
      </c>
      <c r="C657" s="464" t="s">
        <v>1272</v>
      </c>
      <c r="D657" s="465" t="str">
        <f>VLOOKUP(Tabela25[[#This Row],[Symbol]],Baza_cen[],3,0)</f>
        <v>BLOK NYXON  Green MONO   50mm    H=290mm     GPMM</v>
      </c>
      <c r="E657" s="466">
        <v>290</v>
      </c>
      <c r="F657" s="466"/>
      <c r="G657" s="466" t="s">
        <v>2453</v>
      </c>
      <c r="H657" s="477">
        <f>NP.!AB343</f>
        <v>0</v>
      </c>
      <c r="I657" s="476">
        <f>NP.!AT343</f>
        <v>0</v>
      </c>
      <c r="J657" s="462"/>
    </row>
    <row r="658" spans="1:10" ht="30" customHeight="1" x14ac:dyDescent="0.2">
      <c r="A658" s="461">
        <v>647</v>
      </c>
      <c r="B658" s="463" t="s">
        <v>12</v>
      </c>
      <c r="C658" s="464" t="s">
        <v>1272</v>
      </c>
      <c r="D658" s="465" t="str">
        <f>VLOOKUP(Tabela25[[#This Row],[Symbol]],Baza_cen[],3,0)</f>
        <v>BLOK NYXON  Green MONO   50mm    H=290mm     GPMM</v>
      </c>
      <c r="E658" s="466">
        <v>290</v>
      </c>
      <c r="F658" s="466"/>
      <c r="G658" s="466" t="s">
        <v>2453</v>
      </c>
      <c r="H658" s="477">
        <f>NP.!AC343</f>
        <v>0</v>
      </c>
      <c r="I658" s="476">
        <f>NP.!AU343</f>
        <v>0</v>
      </c>
      <c r="J658" s="462"/>
    </row>
    <row r="659" spans="1:10" ht="30" customHeight="1" x14ac:dyDescent="0.2">
      <c r="A659" s="461">
        <v>648</v>
      </c>
      <c r="B659" s="463" t="s">
        <v>12</v>
      </c>
      <c r="C659" s="464" t="s">
        <v>1272</v>
      </c>
      <c r="D659" s="465" t="str">
        <f>VLOOKUP(Tabela25[[#This Row],[Symbol]],Baza_cen[],3,0)</f>
        <v>BLOK NYXON  Green MONO   50mm    H=290mm     GPMM</v>
      </c>
      <c r="E659" s="466">
        <v>290</v>
      </c>
      <c r="F659" s="466"/>
      <c r="G659" s="466" t="s">
        <v>2453</v>
      </c>
      <c r="H659" s="477">
        <f>NP.!AD343</f>
        <v>0</v>
      </c>
      <c r="I659" s="476">
        <f>NP.!AV343</f>
        <v>0</v>
      </c>
      <c r="J659" s="462"/>
    </row>
    <row r="660" spans="1:10" ht="30" customHeight="1" x14ac:dyDescent="0.2">
      <c r="A660" s="461">
        <v>649</v>
      </c>
      <c r="B660" s="463" t="s">
        <v>12</v>
      </c>
      <c r="C660" s="464" t="s">
        <v>1586</v>
      </c>
      <c r="D660" s="465" t="str">
        <f>VLOOKUP(Tabela25[[#This Row],[Symbol]],Baza_cen[],3,0)</f>
        <v>BLOK NYXON  Green MONO   50mm    H=295mm     GPMM</v>
      </c>
      <c r="E660" s="466">
        <v>295</v>
      </c>
      <c r="F660" s="466"/>
      <c r="G660" s="466" t="s">
        <v>2453</v>
      </c>
      <c r="H660" s="477">
        <f>NP.!S344</f>
        <v>0</v>
      </c>
      <c r="I660" s="476">
        <f>NP.!AK344</f>
        <v>0</v>
      </c>
      <c r="J660" s="462"/>
    </row>
    <row r="661" spans="1:10" ht="30" customHeight="1" x14ac:dyDescent="0.2">
      <c r="A661" s="461">
        <v>650</v>
      </c>
      <c r="B661" s="463" t="s">
        <v>12</v>
      </c>
      <c r="C661" s="464" t="s">
        <v>1586</v>
      </c>
      <c r="D661" s="465" t="str">
        <f>VLOOKUP(Tabela25[[#This Row],[Symbol]],Baza_cen[],3,0)</f>
        <v>BLOK NYXON  Green MONO   50mm    H=295mm     GPMM</v>
      </c>
      <c r="E661" s="466">
        <v>295</v>
      </c>
      <c r="F661" s="466"/>
      <c r="G661" s="466" t="s">
        <v>2453</v>
      </c>
      <c r="H661" s="477">
        <f>NP.!T344</f>
        <v>0</v>
      </c>
      <c r="I661" s="476">
        <f>NP.!AL344</f>
        <v>0</v>
      </c>
      <c r="J661" s="462"/>
    </row>
    <row r="662" spans="1:10" ht="30" customHeight="1" x14ac:dyDescent="0.2">
      <c r="A662" s="461">
        <v>651</v>
      </c>
      <c r="B662" s="463" t="s">
        <v>12</v>
      </c>
      <c r="C662" s="464" t="s">
        <v>1586</v>
      </c>
      <c r="D662" s="465" t="str">
        <f>VLOOKUP(Tabela25[[#This Row],[Symbol]],Baza_cen[],3,0)</f>
        <v>BLOK NYXON  Green MONO   50mm    H=295mm     GPMM</v>
      </c>
      <c r="E662" s="466">
        <v>295</v>
      </c>
      <c r="F662" s="466"/>
      <c r="G662" s="466" t="s">
        <v>2453</v>
      </c>
      <c r="H662" s="477">
        <f>NP.!U344</f>
        <v>0</v>
      </c>
      <c r="I662" s="476">
        <f>NP.!AM344</f>
        <v>0</v>
      </c>
      <c r="J662" s="462"/>
    </row>
    <row r="663" spans="1:10" ht="30" customHeight="1" x14ac:dyDescent="0.2">
      <c r="A663" s="461">
        <v>652</v>
      </c>
      <c r="B663" s="463" t="s">
        <v>12</v>
      </c>
      <c r="C663" s="464" t="s">
        <v>1586</v>
      </c>
      <c r="D663" s="465" t="str">
        <f>VLOOKUP(Tabela25[[#This Row],[Symbol]],Baza_cen[],3,0)</f>
        <v>BLOK NYXON  Green MONO   50mm    H=295mm     GPMM</v>
      </c>
      <c r="E663" s="466">
        <v>295</v>
      </c>
      <c r="F663" s="466"/>
      <c r="G663" s="466" t="s">
        <v>2453</v>
      </c>
      <c r="H663" s="477">
        <f>NP.!V344</f>
        <v>0</v>
      </c>
      <c r="I663" s="476">
        <f>NP.!AN344</f>
        <v>0</v>
      </c>
      <c r="J663" s="462"/>
    </row>
    <row r="664" spans="1:10" ht="30" customHeight="1" x14ac:dyDescent="0.2">
      <c r="A664" s="461">
        <v>653</v>
      </c>
      <c r="B664" s="463" t="s">
        <v>12</v>
      </c>
      <c r="C664" s="464" t="s">
        <v>1586</v>
      </c>
      <c r="D664" s="465" t="str">
        <f>VLOOKUP(Tabela25[[#This Row],[Symbol]],Baza_cen[],3,0)</f>
        <v>BLOK NYXON  Green MONO   50mm    H=295mm     GPMM</v>
      </c>
      <c r="E664" s="466">
        <v>295</v>
      </c>
      <c r="F664" s="466"/>
      <c r="G664" s="466" t="s">
        <v>2453</v>
      </c>
      <c r="H664" s="477">
        <f>NP.!W344</f>
        <v>0</v>
      </c>
      <c r="I664" s="476">
        <f>NP.!AO344</f>
        <v>0</v>
      </c>
      <c r="J664" s="462"/>
    </row>
    <row r="665" spans="1:10" ht="30" customHeight="1" x14ac:dyDescent="0.2">
      <c r="A665" s="461">
        <v>654</v>
      </c>
      <c r="B665" s="463" t="s">
        <v>12</v>
      </c>
      <c r="C665" s="464" t="s">
        <v>1586</v>
      </c>
      <c r="D665" s="465" t="str">
        <f>VLOOKUP(Tabela25[[#This Row],[Symbol]],Baza_cen[],3,0)</f>
        <v>BLOK NYXON  Green MONO   50mm    H=295mm     GPMM</v>
      </c>
      <c r="E665" s="466">
        <v>295</v>
      </c>
      <c r="F665" s="466"/>
      <c r="G665" s="466" t="s">
        <v>2453</v>
      </c>
      <c r="H665" s="477">
        <f>NP.!X344</f>
        <v>0</v>
      </c>
      <c r="I665" s="476">
        <f>NP.!AP344</f>
        <v>0</v>
      </c>
      <c r="J665" s="462"/>
    </row>
    <row r="666" spans="1:10" ht="30" customHeight="1" x14ac:dyDescent="0.2">
      <c r="A666" s="461">
        <v>655</v>
      </c>
      <c r="B666" s="463" t="s">
        <v>12</v>
      </c>
      <c r="C666" s="464" t="s">
        <v>1586</v>
      </c>
      <c r="D666" s="465" t="str">
        <f>VLOOKUP(Tabela25[[#This Row],[Symbol]],Baza_cen[],3,0)</f>
        <v>BLOK NYXON  Green MONO   50mm    H=295mm     GPMM</v>
      </c>
      <c r="E666" s="466">
        <v>295</v>
      </c>
      <c r="F666" s="466"/>
      <c r="G666" s="466" t="s">
        <v>2453</v>
      </c>
      <c r="H666" s="477">
        <f>NP.!Y344</f>
        <v>0</v>
      </c>
      <c r="I666" s="476">
        <f>NP.!AQ344</f>
        <v>0</v>
      </c>
      <c r="J666" s="462"/>
    </row>
    <row r="667" spans="1:10" ht="30" customHeight="1" x14ac:dyDescent="0.2">
      <c r="A667" s="461">
        <v>656</v>
      </c>
      <c r="B667" s="463" t="s">
        <v>12</v>
      </c>
      <c r="C667" s="464" t="s">
        <v>1586</v>
      </c>
      <c r="D667" s="465" t="str">
        <f>VLOOKUP(Tabela25[[#This Row],[Symbol]],Baza_cen[],3,0)</f>
        <v>BLOK NYXON  Green MONO   50mm    H=295mm     GPMM</v>
      </c>
      <c r="E667" s="466">
        <v>295</v>
      </c>
      <c r="F667" s="466"/>
      <c r="G667" s="466" t="s">
        <v>2453</v>
      </c>
      <c r="H667" s="477">
        <f>NP.!Z344</f>
        <v>0</v>
      </c>
      <c r="I667" s="476">
        <f>NP.!AR344</f>
        <v>0</v>
      </c>
      <c r="J667" s="462"/>
    </row>
    <row r="668" spans="1:10" ht="30" customHeight="1" x14ac:dyDescent="0.2">
      <c r="A668" s="461">
        <v>657</v>
      </c>
      <c r="B668" s="463" t="s">
        <v>12</v>
      </c>
      <c r="C668" s="464" t="s">
        <v>1586</v>
      </c>
      <c r="D668" s="465" t="str">
        <f>VLOOKUP(Tabela25[[#This Row],[Symbol]],Baza_cen[],3,0)</f>
        <v>BLOK NYXON  Green MONO   50mm    H=295mm     GPMM</v>
      </c>
      <c r="E668" s="466">
        <v>295</v>
      </c>
      <c r="F668" s="466"/>
      <c r="G668" s="466" t="s">
        <v>2453</v>
      </c>
      <c r="H668" s="477">
        <f>NP.!AA344</f>
        <v>0</v>
      </c>
      <c r="I668" s="476">
        <f>NP.!AS344</f>
        <v>0</v>
      </c>
      <c r="J668" s="462"/>
    </row>
    <row r="669" spans="1:10" ht="30" customHeight="1" x14ac:dyDescent="0.2">
      <c r="A669" s="461">
        <v>658</v>
      </c>
      <c r="B669" s="463" t="s">
        <v>12</v>
      </c>
      <c r="C669" s="464" t="s">
        <v>1586</v>
      </c>
      <c r="D669" s="465" t="str">
        <f>VLOOKUP(Tabela25[[#This Row],[Symbol]],Baza_cen[],3,0)</f>
        <v>BLOK NYXON  Green MONO   50mm    H=295mm     GPMM</v>
      </c>
      <c r="E669" s="466">
        <v>295</v>
      </c>
      <c r="F669" s="466"/>
      <c r="G669" s="466" t="s">
        <v>2453</v>
      </c>
      <c r="H669" s="477">
        <f>NP.!AB344</f>
        <v>0</v>
      </c>
      <c r="I669" s="476">
        <f>NP.!AT344</f>
        <v>0</v>
      </c>
      <c r="J669" s="462"/>
    </row>
    <row r="670" spans="1:10" ht="30" customHeight="1" x14ac:dyDescent="0.2">
      <c r="A670" s="461">
        <v>659</v>
      </c>
      <c r="B670" s="463" t="s">
        <v>12</v>
      </c>
      <c r="C670" s="464" t="s">
        <v>1586</v>
      </c>
      <c r="D670" s="465" t="str">
        <f>VLOOKUP(Tabela25[[#This Row],[Symbol]],Baza_cen[],3,0)</f>
        <v>BLOK NYXON  Green MONO   50mm    H=295mm     GPMM</v>
      </c>
      <c r="E670" s="466">
        <v>295</v>
      </c>
      <c r="F670" s="466"/>
      <c r="G670" s="466" t="s">
        <v>2453</v>
      </c>
      <c r="H670" s="477">
        <f>NP.!AC344</f>
        <v>0</v>
      </c>
      <c r="I670" s="476">
        <f>NP.!AU344</f>
        <v>0</v>
      </c>
      <c r="J670" s="462"/>
    </row>
    <row r="671" spans="1:10" ht="30" customHeight="1" x14ac:dyDescent="0.2">
      <c r="A671" s="461">
        <v>660</v>
      </c>
      <c r="B671" s="463" t="s">
        <v>12</v>
      </c>
      <c r="C671" s="464" t="s">
        <v>1586</v>
      </c>
      <c r="D671" s="465" t="str">
        <f>VLOOKUP(Tabela25[[#This Row],[Symbol]],Baza_cen[],3,0)</f>
        <v>BLOK NYXON  Green MONO   50mm    H=295mm     GPMM</v>
      </c>
      <c r="E671" s="466">
        <v>295</v>
      </c>
      <c r="F671" s="466"/>
      <c r="G671" s="466" t="s">
        <v>2453</v>
      </c>
      <c r="H671" s="477">
        <f>NP.!AD344</f>
        <v>0</v>
      </c>
      <c r="I671" s="476">
        <f>NP.!AV344</f>
        <v>0</v>
      </c>
      <c r="J671" s="462"/>
    </row>
    <row r="672" spans="1:10" ht="30" customHeight="1" x14ac:dyDescent="0.2">
      <c r="A672" s="461">
        <v>661</v>
      </c>
      <c r="B672" s="463" t="s">
        <v>12</v>
      </c>
      <c r="C672" s="464" t="s">
        <v>1273</v>
      </c>
      <c r="D672" s="465" t="str">
        <f>VLOOKUP(Tabela25[[#This Row],[Symbol]],Baza_cen[],3,0)</f>
        <v>BLOK NYXON  Green MONO   50mm    H=300mm     GPMM</v>
      </c>
      <c r="E672" s="466">
        <v>300</v>
      </c>
      <c r="F672" s="466"/>
      <c r="G672" s="466" t="s">
        <v>2453</v>
      </c>
      <c r="H672" s="477">
        <f>NP.!S345</f>
        <v>0</v>
      </c>
      <c r="I672" s="476">
        <f>NP.!AK345</f>
        <v>0</v>
      </c>
      <c r="J672" s="462"/>
    </row>
    <row r="673" spans="1:10" ht="30" customHeight="1" x14ac:dyDescent="0.2">
      <c r="A673" s="461">
        <v>662</v>
      </c>
      <c r="B673" s="463" t="s">
        <v>12</v>
      </c>
      <c r="C673" s="464" t="s">
        <v>1273</v>
      </c>
      <c r="D673" s="465" t="str">
        <f>VLOOKUP(Tabela25[[#This Row],[Symbol]],Baza_cen[],3,0)</f>
        <v>BLOK NYXON  Green MONO   50mm    H=300mm     GPMM</v>
      </c>
      <c r="E673" s="466">
        <v>300</v>
      </c>
      <c r="F673" s="466"/>
      <c r="G673" s="466" t="s">
        <v>2453</v>
      </c>
      <c r="H673" s="477">
        <f>NP.!T345</f>
        <v>0</v>
      </c>
      <c r="I673" s="476">
        <f>NP.!AL345</f>
        <v>0</v>
      </c>
      <c r="J673" s="462"/>
    </row>
    <row r="674" spans="1:10" ht="30" customHeight="1" x14ac:dyDescent="0.2">
      <c r="A674" s="461">
        <v>663</v>
      </c>
      <c r="B674" s="463" t="s">
        <v>12</v>
      </c>
      <c r="C674" s="464" t="s">
        <v>1273</v>
      </c>
      <c r="D674" s="465" t="str">
        <f>VLOOKUP(Tabela25[[#This Row],[Symbol]],Baza_cen[],3,0)</f>
        <v>BLOK NYXON  Green MONO   50mm    H=300mm     GPMM</v>
      </c>
      <c r="E674" s="466">
        <v>300</v>
      </c>
      <c r="F674" s="466"/>
      <c r="G674" s="466" t="s">
        <v>2453</v>
      </c>
      <c r="H674" s="477">
        <f>NP.!U345</f>
        <v>0</v>
      </c>
      <c r="I674" s="476">
        <f>NP.!AM345</f>
        <v>0</v>
      </c>
      <c r="J674" s="462"/>
    </row>
    <row r="675" spans="1:10" ht="30" customHeight="1" x14ac:dyDescent="0.2">
      <c r="A675" s="461">
        <v>664</v>
      </c>
      <c r="B675" s="463" t="s">
        <v>12</v>
      </c>
      <c r="C675" s="464" t="s">
        <v>1273</v>
      </c>
      <c r="D675" s="465" t="str">
        <f>VLOOKUP(Tabela25[[#This Row],[Symbol]],Baza_cen[],3,0)</f>
        <v>BLOK NYXON  Green MONO   50mm    H=300mm     GPMM</v>
      </c>
      <c r="E675" s="466">
        <v>300</v>
      </c>
      <c r="F675" s="466"/>
      <c r="G675" s="466" t="s">
        <v>2453</v>
      </c>
      <c r="H675" s="477">
        <f>NP.!V345</f>
        <v>0</v>
      </c>
      <c r="I675" s="476">
        <f>NP.!AN345</f>
        <v>0</v>
      </c>
      <c r="J675" s="462"/>
    </row>
    <row r="676" spans="1:10" ht="30" customHeight="1" x14ac:dyDescent="0.2">
      <c r="A676" s="461">
        <v>665</v>
      </c>
      <c r="B676" s="463" t="s">
        <v>12</v>
      </c>
      <c r="C676" s="464" t="s">
        <v>1273</v>
      </c>
      <c r="D676" s="465" t="str">
        <f>VLOOKUP(Tabela25[[#This Row],[Symbol]],Baza_cen[],3,0)</f>
        <v>BLOK NYXON  Green MONO   50mm    H=300mm     GPMM</v>
      </c>
      <c r="E676" s="466">
        <v>300</v>
      </c>
      <c r="F676" s="466"/>
      <c r="G676" s="466" t="s">
        <v>2453</v>
      </c>
      <c r="H676" s="477">
        <f>NP.!W345</f>
        <v>0</v>
      </c>
      <c r="I676" s="476">
        <f>NP.!AO345</f>
        <v>0</v>
      </c>
      <c r="J676" s="462"/>
    </row>
    <row r="677" spans="1:10" ht="30" customHeight="1" x14ac:dyDescent="0.2">
      <c r="A677" s="461">
        <v>666</v>
      </c>
      <c r="B677" s="463" t="s">
        <v>12</v>
      </c>
      <c r="C677" s="464" t="s">
        <v>1273</v>
      </c>
      <c r="D677" s="465" t="str">
        <f>VLOOKUP(Tabela25[[#This Row],[Symbol]],Baza_cen[],3,0)</f>
        <v>BLOK NYXON  Green MONO   50mm    H=300mm     GPMM</v>
      </c>
      <c r="E677" s="466">
        <v>300</v>
      </c>
      <c r="F677" s="466"/>
      <c r="G677" s="466" t="s">
        <v>2453</v>
      </c>
      <c r="H677" s="477">
        <f>NP.!X345</f>
        <v>0</v>
      </c>
      <c r="I677" s="476">
        <f>NP.!AP345</f>
        <v>0</v>
      </c>
      <c r="J677" s="462"/>
    </row>
    <row r="678" spans="1:10" ht="30" customHeight="1" x14ac:dyDescent="0.2">
      <c r="A678" s="461">
        <v>667</v>
      </c>
      <c r="B678" s="463" t="s">
        <v>12</v>
      </c>
      <c r="C678" s="464" t="s">
        <v>1273</v>
      </c>
      <c r="D678" s="465" t="str">
        <f>VLOOKUP(Tabela25[[#This Row],[Symbol]],Baza_cen[],3,0)</f>
        <v>BLOK NYXON  Green MONO   50mm    H=300mm     GPMM</v>
      </c>
      <c r="E678" s="466">
        <v>300</v>
      </c>
      <c r="F678" s="466"/>
      <c r="G678" s="466" t="s">
        <v>2453</v>
      </c>
      <c r="H678" s="477">
        <f>NP.!Y345</f>
        <v>0</v>
      </c>
      <c r="I678" s="476">
        <f>NP.!AQ345</f>
        <v>0</v>
      </c>
      <c r="J678" s="462"/>
    </row>
    <row r="679" spans="1:10" ht="30" customHeight="1" x14ac:dyDescent="0.2">
      <c r="A679" s="461">
        <v>668</v>
      </c>
      <c r="B679" s="463" t="s">
        <v>12</v>
      </c>
      <c r="C679" s="464" t="s">
        <v>1273</v>
      </c>
      <c r="D679" s="465" t="str">
        <f>VLOOKUP(Tabela25[[#This Row],[Symbol]],Baza_cen[],3,0)</f>
        <v>BLOK NYXON  Green MONO   50mm    H=300mm     GPMM</v>
      </c>
      <c r="E679" s="466">
        <v>300</v>
      </c>
      <c r="F679" s="466"/>
      <c r="G679" s="466" t="s">
        <v>2453</v>
      </c>
      <c r="H679" s="477">
        <f>NP.!Z345</f>
        <v>0</v>
      </c>
      <c r="I679" s="476">
        <f>NP.!AR345</f>
        <v>0</v>
      </c>
      <c r="J679" s="462"/>
    </row>
    <row r="680" spans="1:10" ht="30" customHeight="1" x14ac:dyDescent="0.2">
      <c r="A680" s="461">
        <v>669</v>
      </c>
      <c r="B680" s="463" t="s">
        <v>12</v>
      </c>
      <c r="C680" s="464" t="s">
        <v>1273</v>
      </c>
      <c r="D680" s="465" t="str">
        <f>VLOOKUP(Tabela25[[#This Row],[Symbol]],Baza_cen[],3,0)</f>
        <v>BLOK NYXON  Green MONO   50mm    H=300mm     GPMM</v>
      </c>
      <c r="E680" s="466">
        <v>300</v>
      </c>
      <c r="F680" s="466"/>
      <c r="G680" s="466" t="s">
        <v>2453</v>
      </c>
      <c r="H680" s="477">
        <f>NP.!AA345</f>
        <v>0</v>
      </c>
      <c r="I680" s="476">
        <f>NP.!AS345</f>
        <v>0</v>
      </c>
      <c r="J680" s="462"/>
    </row>
    <row r="681" spans="1:10" ht="30" customHeight="1" x14ac:dyDescent="0.2">
      <c r="A681" s="461">
        <v>670</v>
      </c>
      <c r="B681" s="463" t="s">
        <v>12</v>
      </c>
      <c r="C681" s="464" t="s">
        <v>1273</v>
      </c>
      <c r="D681" s="465" t="str">
        <f>VLOOKUP(Tabela25[[#This Row],[Symbol]],Baza_cen[],3,0)</f>
        <v>BLOK NYXON  Green MONO   50mm    H=300mm     GPMM</v>
      </c>
      <c r="E681" s="466">
        <v>300</v>
      </c>
      <c r="F681" s="466"/>
      <c r="G681" s="466" t="s">
        <v>2453</v>
      </c>
      <c r="H681" s="477">
        <f>NP.!AB345</f>
        <v>0</v>
      </c>
      <c r="I681" s="476">
        <f>NP.!AT345</f>
        <v>0</v>
      </c>
      <c r="J681" s="462"/>
    </row>
    <row r="682" spans="1:10" ht="30" customHeight="1" x14ac:dyDescent="0.2">
      <c r="A682" s="461">
        <v>671</v>
      </c>
      <c r="B682" s="463" t="s">
        <v>12</v>
      </c>
      <c r="C682" s="464" t="s">
        <v>1273</v>
      </c>
      <c r="D682" s="465" t="str">
        <f>VLOOKUP(Tabela25[[#This Row],[Symbol]],Baza_cen[],3,0)</f>
        <v>BLOK NYXON  Green MONO   50mm    H=300mm     GPMM</v>
      </c>
      <c r="E682" s="466">
        <v>300</v>
      </c>
      <c r="F682" s="466"/>
      <c r="G682" s="466" t="s">
        <v>2453</v>
      </c>
      <c r="H682" s="477">
        <f>NP.!AC345</f>
        <v>0</v>
      </c>
      <c r="I682" s="476">
        <f>NP.!AU345</f>
        <v>0</v>
      </c>
      <c r="J682" s="462"/>
    </row>
    <row r="683" spans="1:10" ht="30" customHeight="1" x14ac:dyDescent="0.2">
      <c r="A683" s="461">
        <v>672</v>
      </c>
      <c r="B683" s="463" t="s">
        <v>12</v>
      </c>
      <c r="C683" s="464" t="s">
        <v>1273</v>
      </c>
      <c r="D683" s="465" t="str">
        <f>VLOOKUP(Tabela25[[#This Row],[Symbol]],Baza_cen[],3,0)</f>
        <v>BLOK NYXON  Green MONO   50mm    H=300mm     GPMM</v>
      </c>
      <c r="E683" s="466">
        <v>300</v>
      </c>
      <c r="F683" s="466"/>
      <c r="G683" s="466" t="s">
        <v>2453</v>
      </c>
      <c r="H683" s="477">
        <f>NP.!AD345</f>
        <v>0</v>
      </c>
      <c r="I683" s="476">
        <f>NP.!AV345</f>
        <v>0</v>
      </c>
      <c r="J683" s="462"/>
    </row>
    <row r="684" spans="1:10" ht="30" customHeight="1" x14ac:dyDescent="0.2">
      <c r="A684" s="461">
        <v>673</v>
      </c>
      <c r="B684" s="463" t="s">
        <v>12</v>
      </c>
      <c r="C684" s="464" t="s">
        <v>1188</v>
      </c>
      <c r="D684" s="465" t="str">
        <f>VLOOKUP(Tabela25[[#This Row],[Symbol]],Baza_cen[],3,0)</f>
        <v>BLOK NYXON  Green MONO   60mm    H= 25mm     GPMM</v>
      </c>
      <c r="E684" s="466">
        <v>25</v>
      </c>
      <c r="F684" s="466"/>
      <c r="G684" s="466" t="s">
        <v>2453</v>
      </c>
      <c r="H684" s="477">
        <f>NP.!T347</f>
        <v>0</v>
      </c>
      <c r="I684" s="476">
        <f>NP.!AL347</f>
        <v>0</v>
      </c>
      <c r="J684" s="462"/>
    </row>
    <row r="685" spans="1:10" ht="30" customHeight="1" x14ac:dyDescent="0.2">
      <c r="A685" s="461">
        <v>674</v>
      </c>
      <c r="B685" s="463" t="s">
        <v>12</v>
      </c>
      <c r="C685" s="464" t="s">
        <v>1188</v>
      </c>
      <c r="D685" s="465" t="str">
        <f>VLOOKUP(Tabela25[[#This Row],[Symbol]],Baza_cen[],3,0)</f>
        <v>BLOK NYXON  Green MONO   60mm    H= 25mm     GPMM</v>
      </c>
      <c r="E685" s="466">
        <v>25</v>
      </c>
      <c r="F685" s="466"/>
      <c r="G685" s="466" t="s">
        <v>2453</v>
      </c>
      <c r="H685" s="477">
        <f>NP.!U347</f>
        <v>0</v>
      </c>
      <c r="I685" s="476">
        <f>NP.!AM347</f>
        <v>0</v>
      </c>
      <c r="J685" s="462"/>
    </row>
    <row r="686" spans="1:10" ht="30" customHeight="1" x14ac:dyDescent="0.2">
      <c r="A686" s="461">
        <v>675</v>
      </c>
      <c r="B686" s="463" t="s">
        <v>12</v>
      </c>
      <c r="C686" s="464" t="s">
        <v>1188</v>
      </c>
      <c r="D686" s="465" t="str">
        <f>VLOOKUP(Tabela25[[#This Row],[Symbol]],Baza_cen[],3,0)</f>
        <v>BLOK NYXON  Green MONO   60mm    H= 25mm     GPMM</v>
      </c>
      <c r="E686" s="466">
        <v>25</v>
      </c>
      <c r="F686" s="466"/>
      <c r="G686" s="466" t="s">
        <v>2453</v>
      </c>
      <c r="H686" s="477">
        <f>NP.!V347</f>
        <v>0</v>
      </c>
      <c r="I686" s="476">
        <f>NP.!AN347</f>
        <v>0</v>
      </c>
      <c r="J686" s="462"/>
    </row>
    <row r="687" spans="1:10" ht="30" customHeight="1" x14ac:dyDescent="0.2">
      <c r="A687" s="461">
        <v>676</v>
      </c>
      <c r="B687" s="463" t="s">
        <v>12</v>
      </c>
      <c r="C687" s="464" t="s">
        <v>1188</v>
      </c>
      <c r="D687" s="465" t="str">
        <f>VLOOKUP(Tabela25[[#This Row],[Symbol]],Baza_cen[],3,0)</f>
        <v>BLOK NYXON  Green MONO   60mm    H= 25mm     GPMM</v>
      </c>
      <c r="E687" s="466">
        <v>25</v>
      </c>
      <c r="F687" s="466"/>
      <c r="G687" s="466" t="s">
        <v>2453</v>
      </c>
      <c r="H687" s="477">
        <f>NP.!W347</f>
        <v>0</v>
      </c>
      <c r="I687" s="476">
        <f>NP.!AO347</f>
        <v>0</v>
      </c>
      <c r="J687" s="462"/>
    </row>
    <row r="688" spans="1:10" ht="30" customHeight="1" x14ac:dyDescent="0.2">
      <c r="A688" s="461">
        <v>677</v>
      </c>
      <c r="B688" s="463" t="s">
        <v>12</v>
      </c>
      <c r="C688" s="464" t="s">
        <v>1188</v>
      </c>
      <c r="D688" s="465" t="str">
        <f>VLOOKUP(Tabela25[[#This Row],[Symbol]],Baza_cen[],3,0)</f>
        <v>BLOK NYXON  Green MONO   60mm    H= 25mm     GPMM</v>
      </c>
      <c r="E688" s="466">
        <v>25</v>
      </c>
      <c r="F688" s="466"/>
      <c r="G688" s="466" t="s">
        <v>2453</v>
      </c>
      <c r="H688" s="477">
        <f>NP.!X347</f>
        <v>0</v>
      </c>
      <c r="I688" s="476">
        <f>NP.!AP347</f>
        <v>0</v>
      </c>
      <c r="J688" s="462"/>
    </row>
    <row r="689" spans="1:10" ht="30" customHeight="1" x14ac:dyDescent="0.2">
      <c r="A689" s="461">
        <v>678</v>
      </c>
      <c r="B689" s="463" t="s">
        <v>12</v>
      </c>
      <c r="C689" s="464" t="s">
        <v>1188</v>
      </c>
      <c r="D689" s="465" t="str">
        <f>VLOOKUP(Tabela25[[#This Row],[Symbol]],Baza_cen[],3,0)</f>
        <v>BLOK NYXON  Green MONO   60mm    H= 25mm     GPMM</v>
      </c>
      <c r="E689" s="466">
        <v>25</v>
      </c>
      <c r="F689" s="466"/>
      <c r="G689" s="466" t="s">
        <v>2453</v>
      </c>
      <c r="H689" s="477">
        <f>NP.!Y347</f>
        <v>0</v>
      </c>
      <c r="I689" s="476">
        <f>NP.!AQ347</f>
        <v>0</v>
      </c>
      <c r="J689" s="462"/>
    </row>
    <row r="690" spans="1:10" ht="30" customHeight="1" x14ac:dyDescent="0.2">
      <c r="A690" s="461">
        <v>679</v>
      </c>
      <c r="B690" s="463" t="s">
        <v>12</v>
      </c>
      <c r="C690" s="464" t="s">
        <v>1188</v>
      </c>
      <c r="D690" s="465" t="str">
        <f>VLOOKUP(Tabela25[[#This Row],[Symbol]],Baza_cen[],3,0)</f>
        <v>BLOK NYXON  Green MONO   60mm    H= 25mm     GPMM</v>
      </c>
      <c r="E690" s="466">
        <v>25</v>
      </c>
      <c r="F690" s="466"/>
      <c r="G690" s="466" t="s">
        <v>2453</v>
      </c>
      <c r="H690" s="477">
        <f>NP.!Z347</f>
        <v>0</v>
      </c>
      <c r="I690" s="476">
        <f>NP.!AR347</f>
        <v>0</v>
      </c>
      <c r="J690" s="462"/>
    </row>
    <row r="691" spans="1:10" ht="30" customHeight="1" x14ac:dyDescent="0.2">
      <c r="A691" s="461">
        <v>680</v>
      </c>
      <c r="B691" s="463" t="s">
        <v>12</v>
      </c>
      <c r="C691" s="464" t="s">
        <v>1188</v>
      </c>
      <c r="D691" s="465" t="str">
        <f>VLOOKUP(Tabela25[[#This Row],[Symbol]],Baza_cen[],3,0)</f>
        <v>BLOK NYXON  Green MONO   60mm    H= 25mm     GPMM</v>
      </c>
      <c r="E691" s="466">
        <v>25</v>
      </c>
      <c r="F691" s="466"/>
      <c r="G691" s="466" t="s">
        <v>2453</v>
      </c>
      <c r="H691" s="477">
        <f>NP.!AA347</f>
        <v>0</v>
      </c>
      <c r="I691" s="476">
        <f>NP.!AS347</f>
        <v>0</v>
      </c>
      <c r="J691" s="462"/>
    </row>
    <row r="692" spans="1:10" ht="30" customHeight="1" x14ac:dyDescent="0.2">
      <c r="A692" s="461">
        <v>681</v>
      </c>
      <c r="B692" s="463" t="s">
        <v>12</v>
      </c>
      <c r="C692" s="464" t="s">
        <v>1188</v>
      </c>
      <c r="D692" s="465" t="str">
        <f>VLOOKUP(Tabela25[[#This Row],[Symbol]],Baza_cen[],3,0)</f>
        <v>BLOK NYXON  Green MONO   60mm    H= 25mm     GPMM</v>
      </c>
      <c r="E692" s="466">
        <v>25</v>
      </c>
      <c r="F692" s="466"/>
      <c r="G692" s="466" t="s">
        <v>2453</v>
      </c>
      <c r="H692" s="477">
        <f>NP.!AB347</f>
        <v>0</v>
      </c>
      <c r="I692" s="476">
        <f>NP.!AT347</f>
        <v>0</v>
      </c>
      <c r="J692" s="462"/>
    </row>
    <row r="693" spans="1:10" ht="30" customHeight="1" x14ac:dyDescent="0.2">
      <c r="A693" s="461">
        <v>682</v>
      </c>
      <c r="B693" s="463" t="s">
        <v>12</v>
      </c>
      <c r="C693" s="464" t="s">
        <v>1188</v>
      </c>
      <c r="D693" s="465" t="str">
        <f>VLOOKUP(Tabela25[[#This Row],[Symbol]],Baza_cen[],3,0)</f>
        <v>BLOK NYXON  Green MONO   60mm    H= 25mm     GPMM</v>
      </c>
      <c r="E693" s="466">
        <v>25</v>
      </c>
      <c r="F693" s="466"/>
      <c r="G693" s="466" t="s">
        <v>2453</v>
      </c>
      <c r="H693" s="477">
        <f>NP.!AC347</f>
        <v>0</v>
      </c>
      <c r="I693" s="476">
        <f>NP.!AU347</f>
        <v>0</v>
      </c>
      <c r="J693" s="462"/>
    </row>
    <row r="694" spans="1:10" ht="30" customHeight="1" x14ac:dyDescent="0.2">
      <c r="A694" s="461">
        <v>683</v>
      </c>
      <c r="B694" s="463" t="s">
        <v>12</v>
      </c>
      <c r="C694" s="464" t="s">
        <v>1188</v>
      </c>
      <c r="D694" s="465" t="str">
        <f>VLOOKUP(Tabela25[[#This Row],[Symbol]],Baza_cen[],3,0)</f>
        <v>BLOK NYXON  Green MONO   60mm    H= 25mm     GPMM</v>
      </c>
      <c r="E694" s="466">
        <v>25</v>
      </c>
      <c r="F694" s="466"/>
      <c r="G694" s="466" t="s">
        <v>2453</v>
      </c>
      <c r="H694" s="477">
        <f>NP.!AD347</f>
        <v>0</v>
      </c>
      <c r="I694" s="476">
        <f>NP.!AV347</f>
        <v>0</v>
      </c>
      <c r="J694" s="462"/>
    </row>
    <row r="695" spans="1:10" ht="30" customHeight="1" x14ac:dyDescent="0.2">
      <c r="A695" s="461">
        <v>684</v>
      </c>
      <c r="B695" s="463" t="s">
        <v>12</v>
      </c>
      <c r="C695" s="464" t="s">
        <v>1188</v>
      </c>
      <c r="D695" s="465" t="str">
        <f>VLOOKUP(Tabela25[[#This Row],[Symbol]],Baza_cen[],3,0)</f>
        <v>BLOK NYXON  Green MONO   60mm    H= 25mm     GPMM</v>
      </c>
      <c r="E695" s="466">
        <v>25</v>
      </c>
      <c r="F695" s="466"/>
      <c r="G695" s="466" t="s">
        <v>2453</v>
      </c>
      <c r="H695" s="477">
        <f>NP.!S347</f>
        <v>0</v>
      </c>
      <c r="I695" s="476">
        <f>NP.!AK347</f>
        <v>0</v>
      </c>
      <c r="J695" s="462"/>
    </row>
    <row r="696" spans="1:10" ht="30" customHeight="1" x14ac:dyDescent="0.2">
      <c r="A696" s="461">
        <v>685</v>
      </c>
      <c r="B696" s="463" t="s">
        <v>12</v>
      </c>
      <c r="C696" s="464" t="s">
        <v>1190</v>
      </c>
      <c r="D696" s="465" t="str">
        <f>VLOOKUP(Tabela25[[#This Row],[Symbol]],Baza_cen[],3,0)</f>
        <v>BLOK NYXON  Green MONO   60mm    H= 30mm     GPMM</v>
      </c>
      <c r="E696" s="466">
        <v>30</v>
      </c>
      <c r="F696" s="466"/>
      <c r="G696" s="466" t="s">
        <v>2453</v>
      </c>
      <c r="H696" s="477">
        <f>NP.!S348</f>
        <v>0</v>
      </c>
      <c r="I696" s="476">
        <f>NP.!AK348</f>
        <v>0</v>
      </c>
      <c r="J696" s="462"/>
    </row>
    <row r="697" spans="1:10" ht="30" customHeight="1" x14ac:dyDescent="0.2">
      <c r="A697" s="461">
        <v>686</v>
      </c>
      <c r="B697" s="463" t="s">
        <v>12</v>
      </c>
      <c r="C697" s="464" t="s">
        <v>1190</v>
      </c>
      <c r="D697" s="465" t="str">
        <f>VLOOKUP(Tabela25[[#This Row],[Symbol]],Baza_cen[],3,0)</f>
        <v>BLOK NYXON  Green MONO   60mm    H= 30mm     GPMM</v>
      </c>
      <c r="E697" s="466">
        <v>30</v>
      </c>
      <c r="F697" s="466"/>
      <c r="G697" s="466" t="s">
        <v>2453</v>
      </c>
      <c r="H697" s="477">
        <f>NP.!T348</f>
        <v>0</v>
      </c>
      <c r="I697" s="476">
        <f>NP.!AL348</f>
        <v>0</v>
      </c>
      <c r="J697" s="462"/>
    </row>
    <row r="698" spans="1:10" ht="30" customHeight="1" x14ac:dyDescent="0.2">
      <c r="A698" s="461">
        <v>687</v>
      </c>
      <c r="B698" s="463" t="s">
        <v>12</v>
      </c>
      <c r="C698" s="464" t="s">
        <v>1190</v>
      </c>
      <c r="D698" s="465" t="str">
        <f>VLOOKUP(Tabela25[[#This Row],[Symbol]],Baza_cen[],3,0)</f>
        <v>BLOK NYXON  Green MONO   60mm    H= 30mm     GPMM</v>
      </c>
      <c r="E698" s="466">
        <v>30</v>
      </c>
      <c r="F698" s="466"/>
      <c r="G698" s="466" t="s">
        <v>2453</v>
      </c>
      <c r="H698" s="477">
        <f>NP.!U348</f>
        <v>0</v>
      </c>
      <c r="I698" s="476">
        <f>NP.!AM348</f>
        <v>0</v>
      </c>
      <c r="J698" s="462"/>
    </row>
    <row r="699" spans="1:10" ht="30" customHeight="1" x14ac:dyDescent="0.2">
      <c r="A699" s="461">
        <v>688</v>
      </c>
      <c r="B699" s="463" t="s">
        <v>12</v>
      </c>
      <c r="C699" s="464" t="s">
        <v>1190</v>
      </c>
      <c r="D699" s="465" t="str">
        <f>VLOOKUP(Tabela25[[#This Row],[Symbol]],Baza_cen[],3,0)</f>
        <v>BLOK NYXON  Green MONO   60mm    H= 30mm     GPMM</v>
      </c>
      <c r="E699" s="466">
        <v>30</v>
      </c>
      <c r="F699" s="466"/>
      <c r="G699" s="466" t="s">
        <v>2453</v>
      </c>
      <c r="H699" s="477">
        <f>NP.!V348</f>
        <v>0</v>
      </c>
      <c r="I699" s="476">
        <f>NP.!AN348</f>
        <v>0</v>
      </c>
      <c r="J699" s="462"/>
    </row>
    <row r="700" spans="1:10" ht="30" customHeight="1" x14ac:dyDescent="0.2">
      <c r="A700" s="461">
        <v>689</v>
      </c>
      <c r="B700" s="463" t="s">
        <v>12</v>
      </c>
      <c r="C700" s="464" t="s">
        <v>1190</v>
      </c>
      <c r="D700" s="465" t="str">
        <f>VLOOKUP(Tabela25[[#This Row],[Symbol]],Baza_cen[],3,0)</f>
        <v>BLOK NYXON  Green MONO   60mm    H= 30mm     GPMM</v>
      </c>
      <c r="E700" s="466">
        <v>30</v>
      </c>
      <c r="F700" s="466"/>
      <c r="G700" s="466" t="s">
        <v>2453</v>
      </c>
      <c r="H700" s="477">
        <f>NP.!W348</f>
        <v>0</v>
      </c>
      <c r="I700" s="476">
        <f>NP.!AO348</f>
        <v>0</v>
      </c>
      <c r="J700" s="462"/>
    </row>
    <row r="701" spans="1:10" ht="30" customHeight="1" x14ac:dyDescent="0.2">
      <c r="A701" s="461">
        <v>690</v>
      </c>
      <c r="B701" s="463" t="s">
        <v>12</v>
      </c>
      <c r="C701" s="464" t="s">
        <v>1190</v>
      </c>
      <c r="D701" s="465" t="str">
        <f>VLOOKUP(Tabela25[[#This Row],[Symbol]],Baza_cen[],3,0)</f>
        <v>BLOK NYXON  Green MONO   60mm    H= 30mm     GPMM</v>
      </c>
      <c r="E701" s="466">
        <v>30</v>
      </c>
      <c r="F701" s="466"/>
      <c r="G701" s="466" t="s">
        <v>2453</v>
      </c>
      <c r="H701" s="477">
        <f>NP.!X348</f>
        <v>0</v>
      </c>
      <c r="I701" s="476">
        <f>NP.!AP348</f>
        <v>0</v>
      </c>
      <c r="J701" s="462"/>
    </row>
    <row r="702" spans="1:10" ht="30" customHeight="1" x14ac:dyDescent="0.2">
      <c r="A702" s="461">
        <v>691</v>
      </c>
      <c r="B702" s="463" t="s">
        <v>12</v>
      </c>
      <c r="C702" s="464" t="s">
        <v>1190</v>
      </c>
      <c r="D702" s="465" t="str">
        <f>VLOOKUP(Tabela25[[#This Row],[Symbol]],Baza_cen[],3,0)</f>
        <v>BLOK NYXON  Green MONO   60mm    H= 30mm     GPMM</v>
      </c>
      <c r="E702" s="466">
        <v>30</v>
      </c>
      <c r="F702" s="466"/>
      <c r="G702" s="466" t="s">
        <v>2453</v>
      </c>
      <c r="H702" s="477">
        <f>NP.!Y348</f>
        <v>0</v>
      </c>
      <c r="I702" s="476">
        <f>NP.!AQ348</f>
        <v>0</v>
      </c>
      <c r="J702" s="462"/>
    </row>
    <row r="703" spans="1:10" ht="30" customHeight="1" x14ac:dyDescent="0.2">
      <c r="A703" s="461">
        <v>692</v>
      </c>
      <c r="B703" s="463" t="s">
        <v>12</v>
      </c>
      <c r="C703" s="464" t="s">
        <v>1190</v>
      </c>
      <c r="D703" s="465" t="str">
        <f>VLOOKUP(Tabela25[[#This Row],[Symbol]],Baza_cen[],3,0)</f>
        <v>BLOK NYXON  Green MONO   60mm    H= 30mm     GPMM</v>
      </c>
      <c r="E703" s="466">
        <v>30</v>
      </c>
      <c r="F703" s="466"/>
      <c r="G703" s="466" t="s">
        <v>2453</v>
      </c>
      <c r="H703" s="477">
        <f>NP.!Z348</f>
        <v>0</v>
      </c>
      <c r="I703" s="476">
        <f>NP.!AR348</f>
        <v>0</v>
      </c>
      <c r="J703" s="462"/>
    </row>
    <row r="704" spans="1:10" ht="30" customHeight="1" x14ac:dyDescent="0.2">
      <c r="A704" s="461">
        <v>693</v>
      </c>
      <c r="B704" s="463" t="s">
        <v>12</v>
      </c>
      <c r="C704" s="464" t="s">
        <v>1190</v>
      </c>
      <c r="D704" s="465" t="str">
        <f>VLOOKUP(Tabela25[[#This Row],[Symbol]],Baza_cen[],3,0)</f>
        <v>BLOK NYXON  Green MONO   60mm    H= 30mm     GPMM</v>
      </c>
      <c r="E704" s="466">
        <v>30</v>
      </c>
      <c r="F704" s="466"/>
      <c r="G704" s="466" t="s">
        <v>2453</v>
      </c>
      <c r="H704" s="477">
        <f>NP.!AA348</f>
        <v>0</v>
      </c>
      <c r="I704" s="476">
        <f>NP.!AS348</f>
        <v>0</v>
      </c>
      <c r="J704" s="462"/>
    </row>
    <row r="705" spans="1:10" ht="30" customHeight="1" x14ac:dyDescent="0.2">
      <c r="A705" s="461">
        <v>694</v>
      </c>
      <c r="B705" s="463" t="s">
        <v>12</v>
      </c>
      <c r="C705" s="464" t="s">
        <v>1190</v>
      </c>
      <c r="D705" s="465" t="str">
        <f>VLOOKUP(Tabela25[[#This Row],[Symbol]],Baza_cen[],3,0)</f>
        <v>BLOK NYXON  Green MONO   60mm    H= 30mm     GPMM</v>
      </c>
      <c r="E705" s="466">
        <v>30</v>
      </c>
      <c r="F705" s="466"/>
      <c r="G705" s="466" t="s">
        <v>2453</v>
      </c>
      <c r="H705" s="477">
        <f>NP.!AB348</f>
        <v>0</v>
      </c>
      <c r="I705" s="476">
        <f>NP.!AT348</f>
        <v>0</v>
      </c>
      <c r="J705" s="462"/>
    </row>
    <row r="706" spans="1:10" ht="30" customHeight="1" x14ac:dyDescent="0.2">
      <c r="A706" s="461">
        <v>695</v>
      </c>
      <c r="B706" s="463" t="s">
        <v>12</v>
      </c>
      <c r="C706" s="464" t="s">
        <v>1190</v>
      </c>
      <c r="D706" s="465" t="str">
        <f>VLOOKUP(Tabela25[[#This Row],[Symbol]],Baza_cen[],3,0)</f>
        <v>BLOK NYXON  Green MONO   60mm    H= 30mm     GPMM</v>
      </c>
      <c r="E706" s="466">
        <v>30</v>
      </c>
      <c r="F706" s="466"/>
      <c r="G706" s="466" t="s">
        <v>2453</v>
      </c>
      <c r="H706" s="477">
        <f>NP.!AC348</f>
        <v>0</v>
      </c>
      <c r="I706" s="476">
        <f>NP.!AU348</f>
        <v>0</v>
      </c>
      <c r="J706" s="462"/>
    </row>
    <row r="707" spans="1:10" ht="30" customHeight="1" x14ac:dyDescent="0.2">
      <c r="A707" s="461">
        <v>696</v>
      </c>
      <c r="B707" s="463" t="s">
        <v>12</v>
      </c>
      <c r="C707" s="464" t="s">
        <v>1190</v>
      </c>
      <c r="D707" s="465" t="str">
        <f>VLOOKUP(Tabela25[[#This Row],[Symbol]],Baza_cen[],3,0)</f>
        <v>BLOK NYXON  Green MONO   60mm    H= 30mm     GPMM</v>
      </c>
      <c r="E707" s="466">
        <v>30</v>
      </c>
      <c r="F707" s="466"/>
      <c r="G707" s="466" t="s">
        <v>2453</v>
      </c>
      <c r="H707" s="477">
        <f>NP.!AD348</f>
        <v>0</v>
      </c>
      <c r="I707" s="476">
        <f>NP.!AV348</f>
        <v>0</v>
      </c>
      <c r="J707" s="462"/>
    </row>
    <row r="708" spans="1:10" ht="30" customHeight="1" x14ac:dyDescent="0.2">
      <c r="A708" s="461">
        <v>697</v>
      </c>
      <c r="B708" s="463" t="s">
        <v>12</v>
      </c>
      <c r="C708" s="464" t="s">
        <v>1191</v>
      </c>
      <c r="D708" s="465" t="str">
        <f>VLOOKUP(Tabela25[[#This Row],[Symbol]],Baza_cen[],3,0)</f>
        <v>BLOK NYXON  Green MONO   60mm    H= 35mm     GPMM</v>
      </c>
      <c r="E708" s="466">
        <v>35</v>
      </c>
      <c r="F708" s="466"/>
      <c r="G708" s="466" t="s">
        <v>2453</v>
      </c>
      <c r="H708" s="477">
        <f>NP.!S349</f>
        <v>0</v>
      </c>
      <c r="I708" s="476">
        <f>NP.!AK349</f>
        <v>0</v>
      </c>
      <c r="J708" s="462"/>
    </row>
    <row r="709" spans="1:10" ht="30" customHeight="1" x14ac:dyDescent="0.2">
      <c r="A709" s="461">
        <v>698</v>
      </c>
      <c r="B709" s="463" t="s">
        <v>12</v>
      </c>
      <c r="C709" s="464" t="s">
        <v>1191</v>
      </c>
      <c r="D709" s="465" t="str">
        <f>VLOOKUP(Tabela25[[#This Row],[Symbol]],Baza_cen[],3,0)</f>
        <v>BLOK NYXON  Green MONO   60mm    H= 35mm     GPMM</v>
      </c>
      <c r="E709" s="466">
        <v>35</v>
      </c>
      <c r="F709" s="466"/>
      <c r="G709" s="466" t="s">
        <v>2453</v>
      </c>
      <c r="H709" s="477">
        <f>NP.!T349</f>
        <v>0</v>
      </c>
      <c r="I709" s="476">
        <f>NP.!AL349</f>
        <v>0</v>
      </c>
      <c r="J709" s="462"/>
    </row>
    <row r="710" spans="1:10" ht="30" customHeight="1" x14ac:dyDescent="0.2">
      <c r="A710" s="461">
        <v>699</v>
      </c>
      <c r="B710" s="463" t="s">
        <v>12</v>
      </c>
      <c r="C710" s="464" t="s">
        <v>1191</v>
      </c>
      <c r="D710" s="465" t="str">
        <f>VLOOKUP(Tabela25[[#This Row],[Symbol]],Baza_cen[],3,0)</f>
        <v>BLOK NYXON  Green MONO   60mm    H= 35mm     GPMM</v>
      </c>
      <c r="E710" s="466">
        <v>35</v>
      </c>
      <c r="F710" s="466"/>
      <c r="G710" s="466" t="s">
        <v>2453</v>
      </c>
      <c r="H710" s="477">
        <f>NP.!U349</f>
        <v>0</v>
      </c>
      <c r="I710" s="476">
        <f>NP.!AM349</f>
        <v>0</v>
      </c>
      <c r="J710" s="462"/>
    </row>
    <row r="711" spans="1:10" ht="30" customHeight="1" x14ac:dyDescent="0.2">
      <c r="A711" s="461">
        <v>700</v>
      </c>
      <c r="B711" s="463" t="s">
        <v>12</v>
      </c>
      <c r="C711" s="464" t="s">
        <v>1191</v>
      </c>
      <c r="D711" s="465" t="str">
        <f>VLOOKUP(Tabela25[[#This Row],[Symbol]],Baza_cen[],3,0)</f>
        <v>BLOK NYXON  Green MONO   60mm    H= 35mm     GPMM</v>
      </c>
      <c r="E711" s="466">
        <v>35</v>
      </c>
      <c r="F711" s="466"/>
      <c r="G711" s="466" t="s">
        <v>2453</v>
      </c>
      <c r="H711" s="477">
        <f>NP.!V349</f>
        <v>0</v>
      </c>
      <c r="I711" s="476">
        <f>NP.!AN349</f>
        <v>0</v>
      </c>
      <c r="J711" s="462"/>
    </row>
    <row r="712" spans="1:10" ht="30" customHeight="1" x14ac:dyDescent="0.2">
      <c r="A712" s="461">
        <v>701</v>
      </c>
      <c r="B712" s="463" t="s">
        <v>12</v>
      </c>
      <c r="C712" s="464" t="s">
        <v>1191</v>
      </c>
      <c r="D712" s="465" t="str">
        <f>VLOOKUP(Tabela25[[#This Row],[Symbol]],Baza_cen[],3,0)</f>
        <v>BLOK NYXON  Green MONO   60mm    H= 35mm     GPMM</v>
      </c>
      <c r="E712" s="466">
        <v>35</v>
      </c>
      <c r="F712" s="466"/>
      <c r="G712" s="466" t="s">
        <v>2453</v>
      </c>
      <c r="H712" s="477">
        <f>NP.!W349</f>
        <v>0</v>
      </c>
      <c r="I712" s="476">
        <f>NP.!AO349</f>
        <v>0</v>
      </c>
      <c r="J712" s="462"/>
    </row>
    <row r="713" spans="1:10" ht="30" customHeight="1" x14ac:dyDescent="0.2">
      <c r="A713" s="461">
        <v>702</v>
      </c>
      <c r="B713" s="463" t="s">
        <v>12</v>
      </c>
      <c r="C713" s="464" t="s">
        <v>1191</v>
      </c>
      <c r="D713" s="465" t="str">
        <f>VLOOKUP(Tabela25[[#This Row],[Symbol]],Baza_cen[],3,0)</f>
        <v>BLOK NYXON  Green MONO   60mm    H= 35mm     GPMM</v>
      </c>
      <c r="E713" s="466">
        <v>35</v>
      </c>
      <c r="F713" s="466"/>
      <c r="G713" s="466" t="s">
        <v>2453</v>
      </c>
      <c r="H713" s="477">
        <f>NP.!X349</f>
        <v>0</v>
      </c>
      <c r="I713" s="476">
        <f>NP.!AP349</f>
        <v>0</v>
      </c>
      <c r="J713" s="462"/>
    </row>
    <row r="714" spans="1:10" ht="30" customHeight="1" x14ac:dyDescent="0.2">
      <c r="A714" s="461">
        <v>703</v>
      </c>
      <c r="B714" s="463" t="s">
        <v>12</v>
      </c>
      <c r="C714" s="464" t="s">
        <v>1191</v>
      </c>
      <c r="D714" s="465" t="str">
        <f>VLOOKUP(Tabela25[[#This Row],[Symbol]],Baza_cen[],3,0)</f>
        <v>BLOK NYXON  Green MONO   60mm    H= 35mm     GPMM</v>
      </c>
      <c r="E714" s="466">
        <v>35</v>
      </c>
      <c r="F714" s="466"/>
      <c r="G714" s="466" t="s">
        <v>2453</v>
      </c>
      <c r="H714" s="477">
        <f>NP.!Y349</f>
        <v>0</v>
      </c>
      <c r="I714" s="476">
        <f>NP.!AQ349</f>
        <v>0</v>
      </c>
      <c r="J714" s="462"/>
    </row>
    <row r="715" spans="1:10" ht="30" customHeight="1" x14ac:dyDescent="0.2">
      <c r="A715" s="461">
        <v>704</v>
      </c>
      <c r="B715" s="463" t="s">
        <v>12</v>
      </c>
      <c r="C715" s="464" t="s">
        <v>1191</v>
      </c>
      <c r="D715" s="465" t="str">
        <f>VLOOKUP(Tabela25[[#This Row],[Symbol]],Baza_cen[],3,0)</f>
        <v>BLOK NYXON  Green MONO   60mm    H= 35mm     GPMM</v>
      </c>
      <c r="E715" s="466">
        <v>35</v>
      </c>
      <c r="F715" s="466"/>
      <c r="G715" s="466" t="s">
        <v>2453</v>
      </c>
      <c r="H715" s="477">
        <f>NP.!Z349</f>
        <v>0</v>
      </c>
      <c r="I715" s="476">
        <f>NP.!AR349</f>
        <v>0</v>
      </c>
      <c r="J715" s="462"/>
    </row>
    <row r="716" spans="1:10" ht="30" customHeight="1" x14ac:dyDescent="0.2">
      <c r="A716" s="461">
        <v>705</v>
      </c>
      <c r="B716" s="463" t="s">
        <v>12</v>
      </c>
      <c r="C716" s="464" t="s">
        <v>1191</v>
      </c>
      <c r="D716" s="465" t="str">
        <f>VLOOKUP(Tabela25[[#This Row],[Symbol]],Baza_cen[],3,0)</f>
        <v>BLOK NYXON  Green MONO   60mm    H= 35mm     GPMM</v>
      </c>
      <c r="E716" s="466">
        <v>35</v>
      </c>
      <c r="F716" s="466"/>
      <c r="G716" s="466" t="s">
        <v>2453</v>
      </c>
      <c r="H716" s="477">
        <f>NP.!AA349</f>
        <v>0</v>
      </c>
      <c r="I716" s="476">
        <f>NP.!AS349</f>
        <v>0</v>
      </c>
      <c r="J716" s="462"/>
    </row>
    <row r="717" spans="1:10" ht="30" customHeight="1" x14ac:dyDescent="0.2">
      <c r="A717" s="461">
        <v>706</v>
      </c>
      <c r="B717" s="463" t="s">
        <v>12</v>
      </c>
      <c r="C717" s="464" t="s">
        <v>1191</v>
      </c>
      <c r="D717" s="465" t="str">
        <f>VLOOKUP(Tabela25[[#This Row],[Symbol]],Baza_cen[],3,0)</f>
        <v>BLOK NYXON  Green MONO   60mm    H= 35mm     GPMM</v>
      </c>
      <c r="E717" s="466">
        <v>35</v>
      </c>
      <c r="F717" s="466"/>
      <c r="G717" s="466" t="s">
        <v>2453</v>
      </c>
      <c r="H717" s="477">
        <f>NP.!AB349</f>
        <v>0</v>
      </c>
      <c r="I717" s="476">
        <f>NP.!AT349</f>
        <v>0</v>
      </c>
      <c r="J717" s="462"/>
    </row>
    <row r="718" spans="1:10" ht="30" customHeight="1" x14ac:dyDescent="0.2">
      <c r="A718" s="461">
        <v>707</v>
      </c>
      <c r="B718" s="463" t="s">
        <v>12</v>
      </c>
      <c r="C718" s="464" t="s">
        <v>1191</v>
      </c>
      <c r="D718" s="465" t="str">
        <f>VLOOKUP(Tabela25[[#This Row],[Symbol]],Baza_cen[],3,0)</f>
        <v>BLOK NYXON  Green MONO   60mm    H= 35mm     GPMM</v>
      </c>
      <c r="E718" s="466">
        <v>35</v>
      </c>
      <c r="F718" s="466"/>
      <c r="G718" s="466" t="s">
        <v>2453</v>
      </c>
      <c r="H718" s="477">
        <f>NP.!AC349</f>
        <v>0</v>
      </c>
      <c r="I718" s="476">
        <f>NP.!AU349</f>
        <v>0</v>
      </c>
      <c r="J718" s="462"/>
    </row>
    <row r="719" spans="1:10" ht="30" customHeight="1" x14ac:dyDescent="0.2">
      <c r="A719" s="461">
        <v>708</v>
      </c>
      <c r="B719" s="463" t="s">
        <v>12</v>
      </c>
      <c r="C719" s="464" t="s">
        <v>1191</v>
      </c>
      <c r="D719" s="465" t="str">
        <f>VLOOKUP(Tabela25[[#This Row],[Symbol]],Baza_cen[],3,0)</f>
        <v>BLOK NYXON  Green MONO   60mm    H= 35mm     GPMM</v>
      </c>
      <c r="E719" s="466">
        <v>35</v>
      </c>
      <c r="F719" s="466"/>
      <c r="G719" s="466" t="s">
        <v>2453</v>
      </c>
      <c r="H719" s="477">
        <f>NP.!AD349</f>
        <v>0</v>
      </c>
      <c r="I719" s="476">
        <f>NP.!AV349</f>
        <v>0</v>
      </c>
      <c r="J719" s="462"/>
    </row>
    <row r="720" spans="1:10" ht="30" customHeight="1" x14ac:dyDescent="0.2">
      <c r="A720" s="461">
        <v>709</v>
      </c>
      <c r="B720" s="463" t="s">
        <v>12</v>
      </c>
      <c r="C720" s="464" t="s">
        <v>1192</v>
      </c>
      <c r="D720" s="465" t="str">
        <f>VLOOKUP(Tabela25[[#This Row],[Symbol]],Baza_cen[],3,0)</f>
        <v>BLOK NYXON  Green MONO   60mm    H= 40mm     GPMM</v>
      </c>
      <c r="E720" s="466">
        <v>40</v>
      </c>
      <c r="F720" s="466"/>
      <c r="G720" s="466" t="s">
        <v>2453</v>
      </c>
      <c r="H720" s="477">
        <f>NP.!S350</f>
        <v>0</v>
      </c>
      <c r="I720" s="476">
        <f>NP.!AK350</f>
        <v>0</v>
      </c>
      <c r="J720" s="462"/>
    </row>
    <row r="721" spans="1:10" ht="30" customHeight="1" x14ac:dyDescent="0.2">
      <c r="A721" s="461">
        <v>710</v>
      </c>
      <c r="B721" s="463" t="s">
        <v>12</v>
      </c>
      <c r="C721" s="464" t="s">
        <v>1192</v>
      </c>
      <c r="D721" s="465" t="str">
        <f>VLOOKUP(Tabela25[[#This Row],[Symbol]],Baza_cen[],3,0)</f>
        <v>BLOK NYXON  Green MONO   60mm    H= 40mm     GPMM</v>
      </c>
      <c r="E721" s="466">
        <v>40</v>
      </c>
      <c r="F721" s="466"/>
      <c r="G721" s="466" t="s">
        <v>2453</v>
      </c>
      <c r="H721" s="477">
        <f>NP.!T350</f>
        <v>0</v>
      </c>
      <c r="I721" s="476">
        <f>NP.!AL350</f>
        <v>0</v>
      </c>
      <c r="J721" s="462"/>
    </row>
    <row r="722" spans="1:10" ht="30" customHeight="1" x14ac:dyDescent="0.2">
      <c r="A722" s="461">
        <v>711</v>
      </c>
      <c r="B722" s="463" t="s">
        <v>12</v>
      </c>
      <c r="C722" s="464" t="s">
        <v>1192</v>
      </c>
      <c r="D722" s="465" t="str">
        <f>VLOOKUP(Tabela25[[#This Row],[Symbol]],Baza_cen[],3,0)</f>
        <v>BLOK NYXON  Green MONO   60mm    H= 40mm     GPMM</v>
      </c>
      <c r="E722" s="466">
        <v>40</v>
      </c>
      <c r="F722" s="466"/>
      <c r="G722" s="466" t="s">
        <v>2453</v>
      </c>
      <c r="H722" s="477">
        <f>NP.!U350</f>
        <v>0</v>
      </c>
      <c r="I722" s="476">
        <f>NP.!AM350</f>
        <v>0</v>
      </c>
      <c r="J722" s="462"/>
    </row>
    <row r="723" spans="1:10" ht="30" customHeight="1" x14ac:dyDescent="0.2">
      <c r="A723" s="461">
        <v>712</v>
      </c>
      <c r="B723" s="463" t="s">
        <v>12</v>
      </c>
      <c r="C723" s="464" t="s">
        <v>1192</v>
      </c>
      <c r="D723" s="465" t="str">
        <f>VLOOKUP(Tabela25[[#This Row],[Symbol]],Baza_cen[],3,0)</f>
        <v>BLOK NYXON  Green MONO   60mm    H= 40mm     GPMM</v>
      </c>
      <c r="E723" s="466">
        <v>40</v>
      </c>
      <c r="F723" s="466"/>
      <c r="G723" s="466" t="s">
        <v>2453</v>
      </c>
      <c r="H723" s="477">
        <f>NP.!V350</f>
        <v>0</v>
      </c>
      <c r="I723" s="476">
        <f>NP.!AN350</f>
        <v>0</v>
      </c>
      <c r="J723" s="462"/>
    </row>
    <row r="724" spans="1:10" ht="30" customHeight="1" x14ac:dyDescent="0.2">
      <c r="A724" s="461">
        <v>713</v>
      </c>
      <c r="B724" s="463" t="s">
        <v>12</v>
      </c>
      <c r="C724" s="464" t="s">
        <v>1192</v>
      </c>
      <c r="D724" s="465" t="str">
        <f>VLOOKUP(Tabela25[[#This Row],[Symbol]],Baza_cen[],3,0)</f>
        <v>BLOK NYXON  Green MONO   60mm    H= 40mm     GPMM</v>
      </c>
      <c r="E724" s="466">
        <v>40</v>
      </c>
      <c r="F724" s="466"/>
      <c r="G724" s="466" t="s">
        <v>2453</v>
      </c>
      <c r="H724" s="477">
        <f>NP.!W350</f>
        <v>0</v>
      </c>
      <c r="I724" s="476">
        <f>NP.!AO350</f>
        <v>0</v>
      </c>
      <c r="J724" s="462"/>
    </row>
    <row r="725" spans="1:10" ht="30" customHeight="1" x14ac:dyDescent="0.2">
      <c r="A725" s="461">
        <v>714</v>
      </c>
      <c r="B725" s="463" t="s">
        <v>12</v>
      </c>
      <c r="C725" s="464" t="s">
        <v>1192</v>
      </c>
      <c r="D725" s="465" t="str">
        <f>VLOOKUP(Tabela25[[#This Row],[Symbol]],Baza_cen[],3,0)</f>
        <v>BLOK NYXON  Green MONO   60mm    H= 40mm     GPMM</v>
      </c>
      <c r="E725" s="466">
        <v>40</v>
      </c>
      <c r="F725" s="466"/>
      <c r="G725" s="466" t="s">
        <v>2453</v>
      </c>
      <c r="H725" s="477">
        <f>NP.!X350</f>
        <v>0</v>
      </c>
      <c r="I725" s="476">
        <f>NP.!AP350</f>
        <v>0</v>
      </c>
      <c r="J725" s="462"/>
    </row>
    <row r="726" spans="1:10" ht="30" customHeight="1" x14ac:dyDescent="0.2">
      <c r="A726" s="461">
        <v>715</v>
      </c>
      <c r="B726" s="463" t="s">
        <v>12</v>
      </c>
      <c r="C726" s="464" t="s">
        <v>1192</v>
      </c>
      <c r="D726" s="465" t="str">
        <f>VLOOKUP(Tabela25[[#This Row],[Symbol]],Baza_cen[],3,0)</f>
        <v>BLOK NYXON  Green MONO   60mm    H= 40mm     GPMM</v>
      </c>
      <c r="E726" s="466">
        <v>40</v>
      </c>
      <c r="F726" s="466"/>
      <c r="G726" s="466" t="s">
        <v>2453</v>
      </c>
      <c r="H726" s="477">
        <f>NP.!Y350</f>
        <v>0</v>
      </c>
      <c r="I726" s="476">
        <f>NP.!AQ350</f>
        <v>0</v>
      </c>
      <c r="J726" s="462"/>
    </row>
    <row r="727" spans="1:10" ht="30" customHeight="1" x14ac:dyDescent="0.2">
      <c r="A727" s="461">
        <v>716</v>
      </c>
      <c r="B727" s="463" t="s">
        <v>12</v>
      </c>
      <c r="C727" s="464" t="s">
        <v>1192</v>
      </c>
      <c r="D727" s="465" t="str">
        <f>VLOOKUP(Tabela25[[#This Row],[Symbol]],Baza_cen[],3,0)</f>
        <v>BLOK NYXON  Green MONO   60mm    H= 40mm     GPMM</v>
      </c>
      <c r="E727" s="466">
        <v>40</v>
      </c>
      <c r="F727" s="466"/>
      <c r="G727" s="466" t="s">
        <v>2453</v>
      </c>
      <c r="H727" s="477">
        <f>NP.!Z350</f>
        <v>0</v>
      </c>
      <c r="I727" s="476">
        <f>NP.!AR350</f>
        <v>0</v>
      </c>
      <c r="J727" s="462"/>
    </row>
    <row r="728" spans="1:10" ht="30" customHeight="1" x14ac:dyDescent="0.2">
      <c r="A728" s="461">
        <v>717</v>
      </c>
      <c r="B728" s="463" t="s">
        <v>12</v>
      </c>
      <c r="C728" s="464" t="s">
        <v>1192</v>
      </c>
      <c r="D728" s="465" t="str">
        <f>VLOOKUP(Tabela25[[#This Row],[Symbol]],Baza_cen[],3,0)</f>
        <v>BLOK NYXON  Green MONO   60mm    H= 40mm     GPMM</v>
      </c>
      <c r="E728" s="466">
        <v>40</v>
      </c>
      <c r="F728" s="466"/>
      <c r="G728" s="466" t="s">
        <v>2453</v>
      </c>
      <c r="H728" s="477">
        <f>NP.!AA350</f>
        <v>0</v>
      </c>
      <c r="I728" s="476">
        <f>NP.!AS350</f>
        <v>0</v>
      </c>
      <c r="J728" s="462"/>
    </row>
    <row r="729" spans="1:10" ht="30" customHeight="1" x14ac:dyDescent="0.2">
      <c r="A729" s="461">
        <v>718</v>
      </c>
      <c r="B729" s="463" t="s">
        <v>12</v>
      </c>
      <c r="C729" s="464" t="s">
        <v>1192</v>
      </c>
      <c r="D729" s="465" t="str">
        <f>VLOOKUP(Tabela25[[#This Row],[Symbol]],Baza_cen[],3,0)</f>
        <v>BLOK NYXON  Green MONO   60mm    H= 40mm     GPMM</v>
      </c>
      <c r="E729" s="466">
        <v>40</v>
      </c>
      <c r="F729" s="466"/>
      <c r="G729" s="466" t="s">
        <v>2453</v>
      </c>
      <c r="H729" s="477">
        <f>NP.!AB350</f>
        <v>0</v>
      </c>
      <c r="I729" s="476">
        <f>NP.!AT350</f>
        <v>0</v>
      </c>
      <c r="J729" s="462"/>
    </row>
    <row r="730" spans="1:10" ht="30" customHeight="1" x14ac:dyDescent="0.2">
      <c r="A730" s="461">
        <v>719</v>
      </c>
      <c r="B730" s="463" t="s">
        <v>12</v>
      </c>
      <c r="C730" s="464" t="s">
        <v>1192</v>
      </c>
      <c r="D730" s="465" t="str">
        <f>VLOOKUP(Tabela25[[#This Row],[Symbol]],Baza_cen[],3,0)</f>
        <v>BLOK NYXON  Green MONO   60mm    H= 40mm     GPMM</v>
      </c>
      <c r="E730" s="466">
        <v>40</v>
      </c>
      <c r="F730" s="466"/>
      <c r="G730" s="466" t="s">
        <v>2453</v>
      </c>
      <c r="H730" s="477">
        <f>NP.!AC350</f>
        <v>0</v>
      </c>
      <c r="I730" s="476">
        <f>NP.!AU350</f>
        <v>0</v>
      </c>
      <c r="J730" s="462"/>
    </row>
    <row r="731" spans="1:10" ht="30" customHeight="1" x14ac:dyDescent="0.2">
      <c r="A731" s="461">
        <v>720</v>
      </c>
      <c r="B731" s="463" t="s">
        <v>12</v>
      </c>
      <c r="C731" s="464" t="s">
        <v>1192</v>
      </c>
      <c r="D731" s="465" t="str">
        <f>VLOOKUP(Tabela25[[#This Row],[Symbol]],Baza_cen[],3,0)</f>
        <v>BLOK NYXON  Green MONO   60mm    H= 40mm     GPMM</v>
      </c>
      <c r="E731" s="466">
        <v>40</v>
      </c>
      <c r="F731" s="466"/>
      <c r="G731" s="466" t="s">
        <v>2453</v>
      </c>
      <c r="H731" s="477">
        <f>NP.!AD350</f>
        <v>0</v>
      </c>
      <c r="I731" s="476">
        <f>NP.!AV350</f>
        <v>0</v>
      </c>
      <c r="J731" s="462"/>
    </row>
    <row r="732" spans="1:10" ht="30" customHeight="1" x14ac:dyDescent="0.2">
      <c r="A732" s="461">
        <v>721</v>
      </c>
      <c r="B732" s="463" t="s">
        <v>12</v>
      </c>
      <c r="C732" s="464" t="s">
        <v>1193</v>
      </c>
      <c r="D732" s="465" t="str">
        <f>VLOOKUP(Tabela25[[#This Row],[Symbol]],Baza_cen[],3,0)</f>
        <v>BLOK NYXON  Green MONO   60mm    H= 45mm     GPMM</v>
      </c>
      <c r="E732" s="466">
        <v>45</v>
      </c>
      <c r="F732" s="466"/>
      <c r="G732" s="466" t="s">
        <v>2453</v>
      </c>
      <c r="H732" s="477">
        <f>NP.!S351</f>
        <v>0</v>
      </c>
      <c r="I732" s="476">
        <f>NP.!AK351</f>
        <v>0</v>
      </c>
      <c r="J732" s="462"/>
    </row>
    <row r="733" spans="1:10" ht="30" customHeight="1" x14ac:dyDescent="0.2">
      <c r="A733" s="461">
        <v>722</v>
      </c>
      <c r="B733" s="463" t="s">
        <v>12</v>
      </c>
      <c r="C733" s="464" t="s">
        <v>1193</v>
      </c>
      <c r="D733" s="465" t="str">
        <f>VLOOKUP(Tabela25[[#This Row],[Symbol]],Baza_cen[],3,0)</f>
        <v>BLOK NYXON  Green MONO   60mm    H= 45mm     GPMM</v>
      </c>
      <c r="E733" s="466">
        <v>45</v>
      </c>
      <c r="F733" s="466"/>
      <c r="G733" s="466" t="s">
        <v>2453</v>
      </c>
      <c r="H733" s="477">
        <f>NP.!T351</f>
        <v>0</v>
      </c>
      <c r="I733" s="476">
        <f>NP.!AL351</f>
        <v>0</v>
      </c>
      <c r="J733" s="462"/>
    </row>
    <row r="734" spans="1:10" ht="30" customHeight="1" x14ac:dyDescent="0.2">
      <c r="A734" s="461">
        <v>723</v>
      </c>
      <c r="B734" s="463" t="s">
        <v>12</v>
      </c>
      <c r="C734" s="464" t="s">
        <v>1193</v>
      </c>
      <c r="D734" s="465" t="str">
        <f>VLOOKUP(Tabela25[[#This Row],[Symbol]],Baza_cen[],3,0)</f>
        <v>BLOK NYXON  Green MONO   60mm    H= 45mm     GPMM</v>
      </c>
      <c r="E734" s="466">
        <v>45</v>
      </c>
      <c r="F734" s="466"/>
      <c r="G734" s="466" t="s">
        <v>2453</v>
      </c>
      <c r="H734" s="477">
        <f>NP.!U351</f>
        <v>0</v>
      </c>
      <c r="I734" s="476">
        <f>NP.!AM351</f>
        <v>0</v>
      </c>
      <c r="J734" s="462"/>
    </row>
    <row r="735" spans="1:10" ht="30" customHeight="1" x14ac:dyDescent="0.2">
      <c r="A735" s="461">
        <v>724</v>
      </c>
      <c r="B735" s="463" t="s">
        <v>12</v>
      </c>
      <c r="C735" s="464" t="s">
        <v>1193</v>
      </c>
      <c r="D735" s="465" t="str">
        <f>VLOOKUP(Tabela25[[#This Row],[Symbol]],Baza_cen[],3,0)</f>
        <v>BLOK NYXON  Green MONO   60mm    H= 45mm     GPMM</v>
      </c>
      <c r="E735" s="466">
        <v>45</v>
      </c>
      <c r="F735" s="466"/>
      <c r="G735" s="466" t="s">
        <v>2453</v>
      </c>
      <c r="H735" s="477">
        <f>NP.!V351</f>
        <v>0</v>
      </c>
      <c r="I735" s="476">
        <f>NP.!AN351</f>
        <v>0</v>
      </c>
      <c r="J735" s="462"/>
    </row>
    <row r="736" spans="1:10" ht="30" customHeight="1" x14ac:dyDescent="0.2">
      <c r="A736" s="461">
        <v>725</v>
      </c>
      <c r="B736" s="463" t="s">
        <v>12</v>
      </c>
      <c r="C736" s="464" t="s">
        <v>1193</v>
      </c>
      <c r="D736" s="465" t="str">
        <f>VLOOKUP(Tabela25[[#This Row],[Symbol]],Baza_cen[],3,0)</f>
        <v>BLOK NYXON  Green MONO   60mm    H= 45mm     GPMM</v>
      </c>
      <c r="E736" s="466">
        <v>45</v>
      </c>
      <c r="F736" s="466"/>
      <c r="G736" s="466" t="s">
        <v>2453</v>
      </c>
      <c r="H736" s="477">
        <f>NP.!W351</f>
        <v>0</v>
      </c>
      <c r="I736" s="476">
        <f>NP.!AO351</f>
        <v>0</v>
      </c>
      <c r="J736" s="462"/>
    </row>
    <row r="737" spans="1:10" ht="30" customHeight="1" x14ac:dyDescent="0.2">
      <c r="A737" s="461">
        <v>726</v>
      </c>
      <c r="B737" s="463" t="s">
        <v>12</v>
      </c>
      <c r="C737" s="464" t="s">
        <v>1193</v>
      </c>
      <c r="D737" s="465" t="str">
        <f>VLOOKUP(Tabela25[[#This Row],[Symbol]],Baza_cen[],3,0)</f>
        <v>BLOK NYXON  Green MONO   60mm    H= 45mm     GPMM</v>
      </c>
      <c r="E737" s="466">
        <v>45</v>
      </c>
      <c r="F737" s="466"/>
      <c r="G737" s="466" t="s">
        <v>2453</v>
      </c>
      <c r="H737" s="477">
        <f>NP.!X351</f>
        <v>0</v>
      </c>
      <c r="I737" s="476">
        <f>NP.!AP351</f>
        <v>0</v>
      </c>
      <c r="J737" s="462"/>
    </row>
    <row r="738" spans="1:10" ht="30" customHeight="1" x14ac:dyDescent="0.2">
      <c r="A738" s="461">
        <v>727</v>
      </c>
      <c r="B738" s="463" t="s">
        <v>12</v>
      </c>
      <c r="C738" s="464" t="s">
        <v>1193</v>
      </c>
      <c r="D738" s="465" t="str">
        <f>VLOOKUP(Tabela25[[#This Row],[Symbol]],Baza_cen[],3,0)</f>
        <v>BLOK NYXON  Green MONO   60mm    H= 45mm     GPMM</v>
      </c>
      <c r="E738" s="466">
        <v>45</v>
      </c>
      <c r="F738" s="466"/>
      <c r="G738" s="466" t="s">
        <v>2453</v>
      </c>
      <c r="H738" s="477">
        <f>NP.!Y351</f>
        <v>0</v>
      </c>
      <c r="I738" s="476">
        <f>NP.!AQ351</f>
        <v>0</v>
      </c>
      <c r="J738" s="462"/>
    </row>
    <row r="739" spans="1:10" ht="30" customHeight="1" x14ac:dyDescent="0.2">
      <c r="A739" s="461">
        <v>728</v>
      </c>
      <c r="B739" s="463" t="s">
        <v>12</v>
      </c>
      <c r="C739" s="464" t="s">
        <v>1193</v>
      </c>
      <c r="D739" s="465" t="str">
        <f>VLOOKUP(Tabela25[[#This Row],[Symbol]],Baza_cen[],3,0)</f>
        <v>BLOK NYXON  Green MONO   60mm    H= 45mm     GPMM</v>
      </c>
      <c r="E739" s="466">
        <v>45</v>
      </c>
      <c r="F739" s="466"/>
      <c r="G739" s="466" t="s">
        <v>2453</v>
      </c>
      <c r="H739" s="477">
        <f>NP.!Z351</f>
        <v>0</v>
      </c>
      <c r="I739" s="476">
        <f>NP.!AR351</f>
        <v>0</v>
      </c>
      <c r="J739" s="462"/>
    </row>
    <row r="740" spans="1:10" ht="30" customHeight="1" x14ac:dyDescent="0.2">
      <c r="A740" s="461">
        <v>729</v>
      </c>
      <c r="B740" s="463" t="s">
        <v>12</v>
      </c>
      <c r="C740" s="464" t="s">
        <v>1193</v>
      </c>
      <c r="D740" s="465" t="str">
        <f>VLOOKUP(Tabela25[[#This Row],[Symbol]],Baza_cen[],3,0)</f>
        <v>BLOK NYXON  Green MONO   60mm    H= 45mm     GPMM</v>
      </c>
      <c r="E740" s="466">
        <v>45</v>
      </c>
      <c r="F740" s="466"/>
      <c r="G740" s="466" t="s">
        <v>2453</v>
      </c>
      <c r="H740" s="477">
        <f>NP.!AA351</f>
        <v>0</v>
      </c>
      <c r="I740" s="476">
        <f>NP.!AS351</f>
        <v>0</v>
      </c>
      <c r="J740" s="462"/>
    </row>
    <row r="741" spans="1:10" ht="30" customHeight="1" x14ac:dyDescent="0.2">
      <c r="A741" s="461">
        <v>730</v>
      </c>
      <c r="B741" s="463" t="s">
        <v>12</v>
      </c>
      <c r="C741" s="464" t="s">
        <v>1193</v>
      </c>
      <c r="D741" s="465" t="str">
        <f>VLOOKUP(Tabela25[[#This Row],[Symbol]],Baza_cen[],3,0)</f>
        <v>BLOK NYXON  Green MONO   60mm    H= 45mm     GPMM</v>
      </c>
      <c r="E741" s="466">
        <v>45</v>
      </c>
      <c r="F741" s="466"/>
      <c r="G741" s="466" t="s">
        <v>2453</v>
      </c>
      <c r="H741" s="477">
        <f>NP.!AB351</f>
        <v>0</v>
      </c>
      <c r="I741" s="476">
        <f>NP.!AT351</f>
        <v>0</v>
      </c>
      <c r="J741" s="462"/>
    </row>
    <row r="742" spans="1:10" ht="30" customHeight="1" x14ac:dyDescent="0.2">
      <c r="A742" s="461">
        <v>731</v>
      </c>
      <c r="B742" s="463" t="s">
        <v>12</v>
      </c>
      <c r="C742" s="464" t="s">
        <v>1193</v>
      </c>
      <c r="D742" s="465" t="str">
        <f>VLOOKUP(Tabela25[[#This Row],[Symbol]],Baza_cen[],3,0)</f>
        <v>BLOK NYXON  Green MONO   60mm    H= 45mm     GPMM</v>
      </c>
      <c r="E742" s="466">
        <v>45</v>
      </c>
      <c r="F742" s="466"/>
      <c r="G742" s="466" t="s">
        <v>2453</v>
      </c>
      <c r="H742" s="477">
        <f>NP.!AC351</f>
        <v>0</v>
      </c>
      <c r="I742" s="476">
        <f>NP.!AU351</f>
        <v>0</v>
      </c>
      <c r="J742" s="462"/>
    </row>
    <row r="743" spans="1:10" ht="30" customHeight="1" x14ac:dyDescent="0.2">
      <c r="A743" s="461">
        <v>732</v>
      </c>
      <c r="B743" s="463" t="s">
        <v>12</v>
      </c>
      <c r="C743" s="464" t="s">
        <v>1193</v>
      </c>
      <c r="D743" s="465" t="str">
        <f>VLOOKUP(Tabela25[[#This Row],[Symbol]],Baza_cen[],3,0)</f>
        <v>BLOK NYXON  Green MONO   60mm    H= 45mm     GPMM</v>
      </c>
      <c r="E743" s="466">
        <v>45</v>
      </c>
      <c r="F743" s="466"/>
      <c r="G743" s="466" t="s">
        <v>2453</v>
      </c>
      <c r="H743" s="477">
        <f>NP.!AD351</f>
        <v>0</v>
      </c>
      <c r="I743" s="476">
        <f>NP.!AV351</f>
        <v>0</v>
      </c>
      <c r="J743" s="462"/>
    </row>
    <row r="744" spans="1:10" ht="30" customHeight="1" x14ac:dyDescent="0.2">
      <c r="A744" s="461">
        <v>733</v>
      </c>
      <c r="B744" s="463" t="s">
        <v>12</v>
      </c>
      <c r="C744" s="464" t="s">
        <v>1194</v>
      </c>
      <c r="D744" s="465" t="str">
        <f>VLOOKUP(Tabela25[[#This Row],[Symbol]],Baza_cen[],3,0)</f>
        <v>BLOK NYXON  Green MONO   60mm    H= 50mm     GPMM</v>
      </c>
      <c r="E744" s="466">
        <v>50</v>
      </c>
      <c r="F744" s="466"/>
      <c r="G744" s="466" t="s">
        <v>2453</v>
      </c>
      <c r="H744" s="477">
        <f>NP.!S352</f>
        <v>0</v>
      </c>
      <c r="I744" s="476">
        <f>NP.!AK352</f>
        <v>0</v>
      </c>
      <c r="J744" s="462"/>
    </row>
    <row r="745" spans="1:10" ht="30" customHeight="1" x14ac:dyDescent="0.2">
      <c r="A745" s="461">
        <v>734</v>
      </c>
      <c r="B745" s="463" t="s">
        <v>12</v>
      </c>
      <c r="C745" s="464" t="s">
        <v>1194</v>
      </c>
      <c r="D745" s="465" t="str">
        <f>VLOOKUP(Tabela25[[#This Row],[Symbol]],Baza_cen[],3,0)</f>
        <v>BLOK NYXON  Green MONO   60mm    H= 50mm     GPMM</v>
      </c>
      <c r="E745" s="466">
        <v>50</v>
      </c>
      <c r="F745" s="466"/>
      <c r="G745" s="466" t="s">
        <v>2453</v>
      </c>
      <c r="H745" s="477">
        <f>NP.!T352</f>
        <v>0</v>
      </c>
      <c r="I745" s="476">
        <f>NP.!AL352</f>
        <v>0</v>
      </c>
      <c r="J745" s="462"/>
    </row>
    <row r="746" spans="1:10" ht="30" customHeight="1" x14ac:dyDescent="0.2">
      <c r="A746" s="461">
        <v>735</v>
      </c>
      <c r="B746" s="463" t="s">
        <v>12</v>
      </c>
      <c r="C746" s="464" t="s">
        <v>1194</v>
      </c>
      <c r="D746" s="465" t="str">
        <f>VLOOKUP(Tabela25[[#This Row],[Symbol]],Baza_cen[],3,0)</f>
        <v>BLOK NYXON  Green MONO   60mm    H= 50mm     GPMM</v>
      </c>
      <c r="E746" s="466">
        <v>50</v>
      </c>
      <c r="F746" s="466"/>
      <c r="G746" s="466" t="s">
        <v>2453</v>
      </c>
      <c r="H746" s="477">
        <f>NP.!U352</f>
        <v>0</v>
      </c>
      <c r="I746" s="476">
        <f>NP.!AM352</f>
        <v>0</v>
      </c>
      <c r="J746" s="462"/>
    </row>
    <row r="747" spans="1:10" ht="30" customHeight="1" x14ac:dyDescent="0.2">
      <c r="A747" s="461">
        <v>736</v>
      </c>
      <c r="B747" s="463" t="s">
        <v>12</v>
      </c>
      <c r="C747" s="464" t="s">
        <v>1194</v>
      </c>
      <c r="D747" s="465" t="str">
        <f>VLOOKUP(Tabela25[[#This Row],[Symbol]],Baza_cen[],3,0)</f>
        <v>BLOK NYXON  Green MONO   60mm    H= 50mm     GPMM</v>
      </c>
      <c r="E747" s="466">
        <v>50</v>
      </c>
      <c r="F747" s="466"/>
      <c r="G747" s="466" t="s">
        <v>2453</v>
      </c>
      <c r="H747" s="477">
        <f>NP.!V352</f>
        <v>0</v>
      </c>
      <c r="I747" s="476">
        <f>NP.!AN352</f>
        <v>0</v>
      </c>
      <c r="J747" s="462"/>
    </row>
    <row r="748" spans="1:10" ht="30" customHeight="1" x14ac:dyDescent="0.2">
      <c r="A748" s="461">
        <v>737</v>
      </c>
      <c r="B748" s="463" t="s">
        <v>12</v>
      </c>
      <c r="C748" s="464" t="s">
        <v>1194</v>
      </c>
      <c r="D748" s="465" t="str">
        <f>VLOOKUP(Tabela25[[#This Row],[Symbol]],Baza_cen[],3,0)</f>
        <v>BLOK NYXON  Green MONO   60mm    H= 50mm     GPMM</v>
      </c>
      <c r="E748" s="466">
        <v>50</v>
      </c>
      <c r="F748" s="466"/>
      <c r="G748" s="466" t="s">
        <v>2453</v>
      </c>
      <c r="H748" s="477">
        <f>NP.!W352</f>
        <v>0</v>
      </c>
      <c r="I748" s="476">
        <f>NP.!AO352</f>
        <v>0</v>
      </c>
      <c r="J748" s="462"/>
    </row>
    <row r="749" spans="1:10" ht="30" customHeight="1" x14ac:dyDescent="0.2">
      <c r="A749" s="461">
        <v>738</v>
      </c>
      <c r="B749" s="463" t="s">
        <v>12</v>
      </c>
      <c r="C749" s="464" t="s">
        <v>1194</v>
      </c>
      <c r="D749" s="465" t="str">
        <f>VLOOKUP(Tabela25[[#This Row],[Symbol]],Baza_cen[],3,0)</f>
        <v>BLOK NYXON  Green MONO   60mm    H= 50mm     GPMM</v>
      </c>
      <c r="E749" s="466">
        <v>50</v>
      </c>
      <c r="F749" s="466"/>
      <c r="G749" s="466" t="s">
        <v>2453</v>
      </c>
      <c r="H749" s="477">
        <f>NP.!X352</f>
        <v>0</v>
      </c>
      <c r="I749" s="476">
        <f>NP.!AP352</f>
        <v>0</v>
      </c>
      <c r="J749" s="462"/>
    </row>
    <row r="750" spans="1:10" ht="30" customHeight="1" x14ac:dyDescent="0.2">
      <c r="A750" s="461">
        <v>739</v>
      </c>
      <c r="B750" s="463" t="s">
        <v>12</v>
      </c>
      <c r="C750" s="464" t="s">
        <v>1194</v>
      </c>
      <c r="D750" s="465" t="str">
        <f>VLOOKUP(Tabela25[[#This Row],[Symbol]],Baza_cen[],3,0)</f>
        <v>BLOK NYXON  Green MONO   60mm    H= 50mm     GPMM</v>
      </c>
      <c r="E750" s="466">
        <v>50</v>
      </c>
      <c r="F750" s="466"/>
      <c r="G750" s="466" t="s">
        <v>2453</v>
      </c>
      <c r="H750" s="477">
        <f>NP.!Y352</f>
        <v>0</v>
      </c>
      <c r="I750" s="476">
        <f>NP.!AQ352</f>
        <v>0</v>
      </c>
      <c r="J750" s="462"/>
    </row>
    <row r="751" spans="1:10" ht="30" customHeight="1" x14ac:dyDescent="0.2">
      <c r="A751" s="461">
        <v>740</v>
      </c>
      <c r="B751" s="463" t="s">
        <v>12</v>
      </c>
      <c r="C751" s="464" t="s">
        <v>1194</v>
      </c>
      <c r="D751" s="465" t="str">
        <f>VLOOKUP(Tabela25[[#This Row],[Symbol]],Baza_cen[],3,0)</f>
        <v>BLOK NYXON  Green MONO   60mm    H= 50mm     GPMM</v>
      </c>
      <c r="E751" s="466">
        <v>50</v>
      </c>
      <c r="F751" s="466"/>
      <c r="G751" s="466" t="s">
        <v>2453</v>
      </c>
      <c r="H751" s="477">
        <f>NP.!Z352</f>
        <v>0</v>
      </c>
      <c r="I751" s="476">
        <f>NP.!AR352</f>
        <v>0</v>
      </c>
      <c r="J751" s="462"/>
    </row>
    <row r="752" spans="1:10" ht="30" customHeight="1" x14ac:dyDescent="0.2">
      <c r="A752" s="461">
        <v>741</v>
      </c>
      <c r="B752" s="463" t="s">
        <v>12</v>
      </c>
      <c r="C752" s="464" t="s">
        <v>1194</v>
      </c>
      <c r="D752" s="465" t="str">
        <f>VLOOKUP(Tabela25[[#This Row],[Symbol]],Baza_cen[],3,0)</f>
        <v>BLOK NYXON  Green MONO   60mm    H= 50mm     GPMM</v>
      </c>
      <c r="E752" s="466">
        <v>50</v>
      </c>
      <c r="F752" s="466"/>
      <c r="G752" s="466" t="s">
        <v>2453</v>
      </c>
      <c r="H752" s="477">
        <f>NP.!AA352</f>
        <v>0</v>
      </c>
      <c r="I752" s="476">
        <f>NP.!AS352</f>
        <v>0</v>
      </c>
      <c r="J752" s="462"/>
    </row>
    <row r="753" spans="1:10" ht="30" customHeight="1" x14ac:dyDescent="0.2">
      <c r="A753" s="461">
        <v>742</v>
      </c>
      <c r="B753" s="463" t="s">
        <v>12</v>
      </c>
      <c r="C753" s="464" t="s">
        <v>1194</v>
      </c>
      <c r="D753" s="465" t="str">
        <f>VLOOKUP(Tabela25[[#This Row],[Symbol]],Baza_cen[],3,0)</f>
        <v>BLOK NYXON  Green MONO   60mm    H= 50mm     GPMM</v>
      </c>
      <c r="E753" s="466">
        <v>50</v>
      </c>
      <c r="F753" s="466"/>
      <c r="G753" s="466" t="s">
        <v>2453</v>
      </c>
      <c r="H753" s="477">
        <f>NP.!AB352</f>
        <v>0</v>
      </c>
      <c r="I753" s="476">
        <f>NP.!AT352</f>
        <v>0</v>
      </c>
      <c r="J753" s="462"/>
    </row>
    <row r="754" spans="1:10" ht="30" customHeight="1" x14ac:dyDescent="0.2">
      <c r="A754" s="461">
        <v>743</v>
      </c>
      <c r="B754" s="463" t="s">
        <v>12</v>
      </c>
      <c r="C754" s="464" t="s">
        <v>1194</v>
      </c>
      <c r="D754" s="465" t="str">
        <f>VLOOKUP(Tabela25[[#This Row],[Symbol]],Baza_cen[],3,0)</f>
        <v>BLOK NYXON  Green MONO   60mm    H= 50mm     GPMM</v>
      </c>
      <c r="E754" s="466">
        <v>50</v>
      </c>
      <c r="F754" s="466"/>
      <c r="G754" s="466" t="s">
        <v>2453</v>
      </c>
      <c r="H754" s="477">
        <f>NP.!AC352</f>
        <v>0</v>
      </c>
      <c r="I754" s="476">
        <f>NP.!AU352</f>
        <v>0</v>
      </c>
      <c r="J754" s="462"/>
    </row>
    <row r="755" spans="1:10" ht="30" customHeight="1" x14ac:dyDescent="0.2">
      <c r="A755" s="461">
        <v>744</v>
      </c>
      <c r="B755" s="463" t="s">
        <v>12</v>
      </c>
      <c r="C755" s="464" t="s">
        <v>1194</v>
      </c>
      <c r="D755" s="465" t="str">
        <f>VLOOKUP(Tabela25[[#This Row],[Symbol]],Baza_cen[],3,0)</f>
        <v>BLOK NYXON  Green MONO   60mm    H= 50mm     GPMM</v>
      </c>
      <c r="E755" s="466">
        <v>50</v>
      </c>
      <c r="F755" s="466"/>
      <c r="G755" s="466" t="s">
        <v>2453</v>
      </c>
      <c r="H755" s="477">
        <f>NP.!AD352</f>
        <v>0</v>
      </c>
      <c r="I755" s="476">
        <f>NP.!AV352</f>
        <v>0</v>
      </c>
      <c r="J755" s="462"/>
    </row>
    <row r="756" spans="1:10" ht="30" customHeight="1" x14ac:dyDescent="0.2">
      <c r="A756" s="461">
        <v>745</v>
      </c>
      <c r="B756" s="463" t="s">
        <v>12</v>
      </c>
      <c r="C756" s="464" t="s">
        <v>1195</v>
      </c>
      <c r="D756" s="465" t="str">
        <f>VLOOKUP(Tabela25[[#This Row],[Symbol]],Baza_cen[],3,0)</f>
        <v>BLOK NYXON  Green MONO   60mm    H= 55mm     GPMM</v>
      </c>
      <c r="E756" s="466">
        <v>55</v>
      </c>
      <c r="F756" s="466"/>
      <c r="G756" s="466" t="s">
        <v>2453</v>
      </c>
      <c r="H756" s="477">
        <f>NP.!S353</f>
        <v>0</v>
      </c>
      <c r="I756" s="476">
        <f>NP.!AK353</f>
        <v>0</v>
      </c>
      <c r="J756" s="462"/>
    </row>
    <row r="757" spans="1:10" ht="30" customHeight="1" x14ac:dyDescent="0.2">
      <c r="A757" s="461">
        <v>746</v>
      </c>
      <c r="B757" s="463" t="s">
        <v>12</v>
      </c>
      <c r="C757" s="464" t="s">
        <v>1195</v>
      </c>
      <c r="D757" s="465" t="str">
        <f>VLOOKUP(Tabela25[[#This Row],[Symbol]],Baza_cen[],3,0)</f>
        <v>BLOK NYXON  Green MONO   60mm    H= 55mm     GPMM</v>
      </c>
      <c r="E757" s="466">
        <v>55</v>
      </c>
      <c r="F757" s="466"/>
      <c r="G757" s="466" t="s">
        <v>2453</v>
      </c>
      <c r="H757" s="477">
        <f>NP.!T353</f>
        <v>0</v>
      </c>
      <c r="I757" s="476">
        <f>NP.!AL353</f>
        <v>0</v>
      </c>
      <c r="J757" s="462"/>
    </row>
    <row r="758" spans="1:10" ht="30" customHeight="1" x14ac:dyDescent="0.2">
      <c r="A758" s="461">
        <v>747</v>
      </c>
      <c r="B758" s="463" t="s">
        <v>12</v>
      </c>
      <c r="C758" s="464" t="s">
        <v>1195</v>
      </c>
      <c r="D758" s="465" t="str">
        <f>VLOOKUP(Tabela25[[#This Row],[Symbol]],Baza_cen[],3,0)</f>
        <v>BLOK NYXON  Green MONO   60mm    H= 55mm     GPMM</v>
      </c>
      <c r="E758" s="466">
        <v>55</v>
      </c>
      <c r="F758" s="466"/>
      <c r="G758" s="466" t="s">
        <v>2453</v>
      </c>
      <c r="H758" s="477">
        <f>NP.!U353</f>
        <v>0</v>
      </c>
      <c r="I758" s="476">
        <f>NP.!AM353</f>
        <v>0</v>
      </c>
      <c r="J758" s="462"/>
    </row>
    <row r="759" spans="1:10" ht="30" customHeight="1" x14ac:dyDescent="0.2">
      <c r="A759" s="461">
        <v>748</v>
      </c>
      <c r="B759" s="463" t="s">
        <v>12</v>
      </c>
      <c r="C759" s="464" t="s">
        <v>1195</v>
      </c>
      <c r="D759" s="465" t="str">
        <f>VLOOKUP(Tabela25[[#This Row],[Symbol]],Baza_cen[],3,0)</f>
        <v>BLOK NYXON  Green MONO   60mm    H= 55mm     GPMM</v>
      </c>
      <c r="E759" s="466">
        <v>55</v>
      </c>
      <c r="F759" s="466"/>
      <c r="G759" s="466" t="s">
        <v>2453</v>
      </c>
      <c r="H759" s="477">
        <f>NP.!V353</f>
        <v>0</v>
      </c>
      <c r="I759" s="476">
        <f>NP.!AN353</f>
        <v>0</v>
      </c>
      <c r="J759" s="462"/>
    </row>
    <row r="760" spans="1:10" ht="30" customHeight="1" x14ac:dyDescent="0.2">
      <c r="A760" s="461">
        <v>749</v>
      </c>
      <c r="B760" s="463" t="s">
        <v>12</v>
      </c>
      <c r="C760" s="464" t="s">
        <v>1195</v>
      </c>
      <c r="D760" s="465" t="str">
        <f>VLOOKUP(Tabela25[[#This Row],[Symbol]],Baza_cen[],3,0)</f>
        <v>BLOK NYXON  Green MONO   60mm    H= 55mm     GPMM</v>
      </c>
      <c r="E760" s="466">
        <v>55</v>
      </c>
      <c r="F760" s="466"/>
      <c r="G760" s="466" t="s">
        <v>2453</v>
      </c>
      <c r="H760" s="477">
        <f>NP.!W353</f>
        <v>0</v>
      </c>
      <c r="I760" s="476">
        <f>NP.!AO353</f>
        <v>0</v>
      </c>
      <c r="J760" s="462"/>
    </row>
    <row r="761" spans="1:10" ht="30" customHeight="1" x14ac:dyDescent="0.2">
      <c r="A761" s="461">
        <v>750</v>
      </c>
      <c r="B761" s="463" t="s">
        <v>12</v>
      </c>
      <c r="C761" s="464" t="s">
        <v>1195</v>
      </c>
      <c r="D761" s="465" t="str">
        <f>VLOOKUP(Tabela25[[#This Row],[Symbol]],Baza_cen[],3,0)</f>
        <v>BLOK NYXON  Green MONO   60mm    H= 55mm     GPMM</v>
      </c>
      <c r="E761" s="466">
        <v>55</v>
      </c>
      <c r="F761" s="466"/>
      <c r="G761" s="466" t="s">
        <v>2453</v>
      </c>
      <c r="H761" s="477">
        <f>NP.!X353</f>
        <v>0</v>
      </c>
      <c r="I761" s="476">
        <f>NP.!AP353</f>
        <v>0</v>
      </c>
      <c r="J761" s="462"/>
    </row>
    <row r="762" spans="1:10" ht="30" customHeight="1" x14ac:dyDescent="0.2">
      <c r="A762" s="461">
        <v>751</v>
      </c>
      <c r="B762" s="463" t="s">
        <v>12</v>
      </c>
      <c r="C762" s="464" t="s">
        <v>1195</v>
      </c>
      <c r="D762" s="465" t="str">
        <f>VLOOKUP(Tabela25[[#This Row],[Symbol]],Baza_cen[],3,0)</f>
        <v>BLOK NYXON  Green MONO   60mm    H= 55mm     GPMM</v>
      </c>
      <c r="E762" s="466">
        <v>55</v>
      </c>
      <c r="F762" s="466"/>
      <c r="G762" s="466" t="s">
        <v>2453</v>
      </c>
      <c r="H762" s="477">
        <f>NP.!Y353</f>
        <v>0</v>
      </c>
      <c r="I762" s="476">
        <f>NP.!AQ353</f>
        <v>0</v>
      </c>
      <c r="J762" s="462"/>
    </row>
    <row r="763" spans="1:10" ht="30" customHeight="1" x14ac:dyDescent="0.2">
      <c r="A763" s="461">
        <v>752</v>
      </c>
      <c r="B763" s="463" t="s">
        <v>12</v>
      </c>
      <c r="C763" s="464" t="s">
        <v>1195</v>
      </c>
      <c r="D763" s="465" t="str">
        <f>VLOOKUP(Tabela25[[#This Row],[Symbol]],Baza_cen[],3,0)</f>
        <v>BLOK NYXON  Green MONO   60mm    H= 55mm     GPMM</v>
      </c>
      <c r="E763" s="466">
        <v>55</v>
      </c>
      <c r="F763" s="466"/>
      <c r="G763" s="466" t="s">
        <v>2453</v>
      </c>
      <c r="H763" s="477">
        <f>NP.!Z353</f>
        <v>0</v>
      </c>
      <c r="I763" s="476">
        <f>NP.!AR353</f>
        <v>0</v>
      </c>
      <c r="J763" s="462"/>
    </row>
    <row r="764" spans="1:10" ht="30" customHeight="1" x14ac:dyDescent="0.2">
      <c r="A764" s="461">
        <v>753</v>
      </c>
      <c r="B764" s="463" t="s">
        <v>12</v>
      </c>
      <c r="C764" s="464" t="s">
        <v>1195</v>
      </c>
      <c r="D764" s="465" t="str">
        <f>VLOOKUP(Tabela25[[#This Row],[Symbol]],Baza_cen[],3,0)</f>
        <v>BLOK NYXON  Green MONO   60mm    H= 55mm     GPMM</v>
      </c>
      <c r="E764" s="466">
        <v>55</v>
      </c>
      <c r="F764" s="466"/>
      <c r="G764" s="466" t="s">
        <v>2453</v>
      </c>
      <c r="H764" s="477">
        <f>NP.!AA353</f>
        <v>0</v>
      </c>
      <c r="I764" s="476">
        <f>NP.!AS353</f>
        <v>0</v>
      </c>
      <c r="J764" s="462"/>
    </row>
    <row r="765" spans="1:10" ht="30" customHeight="1" x14ac:dyDescent="0.2">
      <c r="A765" s="461">
        <v>754</v>
      </c>
      <c r="B765" s="463" t="s">
        <v>12</v>
      </c>
      <c r="C765" s="464" t="s">
        <v>1195</v>
      </c>
      <c r="D765" s="465" t="str">
        <f>VLOOKUP(Tabela25[[#This Row],[Symbol]],Baza_cen[],3,0)</f>
        <v>BLOK NYXON  Green MONO   60mm    H= 55mm     GPMM</v>
      </c>
      <c r="E765" s="466">
        <v>55</v>
      </c>
      <c r="F765" s="466"/>
      <c r="G765" s="466" t="s">
        <v>2453</v>
      </c>
      <c r="H765" s="477">
        <f>NP.!AB353</f>
        <v>0</v>
      </c>
      <c r="I765" s="476">
        <f>NP.!AT353</f>
        <v>0</v>
      </c>
      <c r="J765" s="462"/>
    </row>
    <row r="766" spans="1:10" ht="30" customHeight="1" x14ac:dyDescent="0.2">
      <c r="A766" s="461">
        <v>755</v>
      </c>
      <c r="B766" s="463" t="s">
        <v>12</v>
      </c>
      <c r="C766" s="464" t="s">
        <v>1195</v>
      </c>
      <c r="D766" s="465" t="str">
        <f>VLOOKUP(Tabela25[[#This Row],[Symbol]],Baza_cen[],3,0)</f>
        <v>BLOK NYXON  Green MONO   60mm    H= 55mm     GPMM</v>
      </c>
      <c r="E766" s="466">
        <v>55</v>
      </c>
      <c r="F766" s="466"/>
      <c r="G766" s="466" t="s">
        <v>2453</v>
      </c>
      <c r="H766" s="477">
        <f>NP.!AC353</f>
        <v>0</v>
      </c>
      <c r="I766" s="476">
        <f>NP.!AU353</f>
        <v>0</v>
      </c>
      <c r="J766" s="462"/>
    </row>
    <row r="767" spans="1:10" ht="30" customHeight="1" x14ac:dyDescent="0.2">
      <c r="A767" s="461">
        <v>756</v>
      </c>
      <c r="B767" s="463" t="s">
        <v>12</v>
      </c>
      <c r="C767" s="464" t="s">
        <v>1195</v>
      </c>
      <c r="D767" s="465" t="str">
        <f>VLOOKUP(Tabela25[[#This Row],[Symbol]],Baza_cen[],3,0)</f>
        <v>BLOK NYXON  Green MONO   60mm    H= 55mm     GPMM</v>
      </c>
      <c r="E767" s="466">
        <v>55</v>
      </c>
      <c r="F767" s="466"/>
      <c r="G767" s="466" t="s">
        <v>2453</v>
      </c>
      <c r="H767" s="477">
        <f>NP.!AD353</f>
        <v>0</v>
      </c>
      <c r="I767" s="476">
        <f>NP.!AV353</f>
        <v>0</v>
      </c>
      <c r="J767" s="462"/>
    </row>
    <row r="768" spans="1:10" ht="30" customHeight="1" x14ac:dyDescent="0.2">
      <c r="A768" s="461">
        <v>757</v>
      </c>
      <c r="B768" s="463" t="s">
        <v>12</v>
      </c>
      <c r="C768" s="464" t="s">
        <v>1196</v>
      </c>
      <c r="D768" s="465" t="str">
        <f>VLOOKUP(Tabela25[[#This Row],[Symbol]],Baza_cen[],3,0)</f>
        <v>BLOK NYXON  Green MONO   60mm    H= 60mm     GPMM</v>
      </c>
      <c r="E768" s="466">
        <v>60</v>
      </c>
      <c r="F768" s="466"/>
      <c r="G768" s="466" t="s">
        <v>2453</v>
      </c>
      <c r="H768" s="477">
        <f>NP.!S354</f>
        <v>0</v>
      </c>
      <c r="I768" s="476">
        <f>NP.!AK354</f>
        <v>0</v>
      </c>
      <c r="J768" s="462"/>
    </row>
    <row r="769" spans="1:10" ht="30" customHeight="1" x14ac:dyDescent="0.2">
      <c r="A769" s="461">
        <v>758</v>
      </c>
      <c r="B769" s="463" t="s">
        <v>12</v>
      </c>
      <c r="C769" s="464" t="s">
        <v>1196</v>
      </c>
      <c r="D769" s="465" t="str">
        <f>VLOOKUP(Tabela25[[#This Row],[Symbol]],Baza_cen[],3,0)</f>
        <v>BLOK NYXON  Green MONO   60mm    H= 60mm     GPMM</v>
      </c>
      <c r="E769" s="466">
        <v>60</v>
      </c>
      <c r="F769" s="466"/>
      <c r="G769" s="466" t="s">
        <v>2453</v>
      </c>
      <c r="H769" s="477">
        <f>NP.!T354</f>
        <v>0</v>
      </c>
      <c r="I769" s="476">
        <f>NP.!AL354</f>
        <v>0</v>
      </c>
      <c r="J769" s="462"/>
    </row>
    <row r="770" spans="1:10" ht="30" customHeight="1" x14ac:dyDescent="0.2">
      <c r="A770" s="461">
        <v>759</v>
      </c>
      <c r="B770" s="463" t="s">
        <v>12</v>
      </c>
      <c r="C770" s="464" t="s">
        <v>1196</v>
      </c>
      <c r="D770" s="465" t="str">
        <f>VLOOKUP(Tabela25[[#This Row],[Symbol]],Baza_cen[],3,0)</f>
        <v>BLOK NYXON  Green MONO   60mm    H= 60mm     GPMM</v>
      </c>
      <c r="E770" s="466">
        <v>60</v>
      </c>
      <c r="F770" s="466"/>
      <c r="G770" s="466" t="s">
        <v>2453</v>
      </c>
      <c r="H770" s="477">
        <f>NP.!U354</f>
        <v>0</v>
      </c>
      <c r="I770" s="476">
        <f>NP.!AM354</f>
        <v>0</v>
      </c>
      <c r="J770" s="462"/>
    </row>
    <row r="771" spans="1:10" ht="30" customHeight="1" x14ac:dyDescent="0.2">
      <c r="A771" s="461">
        <v>760</v>
      </c>
      <c r="B771" s="463" t="s">
        <v>12</v>
      </c>
      <c r="C771" s="464" t="s">
        <v>1196</v>
      </c>
      <c r="D771" s="465" t="str">
        <f>VLOOKUP(Tabela25[[#This Row],[Symbol]],Baza_cen[],3,0)</f>
        <v>BLOK NYXON  Green MONO   60mm    H= 60mm     GPMM</v>
      </c>
      <c r="E771" s="466">
        <v>60</v>
      </c>
      <c r="F771" s="466"/>
      <c r="G771" s="466" t="s">
        <v>2453</v>
      </c>
      <c r="H771" s="477">
        <f>NP.!V354</f>
        <v>0</v>
      </c>
      <c r="I771" s="476">
        <f>NP.!AN354</f>
        <v>0</v>
      </c>
      <c r="J771" s="462"/>
    </row>
    <row r="772" spans="1:10" ht="30" customHeight="1" x14ac:dyDescent="0.2">
      <c r="A772" s="461">
        <v>761</v>
      </c>
      <c r="B772" s="463" t="s">
        <v>12</v>
      </c>
      <c r="C772" s="464" t="s">
        <v>1196</v>
      </c>
      <c r="D772" s="465" t="str">
        <f>VLOOKUP(Tabela25[[#This Row],[Symbol]],Baza_cen[],3,0)</f>
        <v>BLOK NYXON  Green MONO   60mm    H= 60mm     GPMM</v>
      </c>
      <c r="E772" s="466">
        <v>60</v>
      </c>
      <c r="F772" s="466"/>
      <c r="G772" s="466" t="s">
        <v>2453</v>
      </c>
      <c r="H772" s="477">
        <f>NP.!W354</f>
        <v>0</v>
      </c>
      <c r="I772" s="476">
        <f>NP.!AO354</f>
        <v>0</v>
      </c>
      <c r="J772" s="462"/>
    </row>
    <row r="773" spans="1:10" ht="30" customHeight="1" x14ac:dyDescent="0.2">
      <c r="A773" s="461">
        <v>762</v>
      </c>
      <c r="B773" s="463" t="s">
        <v>12</v>
      </c>
      <c r="C773" s="464" t="s">
        <v>1196</v>
      </c>
      <c r="D773" s="465" t="str">
        <f>VLOOKUP(Tabela25[[#This Row],[Symbol]],Baza_cen[],3,0)</f>
        <v>BLOK NYXON  Green MONO   60mm    H= 60mm     GPMM</v>
      </c>
      <c r="E773" s="466">
        <v>60</v>
      </c>
      <c r="F773" s="466"/>
      <c r="G773" s="466" t="s">
        <v>2453</v>
      </c>
      <c r="H773" s="477">
        <f>NP.!X354</f>
        <v>0</v>
      </c>
      <c r="I773" s="476">
        <f>NP.!AP354</f>
        <v>0</v>
      </c>
      <c r="J773" s="462"/>
    </row>
    <row r="774" spans="1:10" ht="30" customHeight="1" x14ac:dyDescent="0.2">
      <c r="A774" s="461">
        <v>763</v>
      </c>
      <c r="B774" s="463" t="s">
        <v>12</v>
      </c>
      <c r="C774" s="464" t="s">
        <v>1196</v>
      </c>
      <c r="D774" s="465" t="str">
        <f>VLOOKUP(Tabela25[[#This Row],[Symbol]],Baza_cen[],3,0)</f>
        <v>BLOK NYXON  Green MONO   60mm    H= 60mm     GPMM</v>
      </c>
      <c r="E774" s="466">
        <v>60</v>
      </c>
      <c r="F774" s="466"/>
      <c r="G774" s="466" t="s">
        <v>2453</v>
      </c>
      <c r="H774" s="477">
        <f>NP.!Y354</f>
        <v>0</v>
      </c>
      <c r="I774" s="476">
        <f>NP.!AQ354</f>
        <v>0</v>
      </c>
      <c r="J774" s="462"/>
    </row>
    <row r="775" spans="1:10" ht="30" customHeight="1" x14ac:dyDescent="0.2">
      <c r="A775" s="461">
        <v>764</v>
      </c>
      <c r="B775" s="463" t="s">
        <v>12</v>
      </c>
      <c r="C775" s="464" t="s">
        <v>1196</v>
      </c>
      <c r="D775" s="465" t="str">
        <f>VLOOKUP(Tabela25[[#This Row],[Symbol]],Baza_cen[],3,0)</f>
        <v>BLOK NYXON  Green MONO   60mm    H= 60mm     GPMM</v>
      </c>
      <c r="E775" s="466">
        <v>60</v>
      </c>
      <c r="F775" s="466"/>
      <c r="G775" s="466" t="s">
        <v>2453</v>
      </c>
      <c r="H775" s="477">
        <f>NP.!Z354</f>
        <v>0</v>
      </c>
      <c r="I775" s="476">
        <f>NP.!AR354</f>
        <v>0</v>
      </c>
      <c r="J775" s="462"/>
    </row>
    <row r="776" spans="1:10" ht="30" customHeight="1" x14ac:dyDescent="0.2">
      <c r="A776" s="461">
        <v>765</v>
      </c>
      <c r="B776" s="463" t="s">
        <v>12</v>
      </c>
      <c r="C776" s="464" t="s">
        <v>1196</v>
      </c>
      <c r="D776" s="465" t="str">
        <f>VLOOKUP(Tabela25[[#This Row],[Symbol]],Baza_cen[],3,0)</f>
        <v>BLOK NYXON  Green MONO   60mm    H= 60mm     GPMM</v>
      </c>
      <c r="E776" s="466">
        <v>60</v>
      </c>
      <c r="F776" s="466"/>
      <c r="G776" s="466" t="s">
        <v>2453</v>
      </c>
      <c r="H776" s="477">
        <f>NP.!AA354</f>
        <v>0</v>
      </c>
      <c r="I776" s="476">
        <f>NP.!AS354</f>
        <v>0</v>
      </c>
      <c r="J776" s="462"/>
    </row>
    <row r="777" spans="1:10" ht="30" customHeight="1" x14ac:dyDescent="0.2">
      <c r="A777" s="461">
        <v>766</v>
      </c>
      <c r="B777" s="463" t="s">
        <v>12</v>
      </c>
      <c r="C777" s="464" t="s">
        <v>1196</v>
      </c>
      <c r="D777" s="465" t="str">
        <f>VLOOKUP(Tabela25[[#This Row],[Symbol]],Baza_cen[],3,0)</f>
        <v>BLOK NYXON  Green MONO   60mm    H= 60mm     GPMM</v>
      </c>
      <c r="E777" s="466">
        <v>60</v>
      </c>
      <c r="F777" s="466"/>
      <c r="G777" s="466" t="s">
        <v>2453</v>
      </c>
      <c r="H777" s="477">
        <f>NP.!AB354</f>
        <v>0</v>
      </c>
      <c r="I777" s="476">
        <f>NP.!AT354</f>
        <v>0</v>
      </c>
      <c r="J777" s="462"/>
    </row>
    <row r="778" spans="1:10" ht="30" customHeight="1" x14ac:dyDescent="0.2">
      <c r="A778" s="461">
        <v>767</v>
      </c>
      <c r="B778" s="463" t="s">
        <v>12</v>
      </c>
      <c r="C778" s="464" t="s">
        <v>1196</v>
      </c>
      <c r="D778" s="465" t="str">
        <f>VLOOKUP(Tabela25[[#This Row],[Symbol]],Baza_cen[],3,0)</f>
        <v>BLOK NYXON  Green MONO   60mm    H= 60mm     GPMM</v>
      </c>
      <c r="E778" s="466">
        <v>60</v>
      </c>
      <c r="F778" s="466"/>
      <c r="G778" s="466" t="s">
        <v>2453</v>
      </c>
      <c r="H778" s="477">
        <f>NP.!AC354</f>
        <v>0</v>
      </c>
      <c r="I778" s="476">
        <f>NP.!AU354</f>
        <v>0</v>
      </c>
      <c r="J778" s="462"/>
    </row>
    <row r="779" spans="1:10" ht="30" customHeight="1" x14ac:dyDescent="0.2">
      <c r="A779" s="461">
        <v>768</v>
      </c>
      <c r="B779" s="463" t="s">
        <v>12</v>
      </c>
      <c r="C779" s="464" t="s">
        <v>1196</v>
      </c>
      <c r="D779" s="465" t="str">
        <f>VLOOKUP(Tabela25[[#This Row],[Symbol]],Baza_cen[],3,0)</f>
        <v>BLOK NYXON  Green MONO   60mm    H= 60mm     GPMM</v>
      </c>
      <c r="E779" s="466">
        <v>60</v>
      </c>
      <c r="F779" s="466"/>
      <c r="G779" s="466" t="s">
        <v>2453</v>
      </c>
      <c r="H779" s="477">
        <f>NP.!AD354</f>
        <v>0</v>
      </c>
      <c r="I779" s="476">
        <f>NP.!AV354</f>
        <v>0</v>
      </c>
      <c r="J779" s="462"/>
    </row>
    <row r="780" spans="1:10" ht="30" customHeight="1" x14ac:dyDescent="0.2">
      <c r="A780" s="461">
        <v>769</v>
      </c>
      <c r="B780" s="463" t="s">
        <v>12</v>
      </c>
      <c r="C780" s="464" t="s">
        <v>1197</v>
      </c>
      <c r="D780" s="465" t="str">
        <f>VLOOKUP(Tabela25[[#This Row],[Symbol]],Baza_cen[],3,0)</f>
        <v>BLOK NYXON  Green MONO   60mm    H= 65mm     GPMM</v>
      </c>
      <c r="E780" s="466">
        <v>65</v>
      </c>
      <c r="F780" s="466"/>
      <c r="G780" s="466" t="s">
        <v>2453</v>
      </c>
      <c r="H780" s="477">
        <f>NP.!S355</f>
        <v>0</v>
      </c>
      <c r="I780" s="476">
        <f>NP.!AK355</f>
        <v>0</v>
      </c>
      <c r="J780" s="462"/>
    </row>
    <row r="781" spans="1:10" ht="30" customHeight="1" x14ac:dyDescent="0.2">
      <c r="A781" s="461">
        <v>770</v>
      </c>
      <c r="B781" s="463" t="s">
        <v>12</v>
      </c>
      <c r="C781" s="464" t="s">
        <v>1197</v>
      </c>
      <c r="D781" s="465" t="str">
        <f>VLOOKUP(Tabela25[[#This Row],[Symbol]],Baza_cen[],3,0)</f>
        <v>BLOK NYXON  Green MONO   60mm    H= 65mm     GPMM</v>
      </c>
      <c r="E781" s="466">
        <v>65</v>
      </c>
      <c r="F781" s="466"/>
      <c r="G781" s="466" t="s">
        <v>2453</v>
      </c>
      <c r="H781" s="477">
        <f>NP.!T355</f>
        <v>0</v>
      </c>
      <c r="I781" s="476">
        <f>NP.!AL355</f>
        <v>0</v>
      </c>
      <c r="J781" s="462"/>
    </row>
    <row r="782" spans="1:10" ht="30" customHeight="1" x14ac:dyDescent="0.2">
      <c r="A782" s="461">
        <v>771</v>
      </c>
      <c r="B782" s="463" t="s">
        <v>12</v>
      </c>
      <c r="C782" s="464" t="s">
        <v>1197</v>
      </c>
      <c r="D782" s="465" t="str">
        <f>VLOOKUP(Tabela25[[#This Row],[Symbol]],Baza_cen[],3,0)</f>
        <v>BLOK NYXON  Green MONO   60mm    H= 65mm     GPMM</v>
      </c>
      <c r="E782" s="466">
        <v>65</v>
      </c>
      <c r="F782" s="466"/>
      <c r="G782" s="466" t="s">
        <v>2453</v>
      </c>
      <c r="H782" s="477">
        <f>NP.!U355</f>
        <v>0</v>
      </c>
      <c r="I782" s="476">
        <f>NP.!AM355</f>
        <v>0</v>
      </c>
      <c r="J782" s="462"/>
    </row>
    <row r="783" spans="1:10" ht="30" customHeight="1" x14ac:dyDescent="0.2">
      <c r="A783" s="461">
        <v>772</v>
      </c>
      <c r="B783" s="463" t="s">
        <v>12</v>
      </c>
      <c r="C783" s="464" t="s">
        <v>1197</v>
      </c>
      <c r="D783" s="465" t="str">
        <f>VLOOKUP(Tabela25[[#This Row],[Symbol]],Baza_cen[],3,0)</f>
        <v>BLOK NYXON  Green MONO   60mm    H= 65mm     GPMM</v>
      </c>
      <c r="E783" s="466">
        <v>65</v>
      </c>
      <c r="F783" s="466"/>
      <c r="G783" s="466" t="s">
        <v>2453</v>
      </c>
      <c r="H783" s="477">
        <f>NP.!V355</f>
        <v>0</v>
      </c>
      <c r="I783" s="476">
        <f>NP.!AN355</f>
        <v>0</v>
      </c>
      <c r="J783" s="462"/>
    </row>
    <row r="784" spans="1:10" ht="30" customHeight="1" x14ac:dyDescent="0.2">
      <c r="A784" s="461">
        <v>773</v>
      </c>
      <c r="B784" s="463" t="s">
        <v>12</v>
      </c>
      <c r="C784" s="464" t="s">
        <v>1197</v>
      </c>
      <c r="D784" s="465" t="str">
        <f>VLOOKUP(Tabela25[[#This Row],[Symbol]],Baza_cen[],3,0)</f>
        <v>BLOK NYXON  Green MONO   60mm    H= 65mm     GPMM</v>
      </c>
      <c r="E784" s="466">
        <v>65</v>
      </c>
      <c r="F784" s="466"/>
      <c r="G784" s="466" t="s">
        <v>2453</v>
      </c>
      <c r="H784" s="477">
        <f>NP.!W355</f>
        <v>0</v>
      </c>
      <c r="I784" s="476">
        <f>NP.!AO355</f>
        <v>0</v>
      </c>
      <c r="J784" s="462"/>
    </row>
    <row r="785" spans="1:10" ht="30" customHeight="1" x14ac:dyDescent="0.2">
      <c r="A785" s="461">
        <v>774</v>
      </c>
      <c r="B785" s="463" t="s">
        <v>12</v>
      </c>
      <c r="C785" s="464" t="s">
        <v>1197</v>
      </c>
      <c r="D785" s="465" t="str">
        <f>VLOOKUP(Tabela25[[#This Row],[Symbol]],Baza_cen[],3,0)</f>
        <v>BLOK NYXON  Green MONO   60mm    H= 65mm     GPMM</v>
      </c>
      <c r="E785" s="466">
        <v>65</v>
      </c>
      <c r="F785" s="466"/>
      <c r="G785" s="466" t="s">
        <v>2453</v>
      </c>
      <c r="H785" s="477">
        <f>NP.!X355</f>
        <v>0</v>
      </c>
      <c r="I785" s="476">
        <f>NP.!AP355</f>
        <v>0</v>
      </c>
      <c r="J785" s="462"/>
    </row>
    <row r="786" spans="1:10" ht="30" customHeight="1" x14ac:dyDescent="0.2">
      <c r="A786" s="461">
        <v>775</v>
      </c>
      <c r="B786" s="463" t="s">
        <v>12</v>
      </c>
      <c r="C786" s="464" t="s">
        <v>1197</v>
      </c>
      <c r="D786" s="465" t="str">
        <f>VLOOKUP(Tabela25[[#This Row],[Symbol]],Baza_cen[],3,0)</f>
        <v>BLOK NYXON  Green MONO   60mm    H= 65mm     GPMM</v>
      </c>
      <c r="E786" s="466">
        <v>65</v>
      </c>
      <c r="F786" s="466"/>
      <c r="G786" s="466" t="s">
        <v>2453</v>
      </c>
      <c r="H786" s="477">
        <f>NP.!Y355</f>
        <v>0</v>
      </c>
      <c r="I786" s="476">
        <f>NP.!AQ355</f>
        <v>0</v>
      </c>
      <c r="J786" s="462"/>
    </row>
    <row r="787" spans="1:10" ht="30" customHeight="1" x14ac:dyDescent="0.2">
      <c r="A787" s="461">
        <v>776</v>
      </c>
      <c r="B787" s="463" t="s">
        <v>12</v>
      </c>
      <c r="C787" s="464" t="s">
        <v>1197</v>
      </c>
      <c r="D787" s="465" t="str">
        <f>VLOOKUP(Tabela25[[#This Row],[Symbol]],Baza_cen[],3,0)</f>
        <v>BLOK NYXON  Green MONO   60mm    H= 65mm     GPMM</v>
      </c>
      <c r="E787" s="466">
        <v>65</v>
      </c>
      <c r="F787" s="466"/>
      <c r="G787" s="466" t="s">
        <v>2453</v>
      </c>
      <c r="H787" s="477">
        <f>NP.!Z355</f>
        <v>0</v>
      </c>
      <c r="I787" s="476">
        <f>NP.!AR355</f>
        <v>0</v>
      </c>
      <c r="J787" s="462"/>
    </row>
    <row r="788" spans="1:10" ht="30" customHeight="1" x14ac:dyDescent="0.2">
      <c r="A788" s="461">
        <v>777</v>
      </c>
      <c r="B788" s="463" t="s">
        <v>12</v>
      </c>
      <c r="C788" s="464" t="s">
        <v>1197</v>
      </c>
      <c r="D788" s="465" t="str">
        <f>VLOOKUP(Tabela25[[#This Row],[Symbol]],Baza_cen[],3,0)</f>
        <v>BLOK NYXON  Green MONO   60mm    H= 65mm     GPMM</v>
      </c>
      <c r="E788" s="466">
        <v>65</v>
      </c>
      <c r="F788" s="466"/>
      <c r="G788" s="466" t="s">
        <v>2453</v>
      </c>
      <c r="H788" s="477">
        <f>NP.!AA355</f>
        <v>0</v>
      </c>
      <c r="I788" s="476">
        <f>NP.!AS355</f>
        <v>0</v>
      </c>
      <c r="J788" s="462"/>
    </row>
    <row r="789" spans="1:10" ht="30" customHeight="1" x14ac:dyDescent="0.2">
      <c r="A789" s="461">
        <v>778</v>
      </c>
      <c r="B789" s="463" t="s">
        <v>12</v>
      </c>
      <c r="C789" s="464" t="s">
        <v>1197</v>
      </c>
      <c r="D789" s="465" t="str">
        <f>VLOOKUP(Tabela25[[#This Row],[Symbol]],Baza_cen[],3,0)</f>
        <v>BLOK NYXON  Green MONO   60mm    H= 65mm     GPMM</v>
      </c>
      <c r="E789" s="466">
        <v>65</v>
      </c>
      <c r="F789" s="466"/>
      <c r="G789" s="466" t="s">
        <v>2453</v>
      </c>
      <c r="H789" s="477">
        <f>NP.!AB355</f>
        <v>0</v>
      </c>
      <c r="I789" s="476">
        <f>NP.!AT355</f>
        <v>0</v>
      </c>
      <c r="J789" s="462"/>
    </row>
    <row r="790" spans="1:10" ht="30" customHeight="1" x14ac:dyDescent="0.2">
      <c r="A790" s="461">
        <v>779</v>
      </c>
      <c r="B790" s="463" t="s">
        <v>12</v>
      </c>
      <c r="C790" s="464" t="s">
        <v>1197</v>
      </c>
      <c r="D790" s="465" t="str">
        <f>VLOOKUP(Tabela25[[#This Row],[Symbol]],Baza_cen[],3,0)</f>
        <v>BLOK NYXON  Green MONO   60mm    H= 65mm     GPMM</v>
      </c>
      <c r="E790" s="466">
        <v>65</v>
      </c>
      <c r="F790" s="466"/>
      <c r="G790" s="466" t="s">
        <v>2453</v>
      </c>
      <c r="H790" s="477">
        <f>NP.!AC355</f>
        <v>0</v>
      </c>
      <c r="I790" s="476">
        <f>NP.!AU355</f>
        <v>0</v>
      </c>
      <c r="J790" s="462"/>
    </row>
    <row r="791" spans="1:10" ht="30" customHeight="1" x14ac:dyDescent="0.2">
      <c r="A791" s="461">
        <v>780</v>
      </c>
      <c r="B791" s="463" t="s">
        <v>12</v>
      </c>
      <c r="C791" s="464" t="s">
        <v>1197</v>
      </c>
      <c r="D791" s="465" t="str">
        <f>VLOOKUP(Tabela25[[#This Row],[Symbol]],Baza_cen[],3,0)</f>
        <v>BLOK NYXON  Green MONO   60mm    H= 65mm     GPMM</v>
      </c>
      <c r="E791" s="466">
        <v>65</v>
      </c>
      <c r="F791" s="466"/>
      <c r="G791" s="466" t="s">
        <v>2453</v>
      </c>
      <c r="H791" s="477">
        <f>NP.!AD355</f>
        <v>0</v>
      </c>
      <c r="I791" s="476">
        <f>NP.!AV355</f>
        <v>0</v>
      </c>
      <c r="J791" s="462"/>
    </row>
    <row r="792" spans="1:10" ht="30" customHeight="1" x14ac:dyDescent="0.2">
      <c r="A792" s="461">
        <v>781</v>
      </c>
      <c r="B792" s="463" t="s">
        <v>12</v>
      </c>
      <c r="C792" s="464" t="s">
        <v>1198</v>
      </c>
      <c r="D792" s="465" t="str">
        <f>VLOOKUP(Tabela25[[#This Row],[Symbol]],Baza_cen[],3,0)</f>
        <v>BLOK NYXON  Green MONO   60mm    H= 70mm     GPMM</v>
      </c>
      <c r="E792" s="466">
        <v>70</v>
      </c>
      <c r="F792" s="466"/>
      <c r="G792" s="466" t="s">
        <v>2453</v>
      </c>
      <c r="H792" s="477">
        <f>NP.!S356</f>
        <v>0</v>
      </c>
      <c r="I792" s="476">
        <f>NP.!AK356</f>
        <v>0</v>
      </c>
      <c r="J792" s="462"/>
    </row>
    <row r="793" spans="1:10" ht="30" customHeight="1" x14ac:dyDescent="0.2">
      <c r="A793" s="461">
        <v>782</v>
      </c>
      <c r="B793" s="463" t="s">
        <v>12</v>
      </c>
      <c r="C793" s="464" t="s">
        <v>1198</v>
      </c>
      <c r="D793" s="465" t="str">
        <f>VLOOKUP(Tabela25[[#This Row],[Symbol]],Baza_cen[],3,0)</f>
        <v>BLOK NYXON  Green MONO   60mm    H= 70mm     GPMM</v>
      </c>
      <c r="E793" s="466">
        <v>70</v>
      </c>
      <c r="F793" s="466"/>
      <c r="G793" s="466" t="s">
        <v>2453</v>
      </c>
      <c r="H793" s="477">
        <f>NP.!T356</f>
        <v>0</v>
      </c>
      <c r="I793" s="476">
        <f>NP.!AL356</f>
        <v>0</v>
      </c>
      <c r="J793" s="462"/>
    </row>
    <row r="794" spans="1:10" ht="30" customHeight="1" x14ac:dyDescent="0.2">
      <c r="A794" s="461">
        <v>783</v>
      </c>
      <c r="B794" s="463" t="s">
        <v>12</v>
      </c>
      <c r="C794" s="464" t="s">
        <v>1198</v>
      </c>
      <c r="D794" s="465" t="str">
        <f>VLOOKUP(Tabela25[[#This Row],[Symbol]],Baza_cen[],3,0)</f>
        <v>BLOK NYXON  Green MONO   60mm    H= 70mm     GPMM</v>
      </c>
      <c r="E794" s="466">
        <v>70</v>
      </c>
      <c r="F794" s="466"/>
      <c r="G794" s="466" t="s">
        <v>2453</v>
      </c>
      <c r="H794" s="477">
        <f>NP.!U356</f>
        <v>0</v>
      </c>
      <c r="I794" s="476">
        <f>NP.!AM356</f>
        <v>0</v>
      </c>
      <c r="J794" s="462"/>
    </row>
    <row r="795" spans="1:10" ht="30" customHeight="1" x14ac:dyDescent="0.2">
      <c r="A795" s="461">
        <v>784</v>
      </c>
      <c r="B795" s="463" t="s">
        <v>12</v>
      </c>
      <c r="C795" s="464" t="s">
        <v>1198</v>
      </c>
      <c r="D795" s="465" t="str">
        <f>VLOOKUP(Tabela25[[#This Row],[Symbol]],Baza_cen[],3,0)</f>
        <v>BLOK NYXON  Green MONO   60mm    H= 70mm     GPMM</v>
      </c>
      <c r="E795" s="466">
        <v>70</v>
      </c>
      <c r="F795" s="466"/>
      <c r="G795" s="466" t="s">
        <v>2453</v>
      </c>
      <c r="H795" s="477">
        <f>NP.!V356</f>
        <v>0</v>
      </c>
      <c r="I795" s="476">
        <f>NP.!AN356</f>
        <v>0</v>
      </c>
      <c r="J795" s="462"/>
    </row>
    <row r="796" spans="1:10" ht="30" customHeight="1" x14ac:dyDescent="0.2">
      <c r="A796" s="461">
        <v>785</v>
      </c>
      <c r="B796" s="463" t="s">
        <v>12</v>
      </c>
      <c r="C796" s="464" t="s">
        <v>1198</v>
      </c>
      <c r="D796" s="465" t="str">
        <f>VLOOKUP(Tabela25[[#This Row],[Symbol]],Baza_cen[],3,0)</f>
        <v>BLOK NYXON  Green MONO   60mm    H= 70mm     GPMM</v>
      </c>
      <c r="E796" s="466">
        <v>70</v>
      </c>
      <c r="F796" s="466"/>
      <c r="G796" s="466" t="s">
        <v>2453</v>
      </c>
      <c r="H796" s="477">
        <f>NP.!W356</f>
        <v>0</v>
      </c>
      <c r="I796" s="476">
        <f>NP.!AO356</f>
        <v>0</v>
      </c>
      <c r="J796" s="462"/>
    </row>
    <row r="797" spans="1:10" ht="30" customHeight="1" x14ac:dyDescent="0.2">
      <c r="A797" s="461">
        <v>786</v>
      </c>
      <c r="B797" s="463" t="s">
        <v>12</v>
      </c>
      <c r="C797" s="464" t="s">
        <v>1198</v>
      </c>
      <c r="D797" s="465" t="str">
        <f>VLOOKUP(Tabela25[[#This Row],[Symbol]],Baza_cen[],3,0)</f>
        <v>BLOK NYXON  Green MONO   60mm    H= 70mm     GPMM</v>
      </c>
      <c r="E797" s="466">
        <v>70</v>
      </c>
      <c r="F797" s="466"/>
      <c r="G797" s="466" t="s">
        <v>2453</v>
      </c>
      <c r="H797" s="477">
        <f>NP.!X356</f>
        <v>0</v>
      </c>
      <c r="I797" s="476">
        <f>NP.!AP356</f>
        <v>0</v>
      </c>
      <c r="J797" s="462"/>
    </row>
    <row r="798" spans="1:10" ht="30" customHeight="1" x14ac:dyDescent="0.2">
      <c r="A798" s="461">
        <v>787</v>
      </c>
      <c r="B798" s="463" t="s">
        <v>12</v>
      </c>
      <c r="C798" s="464" t="s">
        <v>1198</v>
      </c>
      <c r="D798" s="465" t="str">
        <f>VLOOKUP(Tabela25[[#This Row],[Symbol]],Baza_cen[],3,0)</f>
        <v>BLOK NYXON  Green MONO   60mm    H= 70mm     GPMM</v>
      </c>
      <c r="E798" s="466">
        <v>70</v>
      </c>
      <c r="F798" s="466"/>
      <c r="G798" s="466" t="s">
        <v>2453</v>
      </c>
      <c r="H798" s="477">
        <f>NP.!Y356</f>
        <v>0</v>
      </c>
      <c r="I798" s="476">
        <f>NP.!AQ356</f>
        <v>0</v>
      </c>
      <c r="J798" s="462"/>
    </row>
    <row r="799" spans="1:10" ht="30" customHeight="1" x14ac:dyDescent="0.2">
      <c r="A799" s="461">
        <v>788</v>
      </c>
      <c r="B799" s="463" t="s">
        <v>12</v>
      </c>
      <c r="C799" s="464" t="s">
        <v>1198</v>
      </c>
      <c r="D799" s="465" t="str">
        <f>VLOOKUP(Tabela25[[#This Row],[Symbol]],Baza_cen[],3,0)</f>
        <v>BLOK NYXON  Green MONO   60mm    H= 70mm     GPMM</v>
      </c>
      <c r="E799" s="466">
        <v>70</v>
      </c>
      <c r="F799" s="466"/>
      <c r="G799" s="466" t="s">
        <v>2453</v>
      </c>
      <c r="H799" s="477">
        <f>NP.!Z356</f>
        <v>0</v>
      </c>
      <c r="I799" s="476">
        <f>NP.!AR356</f>
        <v>0</v>
      </c>
      <c r="J799" s="462"/>
    </row>
    <row r="800" spans="1:10" ht="30" customHeight="1" x14ac:dyDescent="0.2">
      <c r="A800" s="461">
        <v>789</v>
      </c>
      <c r="B800" s="463" t="s">
        <v>12</v>
      </c>
      <c r="C800" s="464" t="s">
        <v>1198</v>
      </c>
      <c r="D800" s="465" t="str">
        <f>VLOOKUP(Tabela25[[#This Row],[Symbol]],Baza_cen[],3,0)</f>
        <v>BLOK NYXON  Green MONO   60mm    H= 70mm     GPMM</v>
      </c>
      <c r="E800" s="466">
        <v>70</v>
      </c>
      <c r="F800" s="466"/>
      <c r="G800" s="466" t="s">
        <v>2453</v>
      </c>
      <c r="H800" s="477">
        <f>NP.!AA356</f>
        <v>0</v>
      </c>
      <c r="I800" s="476">
        <f>NP.!AS356</f>
        <v>0</v>
      </c>
      <c r="J800" s="462"/>
    </row>
    <row r="801" spans="1:10" ht="30" customHeight="1" x14ac:dyDescent="0.2">
      <c r="A801" s="461">
        <v>790</v>
      </c>
      <c r="B801" s="463" t="s">
        <v>12</v>
      </c>
      <c r="C801" s="464" t="s">
        <v>1198</v>
      </c>
      <c r="D801" s="465" t="str">
        <f>VLOOKUP(Tabela25[[#This Row],[Symbol]],Baza_cen[],3,0)</f>
        <v>BLOK NYXON  Green MONO   60mm    H= 70mm     GPMM</v>
      </c>
      <c r="E801" s="466">
        <v>70</v>
      </c>
      <c r="F801" s="466"/>
      <c r="G801" s="466" t="s">
        <v>2453</v>
      </c>
      <c r="H801" s="477">
        <f>NP.!AB356</f>
        <v>0</v>
      </c>
      <c r="I801" s="476">
        <f>NP.!AT356</f>
        <v>0</v>
      </c>
      <c r="J801" s="462"/>
    </row>
    <row r="802" spans="1:10" ht="30" customHeight="1" x14ac:dyDescent="0.2">
      <c r="A802" s="461">
        <v>791</v>
      </c>
      <c r="B802" s="463" t="s">
        <v>12</v>
      </c>
      <c r="C802" s="464" t="s">
        <v>1198</v>
      </c>
      <c r="D802" s="465" t="str">
        <f>VLOOKUP(Tabela25[[#This Row],[Symbol]],Baza_cen[],3,0)</f>
        <v>BLOK NYXON  Green MONO   60mm    H= 70mm     GPMM</v>
      </c>
      <c r="E802" s="466">
        <v>70</v>
      </c>
      <c r="F802" s="466"/>
      <c r="G802" s="466" t="s">
        <v>2453</v>
      </c>
      <c r="H802" s="477">
        <f>NP.!AC356</f>
        <v>0</v>
      </c>
      <c r="I802" s="476">
        <f>NP.!AU356</f>
        <v>0</v>
      </c>
      <c r="J802" s="462"/>
    </row>
    <row r="803" spans="1:10" ht="30" customHeight="1" x14ac:dyDescent="0.2">
      <c r="A803" s="461">
        <v>792</v>
      </c>
      <c r="B803" s="463" t="s">
        <v>12</v>
      </c>
      <c r="C803" s="464" t="s">
        <v>1198</v>
      </c>
      <c r="D803" s="465" t="str">
        <f>VLOOKUP(Tabela25[[#This Row],[Symbol]],Baza_cen[],3,0)</f>
        <v>BLOK NYXON  Green MONO   60mm    H= 70mm     GPMM</v>
      </c>
      <c r="E803" s="466">
        <v>70</v>
      </c>
      <c r="F803" s="466"/>
      <c r="G803" s="466" t="s">
        <v>2453</v>
      </c>
      <c r="H803" s="477">
        <f>NP.!AD356</f>
        <v>0</v>
      </c>
      <c r="I803" s="476">
        <f>NP.!AV356</f>
        <v>0</v>
      </c>
      <c r="J803" s="462"/>
    </row>
    <row r="804" spans="1:10" ht="30" customHeight="1" x14ac:dyDescent="0.2">
      <c r="A804" s="461">
        <v>793</v>
      </c>
      <c r="B804" s="463" t="s">
        <v>12</v>
      </c>
      <c r="C804" s="464" t="s">
        <v>1199</v>
      </c>
      <c r="D804" s="465" t="str">
        <f>VLOOKUP(Tabela25[[#This Row],[Symbol]],Baza_cen[],3,0)</f>
        <v>BLOK NYXON  Green MONO   60mm    H= 75mm     GPMM</v>
      </c>
      <c r="E804" s="466">
        <v>75</v>
      </c>
      <c r="F804" s="466"/>
      <c r="G804" s="466" t="s">
        <v>2453</v>
      </c>
      <c r="H804" s="477">
        <f>NP.!S357</f>
        <v>0</v>
      </c>
      <c r="I804" s="476">
        <f>NP.!AK357</f>
        <v>0</v>
      </c>
      <c r="J804" s="462"/>
    </row>
    <row r="805" spans="1:10" ht="30" customHeight="1" x14ac:dyDescent="0.2">
      <c r="A805" s="461">
        <v>794</v>
      </c>
      <c r="B805" s="463" t="s">
        <v>12</v>
      </c>
      <c r="C805" s="464" t="s">
        <v>1199</v>
      </c>
      <c r="D805" s="465" t="str">
        <f>VLOOKUP(Tabela25[[#This Row],[Symbol]],Baza_cen[],3,0)</f>
        <v>BLOK NYXON  Green MONO   60mm    H= 75mm     GPMM</v>
      </c>
      <c r="E805" s="466">
        <v>75</v>
      </c>
      <c r="F805" s="466"/>
      <c r="G805" s="466" t="s">
        <v>2453</v>
      </c>
      <c r="H805" s="477">
        <f>NP.!T357</f>
        <v>0</v>
      </c>
      <c r="I805" s="476">
        <f>NP.!AL357</f>
        <v>0</v>
      </c>
      <c r="J805" s="462"/>
    </row>
    <row r="806" spans="1:10" ht="30" customHeight="1" x14ac:dyDescent="0.2">
      <c r="A806" s="461">
        <v>795</v>
      </c>
      <c r="B806" s="463" t="s">
        <v>12</v>
      </c>
      <c r="C806" s="464" t="s">
        <v>1199</v>
      </c>
      <c r="D806" s="465" t="str">
        <f>VLOOKUP(Tabela25[[#This Row],[Symbol]],Baza_cen[],3,0)</f>
        <v>BLOK NYXON  Green MONO   60mm    H= 75mm     GPMM</v>
      </c>
      <c r="E806" s="466">
        <v>75</v>
      </c>
      <c r="F806" s="466"/>
      <c r="G806" s="466" t="s">
        <v>2453</v>
      </c>
      <c r="H806" s="477">
        <f>NP.!U357</f>
        <v>0</v>
      </c>
      <c r="I806" s="476">
        <f>NP.!AM357</f>
        <v>0</v>
      </c>
      <c r="J806" s="462"/>
    </row>
    <row r="807" spans="1:10" ht="30" customHeight="1" x14ac:dyDescent="0.2">
      <c r="A807" s="461">
        <v>796</v>
      </c>
      <c r="B807" s="463" t="s">
        <v>12</v>
      </c>
      <c r="C807" s="464" t="s">
        <v>1199</v>
      </c>
      <c r="D807" s="465" t="str">
        <f>VLOOKUP(Tabela25[[#This Row],[Symbol]],Baza_cen[],3,0)</f>
        <v>BLOK NYXON  Green MONO   60mm    H= 75mm     GPMM</v>
      </c>
      <c r="E807" s="466">
        <v>75</v>
      </c>
      <c r="F807" s="466"/>
      <c r="G807" s="466" t="s">
        <v>2453</v>
      </c>
      <c r="H807" s="477">
        <f>NP.!V357</f>
        <v>0</v>
      </c>
      <c r="I807" s="476">
        <f>NP.!AN357</f>
        <v>0</v>
      </c>
      <c r="J807" s="462"/>
    </row>
    <row r="808" spans="1:10" ht="30" customHeight="1" x14ac:dyDescent="0.2">
      <c r="A808" s="461">
        <v>797</v>
      </c>
      <c r="B808" s="463" t="s">
        <v>12</v>
      </c>
      <c r="C808" s="464" t="s">
        <v>1199</v>
      </c>
      <c r="D808" s="465" t="str">
        <f>VLOOKUP(Tabela25[[#This Row],[Symbol]],Baza_cen[],3,0)</f>
        <v>BLOK NYXON  Green MONO   60mm    H= 75mm     GPMM</v>
      </c>
      <c r="E808" s="466">
        <v>75</v>
      </c>
      <c r="F808" s="466"/>
      <c r="G808" s="466" t="s">
        <v>2453</v>
      </c>
      <c r="H808" s="477">
        <f>NP.!W357</f>
        <v>0</v>
      </c>
      <c r="I808" s="476">
        <f>NP.!AO357</f>
        <v>0</v>
      </c>
      <c r="J808" s="462"/>
    </row>
    <row r="809" spans="1:10" ht="30" customHeight="1" x14ac:dyDescent="0.2">
      <c r="A809" s="461">
        <v>798</v>
      </c>
      <c r="B809" s="463" t="s">
        <v>12</v>
      </c>
      <c r="C809" s="464" t="s">
        <v>1199</v>
      </c>
      <c r="D809" s="465" t="str">
        <f>VLOOKUP(Tabela25[[#This Row],[Symbol]],Baza_cen[],3,0)</f>
        <v>BLOK NYXON  Green MONO   60mm    H= 75mm     GPMM</v>
      </c>
      <c r="E809" s="466">
        <v>75</v>
      </c>
      <c r="F809" s="466"/>
      <c r="G809" s="466" t="s">
        <v>2453</v>
      </c>
      <c r="H809" s="477">
        <f>NP.!X357</f>
        <v>0</v>
      </c>
      <c r="I809" s="476">
        <f>NP.!AP357</f>
        <v>0</v>
      </c>
      <c r="J809" s="462"/>
    </row>
    <row r="810" spans="1:10" ht="30" customHeight="1" x14ac:dyDescent="0.2">
      <c r="A810" s="461">
        <v>799</v>
      </c>
      <c r="B810" s="463" t="s">
        <v>12</v>
      </c>
      <c r="C810" s="464" t="s">
        <v>1199</v>
      </c>
      <c r="D810" s="465" t="str">
        <f>VLOOKUP(Tabela25[[#This Row],[Symbol]],Baza_cen[],3,0)</f>
        <v>BLOK NYXON  Green MONO   60mm    H= 75mm     GPMM</v>
      </c>
      <c r="E810" s="466">
        <v>75</v>
      </c>
      <c r="F810" s="466"/>
      <c r="G810" s="466" t="s">
        <v>2453</v>
      </c>
      <c r="H810" s="477">
        <f>NP.!Y357</f>
        <v>0</v>
      </c>
      <c r="I810" s="476">
        <f>NP.!AQ357</f>
        <v>0</v>
      </c>
      <c r="J810" s="462"/>
    </row>
    <row r="811" spans="1:10" ht="30" customHeight="1" x14ac:dyDescent="0.2">
      <c r="A811" s="461">
        <v>800</v>
      </c>
      <c r="B811" s="463" t="s">
        <v>12</v>
      </c>
      <c r="C811" s="464" t="s">
        <v>1199</v>
      </c>
      <c r="D811" s="465" t="str">
        <f>VLOOKUP(Tabela25[[#This Row],[Symbol]],Baza_cen[],3,0)</f>
        <v>BLOK NYXON  Green MONO   60mm    H= 75mm     GPMM</v>
      </c>
      <c r="E811" s="466">
        <v>75</v>
      </c>
      <c r="F811" s="466"/>
      <c r="G811" s="466" t="s">
        <v>2453</v>
      </c>
      <c r="H811" s="477">
        <f>NP.!Z357</f>
        <v>0</v>
      </c>
      <c r="I811" s="476">
        <f>NP.!AR357</f>
        <v>0</v>
      </c>
      <c r="J811" s="462"/>
    </row>
    <row r="812" spans="1:10" ht="30" customHeight="1" x14ac:dyDescent="0.2">
      <c r="A812" s="461">
        <v>801</v>
      </c>
      <c r="B812" s="463" t="s">
        <v>12</v>
      </c>
      <c r="C812" s="464" t="s">
        <v>1199</v>
      </c>
      <c r="D812" s="465" t="str">
        <f>VLOOKUP(Tabela25[[#This Row],[Symbol]],Baza_cen[],3,0)</f>
        <v>BLOK NYXON  Green MONO   60mm    H= 75mm     GPMM</v>
      </c>
      <c r="E812" s="466">
        <v>75</v>
      </c>
      <c r="F812" s="466"/>
      <c r="G812" s="466" t="s">
        <v>2453</v>
      </c>
      <c r="H812" s="477">
        <f>NP.!AA357</f>
        <v>0</v>
      </c>
      <c r="I812" s="476">
        <f>NP.!AS357</f>
        <v>0</v>
      </c>
      <c r="J812" s="462"/>
    </row>
    <row r="813" spans="1:10" ht="30" customHeight="1" x14ac:dyDescent="0.2">
      <c r="A813" s="461">
        <v>802</v>
      </c>
      <c r="B813" s="463" t="s">
        <v>12</v>
      </c>
      <c r="C813" s="464" t="s">
        <v>1199</v>
      </c>
      <c r="D813" s="465" t="str">
        <f>VLOOKUP(Tabela25[[#This Row],[Symbol]],Baza_cen[],3,0)</f>
        <v>BLOK NYXON  Green MONO   60mm    H= 75mm     GPMM</v>
      </c>
      <c r="E813" s="466">
        <v>75</v>
      </c>
      <c r="F813" s="466"/>
      <c r="G813" s="466" t="s">
        <v>2453</v>
      </c>
      <c r="H813" s="477">
        <f>NP.!AB357</f>
        <v>0</v>
      </c>
      <c r="I813" s="476">
        <f>NP.!AT357</f>
        <v>0</v>
      </c>
      <c r="J813" s="462"/>
    </row>
    <row r="814" spans="1:10" ht="30" customHeight="1" x14ac:dyDescent="0.2">
      <c r="A814" s="461">
        <v>803</v>
      </c>
      <c r="B814" s="463" t="s">
        <v>12</v>
      </c>
      <c r="C814" s="464" t="s">
        <v>1199</v>
      </c>
      <c r="D814" s="465" t="str">
        <f>VLOOKUP(Tabela25[[#This Row],[Symbol]],Baza_cen[],3,0)</f>
        <v>BLOK NYXON  Green MONO   60mm    H= 75mm     GPMM</v>
      </c>
      <c r="E814" s="466">
        <v>75</v>
      </c>
      <c r="F814" s="466"/>
      <c r="G814" s="466" t="s">
        <v>2453</v>
      </c>
      <c r="H814" s="477">
        <f>NP.!AC357</f>
        <v>0</v>
      </c>
      <c r="I814" s="476">
        <f>NP.!AU357</f>
        <v>0</v>
      </c>
      <c r="J814" s="462"/>
    </row>
    <row r="815" spans="1:10" ht="30" customHeight="1" x14ac:dyDescent="0.2">
      <c r="A815" s="461">
        <v>804</v>
      </c>
      <c r="B815" s="463" t="s">
        <v>12</v>
      </c>
      <c r="C815" s="464" t="s">
        <v>1199</v>
      </c>
      <c r="D815" s="465" t="str">
        <f>VLOOKUP(Tabela25[[#This Row],[Symbol]],Baza_cen[],3,0)</f>
        <v>BLOK NYXON  Green MONO   60mm    H= 75mm     GPMM</v>
      </c>
      <c r="E815" s="466">
        <v>75</v>
      </c>
      <c r="F815" s="466"/>
      <c r="G815" s="466" t="s">
        <v>2453</v>
      </c>
      <c r="H815" s="477">
        <f>NP.!AD357</f>
        <v>0</v>
      </c>
      <c r="I815" s="476">
        <f>NP.!AV357</f>
        <v>0</v>
      </c>
      <c r="J815" s="462"/>
    </row>
    <row r="816" spans="1:10" ht="30" customHeight="1" x14ac:dyDescent="0.2">
      <c r="A816" s="461">
        <v>805</v>
      </c>
      <c r="B816" s="463" t="s">
        <v>12</v>
      </c>
      <c r="C816" s="464" t="s">
        <v>1200</v>
      </c>
      <c r="D816" s="465" t="str">
        <f>VLOOKUP(Tabela25[[#This Row],[Symbol]],Baza_cen[],3,0)</f>
        <v>BLOK NYXON  Green MONO   60mm    H= 80mm     GPMM</v>
      </c>
      <c r="E816" s="466">
        <v>80</v>
      </c>
      <c r="F816" s="466"/>
      <c r="G816" s="466" t="s">
        <v>2453</v>
      </c>
      <c r="H816" s="477">
        <f>NP.!S358</f>
        <v>0</v>
      </c>
      <c r="I816" s="476">
        <f>NP.!AK358</f>
        <v>0</v>
      </c>
      <c r="J816" s="462"/>
    </row>
    <row r="817" spans="1:10" ht="30" customHeight="1" x14ac:dyDescent="0.2">
      <c r="A817" s="461">
        <v>806</v>
      </c>
      <c r="B817" s="463" t="s">
        <v>12</v>
      </c>
      <c r="C817" s="464" t="s">
        <v>1200</v>
      </c>
      <c r="D817" s="465" t="str">
        <f>VLOOKUP(Tabela25[[#This Row],[Symbol]],Baza_cen[],3,0)</f>
        <v>BLOK NYXON  Green MONO   60mm    H= 80mm     GPMM</v>
      </c>
      <c r="E817" s="466">
        <v>80</v>
      </c>
      <c r="F817" s="466"/>
      <c r="G817" s="466" t="s">
        <v>2453</v>
      </c>
      <c r="H817" s="477">
        <f>NP.!T358</f>
        <v>0</v>
      </c>
      <c r="I817" s="476">
        <f>NP.!AL358</f>
        <v>0</v>
      </c>
      <c r="J817" s="462"/>
    </row>
    <row r="818" spans="1:10" ht="30" customHeight="1" x14ac:dyDescent="0.2">
      <c r="A818" s="461">
        <v>807</v>
      </c>
      <c r="B818" s="463" t="s">
        <v>12</v>
      </c>
      <c r="C818" s="464" t="s">
        <v>1200</v>
      </c>
      <c r="D818" s="465" t="str">
        <f>VLOOKUP(Tabela25[[#This Row],[Symbol]],Baza_cen[],3,0)</f>
        <v>BLOK NYXON  Green MONO   60mm    H= 80mm     GPMM</v>
      </c>
      <c r="E818" s="466">
        <v>80</v>
      </c>
      <c r="F818" s="466"/>
      <c r="G818" s="466" t="s">
        <v>2453</v>
      </c>
      <c r="H818" s="477">
        <f>NP.!U358</f>
        <v>0</v>
      </c>
      <c r="I818" s="476">
        <f>NP.!AM358</f>
        <v>0</v>
      </c>
      <c r="J818" s="462"/>
    </row>
    <row r="819" spans="1:10" ht="30" customHeight="1" x14ac:dyDescent="0.2">
      <c r="A819" s="461">
        <v>808</v>
      </c>
      <c r="B819" s="463" t="s">
        <v>12</v>
      </c>
      <c r="C819" s="464" t="s">
        <v>1200</v>
      </c>
      <c r="D819" s="465" t="str">
        <f>VLOOKUP(Tabela25[[#This Row],[Symbol]],Baza_cen[],3,0)</f>
        <v>BLOK NYXON  Green MONO   60mm    H= 80mm     GPMM</v>
      </c>
      <c r="E819" s="466">
        <v>80</v>
      </c>
      <c r="F819" s="466"/>
      <c r="G819" s="466" t="s">
        <v>2453</v>
      </c>
      <c r="H819" s="477">
        <f>NP.!V358</f>
        <v>0</v>
      </c>
      <c r="I819" s="476">
        <f>NP.!AN358</f>
        <v>0</v>
      </c>
      <c r="J819" s="462"/>
    </row>
    <row r="820" spans="1:10" ht="30" customHeight="1" x14ac:dyDescent="0.2">
      <c r="A820" s="461">
        <v>809</v>
      </c>
      <c r="B820" s="463" t="s">
        <v>12</v>
      </c>
      <c r="C820" s="464" t="s">
        <v>1200</v>
      </c>
      <c r="D820" s="465" t="str">
        <f>VLOOKUP(Tabela25[[#This Row],[Symbol]],Baza_cen[],3,0)</f>
        <v>BLOK NYXON  Green MONO   60mm    H= 80mm     GPMM</v>
      </c>
      <c r="E820" s="466">
        <v>80</v>
      </c>
      <c r="F820" s="466"/>
      <c r="G820" s="466" t="s">
        <v>2453</v>
      </c>
      <c r="H820" s="477">
        <f>NP.!W358</f>
        <v>0</v>
      </c>
      <c r="I820" s="476">
        <f>NP.!AO358</f>
        <v>0</v>
      </c>
      <c r="J820" s="462"/>
    </row>
    <row r="821" spans="1:10" ht="30" customHeight="1" x14ac:dyDescent="0.2">
      <c r="A821" s="461">
        <v>810</v>
      </c>
      <c r="B821" s="463" t="s">
        <v>12</v>
      </c>
      <c r="C821" s="464" t="s">
        <v>1200</v>
      </c>
      <c r="D821" s="465" t="str">
        <f>VLOOKUP(Tabela25[[#This Row],[Symbol]],Baza_cen[],3,0)</f>
        <v>BLOK NYXON  Green MONO   60mm    H= 80mm     GPMM</v>
      </c>
      <c r="E821" s="466">
        <v>80</v>
      </c>
      <c r="F821" s="466"/>
      <c r="G821" s="466" t="s">
        <v>2453</v>
      </c>
      <c r="H821" s="477">
        <f>NP.!X358</f>
        <v>0</v>
      </c>
      <c r="I821" s="476">
        <f>NP.!AP358</f>
        <v>0</v>
      </c>
      <c r="J821" s="462"/>
    </row>
    <row r="822" spans="1:10" ht="30" customHeight="1" x14ac:dyDescent="0.2">
      <c r="A822" s="461">
        <v>811</v>
      </c>
      <c r="B822" s="463" t="s">
        <v>12</v>
      </c>
      <c r="C822" s="464" t="s">
        <v>1200</v>
      </c>
      <c r="D822" s="465" t="str">
        <f>VLOOKUP(Tabela25[[#This Row],[Symbol]],Baza_cen[],3,0)</f>
        <v>BLOK NYXON  Green MONO   60mm    H= 80mm     GPMM</v>
      </c>
      <c r="E822" s="466">
        <v>80</v>
      </c>
      <c r="F822" s="466"/>
      <c r="G822" s="466" t="s">
        <v>2453</v>
      </c>
      <c r="H822" s="477">
        <f>NP.!Y358</f>
        <v>0</v>
      </c>
      <c r="I822" s="476">
        <f>NP.!AQ358</f>
        <v>0</v>
      </c>
      <c r="J822" s="462"/>
    </row>
    <row r="823" spans="1:10" ht="30" customHeight="1" x14ac:dyDescent="0.2">
      <c r="A823" s="461">
        <v>812</v>
      </c>
      <c r="B823" s="463" t="s">
        <v>12</v>
      </c>
      <c r="C823" s="464" t="s">
        <v>1200</v>
      </c>
      <c r="D823" s="465" t="str">
        <f>VLOOKUP(Tabela25[[#This Row],[Symbol]],Baza_cen[],3,0)</f>
        <v>BLOK NYXON  Green MONO   60mm    H= 80mm     GPMM</v>
      </c>
      <c r="E823" s="466">
        <v>80</v>
      </c>
      <c r="F823" s="466"/>
      <c r="G823" s="466" t="s">
        <v>2453</v>
      </c>
      <c r="H823" s="477">
        <f>NP.!Z358</f>
        <v>0</v>
      </c>
      <c r="I823" s="476">
        <f>NP.!AR358</f>
        <v>0</v>
      </c>
      <c r="J823" s="462"/>
    </row>
    <row r="824" spans="1:10" ht="30" customHeight="1" x14ac:dyDescent="0.2">
      <c r="A824" s="461">
        <v>813</v>
      </c>
      <c r="B824" s="463" t="s">
        <v>12</v>
      </c>
      <c r="C824" s="464" t="s">
        <v>1200</v>
      </c>
      <c r="D824" s="465" t="str">
        <f>VLOOKUP(Tabela25[[#This Row],[Symbol]],Baza_cen[],3,0)</f>
        <v>BLOK NYXON  Green MONO   60mm    H= 80mm     GPMM</v>
      </c>
      <c r="E824" s="466">
        <v>80</v>
      </c>
      <c r="F824" s="466"/>
      <c r="G824" s="466" t="s">
        <v>2453</v>
      </c>
      <c r="H824" s="477">
        <f>NP.!AA358</f>
        <v>0</v>
      </c>
      <c r="I824" s="476">
        <f>NP.!AS358</f>
        <v>0</v>
      </c>
      <c r="J824" s="462"/>
    </row>
    <row r="825" spans="1:10" ht="30" customHeight="1" x14ac:dyDescent="0.2">
      <c r="A825" s="461">
        <v>814</v>
      </c>
      <c r="B825" s="463" t="s">
        <v>12</v>
      </c>
      <c r="C825" s="464" t="s">
        <v>1200</v>
      </c>
      <c r="D825" s="465" t="str">
        <f>VLOOKUP(Tabela25[[#This Row],[Symbol]],Baza_cen[],3,0)</f>
        <v>BLOK NYXON  Green MONO   60mm    H= 80mm     GPMM</v>
      </c>
      <c r="E825" s="466">
        <v>80</v>
      </c>
      <c r="F825" s="466"/>
      <c r="G825" s="466" t="s">
        <v>2453</v>
      </c>
      <c r="H825" s="477">
        <f>NP.!AB358</f>
        <v>0</v>
      </c>
      <c r="I825" s="476">
        <f>NP.!AT358</f>
        <v>0</v>
      </c>
      <c r="J825" s="462"/>
    </row>
    <row r="826" spans="1:10" ht="30" customHeight="1" x14ac:dyDescent="0.2">
      <c r="A826" s="461">
        <v>815</v>
      </c>
      <c r="B826" s="463" t="s">
        <v>12</v>
      </c>
      <c r="C826" s="464" t="s">
        <v>1200</v>
      </c>
      <c r="D826" s="465" t="str">
        <f>VLOOKUP(Tabela25[[#This Row],[Symbol]],Baza_cen[],3,0)</f>
        <v>BLOK NYXON  Green MONO   60mm    H= 80mm     GPMM</v>
      </c>
      <c r="E826" s="466">
        <v>80</v>
      </c>
      <c r="F826" s="466"/>
      <c r="G826" s="466" t="s">
        <v>2453</v>
      </c>
      <c r="H826" s="477">
        <f>NP.!AC358</f>
        <v>0</v>
      </c>
      <c r="I826" s="476">
        <f>NP.!AU358</f>
        <v>0</v>
      </c>
      <c r="J826" s="462"/>
    </row>
    <row r="827" spans="1:10" ht="30" customHeight="1" x14ac:dyDescent="0.2">
      <c r="A827" s="461">
        <v>816</v>
      </c>
      <c r="B827" s="463" t="s">
        <v>12</v>
      </c>
      <c r="C827" s="464" t="s">
        <v>1200</v>
      </c>
      <c r="D827" s="465" t="str">
        <f>VLOOKUP(Tabela25[[#This Row],[Symbol]],Baza_cen[],3,0)</f>
        <v>BLOK NYXON  Green MONO   60mm    H= 80mm     GPMM</v>
      </c>
      <c r="E827" s="466">
        <v>80</v>
      </c>
      <c r="F827" s="466"/>
      <c r="G827" s="466" t="s">
        <v>2453</v>
      </c>
      <c r="H827" s="477">
        <f>NP.!AD358</f>
        <v>0</v>
      </c>
      <c r="I827" s="476">
        <f>NP.!AV358</f>
        <v>0</v>
      </c>
      <c r="J827" s="462"/>
    </row>
    <row r="828" spans="1:10" ht="30" customHeight="1" x14ac:dyDescent="0.2">
      <c r="A828" s="461">
        <v>817</v>
      </c>
      <c r="B828" s="463" t="s">
        <v>12</v>
      </c>
      <c r="C828" s="464" t="s">
        <v>1201</v>
      </c>
      <c r="D828" s="465" t="str">
        <f>VLOOKUP(Tabela25[[#This Row],[Symbol]],Baza_cen[],3,0)</f>
        <v>BLOK NYXON  Green MONO   60mm    H= 85mm     GPMM</v>
      </c>
      <c r="E828" s="466">
        <v>85</v>
      </c>
      <c r="F828" s="466"/>
      <c r="G828" s="466" t="s">
        <v>2453</v>
      </c>
      <c r="H828" s="477">
        <f>NP.!S359</f>
        <v>0</v>
      </c>
      <c r="I828" s="476">
        <f>NP.!AK359</f>
        <v>0</v>
      </c>
      <c r="J828" s="462"/>
    </row>
    <row r="829" spans="1:10" ht="30" customHeight="1" x14ac:dyDescent="0.2">
      <c r="A829" s="461">
        <v>818</v>
      </c>
      <c r="B829" s="463" t="s">
        <v>12</v>
      </c>
      <c r="C829" s="464" t="s">
        <v>1201</v>
      </c>
      <c r="D829" s="465" t="str">
        <f>VLOOKUP(Tabela25[[#This Row],[Symbol]],Baza_cen[],3,0)</f>
        <v>BLOK NYXON  Green MONO   60mm    H= 85mm     GPMM</v>
      </c>
      <c r="E829" s="466">
        <v>85</v>
      </c>
      <c r="F829" s="466"/>
      <c r="G829" s="466" t="s">
        <v>2453</v>
      </c>
      <c r="H829" s="477">
        <f>NP.!T359</f>
        <v>0</v>
      </c>
      <c r="I829" s="476">
        <f>NP.!AL359</f>
        <v>0</v>
      </c>
      <c r="J829" s="462"/>
    </row>
    <row r="830" spans="1:10" ht="30" customHeight="1" x14ac:dyDescent="0.2">
      <c r="A830" s="461">
        <v>819</v>
      </c>
      <c r="B830" s="463" t="s">
        <v>12</v>
      </c>
      <c r="C830" s="464" t="s">
        <v>1201</v>
      </c>
      <c r="D830" s="465" t="str">
        <f>VLOOKUP(Tabela25[[#This Row],[Symbol]],Baza_cen[],3,0)</f>
        <v>BLOK NYXON  Green MONO   60mm    H= 85mm     GPMM</v>
      </c>
      <c r="E830" s="466">
        <v>85</v>
      </c>
      <c r="F830" s="466"/>
      <c r="G830" s="466" t="s">
        <v>2453</v>
      </c>
      <c r="H830" s="477">
        <f>NP.!U359</f>
        <v>0</v>
      </c>
      <c r="I830" s="476">
        <f>NP.!AM359</f>
        <v>0</v>
      </c>
      <c r="J830" s="462"/>
    </row>
    <row r="831" spans="1:10" ht="30" customHeight="1" x14ac:dyDescent="0.2">
      <c r="A831" s="461">
        <v>820</v>
      </c>
      <c r="B831" s="463" t="s">
        <v>12</v>
      </c>
      <c r="C831" s="464" t="s">
        <v>1201</v>
      </c>
      <c r="D831" s="465" t="str">
        <f>VLOOKUP(Tabela25[[#This Row],[Symbol]],Baza_cen[],3,0)</f>
        <v>BLOK NYXON  Green MONO   60mm    H= 85mm     GPMM</v>
      </c>
      <c r="E831" s="466">
        <v>85</v>
      </c>
      <c r="F831" s="466"/>
      <c r="G831" s="466" t="s">
        <v>2453</v>
      </c>
      <c r="H831" s="477">
        <f>NP.!V359</f>
        <v>0</v>
      </c>
      <c r="I831" s="476">
        <f>NP.!AN359</f>
        <v>0</v>
      </c>
      <c r="J831" s="462"/>
    </row>
    <row r="832" spans="1:10" ht="30" customHeight="1" x14ac:dyDescent="0.2">
      <c r="A832" s="461">
        <v>821</v>
      </c>
      <c r="B832" s="463" t="s">
        <v>12</v>
      </c>
      <c r="C832" s="464" t="s">
        <v>1201</v>
      </c>
      <c r="D832" s="465" t="str">
        <f>VLOOKUP(Tabela25[[#This Row],[Symbol]],Baza_cen[],3,0)</f>
        <v>BLOK NYXON  Green MONO   60mm    H= 85mm     GPMM</v>
      </c>
      <c r="E832" s="466">
        <v>85</v>
      </c>
      <c r="F832" s="466"/>
      <c r="G832" s="466" t="s">
        <v>2453</v>
      </c>
      <c r="H832" s="477">
        <f>NP.!W359</f>
        <v>0</v>
      </c>
      <c r="I832" s="476">
        <f>NP.!AO359</f>
        <v>0</v>
      </c>
      <c r="J832" s="462"/>
    </row>
    <row r="833" spans="1:10" ht="30" customHeight="1" x14ac:dyDescent="0.2">
      <c r="A833" s="461">
        <v>822</v>
      </c>
      <c r="B833" s="463" t="s">
        <v>12</v>
      </c>
      <c r="C833" s="464" t="s">
        <v>1201</v>
      </c>
      <c r="D833" s="465" t="str">
        <f>VLOOKUP(Tabela25[[#This Row],[Symbol]],Baza_cen[],3,0)</f>
        <v>BLOK NYXON  Green MONO   60mm    H= 85mm     GPMM</v>
      </c>
      <c r="E833" s="466">
        <v>85</v>
      </c>
      <c r="F833" s="466"/>
      <c r="G833" s="466" t="s">
        <v>2453</v>
      </c>
      <c r="H833" s="477">
        <f>NP.!X359</f>
        <v>0</v>
      </c>
      <c r="I833" s="476">
        <f>NP.!AP359</f>
        <v>0</v>
      </c>
      <c r="J833" s="462"/>
    </row>
    <row r="834" spans="1:10" ht="30" customHeight="1" x14ac:dyDescent="0.2">
      <c r="A834" s="461">
        <v>823</v>
      </c>
      <c r="B834" s="463" t="s">
        <v>12</v>
      </c>
      <c r="C834" s="464" t="s">
        <v>1201</v>
      </c>
      <c r="D834" s="465" t="str">
        <f>VLOOKUP(Tabela25[[#This Row],[Symbol]],Baza_cen[],3,0)</f>
        <v>BLOK NYXON  Green MONO   60mm    H= 85mm     GPMM</v>
      </c>
      <c r="E834" s="466">
        <v>85</v>
      </c>
      <c r="F834" s="466"/>
      <c r="G834" s="466" t="s">
        <v>2453</v>
      </c>
      <c r="H834" s="477">
        <f>NP.!Y359</f>
        <v>0</v>
      </c>
      <c r="I834" s="476">
        <f>NP.!AQ359</f>
        <v>0</v>
      </c>
      <c r="J834" s="462"/>
    </row>
    <row r="835" spans="1:10" ht="30" customHeight="1" x14ac:dyDescent="0.2">
      <c r="A835" s="461">
        <v>824</v>
      </c>
      <c r="B835" s="463" t="s">
        <v>12</v>
      </c>
      <c r="C835" s="464" t="s">
        <v>1201</v>
      </c>
      <c r="D835" s="465" t="str">
        <f>VLOOKUP(Tabela25[[#This Row],[Symbol]],Baza_cen[],3,0)</f>
        <v>BLOK NYXON  Green MONO   60mm    H= 85mm     GPMM</v>
      </c>
      <c r="E835" s="466">
        <v>85</v>
      </c>
      <c r="F835" s="466"/>
      <c r="G835" s="466" t="s">
        <v>2453</v>
      </c>
      <c r="H835" s="477">
        <f>NP.!Z359</f>
        <v>0</v>
      </c>
      <c r="I835" s="476">
        <f>NP.!AR359</f>
        <v>0</v>
      </c>
      <c r="J835" s="462"/>
    </row>
    <row r="836" spans="1:10" ht="30" customHeight="1" x14ac:dyDescent="0.2">
      <c r="A836" s="461">
        <v>825</v>
      </c>
      <c r="B836" s="463" t="s">
        <v>12</v>
      </c>
      <c r="C836" s="464" t="s">
        <v>1201</v>
      </c>
      <c r="D836" s="465" t="str">
        <f>VLOOKUP(Tabela25[[#This Row],[Symbol]],Baza_cen[],3,0)</f>
        <v>BLOK NYXON  Green MONO   60mm    H= 85mm     GPMM</v>
      </c>
      <c r="E836" s="466">
        <v>85</v>
      </c>
      <c r="F836" s="466"/>
      <c r="G836" s="466" t="s">
        <v>2453</v>
      </c>
      <c r="H836" s="477">
        <f>NP.!AA359</f>
        <v>0</v>
      </c>
      <c r="I836" s="476">
        <f>NP.!AS359</f>
        <v>0</v>
      </c>
      <c r="J836" s="462"/>
    </row>
    <row r="837" spans="1:10" ht="30" customHeight="1" x14ac:dyDescent="0.2">
      <c r="A837" s="461">
        <v>826</v>
      </c>
      <c r="B837" s="463" t="s">
        <v>12</v>
      </c>
      <c r="C837" s="464" t="s">
        <v>1201</v>
      </c>
      <c r="D837" s="465" t="str">
        <f>VLOOKUP(Tabela25[[#This Row],[Symbol]],Baza_cen[],3,0)</f>
        <v>BLOK NYXON  Green MONO   60mm    H= 85mm     GPMM</v>
      </c>
      <c r="E837" s="466">
        <v>85</v>
      </c>
      <c r="F837" s="466"/>
      <c r="G837" s="466" t="s">
        <v>2453</v>
      </c>
      <c r="H837" s="477">
        <f>NP.!AB359</f>
        <v>0</v>
      </c>
      <c r="I837" s="476">
        <f>NP.!AT359</f>
        <v>0</v>
      </c>
      <c r="J837" s="462"/>
    </row>
    <row r="838" spans="1:10" ht="30" customHeight="1" x14ac:dyDescent="0.2">
      <c r="A838" s="461">
        <v>827</v>
      </c>
      <c r="B838" s="463" t="s">
        <v>12</v>
      </c>
      <c r="C838" s="464" t="s">
        <v>1201</v>
      </c>
      <c r="D838" s="465" t="str">
        <f>VLOOKUP(Tabela25[[#This Row],[Symbol]],Baza_cen[],3,0)</f>
        <v>BLOK NYXON  Green MONO   60mm    H= 85mm     GPMM</v>
      </c>
      <c r="E838" s="466">
        <v>85</v>
      </c>
      <c r="F838" s="466"/>
      <c r="G838" s="466" t="s">
        <v>2453</v>
      </c>
      <c r="H838" s="477">
        <f>NP.!AC359</f>
        <v>0</v>
      </c>
      <c r="I838" s="476">
        <f>NP.!AU359</f>
        <v>0</v>
      </c>
      <c r="J838" s="462"/>
    </row>
    <row r="839" spans="1:10" ht="30" customHeight="1" x14ac:dyDescent="0.2">
      <c r="A839" s="461">
        <v>828</v>
      </c>
      <c r="B839" s="463" t="s">
        <v>12</v>
      </c>
      <c r="C839" s="464" t="s">
        <v>1201</v>
      </c>
      <c r="D839" s="465" t="str">
        <f>VLOOKUP(Tabela25[[#This Row],[Symbol]],Baza_cen[],3,0)</f>
        <v>BLOK NYXON  Green MONO   60mm    H= 85mm     GPMM</v>
      </c>
      <c r="E839" s="466">
        <v>85</v>
      </c>
      <c r="F839" s="466"/>
      <c r="G839" s="466" t="s">
        <v>2453</v>
      </c>
      <c r="H839" s="477">
        <f>NP.!AD359</f>
        <v>0</v>
      </c>
      <c r="I839" s="476">
        <f>NP.!AV359</f>
        <v>0</v>
      </c>
      <c r="J839" s="462"/>
    </row>
    <row r="840" spans="1:10" ht="30" customHeight="1" x14ac:dyDescent="0.2">
      <c r="A840" s="461">
        <v>829</v>
      </c>
      <c r="B840" s="463" t="s">
        <v>12</v>
      </c>
      <c r="C840" s="464" t="s">
        <v>1202</v>
      </c>
      <c r="D840" s="465" t="str">
        <f>VLOOKUP(Tabela25[[#This Row],[Symbol]],Baza_cen[],3,0)</f>
        <v>BLOK NYXON  Green MONO   60mm    H= 90mm     GPMM</v>
      </c>
      <c r="E840" s="466">
        <v>90</v>
      </c>
      <c r="F840" s="466"/>
      <c r="G840" s="466" t="s">
        <v>2453</v>
      </c>
      <c r="H840" s="477">
        <f>NP.!S360</f>
        <v>0</v>
      </c>
      <c r="I840" s="476">
        <f>NP.!AK360</f>
        <v>0</v>
      </c>
      <c r="J840" s="462"/>
    </row>
    <row r="841" spans="1:10" ht="30" customHeight="1" x14ac:dyDescent="0.2">
      <c r="A841" s="461">
        <v>830</v>
      </c>
      <c r="B841" s="463" t="s">
        <v>12</v>
      </c>
      <c r="C841" s="464" t="s">
        <v>1202</v>
      </c>
      <c r="D841" s="465" t="str">
        <f>VLOOKUP(Tabela25[[#This Row],[Symbol]],Baza_cen[],3,0)</f>
        <v>BLOK NYXON  Green MONO   60mm    H= 90mm     GPMM</v>
      </c>
      <c r="E841" s="466">
        <v>90</v>
      </c>
      <c r="F841" s="466"/>
      <c r="G841" s="466" t="s">
        <v>2453</v>
      </c>
      <c r="H841" s="477">
        <f>NP.!T360</f>
        <v>0</v>
      </c>
      <c r="I841" s="476">
        <f>NP.!AL360</f>
        <v>0</v>
      </c>
      <c r="J841" s="462"/>
    </row>
    <row r="842" spans="1:10" ht="30" customHeight="1" x14ac:dyDescent="0.2">
      <c r="A842" s="461">
        <v>831</v>
      </c>
      <c r="B842" s="463" t="s">
        <v>12</v>
      </c>
      <c r="C842" s="464" t="s">
        <v>1202</v>
      </c>
      <c r="D842" s="465" t="str">
        <f>VLOOKUP(Tabela25[[#This Row],[Symbol]],Baza_cen[],3,0)</f>
        <v>BLOK NYXON  Green MONO   60mm    H= 90mm     GPMM</v>
      </c>
      <c r="E842" s="466">
        <v>90</v>
      </c>
      <c r="F842" s="466"/>
      <c r="G842" s="466" t="s">
        <v>2453</v>
      </c>
      <c r="H842" s="477">
        <f>NP.!U360</f>
        <v>0</v>
      </c>
      <c r="I842" s="476">
        <f>NP.!AM360</f>
        <v>0</v>
      </c>
      <c r="J842" s="462"/>
    </row>
    <row r="843" spans="1:10" ht="30" customHeight="1" x14ac:dyDescent="0.2">
      <c r="A843" s="461">
        <v>832</v>
      </c>
      <c r="B843" s="463" t="s">
        <v>12</v>
      </c>
      <c r="C843" s="464" t="s">
        <v>1202</v>
      </c>
      <c r="D843" s="465" t="str">
        <f>VLOOKUP(Tabela25[[#This Row],[Symbol]],Baza_cen[],3,0)</f>
        <v>BLOK NYXON  Green MONO   60mm    H= 90mm     GPMM</v>
      </c>
      <c r="E843" s="466">
        <v>90</v>
      </c>
      <c r="F843" s="466"/>
      <c r="G843" s="466" t="s">
        <v>2453</v>
      </c>
      <c r="H843" s="477">
        <f>NP.!V360</f>
        <v>0</v>
      </c>
      <c r="I843" s="476">
        <f>NP.!AN360</f>
        <v>0</v>
      </c>
      <c r="J843" s="462"/>
    </row>
    <row r="844" spans="1:10" ht="30" customHeight="1" x14ac:dyDescent="0.2">
      <c r="A844" s="461">
        <v>833</v>
      </c>
      <c r="B844" s="463" t="s">
        <v>12</v>
      </c>
      <c r="C844" s="464" t="s">
        <v>1202</v>
      </c>
      <c r="D844" s="465" t="str">
        <f>VLOOKUP(Tabela25[[#This Row],[Symbol]],Baza_cen[],3,0)</f>
        <v>BLOK NYXON  Green MONO   60mm    H= 90mm     GPMM</v>
      </c>
      <c r="E844" s="466">
        <v>90</v>
      </c>
      <c r="F844" s="466"/>
      <c r="G844" s="466" t="s">
        <v>2453</v>
      </c>
      <c r="H844" s="477">
        <f>NP.!W360</f>
        <v>0</v>
      </c>
      <c r="I844" s="476">
        <f>NP.!AO360</f>
        <v>0</v>
      </c>
      <c r="J844" s="462"/>
    </row>
    <row r="845" spans="1:10" ht="30" customHeight="1" x14ac:dyDescent="0.2">
      <c r="A845" s="461">
        <v>834</v>
      </c>
      <c r="B845" s="463" t="s">
        <v>12</v>
      </c>
      <c r="C845" s="464" t="s">
        <v>1202</v>
      </c>
      <c r="D845" s="465" t="str">
        <f>VLOOKUP(Tabela25[[#This Row],[Symbol]],Baza_cen[],3,0)</f>
        <v>BLOK NYXON  Green MONO   60mm    H= 90mm     GPMM</v>
      </c>
      <c r="E845" s="466">
        <v>90</v>
      </c>
      <c r="F845" s="466"/>
      <c r="G845" s="466" t="s">
        <v>2453</v>
      </c>
      <c r="H845" s="477">
        <f>NP.!X360</f>
        <v>0</v>
      </c>
      <c r="I845" s="476">
        <f>NP.!AP360</f>
        <v>0</v>
      </c>
      <c r="J845" s="462"/>
    </row>
    <row r="846" spans="1:10" ht="30" customHeight="1" x14ac:dyDescent="0.2">
      <c r="A846" s="461">
        <v>835</v>
      </c>
      <c r="B846" s="463" t="s">
        <v>12</v>
      </c>
      <c r="C846" s="464" t="s">
        <v>1202</v>
      </c>
      <c r="D846" s="465" t="str">
        <f>VLOOKUP(Tabela25[[#This Row],[Symbol]],Baza_cen[],3,0)</f>
        <v>BLOK NYXON  Green MONO   60mm    H= 90mm     GPMM</v>
      </c>
      <c r="E846" s="466">
        <v>90</v>
      </c>
      <c r="F846" s="466"/>
      <c r="G846" s="466" t="s">
        <v>2453</v>
      </c>
      <c r="H846" s="477">
        <f>NP.!Y360</f>
        <v>0</v>
      </c>
      <c r="I846" s="476">
        <f>NP.!AQ360</f>
        <v>0</v>
      </c>
      <c r="J846" s="462"/>
    </row>
    <row r="847" spans="1:10" ht="30" customHeight="1" x14ac:dyDescent="0.2">
      <c r="A847" s="461">
        <v>836</v>
      </c>
      <c r="B847" s="463" t="s">
        <v>12</v>
      </c>
      <c r="C847" s="464" t="s">
        <v>1202</v>
      </c>
      <c r="D847" s="465" t="str">
        <f>VLOOKUP(Tabela25[[#This Row],[Symbol]],Baza_cen[],3,0)</f>
        <v>BLOK NYXON  Green MONO   60mm    H= 90mm     GPMM</v>
      </c>
      <c r="E847" s="466">
        <v>90</v>
      </c>
      <c r="F847" s="466"/>
      <c r="G847" s="466" t="s">
        <v>2453</v>
      </c>
      <c r="H847" s="477">
        <f>NP.!Z360</f>
        <v>0</v>
      </c>
      <c r="I847" s="476">
        <f>NP.!AR360</f>
        <v>0</v>
      </c>
      <c r="J847" s="462"/>
    </row>
    <row r="848" spans="1:10" ht="30" customHeight="1" x14ac:dyDescent="0.2">
      <c r="A848" s="461">
        <v>837</v>
      </c>
      <c r="B848" s="463" t="s">
        <v>12</v>
      </c>
      <c r="C848" s="464" t="s">
        <v>1202</v>
      </c>
      <c r="D848" s="465" t="str">
        <f>VLOOKUP(Tabela25[[#This Row],[Symbol]],Baza_cen[],3,0)</f>
        <v>BLOK NYXON  Green MONO   60mm    H= 90mm     GPMM</v>
      </c>
      <c r="E848" s="466">
        <v>90</v>
      </c>
      <c r="F848" s="466"/>
      <c r="G848" s="466" t="s">
        <v>2453</v>
      </c>
      <c r="H848" s="477">
        <f>NP.!AA360</f>
        <v>0</v>
      </c>
      <c r="I848" s="476">
        <f>NP.!AS360</f>
        <v>0</v>
      </c>
      <c r="J848" s="462"/>
    </row>
    <row r="849" spans="1:10" ht="30" customHeight="1" x14ac:dyDescent="0.2">
      <c r="A849" s="461">
        <v>838</v>
      </c>
      <c r="B849" s="463" t="s">
        <v>12</v>
      </c>
      <c r="C849" s="464" t="s">
        <v>1202</v>
      </c>
      <c r="D849" s="465" t="str">
        <f>VLOOKUP(Tabela25[[#This Row],[Symbol]],Baza_cen[],3,0)</f>
        <v>BLOK NYXON  Green MONO   60mm    H= 90mm     GPMM</v>
      </c>
      <c r="E849" s="466">
        <v>90</v>
      </c>
      <c r="F849" s="466"/>
      <c r="G849" s="466" t="s">
        <v>2453</v>
      </c>
      <c r="H849" s="477">
        <f>NP.!AB360</f>
        <v>0</v>
      </c>
      <c r="I849" s="476">
        <f>NP.!AT360</f>
        <v>0</v>
      </c>
      <c r="J849" s="462"/>
    </row>
    <row r="850" spans="1:10" ht="30" customHeight="1" x14ac:dyDescent="0.2">
      <c r="A850" s="461">
        <v>839</v>
      </c>
      <c r="B850" s="463" t="s">
        <v>12</v>
      </c>
      <c r="C850" s="464" t="s">
        <v>1202</v>
      </c>
      <c r="D850" s="465" t="str">
        <f>VLOOKUP(Tabela25[[#This Row],[Symbol]],Baza_cen[],3,0)</f>
        <v>BLOK NYXON  Green MONO   60mm    H= 90mm     GPMM</v>
      </c>
      <c r="E850" s="466">
        <v>90</v>
      </c>
      <c r="F850" s="466"/>
      <c r="G850" s="466" t="s">
        <v>2453</v>
      </c>
      <c r="H850" s="477">
        <f>NP.!AC360</f>
        <v>0</v>
      </c>
      <c r="I850" s="476">
        <f>NP.!AU360</f>
        <v>0</v>
      </c>
      <c r="J850" s="462"/>
    </row>
    <row r="851" spans="1:10" ht="30" customHeight="1" x14ac:dyDescent="0.2">
      <c r="A851" s="461">
        <v>840</v>
      </c>
      <c r="B851" s="463" t="s">
        <v>12</v>
      </c>
      <c r="C851" s="464" t="s">
        <v>1202</v>
      </c>
      <c r="D851" s="465" t="str">
        <f>VLOOKUP(Tabela25[[#This Row],[Symbol]],Baza_cen[],3,0)</f>
        <v>BLOK NYXON  Green MONO   60mm    H= 90mm     GPMM</v>
      </c>
      <c r="E851" s="466">
        <v>90</v>
      </c>
      <c r="F851" s="466"/>
      <c r="G851" s="466" t="s">
        <v>2453</v>
      </c>
      <c r="H851" s="477">
        <f>NP.!AD360</f>
        <v>0</v>
      </c>
      <c r="I851" s="476">
        <f>NP.!AV360</f>
        <v>0</v>
      </c>
      <c r="J851" s="462"/>
    </row>
    <row r="852" spans="1:10" ht="30" customHeight="1" x14ac:dyDescent="0.2">
      <c r="A852" s="461">
        <v>841</v>
      </c>
      <c r="B852" s="463" t="s">
        <v>12</v>
      </c>
      <c r="C852" s="464" t="s">
        <v>1203</v>
      </c>
      <c r="D852" s="465" t="str">
        <f>VLOOKUP(Tabela25[[#This Row],[Symbol]],Baza_cen[],3,0)</f>
        <v>BLOK NYXON  Green MONO   60mm    H= 95mm     GPMM</v>
      </c>
      <c r="E852" s="466">
        <v>95</v>
      </c>
      <c r="F852" s="466"/>
      <c r="G852" s="466" t="s">
        <v>2453</v>
      </c>
      <c r="H852" s="477">
        <f>NP.!S361</f>
        <v>0</v>
      </c>
      <c r="I852" s="476">
        <f>NP.!AK361</f>
        <v>0</v>
      </c>
      <c r="J852" s="462"/>
    </row>
    <row r="853" spans="1:10" ht="30" customHeight="1" x14ac:dyDescent="0.2">
      <c r="A853" s="461">
        <v>842</v>
      </c>
      <c r="B853" s="463" t="s">
        <v>12</v>
      </c>
      <c r="C853" s="464" t="s">
        <v>1203</v>
      </c>
      <c r="D853" s="465" t="str">
        <f>VLOOKUP(Tabela25[[#This Row],[Symbol]],Baza_cen[],3,0)</f>
        <v>BLOK NYXON  Green MONO   60mm    H= 95mm     GPMM</v>
      </c>
      <c r="E853" s="466">
        <v>95</v>
      </c>
      <c r="F853" s="466"/>
      <c r="G853" s="466" t="s">
        <v>2453</v>
      </c>
      <c r="H853" s="477">
        <f>NP.!T361</f>
        <v>0</v>
      </c>
      <c r="I853" s="476">
        <f>NP.!AL361</f>
        <v>0</v>
      </c>
      <c r="J853" s="462"/>
    </row>
    <row r="854" spans="1:10" ht="30" customHeight="1" x14ac:dyDescent="0.2">
      <c r="A854" s="461">
        <v>843</v>
      </c>
      <c r="B854" s="463" t="s">
        <v>12</v>
      </c>
      <c r="C854" s="464" t="s">
        <v>1203</v>
      </c>
      <c r="D854" s="465" t="str">
        <f>VLOOKUP(Tabela25[[#This Row],[Symbol]],Baza_cen[],3,0)</f>
        <v>BLOK NYXON  Green MONO   60mm    H= 95mm     GPMM</v>
      </c>
      <c r="E854" s="466">
        <v>95</v>
      </c>
      <c r="F854" s="466"/>
      <c r="G854" s="466" t="s">
        <v>2453</v>
      </c>
      <c r="H854" s="477">
        <f>NP.!U361</f>
        <v>0</v>
      </c>
      <c r="I854" s="476">
        <f>NP.!AM361</f>
        <v>0</v>
      </c>
      <c r="J854" s="462"/>
    </row>
    <row r="855" spans="1:10" ht="30" customHeight="1" x14ac:dyDescent="0.2">
      <c r="A855" s="461">
        <v>844</v>
      </c>
      <c r="B855" s="463" t="s">
        <v>12</v>
      </c>
      <c r="C855" s="464" t="s">
        <v>1203</v>
      </c>
      <c r="D855" s="465" t="str">
        <f>VLOOKUP(Tabela25[[#This Row],[Symbol]],Baza_cen[],3,0)</f>
        <v>BLOK NYXON  Green MONO   60mm    H= 95mm     GPMM</v>
      </c>
      <c r="E855" s="466">
        <v>95</v>
      </c>
      <c r="F855" s="466"/>
      <c r="G855" s="466" t="s">
        <v>2453</v>
      </c>
      <c r="H855" s="477">
        <f>NP.!V361</f>
        <v>0</v>
      </c>
      <c r="I855" s="476">
        <f>NP.!AN361</f>
        <v>0</v>
      </c>
      <c r="J855" s="462"/>
    </row>
    <row r="856" spans="1:10" ht="30" customHeight="1" x14ac:dyDescent="0.2">
      <c r="A856" s="461">
        <v>845</v>
      </c>
      <c r="B856" s="463" t="s">
        <v>12</v>
      </c>
      <c r="C856" s="464" t="s">
        <v>1203</v>
      </c>
      <c r="D856" s="465" t="str">
        <f>VLOOKUP(Tabela25[[#This Row],[Symbol]],Baza_cen[],3,0)</f>
        <v>BLOK NYXON  Green MONO   60mm    H= 95mm     GPMM</v>
      </c>
      <c r="E856" s="466">
        <v>95</v>
      </c>
      <c r="F856" s="466"/>
      <c r="G856" s="466" t="s">
        <v>2453</v>
      </c>
      <c r="H856" s="477">
        <f>NP.!W361</f>
        <v>0</v>
      </c>
      <c r="I856" s="476">
        <f>NP.!AO361</f>
        <v>0</v>
      </c>
      <c r="J856" s="462"/>
    </row>
    <row r="857" spans="1:10" ht="30" customHeight="1" x14ac:dyDescent="0.2">
      <c r="A857" s="461">
        <v>846</v>
      </c>
      <c r="B857" s="463" t="s">
        <v>12</v>
      </c>
      <c r="C857" s="464" t="s">
        <v>1203</v>
      </c>
      <c r="D857" s="465" t="str">
        <f>VLOOKUP(Tabela25[[#This Row],[Symbol]],Baza_cen[],3,0)</f>
        <v>BLOK NYXON  Green MONO   60mm    H= 95mm     GPMM</v>
      </c>
      <c r="E857" s="466">
        <v>95</v>
      </c>
      <c r="F857" s="466"/>
      <c r="G857" s="466" t="s">
        <v>2453</v>
      </c>
      <c r="H857" s="477">
        <f>NP.!X361</f>
        <v>0</v>
      </c>
      <c r="I857" s="476">
        <f>NP.!AP361</f>
        <v>0</v>
      </c>
      <c r="J857" s="462"/>
    </row>
    <row r="858" spans="1:10" ht="30" customHeight="1" x14ac:dyDescent="0.2">
      <c r="A858" s="461">
        <v>847</v>
      </c>
      <c r="B858" s="463" t="s">
        <v>12</v>
      </c>
      <c r="C858" s="464" t="s">
        <v>1203</v>
      </c>
      <c r="D858" s="465" t="str">
        <f>VLOOKUP(Tabela25[[#This Row],[Symbol]],Baza_cen[],3,0)</f>
        <v>BLOK NYXON  Green MONO   60mm    H= 95mm     GPMM</v>
      </c>
      <c r="E858" s="466">
        <v>95</v>
      </c>
      <c r="F858" s="466"/>
      <c r="G858" s="466" t="s">
        <v>2453</v>
      </c>
      <c r="H858" s="477">
        <f>NP.!Y361</f>
        <v>0</v>
      </c>
      <c r="I858" s="476">
        <f>NP.!AQ361</f>
        <v>0</v>
      </c>
      <c r="J858" s="462"/>
    </row>
    <row r="859" spans="1:10" ht="30" customHeight="1" x14ac:dyDescent="0.2">
      <c r="A859" s="461">
        <v>848</v>
      </c>
      <c r="B859" s="463" t="s">
        <v>12</v>
      </c>
      <c r="C859" s="464" t="s">
        <v>1203</v>
      </c>
      <c r="D859" s="465" t="str">
        <f>VLOOKUP(Tabela25[[#This Row],[Symbol]],Baza_cen[],3,0)</f>
        <v>BLOK NYXON  Green MONO   60mm    H= 95mm     GPMM</v>
      </c>
      <c r="E859" s="466">
        <v>95</v>
      </c>
      <c r="F859" s="466"/>
      <c r="G859" s="466" t="s">
        <v>2453</v>
      </c>
      <c r="H859" s="477">
        <f>NP.!Z361</f>
        <v>0</v>
      </c>
      <c r="I859" s="476">
        <f>NP.!AR361</f>
        <v>0</v>
      </c>
      <c r="J859" s="462"/>
    </row>
    <row r="860" spans="1:10" ht="30" customHeight="1" x14ac:dyDescent="0.2">
      <c r="A860" s="461">
        <v>849</v>
      </c>
      <c r="B860" s="463" t="s">
        <v>12</v>
      </c>
      <c r="C860" s="464" t="s">
        <v>1203</v>
      </c>
      <c r="D860" s="465" t="str">
        <f>VLOOKUP(Tabela25[[#This Row],[Symbol]],Baza_cen[],3,0)</f>
        <v>BLOK NYXON  Green MONO   60mm    H= 95mm     GPMM</v>
      </c>
      <c r="E860" s="466">
        <v>95</v>
      </c>
      <c r="F860" s="466"/>
      <c r="G860" s="466" t="s">
        <v>2453</v>
      </c>
      <c r="H860" s="477">
        <f>NP.!AA361</f>
        <v>0</v>
      </c>
      <c r="I860" s="476">
        <f>NP.!AS361</f>
        <v>0</v>
      </c>
      <c r="J860" s="462"/>
    </row>
    <row r="861" spans="1:10" ht="30" customHeight="1" x14ac:dyDescent="0.2">
      <c r="A861" s="461">
        <v>850</v>
      </c>
      <c r="B861" s="463" t="s">
        <v>12</v>
      </c>
      <c r="C861" s="464" t="s">
        <v>1203</v>
      </c>
      <c r="D861" s="465" t="str">
        <f>VLOOKUP(Tabela25[[#This Row],[Symbol]],Baza_cen[],3,0)</f>
        <v>BLOK NYXON  Green MONO   60mm    H= 95mm     GPMM</v>
      </c>
      <c r="E861" s="466">
        <v>95</v>
      </c>
      <c r="F861" s="466"/>
      <c r="G861" s="466" t="s">
        <v>2453</v>
      </c>
      <c r="H861" s="477">
        <f>NP.!AB361</f>
        <v>0</v>
      </c>
      <c r="I861" s="476">
        <f>NP.!AT361</f>
        <v>0</v>
      </c>
      <c r="J861" s="462"/>
    </row>
    <row r="862" spans="1:10" ht="30" customHeight="1" x14ac:dyDescent="0.2">
      <c r="A862" s="461">
        <v>851</v>
      </c>
      <c r="B862" s="463" t="s">
        <v>12</v>
      </c>
      <c r="C862" s="464" t="s">
        <v>1203</v>
      </c>
      <c r="D862" s="465" t="str">
        <f>VLOOKUP(Tabela25[[#This Row],[Symbol]],Baza_cen[],3,0)</f>
        <v>BLOK NYXON  Green MONO   60mm    H= 95mm     GPMM</v>
      </c>
      <c r="E862" s="466">
        <v>95</v>
      </c>
      <c r="F862" s="466"/>
      <c r="G862" s="466" t="s">
        <v>2453</v>
      </c>
      <c r="H862" s="477">
        <f>NP.!AC361</f>
        <v>0</v>
      </c>
      <c r="I862" s="476">
        <f>NP.!AU361</f>
        <v>0</v>
      </c>
      <c r="J862" s="462"/>
    </row>
    <row r="863" spans="1:10" ht="30" customHeight="1" x14ac:dyDescent="0.2">
      <c r="A863" s="461">
        <v>852</v>
      </c>
      <c r="B863" s="463" t="s">
        <v>12</v>
      </c>
      <c r="C863" s="464" t="s">
        <v>1203</v>
      </c>
      <c r="D863" s="465" t="str">
        <f>VLOOKUP(Tabela25[[#This Row],[Symbol]],Baza_cen[],3,0)</f>
        <v>BLOK NYXON  Green MONO   60mm    H= 95mm     GPMM</v>
      </c>
      <c r="E863" s="466">
        <v>95</v>
      </c>
      <c r="F863" s="466"/>
      <c r="G863" s="466" t="s">
        <v>2453</v>
      </c>
      <c r="H863" s="477">
        <f>NP.!AD361</f>
        <v>0</v>
      </c>
      <c r="I863" s="476">
        <f>NP.!AV361</f>
        <v>0</v>
      </c>
      <c r="J863" s="462"/>
    </row>
    <row r="864" spans="1:10" ht="30" customHeight="1" x14ac:dyDescent="0.2">
      <c r="A864" s="461">
        <v>853</v>
      </c>
      <c r="B864" s="463" t="s">
        <v>12</v>
      </c>
      <c r="C864" s="464" t="s">
        <v>1204</v>
      </c>
      <c r="D864" s="465" t="str">
        <f>VLOOKUP(Tabela25[[#This Row],[Symbol]],Baza_cen[],3,0)</f>
        <v>BLOK NYXON  Green MONO   60mm    H=100mm     GPMM</v>
      </c>
      <c r="E864" s="466">
        <v>100</v>
      </c>
      <c r="F864" s="466"/>
      <c r="G864" s="466" t="s">
        <v>2453</v>
      </c>
      <c r="H864" s="477">
        <f>NP.!S362</f>
        <v>0</v>
      </c>
      <c r="I864" s="476">
        <f>NP.!AK362</f>
        <v>0</v>
      </c>
      <c r="J864" s="462"/>
    </row>
    <row r="865" spans="1:10" ht="30" customHeight="1" x14ac:dyDescent="0.2">
      <c r="A865" s="461">
        <v>854</v>
      </c>
      <c r="B865" s="463" t="s">
        <v>12</v>
      </c>
      <c r="C865" s="464" t="s">
        <v>1204</v>
      </c>
      <c r="D865" s="465" t="str">
        <f>VLOOKUP(Tabela25[[#This Row],[Symbol]],Baza_cen[],3,0)</f>
        <v>BLOK NYXON  Green MONO   60mm    H=100mm     GPMM</v>
      </c>
      <c r="E865" s="466">
        <v>100</v>
      </c>
      <c r="F865" s="466"/>
      <c r="G865" s="466" t="s">
        <v>2453</v>
      </c>
      <c r="H865" s="477">
        <f>NP.!T362</f>
        <v>0</v>
      </c>
      <c r="I865" s="476">
        <f>NP.!AL362</f>
        <v>0</v>
      </c>
      <c r="J865" s="462"/>
    </row>
    <row r="866" spans="1:10" ht="30" customHeight="1" x14ac:dyDescent="0.2">
      <c r="A866" s="461">
        <v>855</v>
      </c>
      <c r="B866" s="463" t="s">
        <v>12</v>
      </c>
      <c r="C866" s="464" t="s">
        <v>1204</v>
      </c>
      <c r="D866" s="465" t="str">
        <f>VLOOKUP(Tabela25[[#This Row],[Symbol]],Baza_cen[],3,0)</f>
        <v>BLOK NYXON  Green MONO   60mm    H=100mm     GPMM</v>
      </c>
      <c r="E866" s="466">
        <v>100</v>
      </c>
      <c r="F866" s="466"/>
      <c r="G866" s="466" t="s">
        <v>2453</v>
      </c>
      <c r="H866" s="477">
        <f>NP.!U362</f>
        <v>0</v>
      </c>
      <c r="I866" s="476">
        <f>NP.!AM362</f>
        <v>0</v>
      </c>
      <c r="J866" s="462"/>
    </row>
    <row r="867" spans="1:10" ht="30" customHeight="1" x14ac:dyDescent="0.2">
      <c r="A867" s="461">
        <v>856</v>
      </c>
      <c r="B867" s="463" t="s">
        <v>12</v>
      </c>
      <c r="C867" s="464" t="s">
        <v>1204</v>
      </c>
      <c r="D867" s="465" t="str">
        <f>VLOOKUP(Tabela25[[#This Row],[Symbol]],Baza_cen[],3,0)</f>
        <v>BLOK NYXON  Green MONO   60mm    H=100mm     GPMM</v>
      </c>
      <c r="E867" s="466">
        <v>100</v>
      </c>
      <c r="F867" s="466"/>
      <c r="G867" s="466" t="s">
        <v>2453</v>
      </c>
      <c r="H867" s="477">
        <f>NP.!V362</f>
        <v>0</v>
      </c>
      <c r="I867" s="476">
        <f>NP.!AN362</f>
        <v>0</v>
      </c>
      <c r="J867" s="462"/>
    </row>
    <row r="868" spans="1:10" ht="30" customHeight="1" x14ac:dyDescent="0.2">
      <c r="A868" s="461">
        <v>857</v>
      </c>
      <c r="B868" s="463" t="s">
        <v>12</v>
      </c>
      <c r="C868" s="464" t="s">
        <v>1204</v>
      </c>
      <c r="D868" s="465" t="str">
        <f>VLOOKUP(Tabela25[[#This Row],[Symbol]],Baza_cen[],3,0)</f>
        <v>BLOK NYXON  Green MONO   60mm    H=100mm     GPMM</v>
      </c>
      <c r="E868" s="466">
        <v>100</v>
      </c>
      <c r="F868" s="466"/>
      <c r="G868" s="466" t="s">
        <v>2453</v>
      </c>
      <c r="H868" s="477">
        <f>NP.!W362</f>
        <v>0</v>
      </c>
      <c r="I868" s="476">
        <f>NP.!AO362</f>
        <v>0</v>
      </c>
      <c r="J868" s="462"/>
    </row>
    <row r="869" spans="1:10" ht="30" customHeight="1" x14ac:dyDescent="0.2">
      <c r="A869" s="461">
        <v>858</v>
      </c>
      <c r="B869" s="463" t="s">
        <v>12</v>
      </c>
      <c r="C869" s="464" t="s">
        <v>1204</v>
      </c>
      <c r="D869" s="465" t="str">
        <f>VLOOKUP(Tabela25[[#This Row],[Symbol]],Baza_cen[],3,0)</f>
        <v>BLOK NYXON  Green MONO   60mm    H=100mm     GPMM</v>
      </c>
      <c r="E869" s="466">
        <v>100</v>
      </c>
      <c r="F869" s="466"/>
      <c r="G869" s="466" t="s">
        <v>2453</v>
      </c>
      <c r="H869" s="477">
        <f>NP.!X362</f>
        <v>0</v>
      </c>
      <c r="I869" s="476">
        <f>NP.!AP362</f>
        <v>0</v>
      </c>
      <c r="J869" s="462"/>
    </row>
    <row r="870" spans="1:10" ht="30" customHeight="1" x14ac:dyDescent="0.2">
      <c r="A870" s="461">
        <v>859</v>
      </c>
      <c r="B870" s="463" t="s">
        <v>12</v>
      </c>
      <c r="C870" s="464" t="s">
        <v>1204</v>
      </c>
      <c r="D870" s="465" t="str">
        <f>VLOOKUP(Tabela25[[#This Row],[Symbol]],Baza_cen[],3,0)</f>
        <v>BLOK NYXON  Green MONO   60mm    H=100mm     GPMM</v>
      </c>
      <c r="E870" s="466">
        <v>100</v>
      </c>
      <c r="F870" s="466"/>
      <c r="G870" s="466" t="s">
        <v>2453</v>
      </c>
      <c r="H870" s="477">
        <f>NP.!Y362</f>
        <v>0</v>
      </c>
      <c r="I870" s="476">
        <f>NP.!AQ362</f>
        <v>0</v>
      </c>
      <c r="J870" s="462"/>
    </row>
    <row r="871" spans="1:10" ht="30" customHeight="1" x14ac:dyDescent="0.2">
      <c r="A871" s="461">
        <v>860</v>
      </c>
      <c r="B871" s="463" t="s">
        <v>12</v>
      </c>
      <c r="C871" s="464" t="s">
        <v>1204</v>
      </c>
      <c r="D871" s="465" t="str">
        <f>VLOOKUP(Tabela25[[#This Row],[Symbol]],Baza_cen[],3,0)</f>
        <v>BLOK NYXON  Green MONO   60mm    H=100mm     GPMM</v>
      </c>
      <c r="E871" s="466">
        <v>100</v>
      </c>
      <c r="F871" s="466"/>
      <c r="G871" s="466" t="s">
        <v>2453</v>
      </c>
      <c r="H871" s="477">
        <f>NP.!Z362</f>
        <v>0</v>
      </c>
      <c r="I871" s="476">
        <f>NP.!AR362</f>
        <v>0</v>
      </c>
      <c r="J871" s="462"/>
    </row>
    <row r="872" spans="1:10" ht="30" customHeight="1" x14ac:dyDescent="0.2">
      <c r="A872" s="461">
        <v>861</v>
      </c>
      <c r="B872" s="463" t="s">
        <v>12</v>
      </c>
      <c r="C872" s="464" t="s">
        <v>1204</v>
      </c>
      <c r="D872" s="465" t="str">
        <f>VLOOKUP(Tabela25[[#This Row],[Symbol]],Baza_cen[],3,0)</f>
        <v>BLOK NYXON  Green MONO   60mm    H=100mm     GPMM</v>
      </c>
      <c r="E872" s="466">
        <v>100</v>
      </c>
      <c r="F872" s="466"/>
      <c r="G872" s="466" t="s">
        <v>2453</v>
      </c>
      <c r="H872" s="477">
        <f>NP.!AA362</f>
        <v>0</v>
      </c>
      <c r="I872" s="476">
        <f>NP.!AS362</f>
        <v>0</v>
      </c>
      <c r="J872" s="462"/>
    </row>
    <row r="873" spans="1:10" ht="30" customHeight="1" x14ac:dyDescent="0.2">
      <c r="A873" s="461">
        <v>862</v>
      </c>
      <c r="B873" s="463" t="s">
        <v>12</v>
      </c>
      <c r="C873" s="464" t="s">
        <v>1204</v>
      </c>
      <c r="D873" s="465" t="str">
        <f>VLOOKUP(Tabela25[[#This Row],[Symbol]],Baza_cen[],3,0)</f>
        <v>BLOK NYXON  Green MONO   60mm    H=100mm     GPMM</v>
      </c>
      <c r="E873" s="466">
        <v>100</v>
      </c>
      <c r="F873" s="466"/>
      <c r="G873" s="466" t="s">
        <v>2453</v>
      </c>
      <c r="H873" s="477">
        <f>NP.!AB362</f>
        <v>0</v>
      </c>
      <c r="I873" s="476">
        <f>NP.!AT362</f>
        <v>0</v>
      </c>
      <c r="J873" s="462"/>
    </row>
    <row r="874" spans="1:10" ht="30" customHeight="1" x14ac:dyDescent="0.2">
      <c r="A874" s="461">
        <v>863</v>
      </c>
      <c r="B874" s="463" t="s">
        <v>12</v>
      </c>
      <c r="C874" s="464" t="s">
        <v>1204</v>
      </c>
      <c r="D874" s="465" t="str">
        <f>VLOOKUP(Tabela25[[#This Row],[Symbol]],Baza_cen[],3,0)</f>
        <v>BLOK NYXON  Green MONO   60mm    H=100mm     GPMM</v>
      </c>
      <c r="E874" s="466">
        <v>100</v>
      </c>
      <c r="F874" s="466"/>
      <c r="G874" s="466" t="s">
        <v>2453</v>
      </c>
      <c r="H874" s="477">
        <f>NP.!AC362</f>
        <v>0</v>
      </c>
      <c r="I874" s="476">
        <f>NP.!AU362</f>
        <v>0</v>
      </c>
      <c r="J874" s="462"/>
    </row>
    <row r="875" spans="1:10" ht="30" customHeight="1" x14ac:dyDescent="0.2">
      <c r="A875" s="461">
        <v>864</v>
      </c>
      <c r="B875" s="463" t="s">
        <v>12</v>
      </c>
      <c r="C875" s="464" t="s">
        <v>1204</v>
      </c>
      <c r="D875" s="465" t="str">
        <f>VLOOKUP(Tabela25[[#This Row],[Symbol]],Baza_cen[],3,0)</f>
        <v>BLOK NYXON  Green MONO   60mm    H=100mm     GPMM</v>
      </c>
      <c r="E875" s="466">
        <v>100</v>
      </c>
      <c r="F875" s="466"/>
      <c r="G875" s="466" t="s">
        <v>2453</v>
      </c>
      <c r="H875" s="477">
        <f>NP.!AD362</f>
        <v>0</v>
      </c>
      <c r="I875" s="476">
        <f>NP.!AV362</f>
        <v>0</v>
      </c>
      <c r="J875" s="462"/>
    </row>
    <row r="876" spans="1:10" ht="30" customHeight="1" x14ac:dyDescent="0.2">
      <c r="A876" s="461">
        <v>865</v>
      </c>
      <c r="B876" s="463" t="s">
        <v>12</v>
      </c>
      <c r="C876" s="464" t="s">
        <v>1205</v>
      </c>
      <c r="D876" s="465" t="str">
        <f>VLOOKUP(Tabela25[[#This Row],[Symbol]],Baza_cen[],3,0)</f>
        <v>BLOK NYXON  Green MONO   60mm    H=105mm     GPMM</v>
      </c>
      <c r="E876" s="466">
        <v>105</v>
      </c>
      <c r="F876" s="466"/>
      <c r="G876" s="466" t="s">
        <v>2453</v>
      </c>
      <c r="H876" s="477">
        <f>NP.!S363</f>
        <v>0</v>
      </c>
      <c r="I876" s="476">
        <f>NP.!AK363</f>
        <v>0</v>
      </c>
      <c r="J876" s="462"/>
    </row>
    <row r="877" spans="1:10" ht="30" customHeight="1" x14ac:dyDescent="0.2">
      <c r="A877" s="461">
        <v>866</v>
      </c>
      <c r="B877" s="463" t="s">
        <v>12</v>
      </c>
      <c r="C877" s="464" t="s">
        <v>1205</v>
      </c>
      <c r="D877" s="465" t="str">
        <f>VLOOKUP(Tabela25[[#This Row],[Symbol]],Baza_cen[],3,0)</f>
        <v>BLOK NYXON  Green MONO   60mm    H=105mm     GPMM</v>
      </c>
      <c r="E877" s="466">
        <v>105</v>
      </c>
      <c r="F877" s="466"/>
      <c r="G877" s="466" t="s">
        <v>2453</v>
      </c>
      <c r="H877" s="477">
        <f>NP.!T363</f>
        <v>0</v>
      </c>
      <c r="I877" s="476">
        <f>NP.!AL363</f>
        <v>0</v>
      </c>
      <c r="J877" s="462"/>
    </row>
    <row r="878" spans="1:10" ht="30" customHeight="1" x14ac:dyDescent="0.2">
      <c r="A878" s="461">
        <v>867</v>
      </c>
      <c r="B878" s="463" t="s">
        <v>12</v>
      </c>
      <c r="C878" s="464" t="s">
        <v>1205</v>
      </c>
      <c r="D878" s="465" t="str">
        <f>VLOOKUP(Tabela25[[#This Row],[Symbol]],Baza_cen[],3,0)</f>
        <v>BLOK NYXON  Green MONO   60mm    H=105mm     GPMM</v>
      </c>
      <c r="E878" s="466">
        <v>105</v>
      </c>
      <c r="F878" s="466"/>
      <c r="G878" s="466" t="s">
        <v>2453</v>
      </c>
      <c r="H878" s="477">
        <f>NP.!U363</f>
        <v>0</v>
      </c>
      <c r="I878" s="476">
        <f>NP.!AM363</f>
        <v>0</v>
      </c>
      <c r="J878" s="462"/>
    </row>
    <row r="879" spans="1:10" ht="30" customHeight="1" x14ac:dyDescent="0.2">
      <c r="A879" s="461">
        <v>868</v>
      </c>
      <c r="B879" s="463" t="s">
        <v>12</v>
      </c>
      <c r="C879" s="464" t="s">
        <v>1205</v>
      </c>
      <c r="D879" s="465" t="str">
        <f>VLOOKUP(Tabela25[[#This Row],[Symbol]],Baza_cen[],3,0)</f>
        <v>BLOK NYXON  Green MONO   60mm    H=105mm     GPMM</v>
      </c>
      <c r="E879" s="466">
        <v>105</v>
      </c>
      <c r="F879" s="466"/>
      <c r="G879" s="466" t="s">
        <v>2453</v>
      </c>
      <c r="H879" s="477">
        <f>NP.!V363</f>
        <v>0</v>
      </c>
      <c r="I879" s="476">
        <f>NP.!AN363</f>
        <v>0</v>
      </c>
      <c r="J879" s="462"/>
    </row>
    <row r="880" spans="1:10" ht="30" customHeight="1" x14ac:dyDescent="0.2">
      <c r="A880" s="461">
        <v>869</v>
      </c>
      <c r="B880" s="463" t="s">
        <v>12</v>
      </c>
      <c r="C880" s="464" t="s">
        <v>1205</v>
      </c>
      <c r="D880" s="465" t="str">
        <f>VLOOKUP(Tabela25[[#This Row],[Symbol]],Baza_cen[],3,0)</f>
        <v>BLOK NYXON  Green MONO   60mm    H=105mm     GPMM</v>
      </c>
      <c r="E880" s="466">
        <v>105</v>
      </c>
      <c r="F880" s="466"/>
      <c r="G880" s="466" t="s">
        <v>2453</v>
      </c>
      <c r="H880" s="477">
        <f>NP.!W363</f>
        <v>0</v>
      </c>
      <c r="I880" s="476">
        <f>NP.!AO363</f>
        <v>0</v>
      </c>
      <c r="J880" s="462"/>
    </row>
    <row r="881" spans="1:10" ht="30" customHeight="1" x14ac:dyDescent="0.2">
      <c r="A881" s="461">
        <v>870</v>
      </c>
      <c r="B881" s="463" t="s">
        <v>12</v>
      </c>
      <c r="C881" s="464" t="s">
        <v>1205</v>
      </c>
      <c r="D881" s="465" t="str">
        <f>VLOOKUP(Tabela25[[#This Row],[Symbol]],Baza_cen[],3,0)</f>
        <v>BLOK NYXON  Green MONO   60mm    H=105mm     GPMM</v>
      </c>
      <c r="E881" s="466">
        <v>105</v>
      </c>
      <c r="F881" s="466"/>
      <c r="G881" s="466" t="s">
        <v>2453</v>
      </c>
      <c r="H881" s="477">
        <f>NP.!X363</f>
        <v>0</v>
      </c>
      <c r="I881" s="476">
        <f>NP.!AP363</f>
        <v>0</v>
      </c>
      <c r="J881" s="462"/>
    </row>
    <row r="882" spans="1:10" ht="30" customHeight="1" x14ac:dyDescent="0.2">
      <c r="A882" s="461">
        <v>871</v>
      </c>
      <c r="B882" s="463" t="s">
        <v>12</v>
      </c>
      <c r="C882" s="464" t="s">
        <v>1205</v>
      </c>
      <c r="D882" s="465" t="str">
        <f>VLOOKUP(Tabela25[[#This Row],[Symbol]],Baza_cen[],3,0)</f>
        <v>BLOK NYXON  Green MONO   60mm    H=105mm     GPMM</v>
      </c>
      <c r="E882" s="466">
        <v>105</v>
      </c>
      <c r="F882" s="466"/>
      <c r="G882" s="466" t="s">
        <v>2453</v>
      </c>
      <c r="H882" s="477">
        <f>NP.!Y363</f>
        <v>0</v>
      </c>
      <c r="I882" s="476">
        <f>NP.!AQ363</f>
        <v>0</v>
      </c>
      <c r="J882" s="462"/>
    </row>
    <row r="883" spans="1:10" ht="30" customHeight="1" x14ac:dyDescent="0.2">
      <c r="A883" s="461">
        <v>872</v>
      </c>
      <c r="B883" s="463" t="s">
        <v>12</v>
      </c>
      <c r="C883" s="464" t="s">
        <v>1205</v>
      </c>
      <c r="D883" s="465" t="str">
        <f>VLOOKUP(Tabela25[[#This Row],[Symbol]],Baza_cen[],3,0)</f>
        <v>BLOK NYXON  Green MONO   60mm    H=105mm     GPMM</v>
      </c>
      <c r="E883" s="466">
        <v>105</v>
      </c>
      <c r="F883" s="466"/>
      <c r="G883" s="466" t="s">
        <v>2453</v>
      </c>
      <c r="H883" s="477">
        <f>NP.!Z363</f>
        <v>0</v>
      </c>
      <c r="I883" s="476">
        <f>NP.!AR363</f>
        <v>0</v>
      </c>
      <c r="J883" s="462"/>
    </row>
    <row r="884" spans="1:10" ht="30" customHeight="1" x14ac:dyDescent="0.2">
      <c r="A884" s="461">
        <v>873</v>
      </c>
      <c r="B884" s="463" t="s">
        <v>12</v>
      </c>
      <c r="C884" s="464" t="s">
        <v>1205</v>
      </c>
      <c r="D884" s="465" t="str">
        <f>VLOOKUP(Tabela25[[#This Row],[Symbol]],Baza_cen[],3,0)</f>
        <v>BLOK NYXON  Green MONO   60mm    H=105mm     GPMM</v>
      </c>
      <c r="E884" s="466">
        <v>105</v>
      </c>
      <c r="F884" s="466"/>
      <c r="G884" s="466" t="s">
        <v>2453</v>
      </c>
      <c r="H884" s="477">
        <f>NP.!AA363</f>
        <v>0</v>
      </c>
      <c r="I884" s="476">
        <f>NP.!AS363</f>
        <v>0</v>
      </c>
      <c r="J884" s="462"/>
    </row>
    <row r="885" spans="1:10" ht="30" customHeight="1" x14ac:dyDescent="0.2">
      <c r="A885" s="461">
        <v>874</v>
      </c>
      <c r="B885" s="463" t="s">
        <v>12</v>
      </c>
      <c r="C885" s="464" t="s">
        <v>1205</v>
      </c>
      <c r="D885" s="465" t="str">
        <f>VLOOKUP(Tabela25[[#This Row],[Symbol]],Baza_cen[],3,0)</f>
        <v>BLOK NYXON  Green MONO   60mm    H=105mm     GPMM</v>
      </c>
      <c r="E885" s="466">
        <v>105</v>
      </c>
      <c r="F885" s="466"/>
      <c r="G885" s="466" t="s">
        <v>2453</v>
      </c>
      <c r="H885" s="477">
        <f>NP.!AB363</f>
        <v>0</v>
      </c>
      <c r="I885" s="476">
        <f>NP.!AT363</f>
        <v>0</v>
      </c>
      <c r="J885" s="462"/>
    </row>
    <row r="886" spans="1:10" ht="30" customHeight="1" x14ac:dyDescent="0.2">
      <c r="A886" s="461">
        <v>875</v>
      </c>
      <c r="B886" s="463" t="s">
        <v>12</v>
      </c>
      <c r="C886" s="464" t="s">
        <v>1205</v>
      </c>
      <c r="D886" s="465" t="str">
        <f>VLOOKUP(Tabela25[[#This Row],[Symbol]],Baza_cen[],3,0)</f>
        <v>BLOK NYXON  Green MONO   60mm    H=105mm     GPMM</v>
      </c>
      <c r="E886" s="466">
        <v>105</v>
      </c>
      <c r="F886" s="466"/>
      <c r="G886" s="466" t="s">
        <v>2453</v>
      </c>
      <c r="H886" s="477">
        <f>NP.!AC363</f>
        <v>0</v>
      </c>
      <c r="I886" s="476">
        <f>NP.!AU363</f>
        <v>0</v>
      </c>
      <c r="J886" s="462"/>
    </row>
    <row r="887" spans="1:10" ht="30" customHeight="1" x14ac:dyDescent="0.2">
      <c r="A887" s="461">
        <v>876</v>
      </c>
      <c r="B887" s="463" t="s">
        <v>12</v>
      </c>
      <c r="C887" s="464" t="s">
        <v>1205</v>
      </c>
      <c r="D887" s="465" t="str">
        <f>VLOOKUP(Tabela25[[#This Row],[Symbol]],Baza_cen[],3,0)</f>
        <v>BLOK NYXON  Green MONO   60mm    H=105mm     GPMM</v>
      </c>
      <c r="E887" s="466">
        <v>105</v>
      </c>
      <c r="F887" s="466"/>
      <c r="G887" s="466" t="s">
        <v>2453</v>
      </c>
      <c r="H887" s="477">
        <f>NP.!AD363</f>
        <v>0</v>
      </c>
      <c r="I887" s="476">
        <f>NP.!AV363</f>
        <v>0</v>
      </c>
      <c r="J887" s="462"/>
    </row>
    <row r="888" spans="1:10" ht="30" customHeight="1" x14ac:dyDescent="0.2">
      <c r="A888" s="461">
        <v>877</v>
      </c>
      <c r="B888" s="463" t="s">
        <v>12</v>
      </c>
      <c r="C888" s="464" t="s">
        <v>1206</v>
      </c>
      <c r="D888" s="465" t="str">
        <f>VLOOKUP(Tabela25[[#This Row],[Symbol]],Baza_cen[],3,0)</f>
        <v>BLOK NYXON  Green MONO   60mm    H=110mm     GPMM</v>
      </c>
      <c r="E888" s="466">
        <v>110</v>
      </c>
      <c r="F888" s="466"/>
      <c r="G888" s="466" t="s">
        <v>2453</v>
      </c>
      <c r="H888" s="477">
        <f>NP.!S364</f>
        <v>0</v>
      </c>
      <c r="I888" s="476">
        <f>NP.!AK364</f>
        <v>0</v>
      </c>
      <c r="J888" s="462"/>
    </row>
    <row r="889" spans="1:10" ht="30" customHeight="1" x14ac:dyDescent="0.2">
      <c r="A889" s="461">
        <v>878</v>
      </c>
      <c r="B889" s="463" t="s">
        <v>12</v>
      </c>
      <c r="C889" s="464" t="s">
        <v>1206</v>
      </c>
      <c r="D889" s="465" t="str">
        <f>VLOOKUP(Tabela25[[#This Row],[Symbol]],Baza_cen[],3,0)</f>
        <v>BLOK NYXON  Green MONO   60mm    H=110mm     GPMM</v>
      </c>
      <c r="E889" s="466">
        <v>110</v>
      </c>
      <c r="F889" s="466"/>
      <c r="G889" s="466" t="s">
        <v>2453</v>
      </c>
      <c r="H889" s="477">
        <f>NP.!T364</f>
        <v>0</v>
      </c>
      <c r="I889" s="476">
        <f>NP.!AL364</f>
        <v>0</v>
      </c>
      <c r="J889" s="462"/>
    </row>
    <row r="890" spans="1:10" ht="30" customHeight="1" x14ac:dyDescent="0.2">
      <c r="A890" s="461">
        <v>879</v>
      </c>
      <c r="B890" s="463" t="s">
        <v>12</v>
      </c>
      <c r="C890" s="464" t="s">
        <v>1206</v>
      </c>
      <c r="D890" s="465" t="str">
        <f>VLOOKUP(Tabela25[[#This Row],[Symbol]],Baza_cen[],3,0)</f>
        <v>BLOK NYXON  Green MONO   60mm    H=110mm     GPMM</v>
      </c>
      <c r="E890" s="466">
        <v>110</v>
      </c>
      <c r="F890" s="466"/>
      <c r="G890" s="466" t="s">
        <v>2453</v>
      </c>
      <c r="H890" s="477">
        <f>NP.!U364</f>
        <v>0</v>
      </c>
      <c r="I890" s="476">
        <f>NP.!AM364</f>
        <v>0</v>
      </c>
      <c r="J890" s="462"/>
    </row>
    <row r="891" spans="1:10" ht="30" customHeight="1" x14ac:dyDescent="0.2">
      <c r="A891" s="461">
        <v>880</v>
      </c>
      <c r="B891" s="463" t="s">
        <v>12</v>
      </c>
      <c r="C891" s="464" t="s">
        <v>1206</v>
      </c>
      <c r="D891" s="465" t="str">
        <f>VLOOKUP(Tabela25[[#This Row],[Symbol]],Baza_cen[],3,0)</f>
        <v>BLOK NYXON  Green MONO   60mm    H=110mm     GPMM</v>
      </c>
      <c r="E891" s="466">
        <v>110</v>
      </c>
      <c r="F891" s="466"/>
      <c r="G891" s="466" t="s">
        <v>2453</v>
      </c>
      <c r="H891" s="477">
        <f>NP.!V364</f>
        <v>0</v>
      </c>
      <c r="I891" s="476">
        <f>NP.!AN364</f>
        <v>0</v>
      </c>
      <c r="J891" s="462"/>
    </row>
    <row r="892" spans="1:10" ht="30" customHeight="1" x14ac:dyDescent="0.2">
      <c r="A892" s="461">
        <v>881</v>
      </c>
      <c r="B892" s="463" t="s">
        <v>12</v>
      </c>
      <c r="C892" s="464" t="s">
        <v>1206</v>
      </c>
      <c r="D892" s="465" t="str">
        <f>VLOOKUP(Tabela25[[#This Row],[Symbol]],Baza_cen[],3,0)</f>
        <v>BLOK NYXON  Green MONO   60mm    H=110mm     GPMM</v>
      </c>
      <c r="E892" s="466">
        <v>110</v>
      </c>
      <c r="F892" s="466"/>
      <c r="G892" s="466" t="s">
        <v>2453</v>
      </c>
      <c r="H892" s="477">
        <f>NP.!W364</f>
        <v>0</v>
      </c>
      <c r="I892" s="476">
        <f>NP.!AO364</f>
        <v>0</v>
      </c>
      <c r="J892" s="462"/>
    </row>
    <row r="893" spans="1:10" ht="30" customHeight="1" x14ac:dyDescent="0.2">
      <c r="A893" s="461">
        <v>882</v>
      </c>
      <c r="B893" s="463" t="s">
        <v>12</v>
      </c>
      <c r="C893" s="464" t="s">
        <v>1206</v>
      </c>
      <c r="D893" s="465" t="str">
        <f>VLOOKUP(Tabela25[[#This Row],[Symbol]],Baza_cen[],3,0)</f>
        <v>BLOK NYXON  Green MONO   60mm    H=110mm     GPMM</v>
      </c>
      <c r="E893" s="466">
        <v>110</v>
      </c>
      <c r="F893" s="466"/>
      <c r="G893" s="466" t="s">
        <v>2453</v>
      </c>
      <c r="H893" s="477">
        <f>NP.!X364</f>
        <v>0</v>
      </c>
      <c r="I893" s="476">
        <f>NP.!AP364</f>
        <v>0</v>
      </c>
      <c r="J893" s="462"/>
    </row>
    <row r="894" spans="1:10" ht="30" customHeight="1" x14ac:dyDescent="0.2">
      <c r="A894" s="461">
        <v>883</v>
      </c>
      <c r="B894" s="463" t="s">
        <v>12</v>
      </c>
      <c r="C894" s="464" t="s">
        <v>1206</v>
      </c>
      <c r="D894" s="465" t="str">
        <f>VLOOKUP(Tabela25[[#This Row],[Symbol]],Baza_cen[],3,0)</f>
        <v>BLOK NYXON  Green MONO   60mm    H=110mm     GPMM</v>
      </c>
      <c r="E894" s="466">
        <v>110</v>
      </c>
      <c r="F894" s="466"/>
      <c r="G894" s="466" t="s">
        <v>2453</v>
      </c>
      <c r="H894" s="477">
        <f>NP.!Y364</f>
        <v>0</v>
      </c>
      <c r="I894" s="476">
        <f>NP.!AQ364</f>
        <v>0</v>
      </c>
      <c r="J894" s="462"/>
    </row>
    <row r="895" spans="1:10" ht="30" customHeight="1" x14ac:dyDescent="0.2">
      <c r="A895" s="461">
        <v>884</v>
      </c>
      <c r="B895" s="463" t="s">
        <v>12</v>
      </c>
      <c r="C895" s="464" t="s">
        <v>1206</v>
      </c>
      <c r="D895" s="465" t="str">
        <f>VLOOKUP(Tabela25[[#This Row],[Symbol]],Baza_cen[],3,0)</f>
        <v>BLOK NYXON  Green MONO   60mm    H=110mm     GPMM</v>
      </c>
      <c r="E895" s="466">
        <v>110</v>
      </c>
      <c r="F895" s="466"/>
      <c r="G895" s="466" t="s">
        <v>2453</v>
      </c>
      <c r="H895" s="477">
        <f>NP.!Z364</f>
        <v>0</v>
      </c>
      <c r="I895" s="476">
        <f>NP.!AR364</f>
        <v>0</v>
      </c>
      <c r="J895" s="462"/>
    </row>
    <row r="896" spans="1:10" ht="30" customHeight="1" x14ac:dyDescent="0.2">
      <c r="A896" s="461">
        <v>885</v>
      </c>
      <c r="B896" s="463" t="s">
        <v>12</v>
      </c>
      <c r="C896" s="464" t="s">
        <v>1206</v>
      </c>
      <c r="D896" s="465" t="str">
        <f>VLOOKUP(Tabela25[[#This Row],[Symbol]],Baza_cen[],3,0)</f>
        <v>BLOK NYXON  Green MONO   60mm    H=110mm     GPMM</v>
      </c>
      <c r="E896" s="466">
        <v>110</v>
      </c>
      <c r="F896" s="466"/>
      <c r="G896" s="466" t="s">
        <v>2453</v>
      </c>
      <c r="H896" s="477">
        <f>NP.!AA364</f>
        <v>0</v>
      </c>
      <c r="I896" s="476">
        <f>NP.!AS364</f>
        <v>0</v>
      </c>
      <c r="J896" s="462"/>
    </row>
    <row r="897" spans="1:10" ht="30" customHeight="1" x14ac:dyDescent="0.2">
      <c r="A897" s="461">
        <v>886</v>
      </c>
      <c r="B897" s="463" t="s">
        <v>12</v>
      </c>
      <c r="C897" s="464" t="s">
        <v>1206</v>
      </c>
      <c r="D897" s="465" t="str">
        <f>VLOOKUP(Tabela25[[#This Row],[Symbol]],Baza_cen[],3,0)</f>
        <v>BLOK NYXON  Green MONO   60mm    H=110mm     GPMM</v>
      </c>
      <c r="E897" s="466">
        <v>110</v>
      </c>
      <c r="F897" s="466"/>
      <c r="G897" s="466" t="s">
        <v>2453</v>
      </c>
      <c r="H897" s="477">
        <f>NP.!AB364</f>
        <v>0</v>
      </c>
      <c r="I897" s="476">
        <f>NP.!AT364</f>
        <v>0</v>
      </c>
      <c r="J897" s="462"/>
    </row>
    <row r="898" spans="1:10" ht="30" customHeight="1" x14ac:dyDescent="0.2">
      <c r="A898" s="461">
        <v>887</v>
      </c>
      <c r="B898" s="463" t="s">
        <v>12</v>
      </c>
      <c r="C898" s="464" t="s">
        <v>1206</v>
      </c>
      <c r="D898" s="465" t="str">
        <f>VLOOKUP(Tabela25[[#This Row],[Symbol]],Baza_cen[],3,0)</f>
        <v>BLOK NYXON  Green MONO   60mm    H=110mm     GPMM</v>
      </c>
      <c r="E898" s="466">
        <v>110</v>
      </c>
      <c r="F898" s="466"/>
      <c r="G898" s="466" t="s">
        <v>2453</v>
      </c>
      <c r="H898" s="477">
        <f>NP.!AC364</f>
        <v>0</v>
      </c>
      <c r="I898" s="476">
        <f>NP.!AU364</f>
        <v>0</v>
      </c>
      <c r="J898" s="462"/>
    </row>
    <row r="899" spans="1:10" ht="30" customHeight="1" x14ac:dyDescent="0.2">
      <c r="A899" s="461">
        <v>888</v>
      </c>
      <c r="B899" s="463" t="s">
        <v>12</v>
      </c>
      <c r="C899" s="464" t="s">
        <v>1206</v>
      </c>
      <c r="D899" s="465" t="str">
        <f>VLOOKUP(Tabela25[[#This Row],[Symbol]],Baza_cen[],3,0)</f>
        <v>BLOK NYXON  Green MONO   60mm    H=110mm     GPMM</v>
      </c>
      <c r="E899" s="466">
        <v>110</v>
      </c>
      <c r="F899" s="466"/>
      <c r="G899" s="466" t="s">
        <v>2453</v>
      </c>
      <c r="H899" s="477">
        <f>NP.!AD364</f>
        <v>0</v>
      </c>
      <c r="I899" s="476">
        <f>NP.!AV364</f>
        <v>0</v>
      </c>
      <c r="J899" s="462"/>
    </row>
    <row r="900" spans="1:10" ht="30" customHeight="1" x14ac:dyDescent="0.2">
      <c r="A900" s="461">
        <v>889</v>
      </c>
      <c r="B900" s="463" t="s">
        <v>12</v>
      </c>
      <c r="C900" s="464" t="s">
        <v>1207</v>
      </c>
      <c r="D900" s="465" t="str">
        <f>VLOOKUP(Tabela25[[#This Row],[Symbol]],Baza_cen[],3,0)</f>
        <v>BLOK NYXON  Green MONO   60mm    H=115mm     GPMM</v>
      </c>
      <c r="E900" s="466">
        <v>115</v>
      </c>
      <c r="F900" s="466"/>
      <c r="G900" s="466" t="s">
        <v>2453</v>
      </c>
      <c r="H900" s="477">
        <f>NP.!S365</f>
        <v>0</v>
      </c>
      <c r="I900" s="476">
        <f>NP.!AK365</f>
        <v>0</v>
      </c>
      <c r="J900" s="462"/>
    </row>
    <row r="901" spans="1:10" ht="30" customHeight="1" x14ac:dyDescent="0.2">
      <c r="A901" s="461">
        <v>890</v>
      </c>
      <c r="B901" s="463" t="s">
        <v>12</v>
      </c>
      <c r="C901" s="464" t="s">
        <v>1207</v>
      </c>
      <c r="D901" s="465" t="str">
        <f>VLOOKUP(Tabela25[[#This Row],[Symbol]],Baza_cen[],3,0)</f>
        <v>BLOK NYXON  Green MONO   60mm    H=115mm     GPMM</v>
      </c>
      <c r="E901" s="466">
        <v>115</v>
      </c>
      <c r="F901" s="466"/>
      <c r="G901" s="466" t="s">
        <v>2453</v>
      </c>
      <c r="H901" s="477">
        <f>NP.!T365</f>
        <v>0</v>
      </c>
      <c r="I901" s="476">
        <f>NP.!AL365</f>
        <v>0</v>
      </c>
      <c r="J901" s="462"/>
    </row>
    <row r="902" spans="1:10" ht="30" customHeight="1" x14ac:dyDescent="0.2">
      <c r="A902" s="461">
        <v>891</v>
      </c>
      <c r="B902" s="463" t="s">
        <v>12</v>
      </c>
      <c r="C902" s="464" t="s">
        <v>1207</v>
      </c>
      <c r="D902" s="465" t="str">
        <f>VLOOKUP(Tabela25[[#This Row],[Symbol]],Baza_cen[],3,0)</f>
        <v>BLOK NYXON  Green MONO   60mm    H=115mm     GPMM</v>
      </c>
      <c r="E902" s="466">
        <v>115</v>
      </c>
      <c r="F902" s="466"/>
      <c r="G902" s="466" t="s">
        <v>2453</v>
      </c>
      <c r="H902" s="477">
        <f>NP.!U365</f>
        <v>0</v>
      </c>
      <c r="I902" s="476">
        <f>NP.!AM365</f>
        <v>0</v>
      </c>
      <c r="J902" s="462"/>
    </row>
    <row r="903" spans="1:10" ht="30" customHeight="1" x14ac:dyDescent="0.2">
      <c r="A903" s="461">
        <v>892</v>
      </c>
      <c r="B903" s="463" t="s">
        <v>12</v>
      </c>
      <c r="C903" s="464" t="s">
        <v>1207</v>
      </c>
      <c r="D903" s="465" t="str">
        <f>VLOOKUP(Tabela25[[#This Row],[Symbol]],Baza_cen[],3,0)</f>
        <v>BLOK NYXON  Green MONO   60mm    H=115mm     GPMM</v>
      </c>
      <c r="E903" s="466">
        <v>115</v>
      </c>
      <c r="F903" s="466"/>
      <c r="G903" s="466" t="s">
        <v>2453</v>
      </c>
      <c r="H903" s="477">
        <f>NP.!V365</f>
        <v>0</v>
      </c>
      <c r="I903" s="476">
        <f>NP.!AN365</f>
        <v>0</v>
      </c>
      <c r="J903" s="462"/>
    </row>
    <row r="904" spans="1:10" ht="30" customHeight="1" x14ac:dyDescent="0.2">
      <c r="A904" s="461">
        <v>893</v>
      </c>
      <c r="B904" s="463" t="s">
        <v>12</v>
      </c>
      <c r="C904" s="464" t="s">
        <v>1207</v>
      </c>
      <c r="D904" s="465" t="str">
        <f>VLOOKUP(Tabela25[[#This Row],[Symbol]],Baza_cen[],3,0)</f>
        <v>BLOK NYXON  Green MONO   60mm    H=115mm     GPMM</v>
      </c>
      <c r="E904" s="466">
        <v>115</v>
      </c>
      <c r="F904" s="466"/>
      <c r="G904" s="466" t="s">
        <v>2453</v>
      </c>
      <c r="H904" s="477">
        <f>NP.!W365</f>
        <v>0</v>
      </c>
      <c r="I904" s="476">
        <f>NP.!AO365</f>
        <v>0</v>
      </c>
      <c r="J904" s="462"/>
    </row>
    <row r="905" spans="1:10" ht="30" customHeight="1" x14ac:dyDescent="0.2">
      <c r="A905" s="461">
        <v>894</v>
      </c>
      <c r="B905" s="463" t="s">
        <v>12</v>
      </c>
      <c r="C905" s="464" t="s">
        <v>1207</v>
      </c>
      <c r="D905" s="465" t="str">
        <f>VLOOKUP(Tabela25[[#This Row],[Symbol]],Baza_cen[],3,0)</f>
        <v>BLOK NYXON  Green MONO   60mm    H=115mm     GPMM</v>
      </c>
      <c r="E905" s="466">
        <v>115</v>
      </c>
      <c r="F905" s="466"/>
      <c r="G905" s="466" t="s">
        <v>2453</v>
      </c>
      <c r="H905" s="477">
        <f>NP.!X365</f>
        <v>0</v>
      </c>
      <c r="I905" s="476">
        <f>NP.!AP365</f>
        <v>0</v>
      </c>
      <c r="J905" s="462"/>
    </row>
    <row r="906" spans="1:10" ht="30" customHeight="1" x14ac:dyDescent="0.2">
      <c r="A906" s="461">
        <v>895</v>
      </c>
      <c r="B906" s="463" t="s">
        <v>12</v>
      </c>
      <c r="C906" s="464" t="s">
        <v>1207</v>
      </c>
      <c r="D906" s="465" t="str">
        <f>VLOOKUP(Tabela25[[#This Row],[Symbol]],Baza_cen[],3,0)</f>
        <v>BLOK NYXON  Green MONO   60mm    H=115mm     GPMM</v>
      </c>
      <c r="E906" s="466">
        <v>115</v>
      </c>
      <c r="F906" s="466"/>
      <c r="G906" s="466" t="s">
        <v>2453</v>
      </c>
      <c r="H906" s="477">
        <f>NP.!Y365</f>
        <v>0</v>
      </c>
      <c r="I906" s="476">
        <f>NP.!AQ365</f>
        <v>0</v>
      </c>
      <c r="J906" s="462"/>
    </row>
    <row r="907" spans="1:10" ht="30" customHeight="1" x14ac:dyDescent="0.2">
      <c r="A907" s="461">
        <v>896</v>
      </c>
      <c r="B907" s="463" t="s">
        <v>12</v>
      </c>
      <c r="C907" s="464" t="s">
        <v>1207</v>
      </c>
      <c r="D907" s="465" t="str">
        <f>VLOOKUP(Tabela25[[#This Row],[Symbol]],Baza_cen[],3,0)</f>
        <v>BLOK NYXON  Green MONO   60mm    H=115mm     GPMM</v>
      </c>
      <c r="E907" s="466">
        <v>115</v>
      </c>
      <c r="F907" s="466"/>
      <c r="G907" s="466" t="s">
        <v>2453</v>
      </c>
      <c r="H907" s="477">
        <f>NP.!Z365</f>
        <v>0</v>
      </c>
      <c r="I907" s="476">
        <f>NP.!AR365</f>
        <v>0</v>
      </c>
      <c r="J907" s="462"/>
    </row>
    <row r="908" spans="1:10" ht="30" customHeight="1" x14ac:dyDescent="0.2">
      <c r="A908" s="461">
        <v>897</v>
      </c>
      <c r="B908" s="463" t="s">
        <v>12</v>
      </c>
      <c r="C908" s="464" t="s">
        <v>1207</v>
      </c>
      <c r="D908" s="465" t="str">
        <f>VLOOKUP(Tabela25[[#This Row],[Symbol]],Baza_cen[],3,0)</f>
        <v>BLOK NYXON  Green MONO   60mm    H=115mm     GPMM</v>
      </c>
      <c r="E908" s="466">
        <v>115</v>
      </c>
      <c r="F908" s="466"/>
      <c r="G908" s="466" t="s">
        <v>2453</v>
      </c>
      <c r="H908" s="477">
        <f>NP.!AA365</f>
        <v>0</v>
      </c>
      <c r="I908" s="476">
        <f>NP.!AS365</f>
        <v>0</v>
      </c>
      <c r="J908" s="462"/>
    </row>
    <row r="909" spans="1:10" ht="30" customHeight="1" x14ac:dyDescent="0.2">
      <c r="A909" s="461">
        <v>898</v>
      </c>
      <c r="B909" s="463" t="s">
        <v>12</v>
      </c>
      <c r="C909" s="464" t="s">
        <v>1207</v>
      </c>
      <c r="D909" s="465" t="str">
        <f>VLOOKUP(Tabela25[[#This Row],[Symbol]],Baza_cen[],3,0)</f>
        <v>BLOK NYXON  Green MONO   60mm    H=115mm     GPMM</v>
      </c>
      <c r="E909" s="466">
        <v>115</v>
      </c>
      <c r="F909" s="466"/>
      <c r="G909" s="466" t="s">
        <v>2453</v>
      </c>
      <c r="H909" s="477">
        <f>NP.!AB365</f>
        <v>0</v>
      </c>
      <c r="I909" s="476">
        <f>NP.!AT365</f>
        <v>0</v>
      </c>
      <c r="J909" s="462"/>
    </row>
    <row r="910" spans="1:10" ht="30" customHeight="1" x14ac:dyDescent="0.2">
      <c r="A910" s="461">
        <v>899</v>
      </c>
      <c r="B910" s="463" t="s">
        <v>12</v>
      </c>
      <c r="C910" s="464" t="s">
        <v>1207</v>
      </c>
      <c r="D910" s="465" t="str">
        <f>VLOOKUP(Tabela25[[#This Row],[Symbol]],Baza_cen[],3,0)</f>
        <v>BLOK NYXON  Green MONO   60mm    H=115mm     GPMM</v>
      </c>
      <c r="E910" s="466">
        <v>115</v>
      </c>
      <c r="F910" s="466"/>
      <c r="G910" s="466" t="s">
        <v>2453</v>
      </c>
      <c r="H910" s="477">
        <f>NP.!AC365</f>
        <v>0</v>
      </c>
      <c r="I910" s="476">
        <f>NP.!AU365</f>
        <v>0</v>
      </c>
      <c r="J910" s="462"/>
    </row>
    <row r="911" spans="1:10" ht="30" customHeight="1" x14ac:dyDescent="0.2">
      <c r="A911" s="461">
        <v>900</v>
      </c>
      <c r="B911" s="463" t="s">
        <v>12</v>
      </c>
      <c r="C911" s="464" t="s">
        <v>1207</v>
      </c>
      <c r="D911" s="465" t="str">
        <f>VLOOKUP(Tabela25[[#This Row],[Symbol]],Baza_cen[],3,0)</f>
        <v>BLOK NYXON  Green MONO   60mm    H=115mm     GPMM</v>
      </c>
      <c r="E911" s="466">
        <v>115</v>
      </c>
      <c r="F911" s="466"/>
      <c r="G911" s="466" t="s">
        <v>2453</v>
      </c>
      <c r="H911" s="477">
        <f>NP.!AD365</f>
        <v>0</v>
      </c>
      <c r="I911" s="476">
        <f>NP.!AV365</f>
        <v>0</v>
      </c>
      <c r="J911" s="462"/>
    </row>
    <row r="912" spans="1:10" ht="30" customHeight="1" x14ac:dyDescent="0.2">
      <c r="A912" s="461">
        <v>901</v>
      </c>
      <c r="B912" s="463" t="s">
        <v>12</v>
      </c>
      <c r="C912" s="464" t="s">
        <v>1208</v>
      </c>
      <c r="D912" s="465" t="str">
        <f>VLOOKUP(Tabela25[[#This Row],[Symbol]],Baza_cen[],3,0)</f>
        <v>BLOK NYXON  Green MONO   60mm    H=120mm     GPMM</v>
      </c>
      <c r="E912" s="466">
        <v>120</v>
      </c>
      <c r="F912" s="466"/>
      <c r="G912" s="466" t="s">
        <v>2453</v>
      </c>
      <c r="H912" s="477">
        <f>NP.!S366</f>
        <v>0</v>
      </c>
      <c r="I912" s="476">
        <f>NP.!AK366</f>
        <v>0</v>
      </c>
      <c r="J912" s="462"/>
    </row>
    <row r="913" spans="1:10" ht="30" customHeight="1" x14ac:dyDescent="0.2">
      <c r="A913" s="461">
        <v>902</v>
      </c>
      <c r="B913" s="463" t="s">
        <v>12</v>
      </c>
      <c r="C913" s="464" t="s">
        <v>1208</v>
      </c>
      <c r="D913" s="465" t="str">
        <f>VLOOKUP(Tabela25[[#This Row],[Symbol]],Baza_cen[],3,0)</f>
        <v>BLOK NYXON  Green MONO   60mm    H=120mm     GPMM</v>
      </c>
      <c r="E913" s="466">
        <v>120</v>
      </c>
      <c r="F913" s="466"/>
      <c r="G913" s="466" t="s">
        <v>2453</v>
      </c>
      <c r="H913" s="477">
        <f>NP.!T366</f>
        <v>0</v>
      </c>
      <c r="I913" s="476">
        <f>NP.!AL366</f>
        <v>0</v>
      </c>
      <c r="J913" s="462"/>
    </row>
    <row r="914" spans="1:10" ht="30" customHeight="1" x14ac:dyDescent="0.2">
      <c r="A914" s="461">
        <v>903</v>
      </c>
      <c r="B914" s="463" t="s">
        <v>12</v>
      </c>
      <c r="C914" s="464" t="s">
        <v>1208</v>
      </c>
      <c r="D914" s="465" t="str">
        <f>VLOOKUP(Tabela25[[#This Row],[Symbol]],Baza_cen[],3,0)</f>
        <v>BLOK NYXON  Green MONO   60mm    H=120mm     GPMM</v>
      </c>
      <c r="E914" s="466">
        <v>120</v>
      </c>
      <c r="F914" s="466"/>
      <c r="G914" s="466" t="s">
        <v>2453</v>
      </c>
      <c r="H914" s="477">
        <f>NP.!U366</f>
        <v>0</v>
      </c>
      <c r="I914" s="476">
        <f>NP.!AM366</f>
        <v>0</v>
      </c>
      <c r="J914" s="462"/>
    </row>
    <row r="915" spans="1:10" ht="30" customHeight="1" x14ac:dyDescent="0.2">
      <c r="A915" s="461">
        <v>904</v>
      </c>
      <c r="B915" s="463" t="s">
        <v>12</v>
      </c>
      <c r="C915" s="464" t="s">
        <v>1208</v>
      </c>
      <c r="D915" s="465" t="str">
        <f>VLOOKUP(Tabela25[[#This Row],[Symbol]],Baza_cen[],3,0)</f>
        <v>BLOK NYXON  Green MONO   60mm    H=120mm     GPMM</v>
      </c>
      <c r="E915" s="466">
        <v>120</v>
      </c>
      <c r="F915" s="466"/>
      <c r="G915" s="466" t="s">
        <v>2453</v>
      </c>
      <c r="H915" s="477">
        <f>NP.!V366</f>
        <v>0</v>
      </c>
      <c r="I915" s="476">
        <f>NP.!AN366</f>
        <v>0</v>
      </c>
      <c r="J915" s="462"/>
    </row>
    <row r="916" spans="1:10" ht="30" customHeight="1" x14ac:dyDescent="0.2">
      <c r="A916" s="461">
        <v>905</v>
      </c>
      <c r="B916" s="463" t="s">
        <v>12</v>
      </c>
      <c r="C916" s="464" t="s">
        <v>1208</v>
      </c>
      <c r="D916" s="465" t="str">
        <f>VLOOKUP(Tabela25[[#This Row],[Symbol]],Baza_cen[],3,0)</f>
        <v>BLOK NYXON  Green MONO   60mm    H=120mm     GPMM</v>
      </c>
      <c r="E916" s="466">
        <v>120</v>
      </c>
      <c r="F916" s="466"/>
      <c r="G916" s="466" t="s">
        <v>2453</v>
      </c>
      <c r="H916" s="477">
        <f>NP.!W366</f>
        <v>0</v>
      </c>
      <c r="I916" s="476">
        <f>NP.!AO366</f>
        <v>0</v>
      </c>
      <c r="J916" s="462"/>
    </row>
    <row r="917" spans="1:10" ht="30" customHeight="1" x14ac:dyDescent="0.2">
      <c r="A917" s="461">
        <v>906</v>
      </c>
      <c r="B917" s="463" t="s">
        <v>12</v>
      </c>
      <c r="C917" s="464" t="s">
        <v>1208</v>
      </c>
      <c r="D917" s="465" t="str">
        <f>VLOOKUP(Tabela25[[#This Row],[Symbol]],Baza_cen[],3,0)</f>
        <v>BLOK NYXON  Green MONO   60mm    H=120mm     GPMM</v>
      </c>
      <c r="E917" s="466">
        <v>120</v>
      </c>
      <c r="F917" s="466"/>
      <c r="G917" s="466" t="s">
        <v>2453</v>
      </c>
      <c r="H917" s="477">
        <f>NP.!X366</f>
        <v>0</v>
      </c>
      <c r="I917" s="476">
        <f>NP.!AP366</f>
        <v>0</v>
      </c>
      <c r="J917" s="462"/>
    </row>
    <row r="918" spans="1:10" ht="30" customHeight="1" x14ac:dyDescent="0.2">
      <c r="A918" s="461">
        <v>907</v>
      </c>
      <c r="B918" s="463" t="s">
        <v>12</v>
      </c>
      <c r="C918" s="464" t="s">
        <v>1208</v>
      </c>
      <c r="D918" s="465" t="str">
        <f>VLOOKUP(Tabela25[[#This Row],[Symbol]],Baza_cen[],3,0)</f>
        <v>BLOK NYXON  Green MONO   60mm    H=120mm     GPMM</v>
      </c>
      <c r="E918" s="466">
        <v>120</v>
      </c>
      <c r="F918" s="466"/>
      <c r="G918" s="466" t="s">
        <v>2453</v>
      </c>
      <c r="H918" s="477">
        <f>NP.!Y366</f>
        <v>0</v>
      </c>
      <c r="I918" s="476">
        <f>NP.!AQ366</f>
        <v>0</v>
      </c>
      <c r="J918" s="462"/>
    </row>
    <row r="919" spans="1:10" ht="30" customHeight="1" x14ac:dyDescent="0.2">
      <c r="A919" s="461">
        <v>908</v>
      </c>
      <c r="B919" s="463" t="s">
        <v>12</v>
      </c>
      <c r="C919" s="464" t="s">
        <v>1208</v>
      </c>
      <c r="D919" s="465" t="str">
        <f>VLOOKUP(Tabela25[[#This Row],[Symbol]],Baza_cen[],3,0)</f>
        <v>BLOK NYXON  Green MONO   60mm    H=120mm     GPMM</v>
      </c>
      <c r="E919" s="466">
        <v>120</v>
      </c>
      <c r="F919" s="466"/>
      <c r="G919" s="466" t="s">
        <v>2453</v>
      </c>
      <c r="H919" s="477">
        <f>NP.!Z366</f>
        <v>0</v>
      </c>
      <c r="I919" s="476">
        <f>NP.!AR366</f>
        <v>0</v>
      </c>
      <c r="J919" s="462"/>
    </row>
    <row r="920" spans="1:10" ht="30" customHeight="1" x14ac:dyDescent="0.2">
      <c r="A920" s="461">
        <v>909</v>
      </c>
      <c r="B920" s="463" t="s">
        <v>12</v>
      </c>
      <c r="C920" s="464" t="s">
        <v>1208</v>
      </c>
      <c r="D920" s="465" t="str">
        <f>VLOOKUP(Tabela25[[#This Row],[Symbol]],Baza_cen[],3,0)</f>
        <v>BLOK NYXON  Green MONO   60mm    H=120mm     GPMM</v>
      </c>
      <c r="E920" s="466">
        <v>120</v>
      </c>
      <c r="F920" s="466"/>
      <c r="G920" s="466" t="s">
        <v>2453</v>
      </c>
      <c r="H920" s="477">
        <f>NP.!AA366</f>
        <v>0</v>
      </c>
      <c r="I920" s="476">
        <f>NP.!AS366</f>
        <v>0</v>
      </c>
      <c r="J920" s="462"/>
    </row>
    <row r="921" spans="1:10" ht="30" customHeight="1" x14ac:dyDescent="0.2">
      <c r="A921" s="461">
        <v>910</v>
      </c>
      <c r="B921" s="463" t="s">
        <v>12</v>
      </c>
      <c r="C921" s="464" t="s">
        <v>1208</v>
      </c>
      <c r="D921" s="465" t="str">
        <f>VLOOKUP(Tabela25[[#This Row],[Symbol]],Baza_cen[],3,0)</f>
        <v>BLOK NYXON  Green MONO   60mm    H=120mm     GPMM</v>
      </c>
      <c r="E921" s="466">
        <v>120</v>
      </c>
      <c r="F921" s="466"/>
      <c r="G921" s="466" t="s">
        <v>2453</v>
      </c>
      <c r="H921" s="477">
        <f>NP.!AB366</f>
        <v>0</v>
      </c>
      <c r="I921" s="476">
        <f>NP.!AT366</f>
        <v>0</v>
      </c>
      <c r="J921" s="462"/>
    </row>
    <row r="922" spans="1:10" ht="30" customHeight="1" x14ac:dyDescent="0.2">
      <c r="A922" s="461">
        <v>911</v>
      </c>
      <c r="B922" s="463" t="s">
        <v>12</v>
      </c>
      <c r="C922" s="464" t="s">
        <v>1208</v>
      </c>
      <c r="D922" s="465" t="str">
        <f>VLOOKUP(Tabela25[[#This Row],[Symbol]],Baza_cen[],3,0)</f>
        <v>BLOK NYXON  Green MONO   60mm    H=120mm     GPMM</v>
      </c>
      <c r="E922" s="466">
        <v>120</v>
      </c>
      <c r="F922" s="466"/>
      <c r="G922" s="466" t="s">
        <v>2453</v>
      </c>
      <c r="H922" s="477">
        <f>NP.!AC366</f>
        <v>0</v>
      </c>
      <c r="I922" s="476">
        <f>NP.!AU366</f>
        <v>0</v>
      </c>
      <c r="J922" s="462"/>
    </row>
    <row r="923" spans="1:10" ht="30" customHeight="1" x14ac:dyDescent="0.2">
      <c r="A923" s="461">
        <v>912</v>
      </c>
      <c r="B923" s="463" t="s">
        <v>12</v>
      </c>
      <c r="C923" s="464" t="s">
        <v>1208</v>
      </c>
      <c r="D923" s="465" t="str">
        <f>VLOOKUP(Tabela25[[#This Row],[Symbol]],Baza_cen[],3,0)</f>
        <v>BLOK NYXON  Green MONO   60mm    H=120mm     GPMM</v>
      </c>
      <c r="E923" s="466">
        <v>120</v>
      </c>
      <c r="F923" s="466"/>
      <c r="G923" s="466" t="s">
        <v>2453</v>
      </c>
      <c r="H923" s="477">
        <f>NP.!AD366</f>
        <v>0</v>
      </c>
      <c r="I923" s="476">
        <f>NP.!AV366</f>
        <v>0</v>
      </c>
      <c r="J923" s="462"/>
    </row>
    <row r="924" spans="1:10" ht="30" customHeight="1" x14ac:dyDescent="0.2">
      <c r="A924" s="461">
        <v>913</v>
      </c>
      <c r="B924" s="463" t="s">
        <v>12</v>
      </c>
      <c r="C924" s="464" t="s">
        <v>1209</v>
      </c>
      <c r="D924" s="465" t="str">
        <f>VLOOKUP(Tabela25[[#This Row],[Symbol]],Baza_cen[],3,0)</f>
        <v>BLOK NYXON  Green MONO   60mm    H=125mm     GPMM</v>
      </c>
      <c r="E924" s="466">
        <v>125</v>
      </c>
      <c r="F924" s="466"/>
      <c r="G924" s="466" t="s">
        <v>2453</v>
      </c>
      <c r="H924" s="477">
        <f>NP.!S367</f>
        <v>0</v>
      </c>
      <c r="I924" s="476">
        <f>NP.!AK367</f>
        <v>0</v>
      </c>
      <c r="J924" s="462"/>
    </row>
    <row r="925" spans="1:10" ht="30" customHeight="1" x14ac:dyDescent="0.2">
      <c r="A925" s="461">
        <v>914</v>
      </c>
      <c r="B925" s="463" t="s">
        <v>12</v>
      </c>
      <c r="C925" s="464" t="s">
        <v>1209</v>
      </c>
      <c r="D925" s="465" t="str">
        <f>VLOOKUP(Tabela25[[#This Row],[Symbol]],Baza_cen[],3,0)</f>
        <v>BLOK NYXON  Green MONO   60mm    H=125mm     GPMM</v>
      </c>
      <c r="E925" s="466">
        <v>125</v>
      </c>
      <c r="F925" s="466"/>
      <c r="G925" s="466" t="s">
        <v>2453</v>
      </c>
      <c r="H925" s="477">
        <f>NP.!T367</f>
        <v>0</v>
      </c>
      <c r="I925" s="476">
        <f>NP.!AL367</f>
        <v>0</v>
      </c>
      <c r="J925" s="462"/>
    </row>
    <row r="926" spans="1:10" ht="30" customHeight="1" x14ac:dyDescent="0.2">
      <c r="A926" s="461">
        <v>915</v>
      </c>
      <c r="B926" s="463" t="s">
        <v>12</v>
      </c>
      <c r="C926" s="464" t="s">
        <v>1209</v>
      </c>
      <c r="D926" s="465" t="str">
        <f>VLOOKUP(Tabela25[[#This Row],[Symbol]],Baza_cen[],3,0)</f>
        <v>BLOK NYXON  Green MONO   60mm    H=125mm     GPMM</v>
      </c>
      <c r="E926" s="466">
        <v>125</v>
      </c>
      <c r="F926" s="466"/>
      <c r="G926" s="466" t="s">
        <v>2453</v>
      </c>
      <c r="H926" s="477">
        <f>NP.!U367</f>
        <v>0</v>
      </c>
      <c r="I926" s="476">
        <f>NP.!AM367</f>
        <v>0</v>
      </c>
      <c r="J926" s="462"/>
    </row>
    <row r="927" spans="1:10" ht="30" customHeight="1" x14ac:dyDescent="0.2">
      <c r="A927" s="461">
        <v>916</v>
      </c>
      <c r="B927" s="463" t="s">
        <v>12</v>
      </c>
      <c r="C927" s="464" t="s">
        <v>1209</v>
      </c>
      <c r="D927" s="465" t="str">
        <f>VLOOKUP(Tabela25[[#This Row],[Symbol]],Baza_cen[],3,0)</f>
        <v>BLOK NYXON  Green MONO   60mm    H=125mm     GPMM</v>
      </c>
      <c r="E927" s="466">
        <v>125</v>
      </c>
      <c r="F927" s="466"/>
      <c r="G927" s="466" t="s">
        <v>2453</v>
      </c>
      <c r="H927" s="477">
        <f>NP.!V367</f>
        <v>0</v>
      </c>
      <c r="I927" s="476">
        <f>NP.!AN367</f>
        <v>0</v>
      </c>
      <c r="J927" s="462"/>
    </row>
    <row r="928" spans="1:10" ht="30" customHeight="1" x14ac:dyDescent="0.2">
      <c r="A928" s="461">
        <v>917</v>
      </c>
      <c r="B928" s="463" t="s">
        <v>12</v>
      </c>
      <c r="C928" s="464" t="s">
        <v>1209</v>
      </c>
      <c r="D928" s="465" t="str">
        <f>VLOOKUP(Tabela25[[#This Row],[Symbol]],Baza_cen[],3,0)</f>
        <v>BLOK NYXON  Green MONO   60mm    H=125mm     GPMM</v>
      </c>
      <c r="E928" s="466">
        <v>125</v>
      </c>
      <c r="F928" s="466"/>
      <c r="G928" s="466" t="s">
        <v>2453</v>
      </c>
      <c r="H928" s="477">
        <f>NP.!W367</f>
        <v>0</v>
      </c>
      <c r="I928" s="476">
        <f>NP.!AO367</f>
        <v>0</v>
      </c>
      <c r="J928" s="462"/>
    </row>
    <row r="929" spans="1:10" ht="30" customHeight="1" x14ac:dyDescent="0.2">
      <c r="A929" s="461">
        <v>918</v>
      </c>
      <c r="B929" s="463" t="s">
        <v>12</v>
      </c>
      <c r="C929" s="464" t="s">
        <v>1209</v>
      </c>
      <c r="D929" s="465" t="str">
        <f>VLOOKUP(Tabela25[[#This Row],[Symbol]],Baza_cen[],3,0)</f>
        <v>BLOK NYXON  Green MONO   60mm    H=125mm     GPMM</v>
      </c>
      <c r="E929" s="466">
        <v>125</v>
      </c>
      <c r="F929" s="466"/>
      <c r="G929" s="466" t="s">
        <v>2453</v>
      </c>
      <c r="H929" s="477">
        <f>NP.!X367</f>
        <v>0</v>
      </c>
      <c r="I929" s="476">
        <f>NP.!AP367</f>
        <v>0</v>
      </c>
      <c r="J929" s="462"/>
    </row>
    <row r="930" spans="1:10" ht="30" customHeight="1" x14ac:dyDescent="0.2">
      <c r="A930" s="461">
        <v>919</v>
      </c>
      <c r="B930" s="463" t="s">
        <v>12</v>
      </c>
      <c r="C930" s="464" t="s">
        <v>1209</v>
      </c>
      <c r="D930" s="465" t="str">
        <f>VLOOKUP(Tabela25[[#This Row],[Symbol]],Baza_cen[],3,0)</f>
        <v>BLOK NYXON  Green MONO   60mm    H=125mm     GPMM</v>
      </c>
      <c r="E930" s="466">
        <v>125</v>
      </c>
      <c r="F930" s="466"/>
      <c r="G930" s="466" t="s">
        <v>2453</v>
      </c>
      <c r="H930" s="477">
        <f>NP.!Y367</f>
        <v>0</v>
      </c>
      <c r="I930" s="476">
        <f>NP.!AQ367</f>
        <v>0</v>
      </c>
      <c r="J930" s="462"/>
    </row>
    <row r="931" spans="1:10" ht="30" customHeight="1" x14ac:dyDescent="0.2">
      <c r="A931" s="461">
        <v>920</v>
      </c>
      <c r="B931" s="463" t="s">
        <v>12</v>
      </c>
      <c r="C931" s="464" t="s">
        <v>1209</v>
      </c>
      <c r="D931" s="465" t="str">
        <f>VLOOKUP(Tabela25[[#This Row],[Symbol]],Baza_cen[],3,0)</f>
        <v>BLOK NYXON  Green MONO   60mm    H=125mm     GPMM</v>
      </c>
      <c r="E931" s="466">
        <v>125</v>
      </c>
      <c r="F931" s="466"/>
      <c r="G931" s="466" t="s">
        <v>2453</v>
      </c>
      <c r="H931" s="477">
        <f>NP.!Z367</f>
        <v>0</v>
      </c>
      <c r="I931" s="476">
        <f>NP.!AR367</f>
        <v>0</v>
      </c>
      <c r="J931" s="462"/>
    </row>
    <row r="932" spans="1:10" ht="30" customHeight="1" x14ac:dyDescent="0.2">
      <c r="A932" s="461">
        <v>921</v>
      </c>
      <c r="B932" s="463" t="s">
        <v>12</v>
      </c>
      <c r="C932" s="464" t="s">
        <v>1209</v>
      </c>
      <c r="D932" s="465" t="str">
        <f>VLOOKUP(Tabela25[[#This Row],[Symbol]],Baza_cen[],3,0)</f>
        <v>BLOK NYXON  Green MONO   60mm    H=125mm     GPMM</v>
      </c>
      <c r="E932" s="466">
        <v>125</v>
      </c>
      <c r="F932" s="466"/>
      <c r="G932" s="466" t="s">
        <v>2453</v>
      </c>
      <c r="H932" s="477">
        <f>NP.!AA367</f>
        <v>0</v>
      </c>
      <c r="I932" s="476">
        <f>NP.!AS367</f>
        <v>0</v>
      </c>
      <c r="J932" s="462"/>
    </row>
    <row r="933" spans="1:10" ht="30" customHeight="1" x14ac:dyDescent="0.2">
      <c r="A933" s="461">
        <v>922</v>
      </c>
      <c r="B933" s="463" t="s">
        <v>12</v>
      </c>
      <c r="C933" s="464" t="s">
        <v>1209</v>
      </c>
      <c r="D933" s="465" t="str">
        <f>VLOOKUP(Tabela25[[#This Row],[Symbol]],Baza_cen[],3,0)</f>
        <v>BLOK NYXON  Green MONO   60mm    H=125mm     GPMM</v>
      </c>
      <c r="E933" s="466">
        <v>125</v>
      </c>
      <c r="F933" s="466"/>
      <c r="G933" s="466" t="s">
        <v>2453</v>
      </c>
      <c r="H933" s="477">
        <f>NP.!AB367</f>
        <v>0</v>
      </c>
      <c r="I933" s="476">
        <f>NP.!AT367</f>
        <v>0</v>
      </c>
      <c r="J933" s="462"/>
    </row>
    <row r="934" spans="1:10" ht="30" customHeight="1" x14ac:dyDescent="0.2">
      <c r="A934" s="461">
        <v>923</v>
      </c>
      <c r="B934" s="463" t="s">
        <v>12</v>
      </c>
      <c r="C934" s="464" t="s">
        <v>1209</v>
      </c>
      <c r="D934" s="465" t="str">
        <f>VLOOKUP(Tabela25[[#This Row],[Symbol]],Baza_cen[],3,0)</f>
        <v>BLOK NYXON  Green MONO   60mm    H=125mm     GPMM</v>
      </c>
      <c r="E934" s="466">
        <v>125</v>
      </c>
      <c r="F934" s="466"/>
      <c r="G934" s="466" t="s">
        <v>2453</v>
      </c>
      <c r="H934" s="477">
        <f>NP.!AC367</f>
        <v>0</v>
      </c>
      <c r="I934" s="476">
        <f>NP.!AU367</f>
        <v>0</v>
      </c>
      <c r="J934" s="462"/>
    </row>
    <row r="935" spans="1:10" ht="30" customHeight="1" x14ac:dyDescent="0.2">
      <c r="A935" s="461">
        <v>924</v>
      </c>
      <c r="B935" s="463" t="s">
        <v>12</v>
      </c>
      <c r="C935" s="464" t="s">
        <v>1209</v>
      </c>
      <c r="D935" s="465" t="str">
        <f>VLOOKUP(Tabela25[[#This Row],[Symbol]],Baza_cen[],3,0)</f>
        <v>BLOK NYXON  Green MONO   60mm    H=125mm     GPMM</v>
      </c>
      <c r="E935" s="466">
        <v>125</v>
      </c>
      <c r="F935" s="466"/>
      <c r="G935" s="466" t="s">
        <v>2453</v>
      </c>
      <c r="H935" s="477">
        <f>NP.!AD367</f>
        <v>0</v>
      </c>
      <c r="I935" s="476">
        <f>NP.!AV367</f>
        <v>0</v>
      </c>
      <c r="J935" s="462"/>
    </row>
    <row r="936" spans="1:10" ht="30" customHeight="1" x14ac:dyDescent="0.2">
      <c r="A936" s="461">
        <v>925</v>
      </c>
      <c r="B936" s="463" t="s">
        <v>12</v>
      </c>
      <c r="C936" s="464" t="s">
        <v>1210</v>
      </c>
      <c r="D936" s="465" t="str">
        <f>VLOOKUP(Tabela25[[#This Row],[Symbol]],Baza_cen[],3,0)</f>
        <v>BLOK NYXON  Green MONO   60mm    H=130mm     GPMM</v>
      </c>
      <c r="E936" s="466">
        <v>130</v>
      </c>
      <c r="F936" s="466"/>
      <c r="G936" s="466" t="s">
        <v>2453</v>
      </c>
      <c r="H936" s="477">
        <f>NP.!S368</f>
        <v>0</v>
      </c>
      <c r="I936" s="476">
        <f>NP.!AK368</f>
        <v>0</v>
      </c>
      <c r="J936" s="462"/>
    </row>
    <row r="937" spans="1:10" ht="30" customHeight="1" x14ac:dyDescent="0.2">
      <c r="A937" s="461">
        <v>926</v>
      </c>
      <c r="B937" s="463" t="s">
        <v>12</v>
      </c>
      <c r="C937" s="464" t="s">
        <v>1210</v>
      </c>
      <c r="D937" s="465" t="str">
        <f>VLOOKUP(Tabela25[[#This Row],[Symbol]],Baza_cen[],3,0)</f>
        <v>BLOK NYXON  Green MONO   60mm    H=130mm     GPMM</v>
      </c>
      <c r="E937" s="466">
        <v>130</v>
      </c>
      <c r="F937" s="466"/>
      <c r="G937" s="466" t="s">
        <v>2453</v>
      </c>
      <c r="H937" s="477">
        <f>NP.!T368</f>
        <v>0</v>
      </c>
      <c r="I937" s="476">
        <f>NP.!AL368</f>
        <v>0</v>
      </c>
      <c r="J937" s="462"/>
    </row>
    <row r="938" spans="1:10" ht="30" customHeight="1" x14ac:dyDescent="0.2">
      <c r="A938" s="461">
        <v>927</v>
      </c>
      <c r="B938" s="463" t="s">
        <v>12</v>
      </c>
      <c r="C938" s="464" t="s">
        <v>1210</v>
      </c>
      <c r="D938" s="465" t="str">
        <f>VLOOKUP(Tabela25[[#This Row],[Symbol]],Baza_cen[],3,0)</f>
        <v>BLOK NYXON  Green MONO   60mm    H=130mm     GPMM</v>
      </c>
      <c r="E938" s="466">
        <v>130</v>
      </c>
      <c r="F938" s="466"/>
      <c r="G938" s="466" t="s">
        <v>2453</v>
      </c>
      <c r="H938" s="477">
        <f>NP.!U368</f>
        <v>0</v>
      </c>
      <c r="I938" s="476">
        <f>NP.!AM368</f>
        <v>0</v>
      </c>
      <c r="J938" s="462"/>
    </row>
    <row r="939" spans="1:10" ht="30" customHeight="1" x14ac:dyDescent="0.2">
      <c r="A939" s="461">
        <v>928</v>
      </c>
      <c r="B939" s="463" t="s">
        <v>12</v>
      </c>
      <c r="C939" s="464" t="s">
        <v>1210</v>
      </c>
      <c r="D939" s="465" t="str">
        <f>VLOOKUP(Tabela25[[#This Row],[Symbol]],Baza_cen[],3,0)</f>
        <v>BLOK NYXON  Green MONO   60mm    H=130mm     GPMM</v>
      </c>
      <c r="E939" s="466">
        <v>130</v>
      </c>
      <c r="F939" s="466"/>
      <c r="G939" s="466" t="s">
        <v>2453</v>
      </c>
      <c r="H939" s="477">
        <f>NP.!V368</f>
        <v>0</v>
      </c>
      <c r="I939" s="476">
        <f>NP.!AN368</f>
        <v>0</v>
      </c>
      <c r="J939" s="462"/>
    </row>
    <row r="940" spans="1:10" ht="30" customHeight="1" x14ac:dyDescent="0.2">
      <c r="A940" s="461">
        <v>929</v>
      </c>
      <c r="B940" s="463" t="s">
        <v>12</v>
      </c>
      <c r="C940" s="464" t="s">
        <v>1210</v>
      </c>
      <c r="D940" s="465" t="str">
        <f>VLOOKUP(Tabela25[[#This Row],[Symbol]],Baza_cen[],3,0)</f>
        <v>BLOK NYXON  Green MONO   60mm    H=130mm     GPMM</v>
      </c>
      <c r="E940" s="466">
        <v>130</v>
      </c>
      <c r="F940" s="466"/>
      <c r="G940" s="466" t="s">
        <v>2453</v>
      </c>
      <c r="H940" s="477">
        <f>NP.!W368</f>
        <v>0</v>
      </c>
      <c r="I940" s="476">
        <f>NP.!AO368</f>
        <v>0</v>
      </c>
      <c r="J940" s="462"/>
    </row>
    <row r="941" spans="1:10" ht="30" customHeight="1" x14ac:dyDescent="0.2">
      <c r="A941" s="461">
        <v>930</v>
      </c>
      <c r="B941" s="463" t="s">
        <v>12</v>
      </c>
      <c r="C941" s="464" t="s">
        <v>1210</v>
      </c>
      <c r="D941" s="465" t="str">
        <f>VLOOKUP(Tabela25[[#This Row],[Symbol]],Baza_cen[],3,0)</f>
        <v>BLOK NYXON  Green MONO   60mm    H=130mm     GPMM</v>
      </c>
      <c r="E941" s="466">
        <v>130</v>
      </c>
      <c r="F941" s="466"/>
      <c r="G941" s="466" t="s">
        <v>2453</v>
      </c>
      <c r="H941" s="477">
        <f>NP.!X368</f>
        <v>0</v>
      </c>
      <c r="I941" s="476">
        <f>NP.!AP368</f>
        <v>0</v>
      </c>
      <c r="J941" s="462"/>
    </row>
    <row r="942" spans="1:10" ht="30" customHeight="1" x14ac:dyDescent="0.2">
      <c r="A942" s="461">
        <v>931</v>
      </c>
      <c r="B942" s="463" t="s">
        <v>12</v>
      </c>
      <c r="C942" s="464" t="s">
        <v>1210</v>
      </c>
      <c r="D942" s="465" t="str">
        <f>VLOOKUP(Tabela25[[#This Row],[Symbol]],Baza_cen[],3,0)</f>
        <v>BLOK NYXON  Green MONO   60mm    H=130mm     GPMM</v>
      </c>
      <c r="E942" s="466">
        <v>130</v>
      </c>
      <c r="F942" s="466"/>
      <c r="G942" s="466" t="s">
        <v>2453</v>
      </c>
      <c r="H942" s="477">
        <f>NP.!Y368</f>
        <v>0</v>
      </c>
      <c r="I942" s="476">
        <f>NP.!AQ368</f>
        <v>0</v>
      </c>
      <c r="J942" s="462"/>
    </row>
    <row r="943" spans="1:10" ht="30" customHeight="1" x14ac:dyDescent="0.2">
      <c r="A943" s="461">
        <v>932</v>
      </c>
      <c r="B943" s="463" t="s">
        <v>12</v>
      </c>
      <c r="C943" s="464" t="s">
        <v>1210</v>
      </c>
      <c r="D943" s="465" t="str">
        <f>VLOOKUP(Tabela25[[#This Row],[Symbol]],Baza_cen[],3,0)</f>
        <v>BLOK NYXON  Green MONO   60mm    H=130mm     GPMM</v>
      </c>
      <c r="E943" s="466">
        <v>130</v>
      </c>
      <c r="F943" s="466"/>
      <c r="G943" s="466" t="s">
        <v>2453</v>
      </c>
      <c r="H943" s="477">
        <f>NP.!Z368</f>
        <v>0</v>
      </c>
      <c r="I943" s="476">
        <f>NP.!AR368</f>
        <v>0</v>
      </c>
      <c r="J943" s="462"/>
    </row>
    <row r="944" spans="1:10" ht="30" customHeight="1" x14ac:dyDescent="0.2">
      <c r="A944" s="461">
        <v>933</v>
      </c>
      <c r="B944" s="463" t="s">
        <v>12</v>
      </c>
      <c r="C944" s="464" t="s">
        <v>1210</v>
      </c>
      <c r="D944" s="465" t="str">
        <f>VLOOKUP(Tabela25[[#This Row],[Symbol]],Baza_cen[],3,0)</f>
        <v>BLOK NYXON  Green MONO   60mm    H=130mm     GPMM</v>
      </c>
      <c r="E944" s="466">
        <v>130</v>
      </c>
      <c r="F944" s="466"/>
      <c r="G944" s="466" t="s">
        <v>2453</v>
      </c>
      <c r="H944" s="477">
        <f>NP.!AA368</f>
        <v>0</v>
      </c>
      <c r="I944" s="476">
        <f>NP.!AS368</f>
        <v>0</v>
      </c>
      <c r="J944" s="462"/>
    </row>
    <row r="945" spans="1:10" ht="30" customHeight="1" x14ac:dyDescent="0.2">
      <c r="A945" s="461">
        <v>934</v>
      </c>
      <c r="B945" s="463" t="s">
        <v>12</v>
      </c>
      <c r="C945" s="464" t="s">
        <v>1210</v>
      </c>
      <c r="D945" s="465" t="str">
        <f>VLOOKUP(Tabela25[[#This Row],[Symbol]],Baza_cen[],3,0)</f>
        <v>BLOK NYXON  Green MONO   60mm    H=130mm     GPMM</v>
      </c>
      <c r="E945" s="466">
        <v>130</v>
      </c>
      <c r="F945" s="466"/>
      <c r="G945" s="466" t="s">
        <v>2453</v>
      </c>
      <c r="H945" s="477">
        <f>NP.!AB368</f>
        <v>0</v>
      </c>
      <c r="I945" s="476">
        <f>NP.!AT368</f>
        <v>0</v>
      </c>
      <c r="J945" s="462"/>
    </row>
    <row r="946" spans="1:10" ht="30" customHeight="1" x14ac:dyDescent="0.2">
      <c r="A946" s="461">
        <v>935</v>
      </c>
      <c r="B946" s="463" t="s">
        <v>12</v>
      </c>
      <c r="C946" s="464" t="s">
        <v>1210</v>
      </c>
      <c r="D946" s="465" t="str">
        <f>VLOOKUP(Tabela25[[#This Row],[Symbol]],Baza_cen[],3,0)</f>
        <v>BLOK NYXON  Green MONO   60mm    H=130mm     GPMM</v>
      </c>
      <c r="E946" s="466">
        <v>130</v>
      </c>
      <c r="F946" s="466"/>
      <c r="G946" s="466" t="s">
        <v>2453</v>
      </c>
      <c r="H946" s="477">
        <f>NP.!AC368</f>
        <v>0</v>
      </c>
      <c r="I946" s="476">
        <f>NP.!AU368</f>
        <v>0</v>
      </c>
      <c r="J946" s="462"/>
    </row>
    <row r="947" spans="1:10" ht="30" customHeight="1" x14ac:dyDescent="0.2">
      <c r="A947" s="461">
        <v>936</v>
      </c>
      <c r="B947" s="463" t="s">
        <v>12</v>
      </c>
      <c r="C947" s="464" t="s">
        <v>1210</v>
      </c>
      <c r="D947" s="465" t="str">
        <f>VLOOKUP(Tabela25[[#This Row],[Symbol]],Baza_cen[],3,0)</f>
        <v>BLOK NYXON  Green MONO   60mm    H=130mm     GPMM</v>
      </c>
      <c r="E947" s="466">
        <v>130</v>
      </c>
      <c r="F947" s="466"/>
      <c r="G947" s="466" t="s">
        <v>2453</v>
      </c>
      <c r="H947" s="477">
        <f>NP.!AD368</f>
        <v>0</v>
      </c>
      <c r="I947" s="476">
        <f>NP.!AV368</f>
        <v>0</v>
      </c>
      <c r="J947" s="462"/>
    </row>
    <row r="948" spans="1:10" ht="30" customHeight="1" x14ac:dyDescent="0.2">
      <c r="A948" s="461">
        <v>937</v>
      </c>
      <c r="B948" s="463" t="s">
        <v>12</v>
      </c>
      <c r="C948" s="464" t="s">
        <v>1211</v>
      </c>
      <c r="D948" s="465" t="str">
        <f>VLOOKUP(Tabela25[[#This Row],[Symbol]],Baza_cen[],3,0)</f>
        <v>BLOK NYXON  Green MONO   60mm    H=135mm     GPMM</v>
      </c>
      <c r="E948" s="466">
        <v>135</v>
      </c>
      <c r="F948" s="466"/>
      <c r="G948" s="466" t="s">
        <v>2453</v>
      </c>
      <c r="H948" s="477">
        <f>NP.!S369</f>
        <v>0</v>
      </c>
      <c r="I948" s="476">
        <f>NP.!AK369</f>
        <v>0</v>
      </c>
      <c r="J948" s="462"/>
    </row>
    <row r="949" spans="1:10" ht="30" customHeight="1" x14ac:dyDescent="0.2">
      <c r="A949" s="461">
        <v>938</v>
      </c>
      <c r="B949" s="463" t="s">
        <v>12</v>
      </c>
      <c r="C949" s="464" t="s">
        <v>1211</v>
      </c>
      <c r="D949" s="465" t="str">
        <f>VLOOKUP(Tabela25[[#This Row],[Symbol]],Baza_cen[],3,0)</f>
        <v>BLOK NYXON  Green MONO   60mm    H=135mm     GPMM</v>
      </c>
      <c r="E949" s="466">
        <v>135</v>
      </c>
      <c r="F949" s="466"/>
      <c r="G949" s="466" t="s">
        <v>2453</v>
      </c>
      <c r="H949" s="477">
        <f>NP.!T369</f>
        <v>0</v>
      </c>
      <c r="I949" s="476">
        <f>NP.!AL369</f>
        <v>0</v>
      </c>
      <c r="J949" s="462"/>
    </row>
    <row r="950" spans="1:10" ht="30" customHeight="1" x14ac:dyDescent="0.2">
      <c r="A950" s="461">
        <v>939</v>
      </c>
      <c r="B950" s="463" t="s">
        <v>12</v>
      </c>
      <c r="C950" s="464" t="s">
        <v>1211</v>
      </c>
      <c r="D950" s="465" t="str">
        <f>VLOOKUP(Tabela25[[#This Row],[Symbol]],Baza_cen[],3,0)</f>
        <v>BLOK NYXON  Green MONO   60mm    H=135mm     GPMM</v>
      </c>
      <c r="E950" s="466">
        <v>135</v>
      </c>
      <c r="F950" s="466"/>
      <c r="G950" s="466" t="s">
        <v>2453</v>
      </c>
      <c r="H950" s="477">
        <f>NP.!U369</f>
        <v>0</v>
      </c>
      <c r="I950" s="476">
        <f>NP.!AM369</f>
        <v>0</v>
      </c>
      <c r="J950" s="462"/>
    </row>
    <row r="951" spans="1:10" ht="30" customHeight="1" x14ac:dyDescent="0.2">
      <c r="A951" s="461">
        <v>940</v>
      </c>
      <c r="B951" s="463" t="s">
        <v>12</v>
      </c>
      <c r="C951" s="464" t="s">
        <v>1211</v>
      </c>
      <c r="D951" s="465" t="str">
        <f>VLOOKUP(Tabela25[[#This Row],[Symbol]],Baza_cen[],3,0)</f>
        <v>BLOK NYXON  Green MONO   60mm    H=135mm     GPMM</v>
      </c>
      <c r="E951" s="466">
        <v>135</v>
      </c>
      <c r="F951" s="466"/>
      <c r="G951" s="466" t="s">
        <v>2453</v>
      </c>
      <c r="H951" s="477">
        <f>NP.!V369</f>
        <v>0</v>
      </c>
      <c r="I951" s="476">
        <f>NP.!AN369</f>
        <v>0</v>
      </c>
      <c r="J951" s="462"/>
    </row>
    <row r="952" spans="1:10" ht="30" customHeight="1" x14ac:dyDescent="0.2">
      <c r="A952" s="461">
        <v>941</v>
      </c>
      <c r="B952" s="463" t="s">
        <v>12</v>
      </c>
      <c r="C952" s="464" t="s">
        <v>1211</v>
      </c>
      <c r="D952" s="465" t="str">
        <f>VLOOKUP(Tabela25[[#This Row],[Symbol]],Baza_cen[],3,0)</f>
        <v>BLOK NYXON  Green MONO   60mm    H=135mm     GPMM</v>
      </c>
      <c r="E952" s="466">
        <v>135</v>
      </c>
      <c r="F952" s="466"/>
      <c r="G952" s="466" t="s">
        <v>2453</v>
      </c>
      <c r="H952" s="477">
        <f>NP.!W369</f>
        <v>0</v>
      </c>
      <c r="I952" s="476">
        <f>NP.!AO369</f>
        <v>0</v>
      </c>
      <c r="J952" s="462"/>
    </row>
    <row r="953" spans="1:10" ht="30" customHeight="1" x14ac:dyDescent="0.2">
      <c r="A953" s="461">
        <v>942</v>
      </c>
      <c r="B953" s="463" t="s">
        <v>12</v>
      </c>
      <c r="C953" s="464" t="s">
        <v>1211</v>
      </c>
      <c r="D953" s="465" t="str">
        <f>VLOOKUP(Tabela25[[#This Row],[Symbol]],Baza_cen[],3,0)</f>
        <v>BLOK NYXON  Green MONO   60mm    H=135mm     GPMM</v>
      </c>
      <c r="E953" s="466">
        <v>135</v>
      </c>
      <c r="F953" s="466"/>
      <c r="G953" s="466" t="s">
        <v>2453</v>
      </c>
      <c r="H953" s="477">
        <f>NP.!X369</f>
        <v>0</v>
      </c>
      <c r="I953" s="476">
        <f>NP.!AP369</f>
        <v>0</v>
      </c>
      <c r="J953" s="462"/>
    </row>
    <row r="954" spans="1:10" ht="30" customHeight="1" x14ac:dyDescent="0.2">
      <c r="A954" s="461">
        <v>943</v>
      </c>
      <c r="B954" s="463" t="s">
        <v>12</v>
      </c>
      <c r="C954" s="464" t="s">
        <v>1211</v>
      </c>
      <c r="D954" s="465" t="str">
        <f>VLOOKUP(Tabela25[[#This Row],[Symbol]],Baza_cen[],3,0)</f>
        <v>BLOK NYXON  Green MONO   60mm    H=135mm     GPMM</v>
      </c>
      <c r="E954" s="466">
        <v>135</v>
      </c>
      <c r="F954" s="466"/>
      <c r="G954" s="466" t="s">
        <v>2453</v>
      </c>
      <c r="H954" s="477">
        <f>NP.!Y369</f>
        <v>0</v>
      </c>
      <c r="I954" s="476">
        <f>NP.!AQ369</f>
        <v>0</v>
      </c>
      <c r="J954" s="462"/>
    </row>
    <row r="955" spans="1:10" ht="30" customHeight="1" x14ac:dyDescent="0.2">
      <c r="A955" s="461">
        <v>944</v>
      </c>
      <c r="B955" s="463" t="s">
        <v>12</v>
      </c>
      <c r="C955" s="464" t="s">
        <v>1211</v>
      </c>
      <c r="D955" s="465" t="str">
        <f>VLOOKUP(Tabela25[[#This Row],[Symbol]],Baza_cen[],3,0)</f>
        <v>BLOK NYXON  Green MONO   60mm    H=135mm     GPMM</v>
      </c>
      <c r="E955" s="466">
        <v>135</v>
      </c>
      <c r="F955" s="466"/>
      <c r="G955" s="466" t="s">
        <v>2453</v>
      </c>
      <c r="H955" s="477">
        <f>NP.!Z369</f>
        <v>0</v>
      </c>
      <c r="I955" s="476">
        <f>NP.!AR369</f>
        <v>0</v>
      </c>
      <c r="J955" s="462"/>
    </row>
    <row r="956" spans="1:10" ht="30" customHeight="1" x14ac:dyDescent="0.2">
      <c r="A956" s="461">
        <v>945</v>
      </c>
      <c r="B956" s="463" t="s">
        <v>12</v>
      </c>
      <c r="C956" s="464" t="s">
        <v>1211</v>
      </c>
      <c r="D956" s="465" t="str">
        <f>VLOOKUP(Tabela25[[#This Row],[Symbol]],Baza_cen[],3,0)</f>
        <v>BLOK NYXON  Green MONO   60mm    H=135mm     GPMM</v>
      </c>
      <c r="E956" s="466">
        <v>135</v>
      </c>
      <c r="F956" s="466"/>
      <c r="G956" s="466" t="s">
        <v>2453</v>
      </c>
      <c r="H956" s="477">
        <f>NP.!AA369</f>
        <v>0</v>
      </c>
      <c r="I956" s="476">
        <f>NP.!AS369</f>
        <v>0</v>
      </c>
      <c r="J956" s="462"/>
    </row>
    <row r="957" spans="1:10" ht="30" customHeight="1" x14ac:dyDescent="0.2">
      <c r="A957" s="461">
        <v>946</v>
      </c>
      <c r="B957" s="463" t="s">
        <v>12</v>
      </c>
      <c r="C957" s="464" t="s">
        <v>1211</v>
      </c>
      <c r="D957" s="465" t="str">
        <f>VLOOKUP(Tabela25[[#This Row],[Symbol]],Baza_cen[],3,0)</f>
        <v>BLOK NYXON  Green MONO   60mm    H=135mm     GPMM</v>
      </c>
      <c r="E957" s="466">
        <v>135</v>
      </c>
      <c r="F957" s="466"/>
      <c r="G957" s="466" t="s">
        <v>2453</v>
      </c>
      <c r="H957" s="477">
        <f>NP.!AB369</f>
        <v>0</v>
      </c>
      <c r="I957" s="476">
        <f>NP.!AT369</f>
        <v>0</v>
      </c>
      <c r="J957" s="462"/>
    </row>
    <row r="958" spans="1:10" ht="30" customHeight="1" x14ac:dyDescent="0.2">
      <c r="A958" s="461">
        <v>947</v>
      </c>
      <c r="B958" s="463" t="s">
        <v>12</v>
      </c>
      <c r="C958" s="464" t="s">
        <v>1211</v>
      </c>
      <c r="D958" s="465" t="str">
        <f>VLOOKUP(Tabela25[[#This Row],[Symbol]],Baza_cen[],3,0)</f>
        <v>BLOK NYXON  Green MONO   60mm    H=135mm     GPMM</v>
      </c>
      <c r="E958" s="466">
        <v>135</v>
      </c>
      <c r="F958" s="466"/>
      <c r="G958" s="466" t="s">
        <v>2453</v>
      </c>
      <c r="H958" s="477">
        <f>NP.!AC369</f>
        <v>0</v>
      </c>
      <c r="I958" s="476">
        <f>NP.!AU369</f>
        <v>0</v>
      </c>
      <c r="J958" s="462"/>
    </row>
    <row r="959" spans="1:10" ht="30" customHeight="1" x14ac:dyDescent="0.2">
      <c r="A959" s="461">
        <v>948</v>
      </c>
      <c r="B959" s="463" t="s">
        <v>12</v>
      </c>
      <c r="C959" s="464" t="s">
        <v>1211</v>
      </c>
      <c r="D959" s="465" t="str">
        <f>VLOOKUP(Tabela25[[#This Row],[Symbol]],Baza_cen[],3,0)</f>
        <v>BLOK NYXON  Green MONO   60mm    H=135mm     GPMM</v>
      </c>
      <c r="E959" s="466">
        <v>135</v>
      </c>
      <c r="F959" s="466"/>
      <c r="G959" s="466" t="s">
        <v>2453</v>
      </c>
      <c r="H959" s="477">
        <f>NP.!AD369</f>
        <v>0</v>
      </c>
      <c r="I959" s="476">
        <f>NP.!AV369</f>
        <v>0</v>
      </c>
      <c r="J959" s="462"/>
    </row>
    <row r="960" spans="1:10" ht="30" customHeight="1" x14ac:dyDescent="0.2">
      <c r="A960" s="461">
        <v>949</v>
      </c>
      <c r="B960" s="463" t="s">
        <v>12</v>
      </c>
      <c r="C960" s="464" t="s">
        <v>1212</v>
      </c>
      <c r="D960" s="465" t="str">
        <f>VLOOKUP(Tabela25[[#This Row],[Symbol]],Baza_cen[],3,0)</f>
        <v>BLOK NYXON  Green MONO   60mm    H=140mm     GPMM</v>
      </c>
      <c r="E960" s="466">
        <v>140</v>
      </c>
      <c r="F960" s="466"/>
      <c r="G960" s="466" t="s">
        <v>2453</v>
      </c>
      <c r="H960" s="477">
        <f>NP.!S370</f>
        <v>0</v>
      </c>
      <c r="I960" s="476">
        <f>NP.!AK370</f>
        <v>0</v>
      </c>
      <c r="J960" s="462"/>
    </row>
    <row r="961" spans="1:10" ht="30" customHeight="1" x14ac:dyDescent="0.2">
      <c r="A961" s="461">
        <v>950</v>
      </c>
      <c r="B961" s="463" t="s">
        <v>12</v>
      </c>
      <c r="C961" s="464" t="s">
        <v>1212</v>
      </c>
      <c r="D961" s="465" t="str">
        <f>VLOOKUP(Tabela25[[#This Row],[Symbol]],Baza_cen[],3,0)</f>
        <v>BLOK NYXON  Green MONO   60mm    H=140mm     GPMM</v>
      </c>
      <c r="E961" s="466">
        <v>140</v>
      </c>
      <c r="F961" s="466"/>
      <c r="G961" s="466" t="s">
        <v>2453</v>
      </c>
      <c r="H961" s="477">
        <f>NP.!T370</f>
        <v>0</v>
      </c>
      <c r="I961" s="476">
        <f>NP.!AL370</f>
        <v>0</v>
      </c>
      <c r="J961" s="462"/>
    </row>
    <row r="962" spans="1:10" ht="30" customHeight="1" x14ac:dyDescent="0.2">
      <c r="A962" s="461">
        <v>951</v>
      </c>
      <c r="B962" s="463" t="s">
        <v>12</v>
      </c>
      <c r="C962" s="464" t="s">
        <v>1212</v>
      </c>
      <c r="D962" s="465" t="str">
        <f>VLOOKUP(Tabela25[[#This Row],[Symbol]],Baza_cen[],3,0)</f>
        <v>BLOK NYXON  Green MONO   60mm    H=140mm     GPMM</v>
      </c>
      <c r="E962" s="466">
        <v>140</v>
      </c>
      <c r="F962" s="466"/>
      <c r="G962" s="466" t="s">
        <v>2453</v>
      </c>
      <c r="H962" s="477">
        <f>NP.!U370</f>
        <v>0</v>
      </c>
      <c r="I962" s="476">
        <f>NP.!AM370</f>
        <v>0</v>
      </c>
      <c r="J962" s="462"/>
    </row>
    <row r="963" spans="1:10" ht="30" customHeight="1" x14ac:dyDescent="0.2">
      <c r="A963" s="461">
        <v>952</v>
      </c>
      <c r="B963" s="463" t="s">
        <v>12</v>
      </c>
      <c r="C963" s="464" t="s">
        <v>1212</v>
      </c>
      <c r="D963" s="465" t="str">
        <f>VLOOKUP(Tabela25[[#This Row],[Symbol]],Baza_cen[],3,0)</f>
        <v>BLOK NYXON  Green MONO   60mm    H=140mm     GPMM</v>
      </c>
      <c r="E963" s="466">
        <v>140</v>
      </c>
      <c r="F963" s="466"/>
      <c r="G963" s="466" t="s">
        <v>2453</v>
      </c>
      <c r="H963" s="477">
        <f>NP.!V370</f>
        <v>0</v>
      </c>
      <c r="I963" s="476">
        <f>NP.!AN370</f>
        <v>0</v>
      </c>
      <c r="J963" s="462"/>
    </row>
    <row r="964" spans="1:10" ht="30" customHeight="1" x14ac:dyDescent="0.2">
      <c r="A964" s="461">
        <v>953</v>
      </c>
      <c r="B964" s="463" t="s">
        <v>12</v>
      </c>
      <c r="C964" s="464" t="s">
        <v>1212</v>
      </c>
      <c r="D964" s="465" t="str">
        <f>VLOOKUP(Tabela25[[#This Row],[Symbol]],Baza_cen[],3,0)</f>
        <v>BLOK NYXON  Green MONO   60mm    H=140mm     GPMM</v>
      </c>
      <c r="E964" s="466">
        <v>140</v>
      </c>
      <c r="F964" s="466"/>
      <c r="G964" s="466" t="s">
        <v>2453</v>
      </c>
      <c r="H964" s="477">
        <f>NP.!W370</f>
        <v>0</v>
      </c>
      <c r="I964" s="476">
        <f>NP.!AO370</f>
        <v>0</v>
      </c>
      <c r="J964" s="462"/>
    </row>
    <row r="965" spans="1:10" ht="30" customHeight="1" x14ac:dyDescent="0.2">
      <c r="A965" s="461">
        <v>954</v>
      </c>
      <c r="B965" s="463" t="s">
        <v>12</v>
      </c>
      <c r="C965" s="464" t="s">
        <v>1212</v>
      </c>
      <c r="D965" s="465" t="str">
        <f>VLOOKUP(Tabela25[[#This Row],[Symbol]],Baza_cen[],3,0)</f>
        <v>BLOK NYXON  Green MONO   60mm    H=140mm     GPMM</v>
      </c>
      <c r="E965" s="466">
        <v>140</v>
      </c>
      <c r="F965" s="466"/>
      <c r="G965" s="466" t="s">
        <v>2453</v>
      </c>
      <c r="H965" s="477">
        <f>NP.!X370</f>
        <v>0</v>
      </c>
      <c r="I965" s="476">
        <f>NP.!AP370</f>
        <v>0</v>
      </c>
      <c r="J965" s="462"/>
    </row>
    <row r="966" spans="1:10" ht="30" customHeight="1" x14ac:dyDescent="0.2">
      <c r="A966" s="461">
        <v>955</v>
      </c>
      <c r="B966" s="463" t="s">
        <v>12</v>
      </c>
      <c r="C966" s="464" t="s">
        <v>1212</v>
      </c>
      <c r="D966" s="465" t="str">
        <f>VLOOKUP(Tabela25[[#This Row],[Symbol]],Baza_cen[],3,0)</f>
        <v>BLOK NYXON  Green MONO   60mm    H=140mm     GPMM</v>
      </c>
      <c r="E966" s="466">
        <v>140</v>
      </c>
      <c r="F966" s="466"/>
      <c r="G966" s="466" t="s">
        <v>2453</v>
      </c>
      <c r="H966" s="477">
        <f>NP.!Y370</f>
        <v>0</v>
      </c>
      <c r="I966" s="476">
        <f>NP.!AQ370</f>
        <v>0</v>
      </c>
      <c r="J966" s="462"/>
    </row>
    <row r="967" spans="1:10" ht="30" customHeight="1" x14ac:dyDescent="0.2">
      <c r="A967" s="461">
        <v>956</v>
      </c>
      <c r="B967" s="463" t="s">
        <v>12</v>
      </c>
      <c r="C967" s="464" t="s">
        <v>1212</v>
      </c>
      <c r="D967" s="465" t="str">
        <f>VLOOKUP(Tabela25[[#This Row],[Symbol]],Baza_cen[],3,0)</f>
        <v>BLOK NYXON  Green MONO   60mm    H=140mm     GPMM</v>
      </c>
      <c r="E967" s="466">
        <v>140</v>
      </c>
      <c r="F967" s="466"/>
      <c r="G967" s="466" t="s">
        <v>2453</v>
      </c>
      <c r="H967" s="477">
        <f>NP.!Z370</f>
        <v>0</v>
      </c>
      <c r="I967" s="476">
        <f>NP.!AR370</f>
        <v>0</v>
      </c>
      <c r="J967" s="462"/>
    </row>
    <row r="968" spans="1:10" ht="30" customHeight="1" x14ac:dyDescent="0.2">
      <c r="A968" s="461">
        <v>957</v>
      </c>
      <c r="B968" s="463" t="s">
        <v>12</v>
      </c>
      <c r="C968" s="464" t="s">
        <v>1212</v>
      </c>
      <c r="D968" s="465" t="str">
        <f>VLOOKUP(Tabela25[[#This Row],[Symbol]],Baza_cen[],3,0)</f>
        <v>BLOK NYXON  Green MONO   60mm    H=140mm     GPMM</v>
      </c>
      <c r="E968" s="466">
        <v>140</v>
      </c>
      <c r="F968" s="466"/>
      <c r="G968" s="466" t="s">
        <v>2453</v>
      </c>
      <c r="H968" s="477">
        <f>NP.!AA370</f>
        <v>0</v>
      </c>
      <c r="I968" s="476">
        <f>NP.!AS370</f>
        <v>0</v>
      </c>
      <c r="J968" s="462"/>
    </row>
    <row r="969" spans="1:10" ht="30" customHeight="1" x14ac:dyDescent="0.2">
      <c r="A969" s="461">
        <v>958</v>
      </c>
      <c r="B969" s="463" t="s">
        <v>12</v>
      </c>
      <c r="C969" s="464" t="s">
        <v>1212</v>
      </c>
      <c r="D969" s="465" t="str">
        <f>VLOOKUP(Tabela25[[#This Row],[Symbol]],Baza_cen[],3,0)</f>
        <v>BLOK NYXON  Green MONO   60mm    H=140mm     GPMM</v>
      </c>
      <c r="E969" s="466">
        <v>140</v>
      </c>
      <c r="F969" s="466"/>
      <c r="G969" s="466" t="s">
        <v>2453</v>
      </c>
      <c r="H969" s="477">
        <f>NP.!AB370</f>
        <v>0</v>
      </c>
      <c r="I969" s="476">
        <f>NP.!AT370</f>
        <v>0</v>
      </c>
      <c r="J969" s="462"/>
    </row>
    <row r="970" spans="1:10" ht="30" customHeight="1" x14ac:dyDescent="0.2">
      <c r="A970" s="461">
        <v>959</v>
      </c>
      <c r="B970" s="463" t="s">
        <v>12</v>
      </c>
      <c r="C970" s="464" t="s">
        <v>1212</v>
      </c>
      <c r="D970" s="465" t="str">
        <f>VLOOKUP(Tabela25[[#This Row],[Symbol]],Baza_cen[],3,0)</f>
        <v>BLOK NYXON  Green MONO   60mm    H=140mm     GPMM</v>
      </c>
      <c r="E970" s="466">
        <v>140</v>
      </c>
      <c r="F970" s="466"/>
      <c r="G970" s="466" t="s">
        <v>2453</v>
      </c>
      <c r="H970" s="477">
        <f>NP.!AC370</f>
        <v>0</v>
      </c>
      <c r="I970" s="476">
        <f>NP.!AU370</f>
        <v>0</v>
      </c>
      <c r="J970" s="462"/>
    </row>
    <row r="971" spans="1:10" ht="30" customHeight="1" x14ac:dyDescent="0.2">
      <c r="A971" s="461">
        <v>960</v>
      </c>
      <c r="B971" s="463" t="s">
        <v>12</v>
      </c>
      <c r="C971" s="464" t="s">
        <v>1212</v>
      </c>
      <c r="D971" s="465" t="str">
        <f>VLOOKUP(Tabela25[[#This Row],[Symbol]],Baza_cen[],3,0)</f>
        <v>BLOK NYXON  Green MONO   60mm    H=140mm     GPMM</v>
      </c>
      <c r="E971" s="466">
        <v>140</v>
      </c>
      <c r="F971" s="466"/>
      <c r="G971" s="466" t="s">
        <v>2453</v>
      </c>
      <c r="H971" s="477">
        <f>NP.!AD370</f>
        <v>0</v>
      </c>
      <c r="I971" s="476">
        <f>NP.!AV370</f>
        <v>0</v>
      </c>
      <c r="J971" s="462"/>
    </row>
    <row r="972" spans="1:10" ht="30" customHeight="1" x14ac:dyDescent="0.2">
      <c r="A972" s="461">
        <v>961</v>
      </c>
      <c r="B972" s="463" t="s">
        <v>12</v>
      </c>
      <c r="C972" s="464" t="s">
        <v>1213</v>
      </c>
      <c r="D972" s="465" t="str">
        <f>VLOOKUP(Tabela25[[#This Row],[Symbol]],Baza_cen[],3,0)</f>
        <v>BLOK NYXON  Green MONO   60mm    H=145mm     GPMM</v>
      </c>
      <c r="E972" s="466">
        <v>145</v>
      </c>
      <c r="F972" s="466"/>
      <c r="G972" s="466" t="s">
        <v>2453</v>
      </c>
      <c r="H972" s="477">
        <f>NP.!S371</f>
        <v>0</v>
      </c>
      <c r="I972" s="476">
        <f>NP.!AK371</f>
        <v>0</v>
      </c>
      <c r="J972" s="462"/>
    </row>
    <row r="973" spans="1:10" ht="30" customHeight="1" x14ac:dyDescent="0.2">
      <c r="A973" s="461">
        <v>962</v>
      </c>
      <c r="B973" s="463" t="s">
        <v>12</v>
      </c>
      <c r="C973" s="464" t="s">
        <v>1213</v>
      </c>
      <c r="D973" s="465" t="str">
        <f>VLOOKUP(Tabela25[[#This Row],[Symbol]],Baza_cen[],3,0)</f>
        <v>BLOK NYXON  Green MONO   60mm    H=145mm     GPMM</v>
      </c>
      <c r="E973" s="466">
        <v>145</v>
      </c>
      <c r="F973" s="466"/>
      <c r="G973" s="466" t="s">
        <v>2453</v>
      </c>
      <c r="H973" s="477">
        <f>NP.!T371</f>
        <v>0</v>
      </c>
      <c r="I973" s="476">
        <f>NP.!AL371</f>
        <v>0</v>
      </c>
      <c r="J973" s="462"/>
    </row>
    <row r="974" spans="1:10" ht="30" customHeight="1" x14ac:dyDescent="0.2">
      <c r="A974" s="461">
        <v>963</v>
      </c>
      <c r="B974" s="463" t="s">
        <v>12</v>
      </c>
      <c r="C974" s="464" t="s">
        <v>1213</v>
      </c>
      <c r="D974" s="465" t="str">
        <f>VLOOKUP(Tabela25[[#This Row],[Symbol]],Baza_cen[],3,0)</f>
        <v>BLOK NYXON  Green MONO   60mm    H=145mm     GPMM</v>
      </c>
      <c r="E974" s="466">
        <v>145</v>
      </c>
      <c r="F974" s="466"/>
      <c r="G974" s="466" t="s">
        <v>2453</v>
      </c>
      <c r="H974" s="477">
        <f>NP.!U371</f>
        <v>0</v>
      </c>
      <c r="I974" s="476">
        <f>NP.!AM371</f>
        <v>0</v>
      </c>
      <c r="J974" s="462"/>
    </row>
    <row r="975" spans="1:10" ht="30" customHeight="1" x14ac:dyDescent="0.2">
      <c r="A975" s="461">
        <v>964</v>
      </c>
      <c r="B975" s="463" t="s">
        <v>12</v>
      </c>
      <c r="C975" s="464" t="s">
        <v>1213</v>
      </c>
      <c r="D975" s="465" t="str">
        <f>VLOOKUP(Tabela25[[#This Row],[Symbol]],Baza_cen[],3,0)</f>
        <v>BLOK NYXON  Green MONO   60mm    H=145mm     GPMM</v>
      </c>
      <c r="E975" s="466">
        <v>145</v>
      </c>
      <c r="F975" s="466"/>
      <c r="G975" s="466" t="s">
        <v>2453</v>
      </c>
      <c r="H975" s="477">
        <f>NP.!V371</f>
        <v>0</v>
      </c>
      <c r="I975" s="476">
        <f>NP.!AN371</f>
        <v>0</v>
      </c>
      <c r="J975" s="462"/>
    </row>
    <row r="976" spans="1:10" ht="30" customHeight="1" x14ac:dyDescent="0.2">
      <c r="A976" s="461">
        <v>965</v>
      </c>
      <c r="B976" s="463" t="s">
        <v>12</v>
      </c>
      <c r="C976" s="464" t="s">
        <v>1213</v>
      </c>
      <c r="D976" s="465" t="str">
        <f>VLOOKUP(Tabela25[[#This Row],[Symbol]],Baza_cen[],3,0)</f>
        <v>BLOK NYXON  Green MONO   60mm    H=145mm     GPMM</v>
      </c>
      <c r="E976" s="466">
        <v>145</v>
      </c>
      <c r="F976" s="466"/>
      <c r="G976" s="466" t="s">
        <v>2453</v>
      </c>
      <c r="H976" s="477">
        <f>NP.!W371</f>
        <v>0</v>
      </c>
      <c r="I976" s="476">
        <f>NP.!AO371</f>
        <v>0</v>
      </c>
      <c r="J976" s="462"/>
    </row>
    <row r="977" spans="1:10" ht="30" customHeight="1" x14ac:dyDescent="0.2">
      <c r="A977" s="461">
        <v>966</v>
      </c>
      <c r="B977" s="463" t="s">
        <v>12</v>
      </c>
      <c r="C977" s="464" t="s">
        <v>1213</v>
      </c>
      <c r="D977" s="465" t="str">
        <f>VLOOKUP(Tabela25[[#This Row],[Symbol]],Baza_cen[],3,0)</f>
        <v>BLOK NYXON  Green MONO   60mm    H=145mm     GPMM</v>
      </c>
      <c r="E977" s="466">
        <v>145</v>
      </c>
      <c r="F977" s="466"/>
      <c r="G977" s="466" t="s">
        <v>2453</v>
      </c>
      <c r="H977" s="477">
        <f>NP.!X371</f>
        <v>0</v>
      </c>
      <c r="I977" s="476">
        <f>NP.!AP371</f>
        <v>0</v>
      </c>
      <c r="J977" s="462"/>
    </row>
    <row r="978" spans="1:10" ht="30" customHeight="1" x14ac:dyDescent="0.2">
      <c r="A978" s="461">
        <v>967</v>
      </c>
      <c r="B978" s="463" t="s">
        <v>12</v>
      </c>
      <c r="C978" s="464" t="s">
        <v>1213</v>
      </c>
      <c r="D978" s="465" t="str">
        <f>VLOOKUP(Tabela25[[#This Row],[Symbol]],Baza_cen[],3,0)</f>
        <v>BLOK NYXON  Green MONO   60mm    H=145mm     GPMM</v>
      </c>
      <c r="E978" s="466">
        <v>145</v>
      </c>
      <c r="F978" s="466"/>
      <c r="G978" s="466" t="s">
        <v>2453</v>
      </c>
      <c r="H978" s="477">
        <f>NP.!Y371</f>
        <v>0</v>
      </c>
      <c r="I978" s="476">
        <f>NP.!AQ371</f>
        <v>0</v>
      </c>
      <c r="J978" s="462"/>
    </row>
    <row r="979" spans="1:10" ht="30" customHeight="1" x14ac:dyDescent="0.2">
      <c r="A979" s="461">
        <v>968</v>
      </c>
      <c r="B979" s="463" t="s">
        <v>12</v>
      </c>
      <c r="C979" s="464" t="s">
        <v>1213</v>
      </c>
      <c r="D979" s="465" t="str">
        <f>VLOOKUP(Tabela25[[#This Row],[Symbol]],Baza_cen[],3,0)</f>
        <v>BLOK NYXON  Green MONO   60mm    H=145mm     GPMM</v>
      </c>
      <c r="E979" s="466">
        <v>145</v>
      </c>
      <c r="F979" s="466"/>
      <c r="G979" s="466" t="s">
        <v>2453</v>
      </c>
      <c r="H979" s="477">
        <f>NP.!Z371</f>
        <v>0</v>
      </c>
      <c r="I979" s="476">
        <f>NP.!AR371</f>
        <v>0</v>
      </c>
      <c r="J979" s="462"/>
    </row>
    <row r="980" spans="1:10" ht="30" customHeight="1" x14ac:dyDescent="0.2">
      <c r="A980" s="461">
        <v>969</v>
      </c>
      <c r="B980" s="463" t="s">
        <v>12</v>
      </c>
      <c r="C980" s="464" t="s">
        <v>1213</v>
      </c>
      <c r="D980" s="465" t="str">
        <f>VLOOKUP(Tabela25[[#This Row],[Symbol]],Baza_cen[],3,0)</f>
        <v>BLOK NYXON  Green MONO   60mm    H=145mm     GPMM</v>
      </c>
      <c r="E980" s="466">
        <v>145</v>
      </c>
      <c r="F980" s="466"/>
      <c r="G980" s="466" t="s">
        <v>2453</v>
      </c>
      <c r="H980" s="477">
        <f>NP.!AA371</f>
        <v>0</v>
      </c>
      <c r="I980" s="476">
        <f>NP.!AS371</f>
        <v>0</v>
      </c>
      <c r="J980" s="462"/>
    </row>
    <row r="981" spans="1:10" ht="30" customHeight="1" x14ac:dyDescent="0.2">
      <c r="A981" s="461">
        <v>970</v>
      </c>
      <c r="B981" s="463" t="s">
        <v>12</v>
      </c>
      <c r="C981" s="464" t="s">
        <v>1213</v>
      </c>
      <c r="D981" s="465" t="str">
        <f>VLOOKUP(Tabela25[[#This Row],[Symbol]],Baza_cen[],3,0)</f>
        <v>BLOK NYXON  Green MONO   60mm    H=145mm     GPMM</v>
      </c>
      <c r="E981" s="466">
        <v>145</v>
      </c>
      <c r="F981" s="466"/>
      <c r="G981" s="466" t="s">
        <v>2453</v>
      </c>
      <c r="H981" s="477">
        <f>NP.!AB371</f>
        <v>0</v>
      </c>
      <c r="I981" s="476">
        <f>NP.!AT371</f>
        <v>0</v>
      </c>
      <c r="J981" s="462"/>
    </row>
    <row r="982" spans="1:10" ht="30" customHeight="1" x14ac:dyDescent="0.2">
      <c r="A982" s="461">
        <v>971</v>
      </c>
      <c r="B982" s="463" t="s">
        <v>12</v>
      </c>
      <c r="C982" s="464" t="s">
        <v>1213</v>
      </c>
      <c r="D982" s="465" t="str">
        <f>VLOOKUP(Tabela25[[#This Row],[Symbol]],Baza_cen[],3,0)</f>
        <v>BLOK NYXON  Green MONO   60mm    H=145mm     GPMM</v>
      </c>
      <c r="E982" s="466">
        <v>145</v>
      </c>
      <c r="F982" s="466"/>
      <c r="G982" s="466" t="s">
        <v>2453</v>
      </c>
      <c r="H982" s="477">
        <f>NP.!AC371</f>
        <v>0</v>
      </c>
      <c r="I982" s="476">
        <f>NP.!AU371</f>
        <v>0</v>
      </c>
      <c r="J982" s="462"/>
    </row>
    <row r="983" spans="1:10" ht="30" customHeight="1" x14ac:dyDescent="0.2">
      <c r="A983" s="461">
        <v>972</v>
      </c>
      <c r="B983" s="463" t="s">
        <v>12</v>
      </c>
      <c r="C983" s="464" t="s">
        <v>1213</v>
      </c>
      <c r="D983" s="465" t="str">
        <f>VLOOKUP(Tabela25[[#This Row],[Symbol]],Baza_cen[],3,0)</f>
        <v>BLOK NYXON  Green MONO   60mm    H=145mm     GPMM</v>
      </c>
      <c r="E983" s="466">
        <v>145</v>
      </c>
      <c r="F983" s="466"/>
      <c r="G983" s="466" t="s">
        <v>2453</v>
      </c>
      <c r="H983" s="477">
        <f>NP.!AD371</f>
        <v>0</v>
      </c>
      <c r="I983" s="476">
        <f>NP.!AV371</f>
        <v>0</v>
      </c>
      <c r="J983" s="462"/>
    </row>
    <row r="984" spans="1:10" ht="30" customHeight="1" x14ac:dyDescent="0.2">
      <c r="A984" s="461">
        <v>973</v>
      </c>
      <c r="B984" s="463" t="s">
        <v>12</v>
      </c>
      <c r="C984" s="464" t="s">
        <v>1214</v>
      </c>
      <c r="D984" s="465" t="str">
        <f>VLOOKUP(Tabela25[[#This Row],[Symbol]],Baza_cen[],3,0)</f>
        <v>BLOK NYXON  Green MONO   60mm    H=150mm     GPMM</v>
      </c>
      <c r="E984" s="466">
        <v>150</v>
      </c>
      <c r="F984" s="466"/>
      <c r="G984" s="466" t="s">
        <v>2453</v>
      </c>
      <c r="H984" s="477">
        <f>NP.!S372</f>
        <v>0</v>
      </c>
      <c r="I984" s="476">
        <f>NP.!AK372</f>
        <v>0</v>
      </c>
      <c r="J984" s="462"/>
    </row>
    <row r="985" spans="1:10" ht="30" customHeight="1" x14ac:dyDescent="0.2">
      <c r="A985" s="461">
        <v>974</v>
      </c>
      <c r="B985" s="463" t="s">
        <v>12</v>
      </c>
      <c r="C985" s="464" t="s">
        <v>1214</v>
      </c>
      <c r="D985" s="465" t="str">
        <f>VLOOKUP(Tabela25[[#This Row],[Symbol]],Baza_cen[],3,0)</f>
        <v>BLOK NYXON  Green MONO   60mm    H=150mm     GPMM</v>
      </c>
      <c r="E985" s="466">
        <v>150</v>
      </c>
      <c r="F985" s="466"/>
      <c r="G985" s="466" t="s">
        <v>2453</v>
      </c>
      <c r="H985" s="477">
        <f>NP.!T372</f>
        <v>0</v>
      </c>
      <c r="I985" s="476">
        <f>NP.!AL372</f>
        <v>0</v>
      </c>
      <c r="J985" s="462"/>
    </row>
    <row r="986" spans="1:10" ht="30" customHeight="1" x14ac:dyDescent="0.2">
      <c r="A986" s="461">
        <v>975</v>
      </c>
      <c r="B986" s="463" t="s">
        <v>12</v>
      </c>
      <c r="C986" s="464" t="s">
        <v>1214</v>
      </c>
      <c r="D986" s="465" t="str">
        <f>VLOOKUP(Tabela25[[#This Row],[Symbol]],Baza_cen[],3,0)</f>
        <v>BLOK NYXON  Green MONO   60mm    H=150mm     GPMM</v>
      </c>
      <c r="E986" s="466">
        <v>150</v>
      </c>
      <c r="F986" s="466"/>
      <c r="G986" s="466" t="s">
        <v>2453</v>
      </c>
      <c r="H986" s="477">
        <f>NP.!U372</f>
        <v>0</v>
      </c>
      <c r="I986" s="476">
        <f>NP.!AM372</f>
        <v>0</v>
      </c>
      <c r="J986" s="462"/>
    </row>
    <row r="987" spans="1:10" ht="30" customHeight="1" x14ac:dyDescent="0.2">
      <c r="A987" s="461">
        <v>976</v>
      </c>
      <c r="B987" s="463" t="s">
        <v>12</v>
      </c>
      <c r="C987" s="464" t="s">
        <v>1214</v>
      </c>
      <c r="D987" s="465" t="str">
        <f>VLOOKUP(Tabela25[[#This Row],[Symbol]],Baza_cen[],3,0)</f>
        <v>BLOK NYXON  Green MONO   60mm    H=150mm     GPMM</v>
      </c>
      <c r="E987" s="466">
        <v>150</v>
      </c>
      <c r="F987" s="466"/>
      <c r="G987" s="466" t="s">
        <v>2453</v>
      </c>
      <c r="H987" s="477">
        <f>NP.!V372</f>
        <v>0</v>
      </c>
      <c r="I987" s="476">
        <f>NP.!AN372</f>
        <v>0</v>
      </c>
      <c r="J987" s="462"/>
    </row>
    <row r="988" spans="1:10" ht="30" customHeight="1" x14ac:dyDescent="0.2">
      <c r="A988" s="461">
        <v>977</v>
      </c>
      <c r="B988" s="463" t="s">
        <v>12</v>
      </c>
      <c r="C988" s="464" t="s">
        <v>1214</v>
      </c>
      <c r="D988" s="465" t="str">
        <f>VLOOKUP(Tabela25[[#This Row],[Symbol]],Baza_cen[],3,0)</f>
        <v>BLOK NYXON  Green MONO   60mm    H=150mm     GPMM</v>
      </c>
      <c r="E988" s="466">
        <v>150</v>
      </c>
      <c r="F988" s="466"/>
      <c r="G988" s="466" t="s">
        <v>2453</v>
      </c>
      <c r="H988" s="477">
        <f>NP.!W372</f>
        <v>0</v>
      </c>
      <c r="I988" s="476">
        <f>NP.!AO372</f>
        <v>0</v>
      </c>
      <c r="J988" s="462"/>
    </row>
    <row r="989" spans="1:10" ht="30" customHeight="1" x14ac:dyDescent="0.2">
      <c r="A989" s="461">
        <v>978</v>
      </c>
      <c r="B989" s="463" t="s">
        <v>12</v>
      </c>
      <c r="C989" s="464" t="s">
        <v>1214</v>
      </c>
      <c r="D989" s="465" t="str">
        <f>VLOOKUP(Tabela25[[#This Row],[Symbol]],Baza_cen[],3,0)</f>
        <v>BLOK NYXON  Green MONO   60mm    H=150mm     GPMM</v>
      </c>
      <c r="E989" s="466">
        <v>150</v>
      </c>
      <c r="F989" s="466"/>
      <c r="G989" s="466" t="s">
        <v>2453</v>
      </c>
      <c r="H989" s="477">
        <f>NP.!X372</f>
        <v>0</v>
      </c>
      <c r="I989" s="476">
        <f>NP.!AP372</f>
        <v>0</v>
      </c>
      <c r="J989" s="462"/>
    </row>
    <row r="990" spans="1:10" ht="30" customHeight="1" x14ac:dyDescent="0.2">
      <c r="A990" s="461">
        <v>979</v>
      </c>
      <c r="B990" s="463" t="s">
        <v>12</v>
      </c>
      <c r="C990" s="464" t="s">
        <v>1214</v>
      </c>
      <c r="D990" s="465" t="str">
        <f>VLOOKUP(Tabela25[[#This Row],[Symbol]],Baza_cen[],3,0)</f>
        <v>BLOK NYXON  Green MONO   60mm    H=150mm     GPMM</v>
      </c>
      <c r="E990" s="466">
        <v>150</v>
      </c>
      <c r="F990" s="466"/>
      <c r="G990" s="466" t="s">
        <v>2453</v>
      </c>
      <c r="H990" s="477">
        <f>NP.!Y372</f>
        <v>0</v>
      </c>
      <c r="I990" s="476">
        <f>NP.!AQ372</f>
        <v>0</v>
      </c>
      <c r="J990" s="462"/>
    </row>
    <row r="991" spans="1:10" ht="30" customHeight="1" x14ac:dyDescent="0.2">
      <c r="A991" s="461">
        <v>980</v>
      </c>
      <c r="B991" s="463" t="s">
        <v>12</v>
      </c>
      <c r="C991" s="464" t="s">
        <v>1214</v>
      </c>
      <c r="D991" s="465" t="str">
        <f>VLOOKUP(Tabela25[[#This Row],[Symbol]],Baza_cen[],3,0)</f>
        <v>BLOK NYXON  Green MONO   60mm    H=150mm     GPMM</v>
      </c>
      <c r="E991" s="466">
        <v>150</v>
      </c>
      <c r="F991" s="466"/>
      <c r="G991" s="466" t="s">
        <v>2453</v>
      </c>
      <c r="H991" s="477">
        <f>NP.!Z372</f>
        <v>0</v>
      </c>
      <c r="I991" s="476">
        <f>NP.!AR372</f>
        <v>0</v>
      </c>
      <c r="J991" s="462"/>
    </row>
    <row r="992" spans="1:10" ht="30" customHeight="1" x14ac:dyDescent="0.2">
      <c r="A992" s="461">
        <v>981</v>
      </c>
      <c r="B992" s="463" t="s">
        <v>12</v>
      </c>
      <c r="C992" s="464" t="s">
        <v>1214</v>
      </c>
      <c r="D992" s="465" t="str">
        <f>VLOOKUP(Tabela25[[#This Row],[Symbol]],Baza_cen[],3,0)</f>
        <v>BLOK NYXON  Green MONO   60mm    H=150mm     GPMM</v>
      </c>
      <c r="E992" s="466">
        <v>150</v>
      </c>
      <c r="F992" s="466"/>
      <c r="G992" s="466" t="s">
        <v>2453</v>
      </c>
      <c r="H992" s="477">
        <f>NP.!AA372</f>
        <v>0</v>
      </c>
      <c r="I992" s="476">
        <f>NP.!AS372</f>
        <v>0</v>
      </c>
      <c r="J992" s="462"/>
    </row>
    <row r="993" spans="1:10" ht="30" customHeight="1" x14ac:dyDescent="0.2">
      <c r="A993" s="461">
        <v>982</v>
      </c>
      <c r="B993" s="463" t="s">
        <v>12</v>
      </c>
      <c r="C993" s="464" t="s">
        <v>1214</v>
      </c>
      <c r="D993" s="465" t="str">
        <f>VLOOKUP(Tabela25[[#This Row],[Symbol]],Baza_cen[],3,0)</f>
        <v>BLOK NYXON  Green MONO   60mm    H=150mm     GPMM</v>
      </c>
      <c r="E993" s="466">
        <v>150</v>
      </c>
      <c r="F993" s="466"/>
      <c r="G993" s="466" t="s">
        <v>2453</v>
      </c>
      <c r="H993" s="477">
        <f>NP.!AB372</f>
        <v>0</v>
      </c>
      <c r="I993" s="476">
        <f>NP.!AT372</f>
        <v>0</v>
      </c>
      <c r="J993" s="462"/>
    </row>
    <row r="994" spans="1:10" ht="30" customHeight="1" x14ac:dyDescent="0.2">
      <c r="A994" s="461">
        <v>983</v>
      </c>
      <c r="B994" s="463" t="s">
        <v>12</v>
      </c>
      <c r="C994" s="464" t="s">
        <v>1214</v>
      </c>
      <c r="D994" s="465" t="str">
        <f>VLOOKUP(Tabela25[[#This Row],[Symbol]],Baza_cen[],3,0)</f>
        <v>BLOK NYXON  Green MONO   60mm    H=150mm     GPMM</v>
      </c>
      <c r="E994" s="466">
        <v>150</v>
      </c>
      <c r="F994" s="466"/>
      <c r="G994" s="466" t="s">
        <v>2453</v>
      </c>
      <c r="H994" s="477">
        <f>NP.!AC372</f>
        <v>0</v>
      </c>
      <c r="I994" s="476">
        <f>NP.!AU372</f>
        <v>0</v>
      </c>
      <c r="J994" s="462"/>
    </row>
    <row r="995" spans="1:10" ht="30" customHeight="1" x14ac:dyDescent="0.2">
      <c r="A995" s="461">
        <v>984</v>
      </c>
      <c r="B995" s="463" t="s">
        <v>12</v>
      </c>
      <c r="C995" s="464" t="s">
        <v>1214</v>
      </c>
      <c r="D995" s="465" t="str">
        <f>VLOOKUP(Tabela25[[#This Row],[Symbol]],Baza_cen[],3,0)</f>
        <v>BLOK NYXON  Green MONO   60mm    H=150mm     GPMM</v>
      </c>
      <c r="E995" s="466">
        <v>150</v>
      </c>
      <c r="F995" s="466"/>
      <c r="G995" s="466" t="s">
        <v>2453</v>
      </c>
      <c r="H995" s="477">
        <f>NP.!AD372</f>
        <v>0</v>
      </c>
      <c r="I995" s="476">
        <f>NP.!AV372</f>
        <v>0</v>
      </c>
      <c r="J995" s="462"/>
    </row>
    <row r="996" spans="1:10" ht="30" customHeight="1" x14ac:dyDescent="0.2">
      <c r="A996" s="461">
        <v>985</v>
      </c>
      <c r="B996" s="463" t="s">
        <v>12</v>
      </c>
      <c r="C996" s="464" t="s">
        <v>1215</v>
      </c>
      <c r="D996" s="465" t="str">
        <f>VLOOKUP(Tabela25[[#This Row],[Symbol]],Baza_cen[],3,0)</f>
        <v>BLOK NYXON  Green MONO   60mm    H=155mm     GPMM</v>
      </c>
      <c r="E996" s="466">
        <v>155</v>
      </c>
      <c r="F996" s="466"/>
      <c r="G996" s="466" t="s">
        <v>2453</v>
      </c>
      <c r="H996" s="477">
        <f>NP.!S373</f>
        <v>0</v>
      </c>
      <c r="I996" s="476">
        <f>NP.!AK373</f>
        <v>0</v>
      </c>
      <c r="J996" s="462"/>
    </row>
    <row r="997" spans="1:10" ht="30" customHeight="1" x14ac:dyDescent="0.2">
      <c r="A997" s="461">
        <v>986</v>
      </c>
      <c r="B997" s="463" t="s">
        <v>12</v>
      </c>
      <c r="C997" s="464" t="s">
        <v>1215</v>
      </c>
      <c r="D997" s="465" t="str">
        <f>VLOOKUP(Tabela25[[#This Row],[Symbol]],Baza_cen[],3,0)</f>
        <v>BLOK NYXON  Green MONO   60mm    H=155mm     GPMM</v>
      </c>
      <c r="E997" s="466">
        <v>155</v>
      </c>
      <c r="F997" s="466"/>
      <c r="G997" s="466" t="s">
        <v>2453</v>
      </c>
      <c r="H997" s="477">
        <f>NP.!T373</f>
        <v>0</v>
      </c>
      <c r="I997" s="476">
        <f>NP.!AL373</f>
        <v>0</v>
      </c>
      <c r="J997" s="462"/>
    </row>
    <row r="998" spans="1:10" ht="30" customHeight="1" x14ac:dyDescent="0.2">
      <c r="A998" s="461">
        <v>987</v>
      </c>
      <c r="B998" s="463" t="s">
        <v>12</v>
      </c>
      <c r="C998" s="464" t="s">
        <v>1215</v>
      </c>
      <c r="D998" s="465" t="str">
        <f>VLOOKUP(Tabela25[[#This Row],[Symbol]],Baza_cen[],3,0)</f>
        <v>BLOK NYXON  Green MONO   60mm    H=155mm     GPMM</v>
      </c>
      <c r="E998" s="466">
        <v>155</v>
      </c>
      <c r="F998" s="466"/>
      <c r="G998" s="466" t="s">
        <v>2453</v>
      </c>
      <c r="H998" s="477">
        <f>NP.!U373</f>
        <v>0</v>
      </c>
      <c r="I998" s="476">
        <f>NP.!AM373</f>
        <v>0</v>
      </c>
      <c r="J998" s="462"/>
    </row>
    <row r="999" spans="1:10" ht="30" customHeight="1" x14ac:dyDescent="0.2">
      <c r="A999" s="461">
        <v>988</v>
      </c>
      <c r="B999" s="463" t="s">
        <v>12</v>
      </c>
      <c r="C999" s="464" t="s">
        <v>1215</v>
      </c>
      <c r="D999" s="465" t="str">
        <f>VLOOKUP(Tabela25[[#This Row],[Symbol]],Baza_cen[],3,0)</f>
        <v>BLOK NYXON  Green MONO   60mm    H=155mm     GPMM</v>
      </c>
      <c r="E999" s="466">
        <v>155</v>
      </c>
      <c r="F999" s="466"/>
      <c r="G999" s="466" t="s">
        <v>2453</v>
      </c>
      <c r="H999" s="477">
        <f>NP.!V373</f>
        <v>0</v>
      </c>
      <c r="I999" s="476">
        <f>NP.!AN373</f>
        <v>0</v>
      </c>
      <c r="J999" s="462"/>
    </row>
    <row r="1000" spans="1:10" ht="30" customHeight="1" x14ac:dyDescent="0.2">
      <c r="A1000" s="461">
        <v>989</v>
      </c>
      <c r="B1000" s="463" t="s">
        <v>12</v>
      </c>
      <c r="C1000" s="464" t="s">
        <v>1215</v>
      </c>
      <c r="D1000" s="465" t="str">
        <f>VLOOKUP(Tabela25[[#This Row],[Symbol]],Baza_cen[],3,0)</f>
        <v>BLOK NYXON  Green MONO   60mm    H=155mm     GPMM</v>
      </c>
      <c r="E1000" s="466">
        <v>155</v>
      </c>
      <c r="F1000" s="466"/>
      <c r="G1000" s="466" t="s">
        <v>2453</v>
      </c>
      <c r="H1000" s="477">
        <f>NP.!W373</f>
        <v>0</v>
      </c>
      <c r="I1000" s="476">
        <f>NP.!AO373</f>
        <v>0</v>
      </c>
      <c r="J1000" s="462"/>
    </row>
    <row r="1001" spans="1:10" ht="30" customHeight="1" x14ac:dyDescent="0.2">
      <c r="A1001" s="461">
        <v>990</v>
      </c>
      <c r="B1001" s="463" t="s">
        <v>12</v>
      </c>
      <c r="C1001" s="464" t="s">
        <v>1215</v>
      </c>
      <c r="D1001" s="465" t="str">
        <f>VLOOKUP(Tabela25[[#This Row],[Symbol]],Baza_cen[],3,0)</f>
        <v>BLOK NYXON  Green MONO   60mm    H=155mm     GPMM</v>
      </c>
      <c r="E1001" s="466">
        <v>155</v>
      </c>
      <c r="F1001" s="466"/>
      <c r="G1001" s="466" t="s">
        <v>2453</v>
      </c>
      <c r="H1001" s="477">
        <f>NP.!X373</f>
        <v>0</v>
      </c>
      <c r="I1001" s="476">
        <f>NP.!AP373</f>
        <v>0</v>
      </c>
      <c r="J1001" s="462"/>
    </row>
    <row r="1002" spans="1:10" ht="30" customHeight="1" x14ac:dyDescent="0.2">
      <c r="A1002" s="461">
        <v>991</v>
      </c>
      <c r="B1002" s="463" t="s">
        <v>12</v>
      </c>
      <c r="C1002" s="464" t="s">
        <v>1215</v>
      </c>
      <c r="D1002" s="465" t="str">
        <f>VLOOKUP(Tabela25[[#This Row],[Symbol]],Baza_cen[],3,0)</f>
        <v>BLOK NYXON  Green MONO   60mm    H=155mm     GPMM</v>
      </c>
      <c r="E1002" s="466">
        <v>155</v>
      </c>
      <c r="F1002" s="466"/>
      <c r="G1002" s="466" t="s">
        <v>2453</v>
      </c>
      <c r="H1002" s="477">
        <f>NP.!Y373</f>
        <v>0</v>
      </c>
      <c r="I1002" s="476">
        <f>NP.!AQ373</f>
        <v>0</v>
      </c>
      <c r="J1002" s="462"/>
    </row>
    <row r="1003" spans="1:10" ht="30" customHeight="1" x14ac:dyDescent="0.2">
      <c r="A1003" s="461">
        <v>992</v>
      </c>
      <c r="B1003" s="463" t="s">
        <v>12</v>
      </c>
      <c r="C1003" s="464" t="s">
        <v>1215</v>
      </c>
      <c r="D1003" s="465" t="str">
        <f>VLOOKUP(Tabela25[[#This Row],[Symbol]],Baza_cen[],3,0)</f>
        <v>BLOK NYXON  Green MONO   60mm    H=155mm     GPMM</v>
      </c>
      <c r="E1003" s="466">
        <v>155</v>
      </c>
      <c r="F1003" s="466"/>
      <c r="G1003" s="466" t="s">
        <v>2453</v>
      </c>
      <c r="H1003" s="477">
        <f>NP.!Z373</f>
        <v>0</v>
      </c>
      <c r="I1003" s="476">
        <f>NP.!AR373</f>
        <v>0</v>
      </c>
      <c r="J1003" s="462"/>
    </row>
    <row r="1004" spans="1:10" ht="30" customHeight="1" x14ac:dyDescent="0.2">
      <c r="A1004" s="461">
        <v>993</v>
      </c>
      <c r="B1004" s="463" t="s">
        <v>12</v>
      </c>
      <c r="C1004" s="464" t="s">
        <v>1215</v>
      </c>
      <c r="D1004" s="465" t="str">
        <f>VLOOKUP(Tabela25[[#This Row],[Symbol]],Baza_cen[],3,0)</f>
        <v>BLOK NYXON  Green MONO   60mm    H=155mm     GPMM</v>
      </c>
      <c r="E1004" s="466">
        <v>155</v>
      </c>
      <c r="F1004" s="466"/>
      <c r="G1004" s="466" t="s">
        <v>2453</v>
      </c>
      <c r="H1004" s="477">
        <f>NP.!AA373</f>
        <v>0</v>
      </c>
      <c r="I1004" s="476">
        <f>NP.!AS373</f>
        <v>0</v>
      </c>
      <c r="J1004" s="462"/>
    </row>
    <row r="1005" spans="1:10" ht="30" customHeight="1" x14ac:dyDescent="0.2">
      <c r="A1005" s="461">
        <v>994</v>
      </c>
      <c r="B1005" s="463" t="s">
        <v>12</v>
      </c>
      <c r="C1005" s="464" t="s">
        <v>1215</v>
      </c>
      <c r="D1005" s="465" t="str">
        <f>VLOOKUP(Tabela25[[#This Row],[Symbol]],Baza_cen[],3,0)</f>
        <v>BLOK NYXON  Green MONO   60mm    H=155mm     GPMM</v>
      </c>
      <c r="E1005" s="466">
        <v>155</v>
      </c>
      <c r="F1005" s="466"/>
      <c r="G1005" s="466" t="s">
        <v>2453</v>
      </c>
      <c r="H1005" s="477">
        <f>NP.!AB373</f>
        <v>0</v>
      </c>
      <c r="I1005" s="476">
        <f>NP.!AT373</f>
        <v>0</v>
      </c>
      <c r="J1005" s="462"/>
    </row>
    <row r="1006" spans="1:10" ht="30" customHeight="1" x14ac:dyDescent="0.2">
      <c r="A1006" s="461">
        <v>995</v>
      </c>
      <c r="B1006" s="463" t="s">
        <v>12</v>
      </c>
      <c r="C1006" s="464" t="s">
        <v>1215</v>
      </c>
      <c r="D1006" s="465" t="str">
        <f>VLOOKUP(Tabela25[[#This Row],[Symbol]],Baza_cen[],3,0)</f>
        <v>BLOK NYXON  Green MONO   60mm    H=155mm     GPMM</v>
      </c>
      <c r="E1006" s="466">
        <v>155</v>
      </c>
      <c r="F1006" s="466"/>
      <c r="G1006" s="466" t="s">
        <v>2453</v>
      </c>
      <c r="H1006" s="477">
        <f>NP.!AC373</f>
        <v>0</v>
      </c>
      <c r="I1006" s="476">
        <f>NP.!AU373</f>
        <v>0</v>
      </c>
      <c r="J1006" s="462"/>
    </row>
    <row r="1007" spans="1:10" ht="30" customHeight="1" x14ac:dyDescent="0.2">
      <c r="A1007" s="461">
        <v>996</v>
      </c>
      <c r="B1007" s="463" t="s">
        <v>12</v>
      </c>
      <c r="C1007" s="464" t="s">
        <v>1215</v>
      </c>
      <c r="D1007" s="465" t="str">
        <f>VLOOKUP(Tabela25[[#This Row],[Symbol]],Baza_cen[],3,0)</f>
        <v>BLOK NYXON  Green MONO   60mm    H=155mm     GPMM</v>
      </c>
      <c r="E1007" s="466">
        <v>155</v>
      </c>
      <c r="F1007" s="466"/>
      <c r="G1007" s="466" t="s">
        <v>2453</v>
      </c>
      <c r="H1007" s="477">
        <f>NP.!AD373</f>
        <v>0</v>
      </c>
      <c r="I1007" s="476">
        <f>NP.!AV373</f>
        <v>0</v>
      </c>
      <c r="J1007" s="462"/>
    </row>
    <row r="1008" spans="1:10" ht="30" customHeight="1" x14ac:dyDescent="0.2">
      <c r="A1008" s="461">
        <v>997</v>
      </c>
      <c r="B1008" s="463" t="s">
        <v>12</v>
      </c>
      <c r="C1008" s="464" t="s">
        <v>1216</v>
      </c>
      <c r="D1008" s="465" t="str">
        <f>VLOOKUP(Tabela25[[#This Row],[Symbol]],Baza_cen[],3,0)</f>
        <v>BLOK NYXON  Green MONO   60mm    H=160mm     GPMM</v>
      </c>
      <c r="E1008" s="466">
        <v>160</v>
      </c>
      <c r="F1008" s="466"/>
      <c r="G1008" s="466" t="s">
        <v>2453</v>
      </c>
      <c r="H1008" s="477">
        <f>NP.!S374</f>
        <v>0</v>
      </c>
      <c r="I1008" s="476">
        <f>NP.!AK374</f>
        <v>0</v>
      </c>
      <c r="J1008" s="462"/>
    </row>
    <row r="1009" spans="1:10" ht="30" customHeight="1" x14ac:dyDescent="0.2">
      <c r="A1009" s="461">
        <v>998</v>
      </c>
      <c r="B1009" s="463" t="s">
        <v>12</v>
      </c>
      <c r="C1009" s="464" t="s">
        <v>1216</v>
      </c>
      <c r="D1009" s="465" t="str">
        <f>VLOOKUP(Tabela25[[#This Row],[Symbol]],Baza_cen[],3,0)</f>
        <v>BLOK NYXON  Green MONO   60mm    H=160mm     GPMM</v>
      </c>
      <c r="E1009" s="466">
        <v>160</v>
      </c>
      <c r="F1009" s="466"/>
      <c r="G1009" s="466" t="s">
        <v>2453</v>
      </c>
      <c r="H1009" s="477">
        <f>NP.!T374</f>
        <v>0</v>
      </c>
      <c r="I1009" s="476">
        <f>NP.!AL374</f>
        <v>0</v>
      </c>
      <c r="J1009" s="462"/>
    </row>
    <row r="1010" spans="1:10" ht="30" customHeight="1" x14ac:dyDescent="0.2">
      <c r="A1010" s="461">
        <v>999</v>
      </c>
      <c r="B1010" s="463" t="s">
        <v>12</v>
      </c>
      <c r="C1010" s="464" t="s">
        <v>1216</v>
      </c>
      <c r="D1010" s="465" t="str">
        <f>VLOOKUP(Tabela25[[#This Row],[Symbol]],Baza_cen[],3,0)</f>
        <v>BLOK NYXON  Green MONO   60mm    H=160mm     GPMM</v>
      </c>
      <c r="E1010" s="466">
        <v>160</v>
      </c>
      <c r="F1010" s="466"/>
      <c r="G1010" s="466" t="s">
        <v>2453</v>
      </c>
      <c r="H1010" s="477">
        <f>NP.!U374</f>
        <v>0</v>
      </c>
      <c r="I1010" s="476">
        <f>NP.!AM374</f>
        <v>0</v>
      </c>
      <c r="J1010" s="462"/>
    </row>
    <row r="1011" spans="1:10" ht="30" customHeight="1" x14ac:dyDescent="0.2">
      <c r="A1011" s="461">
        <v>1000</v>
      </c>
      <c r="B1011" s="463" t="s">
        <v>12</v>
      </c>
      <c r="C1011" s="464" t="s">
        <v>1216</v>
      </c>
      <c r="D1011" s="465" t="str">
        <f>VLOOKUP(Tabela25[[#This Row],[Symbol]],Baza_cen[],3,0)</f>
        <v>BLOK NYXON  Green MONO   60mm    H=160mm     GPMM</v>
      </c>
      <c r="E1011" s="466">
        <v>160</v>
      </c>
      <c r="F1011" s="466"/>
      <c r="G1011" s="466" t="s">
        <v>2453</v>
      </c>
      <c r="H1011" s="477">
        <f>NP.!V374</f>
        <v>0</v>
      </c>
      <c r="I1011" s="476">
        <f>NP.!AN374</f>
        <v>0</v>
      </c>
      <c r="J1011" s="462"/>
    </row>
    <row r="1012" spans="1:10" ht="30" customHeight="1" x14ac:dyDescent="0.2">
      <c r="A1012" s="461">
        <v>1001</v>
      </c>
      <c r="B1012" s="463" t="s">
        <v>12</v>
      </c>
      <c r="C1012" s="464" t="s">
        <v>1216</v>
      </c>
      <c r="D1012" s="465" t="str">
        <f>VLOOKUP(Tabela25[[#This Row],[Symbol]],Baza_cen[],3,0)</f>
        <v>BLOK NYXON  Green MONO   60mm    H=160mm     GPMM</v>
      </c>
      <c r="E1012" s="466">
        <v>160</v>
      </c>
      <c r="F1012" s="466"/>
      <c r="G1012" s="466" t="s">
        <v>2453</v>
      </c>
      <c r="H1012" s="477">
        <f>NP.!W374</f>
        <v>0</v>
      </c>
      <c r="I1012" s="476">
        <f>NP.!AO374</f>
        <v>0</v>
      </c>
      <c r="J1012" s="462"/>
    </row>
    <row r="1013" spans="1:10" ht="30" customHeight="1" x14ac:dyDescent="0.2">
      <c r="A1013" s="461">
        <v>1002</v>
      </c>
      <c r="B1013" s="463" t="s">
        <v>12</v>
      </c>
      <c r="C1013" s="464" t="s">
        <v>1216</v>
      </c>
      <c r="D1013" s="465" t="str">
        <f>VLOOKUP(Tabela25[[#This Row],[Symbol]],Baza_cen[],3,0)</f>
        <v>BLOK NYXON  Green MONO   60mm    H=160mm     GPMM</v>
      </c>
      <c r="E1013" s="466">
        <v>160</v>
      </c>
      <c r="F1013" s="466"/>
      <c r="G1013" s="466" t="s">
        <v>2453</v>
      </c>
      <c r="H1013" s="477">
        <f>NP.!X374</f>
        <v>0</v>
      </c>
      <c r="I1013" s="476">
        <f>NP.!AP374</f>
        <v>0</v>
      </c>
      <c r="J1013" s="462"/>
    </row>
    <row r="1014" spans="1:10" ht="30" customHeight="1" x14ac:dyDescent="0.2">
      <c r="A1014" s="461">
        <v>1003</v>
      </c>
      <c r="B1014" s="463" t="s">
        <v>12</v>
      </c>
      <c r="C1014" s="464" t="s">
        <v>1216</v>
      </c>
      <c r="D1014" s="465" t="str">
        <f>VLOOKUP(Tabela25[[#This Row],[Symbol]],Baza_cen[],3,0)</f>
        <v>BLOK NYXON  Green MONO   60mm    H=160mm     GPMM</v>
      </c>
      <c r="E1014" s="466">
        <v>160</v>
      </c>
      <c r="F1014" s="466"/>
      <c r="G1014" s="466" t="s">
        <v>2453</v>
      </c>
      <c r="H1014" s="477">
        <f>NP.!Y374</f>
        <v>0</v>
      </c>
      <c r="I1014" s="476">
        <f>NP.!AQ374</f>
        <v>0</v>
      </c>
      <c r="J1014" s="462"/>
    </row>
    <row r="1015" spans="1:10" ht="30" customHeight="1" x14ac:dyDescent="0.2">
      <c r="A1015" s="461">
        <v>1004</v>
      </c>
      <c r="B1015" s="463" t="s">
        <v>12</v>
      </c>
      <c r="C1015" s="464" t="s">
        <v>1216</v>
      </c>
      <c r="D1015" s="465" t="str">
        <f>VLOOKUP(Tabela25[[#This Row],[Symbol]],Baza_cen[],3,0)</f>
        <v>BLOK NYXON  Green MONO   60mm    H=160mm     GPMM</v>
      </c>
      <c r="E1015" s="466">
        <v>160</v>
      </c>
      <c r="F1015" s="466"/>
      <c r="G1015" s="466" t="s">
        <v>2453</v>
      </c>
      <c r="H1015" s="477">
        <f>NP.!Z374</f>
        <v>0</v>
      </c>
      <c r="I1015" s="476">
        <f>NP.!AR374</f>
        <v>0</v>
      </c>
      <c r="J1015" s="462"/>
    </row>
    <row r="1016" spans="1:10" ht="30" customHeight="1" x14ac:dyDescent="0.2">
      <c r="A1016" s="461">
        <v>1005</v>
      </c>
      <c r="B1016" s="463" t="s">
        <v>12</v>
      </c>
      <c r="C1016" s="464" t="s">
        <v>1216</v>
      </c>
      <c r="D1016" s="465" t="str">
        <f>VLOOKUP(Tabela25[[#This Row],[Symbol]],Baza_cen[],3,0)</f>
        <v>BLOK NYXON  Green MONO   60mm    H=160mm     GPMM</v>
      </c>
      <c r="E1016" s="466">
        <v>160</v>
      </c>
      <c r="F1016" s="466"/>
      <c r="G1016" s="466" t="s">
        <v>2453</v>
      </c>
      <c r="H1016" s="477">
        <f>NP.!AA374</f>
        <v>0</v>
      </c>
      <c r="I1016" s="476">
        <f>NP.!AS374</f>
        <v>0</v>
      </c>
      <c r="J1016" s="462"/>
    </row>
    <row r="1017" spans="1:10" ht="30" customHeight="1" x14ac:dyDescent="0.2">
      <c r="A1017" s="461">
        <v>1006</v>
      </c>
      <c r="B1017" s="463" t="s">
        <v>12</v>
      </c>
      <c r="C1017" s="464" t="s">
        <v>1216</v>
      </c>
      <c r="D1017" s="465" t="str">
        <f>VLOOKUP(Tabela25[[#This Row],[Symbol]],Baza_cen[],3,0)</f>
        <v>BLOK NYXON  Green MONO   60mm    H=160mm     GPMM</v>
      </c>
      <c r="E1017" s="466">
        <v>160</v>
      </c>
      <c r="F1017" s="466"/>
      <c r="G1017" s="466" t="s">
        <v>2453</v>
      </c>
      <c r="H1017" s="477">
        <f>NP.!AB374</f>
        <v>0</v>
      </c>
      <c r="I1017" s="476">
        <f>NP.!AT374</f>
        <v>0</v>
      </c>
      <c r="J1017" s="462"/>
    </row>
    <row r="1018" spans="1:10" ht="30" customHeight="1" x14ac:dyDescent="0.2">
      <c r="A1018" s="461">
        <v>1007</v>
      </c>
      <c r="B1018" s="463" t="s">
        <v>12</v>
      </c>
      <c r="C1018" s="464" t="s">
        <v>1216</v>
      </c>
      <c r="D1018" s="465" t="str">
        <f>VLOOKUP(Tabela25[[#This Row],[Symbol]],Baza_cen[],3,0)</f>
        <v>BLOK NYXON  Green MONO   60mm    H=160mm     GPMM</v>
      </c>
      <c r="E1018" s="466">
        <v>160</v>
      </c>
      <c r="F1018" s="466"/>
      <c r="G1018" s="466" t="s">
        <v>2453</v>
      </c>
      <c r="H1018" s="477">
        <f>NP.!AC374</f>
        <v>0</v>
      </c>
      <c r="I1018" s="476">
        <f>NP.!AU374</f>
        <v>0</v>
      </c>
      <c r="J1018" s="462"/>
    </row>
    <row r="1019" spans="1:10" ht="30" customHeight="1" x14ac:dyDescent="0.2">
      <c r="A1019" s="461">
        <v>1008</v>
      </c>
      <c r="B1019" s="463" t="s">
        <v>12</v>
      </c>
      <c r="C1019" s="464" t="s">
        <v>1216</v>
      </c>
      <c r="D1019" s="465" t="str">
        <f>VLOOKUP(Tabela25[[#This Row],[Symbol]],Baza_cen[],3,0)</f>
        <v>BLOK NYXON  Green MONO   60mm    H=160mm     GPMM</v>
      </c>
      <c r="E1019" s="466">
        <v>160</v>
      </c>
      <c r="F1019" s="466"/>
      <c r="G1019" s="466" t="s">
        <v>2453</v>
      </c>
      <c r="H1019" s="477">
        <f>NP.!AD374</f>
        <v>0</v>
      </c>
      <c r="I1019" s="476">
        <f>NP.!AV374</f>
        <v>0</v>
      </c>
      <c r="J1019" s="462"/>
    </row>
    <row r="1020" spans="1:10" ht="30" customHeight="1" x14ac:dyDescent="0.2">
      <c r="A1020" s="461">
        <v>1009</v>
      </c>
      <c r="B1020" s="463" t="s">
        <v>12</v>
      </c>
      <c r="C1020" s="464" t="s">
        <v>1217</v>
      </c>
      <c r="D1020" s="465" t="str">
        <f>VLOOKUP(Tabela25[[#This Row],[Symbol]],Baza_cen[],3,0)</f>
        <v>BLOK NYXON  Green MONO   60mm    H=165mm     GPMM</v>
      </c>
      <c r="E1020" s="466">
        <v>165</v>
      </c>
      <c r="F1020" s="466"/>
      <c r="G1020" s="466" t="s">
        <v>2453</v>
      </c>
      <c r="H1020" s="477">
        <f>NP.!S375</f>
        <v>0</v>
      </c>
      <c r="I1020" s="476">
        <f>NP.!AK375</f>
        <v>0</v>
      </c>
      <c r="J1020" s="462"/>
    </row>
    <row r="1021" spans="1:10" ht="30" customHeight="1" x14ac:dyDescent="0.2">
      <c r="A1021" s="461">
        <v>1010</v>
      </c>
      <c r="B1021" s="463" t="s">
        <v>12</v>
      </c>
      <c r="C1021" s="464" t="s">
        <v>1217</v>
      </c>
      <c r="D1021" s="465" t="str">
        <f>VLOOKUP(Tabela25[[#This Row],[Symbol]],Baza_cen[],3,0)</f>
        <v>BLOK NYXON  Green MONO   60mm    H=165mm     GPMM</v>
      </c>
      <c r="E1021" s="466">
        <v>165</v>
      </c>
      <c r="F1021" s="466"/>
      <c r="G1021" s="466" t="s">
        <v>2453</v>
      </c>
      <c r="H1021" s="477">
        <f>NP.!T375</f>
        <v>0</v>
      </c>
      <c r="I1021" s="476">
        <f>NP.!AL375</f>
        <v>0</v>
      </c>
      <c r="J1021" s="462"/>
    </row>
    <row r="1022" spans="1:10" ht="30" customHeight="1" x14ac:dyDescent="0.2">
      <c r="A1022" s="461">
        <v>1011</v>
      </c>
      <c r="B1022" s="463" t="s">
        <v>12</v>
      </c>
      <c r="C1022" s="464" t="s">
        <v>1217</v>
      </c>
      <c r="D1022" s="465" t="str">
        <f>VLOOKUP(Tabela25[[#This Row],[Symbol]],Baza_cen[],3,0)</f>
        <v>BLOK NYXON  Green MONO   60mm    H=165mm     GPMM</v>
      </c>
      <c r="E1022" s="466">
        <v>165</v>
      </c>
      <c r="F1022" s="466"/>
      <c r="G1022" s="466" t="s">
        <v>2453</v>
      </c>
      <c r="H1022" s="477">
        <f>NP.!U375</f>
        <v>0</v>
      </c>
      <c r="I1022" s="476">
        <f>NP.!AM375</f>
        <v>0</v>
      </c>
      <c r="J1022" s="462"/>
    </row>
    <row r="1023" spans="1:10" ht="30" customHeight="1" x14ac:dyDescent="0.2">
      <c r="A1023" s="461">
        <v>1012</v>
      </c>
      <c r="B1023" s="463" t="s">
        <v>12</v>
      </c>
      <c r="C1023" s="464" t="s">
        <v>1217</v>
      </c>
      <c r="D1023" s="465" t="str">
        <f>VLOOKUP(Tabela25[[#This Row],[Symbol]],Baza_cen[],3,0)</f>
        <v>BLOK NYXON  Green MONO   60mm    H=165mm     GPMM</v>
      </c>
      <c r="E1023" s="466">
        <v>165</v>
      </c>
      <c r="F1023" s="466"/>
      <c r="G1023" s="466" t="s">
        <v>2453</v>
      </c>
      <c r="H1023" s="477">
        <f>NP.!V375</f>
        <v>0</v>
      </c>
      <c r="I1023" s="476">
        <f>NP.!AN375</f>
        <v>0</v>
      </c>
      <c r="J1023" s="462"/>
    </row>
    <row r="1024" spans="1:10" ht="30" customHeight="1" x14ac:dyDescent="0.2">
      <c r="A1024" s="461">
        <v>1013</v>
      </c>
      <c r="B1024" s="463" t="s">
        <v>12</v>
      </c>
      <c r="C1024" s="464" t="s">
        <v>1217</v>
      </c>
      <c r="D1024" s="465" t="str">
        <f>VLOOKUP(Tabela25[[#This Row],[Symbol]],Baza_cen[],3,0)</f>
        <v>BLOK NYXON  Green MONO   60mm    H=165mm     GPMM</v>
      </c>
      <c r="E1024" s="466">
        <v>165</v>
      </c>
      <c r="F1024" s="466"/>
      <c r="G1024" s="466" t="s">
        <v>2453</v>
      </c>
      <c r="H1024" s="477">
        <f>NP.!W375</f>
        <v>0</v>
      </c>
      <c r="I1024" s="476">
        <f>NP.!AO375</f>
        <v>0</v>
      </c>
      <c r="J1024" s="462"/>
    </row>
    <row r="1025" spans="1:10" ht="30" customHeight="1" x14ac:dyDescent="0.2">
      <c r="A1025" s="461">
        <v>1014</v>
      </c>
      <c r="B1025" s="463" t="s">
        <v>12</v>
      </c>
      <c r="C1025" s="464" t="s">
        <v>1217</v>
      </c>
      <c r="D1025" s="465" t="str">
        <f>VLOOKUP(Tabela25[[#This Row],[Symbol]],Baza_cen[],3,0)</f>
        <v>BLOK NYXON  Green MONO   60mm    H=165mm     GPMM</v>
      </c>
      <c r="E1025" s="466">
        <v>165</v>
      </c>
      <c r="F1025" s="466"/>
      <c r="G1025" s="466" t="s">
        <v>2453</v>
      </c>
      <c r="H1025" s="477">
        <f>NP.!X375</f>
        <v>0</v>
      </c>
      <c r="I1025" s="476">
        <f>NP.!AP375</f>
        <v>0</v>
      </c>
      <c r="J1025" s="462"/>
    </row>
    <row r="1026" spans="1:10" ht="30" customHeight="1" x14ac:dyDescent="0.2">
      <c r="A1026" s="461">
        <v>1015</v>
      </c>
      <c r="B1026" s="463" t="s">
        <v>12</v>
      </c>
      <c r="C1026" s="464" t="s">
        <v>1217</v>
      </c>
      <c r="D1026" s="465" t="str">
        <f>VLOOKUP(Tabela25[[#This Row],[Symbol]],Baza_cen[],3,0)</f>
        <v>BLOK NYXON  Green MONO   60mm    H=165mm     GPMM</v>
      </c>
      <c r="E1026" s="466">
        <v>165</v>
      </c>
      <c r="F1026" s="466"/>
      <c r="G1026" s="466" t="s">
        <v>2453</v>
      </c>
      <c r="H1026" s="477">
        <f>NP.!Y375</f>
        <v>0</v>
      </c>
      <c r="I1026" s="476">
        <f>NP.!AQ375</f>
        <v>0</v>
      </c>
      <c r="J1026" s="462"/>
    </row>
    <row r="1027" spans="1:10" ht="30" customHeight="1" x14ac:dyDescent="0.2">
      <c r="A1027" s="461">
        <v>1016</v>
      </c>
      <c r="B1027" s="463" t="s">
        <v>12</v>
      </c>
      <c r="C1027" s="464" t="s">
        <v>1217</v>
      </c>
      <c r="D1027" s="465" t="str">
        <f>VLOOKUP(Tabela25[[#This Row],[Symbol]],Baza_cen[],3,0)</f>
        <v>BLOK NYXON  Green MONO   60mm    H=165mm     GPMM</v>
      </c>
      <c r="E1027" s="466">
        <v>165</v>
      </c>
      <c r="F1027" s="466"/>
      <c r="G1027" s="466" t="s">
        <v>2453</v>
      </c>
      <c r="H1027" s="477">
        <f>NP.!Z375</f>
        <v>0</v>
      </c>
      <c r="I1027" s="476">
        <f>NP.!AR375</f>
        <v>0</v>
      </c>
      <c r="J1027" s="462"/>
    </row>
    <row r="1028" spans="1:10" ht="30" customHeight="1" x14ac:dyDescent="0.2">
      <c r="A1028" s="461">
        <v>1017</v>
      </c>
      <c r="B1028" s="463" t="s">
        <v>12</v>
      </c>
      <c r="C1028" s="464" t="s">
        <v>1217</v>
      </c>
      <c r="D1028" s="465" t="str">
        <f>VLOOKUP(Tabela25[[#This Row],[Symbol]],Baza_cen[],3,0)</f>
        <v>BLOK NYXON  Green MONO   60mm    H=165mm     GPMM</v>
      </c>
      <c r="E1028" s="466">
        <v>165</v>
      </c>
      <c r="F1028" s="466"/>
      <c r="G1028" s="466" t="s">
        <v>2453</v>
      </c>
      <c r="H1028" s="477">
        <f>NP.!AA375</f>
        <v>0</v>
      </c>
      <c r="I1028" s="476">
        <f>NP.!AS375</f>
        <v>0</v>
      </c>
      <c r="J1028" s="462"/>
    </row>
    <row r="1029" spans="1:10" ht="30" customHeight="1" x14ac:dyDescent="0.2">
      <c r="A1029" s="461">
        <v>1018</v>
      </c>
      <c r="B1029" s="463" t="s">
        <v>12</v>
      </c>
      <c r="C1029" s="464" t="s">
        <v>1217</v>
      </c>
      <c r="D1029" s="465" t="str">
        <f>VLOOKUP(Tabela25[[#This Row],[Symbol]],Baza_cen[],3,0)</f>
        <v>BLOK NYXON  Green MONO   60mm    H=165mm     GPMM</v>
      </c>
      <c r="E1029" s="466">
        <v>165</v>
      </c>
      <c r="F1029" s="466"/>
      <c r="G1029" s="466" t="s">
        <v>2453</v>
      </c>
      <c r="H1029" s="477">
        <f>NP.!AB375</f>
        <v>0</v>
      </c>
      <c r="I1029" s="476">
        <f>NP.!AT375</f>
        <v>0</v>
      </c>
      <c r="J1029" s="462"/>
    </row>
    <row r="1030" spans="1:10" ht="30" customHeight="1" x14ac:dyDescent="0.2">
      <c r="A1030" s="461">
        <v>1019</v>
      </c>
      <c r="B1030" s="463" t="s">
        <v>12</v>
      </c>
      <c r="C1030" s="464" t="s">
        <v>1217</v>
      </c>
      <c r="D1030" s="465" t="str">
        <f>VLOOKUP(Tabela25[[#This Row],[Symbol]],Baza_cen[],3,0)</f>
        <v>BLOK NYXON  Green MONO   60mm    H=165mm     GPMM</v>
      </c>
      <c r="E1030" s="466">
        <v>165</v>
      </c>
      <c r="F1030" s="466"/>
      <c r="G1030" s="466" t="s">
        <v>2453</v>
      </c>
      <c r="H1030" s="477">
        <f>NP.!AC375</f>
        <v>0</v>
      </c>
      <c r="I1030" s="476">
        <f>NP.!AU375</f>
        <v>0</v>
      </c>
      <c r="J1030" s="462"/>
    </row>
    <row r="1031" spans="1:10" ht="30" customHeight="1" x14ac:dyDescent="0.2">
      <c r="A1031" s="461">
        <v>1020</v>
      </c>
      <c r="B1031" s="463" t="s">
        <v>12</v>
      </c>
      <c r="C1031" s="464" t="s">
        <v>1217</v>
      </c>
      <c r="D1031" s="465" t="str">
        <f>VLOOKUP(Tabela25[[#This Row],[Symbol]],Baza_cen[],3,0)</f>
        <v>BLOK NYXON  Green MONO   60mm    H=165mm     GPMM</v>
      </c>
      <c r="E1031" s="466">
        <v>165</v>
      </c>
      <c r="F1031" s="466"/>
      <c r="G1031" s="466" t="s">
        <v>2453</v>
      </c>
      <c r="H1031" s="477">
        <f>NP.!AD375</f>
        <v>0</v>
      </c>
      <c r="I1031" s="476">
        <f>NP.!AV375</f>
        <v>0</v>
      </c>
      <c r="J1031" s="462"/>
    </row>
    <row r="1032" spans="1:10" ht="30" customHeight="1" x14ac:dyDescent="0.2">
      <c r="A1032" s="461">
        <v>1021</v>
      </c>
      <c r="B1032" s="463" t="s">
        <v>12</v>
      </c>
      <c r="C1032" s="464" t="s">
        <v>1218</v>
      </c>
      <c r="D1032" s="465" t="str">
        <f>VLOOKUP(Tabela25[[#This Row],[Symbol]],Baza_cen[],3,0)</f>
        <v>BLOK NYXON  Green MONO   60mm    H=170mm     GPMM</v>
      </c>
      <c r="E1032" s="466">
        <v>170</v>
      </c>
      <c r="F1032" s="466"/>
      <c r="G1032" s="466" t="s">
        <v>2453</v>
      </c>
      <c r="H1032" s="477">
        <f>NP.!S376</f>
        <v>0</v>
      </c>
      <c r="I1032" s="476">
        <f>NP.!AK376</f>
        <v>0</v>
      </c>
      <c r="J1032" s="462"/>
    </row>
    <row r="1033" spans="1:10" ht="30" customHeight="1" x14ac:dyDescent="0.2">
      <c r="A1033" s="461">
        <v>1022</v>
      </c>
      <c r="B1033" s="463" t="s">
        <v>12</v>
      </c>
      <c r="C1033" s="464" t="s">
        <v>1218</v>
      </c>
      <c r="D1033" s="465" t="str">
        <f>VLOOKUP(Tabela25[[#This Row],[Symbol]],Baza_cen[],3,0)</f>
        <v>BLOK NYXON  Green MONO   60mm    H=170mm     GPMM</v>
      </c>
      <c r="E1033" s="466">
        <v>170</v>
      </c>
      <c r="F1033" s="466"/>
      <c r="G1033" s="466" t="s">
        <v>2453</v>
      </c>
      <c r="H1033" s="477">
        <f>NP.!T376</f>
        <v>0</v>
      </c>
      <c r="I1033" s="476">
        <f>NP.!AL376</f>
        <v>0</v>
      </c>
      <c r="J1033" s="462"/>
    </row>
    <row r="1034" spans="1:10" ht="30" customHeight="1" x14ac:dyDescent="0.2">
      <c r="A1034" s="461">
        <v>1023</v>
      </c>
      <c r="B1034" s="463" t="s">
        <v>12</v>
      </c>
      <c r="C1034" s="464" t="s">
        <v>1218</v>
      </c>
      <c r="D1034" s="465" t="str">
        <f>VLOOKUP(Tabela25[[#This Row],[Symbol]],Baza_cen[],3,0)</f>
        <v>BLOK NYXON  Green MONO   60mm    H=170mm     GPMM</v>
      </c>
      <c r="E1034" s="466">
        <v>170</v>
      </c>
      <c r="F1034" s="466"/>
      <c r="G1034" s="466" t="s">
        <v>2453</v>
      </c>
      <c r="H1034" s="477">
        <f>NP.!U376</f>
        <v>0</v>
      </c>
      <c r="I1034" s="476">
        <f>NP.!AM376</f>
        <v>0</v>
      </c>
      <c r="J1034" s="462"/>
    </row>
    <row r="1035" spans="1:10" ht="30" customHeight="1" x14ac:dyDescent="0.2">
      <c r="A1035" s="461">
        <v>1024</v>
      </c>
      <c r="B1035" s="463" t="s">
        <v>12</v>
      </c>
      <c r="C1035" s="464" t="s">
        <v>1218</v>
      </c>
      <c r="D1035" s="465" t="str">
        <f>VLOOKUP(Tabela25[[#This Row],[Symbol]],Baza_cen[],3,0)</f>
        <v>BLOK NYXON  Green MONO   60mm    H=170mm     GPMM</v>
      </c>
      <c r="E1035" s="466">
        <v>170</v>
      </c>
      <c r="F1035" s="466"/>
      <c r="G1035" s="466" t="s">
        <v>2453</v>
      </c>
      <c r="H1035" s="477">
        <f>NP.!V376</f>
        <v>0</v>
      </c>
      <c r="I1035" s="476">
        <f>NP.!AN376</f>
        <v>0</v>
      </c>
      <c r="J1035" s="462"/>
    </row>
    <row r="1036" spans="1:10" ht="30" customHeight="1" x14ac:dyDescent="0.2">
      <c r="A1036" s="461">
        <v>1025</v>
      </c>
      <c r="B1036" s="463" t="s">
        <v>12</v>
      </c>
      <c r="C1036" s="464" t="s">
        <v>1218</v>
      </c>
      <c r="D1036" s="465" t="str">
        <f>VLOOKUP(Tabela25[[#This Row],[Symbol]],Baza_cen[],3,0)</f>
        <v>BLOK NYXON  Green MONO   60mm    H=170mm     GPMM</v>
      </c>
      <c r="E1036" s="466">
        <v>170</v>
      </c>
      <c r="F1036" s="466"/>
      <c r="G1036" s="466" t="s">
        <v>2453</v>
      </c>
      <c r="H1036" s="477">
        <f>NP.!W376</f>
        <v>0</v>
      </c>
      <c r="I1036" s="476">
        <f>NP.!AO376</f>
        <v>0</v>
      </c>
      <c r="J1036" s="462"/>
    </row>
    <row r="1037" spans="1:10" ht="30" customHeight="1" x14ac:dyDescent="0.2">
      <c r="A1037" s="461">
        <v>1026</v>
      </c>
      <c r="B1037" s="463" t="s">
        <v>12</v>
      </c>
      <c r="C1037" s="464" t="s">
        <v>1218</v>
      </c>
      <c r="D1037" s="465" t="str">
        <f>VLOOKUP(Tabela25[[#This Row],[Symbol]],Baza_cen[],3,0)</f>
        <v>BLOK NYXON  Green MONO   60mm    H=170mm     GPMM</v>
      </c>
      <c r="E1037" s="466">
        <v>170</v>
      </c>
      <c r="F1037" s="466"/>
      <c r="G1037" s="466" t="s">
        <v>2453</v>
      </c>
      <c r="H1037" s="477">
        <f>NP.!X376</f>
        <v>0</v>
      </c>
      <c r="I1037" s="476">
        <f>NP.!AP376</f>
        <v>0</v>
      </c>
      <c r="J1037" s="462"/>
    </row>
    <row r="1038" spans="1:10" ht="30" customHeight="1" x14ac:dyDescent="0.2">
      <c r="A1038" s="461">
        <v>1027</v>
      </c>
      <c r="B1038" s="463" t="s">
        <v>12</v>
      </c>
      <c r="C1038" s="464" t="s">
        <v>1218</v>
      </c>
      <c r="D1038" s="465" t="str">
        <f>VLOOKUP(Tabela25[[#This Row],[Symbol]],Baza_cen[],3,0)</f>
        <v>BLOK NYXON  Green MONO   60mm    H=170mm     GPMM</v>
      </c>
      <c r="E1038" s="466">
        <v>170</v>
      </c>
      <c r="F1038" s="466"/>
      <c r="G1038" s="466" t="s">
        <v>2453</v>
      </c>
      <c r="H1038" s="477">
        <f>NP.!Y376</f>
        <v>0</v>
      </c>
      <c r="I1038" s="476">
        <f>NP.!AQ376</f>
        <v>0</v>
      </c>
      <c r="J1038" s="462"/>
    </row>
    <row r="1039" spans="1:10" ht="30" customHeight="1" x14ac:dyDescent="0.2">
      <c r="A1039" s="461">
        <v>1028</v>
      </c>
      <c r="B1039" s="463" t="s">
        <v>12</v>
      </c>
      <c r="C1039" s="464" t="s">
        <v>1218</v>
      </c>
      <c r="D1039" s="465" t="str">
        <f>VLOOKUP(Tabela25[[#This Row],[Symbol]],Baza_cen[],3,0)</f>
        <v>BLOK NYXON  Green MONO   60mm    H=170mm     GPMM</v>
      </c>
      <c r="E1039" s="466">
        <v>170</v>
      </c>
      <c r="F1039" s="466"/>
      <c r="G1039" s="466" t="s">
        <v>2453</v>
      </c>
      <c r="H1039" s="477">
        <f>NP.!Z376</f>
        <v>0</v>
      </c>
      <c r="I1039" s="476">
        <f>NP.!AR376</f>
        <v>0</v>
      </c>
      <c r="J1039" s="462"/>
    </row>
    <row r="1040" spans="1:10" ht="30" customHeight="1" x14ac:dyDescent="0.2">
      <c r="A1040" s="461">
        <v>1029</v>
      </c>
      <c r="B1040" s="463" t="s">
        <v>12</v>
      </c>
      <c r="C1040" s="464" t="s">
        <v>1218</v>
      </c>
      <c r="D1040" s="465" t="str">
        <f>VLOOKUP(Tabela25[[#This Row],[Symbol]],Baza_cen[],3,0)</f>
        <v>BLOK NYXON  Green MONO   60mm    H=170mm     GPMM</v>
      </c>
      <c r="E1040" s="466">
        <v>170</v>
      </c>
      <c r="F1040" s="466"/>
      <c r="G1040" s="466" t="s">
        <v>2453</v>
      </c>
      <c r="H1040" s="477">
        <f>NP.!AA376</f>
        <v>0</v>
      </c>
      <c r="I1040" s="476">
        <f>NP.!AS376</f>
        <v>0</v>
      </c>
      <c r="J1040" s="462"/>
    </row>
    <row r="1041" spans="1:10" ht="30" customHeight="1" x14ac:dyDescent="0.2">
      <c r="A1041" s="461">
        <v>1030</v>
      </c>
      <c r="B1041" s="463" t="s">
        <v>12</v>
      </c>
      <c r="C1041" s="464" t="s">
        <v>1218</v>
      </c>
      <c r="D1041" s="465" t="str">
        <f>VLOOKUP(Tabela25[[#This Row],[Symbol]],Baza_cen[],3,0)</f>
        <v>BLOK NYXON  Green MONO   60mm    H=170mm     GPMM</v>
      </c>
      <c r="E1041" s="466">
        <v>170</v>
      </c>
      <c r="F1041" s="466"/>
      <c r="G1041" s="466" t="s">
        <v>2453</v>
      </c>
      <c r="H1041" s="477">
        <f>NP.!AB376</f>
        <v>0</v>
      </c>
      <c r="I1041" s="476">
        <f>NP.!AT376</f>
        <v>0</v>
      </c>
      <c r="J1041" s="462"/>
    </row>
    <row r="1042" spans="1:10" ht="30" customHeight="1" x14ac:dyDescent="0.2">
      <c r="A1042" s="461">
        <v>1031</v>
      </c>
      <c r="B1042" s="463" t="s">
        <v>12</v>
      </c>
      <c r="C1042" s="464" t="s">
        <v>1218</v>
      </c>
      <c r="D1042" s="465" t="str">
        <f>VLOOKUP(Tabela25[[#This Row],[Symbol]],Baza_cen[],3,0)</f>
        <v>BLOK NYXON  Green MONO   60mm    H=170mm     GPMM</v>
      </c>
      <c r="E1042" s="466">
        <v>170</v>
      </c>
      <c r="F1042" s="466"/>
      <c r="G1042" s="466" t="s">
        <v>2453</v>
      </c>
      <c r="H1042" s="477">
        <f>NP.!AC376</f>
        <v>0</v>
      </c>
      <c r="I1042" s="476">
        <f>NP.!AU376</f>
        <v>0</v>
      </c>
      <c r="J1042" s="462"/>
    </row>
    <row r="1043" spans="1:10" ht="30" customHeight="1" x14ac:dyDescent="0.2">
      <c r="A1043" s="461">
        <v>1032</v>
      </c>
      <c r="B1043" s="463" t="s">
        <v>12</v>
      </c>
      <c r="C1043" s="464" t="s">
        <v>1218</v>
      </c>
      <c r="D1043" s="465" t="str">
        <f>VLOOKUP(Tabela25[[#This Row],[Symbol]],Baza_cen[],3,0)</f>
        <v>BLOK NYXON  Green MONO   60mm    H=170mm     GPMM</v>
      </c>
      <c r="E1043" s="466">
        <v>170</v>
      </c>
      <c r="F1043" s="466"/>
      <c r="G1043" s="466" t="s">
        <v>2453</v>
      </c>
      <c r="H1043" s="477">
        <f>NP.!AD376</f>
        <v>0</v>
      </c>
      <c r="I1043" s="476">
        <f>NP.!AV376</f>
        <v>0</v>
      </c>
      <c r="J1043" s="462"/>
    </row>
    <row r="1044" spans="1:10" ht="30" customHeight="1" x14ac:dyDescent="0.2">
      <c r="A1044" s="461">
        <v>1033</v>
      </c>
      <c r="B1044" s="463" t="s">
        <v>12</v>
      </c>
      <c r="C1044" s="464" t="s">
        <v>1219</v>
      </c>
      <c r="D1044" s="465" t="str">
        <f>VLOOKUP(Tabela25[[#This Row],[Symbol]],Baza_cen[],3,0)</f>
        <v>BLOK NYXON  Green MONO   60mm    H=175mm     GPMM</v>
      </c>
      <c r="E1044" s="466">
        <v>175</v>
      </c>
      <c r="F1044" s="466"/>
      <c r="G1044" s="466" t="s">
        <v>2453</v>
      </c>
      <c r="H1044" s="477">
        <f>NP.!S377</f>
        <v>0</v>
      </c>
      <c r="I1044" s="476">
        <f>NP.!AK377</f>
        <v>0</v>
      </c>
      <c r="J1044" s="462"/>
    </row>
    <row r="1045" spans="1:10" ht="30" customHeight="1" x14ac:dyDescent="0.2">
      <c r="A1045" s="461">
        <v>1034</v>
      </c>
      <c r="B1045" s="463" t="s">
        <v>12</v>
      </c>
      <c r="C1045" s="464" t="s">
        <v>1219</v>
      </c>
      <c r="D1045" s="465" t="str">
        <f>VLOOKUP(Tabela25[[#This Row],[Symbol]],Baza_cen[],3,0)</f>
        <v>BLOK NYXON  Green MONO   60mm    H=175mm     GPMM</v>
      </c>
      <c r="E1045" s="466">
        <v>175</v>
      </c>
      <c r="F1045" s="466"/>
      <c r="G1045" s="466" t="s">
        <v>2453</v>
      </c>
      <c r="H1045" s="477">
        <f>NP.!T377</f>
        <v>0</v>
      </c>
      <c r="I1045" s="476">
        <f>NP.!AL377</f>
        <v>0</v>
      </c>
      <c r="J1045" s="462"/>
    </row>
    <row r="1046" spans="1:10" ht="30" customHeight="1" x14ac:dyDescent="0.2">
      <c r="A1046" s="461">
        <v>1035</v>
      </c>
      <c r="B1046" s="463" t="s">
        <v>12</v>
      </c>
      <c r="C1046" s="464" t="s">
        <v>1219</v>
      </c>
      <c r="D1046" s="465" t="str">
        <f>VLOOKUP(Tabela25[[#This Row],[Symbol]],Baza_cen[],3,0)</f>
        <v>BLOK NYXON  Green MONO   60mm    H=175mm     GPMM</v>
      </c>
      <c r="E1046" s="466">
        <v>175</v>
      </c>
      <c r="F1046" s="466"/>
      <c r="G1046" s="466" t="s">
        <v>2453</v>
      </c>
      <c r="H1046" s="477">
        <f>NP.!U377</f>
        <v>0</v>
      </c>
      <c r="I1046" s="476">
        <f>NP.!AM377</f>
        <v>0</v>
      </c>
      <c r="J1046" s="462"/>
    </row>
    <row r="1047" spans="1:10" ht="30" customHeight="1" x14ac:dyDescent="0.2">
      <c r="A1047" s="461">
        <v>1036</v>
      </c>
      <c r="B1047" s="463" t="s">
        <v>12</v>
      </c>
      <c r="C1047" s="464" t="s">
        <v>1219</v>
      </c>
      <c r="D1047" s="465" t="str">
        <f>VLOOKUP(Tabela25[[#This Row],[Symbol]],Baza_cen[],3,0)</f>
        <v>BLOK NYXON  Green MONO   60mm    H=175mm     GPMM</v>
      </c>
      <c r="E1047" s="466">
        <v>175</v>
      </c>
      <c r="F1047" s="466"/>
      <c r="G1047" s="466" t="s">
        <v>2453</v>
      </c>
      <c r="H1047" s="477">
        <f>NP.!V377</f>
        <v>0</v>
      </c>
      <c r="I1047" s="476">
        <f>NP.!AN377</f>
        <v>0</v>
      </c>
      <c r="J1047" s="462"/>
    </row>
    <row r="1048" spans="1:10" ht="30" customHeight="1" x14ac:dyDescent="0.2">
      <c r="A1048" s="461">
        <v>1037</v>
      </c>
      <c r="B1048" s="463" t="s">
        <v>12</v>
      </c>
      <c r="C1048" s="464" t="s">
        <v>1219</v>
      </c>
      <c r="D1048" s="465" t="str">
        <f>VLOOKUP(Tabela25[[#This Row],[Symbol]],Baza_cen[],3,0)</f>
        <v>BLOK NYXON  Green MONO   60mm    H=175mm     GPMM</v>
      </c>
      <c r="E1048" s="466">
        <v>175</v>
      </c>
      <c r="F1048" s="466"/>
      <c r="G1048" s="466" t="s">
        <v>2453</v>
      </c>
      <c r="H1048" s="477">
        <f>NP.!W377</f>
        <v>0</v>
      </c>
      <c r="I1048" s="476">
        <f>NP.!AO377</f>
        <v>0</v>
      </c>
      <c r="J1048" s="462"/>
    </row>
    <row r="1049" spans="1:10" ht="30" customHeight="1" x14ac:dyDescent="0.2">
      <c r="A1049" s="461">
        <v>1038</v>
      </c>
      <c r="B1049" s="463" t="s">
        <v>12</v>
      </c>
      <c r="C1049" s="464" t="s">
        <v>1219</v>
      </c>
      <c r="D1049" s="465" t="str">
        <f>VLOOKUP(Tabela25[[#This Row],[Symbol]],Baza_cen[],3,0)</f>
        <v>BLOK NYXON  Green MONO   60mm    H=175mm     GPMM</v>
      </c>
      <c r="E1049" s="466">
        <v>175</v>
      </c>
      <c r="F1049" s="466"/>
      <c r="G1049" s="466" t="s">
        <v>2453</v>
      </c>
      <c r="H1049" s="477">
        <f>NP.!X377</f>
        <v>0</v>
      </c>
      <c r="I1049" s="476">
        <f>NP.!AP377</f>
        <v>0</v>
      </c>
      <c r="J1049" s="462"/>
    </row>
    <row r="1050" spans="1:10" ht="30" customHeight="1" x14ac:dyDescent="0.2">
      <c r="A1050" s="461">
        <v>1039</v>
      </c>
      <c r="B1050" s="463" t="s">
        <v>12</v>
      </c>
      <c r="C1050" s="464" t="s">
        <v>1219</v>
      </c>
      <c r="D1050" s="465" t="str">
        <f>VLOOKUP(Tabela25[[#This Row],[Symbol]],Baza_cen[],3,0)</f>
        <v>BLOK NYXON  Green MONO   60mm    H=175mm     GPMM</v>
      </c>
      <c r="E1050" s="466">
        <v>175</v>
      </c>
      <c r="F1050" s="466"/>
      <c r="G1050" s="466" t="s">
        <v>2453</v>
      </c>
      <c r="H1050" s="477">
        <f>NP.!Y377</f>
        <v>0</v>
      </c>
      <c r="I1050" s="476">
        <f>NP.!AQ377</f>
        <v>0</v>
      </c>
      <c r="J1050" s="462"/>
    </row>
    <row r="1051" spans="1:10" ht="30" customHeight="1" x14ac:dyDescent="0.2">
      <c r="A1051" s="461">
        <v>1040</v>
      </c>
      <c r="B1051" s="463" t="s">
        <v>12</v>
      </c>
      <c r="C1051" s="464" t="s">
        <v>1219</v>
      </c>
      <c r="D1051" s="465" t="str">
        <f>VLOOKUP(Tabela25[[#This Row],[Symbol]],Baza_cen[],3,0)</f>
        <v>BLOK NYXON  Green MONO   60mm    H=175mm     GPMM</v>
      </c>
      <c r="E1051" s="466">
        <v>175</v>
      </c>
      <c r="F1051" s="466"/>
      <c r="G1051" s="466" t="s">
        <v>2453</v>
      </c>
      <c r="H1051" s="477">
        <f>NP.!Z377</f>
        <v>0</v>
      </c>
      <c r="I1051" s="476">
        <f>NP.!AR377</f>
        <v>0</v>
      </c>
      <c r="J1051" s="462"/>
    </row>
    <row r="1052" spans="1:10" ht="30" customHeight="1" x14ac:dyDescent="0.2">
      <c r="A1052" s="461">
        <v>1041</v>
      </c>
      <c r="B1052" s="463" t="s">
        <v>12</v>
      </c>
      <c r="C1052" s="464" t="s">
        <v>1219</v>
      </c>
      <c r="D1052" s="465" t="str">
        <f>VLOOKUP(Tabela25[[#This Row],[Symbol]],Baza_cen[],3,0)</f>
        <v>BLOK NYXON  Green MONO   60mm    H=175mm     GPMM</v>
      </c>
      <c r="E1052" s="466">
        <v>175</v>
      </c>
      <c r="F1052" s="466"/>
      <c r="G1052" s="466" t="s">
        <v>2453</v>
      </c>
      <c r="H1052" s="477">
        <f>NP.!AA377</f>
        <v>0</v>
      </c>
      <c r="I1052" s="476">
        <f>NP.!AS377</f>
        <v>0</v>
      </c>
      <c r="J1052" s="462"/>
    </row>
    <row r="1053" spans="1:10" ht="30" customHeight="1" x14ac:dyDescent="0.2">
      <c r="A1053" s="461">
        <v>1042</v>
      </c>
      <c r="B1053" s="463" t="s">
        <v>12</v>
      </c>
      <c r="C1053" s="464" t="s">
        <v>1219</v>
      </c>
      <c r="D1053" s="465" t="str">
        <f>VLOOKUP(Tabela25[[#This Row],[Symbol]],Baza_cen[],3,0)</f>
        <v>BLOK NYXON  Green MONO   60mm    H=175mm     GPMM</v>
      </c>
      <c r="E1053" s="466">
        <v>175</v>
      </c>
      <c r="F1053" s="466"/>
      <c r="G1053" s="466" t="s">
        <v>2453</v>
      </c>
      <c r="H1053" s="477">
        <f>NP.!AB377</f>
        <v>0</v>
      </c>
      <c r="I1053" s="476">
        <f>NP.!AT377</f>
        <v>0</v>
      </c>
      <c r="J1053" s="462"/>
    </row>
    <row r="1054" spans="1:10" ht="30" customHeight="1" x14ac:dyDescent="0.2">
      <c r="A1054" s="461">
        <v>1043</v>
      </c>
      <c r="B1054" s="463" t="s">
        <v>12</v>
      </c>
      <c r="C1054" s="464" t="s">
        <v>1219</v>
      </c>
      <c r="D1054" s="465" t="str">
        <f>VLOOKUP(Tabela25[[#This Row],[Symbol]],Baza_cen[],3,0)</f>
        <v>BLOK NYXON  Green MONO   60mm    H=175mm     GPMM</v>
      </c>
      <c r="E1054" s="466">
        <v>175</v>
      </c>
      <c r="F1054" s="466"/>
      <c r="G1054" s="466" t="s">
        <v>2453</v>
      </c>
      <c r="H1054" s="477">
        <f>NP.!AC377</f>
        <v>0</v>
      </c>
      <c r="I1054" s="476">
        <f>NP.!AU377</f>
        <v>0</v>
      </c>
      <c r="J1054" s="462"/>
    </row>
    <row r="1055" spans="1:10" ht="30" customHeight="1" x14ac:dyDescent="0.2">
      <c r="A1055" s="461">
        <v>1044</v>
      </c>
      <c r="B1055" s="463" t="s">
        <v>12</v>
      </c>
      <c r="C1055" s="464" t="s">
        <v>1219</v>
      </c>
      <c r="D1055" s="465" t="str">
        <f>VLOOKUP(Tabela25[[#This Row],[Symbol]],Baza_cen[],3,0)</f>
        <v>BLOK NYXON  Green MONO   60mm    H=175mm     GPMM</v>
      </c>
      <c r="E1055" s="466">
        <v>175</v>
      </c>
      <c r="F1055" s="466"/>
      <c r="G1055" s="466" t="s">
        <v>2453</v>
      </c>
      <c r="H1055" s="477">
        <f>NP.!AD377</f>
        <v>0</v>
      </c>
      <c r="I1055" s="476">
        <f>NP.!AV377</f>
        <v>0</v>
      </c>
      <c r="J1055" s="462"/>
    </row>
    <row r="1056" spans="1:10" ht="30" customHeight="1" x14ac:dyDescent="0.2">
      <c r="A1056" s="461">
        <v>1045</v>
      </c>
      <c r="B1056" s="463" t="s">
        <v>12</v>
      </c>
      <c r="C1056" s="464" t="s">
        <v>1220</v>
      </c>
      <c r="D1056" s="465" t="str">
        <f>VLOOKUP(Tabela25[[#This Row],[Symbol]],Baza_cen[],3,0)</f>
        <v>BLOK NYXON  Green MONO   60mm    H=180mm     GPMM</v>
      </c>
      <c r="E1056" s="466">
        <v>180</v>
      </c>
      <c r="F1056" s="466"/>
      <c r="G1056" s="466" t="s">
        <v>2453</v>
      </c>
      <c r="H1056" s="477">
        <f>NP.!S378</f>
        <v>0</v>
      </c>
      <c r="I1056" s="476">
        <f>NP.!AK378</f>
        <v>0</v>
      </c>
      <c r="J1056" s="462"/>
    </row>
    <row r="1057" spans="1:10" ht="30" customHeight="1" x14ac:dyDescent="0.2">
      <c r="A1057" s="461">
        <v>1046</v>
      </c>
      <c r="B1057" s="463" t="s">
        <v>12</v>
      </c>
      <c r="C1057" s="464" t="s">
        <v>1220</v>
      </c>
      <c r="D1057" s="465" t="str">
        <f>VLOOKUP(Tabela25[[#This Row],[Symbol]],Baza_cen[],3,0)</f>
        <v>BLOK NYXON  Green MONO   60mm    H=180mm     GPMM</v>
      </c>
      <c r="E1057" s="466">
        <v>180</v>
      </c>
      <c r="F1057" s="466"/>
      <c r="G1057" s="466" t="s">
        <v>2453</v>
      </c>
      <c r="H1057" s="477">
        <f>NP.!T378</f>
        <v>0</v>
      </c>
      <c r="I1057" s="476">
        <f>NP.!AL378</f>
        <v>0</v>
      </c>
      <c r="J1057" s="462"/>
    </row>
    <row r="1058" spans="1:10" ht="30" customHeight="1" x14ac:dyDescent="0.2">
      <c r="A1058" s="461">
        <v>1047</v>
      </c>
      <c r="B1058" s="463" t="s">
        <v>12</v>
      </c>
      <c r="C1058" s="464" t="s">
        <v>1220</v>
      </c>
      <c r="D1058" s="465" t="str">
        <f>VLOOKUP(Tabela25[[#This Row],[Symbol]],Baza_cen[],3,0)</f>
        <v>BLOK NYXON  Green MONO   60mm    H=180mm     GPMM</v>
      </c>
      <c r="E1058" s="466">
        <v>180</v>
      </c>
      <c r="F1058" s="466"/>
      <c r="G1058" s="466" t="s">
        <v>2453</v>
      </c>
      <c r="H1058" s="477">
        <f>NP.!U378</f>
        <v>0</v>
      </c>
      <c r="I1058" s="476">
        <f>NP.!AM378</f>
        <v>0</v>
      </c>
      <c r="J1058" s="462"/>
    </row>
    <row r="1059" spans="1:10" ht="30" customHeight="1" x14ac:dyDescent="0.2">
      <c r="A1059" s="461">
        <v>1048</v>
      </c>
      <c r="B1059" s="463" t="s">
        <v>12</v>
      </c>
      <c r="C1059" s="464" t="s">
        <v>1220</v>
      </c>
      <c r="D1059" s="465" t="str">
        <f>VLOOKUP(Tabela25[[#This Row],[Symbol]],Baza_cen[],3,0)</f>
        <v>BLOK NYXON  Green MONO   60mm    H=180mm     GPMM</v>
      </c>
      <c r="E1059" s="466">
        <v>180</v>
      </c>
      <c r="F1059" s="466"/>
      <c r="G1059" s="466" t="s">
        <v>2453</v>
      </c>
      <c r="H1059" s="477">
        <f>NP.!V378</f>
        <v>0</v>
      </c>
      <c r="I1059" s="476">
        <f>NP.!AN378</f>
        <v>0</v>
      </c>
      <c r="J1059" s="462"/>
    </row>
    <row r="1060" spans="1:10" ht="30" customHeight="1" x14ac:dyDescent="0.2">
      <c r="A1060" s="461">
        <v>1049</v>
      </c>
      <c r="B1060" s="463" t="s">
        <v>12</v>
      </c>
      <c r="C1060" s="464" t="s">
        <v>1220</v>
      </c>
      <c r="D1060" s="465" t="str">
        <f>VLOOKUP(Tabela25[[#This Row],[Symbol]],Baza_cen[],3,0)</f>
        <v>BLOK NYXON  Green MONO   60mm    H=180mm     GPMM</v>
      </c>
      <c r="E1060" s="466">
        <v>180</v>
      </c>
      <c r="F1060" s="466"/>
      <c r="G1060" s="466" t="s">
        <v>2453</v>
      </c>
      <c r="H1060" s="477">
        <f>NP.!W378</f>
        <v>0</v>
      </c>
      <c r="I1060" s="476">
        <f>NP.!AO378</f>
        <v>0</v>
      </c>
      <c r="J1060" s="462"/>
    </row>
    <row r="1061" spans="1:10" ht="30" customHeight="1" x14ac:dyDescent="0.2">
      <c r="A1061" s="461">
        <v>1050</v>
      </c>
      <c r="B1061" s="463" t="s">
        <v>12</v>
      </c>
      <c r="C1061" s="464" t="s">
        <v>1220</v>
      </c>
      <c r="D1061" s="465" t="str">
        <f>VLOOKUP(Tabela25[[#This Row],[Symbol]],Baza_cen[],3,0)</f>
        <v>BLOK NYXON  Green MONO   60mm    H=180mm     GPMM</v>
      </c>
      <c r="E1061" s="466">
        <v>180</v>
      </c>
      <c r="F1061" s="466"/>
      <c r="G1061" s="466" t="s">
        <v>2453</v>
      </c>
      <c r="H1061" s="477">
        <f>NP.!X378</f>
        <v>0</v>
      </c>
      <c r="I1061" s="476">
        <f>NP.!AP378</f>
        <v>0</v>
      </c>
      <c r="J1061" s="462"/>
    </row>
    <row r="1062" spans="1:10" ht="30" customHeight="1" x14ac:dyDescent="0.2">
      <c r="A1062" s="461">
        <v>1051</v>
      </c>
      <c r="B1062" s="463" t="s">
        <v>12</v>
      </c>
      <c r="C1062" s="464" t="s">
        <v>1220</v>
      </c>
      <c r="D1062" s="465" t="str">
        <f>VLOOKUP(Tabela25[[#This Row],[Symbol]],Baza_cen[],3,0)</f>
        <v>BLOK NYXON  Green MONO   60mm    H=180mm     GPMM</v>
      </c>
      <c r="E1062" s="466">
        <v>180</v>
      </c>
      <c r="F1062" s="466"/>
      <c r="G1062" s="466" t="s">
        <v>2453</v>
      </c>
      <c r="H1062" s="477">
        <f>NP.!Y378</f>
        <v>0</v>
      </c>
      <c r="I1062" s="476">
        <f>NP.!AQ378</f>
        <v>0</v>
      </c>
      <c r="J1062" s="462"/>
    </row>
    <row r="1063" spans="1:10" ht="30" customHeight="1" x14ac:dyDescent="0.2">
      <c r="A1063" s="461">
        <v>1052</v>
      </c>
      <c r="B1063" s="463" t="s">
        <v>12</v>
      </c>
      <c r="C1063" s="464" t="s">
        <v>1220</v>
      </c>
      <c r="D1063" s="465" t="str">
        <f>VLOOKUP(Tabela25[[#This Row],[Symbol]],Baza_cen[],3,0)</f>
        <v>BLOK NYXON  Green MONO   60mm    H=180mm     GPMM</v>
      </c>
      <c r="E1063" s="466">
        <v>180</v>
      </c>
      <c r="F1063" s="466"/>
      <c r="G1063" s="466" t="s">
        <v>2453</v>
      </c>
      <c r="H1063" s="477">
        <f>NP.!Z378</f>
        <v>0</v>
      </c>
      <c r="I1063" s="476">
        <f>NP.!AR378</f>
        <v>0</v>
      </c>
      <c r="J1063" s="462"/>
    </row>
    <row r="1064" spans="1:10" ht="30" customHeight="1" x14ac:dyDescent="0.2">
      <c r="A1064" s="461">
        <v>1053</v>
      </c>
      <c r="B1064" s="463" t="s">
        <v>12</v>
      </c>
      <c r="C1064" s="464" t="s">
        <v>1220</v>
      </c>
      <c r="D1064" s="465" t="str">
        <f>VLOOKUP(Tabela25[[#This Row],[Symbol]],Baza_cen[],3,0)</f>
        <v>BLOK NYXON  Green MONO   60mm    H=180mm     GPMM</v>
      </c>
      <c r="E1064" s="466">
        <v>180</v>
      </c>
      <c r="F1064" s="466"/>
      <c r="G1064" s="466" t="s">
        <v>2453</v>
      </c>
      <c r="H1064" s="477">
        <f>NP.!AA378</f>
        <v>0</v>
      </c>
      <c r="I1064" s="476">
        <f>NP.!AS378</f>
        <v>0</v>
      </c>
      <c r="J1064" s="462"/>
    </row>
    <row r="1065" spans="1:10" ht="30" customHeight="1" x14ac:dyDescent="0.2">
      <c r="A1065" s="461">
        <v>1054</v>
      </c>
      <c r="B1065" s="463" t="s">
        <v>12</v>
      </c>
      <c r="C1065" s="464" t="s">
        <v>1220</v>
      </c>
      <c r="D1065" s="465" t="str">
        <f>VLOOKUP(Tabela25[[#This Row],[Symbol]],Baza_cen[],3,0)</f>
        <v>BLOK NYXON  Green MONO   60mm    H=180mm     GPMM</v>
      </c>
      <c r="E1065" s="466">
        <v>180</v>
      </c>
      <c r="F1065" s="466"/>
      <c r="G1065" s="466" t="s">
        <v>2453</v>
      </c>
      <c r="H1065" s="477">
        <f>NP.!AB378</f>
        <v>0</v>
      </c>
      <c r="I1065" s="476">
        <f>NP.!AT378</f>
        <v>0</v>
      </c>
      <c r="J1065" s="462"/>
    </row>
    <row r="1066" spans="1:10" ht="30" customHeight="1" x14ac:dyDescent="0.2">
      <c r="A1066" s="461">
        <v>1055</v>
      </c>
      <c r="B1066" s="463" t="s">
        <v>12</v>
      </c>
      <c r="C1066" s="464" t="s">
        <v>1220</v>
      </c>
      <c r="D1066" s="465" t="str">
        <f>VLOOKUP(Tabela25[[#This Row],[Symbol]],Baza_cen[],3,0)</f>
        <v>BLOK NYXON  Green MONO   60mm    H=180mm     GPMM</v>
      </c>
      <c r="E1066" s="466">
        <v>180</v>
      </c>
      <c r="F1066" s="466"/>
      <c r="G1066" s="466" t="s">
        <v>2453</v>
      </c>
      <c r="H1066" s="477">
        <f>NP.!AC378</f>
        <v>0</v>
      </c>
      <c r="I1066" s="476">
        <f>NP.!AU378</f>
        <v>0</v>
      </c>
      <c r="J1066" s="462"/>
    </row>
    <row r="1067" spans="1:10" ht="30" customHeight="1" x14ac:dyDescent="0.2">
      <c r="A1067" s="461">
        <v>1056</v>
      </c>
      <c r="B1067" s="463" t="s">
        <v>12</v>
      </c>
      <c r="C1067" s="464" t="s">
        <v>1220</v>
      </c>
      <c r="D1067" s="465" t="str">
        <f>VLOOKUP(Tabela25[[#This Row],[Symbol]],Baza_cen[],3,0)</f>
        <v>BLOK NYXON  Green MONO   60mm    H=180mm     GPMM</v>
      </c>
      <c r="E1067" s="466">
        <v>180</v>
      </c>
      <c r="F1067" s="466"/>
      <c r="G1067" s="466" t="s">
        <v>2453</v>
      </c>
      <c r="H1067" s="477">
        <f>NP.!AD378</f>
        <v>0</v>
      </c>
      <c r="I1067" s="476">
        <f>NP.!AV378</f>
        <v>0</v>
      </c>
      <c r="J1067" s="462"/>
    </row>
    <row r="1068" spans="1:10" ht="30" customHeight="1" x14ac:dyDescent="0.2">
      <c r="A1068" s="461">
        <v>1057</v>
      </c>
      <c r="B1068" s="463" t="s">
        <v>12</v>
      </c>
      <c r="C1068" s="464" t="s">
        <v>1221</v>
      </c>
      <c r="D1068" s="465" t="str">
        <f>VLOOKUP(Tabela25[[#This Row],[Symbol]],Baza_cen[],3,0)</f>
        <v>BLOK NYXON  Green MONO   60mm    H=185mm     GPMM</v>
      </c>
      <c r="E1068" s="466">
        <v>185</v>
      </c>
      <c r="F1068" s="466"/>
      <c r="G1068" s="466" t="s">
        <v>2453</v>
      </c>
      <c r="H1068" s="477">
        <f>NP.!S379</f>
        <v>0</v>
      </c>
      <c r="I1068" s="476">
        <f>NP.!AK379</f>
        <v>0</v>
      </c>
      <c r="J1068" s="462"/>
    </row>
    <row r="1069" spans="1:10" ht="30" customHeight="1" x14ac:dyDescent="0.2">
      <c r="A1069" s="461">
        <v>1058</v>
      </c>
      <c r="B1069" s="463" t="s">
        <v>12</v>
      </c>
      <c r="C1069" s="464" t="s">
        <v>1221</v>
      </c>
      <c r="D1069" s="465" t="str">
        <f>VLOOKUP(Tabela25[[#This Row],[Symbol]],Baza_cen[],3,0)</f>
        <v>BLOK NYXON  Green MONO   60mm    H=185mm     GPMM</v>
      </c>
      <c r="E1069" s="466">
        <v>185</v>
      </c>
      <c r="F1069" s="466"/>
      <c r="G1069" s="466" t="s">
        <v>2453</v>
      </c>
      <c r="H1069" s="477">
        <f>NP.!T379</f>
        <v>0</v>
      </c>
      <c r="I1069" s="476">
        <f>NP.!AL379</f>
        <v>0</v>
      </c>
      <c r="J1069" s="462"/>
    </row>
    <row r="1070" spans="1:10" ht="30" customHeight="1" x14ac:dyDescent="0.2">
      <c r="A1070" s="461">
        <v>1059</v>
      </c>
      <c r="B1070" s="463" t="s">
        <v>12</v>
      </c>
      <c r="C1070" s="464" t="s">
        <v>1221</v>
      </c>
      <c r="D1070" s="465" t="str">
        <f>VLOOKUP(Tabela25[[#This Row],[Symbol]],Baza_cen[],3,0)</f>
        <v>BLOK NYXON  Green MONO   60mm    H=185mm     GPMM</v>
      </c>
      <c r="E1070" s="466">
        <v>185</v>
      </c>
      <c r="F1070" s="466"/>
      <c r="G1070" s="466" t="s">
        <v>2453</v>
      </c>
      <c r="H1070" s="477">
        <f>NP.!U379</f>
        <v>0</v>
      </c>
      <c r="I1070" s="476">
        <f>NP.!AM379</f>
        <v>0</v>
      </c>
      <c r="J1070" s="462"/>
    </row>
    <row r="1071" spans="1:10" ht="30" customHeight="1" x14ac:dyDescent="0.2">
      <c r="A1071" s="461">
        <v>1060</v>
      </c>
      <c r="B1071" s="463" t="s">
        <v>12</v>
      </c>
      <c r="C1071" s="464" t="s">
        <v>1221</v>
      </c>
      <c r="D1071" s="465" t="str">
        <f>VLOOKUP(Tabela25[[#This Row],[Symbol]],Baza_cen[],3,0)</f>
        <v>BLOK NYXON  Green MONO   60mm    H=185mm     GPMM</v>
      </c>
      <c r="E1071" s="466">
        <v>185</v>
      </c>
      <c r="F1071" s="466"/>
      <c r="G1071" s="466" t="s">
        <v>2453</v>
      </c>
      <c r="H1071" s="477">
        <f>NP.!V379</f>
        <v>0</v>
      </c>
      <c r="I1071" s="476">
        <f>NP.!AN379</f>
        <v>0</v>
      </c>
      <c r="J1071" s="462"/>
    </row>
    <row r="1072" spans="1:10" ht="30" customHeight="1" x14ac:dyDescent="0.2">
      <c r="A1072" s="461">
        <v>1061</v>
      </c>
      <c r="B1072" s="463" t="s">
        <v>12</v>
      </c>
      <c r="C1072" s="464" t="s">
        <v>1221</v>
      </c>
      <c r="D1072" s="465" t="str">
        <f>VLOOKUP(Tabela25[[#This Row],[Symbol]],Baza_cen[],3,0)</f>
        <v>BLOK NYXON  Green MONO   60mm    H=185mm     GPMM</v>
      </c>
      <c r="E1072" s="466">
        <v>185</v>
      </c>
      <c r="F1072" s="466"/>
      <c r="G1072" s="466" t="s">
        <v>2453</v>
      </c>
      <c r="H1072" s="477">
        <f>NP.!W379</f>
        <v>0</v>
      </c>
      <c r="I1072" s="476">
        <f>NP.!AO379</f>
        <v>0</v>
      </c>
      <c r="J1072" s="462"/>
    </row>
    <row r="1073" spans="1:10" ht="30" customHeight="1" x14ac:dyDescent="0.2">
      <c r="A1073" s="461">
        <v>1062</v>
      </c>
      <c r="B1073" s="463" t="s">
        <v>12</v>
      </c>
      <c r="C1073" s="464" t="s">
        <v>1221</v>
      </c>
      <c r="D1073" s="465" t="str">
        <f>VLOOKUP(Tabela25[[#This Row],[Symbol]],Baza_cen[],3,0)</f>
        <v>BLOK NYXON  Green MONO   60mm    H=185mm     GPMM</v>
      </c>
      <c r="E1073" s="466">
        <v>185</v>
      </c>
      <c r="F1073" s="466"/>
      <c r="G1073" s="466" t="s">
        <v>2453</v>
      </c>
      <c r="H1073" s="477">
        <f>NP.!X379</f>
        <v>0</v>
      </c>
      <c r="I1073" s="476">
        <f>NP.!AP379</f>
        <v>0</v>
      </c>
      <c r="J1073" s="462"/>
    </row>
    <row r="1074" spans="1:10" ht="30" customHeight="1" x14ac:dyDescent="0.2">
      <c r="A1074" s="461">
        <v>1063</v>
      </c>
      <c r="B1074" s="463" t="s">
        <v>12</v>
      </c>
      <c r="C1074" s="464" t="s">
        <v>1221</v>
      </c>
      <c r="D1074" s="465" t="str">
        <f>VLOOKUP(Tabela25[[#This Row],[Symbol]],Baza_cen[],3,0)</f>
        <v>BLOK NYXON  Green MONO   60mm    H=185mm     GPMM</v>
      </c>
      <c r="E1074" s="466">
        <v>185</v>
      </c>
      <c r="F1074" s="466"/>
      <c r="G1074" s="466" t="s">
        <v>2453</v>
      </c>
      <c r="H1074" s="477">
        <f>NP.!Y379</f>
        <v>0</v>
      </c>
      <c r="I1074" s="476">
        <f>NP.!AQ379</f>
        <v>0</v>
      </c>
      <c r="J1074" s="462"/>
    </row>
    <row r="1075" spans="1:10" ht="30" customHeight="1" x14ac:dyDescent="0.2">
      <c r="A1075" s="461">
        <v>1064</v>
      </c>
      <c r="B1075" s="463" t="s">
        <v>12</v>
      </c>
      <c r="C1075" s="464" t="s">
        <v>1221</v>
      </c>
      <c r="D1075" s="465" t="str">
        <f>VLOOKUP(Tabela25[[#This Row],[Symbol]],Baza_cen[],3,0)</f>
        <v>BLOK NYXON  Green MONO   60mm    H=185mm     GPMM</v>
      </c>
      <c r="E1075" s="466">
        <v>185</v>
      </c>
      <c r="F1075" s="466"/>
      <c r="G1075" s="466" t="s">
        <v>2453</v>
      </c>
      <c r="H1075" s="477">
        <f>NP.!Z379</f>
        <v>0</v>
      </c>
      <c r="I1075" s="476">
        <f>NP.!AR379</f>
        <v>0</v>
      </c>
      <c r="J1075" s="462"/>
    </row>
    <row r="1076" spans="1:10" ht="30" customHeight="1" x14ac:dyDescent="0.2">
      <c r="A1076" s="461">
        <v>1065</v>
      </c>
      <c r="B1076" s="463" t="s">
        <v>12</v>
      </c>
      <c r="C1076" s="464" t="s">
        <v>1221</v>
      </c>
      <c r="D1076" s="465" t="str">
        <f>VLOOKUP(Tabela25[[#This Row],[Symbol]],Baza_cen[],3,0)</f>
        <v>BLOK NYXON  Green MONO   60mm    H=185mm     GPMM</v>
      </c>
      <c r="E1076" s="466">
        <v>185</v>
      </c>
      <c r="F1076" s="466"/>
      <c r="G1076" s="466" t="s">
        <v>2453</v>
      </c>
      <c r="H1076" s="477">
        <f>NP.!AA379</f>
        <v>0</v>
      </c>
      <c r="I1076" s="476">
        <f>NP.!AS379</f>
        <v>0</v>
      </c>
      <c r="J1076" s="462"/>
    </row>
    <row r="1077" spans="1:10" ht="30" customHeight="1" x14ac:dyDescent="0.2">
      <c r="A1077" s="461">
        <v>1066</v>
      </c>
      <c r="B1077" s="463" t="s">
        <v>12</v>
      </c>
      <c r="C1077" s="464" t="s">
        <v>1221</v>
      </c>
      <c r="D1077" s="465" t="str">
        <f>VLOOKUP(Tabela25[[#This Row],[Symbol]],Baza_cen[],3,0)</f>
        <v>BLOK NYXON  Green MONO   60mm    H=185mm     GPMM</v>
      </c>
      <c r="E1077" s="466">
        <v>185</v>
      </c>
      <c r="F1077" s="466"/>
      <c r="G1077" s="466" t="s">
        <v>2453</v>
      </c>
      <c r="H1077" s="477">
        <f>NP.!AB379</f>
        <v>0</v>
      </c>
      <c r="I1077" s="476">
        <f>NP.!AT379</f>
        <v>0</v>
      </c>
      <c r="J1077" s="462"/>
    </row>
    <row r="1078" spans="1:10" ht="30" customHeight="1" x14ac:dyDescent="0.2">
      <c r="A1078" s="461">
        <v>1067</v>
      </c>
      <c r="B1078" s="463" t="s">
        <v>12</v>
      </c>
      <c r="C1078" s="464" t="s">
        <v>1221</v>
      </c>
      <c r="D1078" s="465" t="str">
        <f>VLOOKUP(Tabela25[[#This Row],[Symbol]],Baza_cen[],3,0)</f>
        <v>BLOK NYXON  Green MONO   60mm    H=185mm     GPMM</v>
      </c>
      <c r="E1078" s="466">
        <v>185</v>
      </c>
      <c r="F1078" s="466"/>
      <c r="G1078" s="466" t="s">
        <v>2453</v>
      </c>
      <c r="H1078" s="477">
        <f>NP.!AC379</f>
        <v>0</v>
      </c>
      <c r="I1078" s="476">
        <f>NP.!AU379</f>
        <v>0</v>
      </c>
      <c r="J1078" s="462"/>
    </row>
    <row r="1079" spans="1:10" ht="30" customHeight="1" x14ac:dyDescent="0.2">
      <c r="A1079" s="461">
        <v>1068</v>
      </c>
      <c r="B1079" s="463" t="s">
        <v>12</v>
      </c>
      <c r="C1079" s="464" t="s">
        <v>1221</v>
      </c>
      <c r="D1079" s="465" t="str">
        <f>VLOOKUP(Tabela25[[#This Row],[Symbol]],Baza_cen[],3,0)</f>
        <v>BLOK NYXON  Green MONO   60mm    H=185mm     GPMM</v>
      </c>
      <c r="E1079" s="466">
        <v>185</v>
      </c>
      <c r="F1079" s="466"/>
      <c r="G1079" s="466" t="s">
        <v>2453</v>
      </c>
      <c r="H1079" s="477">
        <f>NP.!AD379</f>
        <v>0</v>
      </c>
      <c r="I1079" s="476">
        <f>NP.!AV379</f>
        <v>0</v>
      </c>
      <c r="J1079" s="462"/>
    </row>
    <row r="1080" spans="1:10" ht="30" customHeight="1" x14ac:dyDescent="0.2">
      <c r="A1080" s="461">
        <v>1069</v>
      </c>
      <c r="B1080" s="463" t="s">
        <v>12</v>
      </c>
      <c r="C1080" s="464" t="s">
        <v>1222</v>
      </c>
      <c r="D1080" s="465" t="str">
        <f>VLOOKUP(Tabela25[[#This Row],[Symbol]],Baza_cen[],3,0)</f>
        <v>BLOK NYXON  Green MONO   60mm    H=190mm     GPMM</v>
      </c>
      <c r="E1080" s="466">
        <v>190</v>
      </c>
      <c r="F1080" s="466"/>
      <c r="G1080" s="466" t="s">
        <v>2453</v>
      </c>
      <c r="H1080" s="477">
        <f>NP.!S380</f>
        <v>0</v>
      </c>
      <c r="I1080" s="476">
        <f>NP.!AK380</f>
        <v>0</v>
      </c>
      <c r="J1080" s="462"/>
    </row>
    <row r="1081" spans="1:10" ht="30" customHeight="1" x14ac:dyDescent="0.2">
      <c r="A1081" s="461">
        <v>1070</v>
      </c>
      <c r="B1081" s="463" t="s">
        <v>12</v>
      </c>
      <c r="C1081" s="464" t="s">
        <v>1222</v>
      </c>
      <c r="D1081" s="465" t="str">
        <f>VLOOKUP(Tabela25[[#This Row],[Symbol]],Baza_cen[],3,0)</f>
        <v>BLOK NYXON  Green MONO   60mm    H=190mm     GPMM</v>
      </c>
      <c r="E1081" s="466">
        <v>190</v>
      </c>
      <c r="F1081" s="466"/>
      <c r="G1081" s="466" t="s">
        <v>2453</v>
      </c>
      <c r="H1081" s="477">
        <f>NP.!T380</f>
        <v>0</v>
      </c>
      <c r="I1081" s="476">
        <f>NP.!AL380</f>
        <v>0</v>
      </c>
      <c r="J1081" s="462"/>
    </row>
    <row r="1082" spans="1:10" ht="30" customHeight="1" x14ac:dyDescent="0.2">
      <c r="A1082" s="461">
        <v>1071</v>
      </c>
      <c r="B1082" s="463" t="s">
        <v>12</v>
      </c>
      <c r="C1082" s="464" t="s">
        <v>1222</v>
      </c>
      <c r="D1082" s="465" t="str">
        <f>VLOOKUP(Tabela25[[#This Row],[Symbol]],Baza_cen[],3,0)</f>
        <v>BLOK NYXON  Green MONO   60mm    H=190mm     GPMM</v>
      </c>
      <c r="E1082" s="466">
        <v>190</v>
      </c>
      <c r="F1082" s="466"/>
      <c r="G1082" s="466" t="s">
        <v>2453</v>
      </c>
      <c r="H1082" s="477">
        <f>NP.!U380</f>
        <v>0</v>
      </c>
      <c r="I1082" s="476">
        <f>NP.!AM380</f>
        <v>0</v>
      </c>
      <c r="J1082" s="462"/>
    </row>
    <row r="1083" spans="1:10" ht="30" customHeight="1" x14ac:dyDescent="0.2">
      <c r="A1083" s="461">
        <v>1072</v>
      </c>
      <c r="B1083" s="463" t="s">
        <v>12</v>
      </c>
      <c r="C1083" s="464" t="s">
        <v>1222</v>
      </c>
      <c r="D1083" s="465" t="str">
        <f>VLOOKUP(Tabela25[[#This Row],[Symbol]],Baza_cen[],3,0)</f>
        <v>BLOK NYXON  Green MONO   60mm    H=190mm     GPMM</v>
      </c>
      <c r="E1083" s="466">
        <v>190</v>
      </c>
      <c r="F1083" s="466"/>
      <c r="G1083" s="466" t="s">
        <v>2453</v>
      </c>
      <c r="H1083" s="477">
        <f>NP.!V380</f>
        <v>0</v>
      </c>
      <c r="I1083" s="476">
        <f>NP.!AN380</f>
        <v>0</v>
      </c>
      <c r="J1083" s="462"/>
    </row>
    <row r="1084" spans="1:10" ht="30" customHeight="1" x14ac:dyDescent="0.2">
      <c r="A1084" s="461">
        <v>1073</v>
      </c>
      <c r="B1084" s="463" t="s">
        <v>12</v>
      </c>
      <c r="C1084" s="464" t="s">
        <v>1222</v>
      </c>
      <c r="D1084" s="465" t="str">
        <f>VLOOKUP(Tabela25[[#This Row],[Symbol]],Baza_cen[],3,0)</f>
        <v>BLOK NYXON  Green MONO   60mm    H=190mm     GPMM</v>
      </c>
      <c r="E1084" s="466">
        <v>190</v>
      </c>
      <c r="F1084" s="466"/>
      <c r="G1084" s="466" t="s">
        <v>2453</v>
      </c>
      <c r="H1084" s="477">
        <f>NP.!W380</f>
        <v>0</v>
      </c>
      <c r="I1084" s="476">
        <f>NP.!AO380</f>
        <v>0</v>
      </c>
      <c r="J1084" s="462"/>
    </row>
    <row r="1085" spans="1:10" ht="30" customHeight="1" x14ac:dyDescent="0.2">
      <c r="A1085" s="461">
        <v>1074</v>
      </c>
      <c r="B1085" s="463" t="s">
        <v>12</v>
      </c>
      <c r="C1085" s="464" t="s">
        <v>1222</v>
      </c>
      <c r="D1085" s="465" t="str">
        <f>VLOOKUP(Tabela25[[#This Row],[Symbol]],Baza_cen[],3,0)</f>
        <v>BLOK NYXON  Green MONO   60mm    H=190mm     GPMM</v>
      </c>
      <c r="E1085" s="466">
        <v>190</v>
      </c>
      <c r="F1085" s="466"/>
      <c r="G1085" s="466" t="s">
        <v>2453</v>
      </c>
      <c r="H1085" s="477">
        <f>NP.!X380</f>
        <v>0</v>
      </c>
      <c r="I1085" s="476">
        <f>NP.!AP380</f>
        <v>0</v>
      </c>
      <c r="J1085" s="462"/>
    </row>
    <row r="1086" spans="1:10" ht="30" customHeight="1" x14ac:dyDescent="0.2">
      <c r="A1086" s="461">
        <v>1075</v>
      </c>
      <c r="B1086" s="463" t="s">
        <v>12</v>
      </c>
      <c r="C1086" s="464" t="s">
        <v>1222</v>
      </c>
      <c r="D1086" s="465" t="str">
        <f>VLOOKUP(Tabela25[[#This Row],[Symbol]],Baza_cen[],3,0)</f>
        <v>BLOK NYXON  Green MONO   60mm    H=190mm     GPMM</v>
      </c>
      <c r="E1086" s="466">
        <v>190</v>
      </c>
      <c r="F1086" s="466"/>
      <c r="G1086" s="466" t="s">
        <v>2453</v>
      </c>
      <c r="H1086" s="477">
        <f>NP.!Y380</f>
        <v>0</v>
      </c>
      <c r="I1086" s="476">
        <f>NP.!AQ380</f>
        <v>0</v>
      </c>
      <c r="J1086" s="462"/>
    </row>
    <row r="1087" spans="1:10" ht="30" customHeight="1" x14ac:dyDescent="0.2">
      <c r="A1087" s="461">
        <v>1076</v>
      </c>
      <c r="B1087" s="463" t="s">
        <v>12</v>
      </c>
      <c r="C1087" s="464" t="s">
        <v>1222</v>
      </c>
      <c r="D1087" s="465" t="str">
        <f>VLOOKUP(Tabela25[[#This Row],[Symbol]],Baza_cen[],3,0)</f>
        <v>BLOK NYXON  Green MONO   60mm    H=190mm     GPMM</v>
      </c>
      <c r="E1087" s="466">
        <v>190</v>
      </c>
      <c r="F1087" s="466"/>
      <c r="G1087" s="466" t="s">
        <v>2453</v>
      </c>
      <c r="H1087" s="477">
        <f>NP.!Z380</f>
        <v>0</v>
      </c>
      <c r="I1087" s="476">
        <f>NP.!AR380</f>
        <v>0</v>
      </c>
      <c r="J1087" s="462"/>
    </row>
    <row r="1088" spans="1:10" ht="30" customHeight="1" x14ac:dyDescent="0.2">
      <c r="A1088" s="461">
        <v>1077</v>
      </c>
      <c r="B1088" s="463" t="s">
        <v>12</v>
      </c>
      <c r="C1088" s="464" t="s">
        <v>1222</v>
      </c>
      <c r="D1088" s="465" t="str">
        <f>VLOOKUP(Tabela25[[#This Row],[Symbol]],Baza_cen[],3,0)</f>
        <v>BLOK NYXON  Green MONO   60mm    H=190mm     GPMM</v>
      </c>
      <c r="E1088" s="466">
        <v>190</v>
      </c>
      <c r="F1088" s="466"/>
      <c r="G1088" s="466" t="s">
        <v>2453</v>
      </c>
      <c r="H1088" s="477">
        <f>NP.!AA380</f>
        <v>0</v>
      </c>
      <c r="I1088" s="476">
        <f>NP.!AS380</f>
        <v>0</v>
      </c>
      <c r="J1088" s="462"/>
    </row>
    <row r="1089" spans="1:10" ht="30" customHeight="1" x14ac:dyDescent="0.2">
      <c r="A1089" s="461">
        <v>1078</v>
      </c>
      <c r="B1089" s="463" t="s">
        <v>12</v>
      </c>
      <c r="C1089" s="464" t="s">
        <v>1222</v>
      </c>
      <c r="D1089" s="465" t="str">
        <f>VLOOKUP(Tabela25[[#This Row],[Symbol]],Baza_cen[],3,0)</f>
        <v>BLOK NYXON  Green MONO   60mm    H=190mm     GPMM</v>
      </c>
      <c r="E1089" s="466">
        <v>190</v>
      </c>
      <c r="F1089" s="466"/>
      <c r="G1089" s="466" t="s">
        <v>2453</v>
      </c>
      <c r="H1089" s="477">
        <f>NP.!AB380</f>
        <v>0</v>
      </c>
      <c r="I1089" s="476">
        <f>NP.!AT380</f>
        <v>0</v>
      </c>
      <c r="J1089" s="462"/>
    </row>
    <row r="1090" spans="1:10" ht="30" customHeight="1" x14ac:dyDescent="0.2">
      <c r="A1090" s="461">
        <v>1079</v>
      </c>
      <c r="B1090" s="463" t="s">
        <v>12</v>
      </c>
      <c r="C1090" s="464" t="s">
        <v>1222</v>
      </c>
      <c r="D1090" s="465" t="str">
        <f>VLOOKUP(Tabela25[[#This Row],[Symbol]],Baza_cen[],3,0)</f>
        <v>BLOK NYXON  Green MONO   60mm    H=190mm     GPMM</v>
      </c>
      <c r="E1090" s="466">
        <v>190</v>
      </c>
      <c r="F1090" s="466"/>
      <c r="G1090" s="466" t="s">
        <v>2453</v>
      </c>
      <c r="H1090" s="477">
        <f>NP.!AC380</f>
        <v>0</v>
      </c>
      <c r="I1090" s="476">
        <f>NP.!AU380</f>
        <v>0</v>
      </c>
      <c r="J1090" s="462"/>
    </row>
    <row r="1091" spans="1:10" ht="30" customHeight="1" x14ac:dyDescent="0.2">
      <c r="A1091" s="461">
        <v>1080</v>
      </c>
      <c r="B1091" s="463" t="s">
        <v>12</v>
      </c>
      <c r="C1091" s="464" t="s">
        <v>1222</v>
      </c>
      <c r="D1091" s="465" t="str">
        <f>VLOOKUP(Tabela25[[#This Row],[Symbol]],Baza_cen[],3,0)</f>
        <v>BLOK NYXON  Green MONO   60mm    H=190mm     GPMM</v>
      </c>
      <c r="E1091" s="466">
        <v>190</v>
      </c>
      <c r="F1091" s="466"/>
      <c r="G1091" s="466" t="s">
        <v>2453</v>
      </c>
      <c r="H1091" s="477">
        <f>NP.!AD380</f>
        <v>0</v>
      </c>
      <c r="I1091" s="476">
        <f>NP.!AV380</f>
        <v>0</v>
      </c>
      <c r="J1091" s="462"/>
    </row>
    <row r="1092" spans="1:10" ht="30" customHeight="1" x14ac:dyDescent="0.2">
      <c r="A1092" s="461">
        <v>1081</v>
      </c>
      <c r="B1092" s="463" t="s">
        <v>12</v>
      </c>
      <c r="C1092" s="464" t="s">
        <v>1223</v>
      </c>
      <c r="D1092" s="465" t="str">
        <f>VLOOKUP(Tabela25[[#This Row],[Symbol]],Baza_cen[],3,0)</f>
        <v>BLOK NYXON  Green MONO   60mm    H=195mm     GPMM</v>
      </c>
      <c r="E1092" s="466">
        <v>195</v>
      </c>
      <c r="F1092" s="466"/>
      <c r="G1092" s="466" t="s">
        <v>2453</v>
      </c>
      <c r="H1092" s="477">
        <f>NP.!S381</f>
        <v>0</v>
      </c>
      <c r="I1092" s="476">
        <f>NP.!AK381</f>
        <v>0</v>
      </c>
      <c r="J1092" s="462"/>
    </row>
    <row r="1093" spans="1:10" ht="30" customHeight="1" x14ac:dyDescent="0.2">
      <c r="A1093" s="461">
        <v>1082</v>
      </c>
      <c r="B1093" s="463" t="s">
        <v>12</v>
      </c>
      <c r="C1093" s="464" t="s">
        <v>1223</v>
      </c>
      <c r="D1093" s="465" t="str">
        <f>VLOOKUP(Tabela25[[#This Row],[Symbol]],Baza_cen[],3,0)</f>
        <v>BLOK NYXON  Green MONO   60mm    H=195mm     GPMM</v>
      </c>
      <c r="E1093" s="466">
        <v>195</v>
      </c>
      <c r="F1093" s="466"/>
      <c r="G1093" s="466" t="s">
        <v>2453</v>
      </c>
      <c r="H1093" s="477">
        <f>NP.!T381</f>
        <v>0</v>
      </c>
      <c r="I1093" s="476">
        <f>NP.!AL381</f>
        <v>0</v>
      </c>
      <c r="J1093" s="462"/>
    </row>
    <row r="1094" spans="1:10" ht="30" customHeight="1" x14ac:dyDescent="0.2">
      <c r="A1094" s="461">
        <v>1083</v>
      </c>
      <c r="B1094" s="463" t="s">
        <v>12</v>
      </c>
      <c r="C1094" s="464" t="s">
        <v>1223</v>
      </c>
      <c r="D1094" s="465" t="str">
        <f>VLOOKUP(Tabela25[[#This Row],[Symbol]],Baza_cen[],3,0)</f>
        <v>BLOK NYXON  Green MONO   60mm    H=195mm     GPMM</v>
      </c>
      <c r="E1094" s="466">
        <v>195</v>
      </c>
      <c r="F1094" s="466"/>
      <c r="G1094" s="466" t="s">
        <v>2453</v>
      </c>
      <c r="H1094" s="477">
        <f>NP.!U381</f>
        <v>0</v>
      </c>
      <c r="I1094" s="476">
        <f>NP.!AM381</f>
        <v>0</v>
      </c>
      <c r="J1094" s="462"/>
    </row>
    <row r="1095" spans="1:10" ht="30" customHeight="1" x14ac:dyDescent="0.2">
      <c r="A1095" s="461">
        <v>1084</v>
      </c>
      <c r="B1095" s="463" t="s">
        <v>12</v>
      </c>
      <c r="C1095" s="464" t="s">
        <v>1223</v>
      </c>
      <c r="D1095" s="465" t="str">
        <f>VLOOKUP(Tabela25[[#This Row],[Symbol]],Baza_cen[],3,0)</f>
        <v>BLOK NYXON  Green MONO   60mm    H=195mm     GPMM</v>
      </c>
      <c r="E1095" s="466">
        <v>195</v>
      </c>
      <c r="F1095" s="466"/>
      <c r="G1095" s="466" t="s">
        <v>2453</v>
      </c>
      <c r="H1095" s="477">
        <f>NP.!V381</f>
        <v>0</v>
      </c>
      <c r="I1095" s="476">
        <f>NP.!AN381</f>
        <v>0</v>
      </c>
      <c r="J1095" s="462"/>
    </row>
    <row r="1096" spans="1:10" ht="30" customHeight="1" x14ac:dyDescent="0.2">
      <c r="A1096" s="461">
        <v>1085</v>
      </c>
      <c r="B1096" s="463" t="s">
        <v>12</v>
      </c>
      <c r="C1096" s="464" t="s">
        <v>1223</v>
      </c>
      <c r="D1096" s="465" t="str">
        <f>VLOOKUP(Tabela25[[#This Row],[Symbol]],Baza_cen[],3,0)</f>
        <v>BLOK NYXON  Green MONO   60mm    H=195mm     GPMM</v>
      </c>
      <c r="E1096" s="466">
        <v>195</v>
      </c>
      <c r="F1096" s="466"/>
      <c r="G1096" s="466" t="s">
        <v>2453</v>
      </c>
      <c r="H1096" s="477">
        <f>NP.!W381</f>
        <v>0</v>
      </c>
      <c r="I1096" s="476">
        <f>NP.!AO381</f>
        <v>0</v>
      </c>
      <c r="J1096" s="462"/>
    </row>
    <row r="1097" spans="1:10" ht="30" customHeight="1" x14ac:dyDescent="0.2">
      <c r="A1097" s="461">
        <v>1086</v>
      </c>
      <c r="B1097" s="463" t="s">
        <v>12</v>
      </c>
      <c r="C1097" s="464" t="s">
        <v>1223</v>
      </c>
      <c r="D1097" s="465" t="str">
        <f>VLOOKUP(Tabela25[[#This Row],[Symbol]],Baza_cen[],3,0)</f>
        <v>BLOK NYXON  Green MONO   60mm    H=195mm     GPMM</v>
      </c>
      <c r="E1097" s="466">
        <v>195</v>
      </c>
      <c r="F1097" s="466"/>
      <c r="G1097" s="466" t="s">
        <v>2453</v>
      </c>
      <c r="H1097" s="477">
        <f>NP.!X381</f>
        <v>0</v>
      </c>
      <c r="I1097" s="476">
        <f>NP.!AP381</f>
        <v>0</v>
      </c>
      <c r="J1097" s="462"/>
    </row>
    <row r="1098" spans="1:10" ht="30" customHeight="1" x14ac:dyDescent="0.2">
      <c r="A1098" s="461">
        <v>1087</v>
      </c>
      <c r="B1098" s="463" t="s">
        <v>12</v>
      </c>
      <c r="C1098" s="464" t="s">
        <v>1223</v>
      </c>
      <c r="D1098" s="465" t="str">
        <f>VLOOKUP(Tabela25[[#This Row],[Symbol]],Baza_cen[],3,0)</f>
        <v>BLOK NYXON  Green MONO   60mm    H=195mm     GPMM</v>
      </c>
      <c r="E1098" s="466">
        <v>195</v>
      </c>
      <c r="F1098" s="466"/>
      <c r="G1098" s="466" t="s">
        <v>2453</v>
      </c>
      <c r="H1098" s="477">
        <f>NP.!Y381</f>
        <v>0</v>
      </c>
      <c r="I1098" s="476">
        <f>NP.!AQ381</f>
        <v>0</v>
      </c>
      <c r="J1098" s="462"/>
    </row>
    <row r="1099" spans="1:10" ht="30" customHeight="1" x14ac:dyDescent="0.2">
      <c r="A1099" s="461">
        <v>1088</v>
      </c>
      <c r="B1099" s="463" t="s">
        <v>12</v>
      </c>
      <c r="C1099" s="464" t="s">
        <v>1223</v>
      </c>
      <c r="D1099" s="465" t="str">
        <f>VLOOKUP(Tabela25[[#This Row],[Symbol]],Baza_cen[],3,0)</f>
        <v>BLOK NYXON  Green MONO   60mm    H=195mm     GPMM</v>
      </c>
      <c r="E1099" s="466">
        <v>195</v>
      </c>
      <c r="F1099" s="466"/>
      <c r="G1099" s="466" t="s">
        <v>2453</v>
      </c>
      <c r="H1099" s="477">
        <f>NP.!Z381</f>
        <v>0</v>
      </c>
      <c r="I1099" s="476">
        <f>NP.!AR381</f>
        <v>0</v>
      </c>
      <c r="J1099" s="462"/>
    </row>
    <row r="1100" spans="1:10" ht="30" customHeight="1" x14ac:dyDescent="0.2">
      <c r="A1100" s="461">
        <v>1089</v>
      </c>
      <c r="B1100" s="463" t="s">
        <v>12</v>
      </c>
      <c r="C1100" s="464" t="s">
        <v>1223</v>
      </c>
      <c r="D1100" s="465" t="str">
        <f>VLOOKUP(Tabela25[[#This Row],[Symbol]],Baza_cen[],3,0)</f>
        <v>BLOK NYXON  Green MONO   60mm    H=195mm     GPMM</v>
      </c>
      <c r="E1100" s="466">
        <v>195</v>
      </c>
      <c r="F1100" s="466"/>
      <c r="G1100" s="466" t="s">
        <v>2453</v>
      </c>
      <c r="H1100" s="477">
        <f>NP.!AA381</f>
        <v>0</v>
      </c>
      <c r="I1100" s="476">
        <f>NP.!AS381</f>
        <v>0</v>
      </c>
      <c r="J1100" s="462"/>
    </row>
    <row r="1101" spans="1:10" ht="30" customHeight="1" x14ac:dyDescent="0.2">
      <c r="A1101" s="461">
        <v>1090</v>
      </c>
      <c r="B1101" s="463" t="s">
        <v>12</v>
      </c>
      <c r="C1101" s="464" t="s">
        <v>1223</v>
      </c>
      <c r="D1101" s="465" t="str">
        <f>VLOOKUP(Tabela25[[#This Row],[Symbol]],Baza_cen[],3,0)</f>
        <v>BLOK NYXON  Green MONO   60mm    H=195mm     GPMM</v>
      </c>
      <c r="E1101" s="466">
        <v>195</v>
      </c>
      <c r="F1101" s="466"/>
      <c r="G1101" s="466" t="s">
        <v>2453</v>
      </c>
      <c r="H1101" s="477">
        <f>NP.!AB381</f>
        <v>0</v>
      </c>
      <c r="I1101" s="476">
        <f>NP.!AT381</f>
        <v>0</v>
      </c>
      <c r="J1101" s="462"/>
    </row>
    <row r="1102" spans="1:10" ht="30" customHeight="1" x14ac:dyDescent="0.2">
      <c r="A1102" s="461">
        <v>1091</v>
      </c>
      <c r="B1102" s="463" t="s">
        <v>12</v>
      </c>
      <c r="C1102" s="464" t="s">
        <v>1223</v>
      </c>
      <c r="D1102" s="465" t="str">
        <f>VLOOKUP(Tabela25[[#This Row],[Symbol]],Baza_cen[],3,0)</f>
        <v>BLOK NYXON  Green MONO   60mm    H=195mm     GPMM</v>
      </c>
      <c r="E1102" s="466">
        <v>195</v>
      </c>
      <c r="F1102" s="466"/>
      <c r="G1102" s="466" t="s">
        <v>2453</v>
      </c>
      <c r="H1102" s="477">
        <f>NP.!AC381</f>
        <v>0</v>
      </c>
      <c r="I1102" s="476">
        <f>NP.!AU381</f>
        <v>0</v>
      </c>
      <c r="J1102" s="462"/>
    </row>
    <row r="1103" spans="1:10" ht="30" customHeight="1" x14ac:dyDescent="0.2">
      <c r="A1103" s="461">
        <v>1092</v>
      </c>
      <c r="B1103" s="463" t="s">
        <v>12</v>
      </c>
      <c r="C1103" s="464" t="s">
        <v>1223</v>
      </c>
      <c r="D1103" s="465" t="str">
        <f>VLOOKUP(Tabela25[[#This Row],[Symbol]],Baza_cen[],3,0)</f>
        <v>BLOK NYXON  Green MONO   60mm    H=195mm     GPMM</v>
      </c>
      <c r="E1103" s="466">
        <v>195</v>
      </c>
      <c r="F1103" s="466"/>
      <c r="G1103" s="466" t="s">
        <v>2453</v>
      </c>
      <c r="H1103" s="477">
        <f>NP.!AD381</f>
        <v>0</v>
      </c>
      <c r="I1103" s="476">
        <f>NP.!AV381</f>
        <v>0</v>
      </c>
      <c r="J1103" s="462"/>
    </row>
    <row r="1104" spans="1:10" ht="30" customHeight="1" x14ac:dyDescent="0.2">
      <c r="A1104" s="461">
        <v>1093</v>
      </c>
      <c r="B1104" s="463" t="s">
        <v>12</v>
      </c>
      <c r="C1104" s="464" t="s">
        <v>1224</v>
      </c>
      <c r="D1104" s="465" t="str">
        <f>VLOOKUP(Tabela25[[#This Row],[Symbol]],Baza_cen[],3,0)</f>
        <v>BLOK NYXON  Green MONO   60mm    H=200mm     GPMM</v>
      </c>
      <c r="E1104" s="466">
        <v>200</v>
      </c>
      <c r="F1104" s="466"/>
      <c r="G1104" s="466" t="s">
        <v>2453</v>
      </c>
      <c r="H1104" s="477">
        <f>NP.!S382</f>
        <v>0</v>
      </c>
      <c r="I1104" s="476">
        <f>NP.!AK382</f>
        <v>0</v>
      </c>
      <c r="J1104" s="462"/>
    </row>
    <row r="1105" spans="1:10" ht="30" customHeight="1" x14ac:dyDescent="0.2">
      <c r="A1105" s="461">
        <v>1094</v>
      </c>
      <c r="B1105" s="463" t="s">
        <v>12</v>
      </c>
      <c r="C1105" s="464" t="s">
        <v>1224</v>
      </c>
      <c r="D1105" s="465" t="str">
        <f>VLOOKUP(Tabela25[[#This Row],[Symbol]],Baza_cen[],3,0)</f>
        <v>BLOK NYXON  Green MONO   60mm    H=200mm     GPMM</v>
      </c>
      <c r="E1105" s="466">
        <v>200</v>
      </c>
      <c r="F1105" s="466"/>
      <c r="G1105" s="466" t="s">
        <v>2453</v>
      </c>
      <c r="H1105" s="477">
        <f>NP.!T382</f>
        <v>0</v>
      </c>
      <c r="I1105" s="476">
        <f>NP.!AL382</f>
        <v>0</v>
      </c>
      <c r="J1105" s="462"/>
    </row>
    <row r="1106" spans="1:10" ht="30" customHeight="1" x14ac:dyDescent="0.2">
      <c r="A1106" s="461">
        <v>1095</v>
      </c>
      <c r="B1106" s="463" t="s">
        <v>12</v>
      </c>
      <c r="C1106" s="464" t="s">
        <v>1224</v>
      </c>
      <c r="D1106" s="465" t="str">
        <f>VLOOKUP(Tabela25[[#This Row],[Symbol]],Baza_cen[],3,0)</f>
        <v>BLOK NYXON  Green MONO   60mm    H=200mm     GPMM</v>
      </c>
      <c r="E1106" s="466">
        <v>200</v>
      </c>
      <c r="F1106" s="466"/>
      <c r="G1106" s="466" t="s">
        <v>2453</v>
      </c>
      <c r="H1106" s="477">
        <f>NP.!U382</f>
        <v>0</v>
      </c>
      <c r="I1106" s="476">
        <f>NP.!AM382</f>
        <v>0</v>
      </c>
      <c r="J1106" s="462"/>
    </row>
    <row r="1107" spans="1:10" ht="30" customHeight="1" x14ac:dyDescent="0.2">
      <c r="A1107" s="461">
        <v>1096</v>
      </c>
      <c r="B1107" s="463" t="s">
        <v>12</v>
      </c>
      <c r="C1107" s="464" t="s">
        <v>1224</v>
      </c>
      <c r="D1107" s="465" t="str">
        <f>VLOOKUP(Tabela25[[#This Row],[Symbol]],Baza_cen[],3,0)</f>
        <v>BLOK NYXON  Green MONO   60mm    H=200mm     GPMM</v>
      </c>
      <c r="E1107" s="466">
        <v>200</v>
      </c>
      <c r="F1107" s="466"/>
      <c r="G1107" s="466" t="s">
        <v>2453</v>
      </c>
      <c r="H1107" s="477">
        <f>NP.!V382</f>
        <v>0</v>
      </c>
      <c r="I1107" s="476">
        <f>NP.!AN382</f>
        <v>0</v>
      </c>
      <c r="J1107" s="462"/>
    </row>
    <row r="1108" spans="1:10" ht="30" customHeight="1" x14ac:dyDescent="0.2">
      <c r="A1108" s="461">
        <v>1097</v>
      </c>
      <c r="B1108" s="463" t="s">
        <v>12</v>
      </c>
      <c r="C1108" s="464" t="s">
        <v>1224</v>
      </c>
      <c r="D1108" s="465" t="str">
        <f>VLOOKUP(Tabela25[[#This Row],[Symbol]],Baza_cen[],3,0)</f>
        <v>BLOK NYXON  Green MONO   60mm    H=200mm     GPMM</v>
      </c>
      <c r="E1108" s="466">
        <v>200</v>
      </c>
      <c r="F1108" s="466"/>
      <c r="G1108" s="466" t="s">
        <v>2453</v>
      </c>
      <c r="H1108" s="477">
        <f>NP.!W382</f>
        <v>0</v>
      </c>
      <c r="I1108" s="476">
        <f>NP.!AO382</f>
        <v>0</v>
      </c>
      <c r="J1108" s="462"/>
    </row>
    <row r="1109" spans="1:10" ht="30" customHeight="1" x14ac:dyDescent="0.2">
      <c r="A1109" s="461">
        <v>1098</v>
      </c>
      <c r="B1109" s="463" t="s">
        <v>12</v>
      </c>
      <c r="C1109" s="464" t="s">
        <v>1224</v>
      </c>
      <c r="D1109" s="465" t="str">
        <f>VLOOKUP(Tabela25[[#This Row],[Symbol]],Baza_cen[],3,0)</f>
        <v>BLOK NYXON  Green MONO   60mm    H=200mm     GPMM</v>
      </c>
      <c r="E1109" s="466">
        <v>200</v>
      </c>
      <c r="F1109" s="466"/>
      <c r="G1109" s="466" t="s">
        <v>2453</v>
      </c>
      <c r="H1109" s="477">
        <f>NP.!X382</f>
        <v>0</v>
      </c>
      <c r="I1109" s="476">
        <f>NP.!AP382</f>
        <v>0</v>
      </c>
      <c r="J1109" s="462"/>
    </row>
    <row r="1110" spans="1:10" ht="30" customHeight="1" x14ac:dyDescent="0.2">
      <c r="A1110" s="461">
        <v>1099</v>
      </c>
      <c r="B1110" s="463" t="s">
        <v>12</v>
      </c>
      <c r="C1110" s="464" t="s">
        <v>1224</v>
      </c>
      <c r="D1110" s="465" t="str">
        <f>VLOOKUP(Tabela25[[#This Row],[Symbol]],Baza_cen[],3,0)</f>
        <v>BLOK NYXON  Green MONO   60mm    H=200mm     GPMM</v>
      </c>
      <c r="E1110" s="466">
        <v>200</v>
      </c>
      <c r="F1110" s="466"/>
      <c r="G1110" s="466" t="s">
        <v>2453</v>
      </c>
      <c r="H1110" s="477">
        <f>NP.!Y382</f>
        <v>0</v>
      </c>
      <c r="I1110" s="476">
        <f>NP.!AQ382</f>
        <v>0</v>
      </c>
      <c r="J1110" s="462"/>
    </row>
    <row r="1111" spans="1:10" ht="30" customHeight="1" x14ac:dyDescent="0.2">
      <c r="A1111" s="461">
        <v>1100</v>
      </c>
      <c r="B1111" s="463" t="s">
        <v>12</v>
      </c>
      <c r="C1111" s="464" t="s">
        <v>1224</v>
      </c>
      <c r="D1111" s="465" t="str">
        <f>VLOOKUP(Tabela25[[#This Row],[Symbol]],Baza_cen[],3,0)</f>
        <v>BLOK NYXON  Green MONO   60mm    H=200mm     GPMM</v>
      </c>
      <c r="E1111" s="466">
        <v>200</v>
      </c>
      <c r="F1111" s="466"/>
      <c r="G1111" s="466" t="s">
        <v>2453</v>
      </c>
      <c r="H1111" s="477">
        <f>NP.!Z382</f>
        <v>0</v>
      </c>
      <c r="I1111" s="476">
        <f>NP.!AR382</f>
        <v>0</v>
      </c>
      <c r="J1111" s="462"/>
    </row>
    <row r="1112" spans="1:10" ht="30" customHeight="1" x14ac:dyDescent="0.2">
      <c r="A1112" s="461">
        <v>1101</v>
      </c>
      <c r="B1112" s="463" t="s">
        <v>12</v>
      </c>
      <c r="C1112" s="464" t="s">
        <v>1224</v>
      </c>
      <c r="D1112" s="465" t="str">
        <f>VLOOKUP(Tabela25[[#This Row],[Symbol]],Baza_cen[],3,0)</f>
        <v>BLOK NYXON  Green MONO   60mm    H=200mm     GPMM</v>
      </c>
      <c r="E1112" s="466">
        <v>200</v>
      </c>
      <c r="F1112" s="466"/>
      <c r="G1112" s="466" t="s">
        <v>2453</v>
      </c>
      <c r="H1112" s="477">
        <f>NP.!AA382</f>
        <v>0</v>
      </c>
      <c r="I1112" s="476">
        <f>NP.!AS382</f>
        <v>0</v>
      </c>
      <c r="J1112" s="462"/>
    </row>
    <row r="1113" spans="1:10" ht="30" customHeight="1" x14ac:dyDescent="0.2">
      <c r="A1113" s="461">
        <v>1102</v>
      </c>
      <c r="B1113" s="463" t="s">
        <v>12</v>
      </c>
      <c r="C1113" s="464" t="s">
        <v>1224</v>
      </c>
      <c r="D1113" s="465" t="str">
        <f>VLOOKUP(Tabela25[[#This Row],[Symbol]],Baza_cen[],3,0)</f>
        <v>BLOK NYXON  Green MONO   60mm    H=200mm     GPMM</v>
      </c>
      <c r="E1113" s="466">
        <v>200</v>
      </c>
      <c r="F1113" s="466"/>
      <c r="G1113" s="466" t="s">
        <v>2453</v>
      </c>
      <c r="H1113" s="477">
        <f>NP.!AB382</f>
        <v>0</v>
      </c>
      <c r="I1113" s="476">
        <f>NP.!AT382</f>
        <v>0</v>
      </c>
      <c r="J1113" s="462"/>
    </row>
    <row r="1114" spans="1:10" ht="30" customHeight="1" x14ac:dyDescent="0.2">
      <c r="A1114" s="461">
        <v>1103</v>
      </c>
      <c r="B1114" s="463" t="s">
        <v>12</v>
      </c>
      <c r="C1114" s="464" t="s">
        <v>1224</v>
      </c>
      <c r="D1114" s="465" t="str">
        <f>VLOOKUP(Tabela25[[#This Row],[Symbol]],Baza_cen[],3,0)</f>
        <v>BLOK NYXON  Green MONO   60mm    H=200mm     GPMM</v>
      </c>
      <c r="E1114" s="466">
        <v>200</v>
      </c>
      <c r="F1114" s="466"/>
      <c r="G1114" s="466" t="s">
        <v>2453</v>
      </c>
      <c r="H1114" s="477">
        <f>NP.!AC382</f>
        <v>0</v>
      </c>
      <c r="I1114" s="476">
        <f>NP.!AU382</f>
        <v>0</v>
      </c>
      <c r="J1114" s="462"/>
    </row>
    <row r="1115" spans="1:10" ht="30" customHeight="1" x14ac:dyDescent="0.2">
      <c r="A1115" s="461">
        <v>1104</v>
      </c>
      <c r="B1115" s="463" t="s">
        <v>12</v>
      </c>
      <c r="C1115" s="464" t="s">
        <v>1224</v>
      </c>
      <c r="D1115" s="465" t="str">
        <f>VLOOKUP(Tabela25[[#This Row],[Symbol]],Baza_cen[],3,0)</f>
        <v>BLOK NYXON  Green MONO   60mm    H=200mm     GPMM</v>
      </c>
      <c r="E1115" s="466">
        <v>200</v>
      </c>
      <c r="F1115" s="466"/>
      <c r="G1115" s="466" t="s">
        <v>2453</v>
      </c>
      <c r="H1115" s="477">
        <f>NP.!AD382</f>
        <v>0</v>
      </c>
      <c r="I1115" s="476">
        <f>NP.!AV382</f>
        <v>0</v>
      </c>
      <c r="J1115" s="462"/>
    </row>
    <row r="1116" spans="1:10" ht="30" customHeight="1" x14ac:dyDescent="0.2">
      <c r="A1116" s="461">
        <v>1105</v>
      </c>
      <c r="B1116" s="463" t="s">
        <v>12</v>
      </c>
      <c r="C1116" s="464" t="s">
        <v>1225</v>
      </c>
      <c r="D1116" s="465" t="str">
        <f>VLOOKUP(Tabela25[[#This Row],[Symbol]],Baza_cen[],3,0)</f>
        <v>BLOK NYXON  Green MONO   60mm    H=205mm     GPMM</v>
      </c>
      <c r="E1116" s="466">
        <v>205</v>
      </c>
      <c r="F1116" s="466"/>
      <c r="G1116" s="466" t="s">
        <v>2453</v>
      </c>
      <c r="H1116" s="477">
        <f>NP.!S383</f>
        <v>0</v>
      </c>
      <c r="I1116" s="476">
        <f>NP.!AK383</f>
        <v>0</v>
      </c>
      <c r="J1116" s="462"/>
    </row>
    <row r="1117" spans="1:10" ht="30" customHeight="1" x14ac:dyDescent="0.2">
      <c r="A1117" s="461">
        <v>1106</v>
      </c>
      <c r="B1117" s="463" t="s">
        <v>12</v>
      </c>
      <c r="C1117" s="464" t="s">
        <v>1225</v>
      </c>
      <c r="D1117" s="465" t="str">
        <f>VLOOKUP(Tabela25[[#This Row],[Symbol]],Baza_cen[],3,0)</f>
        <v>BLOK NYXON  Green MONO   60mm    H=205mm     GPMM</v>
      </c>
      <c r="E1117" s="466">
        <v>205</v>
      </c>
      <c r="F1117" s="466"/>
      <c r="G1117" s="466" t="s">
        <v>2453</v>
      </c>
      <c r="H1117" s="477">
        <f>NP.!T383</f>
        <v>0</v>
      </c>
      <c r="I1117" s="476">
        <f>NP.!AL383</f>
        <v>0</v>
      </c>
      <c r="J1117" s="462"/>
    </row>
    <row r="1118" spans="1:10" ht="30" customHeight="1" x14ac:dyDescent="0.2">
      <c r="A1118" s="461">
        <v>1107</v>
      </c>
      <c r="B1118" s="463" t="s">
        <v>12</v>
      </c>
      <c r="C1118" s="464" t="s">
        <v>1225</v>
      </c>
      <c r="D1118" s="465" t="str">
        <f>VLOOKUP(Tabela25[[#This Row],[Symbol]],Baza_cen[],3,0)</f>
        <v>BLOK NYXON  Green MONO   60mm    H=205mm     GPMM</v>
      </c>
      <c r="E1118" s="466">
        <v>205</v>
      </c>
      <c r="F1118" s="466"/>
      <c r="G1118" s="466" t="s">
        <v>2453</v>
      </c>
      <c r="H1118" s="477">
        <f>NP.!U383</f>
        <v>0</v>
      </c>
      <c r="I1118" s="476">
        <f>NP.!AM383</f>
        <v>0</v>
      </c>
      <c r="J1118" s="462"/>
    </row>
    <row r="1119" spans="1:10" ht="30" customHeight="1" x14ac:dyDescent="0.2">
      <c r="A1119" s="461">
        <v>1108</v>
      </c>
      <c r="B1119" s="463" t="s">
        <v>12</v>
      </c>
      <c r="C1119" s="464" t="s">
        <v>1225</v>
      </c>
      <c r="D1119" s="465" t="str">
        <f>VLOOKUP(Tabela25[[#This Row],[Symbol]],Baza_cen[],3,0)</f>
        <v>BLOK NYXON  Green MONO   60mm    H=205mm     GPMM</v>
      </c>
      <c r="E1119" s="466">
        <v>205</v>
      </c>
      <c r="F1119" s="466"/>
      <c r="G1119" s="466" t="s">
        <v>2453</v>
      </c>
      <c r="H1119" s="477">
        <f>NP.!V383</f>
        <v>0</v>
      </c>
      <c r="I1119" s="476">
        <f>NP.!AN383</f>
        <v>0</v>
      </c>
      <c r="J1119" s="462"/>
    </row>
    <row r="1120" spans="1:10" ht="30" customHeight="1" x14ac:dyDescent="0.2">
      <c r="A1120" s="461">
        <v>1109</v>
      </c>
      <c r="B1120" s="463" t="s">
        <v>12</v>
      </c>
      <c r="C1120" s="464" t="s">
        <v>1225</v>
      </c>
      <c r="D1120" s="465" t="str">
        <f>VLOOKUP(Tabela25[[#This Row],[Symbol]],Baza_cen[],3,0)</f>
        <v>BLOK NYXON  Green MONO   60mm    H=205mm     GPMM</v>
      </c>
      <c r="E1120" s="466">
        <v>205</v>
      </c>
      <c r="F1120" s="466"/>
      <c r="G1120" s="466" t="s">
        <v>2453</v>
      </c>
      <c r="H1120" s="477">
        <f>NP.!W383</f>
        <v>0</v>
      </c>
      <c r="I1120" s="476">
        <f>NP.!AO383</f>
        <v>0</v>
      </c>
      <c r="J1120" s="462"/>
    </row>
    <row r="1121" spans="1:10" ht="30" customHeight="1" x14ac:dyDescent="0.2">
      <c r="A1121" s="461">
        <v>1110</v>
      </c>
      <c r="B1121" s="463" t="s">
        <v>12</v>
      </c>
      <c r="C1121" s="464" t="s">
        <v>1225</v>
      </c>
      <c r="D1121" s="465" t="str">
        <f>VLOOKUP(Tabela25[[#This Row],[Symbol]],Baza_cen[],3,0)</f>
        <v>BLOK NYXON  Green MONO   60mm    H=205mm     GPMM</v>
      </c>
      <c r="E1121" s="466">
        <v>205</v>
      </c>
      <c r="F1121" s="466"/>
      <c r="G1121" s="466" t="s">
        <v>2453</v>
      </c>
      <c r="H1121" s="477">
        <f>NP.!X383</f>
        <v>0</v>
      </c>
      <c r="I1121" s="476">
        <f>NP.!AP383</f>
        <v>0</v>
      </c>
      <c r="J1121" s="462"/>
    </row>
    <row r="1122" spans="1:10" ht="30" customHeight="1" x14ac:dyDescent="0.2">
      <c r="A1122" s="461">
        <v>1111</v>
      </c>
      <c r="B1122" s="463" t="s">
        <v>12</v>
      </c>
      <c r="C1122" s="464" t="s">
        <v>1225</v>
      </c>
      <c r="D1122" s="465" t="str">
        <f>VLOOKUP(Tabela25[[#This Row],[Symbol]],Baza_cen[],3,0)</f>
        <v>BLOK NYXON  Green MONO   60mm    H=205mm     GPMM</v>
      </c>
      <c r="E1122" s="466">
        <v>205</v>
      </c>
      <c r="F1122" s="466"/>
      <c r="G1122" s="466" t="s">
        <v>2453</v>
      </c>
      <c r="H1122" s="477">
        <f>NP.!Y383</f>
        <v>0</v>
      </c>
      <c r="I1122" s="476">
        <f>NP.!AQ383</f>
        <v>0</v>
      </c>
      <c r="J1122" s="462"/>
    </row>
    <row r="1123" spans="1:10" ht="30" customHeight="1" x14ac:dyDescent="0.2">
      <c r="A1123" s="461">
        <v>1112</v>
      </c>
      <c r="B1123" s="463" t="s">
        <v>12</v>
      </c>
      <c r="C1123" s="464" t="s">
        <v>1225</v>
      </c>
      <c r="D1123" s="465" t="str">
        <f>VLOOKUP(Tabela25[[#This Row],[Symbol]],Baza_cen[],3,0)</f>
        <v>BLOK NYXON  Green MONO   60mm    H=205mm     GPMM</v>
      </c>
      <c r="E1123" s="466">
        <v>205</v>
      </c>
      <c r="F1123" s="466"/>
      <c r="G1123" s="466" t="s">
        <v>2453</v>
      </c>
      <c r="H1123" s="477">
        <f>NP.!Z383</f>
        <v>0</v>
      </c>
      <c r="I1123" s="476">
        <f>NP.!AR383</f>
        <v>0</v>
      </c>
      <c r="J1123" s="462"/>
    </row>
    <row r="1124" spans="1:10" ht="30" customHeight="1" x14ac:dyDescent="0.2">
      <c r="A1124" s="461">
        <v>1113</v>
      </c>
      <c r="B1124" s="463" t="s">
        <v>12</v>
      </c>
      <c r="C1124" s="464" t="s">
        <v>1225</v>
      </c>
      <c r="D1124" s="465" t="str">
        <f>VLOOKUP(Tabela25[[#This Row],[Symbol]],Baza_cen[],3,0)</f>
        <v>BLOK NYXON  Green MONO   60mm    H=205mm     GPMM</v>
      </c>
      <c r="E1124" s="466">
        <v>205</v>
      </c>
      <c r="F1124" s="466"/>
      <c r="G1124" s="466" t="s">
        <v>2453</v>
      </c>
      <c r="H1124" s="477">
        <f>NP.!AA383</f>
        <v>0</v>
      </c>
      <c r="I1124" s="476">
        <f>NP.!AS383</f>
        <v>0</v>
      </c>
      <c r="J1124" s="462"/>
    </row>
    <row r="1125" spans="1:10" ht="30" customHeight="1" x14ac:dyDescent="0.2">
      <c r="A1125" s="461">
        <v>1114</v>
      </c>
      <c r="B1125" s="463" t="s">
        <v>12</v>
      </c>
      <c r="C1125" s="464" t="s">
        <v>1225</v>
      </c>
      <c r="D1125" s="465" t="str">
        <f>VLOOKUP(Tabela25[[#This Row],[Symbol]],Baza_cen[],3,0)</f>
        <v>BLOK NYXON  Green MONO   60mm    H=205mm     GPMM</v>
      </c>
      <c r="E1125" s="466">
        <v>205</v>
      </c>
      <c r="F1125" s="466"/>
      <c r="G1125" s="466" t="s">
        <v>2453</v>
      </c>
      <c r="H1125" s="477">
        <f>NP.!AB383</f>
        <v>0</v>
      </c>
      <c r="I1125" s="476">
        <f>NP.!AT383</f>
        <v>0</v>
      </c>
      <c r="J1125" s="462"/>
    </row>
    <row r="1126" spans="1:10" ht="30" customHeight="1" x14ac:dyDescent="0.2">
      <c r="A1126" s="461">
        <v>1115</v>
      </c>
      <c r="B1126" s="463" t="s">
        <v>12</v>
      </c>
      <c r="C1126" s="464" t="s">
        <v>1225</v>
      </c>
      <c r="D1126" s="465" t="str">
        <f>VLOOKUP(Tabela25[[#This Row],[Symbol]],Baza_cen[],3,0)</f>
        <v>BLOK NYXON  Green MONO   60mm    H=205mm     GPMM</v>
      </c>
      <c r="E1126" s="466">
        <v>205</v>
      </c>
      <c r="F1126" s="466"/>
      <c r="G1126" s="466" t="s">
        <v>2453</v>
      </c>
      <c r="H1126" s="477">
        <f>NP.!AC383</f>
        <v>0</v>
      </c>
      <c r="I1126" s="476">
        <f>NP.!AU383</f>
        <v>0</v>
      </c>
      <c r="J1126" s="462"/>
    </row>
    <row r="1127" spans="1:10" ht="30" customHeight="1" x14ac:dyDescent="0.2">
      <c r="A1127" s="461">
        <v>1116</v>
      </c>
      <c r="B1127" s="463" t="s">
        <v>12</v>
      </c>
      <c r="C1127" s="464" t="s">
        <v>1225</v>
      </c>
      <c r="D1127" s="465" t="str">
        <f>VLOOKUP(Tabela25[[#This Row],[Symbol]],Baza_cen[],3,0)</f>
        <v>BLOK NYXON  Green MONO   60mm    H=205mm     GPMM</v>
      </c>
      <c r="E1127" s="466">
        <v>205</v>
      </c>
      <c r="F1127" s="466"/>
      <c r="G1127" s="466" t="s">
        <v>2453</v>
      </c>
      <c r="H1127" s="477">
        <f>NP.!AD383</f>
        <v>0</v>
      </c>
      <c r="I1127" s="476">
        <f>NP.!AV383</f>
        <v>0</v>
      </c>
      <c r="J1127" s="462"/>
    </row>
    <row r="1128" spans="1:10" ht="30" customHeight="1" x14ac:dyDescent="0.2">
      <c r="A1128" s="461">
        <v>1117</v>
      </c>
      <c r="B1128" s="463" t="s">
        <v>12</v>
      </c>
      <c r="C1128" s="464" t="s">
        <v>1226</v>
      </c>
      <c r="D1128" s="465" t="str">
        <f>VLOOKUP(Tabela25[[#This Row],[Symbol]],Baza_cen[],3,0)</f>
        <v>BLOK NYXON  Green MONO   60mm    H=210mm     GPMM</v>
      </c>
      <c r="E1128" s="466">
        <v>210</v>
      </c>
      <c r="F1128" s="466"/>
      <c r="G1128" s="466" t="s">
        <v>2453</v>
      </c>
      <c r="H1128" s="477">
        <f>NP.!S384</f>
        <v>0</v>
      </c>
      <c r="I1128" s="476">
        <f>NP.!AK384</f>
        <v>0</v>
      </c>
      <c r="J1128" s="462"/>
    </row>
    <row r="1129" spans="1:10" ht="30" customHeight="1" x14ac:dyDescent="0.2">
      <c r="A1129" s="461">
        <v>1118</v>
      </c>
      <c r="B1129" s="463" t="s">
        <v>12</v>
      </c>
      <c r="C1129" s="464" t="s">
        <v>1226</v>
      </c>
      <c r="D1129" s="465" t="str">
        <f>VLOOKUP(Tabela25[[#This Row],[Symbol]],Baza_cen[],3,0)</f>
        <v>BLOK NYXON  Green MONO   60mm    H=210mm     GPMM</v>
      </c>
      <c r="E1129" s="466">
        <v>210</v>
      </c>
      <c r="F1129" s="466"/>
      <c r="G1129" s="466" t="s">
        <v>2453</v>
      </c>
      <c r="H1129" s="477">
        <f>NP.!T384</f>
        <v>0</v>
      </c>
      <c r="I1129" s="476">
        <f>NP.!AL384</f>
        <v>0</v>
      </c>
      <c r="J1129" s="462"/>
    </row>
    <row r="1130" spans="1:10" ht="30" customHeight="1" x14ac:dyDescent="0.2">
      <c r="A1130" s="461">
        <v>1119</v>
      </c>
      <c r="B1130" s="463" t="s">
        <v>12</v>
      </c>
      <c r="C1130" s="464" t="s">
        <v>1226</v>
      </c>
      <c r="D1130" s="465" t="str">
        <f>VLOOKUP(Tabela25[[#This Row],[Symbol]],Baza_cen[],3,0)</f>
        <v>BLOK NYXON  Green MONO   60mm    H=210mm     GPMM</v>
      </c>
      <c r="E1130" s="466">
        <v>210</v>
      </c>
      <c r="F1130" s="466"/>
      <c r="G1130" s="466" t="s">
        <v>2453</v>
      </c>
      <c r="H1130" s="477">
        <f>NP.!U384</f>
        <v>0</v>
      </c>
      <c r="I1130" s="476">
        <f>NP.!AM384</f>
        <v>0</v>
      </c>
      <c r="J1130" s="462"/>
    </row>
    <row r="1131" spans="1:10" ht="30" customHeight="1" x14ac:dyDescent="0.2">
      <c r="A1131" s="461">
        <v>1120</v>
      </c>
      <c r="B1131" s="463" t="s">
        <v>12</v>
      </c>
      <c r="C1131" s="464" t="s">
        <v>1226</v>
      </c>
      <c r="D1131" s="465" t="str">
        <f>VLOOKUP(Tabela25[[#This Row],[Symbol]],Baza_cen[],3,0)</f>
        <v>BLOK NYXON  Green MONO   60mm    H=210mm     GPMM</v>
      </c>
      <c r="E1131" s="466">
        <v>210</v>
      </c>
      <c r="F1131" s="466"/>
      <c r="G1131" s="466" t="s">
        <v>2453</v>
      </c>
      <c r="H1131" s="477">
        <f>NP.!V384</f>
        <v>0</v>
      </c>
      <c r="I1131" s="476">
        <f>NP.!AN384</f>
        <v>0</v>
      </c>
      <c r="J1131" s="462"/>
    </row>
    <row r="1132" spans="1:10" ht="30" customHeight="1" x14ac:dyDescent="0.2">
      <c r="A1132" s="461">
        <v>1121</v>
      </c>
      <c r="B1132" s="463" t="s">
        <v>12</v>
      </c>
      <c r="C1132" s="464" t="s">
        <v>1226</v>
      </c>
      <c r="D1132" s="465" t="str">
        <f>VLOOKUP(Tabela25[[#This Row],[Symbol]],Baza_cen[],3,0)</f>
        <v>BLOK NYXON  Green MONO   60mm    H=210mm     GPMM</v>
      </c>
      <c r="E1132" s="466">
        <v>210</v>
      </c>
      <c r="F1132" s="466"/>
      <c r="G1132" s="466" t="s">
        <v>2453</v>
      </c>
      <c r="H1132" s="477">
        <f>NP.!W384</f>
        <v>0</v>
      </c>
      <c r="I1132" s="476">
        <f>NP.!AO384</f>
        <v>0</v>
      </c>
      <c r="J1132" s="462"/>
    </row>
    <row r="1133" spans="1:10" ht="30" customHeight="1" x14ac:dyDescent="0.2">
      <c r="A1133" s="461">
        <v>1122</v>
      </c>
      <c r="B1133" s="463" t="s">
        <v>12</v>
      </c>
      <c r="C1133" s="464" t="s">
        <v>1226</v>
      </c>
      <c r="D1133" s="465" t="str">
        <f>VLOOKUP(Tabela25[[#This Row],[Symbol]],Baza_cen[],3,0)</f>
        <v>BLOK NYXON  Green MONO   60mm    H=210mm     GPMM</v>
      </c>
      <c r="E1133" s="466">
        <v>210</v>
      </c>
      <c r="F1133" s="466"/>
      <c r="G1133" s="466" t="s">
        <v>2453</v>
      </c>
      <c r="H1133" s="477">
        <f>NP.!X384</f>
        <v>0</v>
      </c>
      <c r="I1133" s="476">
        <f>NP.!AP384</f>
        <v>0</v>
      </c>
      <c r="J1133" s="462"/>
    </row>
    <row r="1134" spans="1:10" ht="30" customHeight="1" x14ac:dyDescent="0.2">
      <c r="A1134" s="461">
        <v>1123</v>
      </c>
      <c r="B1134" s="463" t="s">
        <v>12</v>
      </c>
      <c r="C1134" s="464" t="s">
        <v>1226</v>
      </c>
      <c r="D1134" s="465" t="str">
        <f>VLOOKUP(Tabela25[[#This Row],[Symbol]],Baza_cen[],3,0)</f>
        <v>BLOK NYXON  Green MONO   60mm    H=210mm     GPMM</v>
      </c>
      <c r="E1134" s="466">
        <v>210</v>
      </c>
      <c r="F1134" s="466"/>
      <c r="G1134" s="466" t="s">
        <v>2453</v>
      </c>
      <c r="H1134" s="477">
        <f>NP.!Y384</f>
        <v>0</v>
      </c>
      <c r="I1134" s="476">
        <f>NP.!AQ384</f>
        <v>0</v>
      </c>
      <c r="J1134" s="462"/>
    </row>
    <row r="1135" spans="1:10" ht="30" customHeight="1" x14ac:dyDescent="0.2">
      <c r="A1135" s="461">
        <v>1124</v>
      </c>
      <c r="B1135" s="463" t="s">
        <v>12</v>
      </c>
      <c r="C1135" s="464" t="s">
        <v>1226</v>
      </c>
      <c r="D1135" s="465" t="str">
        <f>VLOOKUP(Tabela25[[#This Row],[Symbol]],Baza_cen[],3,0)</f>
        <v>BLOK NYXON  Green MONO   60mm    H=210mm     GPMM</v>
      </c>
      <c r="E1135" s="466">
        <v>210</v>
      </c>
      <c r="F1135" s="466"/>
      <c r="G1135" s="466" t="s">
        <v>2453</v>
      </c>
      <c r="H1135" s="477">
        <f>NP.!Z384</f>
        <v>0</v>
      </c>
      <c r="I1135" s="476">
        <f>NP.!AR384</f>
        <v>0</v>
      </c>
      <c r="J1135" s="462"/>
    </row>
    <row r="1136" spans="1:10" ht="30" customHeight="1" x14ac:dyDescent="0.2">
      <c r="A1136" s="461">
        <v>1125</v>
      </c>
      <c r="B1136" s="463" t="s">
        <v>12</v>
      </c>
      <c r="C1136" s="464" t="s">
        <v>1226</v>
      </c>
      <c r="D1136" s="465" t="str">
        <f>VLOOKUP(Tabela25[[#This Row],[Symbol]],Baza_cen[],3,0)</f>
        <v>BLOK NYXON  Green MONO   60mm    H=210mm     GPMM</v>
      </c>
      <c r="E1136" s="466">
        <v>210</v>
      </c>
      <c r="F1136" s="466"/>
      <c r="G1136" s="466" t="s">
        <v>2453</v>
      </c>
      <c r="H1136" s="477">
        <f>NP.!AA384</f>
        <v>0</v>
      </c>
      <c r="I1136" s="476">
        <f>NP.!AS384</f>
        <v>0</v>
      </c>
      <c r="J1136" s="462"/>
    </row>
    <row r="1137" spans="1:10" ht="30" customHeight="1" x14ac:dyDescent="0.2">
      <c r="A1137" s="461">
        <v>1126</v>
      </c>
      <c r="B1137" s="463" t="s">
        <v>12</v>
      </c>
      <c r="C1137" s="464" t="s">
        <v>1226</v>
      </c>
      <c r="D1137" s="465" t="str">
        <f>VLOOKUP(Tabela25[[#This Row],[Symbol]],Baza_cen[],3,0)</f>
        <v>BLOK NYXON  Green MONO   60mm    H=210mm     GPMM</v>
      </c>
      <c r="E1137" s="466">
        <v>210</v>
      </c>
      <c r="F1137" s="466"/>
      <c r="G1137" s="466" t="s">
        <v>2453</v>
      </c>
      <c r="H1137" s="477">
        <f>NP.!AB384</f>
        <v>0</v>
      </c>
      <c r="I1137" s="476">
        <f>NP.!AT384</f>
        <v>0</v>
      </c>
      <c r="J1137" s="462"/>
    </row>
    <row r="1138" spans="1:10" ht="30" customHeight="1" x14ac:dyDescent="0.2">
      <c r="A1138" s="461">
        <v>1127</v>
      </c>
      <c r="B1138" s="463" t="s">
        <v>12</v>
      </c>
      <c r="C1138" s="464" t="s">
        <v>1226</v>
      </c>
      <c r="D1138" s="465" t="str">
        <f>VLOOKUP(Tabela25[[#This Row],[Symbol]],Baza_cen[],3,0)</f>
        <v>BLOK NYXON  Green MONO   60mm    H=210mm     GPMM</v>
      </c>
      <c r="E1138" s="466">
        <v>210</v>
      </c>
      <c r="F1138" s="466"/>
      <c r="G1138" s="466" t="s">
        <v>2453</v>
      </c>
      <c r="H1138" s="477">
        <f>NP.!AC384</f>
        <v>0</v>
      </c>
      <c r="I1138" s="476">
        <f>NP.!AU384</f>
        <v>0</v>
      </c>
      <c r="J1138" s="462"/>
    </row>
    <row r="1139" spans="1:10" ht="30" customHeight="1" x14ac:dyDescent="0.2">
      <c r="A1139" s="461">
        <v>1128</v>
      </c>
      <c r="B1139" s="463" t="s">
        <v>12</v>
      </c>
      <c r="C1139" s="464" t="s">
        <v>1226</v>
      </c>
      <c r="D1139" s="465" t="str">
        <f>VLOOKUP(Tabela25[[#This Row],[Symbol]],Baza_cen[],3,0)</f>
        <v>BLOK NYXON  Green MONO   60mm    H=210mm     GPMM</v>
      </c>
      <c r="E1139" s="466">
        <v>210</v>
      </c>
      <c r="F1139" s="466"/>
      <c r="G1139" s="466" t="s">
        <v>2453</v>
      </c>
      <c r="H1139" s="477">
        <f>NP.!AD384</f>
        <v>0</v>
      </c>
      <c r="I1139" s="476">
        <f>NP.!AV384</f>
        <v>0</v>
      </c>
      <c r="J1139" s="462"/>
    </row>
    <row r="1140" spans="1:10" ht="30" customHeight="1" x14ac:dyDescent="0.2">
      <c r="A1140" s="461">
        <v>1129</v>
      </c>
      <c r="B1140" s="463" t="s">
        <v>12</v>
      </c>
      <c r="C1140" s="464" t="s">
        <v>1227</v>
      </c>
      <c r="D1140" s="465" t="str">
        <f>VLOOKUP(Tabela25[[#This Row],[Symbol]],Baza_cen[],3,0)</f>
        <v>BLOK NYXON  Green MONO   60mm    H=215mm     GPMM</v>
      </c>
      <c r="E1140" s="466">
        <v>215</v>
      </c>
      <c r="F1140" s="466"/>
      <c r="G1140" s="466" t="s">
        <v>2453</v>
      </c>
      <c r="H1140" s="477">
        <f>NP.!S385</f>
        <v>0</v>
      </c>
      <c r="I1140" s="476">
        <f>NP.!AK385</f>
        <v>0</v>
      </c>
      <c r="J1140" s="462"/>
    </row>
    <row r="1141" spans="1:10" ht="30" customHeight="1" x14ac:dyDescent="0.2">
      <c r="A1141" s="461">
        <v>1130</v>
      </c>
      <c r="B1141" s="463" t="s">
        <v>12</v>
      </c>
      <c r="C1141" s="464" t="s">
        <v>1227</v>
      </c>
      <c r="D1141" s="465" t="str">
        <f>VLOOKUP(Tabela25[[#This Row],[Symbol]],Baza_cen[],3,0)</f>
        <v>BLOK NYXON  Green MONO   60mm    H=215mm     GPMM</v>
      </c>
      <c r="E1141" s="466">
        <v>215</v>
      </c>
      <c r="F1141" s="466"/>
      <c r="G1141" s="466" t="s">
        <v>2453</v>
      </c>
      <c r="H1141" s="477">
        <f>NP.!T385</f>
        <v>0</v>
      </c>
      <c r="I1141" s="476">
        <f>NP.!AL385</f>
        <v>0</v>
      </c>
      <c r="J1141" s="462"/>
    </row>
    <row r="1142" spans="1:10" ht="30" customHeight="1" x14ac:dyDescent="0.2">
      <c r="A1142" s="461">
        <v>1131</v>
      </c>
      <c r="B1142" s="463" t="s">
        <v>12</v>
      </c>
      <c r="C1142" s="464" t="s">
        <v>1227</v>
      </c>
      <c r="D1142" s="465" t="str">
        <f>VLOOKUP(Tabela25[[#This Row],[Symbol]],Baza_cen[],3,0)</f>
        <v>BLOK NYXON  Green MONO   60mm    H=215mm     GPMM</v>
      </c>
      <c r="E1142" s="466">
        <v>215</v>
      </c>
      <c r="F1142" s="466"/>
      <c r="G1142" s="466" t="s">
        <v>2453</v>
      </c>
      <c r="H1142" s="477">
        <f>NP.!U385</f>
        <v>0</v>
      </c>
      <c r="I1142" s="476">
        <f>NP.!AM385</f>
        <v>0</v>
      </c>
      <c r="J1142" s="462"/>
    </row>
    <row r="1143" spans="1:10" ht="30" customHeight="1" x14ac:dyDescent="0.2">
      <c r="A1143" s="461">
        <v>1132</v>
      </c>
      <c r="B1143" s="463" t="s">
        <v>12</v>
      </c>
      <c r="C1143" s="464" t="s">
        <v>1227</v>
      </c>
      <c r="D1143" s="465" t="str">
        <f>VLOOKUP(Tabela25[[#This Row],[Symbol]],Baza_cen[],3,0)</f>
        <v>BLOK NYXON  Green MONO   60mm    H=215mm     GPMM</v>
      </c>
      <c r="E1143" s="466">
        <v>215</v>
      </c>
      <c r="F1143" s="466"/>
      <c r="G1143" s="466" t="s">
        <v>2453</v>
      </c>
      <c r="H1143" s="477">
        <f>NP.!V385</f>
        <v>0</v>
      </c>
      <c r="I1143" s="476">
        <f>NP.!AN385</f>
        <v>0</v>
      </c>
      <c r="J1143" s="462"/>
    </row>
    <row r="1144" spans="1:10" ht="30" customHeight="1" x14ac:dyDescent="0.2">
      <c r="A1144" s="461">
        <v>1133</v>
      </c>
      <c r="B1144" s="463" t="s">
        <v>12</v>
      </c>
      <c r="C1144" s="464" t="s">
        <v>1227</v>
      </c>
      <c r="D1144" s="465" t="str">
        <f>VLOOKUP(Tabela25[[#This Row],[Symbol]],Baza_cen[],3,0)</f>
        <v>BLOK NYXON  Green MONO   60mm    H=215mm     GPMM</v>
      </c>
      <c r="E1144" s="466">
        <v>215</v>
      </c>
      <c r="F1144" s="466"/>
      <c r="G1144" s="466" t="s">
        <v>2453</v>
      </c>
      <c r="H1144" s="477">
        <f>NP.!W385</f>
        <v>0</v>
      </c>
      <c r="I1144" s="476">
        <f>NP.!AO385</f>
        <v>0</v>
      </c>
      <c r="J1144" s="462"/>
    </row>
    <row r="1145" spans="1:10" ht="30" customHeight="1" x14ac:dyDescent="0.2">
      <c r="A1145" s="461">
        <v>1134</v>
      </c>
      <c r="B1145" s="463" t="s">
        <v>12</v>
      </c>
      <c r="C1145" s="464" t="s">
        <v>1227</v>
      </c>
      <c r="D1145" s="465" t="str">
        <f>VLOOKUP(Tabela25[[#This Row],[Symbol]],Baza_cen[],3,0)</f>
        <v>BLOK NYXON  Green MONO   60mm    H=215mm     GPMM</v>
      </c>
      <c r="E1145" s="466">
        <v>215</v>
      </c>
      <c r="F1145" s="466"/>
      <c r="G1145" s="466" t="s">
        <v>2453</v>
      </c>
      <c r="H1145" s="477">
        <f>NP.!X385</f>
        <v>0</v>
      </c>
      <c r="I1145" s="476">
        <f>NP.!AP385</f>
        <v>0</v>
      </c>
      <c r="J1145" s="462"/>
    </row>
    <row r="1146" spans="1:10" ht="30" customHeight="1" x14ac:dyDescent="0.2">
      <c r="A1146" s="461">
        <v>1135</v>
      </c>
      <c r="B1146" s="463" t="s">
        <v>12</v>
      </c>
      <c r="C1146" s="464" t="s">
        <v>1227</v>
      </c>
      <c r="D1146" s="465" t="str">
        <f>VLOOKUP(Tabela25[[#This Row],[Symbol]],Baza_cen[],3,0)</f>
        <v>BLOK NYXON  Green MONO   60mm    H=215mm     GPMM</v>
      </c>
      <c r="E1146" s="466">
        <v>215</v>
      </c>
      <c r="F1146" s="466"/>
      <c r="G1146" s="466" t="s">
        <v>2453</v>
      </c>
      <c r="H1146" s="477">
        <f>NP.!Y385</f>
        <v>0</v>
      </c>
      <c r="I1146" s="476">
        <f>NP.!AQ385</f>
        <v>0</v>
      </c>
      <c r="J1146" s="462"/>
    </row>
    <row r="1147" spans="1:10" ht="30" customHeight="1" x14ac:dyDescent="0.2">
      <c r="A1147" s="461">
        <v>1136</v>
      </c>
      <c r="B1147" s="463" t="s">
        <v>12</v>
      </c>
      <c r="C1147" s="464" t="s">
        <v>1227</v>
      </c>
      <c r="D1147" s="465" t="str">
        <f>VLOOKUP(Tabela25[[#This Row],[Symbol]],Baza_cen[],3,0)</f>
        <v>BLOK NYXON  Green MONO   60mm    H=215mm     GPMM</v>
      </c>
      <c r="E1147" s="466">
        <v>215</v>
      </c>
      <c r="F1147" s="466"/>
      <c r="G1147" s="466" t="s">
        <v>2453</v>
      </c>
      <c r="H1147" s="477">
        <f>NP.!Z385</f>
        <v>0</v>
      </c>
      <c r="I1147" s="476">
        <f>NP.!AR385</f>
        <v>0</v>
      </c>
      <c r="J1147" s="462"/>
    </row>
    <row r="1148" spans="1:10" ht="30" customHeight="1" x14ac:dyDescent="0.2">
      <c r="A1148" s="461">
        <v>1137</v>
      </c>
      <c r="B1148" s="463" t="s">
        <v>12</v>
      </c>
      <c r="C1148" s="464" t="s">
        <v>1227</v>
      </c>
      <c r="D1148" s="465" t="str">
        <f>VLOOKUP(Tabela25[[#This Row],[Symbol]],Baza_cen[],3,0)</f>
        <v>BLOK NYXON  Green MONO   60mm    H=215mm     GPMM</v>
      </c>
      <c r="E1148" s="466">
        <v>215</v>
      </c>
      <c r="F1148" s="466"/>
      <c r="G1148" s="466" t="s">
        <v>2453</v>
      </c>
      <c r="H1148" s="477">
        <f>NP.!AA385</f>
        <v>0</v>
      </c>
      <c r="I1148" s="476">
        <f>NP.!AS385</f>
        <v>0</v>
      </c>
      <c r="J1148" s="462"/>
    </row>
    <row r="1149" spans="1:10" ht="30" customHeight="1" x14ac:dyDescent="0.2">
      <c r="A1149" s="461">
        <v>1138</v>
      </c>
      <c r="B1149" s="463" t="s">
        <v>12</v>
      </c>
      <c r="C1149" s="464" t="s">
        <v>1227</v>
      </c>
      <c r="D1149" s="465" t="str">
        <f>VLOOKUP(Tabela25[[#This Row],[Symbol]],Baza_cen[],3,0)</f>
        <v>BLOK NYXON  Green MONO   60mm    H=215mm     GPMM</v>
      </c>
      <c r="E1149" s="466">
        <v>215</v>
      </c>
      <c r="F1149" s="466"/>
      <c r="G1149" s="466" t="s">
        <v>2453</v>
      </c>
      <c r="H1149" s="477">
        <f>NP.!AB385</f>
        <v>0</v>
      </c>
      <c r="I1149" s="476">
        <f>NP.!AT385</f>
        <v>0</v>
      </c>
      <c r="J1149" s="462"/>
    </row>
    <row r="1150" spans="1:10" ht="30" customHeight="1" x14ac:dyDescent="0.2">
      <c r="A1150" s="461">
        <v>1139</v>
      </c>
      <c r="B1150" s="463" t="s">
        <v>12</v>
      </c>
      <c r="C1150" s="464" t="s">
        <v>1227</v>
      </c>
      <c r="D1150" s="465" t="str">
        <f>VLOOKUP(Tabela25[[#This Row],[Symbol]],Baza_cen[],3,0)</f>
        <v>BLOK NYXON  Green MONO   60mm    H=215mm     GPMM</v>
      </c>
      <c r="E1150" s="466">
        <v>215</v>
      </c>
      <c r="F1150" s="466"/>
      <c r="G1150" s="466" t="s">
        <v>2453</v>
      </c>
      <c r="H1150" s="477">
        <f>NP.!AC385</f>
        <v>0</v>
      </c>
      <c r="I1150" s="476">
        <f>NP.!AU385</f>
        <v>0</v>
      </c>
      <c r="J1150" s="462"/>
    </row>
    <row r="1151" spans="1:10" ht="30" customHeight="1" x14ac:dyDescent="0.2">
      <c r="A1151" s="461">
        <v>1140</v>
      </c>
      <c r="B1151" s="463" t="s">
        <v>12</v>
      </c>
      <c r="C1151" s="464" t="s">
        <v>1227</v>
      </c>
      <c r="D1151" s="465" t="str">
        <f>VLOOKUP(Tabela25[[#This Row],[Symbol]],Baza_cen[],3,0)</f>
        <v>BLOK NYXON  Green MONO   60mm    H=215mm     GPMM</v>
      </c>
      <c r="E1151" s="466">
        <v>215</v>
      </c>
      <c r="F1151" s="466"/>
      <c r="G1151" s="466" t="s">
        <v>2453</v>
      </c>
      <c r="H1151" s="477">
        <f>NP.!AD385</f>
        <v>0</v>
      </c>
      <c r="I1151" s="476">
        <f>NP.!AV385</f>
        <v>0</v>
      </c>
      <c r="J1151" s="462"/>
    </row>
    <row r="1152" spans="1:10" ht="30" customHeight="1" x14ac:dyDescent="0.2">
      <c r="A1152" s="461">
        <v>1141</v>
      </c>
      <c r="B1152" s="463" t="s">
        <v>12</v>
      </c>
      <c r="C1152" s="464" t="s">
        <v>1228</v>
      </c>
      <c r="D1152" s="465" t="str">
        <f>VLOOKUP(Tabela25[[#This Row],[Symbol]],Baza_cen[],3,0)</f>
        <v>BLOK NYXON  Green MONO   60mm    H=220mm     GPMM</v>
      </c>
      <c r="E1152" s="466">
        <v>220</v>
      </c>
      <c r="F1152" s="466"/>
      <c r="G1152" s="466" t="s">
        <v>2453</v>
      </c>
      <c r="H1152" s="477">
        <f>NP.!S386</f>
        <v>0</v>
      </c>
      <c r="I1152" s="476">
        <f>NP.!AK386</f>
        <v>0</v>
      </c>
      <c r="J1152" s="462"/>
    </row>
    <row r="1153" spans="1:10" ht="30" customHeight="1" x14ac:dyDescent="0.2">
      <c r="A1153" s="461">
        <v>1142</v>
      </c>
      <c r="B1153" s="463" t="s">
        <v>12</v>
      </c>
      <c r="C1153" s="464" t="s">
        <v>1228</v>
      </c>
      <c r="D1153" s="465" t="str">
        <f>VLOOKUP(Tabela25[[#This Row],[Symbol]],Baza_cen[],3,0)</f>
        <v>BLOK NYXON  Green MONO   60mm    H=220mm     GPMM</v>
      </c>
      <c r="E1153" s="466">
        <v>220</v>
      </c>
      <c r="F1153" s="466"/>
      <c r="G1153" s="466" t="s">
        <v>2453</v>
      </c>
      <c r="H1153" s="477">
        <f>NP.!T386</f>
        <v>0</v>
      </c>
      <c r="I1153" s="476">
        <f>NP.!AL386</f>
        <v>0</v>
      </c>
      <c r="J1153" s="462"/>
    </row>
    <row r="1154" spans="1:10" ht="30" customHeight="1" x14ac:dyDescent="0.2">
      <c r="A1154" s="461">
        <v>1143</v>
      </c>
      <c r="B1154" s="463" t="s">
        <v>12</v>
      </c>
      <c r="C1154" s="464" t="s">
        <v>1228</v>
      </c>
      <c r="D1154" s="465" t="str">
        <f>VLOOKUP(Tabela25[[#This Row],[Symbol]],Baza_cen[],3,0)</f>
        <v>BLOK NYXON  Green MONO   60mm    H=220mm     GPMM</v>
      </c>
      <c r="E1154" s="466">
        <v>220</v>
      </c>
      <c r="F1154" s="466"/>
      <c r="G1154" s="466" t="s">
        <v>2453</v>
      </c>
      <c r="H1154" s="477">
        <f>NP.!U386</f>
        <v>0</v>
      </c>
      <c r="I1154" s="476">
        <f>NP.!AM386</f>
        <v>0</v>
      </c>
      <c r="J1154" s="462"/>
    </row>
    <row r="1155" spans="1:10" ht="30" customHeight="1" x14ac:dyDescent="0.2">
      <c r="A1155" s="461">
        <v>1144</v>
      </c>
      <c r="B1155" s="463" t="s">
        <v>12</v>
      </c>
      <c r="C1155" s="464" t="s">
        <v>1228</v>
      </c>
      <c r="D1155" s="465" t="str">
        <f>VLOOKUP(Tabela25[[#This Row],[Symbol]],Baza_cen[],3,0)</f>
        <v>BLOK NYXON  Green MONO   60mm    H=220mm     GPMM</v>
      </c>
      <c r="E1155" s="466">
        <v>220</v>
      </c>
      <c r="F1155" s="466"/>
      <c r="G1155" s="466" t="s">
        <v>2453</v>
      </c>
      <c r="H1155" s="477">
        <f>NP.!V386</f>
        <v>0</v>
      </c>
      <c r="I1155" s="476">
        <f>NP.!AN386</f>
        <v>0</v>
      </c>
      <c r="J1155" s="462"/>
    </row>
    <row r="1156" spans="1:10" ht="30" customHeight="1" x14ac:dyDescent="0.2">
      <c r="A1156" s="461">
        <v>1145</v>
      </c>
      <c r="B1156" s="463" t="s">
        <v>12</v>
      </c>
      <c r="C1156" s="464" t="s">
        <v>1228</v>
      </c>
      <c r="D1156" s="465" t="str">
        <f>VLOOKUP(Tabela25[[#This Row],[Symbol]],Baza_cen[],3,0)</f>
        <v>BLOK NYXON  Green MONO   60mm    H=220mm     GPMM</v>
      </c>
      <c r="E1156" s="466">
        <v>220</v>
      </c>
      <c r="F1156" s="466"/>
      <c r="G1156" s="466" t="s">
        <v>2453</v>
      </c>
      <c r="H1156" s="477">
        <f>NP.!W386</f>
        <v>0</v>
      </c>
      <c r="I1156" s="476">
        <f>NP.!AO386</f>
        <v>0</v>
      </c>
      <c r="J1156" s="462"/>
    </row>
    <row r="1157" spans="1:10" ht="30" customHeight="1" x14ac:dyDescent="0.2">
      <c r="A1157" s="461">
        <v>1146</v>
      </c>
      <c r="B1157" s="463" t="s">
        <v>12</v>
      </c>
      <c r="C1157" s="464" t="s">
        <v>1228</v>
      </c>
      <c r="D1157" s="465" t="str">
        <f>VLOOKUP(Tabela25[[#This Row],[Symbol]],Baza_cen[],3,0)</f>
        <v>BLOK NYXON  Green MONO   60mm    H=220mm     GPMM</v>
      </c>
      <c r="E1157" s="466">
        <v>220</v>
      </c>
      <c r="F1157" s="466"/>
      <c r="G1157" s="466" t="s">
        <v>2453</v>
      </c>
      <c r="H1157" s="477">
        <f>NP.!X386</f>
        <v>0</v>
      </c>
      <c r="I1157" s="476">
        <f>NP.!AP386</f>
        <v>0</v>
      </c>
      <c r="J1157" s="462"/>
    </row>
    <row r="1158" spans="1:10" ht="30" customHeight="1" x14ac:dyDescent="0.2">
      <c r="A1158" s="461">
        <v>1147</v>
      </c>
      <c r="B1158" s="463" t="s">
        <v>12</v>
      </c>
      <c r="C1158" s="464" t="s">
        <v>1228</v>
      </c>
      <c r="D1158" s="465" t="str">
        <f>VLOOKUP(Tabela25[[#This Row],[Symbol]],Baza_cen[],3,0)</f>
        <v>BLOK NYXON  Green MONO   60mm    H=220mm     GPMM</v>
      </c>
      <c r="E1158" s="466">
        <v>220</v>
      </c>
      <c r="F1158" s="466"/>
      <c r="G1158" s="466" t="s">
        <v>2453</v>
      </c>
      <c r="H1158" s="477">
        <f>NP.!Y386</f>
        <v>0</v>
      </c>
      <c r="I1158" s="476">
        <f>NP.!AQ386</f>
        <v>0</v>
      </c>
      <c r="J1158" s="462"/>
    </row>
    <row r="1159" spans="1:10" ht="30" customHeight="1" x14ac:dyDescent="0.2">
      <c r="A1159" s="461">
        <v>1148</v>
      </c>
      <c r="B1159" s="463" t="s">
        <v>12</v>
      </c>
      <c r="C1159" s="464" t="s">
        <v>1228</v>
      </c>
      <c r="D1159" s="465" t="str">
        <f>VLOOKUP(Tabela25[[#This Row],[Symbol]],Baza_cen[],3,0)</f>
        <v>BLOK NYXON  Green MONO   60mm    H=220mm     GPMM</v>
      </c>
      <c r="E1159" s="466">
        <v>220</v>
      </c>
      <c r="F1159" s="466"/>
      <c r="G1159" s="466" t="s">
        <v>2453</v>
      </c>
      <c r="H1159" s="477">
        <f>NP.!Z386</f>
        <v>0</v>
      </c>
      <c r="I1159" s="476">
        <f>NP.!AR386</f>
        <v>0</v>
      </c>
      <c r="J1159" s="462"/>
    </row>
    <row r="1160" spans="1:10" ht="30" customHeight="1" x14ac:dyDescent="0.2">
      <c r="A1160" s="461">
        <v>1149</v>
      </c>
      <c r="B1160" s="463" t="s">
        <v>12</v>
      </c>
      <c r="C1160" s="464" t="s">
        <v>1228</v>
      </c>
      <c r="D1160" s="465" t="str">
        <f>VLOOKUP(Tabela25[[#This Row],[Symbol]],Baza_cen[],3,0)</f>
        <v>BLOK NYXON  Green MONO   60mm    H=220mm     GPMM</v>
      </c>
      <c r="E1160" s="466">
        <v>220</v>
      </c>
      <c r="F1160" s="466"/>
      <c r="G1160" s="466" t="s">
        <v>2453</v>
      </c>
      <c r="H1160" s="477">
        <f>NP.!AA386</f>
        <v>0</v>
      </c>
      <c r="I1160" s="476">
        <f>NP.!AS386</f>
        <v>0</v>
      </c>
      <c r="J1160" s="462"/>
    </row>
    <row r="1161" spans="1:10" ht="30" customHeight="1" x14ac:dyDescent="0.2">
      <c r="A1161" s="461">
        <v>1150</v>
      </c>
      <c r="B1161" s="463" t="s">
        <v>12</v>
      </c>
      <c r="C1161" s="464" t="s">
        <v>1228</v>
      </c>
      <c r="D1161" s="465" t="str">
        <f>VLOOKUP(Tabela25[[#This Row],[Symbol]],Baza_cen[],3,0)</f>
        <v>BLOK NYXON  Green MONO   60mm    H=220mm     GPMM</v>
      </c>
      <c r="E1161" s="466">
        <v>220</v>
      </c>
      <c r="F1161" s="466"/>
      <c r="G1161" s="466" t="s">
        <v>2453</v>
      </c>
      <c r="H1161" s="477">
        <f>NP.!AB386</f>
        <v>0</v>
      </c>
      <c r="I1161" s="476">
        <f>NP.!AT386</f>
        <v>0</v>
      </c>
      <c r="J1161" s="462"/>
    </row>
    <row r="1162" spans="1:10" ht="30" customHeight="1" x14ac:dyDescent="0.2">
      <c r="A1162" s="461">
        <v>1151</v>
      </c>
      <c r="B1162" s="463" t="s">
        <v>12</v>
      </c>
      <c r="C1162" s="464" t="s">
        <v>1228</v>
      </c>
      <c r="D1162" s="465" t="str">
        <f>VLOOKUP(Tabela25[[#This Row],[Symbol]],Baza_cen[],3,0)</f>
        <v>BLOK NYXON  Green MONO   60mm    H=220mm     GPMM</v>
      </c>
      <c r="E1162" s="466">
        <v>220</v>
      </c>
      <c r="F1162" s="466"/>
      <c r="G1162" s="466" t="s">
        <v>2453</v>
      </c>
      <c r="H1162" s="477">
        <f>NP.!AC386</f>
        <v>0</v>
      </c>
      <c r="I1162" s="476">
        <f>NP.!AU386</f>
        <v>0</v>
      </c>
      <c r="J1162" s="462"/>
    </row>
    <row r="1163" spans="1:10" ht="30" customHeight="1" x14ac:dyDescent="0.2">
      <c r="A1163" s="461">
        <v>1152</v>
      </c>
      <c r="B1163" s="463" t="s">
        <v>12</v>
      </c>
      <c r="C1163" s="464" t="s">
        <v>1228</v>
      </c>
      <c r="D1163" s="465" t="str">
        <f>VLOOKUP(Tabela25[[#This Row],[Symbol]],Baza_cen[],3,0)</f>
        <v>BLOK NYXON  Green MONO   60mm    H=220mm     GPMM</v>
      </c>
      <c r="E1163" s="466">
        <v>220</v>
      </c>
      <c r="F1163" s="466"/>
      <c r="G1163" s="466" t="s">
        <v>2453</v>
      </c>
      <c r="H1163" s="477">
        <f>NP.!AD386</f>
        <v>0</v>
      </c>
      <c r="I1163" s="476">
        <f>NP.!AV386</f>
        <v>0</v>
      </c>
      <c r="J1163" s="462"/>
    </row>
    <row r="1164" spans="1:10" ht="30" customHeight="1" x14ac:dyDescent="0.2">
      <c r="A1164" s="461">
        <v>1153</v>
      </c>
      <c r="B1164" s="463" t="s">
        <v>12</v>
      </c>
      <c r="C1164" s="464" t="s">
        <v>1229</v>
      </c>
      <c r="D1164" s="465" t="str">
        <f>VLOOKUP(Tabela25[[#This Row],[Symbol]],Baza_cen[],3,0)</f>
        <v>BLOK NYXON  Green MONO   60mm    H=225mm     GPMM</v>
      </c>
      <c r="E1164" s="466">
        <v>225</v>
      </c>
      <c r="F1164" s="466"/>
      <c r="G1164" s="466" t="s">
        <v>2453</v>
      </c>
      <c r="H1164" s="477">
        <f>NP.!S387</f>
        <v>0</v>
      </c>
      <c r="I1164" s="476">
        <f>NP.!AK387</f>
        <v>0</v>
      </c>
      <c r="J1164" s="462"/>
    </row>
    <row r="1165" spans="1:10" ht="30" customHeight="1" x14ac:dyDescent="0.2">
      <c r="A1165" s="461">
        <v>1154</v>
      </c>
      <c r="B1165" s="463" t="s">
        <v>12</v>
      </c>
      <c r="C1165" s="464" t="s">
        <v>1229</v>
      </c>
      <c r="D1165" s="465" t="str">
        <f>VLOOKUP(Tabela25[[#This Row],[Symbol]],Baza_cen[],3,0)</f>
        <v>BLOK NYXON  Green MONO   60mm    H=225mm     GPMM</v>
      </c>
      <c r="E1165" s="466">
        <v>225</v>
      </c>
      <c r="F1165" s="466"/>
      <c r="G1165" s="466" t="s">
        <v>2453</v>
      </c>
      <c r="H1165" s="477">
        <f>NP.!T387</f>
        <v>0</v>
      </c>
      <c r="I1165" s="476">
        <f>NP.!AL387</f>
        <v>0</v>
      </c>
      <c r="J1165" s="462"/>
    </row>
    <row r="1166" spans="1:10" ht="30" customHeight="1" x14ac:dyDescent="0.2">
      <c r="A1166" s="461">
        <v>1155</v>
      </c>
      <c r="B1166" s="463" t="s">
        <v>12</v>
      </c>
      <c r="C1166" s="464" t="s">
        <v>1229</v>
      </c>
      <c r="D1166" s="465" t="str">
        <f>VLOOKUP(Tabela25[[#This Row],[Symbol]],Baza_cen[],3,0)</f>
        <v>BLOK NYXON  Green MONO   60mm    H=225mm     GPMM</v>
      </c>
      <c r="E1166" s="466">
        <v>225</v>
      </c>
      <c r="F1166" s="466"/>
      <c r="G1166" s="466" t="s">
        <v>2453</v>
      </c>
      <c r="H1166" s="477">
        <f>NP.!U387</f>
        <v>0</v>
      </c>
      <c r="I1166" s="476">
        <f>NP.!AM387</f>
        <v>0</v>
      </c>
      <c r="J1166" s="462"/>
    </row>
    <row r="1167" spans="1:10" ht="30" customHeight="1" x14ac:dyDescent="0.2">
      <c r="A1167" s="461">
        <v>1156</v>
      </c>
      <c r="B1167" s="463" t="s">
        <v>12</v>
      </c>
      <c r="C1167" s="464" t="s">
        <v>1229</v>
      </c>
      <c r="D1167" s="465" t="str">
        <f>VLOOKUP(Tabela25[[#This Row],[Symbol]],Baza_cen[],3,0)</f>
        <v>BLOK NYXON  Green MONO   60mm    H=225mm     GPMM</v>
      </c>
      <c r="E1167" s="466">
        <v>225</v>
      </c>
      <c r="F1167" s="466"/>
      <c r="G1167" s="466" t="s">
        <v>2453</v>
      </c>
      <c r="H1167" s="477">
        <f>NP.!V387</f>
        <v>0</v>
      </c>
      <c r="I1167" s="476">
        <f>NP.!AN387</f>
        <v>0</v>
      </c>
      <c r="J1167" s="462"/>
    </row>
    <row r="1168" spans="1:10" ht="30" customHeight="1" x14ac:dyDescent="0.2">
      <c r="A1168" s="461">
        <v>1157</v>
      </c>
      <c r="B1168" s="463" t="s">
        <v>12</v>
      </c>
      <c r="C1168" s="464" t="s">
        <v>1229</v>
      </c>
      <c r="D1168" s="465" t="str">
        <f>VLOOKUP(Tabela25[[#This Row],[Symbol]],Baza_cen[],3,0)</f>
        <v>BLOK NYXON  Green MONO   60mm    H=225mm     GPMM</v>
      </c>
      <c r="E1168" s="466">
        <v>225</v>
      </c>
      <c r="F1168" s="466"/>
      <c r="G1168" s="466" t="s">
        <v>2453</v>
      </c>
      <c r="H1168" s="477">
        <f>NP.!W387</f>
        <v>0</v>
      </c>
      <c r="I1168" s="476">
        <f>NP.!AO387</f>
        <v>0</v>
      </c>
      <c r="J1168" s="462"/>
    </row>
    <row r="1169" spans="1:10" ht="30" customHeight="1" x14ac:dyDescent="0.2">
      <c r="A1169" s="461">
        <v>1158</v>
      </c>
      <c r="B1169" s="463" t="s">
        <v>12</v>
      </c>
      <c r="C1169" s="464" t="s">
        <v>1229</v>
      </c>
      <c r="D1169" s="465" t="str">
        <f>VLOOKUP(Tabela25[[#This Row],[Symbol]],Baza_cen[],3,0)</f>
        <v>BLOK NYXON  Green MONO   60mm    H=225mm     GPMM</v>
      </c>
      <c r="E1169" s="466">
        <v>225</v>
      </c>
      <c r="F1169" s="466"/>
      <c r="G1169" s="466" t="s">
        <v>2453</v>
      </c>
      <c r="H1169" s="477">
        <f>NP.!X387</f>
        <v>0</v>
      </c>
      <c r="I1169" s="476">
        <f>NP.!AP387</f>
        <v>0</v>
      </c>
      <c r="J1169" s="462"/>
    </row>
    <row r="1170" spans="1:10" ht="30" customHeight="1" x14ac:dyDescent="0.2">
      <c r="A1170" s="461">
        <v>1159</v>
      </c>
      <c r="B1170" s="463" t="s">
        <v>12</v>
      </c>
      <c r="C1170" s="464" t="s">
        <v>1229</v>
      </c>
      <c r="D1170" s="465" t="str">
        <f>VLOOKUP(Tabela25[[#This Row],[Symbol]],Baza_cen[],3,0)</f>
        <v>BLOK NYXON  Green MONO   60mm    H=225mm     GPMM</v>
      </c>
      <c r="E1170" s="466">
        <v>225</v>
      </c>
      <c r="F1170" s="466"/>
      <c r="G1170" s="466" t="s">
        <v>2453</v>
      </c>
      <c r="H1170" s="477">
        <f>NP.!Y387</f>
        <v>0</v>
      </c>
      <c r="I1170" s="476">
        <f>NP.!AQ387</f>
        <v>0</v>
      </c>
      <c r="J1170" s="462"/>
    </row>
    <row r="1171" spans="1:10" ht="30" customHeight="1" x14ac:dyDescent="0.2">
      <c r="A1171" s="461">
        <v>1160</v>
      </c>
      <c r="B1171" s="463" t="s">
        <v>12</v>
      </c>
      <c r="C1171" s="464" t="s">
        <v>1229</v>
      </c>
      <c r="D1171" s="465" t="str">
        <f>VLOOKUP(Tabela25[[#This Row],[Symbol]],Baza_cen[],3,0)</f>
        <v>BLOK NYXON  Green MONO   60mm    H=225mm     GPMM</v>
      </c>
      <c r="E1171" s="466">
        <v>225</v>
      </c>
      <c r="F1171" s="466"/>
      <c r="G1171" s="466" t="s">
        <v>2453</v>
      </c>
      <c r="H1171" s="477">
        <f>NP.!Z387</f>
        <v>0</v>
      </c>
      <c r="I1171" s="476">
        <f>NP.!AR387</f>
        <v>0</v>
      </c>
      <c r="J1171" s="462"/>
    </row>
    <row r="1172" spans="1:10" ht="30" customHeight="1" x14ac:dyDescent="0.2">
      <c r="A1172" s="461">
        <v>1161</v>
      </c>
      <c r="B1172" s="463" t="s">
        <v>12</v>
      </c>
      <c r="C1172" s="464" t="s">
        <v>1229</v>
      </c>
      <c r="D1172" s="465" t="str">
        <f>VLOOKUP(Tabela25[[#This Row],[Symbol]],Baza_cen[],3,0)</f>
        <v>BLOK NYXON  Green MONO   60mm    H=225mm     GPMM</v>
      </c>
      <c r="E1172" s="466">
        <v>225</v>
      </c>
      <c r="F1172" s="466"/>
      <c r="G1172" s="466" t="s">
        <v>2453</v>
      </c>
      <c r="H1172" s="477">
        <f>NP.!AA387</f>
        <v>0</v>
      </c>
      <c r="I1172" s="476">
        <f>NP.!AS387</f>
        <v>0</v>
      </c>
      <c r="J1172" s="462"/>
    </row>
    <row r="1173" spans="1:10" ht="30" customHeight="1" x14ac:dyDescent="0.2">
      <c r="A1173" s="461">
        <v>1162</v>
      </c>
      <c r="B1173" s="463" t="s">
        <v>12</v>
      </c>
      <c r="C1173" s="464" t="s">
        <v>1229</v>
      </c>
      <c r="D1173" s="465" t="str">
        <f>VLOOKUP(Tabela25[[#This Row],[Symbol]],Baza_cen[],3,0)</f>
        <v>BLOK NYXON  Green MONO   60mm    H=225mm     GPMM</v>
      </c>
      <c r="E1173" s="466">
        <v>225</v>
      </c>
      <c r="F1173" s="466"/>
      <c r="G1173" s="466" t="s">
        <v>2453</v>
      </c>
      <c r="H1173" s="477">
        <f>NP.!AB387</f>
        <v>0</v>
      </c>
      <c r="I1173" s="476">
        <f>NP.!AT387</f>
        <v>0</v>
      </c>
      <c r="J1173" s="462"/>
    </row>
    <row r="1174" spans="1:10" ht="30" customHeight="1" x14ac:dyDescent="0.2">
      <c r="A1174" s="461">
        <v>1163</v>
      </c>
      <c r="B1174" s="463" t="s">
        <v>12</v>
      </c>
      <c r="C1174" s="464" t="s">
        <v>1229</v>
      </c>
      <c r="D1174" s="465" t="str">
        <f>VLOOKUP(Tabela25[[#This Row],[Symbol]],Baza_cen[],3,0)</f>
        <v>BLOK NYXON  Green MONO   60mm    H=225mm     GPMM</v>
      </c>
      <c r="E1174" s="466">
        <v>225</v>
      </c>
      <c r="F1174" s="466"/>
      <c r="G1174" s="466" t="s">
        <v>2453</v>
      </c>
      <c r="H1174" s="477">
        <f>NP.!AC387</f>
        <v>0</v>
      </c>
      <c r="I1174" s="476">
        <f>NP.!AU387</f>
        <v>0</v>
      </c>
      <c r="J1174" s="462"/>
    </row>
    <row r="1175" spans="1:10" ht="30" customHeight="1" x14ac:dyDescent="0.2">
      <c r="A1175" s="461">
        <v>1164</v>
      </c>
      <c r="B1175" s="463" t="s">
        <v>12</v>
      </c>
      <c r="C1175" s="464" t="s">
        <v>1229</v>
      </c>
      <c r="D1175" s="465" t="str">
        <f>VLOOKUP(Tabela25[[#This Row],[Symbol]],Baza_cen[],3,0)</f>
        <v>BLOK NYXON  Green MONO   60mm    H=225mm     GPMM</v>
      </c>
      <c r="E1175" s="466">
        <v>225</v>
      </c>
      <c r="F1175" s="466"/>
      <c r="G1175" s="466" t="s">
        <v>2453</v>
      </c>
      <c r="H1175" s="477">
        <f>NP.!AD387</f>
        <v>0</v>
      </c>
      <c r="I1175" s="476">
        <f>NP.!AV387</f>
        <v>0</v>
      </c>
      <c r="J1175" s="462"/>
    </row>
    <row r="1176" spans="1:10" ht="30" customHeight="1" x14ac:dyDescent="0.2">
      <c r="A1176" s="461">
        <v>1165</v>
      </c>
      <c r="B1176" s="463" t="s">
        <v>12</v>
      </c>
      <c r="C1176" s="464" t="s">
        <v>1230</v>
      </c>
      <c r="D1176" s="465" t="str">
        <f>VLOOKUP(Tabela25[[#This Row],[Symbol]],Baza_cen[],3,0)</f>
        <v>BLOK NYXON  Green MONO   60mm    H=230mm     GPMM</v>
      </c>
      <c r="E1176" s="466">
        <v>230</v>
      </c>
      <c r="F1176" s="466"/>
      <c r="G1176" s="466" t="s">
        <v>2453</v>
      </c>
      <c r="H1176" s="477">
        <f>NP.!S388</f>
        <v>0</v>
      </c>
      <c r="I1176" s="476">
        <f>NP.!AK388</f>
        <v>0</v>
      </c>
      <c r="J1176" s="462"/>
    </row>
    <row r="1177" spans="1:10" ht="30" customHeight="1" x14ac:dyDescent="0.2">
      <c r="A1177" s="461">
        <v>1166</v>
      </c>
      <c r="B1177" s="463" t="s">
        <v>12</v>
      </c>
      <c r="C1177" s="464" t="s">
        <v>1230</v>
      </c>
      <c r="D1177" s="465" t="str">
        <f>VLOOKUP(Tabela25[[#This Row],[Symbol]],Baza_cen[],3,0)</f>
        <v>BLOK NYXON  Green MONO   60mm    H=230mm     GPMM</v>
      </c>
      <c r="E1177" s="466">
        <v>230</v>
      </c>
      <c r="F1177" s="466"/>
      <c r="G1177" s="466" t="s">
        <v>2453</v>
      </c>
      <c r="H1177" s="477">
        <f>NP.!T388</f>
        <v>0</v>
      </c>
      <c r="I1177" s="476">
        <f>NP.!AL388</f>
        <v>0</v>
      </c>
      <c r="J1177" s="462"/>
    </row>
    <row r="1178" spans="1:10" ht="30" customHeight="1" x14ac:dyDescent="0.2">
      <c r="A1178" s="461">
        <v>1167</v>
      </c>
      <c r="B1178" s="463" t="s">
        <v>12</v>
      </c>
      <c r="C1178" s="464" t="s">
        <v>1230</v>
      </c>
      <c r="D1178" s="465" t="str">
        <f>VLOOKUP(Tabela25[[#This Row],[Symbol]],Baza_cen[],3,0)</f>
        <v>BLOK NYXON  Green MONO   60mm    H=230mm     GPMM</v>
      </c>
      <c r="E1178" s="466">
        <v>230</v>
      </c>
      <c r="F1178" s="466"/>
      <c r="G1178" s="466" t="s">
        <v>2453</v>
      </c>
      <c r="H1178" s="477">
        <f>NP.!U388</f>
        <v>0</v>
      </c>
      <c r="I1178" s="476">
        <f>NP.!AM388</f>
        <v>0</v>
      </c>
      <c r="J1178" s="462"/>
    </row>
    <row r="1179" spans="1:10" ht="30" customHeight="1" x14ac:dyDescent="0.2">
      <c r="A1179" s="461">
        <v>1168</v>
      </c>
      <c r="B1179" s="463" t="s">
        <v>12</v>
      </c>
      <c r="C1179" s="464" t="s">
        <v>1230</v>
      </c>
      <c r="D1179" s="465" t="str">
        <f>VLOOKUP(Tabela25[[#This Row],[Symbol]],Baza_cen[],3,0)</f>
        <v>BLOK NYXON  Green MONO   60mm    H=230mm     GPMM</v>
      </c>
      <c r="E1179" s="466">
        <v>230</v>
      </c>
      <c r="F1179" s="466"/>
      <c r="G1179" s="466" t="s">
        <v>2453</v>
      </c>
      <c r="H1179" s="477">
        <f>NP.!V388</f>
        <v>0</v>
      </c>
      <c r="I1179" s="476">
        <f>NP.!AN388</f>
        <v>0</v>
      </c>
      <c r="J1179" s="462"/>
    </row>
    <row r="1180" spans="1:10" ht="30" customHeight="1" x14ac:dyDescent="0.2">
      <c r="A1180" s="461">
        <v>1169</v>
      </c>
      <c r="B1180" s="463" t="s">
        <v>12</v>
      </c>
      <c r="C1180" s="464" t="s">
        <v>1230</v>
      </c>
      <c r="D1180" s="465" t="str">
        <f>VLOOKUP(Tabela25[[#This Row],[Symbol]],Baza_cen[],3,0)</f>
        <v>BLOK NYXON  Green MONO   60mm    H=230mm     GPMM</v>
      </c>
      <c r="E1180" s="466">
        <v>230</v>
      </c>
      <c r="F1180" s="466"/>
      <c r="G1180" s="466" t="s">
        <v>2453</v>
      </c>
      <c r="H1180" s="477">
        <f>NP.!W388</f>
        <v>0</v>
      </c>
      <c r="I1180" s="476">
        <f>NP.!AO388</f>
        <v>0</v>
      </c>
      <c r="J1180" s="462"/>
    </row>
    <row r="1181" spans="1:10" ht="30" customHeight="1" x14ac:dyDescent="0.2">
      <c r="A1181" s="461">
        <v>1170</v>
      </c>
      <c r="B1181" s="463" t="s">
        <v>12</v>
      </c>
      <c r="C1181" s="464" t="s">
        <v>1230</v>
      </c>
      <c r="D1181" s="465" t="str">
        <f>VLOOKUP(Tabela25[[#This Row],[Symbol]],Baza_cen[],3,0)</f>
        <v>BLOK NYXON  Green MONO   60mm    H=230mm     GPMM</v>
      </c>
      <c r="E1181" s="466">
        <v>230</v>
      </c>
      <c r="F1181" s="466"/>
      <c r="G1181" s="466" t="s">
        <v>2453</v>
      </c>
      <c r="H1181" s="477">
        <f>NP.!X388</f>
        <v>0</v>
      </c>
      <c r="I1181" s="476">
        <f>NP.!AP388</f>
        <v>0</v>
      </c>
      <c r="J1181" s="462"/>
    </row>
    <row r="1182" spans="1:10" ht="30" customHeight="1" x14ac:dyDescent="0.2">
      <c r="A1182" s="461">
        <v>1171</v>
      </c>
      <c r="B1182" s="463" t="s">
        <v>12</v>
      </c>
      <c r="C1182" s="464" t="s">
        <v>1230</v>
      </c>
      <c r="D1182" s="465" t="str">
        <f>VLOOKUP(Tabela25[[#This Row],[Symbol]],Baza_cen[],3,0)</f>
        <v>BLOK NYXON  Green MONO   60mm    H=230mm     GPMM</v>
      </c>
      <c r="E1182" s="466">
        <v>230</v>
      </c>
      <c r="F1182" s="466"/>
      <c r="G1182" s="466" t="s">
        <v>2453</v>
      </c>
      <c r="H1182" s="477">
        <f>NP.!Y388</f>
        <v>0</v>
      </c>
      <c r="I1182" s="476">
        <f>NP.!AQ388</f>
        <v>0</v>
      </c>
      <c r="J1182" s="462"/>
    </row>
    <row r="1183" spans="1:10" ht="30" customHeight="1" x14ac:dyDescent="0.2">
      <c r="A1183" s="461">
        <v>1172</v>
      </c>
      <c r="B1183" s="463" t="s">
        <v>12</v>
      </c>
      <c r="C1183" s="464" t="s">
        <v>1230</v>
      </c>
      <c r="D1183" s="465" t="str">
        <f>VLOOKUP(Tabela25[[#This Row],[Symbol]],Baza_cen[],3,0)</f>
        <v>BLOK NYXON  Green MONO   60mm    H=230mm     GPMM</v>
      </c>
      <c r="E1183" s="466">
        <v>230</v>
      </c>
      <c r="F1183" s="466"/>
      <c r="G1183" s="466" t="s">
        <v>2453</v>
      </c>
      <c r="H1183" s="477">
        <f>NP.!Z388</f>
        <v>0</v>
      </c>
      <c r="I1183" s="476">
        <f>NP.!AR388</f>
        <v>0</v>
      </c>
      <c r="J1183" s="462"/>
    </row>
    <row r="1184" spans="1:10" ht="30" customHeight="1" x14ac:dyDescent="0.2">
      <c r="A1184" s="461">
        <v>1173</v>
      </c>
      <c r="B1184" s="463" t="s">
        <v>12</v>
      </c>
      <c r="C1184" s="464" t="s">
        <v>1230</v>
      </c>
      <c r="D1184" s="465" t="str">
        <f>VLOOKUP(Tabela25[[#This Row],[Symbol]],Baza_cen[],3,0)</f>
        <v>BLOK NYXON  Green MONO   60mm    H=230mm     GPMM</v>
      </c>
      <c r="E1184" s="466">
        <v>230</v>
      </c>
      <c r="F1184" s="466"/>
      <c r="G1184" s="466" t="s">
        <v>2453</v>
      </c>
      <c r="H1184" s="477">
        <f>NP.!AA388</f>
        <v>0</v>
      </c>
      <c r="I1184" s="476">
        <f>NP.!AS388</f>
        <v>0</v>
      </c>
      <c r="J1184" s="462"/>
    </row>
    <row r="1185" spans="1:10" ht="30" customHeight="1" x14ac:dyDescent="0.2">
      <c r="A1185" s="461">
        <v>1174</v>
      </c>
      <c r="B1185" s="463" t="s">
        <v>12</v>
      </c>
      <c r="C1185" s="464" t="s">
        <v>1230</v>
      </c>
      <c r="D1185" s="465" t="str">
        <f>VLOOKUP(Tabela25[[#This Row],[Symbol]],Baza_cen[],3,0)</f>
        <v>BLOK NYXON  Green MONO   60mm    H=230mm     GPMM</v>
      </c>
      <c r="E1185" s="466">
        <v>230</v>
      </c>
      <c r="F1185" s="466"/>
      <c r="G1185" s="466" t="s">
        <v>2453</v>
      </c>
      <c r="H1185" s="477">
        <f>NP.!AB388</f>
        <v>0</v>
      </c>
      <c r="I1185" s="476">
        <f>NP.!AT388</f>
        <v>0</v>
      </c>
      <c r="J1185" s="462"/>
    </row>
    <row r="1186" spans="1:10" ht="30" customHeight="1" x14ac:dyDescent="0.2">
      <c r="A1186" s="461">
        <v>1175</v>
      </c>
      <c r="B1186" s="463" t="s">
        <v>12</v>
      </c>
      <c r="C1186" s="464" t="s">
        <v>1230</v>
      </c>
      <c r="D1186" s="465" t="str">
        <f>VLOOKUP(Tabela25[[#This Row],[Symbol]],Baza_cen[],3,0)</f>
        <v>BLOK NYXON  Green MONO   60mm    H=230mm     GPMM</v>
      </c>
      <c r="E1186" s="466">
        <v>230</v>
      </c>
      <c r="F1186" s="466"/>
      <c r="G1186" s="466" t="s">
        <v>2453</v>
      </c>
      <c r="H1186" s="477">
        <f>NP.!AC388</f>
        <v>0</v>
      </c>
      <c r="I1186" s="476">
        <f>NP.!AU388</f>
        <v>0</v>
      </c>
      <c r="J1186" s="462"/>
    </row>
    <row r="1187" spans="1:10" ht="30" customHeight="1" x14ac:dyDescent="0.2">
      <c r="A1187" s="461">
        <v>1176</v>
      </c>
      <c r="B1187" s="463" t="s">
        <v>12</v>
      </c>
      <c r="C1187" s="464" t="s">
        <v>1230</v>
      </c>
      <c r="D1187" s="465" t="str">
        <f>VLOOKUP(Tabela25[[#This Row],[Symbol]],Baza_cen[],3,0)</f>
        <v>BLOK NYXON  Green MONO   60mm    H=230mm     GPMM</v>
      </c>
      <c r="E1187" s="466">
        <v>230</v>
      </c>
      <c r="F1187" s="466"/>
      <c r="G1187" s="466" t="s">
        <v>2453</v>
      </c>
      <c r="H1187" s="477">
        <f>NP.!AD388</f>
        <v>0</v>
      </c>
      <c r="I1187" s="476">
        <f>NP.!AV388</f>
        <v>0</v>
      </c>
      <c r="J1187" s="462"/>
    </row>
    <row r="1188" spans="1:10" ht="30" customHeight="1" x14ac:dyDescent="0.2">
      <c r="A1188" s="461">
        <v>1177</v>
      </c>
      <c r="B1188" s="463" t="s">
        <v>12</v>
      </c>
      <c r="C1188" s="464" t="s">
        <v>1231</v>
      </c>
      <c r="D1188" s="465" t="str">
        <f>VLOOKUP(Tabela25[[#This Row],[Symbol]],Baza_cen[],3,0)</f>
        <v>BLOK NYXON  Green MONO   60mm    H=235mm     GPMM</v>
      </c>
      <c r="E1188" s="466">
        <v>235</v>
      </c>
      <c r="F1188" s="466"/>
      <c r="G1188" s="466" t="s">
        <v>2453</v>
      </c>
      <c r="H1188" s="477">
        <f>NP.!S389</f>
        <v>0</v>
      </c>
      <c r="I1188" s="476">
        <f>NP.!AK389</f>
        <v>0</v>
      </c>
      <c r="J1188" s="462"/>
    </row>
    <row r="1189" spans="1:10" ht="30" customHeight="1" x14ac:dyDescent="0.2">
      <c r="A1189" s="461">
        <v>1178</v>
      </c>
      <c r="B1189" s="463" t="s">
        <v>12</v>
      </c>
      <c r="C1189" s="464" t="s">
        <v>1231</v>
      </c>
      <c r="D1189" s="465" t="str">
        <f>VLOOKUP(Tabela25[[#This Row],[Symbol]],Baza_cen[],3,0)</f>
        <v>BLOK NYXON  Green MONO   60mm    H=235mm     GPMM</v>
      </c>
      <c r="E1189" s="466">
        <v>235</v>
      </c>
      <c r="F1189" s="466"/>
      <c r="G1189" s="466" t="s">
        <v>2453</v>
      </c>
      <c r="H1189" s="477">
        <f>NP.!T389</f>
        <v>0</v>
      </c>
      <c r="I1189" s="476">
        <f>NP.!AL389</f>
        <v>0</v>
      </c>
      <c r="J1189" s="462"/>
    </row>
    <row r="1190" spans="1:10" ht="30" customHeight="1" x14ac:dyDescent="0.2">
      <c r="A1190" s="461">
        <v>1179</v>
      </c>
      <c r="B1190" s="463" t="s">
        <v>12</v>
      </c>
      <c r="C1190" s="464" t="s">
        <v>1231</v>
      </c>
      <c r="D1190" s="465" t="str">
        <f>VLOOKUP(Tabela25[[#This Row],[Symbol]],Baza_cen[],3,0)</f>
        <v>BLOK NYXON  Green MONO   60mm    H=235mm     GPMM</v>
      </c>
      <c r="E1190" s="466">
        <v>235</v>
      </c>
      <c r="F1190" s="466"/>
      <c r="G1190" s="466" t="s">
        <v>2453</v>
      </c>
      <c r="H1190" s="477">
        <f>NP.!U389</f>
        <v>0</v>
      </c>
      <c r="I1190" s="476">
        <f>NP.!AM389</f>
        <v>0</v>
      </c>
      <c r="J1190" s="462"/>
    </row>
    <row r="1191" spans="1:10" ht="30" customHeight="1" x14ac:dyDescent="0.2">
      <c r="A1191" s="461">
        <v>1180</v>
      </c>
      <c r="B1191" s="463" t="s">
        <v>12</v>
      </c>
      <c r="C1191" s="464" t="s">
        <v>1231</v>
      </c>
      <c r="D1191" s="465" t="str">
        <f>VLOOKUP(Tabela25[[#This Row],[Symbol]],Baza_cen[],3,0)</f>
        <v>BLOK NYXON  Green MONO   60mm    H=235mm     GPMM</v>
      </c>
      <c r="E1191" s="466">
        <v>235</v>
      </c>
      <c r="F1191" s="466"/>
      <c r="G1191" s="466" t="s">
        <v>2453</v>
      </c>
      <c r="H1191" s="477">
        <f>NP.!V389</f>
        <v>0</v>
      </c>
      <c r="I1191" s="476">
        <f>NP.!AN389</f>
        <v>0</v>
      </c>
      <c r="J1191" s="462"/>
    </row>
    <row r="1192" spans="1:10" ht="30" customHeight="1" x14ac:dyDescent="0.2">
      <c r="A1192" s="461">
        <v>1181</v>
      </c>
      <c r="B1192" s="463" t="s">
        <v>12</v>
      </c>
      <c r="C1192" s="464" t="s">
        <v>1231</v>
      </c>
      <c r="D1192" s="465" t="str">
        <f>VLOOKUP(Tabela25[[#This Row],[Symbol]],Baza_cen[],3,0)</f>
        <v>BLOK NYXON  Green MONO   60mm    H=235mm     GPMM</v>
      </c>
      <c r="E1192" s="466">
        <v>235</v>
      </c>
      <c r="F1192" s="466"/>
      <c r="G1192" s="466" t="s">
        <v>2453</v>
      </c>
      <c r="H1192" s="477">
        <f>NP.!W389</f>
        <v>0</v>
      </c>
      <c r="I1192" s="476">
        <f>NP.!AO389</f>
        <v>0</v>
      </c>
      <c r="J1192" s="462"/>
    </row>
    <row r="1193" spans="1:10" ht="30" customHeight="1" x14ac:dyDescent="0.2">
      <c r="A1193" s="461">
        <v>1182</v>
      </c>
      <c r="B1193" s="463" t="s">
        <v>12</v>
      </c>
      <c r="C1193" s="464" t="s">
        <v>1231</v>
      </c>
      <c r="D1193" s="465" t="str">
        <f>VLOOKUP(Tabela25[[#This Row],[Symbol]],Baza_cen[],3,0)</f>
        <v>BLOK NYXON  Green MONO   60mm    H=235mm     GPMM</v>
      </c>
      <c r="E1193" s="466">
        <v>235</v>
      </c>
      <c r="F1193" s="466"/>
      <c r="G1193" s="466" t="s">
        <v>2453</v>
      </c>
      <c r="H1193" s="477">
        <f>NP.!X389</f>
        <v>0</v>
      </c>
      <c r="I1193" s="476">
        <f>NP.!AP389</f>
        <v>0</v>
      </c>
      <c r="J1193" s="462"/>
    </row>
    <row r="1194" spans="1:10" ht="30" customHeight="1" x14ac:dyDescent="0.2">
      <c r="A1194" s="461">
        <v>1183</v>
      </c>
      <c r="B1194" s="463" t="s">
        <v>12</v>
      </c>
      <c r="C1194" s="464" t="s">
        <v>1231</v>
      </c>
      <c r="D1194" s="465" t="str">
        <f>VLOOKUP(Tabela25[[#This Row],[Symbol]],Baza_cen[],3,0)</f>
        <v>BLOK NYXON  Green MONO   60mm    H=235mm     GPMM</v>
      </c>
      <c r="E1194" s="466">
        <v>235</v>
      </c>
      <c r="F1194" s="466"/>
      <c r="G1194" s="466" t="s">
        <v>2453</v>
      </c>
      <c r="H1194" s="477">
        <f>NP.!Y389</f>
        <v>0</v>
      </c>
      <c r="I1194" s="476">
        <f>NP.!AQ389</f>
        <v>0</v>
      </c>
      <c r="J1194" s="462"/>
    </row>
    <row r="1195" spans="1:10" ht="30" customHeight="1" x14ac:dyDescent="0.2">
      <c r="A1195" s="461">
        <v>1184</v>
      </c>
      <c r="B1195" s="463" t="s">
        <v>12</v>
      </c>
      <c r="C1195" s="464" t="s">
        <v>1231</v>
      </c>
      <c r="D1195" s="465" t="str">
        <f>VLOOKUP(Tabela25[[#This Row],[Symbol]],Baza_cen[],3,0)</f>
        <v>BLOK NYXON  Green MONO   60mm    H=235mm     GPMM</v>
      </c>
      <c r="E1195" s="466">
        <v>235</v>
      </c>
      <c r="F1195" s="466"/>
      <c r="G1195" s="466" t="s">
        <v>2453</v>
      </c>
      <c r="H1195" s="477">
        <f>NP.!Z389</f>
        <v>0</v>
      </c>
      <c r="I1195" s="476">
        <f>NP.!AR389</f>
        <v>0</v>
      </c>
      <c r="J1195" s="462"/>
    </row>
    <row r="1196" spans="1:10" ht="30" customHeight="1" x14ac:dyDescent="0.2">
      <c r="A1196" s="461">
        <v>1185</v>
      </c>
      <c r="B1196" s="463" t="s">
        <v>12</v>
      </c>
      <c r="C1196" s="464" t="s">
        <v>1231</v>
      </c>
      <c r="D1196" s="465" t="str">
        <f>VLOOKUP(Tabela25[[#This Row],[Symbol]],Baza_cen[],3,0)</f>
        <v>BLOK NYXON  Green MONO   60mm    H=235mm     GPMM</v>
      </c>
      <c r="E1196" s="466">
        <v>235</v>
      </c>
      <c r="F1196" s="466"/>
      <c r="G1196" s="466" t="s">
        <v>2453</v>
      </c>
      <c r="H1196" s="477">
        <f>NP.!AA389</f>
        <v>0</v>
      </c>
      <c r="I1196" s="476">
        <f>NP.!AS389</f>
        <v>0</v>
      </c>
      <c r="J1196" s="462"/>
    </row>
    <row r="1197" spans="1:10" ht="30" customHeight="1" x14ac:dyDescent="0.2">
      <c r="A1197" s="461">
        <v>1186</v>
      </c>
      <c r="B1197" s="463" t="s">
        <v>12</v>
      </c>
      <c r="C1197" s="464" t="s">
        <v>1231</v>
      </c>
      <c r="D1197" s="465" t="str">
        <f>VLOOKUP(Tabela25[[#This Row],[Symbol]],Baza_cen[],3,0)</f>
        <v>BLOK NYXON  Green MONO   60mm    H=235mm     GPMM</v>
      </c>
      <c r="E1197" s="466">
        <v>235</v>
      </c>
      <c r="F1197" s="466"/>
      <c r="G1197" s="466" t="s">
        <v>2453</v>
      </c>
      <c r="H1197" s="477">
        <f>NP.!AB389</f>
        <v>0</v>
      </c>
      <c r="I1197" s="476">
        <f>NP.!AT389</f>
        <v>0</v>
      </c>
      <c r="J1197" s="462"/>
    </row>
    <row r="1198" spans="1:10" ht="30" customHeight="1" x14ac:dyDescent="0.2">
      <c r="A1198" s="461">
        <v>1187</v>
      </c>
      <c r="B1198" s="463" t="s">
        <v>12</v>
      </c>
      <c r="C1198" s="464" t="s">
        <v>1231</v>
      </c>
      <c r="D1198" s="465" t="str">
        <f>VLOOKUP(Tabela25[[#This Row],[Symbol]],Baza_cen[],3,0)</f>
        <v>BLOK NYXON  Green MONO   60mm    H=235mm     GPMM</v>
      </c>
      <c r="E1198" s="466">
        <v>235</v>
      </c>
      <c r="F1198" s="466"/>
      <c r="G1198" s="466" t="s">
        <v>2453</v>
      </c>
      <c r="H1198" s="477">
        <f>NP.!AC389</f>
        <v>0</v>
      </c>
      <c r="I1198" s="476">
        <f>NP.!AU389</f>
        <v>0</v>
      </c>
      <c r="J1198" s="462"/>
    </row>
    <row r="1199" spans="1:10" ht="30" customHeight="1" x14ac:dyDescent="0.2">
      <c r="A1199" s="461">
        <v>1188</v>
      </c>
      <c r="B1199" s="463" t="s">
        <v>12</v>
      </c>
      <c r="C1199" s="464" t="s">
        <v>1231</v>
      </c>
      <c r="D1199" s="465" t="str">
        <f>VLOOKUP(Tabela25[[#This Row],[Symbol]],Baza_cen[],3,0)</f>
        <v>BLOK NYXON  Green MONO   60mm    H=235mm     GPMM</v>
      </c>
      <c r="E1199" s="466">
        <v>235</v>
      </c>
      <c r="F1199" s="466"/>
      <c r="G1199" s="466" t="s">
        <v>2453</v>
      </c>
      <c r="H1199" s="477">
        <f>NP.!AD389</f>
        <v>0</v>
      </c>
      <c r="I1199" s="476">
        <f>NP.!AV389</f>
        <v>0</v>
      </c>
      <c r="J1199" s="462"/>
    </row>
    <row r="1200" spans="1:10" ht="30" customHeight="1" x14ac:dyDescent="0.2">
      <c r="A1200" s="461">
        <v>1189</v>
      </c>
      <c r="B1200" s="463" t="s">
        <v>12</v>
      </c>
      <c r="C1200" s="464" t="s">
        <v>1232</v>
      </c>
      <c r="D1200" s="465" t="str">
        <f>VLOOKUP(Tabela25[[#This Row],[Symbol]],Baza_cen[],3,0)</f>
        <v>BLOK NYXON  Green MONO   60mm    H=240mm     GPMM</v>
      </c>
      <c r="E1200" s="466">
        <v>240</v>
      </c>
      <c r="F1200" s="466"/>
      <c r="G1200" s="466" t="s">
        <v>2453</v>
      </c>
      <c r="H1200" s="477">
        <f>NP.!S390</f>
        <v>0</v>
      </c>
      <c r="I1200" s="476">
        <f>NP.!AK390</f>
        <v>0</v>
      </c>
      <c r="J1200" s="462"/>
    </row>
    <row r="1201" spans="1:10" ht="30" customHeight="1" x14ac:dyDescent="0.2">
      <c r="A1201" s="461">
        <v>1190</v>
      </c>
      <c r="B1201" s="463" t="s">
        <v>12</v>
      </c>
      <c r="C1201" s="464" t="s">
        <v>1232</v>
      </c>
      <c r="D1201" s="465" t="str">
        <f>VLOOKUP(Tabela25[[#This Row],[Symbol]],Baza_cen[],3,0)</f>
        <v>BLOK NYXON  Green MONO   60mm    H=240mm     GPMM</v>
      </c>
      <c r="E1201" s="466">
        <v>240</v>
      </c>
      <c r="F1201" s="466"/>
      <c r="G1201" s="466" t="s">
        <v>2453</v>
      </c>
      <c r="H1201" s="477">
        <f>NP.!T390</f>
        <v>0</v>
      </c>
      <c r="I1201" s="476">
        <f>NP.!AL390</f>
        <v>0</v>
      </c>
      <c r="J1201" s="462"/>
    </row>
    <row r="1202" spans="1:10" ht="30" customHeight="1" x14ac:dyDescent="0.2">
      <c r="A1202" s="461">
        <v>1191</v>
      </c>
      <c r="B1202" s="463" t="s">
        <v>12</v>
      </c>
      <c r="C1202" s="464" t="s">
        <v>1232</v>
      </c>
      <c r="D1202" s="465" t="str">
        <f>VLOOKUP(Tabela25[[#This Row],[Symbol]],Baza_cen[],3,0)</f>
        <v>BLOK NYXON  Green MONO   60mm    H=240mm     GPMM</v>
      </c>
      <c r="E1202" s="466">
        <v>240</v>
      </c>
      <c r="F1202" s="466"/>
      <c r="G1202" s="466" t="s">
        <v>2453</v>
      </c>
      <c r="H1202" s="477">
        <f>NP.!U390</f>
        <v>0</v>
      </c>
      <c r="I1202" s="476">
        <f>NP.!AM390</f>
        <v>0</v>
      </c>
      <c r="J1202" s="462"/>
    </row>
    <row r="1203" spans="1:10" ht="30" customHeight="1" x14ac:dyDescent="0.2">
      <c r="A1203" s="461">
        <v>1192</v>
      </c>
      <c r="B1203" s="463" t="s">
        <v>12</v>
      </c>
      <c r="C1203" s="464" t="s">
        <v>1232</v>
      </c>
      <c r="D1203" s="465" t="str">
        <f>VLOOKUP(Tabela25[[#This Row],[Symbol]],Baza_cen[],3,0)</f>
        <v>BLOK NYXON  Green MONO   60mm    H=240mm     GPMM</v>
      </c>
      <c r="E1203" s="466">
        <v>240</v>
      </c>
      <c r="F1203" s="466"/>
      <c r="G1203" s="466" t="s">
        <v>2453</v>
      </c>
      <c r="H1203" s="477">
        <f>NP.!V390</f>
        <v>0</v>
      </c>
      <c r="I1203" s="476">
        <f>NP.!AN390</f>
        <v>0</v>
      </c>
      <c r="J1203" s="462"/>
    </row>
    <row r="1204" spans="1:10" ht="30" customHeight="1" x14ac:dyDescent="0.2">
      <c r="A1204" s="461">
        <v>1193</v>
      </c>
      <c r="B1204" s="463" t="s">
        <v>12</v>
      </c>
      <c r="C1204" s="464" t="s">
        <v>1232</v>
      </c>
      <c r="D1204" s="465" t="str">
        <f>VLOOKUP(Tabela25[[#This Row],[Symbol]],Baza_cen[],3,0)</f>
        <v>BLOK NYXON  Green MONO   60mm    H=240mm     GPMM</v>
      </c>
      <c r="E1204" s="466">
        <v>240</v>
      </c>
      <c r="F1204" s="466"/>
      <c r="G1204" s="466" t="s">
        <v>2453</v>
      </c>
      <c r="H1204" s="477">
        <f>NP.!W390</f>
        <v>0</v>
      </c>
      <c r="I1204" s="476">
        <f>NP.!AO390</f>
        <v>0</v>
      </c>
      <c r="J1204" s="462"/>
    </row>
    <row r="1205" spans="1:10" ht="30" customHeight="1" x14ac:dyDescent="0.2">
      <c r="A1205" s="461">
        <v>1194</v>
      </c>
      <c r="B1205" s="463" t="s">
        <v>12</v>
      </c>
      <c r="C1205" s="464" t="s">
        <v>1232</v>
      </c>
      <c r="D1205" s="465" t="str">
        <f>VLOOKUP(Tabela25[[#This Row],[Symbol]],Baza_cen[],3,0)</f>
        <v>BLOK NYXON  Green MONO   60mm    H=240mm     GPMM</v>
      </c>
      <c r="E1205" s="466">
        <v>240</v>
      </c>
      <c r="F1205" s="466"/>
      <c r="G1205" s="466" t="s">
        <v>2453</v>
      </c>
      <c r="H1205" s="477">
        <f>NP.!X390</f>
        <v>0</v>
      </c>
      <c r="I1205" s="476">
        <f>NP.!AP390</f>
        <v>0</v>
      </c>
      <c r="J1205" s="462"/>
    </row>
    <row r="1206" spans="1:10" ht="30" customHeight="1" x14ac:dyDescent="0.2">
      <c r="A1206" s="461">
        <v>1195</v>
      </c>
      <c r="B1206" s="463" t="s">
        <v>12</v>
      </c>
      <c r="C1206" s="464" t="s">
        <v>1232</v>
      </c>
      <c r="D1206" s="465" t="str">
        <f>VLOOKUP(Tabela25[[#This Row],[Symbol]],Baza_cen[],3,0)</f>
        <v>BLOK NYXON  Green MONO   60mm    H=240mm     GPMM</v>
      </c>
      <c r="E1206" s="466">
        <v>240</v>
      </c>
      <c r="F1206" s="466"/>
      <c r="G1206" s="466" t="s">
        <v>2453</v>
      </c>
      <c r="H1206" s="477">
        <f>NP.!Y390</f>
        <v>0</v>
      </c>
      <c r="I1206" s="476">
        <f>NP.!AQ390</f>
        <v>0</v>
      </c>
      <c r="J1206" s="462"/>
    </row>
    <row r="1207" spans="1:10" ht="30" customHeight="1" x14ac:dyDescent="0.2">
      <c r="A1207" s="461">
        <v>1196</v>
      </c>
      <c r="B1207" s="463" t="s">
        <v>12</v>
      </c>
      <c r="C1207" s="464" t="s">
        <v>1232</v>
      </c>
      <c r="D1207" s="465" t="str">
        <f>VLOOKUP(Tabela25[[#This Row],[Symbol]],Baza_cen[],3,0)</f>
        <v>BLOK NYXON  Green MONO   60mm    H=240mm     GPMM</v>
      </c>
      <c r="E1207" s="466">
        <v>240</v>
      </c>
      <c r="F1207" s="466"/>
      <c r="G1207" s="466" t="s">
        <v>2453</v>
      </c>
      <c r="H1207" s="477">
        <f>NP.!Z390</f>
        <v>0</v>
      </c>
      <c r="I1207" s="476">
        <f>NP.!AR390</f>
        <v>0</v>
      </c>
      <c r="J1207" s="462"/>
    </row>
    <row r="1208" spans="1:10" ht="30" customHeight="1" x14ac:dyDescent="0.2">
      <c r="A1208" s="461">
        <v>1197</v>
      </c>
      <c r="B1208" s="463" t="s">
        <v>12</v>
      </c>
      <c r="C1208" s="464" t="s">
        <v>1232</v>
      </c>
      <c r="D1208" s="465" t="str">
        <f>VLOOKUP(Tabela25[[#This Row],[Symbol]],Baza_cen[],3,0)</f>
        <v>BLOK NYXON  Green MONO   60mm    H=240mm     GPMM</v>
      </c>
      <c r="E1208" s="466">
        <v>240</v>
      </c>
      <c r="F1208" s="466"/>
      <c r="G1208" s="466" t="s">
        <v>2453</v>
      </c>
      <c r="H1208" s="477">
        <f>NP.!AA390</f>
        <v>0</v>
      </c>
      <c r="I1208" s="476">
        <f>NP.!AS390</f>
        <v>0</v>
      </c>
      <c r="J1208" s="462"/>
    </row>
    <row r="1209" spans="1:10" ht="30" customHeight="1" x14ac:dyDescent="0.2">
      <c r="A1209" s="461">
        <v>1198</v>
      </c>
      <c r="B1209" s="463" t="s">
        <v>12</v>
      </c>
      <c r="C1209" s="464" t="s">
        <v>1232</v>
      </c>
      <c r="D1209" s="465" t="str">
        <f>VLOOKUP(Tabela25[[#This Row],[Symbol]],Baza_cen[],3,0)</f>
        <v>BLOK NYXON  Green MONO   60mm    H=240mm     GPMM</v>
      </c>
      <c r="E1209" s="466">
        <v>240</v>
      </c>
      <c r="F1209" s="466"/>
      <c r="G1209" s="466" t="s">
        <v>2453</v>
      </c>
      <c r="H1209" s="477">
        <f>NP.!AB390</f>
        <v>0</v>
      </c>
      <c r="I1209" s="476">
        <f>NP.!AT390</f>
        <v>0</v>
      </c>
      <c r="J1209" s="462"/>
    </row>
    <row r="1210" spans="1:10" ht="30" customHeight="1" x14ac:dyDescent="0.2">
      <c r="A1210" s="461">
        <v>1199</v>
      </c>
      <c r="B1210" s="463" t="s">
        <v>12</v>
      </c>
      <c r="C1210" s="464" t="s">
        <v>1232</v>
      </c>
      <c r="D1210" s="465" t="str">
        <f>VLOOKUP(Tabela25[[#This Row],[Symbol]],Baza_cen[],3,0)</f>
        <v>BLOK NYXON  Green MONO   60mm    H=240mm     GPMM</v>
      </c>
      <c r="E1210" s="466">
        <v>240</v>
      </c>
      <c r="F1210" s="466"/>
      <c r="G1210" s="466" t="s">
        <v>2453</v>
      </c>
      <c r="H1210" s="477">
        <f>NP.!AC390</f>
        <v>0</v>
      </c>
      <c r="I1210" s="476">
        <f>NP.!AU390</f>
        <v>0</v>
      </c>
      <c r="J1210" s="462"/>
    </row>
    <row r="1211" spans="1:10" ht="30" customHeight="1" x14ac:dyDescent="0.2">
      <c r="A1211" s="461">
        <v>1200</v>
      </c>
      <c r="B1211" s="463" t="s">
        <v>12</v>
      </c>
      <c r="C1211" s="464" t="s">
        <v>1232</v>
      </c>
      <c r="D1211" s="465" t="str">
        <f>VLOOKUP(Tabela25[[#This Row],[Symbol]],Baza_cen[],3,0)</f>
        <v>BLOK NYXON  Green MONO   60mm    H=240mm     GPMM</v>
      </c>
      <c r="E1211" s="466">
        <v>240</v>
      </c>
      <c r="F1211" s="466"/>
      <c r="G1211" s="466" t="s">
        <v>2453</v>
      </c>
      <c r="H1211" s="477">
        <f>NP.!AD390</f>
        <v>0</v>
      </c>
      <c r="I1211" s="476">
        <f>NP.!AV390</f>
        <v>0</v>
      </c>
      <c r="J1211" s="462"/>
    </row>
    <row r="1212" spans="1:10" ht="30" customHeight="1" x14ac:dyDescent="0.2">
      <c r="A1212" s="461">
        <v>1201</v>
      </c>
      <c r="B1212" s="463" t="s">
        <v>12</v>
      </c>
      <c r="C1212" s="464" t="s">
        <v>1233</v>
      </c>
      <c r="D1212" s="465" t="str">
        <f>VLOOKUP(Tabela25[[#This Row],[Symbol]],Baza_cen[],3,0)</f>
        <v>BLOK NYXON  Green MONO   60mm    H=245mm     GPMM</v>
      </c>
      <c r="E1212" s="466">
        <v>245</v>
      </c>
      <c r="F1212" s="466"/>
      <c r="G1212" s="466" t="s">
        <v>2453</v>
      </c>
      <c r="H1212" s="477">
        <f>NP.!S391</f>
        <v>0</v>
      </c>
      <c r="I1212" s="476">
        <f>NP.!AK391</f>
        <v>0</v>
      </c>
      <c r="J1212" s="462"/>
    </row>
    <row r="1213" spans="1:10" ht="30" customHeight="1" x14ac:dyDescent="0.2">
      <c r="A1213" s="461">
        <v>1202</v>
      </c>
      <c r="B1213" s="463" t="s">
        <v>12</v>
      </c>
      <c r="C1213" s="464" t="s">
        <v>1233</v>
      </c>
      <c r="D1213" s="465" t="str">
        <f>VLOOKUP(Tabela25[[#This Row],[Symbol]],Baza_cen[],3,0)</f>
        <v>BLOK NYXON  Green MONO   60mm    H=245mm     GPMM</v>
      </c>
      <c r="E1213" s="466">
        <v>245</v>
      </c>
      <c r="F1213" s="466"/>
      <c r="G1213" s="466" t="s">
        <v>2453</v>
      </c>
      <c r="H1213" s="477">
        <f>NP.!T391</f>
        <v>0</v>
      </c>
      <c r="I1213" s="476">
        <f>NP.!AL391</f>
        <v>0</v>
      </c>
      <c r="J1213" s="462"/>
    </row>
    <row r="1214" spans="1:10" ht="30" customHeight="1" x14ac:dyDescent="0.2">
      <c r="A1214" s="461">
        <v>1203</v>
      </c>
      <c r="B1214" s="463" t="s">
        <v>12</v>
      </c>
      <c r="C1214" s="464" t="s">
        <v>1233</v>
      </c>
      <c r="D1214" s="465" t="str">
        <f>VLOOKUP(Tabela25[[#This Row],[Symbol]],Baza_cen[],3,0)</f>
        <v>BLOK NYXON  Green MONO   60mm    H=245mm     GPMM</v>
      </c>
      <c r="E1214" s="466">
        <v>245</v>
      </c>
      <c r="F1214" s="466"/>
      <c r="G1214" s="466" t="s">
        <v>2453</v>
      </c>
      <c r="H1214" s="477">
        <f>NP.!U391</f>
        <v>0</v>
      </c>
      <c r="I1214" s="476">
        <f>NP.!AM391</f>
        <v>0</v>
      </c>
      <c r="J1214" s="462"/>
    </row>
    <row r="1215" spans="1:10" ht="30" customHeight="1" x14ac:dyDescent="0.2">
      <c r="A1215" s="461">
        <v>1204</v>
      </c>
      <c r="B1215" s="463" t="s">
        <v>12</v>
      </c>
      <c r="C1215" s="464" t="s">
        <v>1233</v>
      </c>
      <c r="D1215" s="465" t="str">
        <f>VLOOKUP(Tabela25[[#This Row],[Symbol]],Baza_cen[],3,0)</f>
        <v>BLOK NYXON  Green MONO   60mm    H=245mm     GPMM</v>
      </c>
      <c r="E1215" s="466">
        <v>245</v>
      </c>
      <c r="F1215" s="466"/>
      <c r="G1215" s="466" t="s">
        <v>2453</v>
      </c>
      <c r="H1215" s="477">
        <f>NP.!V391</f>
        <v>0</v>
      </c>
      <c r="I1215" s="476">
        <f>NP.!AN391</f>
        <v>0</v>
      </c>
      <c r="J1215" s="462"/>
    </row>
    <row r="1216" spans="1:10" ht="30" customHeight="1" x14ac:dyDescent="0.2">
      <c r="A1216" s="461">
        <v>1205</v>
      </c>
      <c r="B1216" s="463" t="s">
        <v>12</v>
      </c>
      <c r="C1216" s="464" t="s">
        <v>1233</v>
      </c>
      <c r="D1216" s="465" t="str">
        <f>VLOOKUP(Tabela25[[#This Row],[Symbol]],Baza_cen[],3,0)</f>
        <v>BLOK NYXON  Green MONO   60mm    H=245mm     GPMM</v>
      </c>
      <c r="E1216" s="466">
        <v>245</v>
      </c>
      <c r="F1216" s="466"/>
      <c r="G1216" s="466" t="s">
        <v>2453</v>
      </c>
      <c r="H1216" s="477">
        <f>NP.!W391</f>
        <v>0</v>
      </c>
      <c r="I1216" s="476">
        <f>NP.!AO391</f>
        <v>0</v>
      </c>
      <c r="J1216" s="462"/>
    </row>
    <row r="1217" spans="1:10" ht="30" customHeight="1" x14ac:dyDescent="0.2">
      <c r="A1217" s="461">
        <v>1206</v>
      </c>
      <c r="B1217" s="463" t="s">
        <v>12</v>
      </c>
      <c r="C1217" s="464" t="s">
        <v>1233</v>
      </c>
      <c r="D1217" s="465" t="str">
        <f>VLOOKUP(Tabela25[[#This Row],[Symbol]],Baza_cen[],3,0)</f>
        <v>BLOK NYXON  Green MONO   60mm    H=245mm     GPMM</v>
      </c>
      <c r="E1217" s="466">
        <v>245</v>
      </c>
      <c r="F1217" s="466"/>
      <c r="G1217" s="466" t="s">
        <v>2453</v>
      </c>
      <c r="H1217" s="477">
        <f>NP.!X391</f>
        <v>0</v>
      </c>
      <c r="I1217" s="476">
        <f>NP.!AP391</f>
        <v>0</v>
      </c>
      <c r="J1217" s="462"/>
    </row>
    <row r="1218" spans="1:10" ht="30" customHeight="1" x14ac:dyDescent="0.2">
      <c r="A1218" s="461">
        <v>1207</v>
      </c>
      <c r="B1218" s="463" t="s">
        <v>12</v>
      </c>
      <c r="C1218" s="464" t="s">
        <v>1233</v>
      </c>
      <c r="D1218" s="465" t="str">
        <f>VLOOKUP(Tabela25[[#This Row],[Symbol]],Baza_cen[],3,0)</f>
        <v>BLOK NYXON  Green MONO   60mm    H=245mm     GPMM</v>
      </c>
      <c r="E1218" s="466">
        <v>245</v>
      </c>
      <c r="F1218" s="466"/>
      <c r="G1218" s="466" t="s">
        <v>2453</v>
      </c>
      <c r="H1218" s="477">
        <f>NP.!Y391</f>
        <v>0</v>
      </c>
      <c r="I1218" s="476">
        <f>NP.!AQ391</f>
        <v>0</v>
      </c>
      <c r="J1218" s="462"/>
    </row>
    <row r="1219" spans="1:10" ht="30" customHeight="1" x14ac:dyDescent="0.2">
      <c r="A1219" s="461">
        <v>1208</v>
      </c>
      <c r="B1219" s="463" t="s">
        <v>12</v>
      </c>
      <c r="C1219" s="464" t="s">
        <v>1233</v>
      </c>
      <c r="D1219" s="465" t="str">
        <f>VLOOKUP(Tabela25[[#This Row],[Symbol]],Baza_cen[],3,0)</f>
        <v>BLOK NYXON  Green MONO   60mm    H=245mm     GPMM</v>
      </c>
      <c r="E1219" s="466">
        <v>245</v>
      </c>
      <c r="F1219" s="466"/>
      <c r="G1219" s="466" t="s">
        <v>2453</v>
      </c>
      <c r="H1219" s="477">
        <f>NP.!Z391</f>
        <v>0</v>
      </c>
      <c r="I1219" s="476">
        <f>NP.!AR391</f>
        <v>0</v>
      </c>
      <c r="J1219" s="462"/>
    </row>
    <row r="1220" spans="1:10" ht="30" customHeight="1" x14ac:dyDescent="0.2">
      <c r="A1220" s="461">
        <v>1209</v>
      </c>
      <c r="B1220" s="463" t="s">
        <v>12</v>
      </c>
      <c r="C1220" s="464" t="s">
        <v>1233</v>
      </c>
      <c r="D1220" s="465" t="str">
        <f>VLOOKUP(Tabela25[[#This Row],[Symbol]],Baza_cen[],3,0)</f>
        <v>BLOK NYXON  Green MONO   60mm    H=245mm     GPMM</v>
      </c>
      <c r="E1220" s="466">
        <v>245</v>
      </c>
      <c r="F1220" s="466"/>
      <c r="G1220" s="466" t="s">
        <v>2453</v>
      </c>
      <c r="H1220" s="477">
        <f>NP.!AA391</f>
        <v>0</v>
      </c>
      <c r="I1220" s="476">
        <f>NP.!AS391</f>
        <v>0</v>
      </c>
      <c r="J1220" s="462"/>
    </row>
    <row r="1221" spans="1:10" ht="30" customHeight="1" x14ac:dyDescent="0.2">
      <c r="A1221" s="461">
        <v>1210</v>
      </c>
      <c r="B1221" s="463" t="s">
        <v>12</v>
      </c>
      <c r="C1221" s="464" t="s">
        <v>1233</v>
      </c>
      <c r="D1221" s="465" t="str">
        <f>VLOOKUP(Tabela25[[#This Row],[Symbol]],Baza_cen[],3,0)</f>
        <v>BLOK NYXON  Green MONO   60mm    H=245mm     GPMM</v>
      </c>
      <c r="E1221" s="466">
        <v>245</v>
      </c>
      <c r="F1221" s="466"/>
      <c r="G1221" s="466" t="s">
        <v>2453</v>
      </c>
      <c r="H1221" s="477">
        <f>NP.!AB391</f>
        <v>0</v>
      </c>
      <c r="I1221" s="476">
        <f>NP.!AT391</f>
        <v>0</v>
      </c>
      <c r="J1221" s="462"/>
    </row>
    <row r="1222" spans="1:10" ht="30" customHeight="1" x14ac:dyDescent="0.2">
      <c r="A1222" s="461">
        <v>1211</v>
      </c>
      <c r="B1222" s="463" t="s">
        <v>12</v>
      </c>
      <c r="C1222" s="464" t="s">
        <v>1233</v>
      </c>
      <c r="D1222" s="465" t="str">
        <f>VLOOKUP(Tabela25[[#This Row],[Symbol]],Baza_cen[],3,0)</f>
        <v>BLOK NYXON  Green MONO   60mm    H=245mm     GPMM</v>
      </c>
      <c r="E1222" s="466">
        <v>245</v>
      </c>
      <c r="F1222" s="466"/>
      <c r="G1222" s="466" t="s">
        <v>2453</v>
      </c>
      <c r="H1222" s="477">
        <f>NP.!AC391</f>
        <v>0</v>
      </c>
      <c r="I1222" s="476">
        <f>NP.!AU391</f>
        <v>0</v>
      </c>
      <c r="J1222" s="462"/>
    </row>
    <row r="1223" spans="1:10" ht="30" customHeight="1" x14ac:dyDescent="0.2">
      <c r="A1223" s="461">
        <v>1212</v>
      </c>
      <c r="B1223" s="463" t="s">
        <v>12</v>
      </c>
      <c r="C1223" s="464" t="s">
        <v>1233</v>
      </c>
      <c r="D1223" s="465" t="str">
        <f>VLOOKUP(Tabela25[[#This Row],[Symbol]],Baza_cen[],3,0)</f>
        <v>BLOK NYXON  Green MONO   60mm    H=245mm     GPMM</v>
      </c>
      <c r="E1223" s="466">
        <v>245</v>
      </c>
      <c r="F1223" s="466"/>
      <c r="G1223" s="466" t="s">
        <v>2453</v>
      </c>
      <c r="H1223" s="477">
        <f>NP.!AD391</f>
        <v>0</v>
      </c>
      <c r="I1223" s="476">
        <f>NP.!AV391</f>
        <v>0</v>
      </c>
      <c r="J1223" s="462"/>
    </row>
    <row r="1224" spans="1:10" ht="30" customHeight="1" x14ac:dyDescent="0.2">
      <c r="A1224" s="461">
        <v>1213</v>
      </c>
      <c r="B1224" s="463" t="s">
        <v>12</v>
      </c>
      <c r="C1224" s="464" t="s">
        <v>1234</v>
      </c>
      <c r="D1224" s="465" t="str">
        <f>VLOOKUP(Tabela25[[#This Row],[Symbol]],Baza_cen[],3,0)</f>
        <v>BLOK NYXON  Green MONO   60mm    H=250mm     GPMM</v>
      </c>
      <c r="E1224" s="466">
        <v>250</v>
      </c>
      <c r="F1224" s="466"/>
      <c r="G1224" s="466" t="s">
        <v>2453</v>
      </c>
      <c r="H1224" s="477">
        <f>NP.!S392</f>
        <v>0</v>
      </c>
      <c r="I1224" s="476">
        <f>NP.!AK392</f>
        <v>0</v>
      </c>
      <c r="J1224" s="462"/>
    </row>
    <row r="1225" spans="1:10" ht="30" customHeight="1" x14ac:dyDescent="0.2">
      <c r="A1225" s="461">
        <v>1214</v>
      </c>
      <c r="B1225" s="463" t="s">
        <v>12</v>
      </c>
      <c r="C1225" s="464" t="s">
        <v>1234</v>
      </c>
      <c r="D1225" s="465" t="str">
        <f>VLOOKUP(Tabela25[[#This Row],[Symbol]],Baza_cen[],3,0)</f>
        <v>BLOK NYXON  Green MONO   60mm    H=250mm     GPMM</v>
      </c>
      <c r="E1225" s="466">
        <v>250</v>
      </c>
      <c r="F1225" s="466"/>
      <c r="G1225" s="466" t="s">
        <v>2453</v>
      </c>
      <c r="H1225" s="477">
        <f>NP.!T392</f>
        <v>0</v>
      </c>
      <c r="I1225" s="476">
        <f>NP.!AL392</f>
        <v>0</v>
      </c>
      <c r="J1225" s="462"/>
    </row>
    <row r="1226" spans="1:10" ht="30" customHeight="1" x14ac:dyDescent="0.2">
      <c r="A1226" s="461">
        <v>1215</v>
      </c>
      <c r="B1226" s="463" t="s">
        <v>12</v>
      </c>
      <c r="C1226" s="464" t="s">
        <v>1234</v>
      </c>
      <c r="D1226" s="465" t="str">
        <f>VLOOKUP(Tabela25[[#This Row],[Symbol]],Baza_cen[],3,0)</f>
        <v>BLOK NYXON  Green MONO   60mm    H=250mm     GPMM</v>
      </c>
      <c r="E1226" s="466">
        <v>250</v>
      </c>
      <c r="F1226" s="466"/>
      <c r="G1226" s="466" t="s">
        <v>2453</v>
      </c>
      <c r="H1226" s="477">
        <f>NP.!U392</f>
        <v>0</v>
      </c>
      <c r="I1226" s="476">
        <f>NP.!AM392</f>
        <v>0</v>
      </c>
      <c r="J1226" s="462"/>
    </row>
    <row r="1227" spans="1:10" ht="30" customHeight="1" x14ac:dyDescent="0.2">
      <c r="A1227" s="461">
        <v>1216</v>
      </c>
      <c r="B1227" s="463" t="s">
        <v>12</v>
      </c>
      <c r="C1227" s="464" t="s">
        <v>1234</v>
      </c>
      <c r="D1227" s="465" t="str">
        <f>VLOOKUP(Tabela25[[#This Row],[Symbol]],Baza_cen[],3,0)</f>
        <v>BLOK NYXON  Green MONO   60mm    H=250mm     GPMM</v>
      </c>
      <c r="E1227" s="466">
        <v>250</v>
      </c>
      <c r="F1227" s="466"/>
      <c r="G1227" s="466" t="s">
        <v>2453</v>
      </c>
      <c r="H1227" s="477">
        <f>NP.!V392</f>
        <v>0</v>
      </c>
      <c r="I1227" s="476">
        <f>NP.!AN392</f>
        <v>0</v>
      </c>
      <c r="J1227" s="462"/>
    </row>
    <row r="1228" spans="1:10" ht="30" customHeight="1" x14ac:dyDescent="0.2">
      <c r="A1228" s="461">
        <v>1217</v>
      </c>
      <c r="B1228" s="463" t="s">
        <v>12</v>
      </c>
      <c r="C1228" s="464" t="s">
        <v>1234</v>
      </c>
      <c r="D1228" s="465" t="str">
        <f>VLOOKUP(Tabela25[[#This Row],[Symbol]],Baza_cen[],3,0)</f>
        <v>BLOK NYXON  Green MONO   60mm    H=250mm     GPMM</v>
      </c>
      <c r="E1228" s="466">
        <v>250</v>
      </c>
      <c r="F1228" s="466"/>
      <c r="G1228" s="466" t="s">
        <v>2453</v>
      </c>
      <c r="H1228" s="477">
        <f>NP.!W392</f>
        <v>0</v>
      </c>
      <c r="I1228" s="476">
        <f>NP.!AO392</f>
        <v>0</v>
      </c>
      <c r="J1228" s="462"/>
    </row>
    <row r="1229" spans="1:10" ht="30" customHeight="1" x14ac:dyDescent="0.2">
      <c r="A1229" s="461">
        <v>1218</v>
      </c>
      <c r="B1229" s="463" t="s">
        <v>12</v>
      </c>
      <c r="C1229" s="464" t="s">
        <v>1234</v>
      </c>
      <c r="D1229" s="465" t="str">
        <f>VLOOKUP(Tabela25[[#This Row],[Symbol]],Baza_cen[],3,0)</f>
        <v>BLOK NYXON  Green MONO   60mm    H=250mm     GPMM</v>
      </c>
      <c r="E1229" s="466">
        <v>250</v>
      </c>
      <c r="F1229" s="466"/>
      <c r="G1229" s="466" t="s">
        <v>2453</v>
      </c>
      <c r="H1229" s="477">
        <f>NP.!X392</f>
        <v>0</v>
      </c>
      <c r="I1229" s="476">
        <f>NP.!AP392</f>
        <v>0</v>
      </c>
      <c r="J1229" s="462"/>
    </row>
    <row r="1230" spans="1:10" ht="30" customHeight="1" x14ac:dyDescent="0.2">
      <c r="A1230" s="461">
        <v>1219</v>
      </c>
      <c r="B1230" s="463" t="s">
        <v>12</v>
      </c>
      <c r="C1230" s="464" t="s">
        <v>1234</v>
      </c>
      <c r="D1230" s="465" t="str">
        <f>VLOOKUP(Tabela25[[#This Row],[Symbol]],Baza_cen[],3,0)</f>
        <v>BLOK NYXON  Green MONO   60mm    H=250mm     GPMM</v>
      </c>
      <c r="E1230" s="466">
        <v>250</v>
      </c>
      <c r="F1230" s="466"/>
      <c r="G1230" s="466" t="s">
        <v>2453</v>
      </c>
      <c r="H1230" s="477">
        <f>NP.!Y392</f>
        <v>0</v>
      </c>
      <c r="I1230" s="476">
        <f>NP.!AQ392</f>
        <v>0</v>
      </c>
      <c r="J1230" s="462"/>
    </row>
    <row r="1231" spans="1:10" ht="30" customHeight="1" x14ac:dyDescent="0.2">
      <c r="A1231" s="461">
        <v>1220</v>
      </c>
      <c r="B1231" s="463" t="s">
        <v>12</v>
      </c>
      <c r="C1231" s="464" t="s">
        <v>1234</v>
      </c>
      <c r="D1231" s="465" t="str">
        <f>VLOOKUP(Tabela25[[#This Row],[Symbol]],Baza_cen[],3,0)</f>
        <v>BLOK NYXON  Green MONO   60mm    H=250mm     GPMM</v>
      </c>
      <c r="E1231" s="466">
        <v>250</v>
      </c>
      <c r="F1231" s="466"/>
      <c r="G1231" s="466" t="s">
        <v>2453</v>
      </c>
      <c r="H1231" s="477">
        <f>NP.!Z392</f>
        <v>0</v>
      </c>
      <c r="I1231" s="476">
        <f>NP.!AR392</f>
        <v>0</v>
      </c>
      <c r="J1231" s="462"/>
    </row>
    <row r="1232" spans="1:10" ht="30" customHeight="1" x14ac:dyDescent="0.2">
      <c r="A1232" s="461">
        <v>1221</v>
      </c>
      <c r="B1232" s="463" t="s">
        <v>12</v>
      </c>
      <c r="C1232" s="464" t="s">
        <v>1234</v>
      </c>
      <c r="D1232" s="465" t="str">
        <f>VLOOKUP(Tabela25[[#This Row],[Symbol]],Baza_cen[],3,0)</f>
        <v>BLOK NYXON  Green MONO   60mm    H=250mm     GPMM</v>
      </c>
      <c r="E1232" s="466">
        <v>250</v>
      </c>
      <c r="F1232" s="466"/>
      <c r="G1232" s="466" t="s">
        <v>2453</v>
      </c>
      <c r="H1232" s="477">
        <f>NP.!AA392</f>
        <v>0</v>
      </c>
      <c r="I1232" s="476">
        <f>NP.!AS392</f>
        <v>0</v>
      </c>
      <c r="J1232" s="462"/>
    </row>
    <row r="1233" spans="1:10" ht="30" customHeight="1" x14ac:dyDescent="0.2">
      <c r="A1233" s="461">
        <v>1222</v>
      </c>
      <c r="B1233" s="463" t="s">
        <v>12</v>
      </c>
      <c r="C1233" s="464" t="s">
        <v>1234</v>
      </c>
      <c r="D1233" s="465" t="str">
        <f>VLOOKUP(Tabela25[[#This Row],[Symbol]],Baza_cen[],3,0)</f>
        <v>BLOK NYXON  Green MONO   60mm    H=250mm     GPMM</v>
      </c>
      <c r="E1233" s="466">
        <v>250</v>
      </c>
      <c r="F1233" s="466"/>
      <c r="G1233" s="466" t="s">
        <v>2453</v>
      </c>
      <c r="H1233" s="477">
        <f>NP.!AB392</f>
        <v>0</v>
      </c>
      <c r="I1233" s="476">
        <f>NP.!AT392</f>
        <v>0</v>
      </c>
      <c r="J1233" s="462"/>
    </row>
    <row r="1234" spans="1:10" ht="30" customHeight="1" x14ac:dyDescent="0.2">
      <c r="A1234" s="461">
        <v>1223</v>
      </c>
      <c r="B1234" s="463" t="s">
        <v>12</v>
      </c>
      <c r="C1234" s="464" t="s">
        <v>1234</v>
      </c>
      <c r="D1234" s="465" t="str">
        <f>VLOOKUP(Tabela25[[#This Row],[Symbol]],Baza_cen[],3,0)</f>
        <v>BLOK NYXON  Green MONO   60mm    H=250mm     GPMM</v>
      </c>
      <c r="E1234" s="466">
        <v>250</v>
      </c>
      <c r="F1234" s="466"/>
      <c r="G1234" s="466" t="s">
        <v>2453</v>
      </c>
      <c r="H1234" s="477">
        <f>NP.!AC392</f>
        <v>0</v>
      </c>
      <c r="I1234" s="476">
        <f>NP.!AU392</f>
        <v>0</v>
      </c>
      <c r="J1234" s="462"/>
    </row>
    <row r="1235" spans="1:10" ht="30" customHeight="1" x14ac:dyDescent="0.2">
      <c r="A1235" s="461">
        <v>1224</v>
      </c>
      <c r="B1235" s="463" t="s">
        <v>12</v>
      </c>
      <c r="C1235" s="464" t="s">
        <v>1234</v>
      </c>
      <c r="D1235" s="465" t="str">
        <f>VLOOKUP(Tabela25[[#This Row],[Symbol]],Baza_cen[],3,0)</f>
        <v>BLOK NYXON  Green MONO   60mm    H=250mm     GPMM</v>
      </c>
      <c r="E1235" s="466">
        <v>250</v>
      </c>
      <c r="F1235" s="466"/>
      <c r="G1235" s="466" t="s">
        <v>2453</v>
      </c>
      <c r="H1235" s="477">
        <f>NP.!AD392</f>
        <v>0</v>
      </c>
      <c r="I1235" s="476">
        <f>NP.!AV392</f>
        <v>0</v>
      </c>
      <c r="J1235" s="462"/>
    </row>
    <row r="1236" spans="1:10" ht="30" customHeight="1" x14ac:dyDescent="0.2">
      <c r="A1236" s="461">
        <v>1225</v>
      </c>
      <c r="B1236" s="463" t="s">
        <v>12</v>
      </c>
      <c r="C1236" s="464" t="s">
        <v>1235</v>
      </c>
      <c r="D1236" s="465" t="str">
        <f>VLOOKUP(Tabela25[[#This Row],[Symbol]],Baza_cen[],3,0)</f>
        <v>BLOK NYXON  Green MONO   60mm    H=255mm     GPMM</v>
      </c>
      <c r="E1236" s="466">
        <v>255</v>
      </c>
      <c r="F1236" s="466"/>
      <c r="G1236" s="466" t="s">
        <v>2453</v>
      </c>
      <c r="H1236" s="477">
        <f>NP.!S393</f>
        <v>0</v>
      </c>
      <c r="I1236" s="476">
        <f>NP.!AK393</f>
        <v>0</v>
      </c>
      <c r="J1236" s="462"/>
    </row>
    <row r="1237" spans="1:10" ht="30" customHeight="1" x14ac:dyDescent="0.2">
      <c r="A1237" s="461">
        <v>1226</v>
      </c>
      <c r="B1237" s="463" t="s">
        <v>12</v>
      </c>
      <c r="C1237" s="464" t="s">
        <v>1235</v>
      </c>
      <c r="D1237" s="465" t="str">
        <f>VLOOKUP(Tabela25[[#This Row],[Symbol]],Baza_cen[],3,0)</f>
        <v>BLOK NYXON  Green MONO   60mm    H=255mm     GPMM</v>
      </c>
      <c r="E1237" s="466">
        <v>255</v>
      </c>
      <c r="F1237" s="466"/>
      <c r="G1237" s="466" t="s">
        <v>2453</v>
      </c>
      <c r="H1237" s="477">
        <f>NP.!T393</f>
        <v>0</v>
      </c>
      <c r="I1237" s="476">
        <f>NP.!AL393</f>
        <v>0</v>
      </c>
      <c r="J1237" s="462"/>
    </row>
    <row r="1238" spans="1:10" ht="30" customHeight="1" x14ac:dyDescent="0.2">
      <c r="A1238" s="461">
        <v>1227</v>
      </c>
      <c r="B1238" s="463" t="s">
        <v>12</v>
      </c>
      <c r="C1238" s="464" t="s">
        <v>1235</v>
      </c>
      <c r="D1238" s="465" t="str">
        <f>VLOOKUP(Tabela25[[#This Row],[Symbol]],Baza_cen[],3,0)</f>
        <v>BLOK NYXON  Green MONO   60mm    H=255mm     GPMM</v>
      </c>
      <c r="E1238" s="466">
        <v>255</v>
      </c>
      <c r="F1238" s="466"/>
      <c r="G1238" s="466" t="s">
        <v>2453</v>
      </c>
      <c r="H1238" s="477">
        <f>NP.!U393</f>
        <v>0</v>
      </c>
      <c r="I1238" s="476">
        <f>NP.!AM393</f>
        <v>0</v>
      </c>
      <c r="J1238" s="462"/>
    </row>
    <row r="1239" spans="1:10" ht="30" customHeight="1" x14ac:dyDescent="0.2">
      <c r="A1239" s="461">
        <v>1228</v>
      </c>
      <c r="B1239" s="463" t="s">
        <v>12</v>
      </c>
      <c r="C1239" s="464" t="s">
        <v>1235</v>
      </c>
      <c r="D1239" s="465" t="str">
        <f>VLOOKUP(Tabela25[[#This Row],[Symbol]],Baza_cen[],3,0)</f>
        <v>BLOK NYXON  Green MONO   60mm    H=255mm     GPMM</v>
      </c>
      <c r="E1239" s="466">
        <v>255</v>
      </c>
      <c r="F1239" s="466"/>
      <c r="G1239" s="466" t="s">
        <v>2453</v>
      </c>
      <c r="H1239" s="477">
        <f>NP.!V393</f>
        <v>0</v>
      </c>
      <c r="I1239" s="476">
        <f>NP.!AN393</f>
        <v>0</v>
      </c>
      <c r="J1239" s="462"/>
    </row>
    <row r="1240" spans="1:10" ht="30" customHeight="1" x14ac:dyDescent="0.2">
      <c r="A1240" s="461">
        <v>1229</v>
      </c>
      <c r="B1240" s="463" t="s">
        <v>12</v>
      </c>
      <c r="C1240" s="464" t="s">
        <v>1235</v>
      </c>
      <c r="D1240" s="465" t="str">
        <f>VLOOKUP(Tabela25[[#This Row],[Symbol]],Baza_cen[],3,0)</f>
        <v>BLOK NYXON  Green MONO   60mm    H=255mm     GPMM</v>
      </c>
      <c r="E1240" s="466">
        <v>255</v>
      </c>
      <c r="F1240" s="466"/>
      <c r="G1240" s="466" t="s">
        <v>2453</v>
      </c>
      <c r="H1240" s="477">
        <f>NP.!W393</f>
        <v>0</v>
      </c>
      <c r="I1240" s="476">
        <f>NP.!AO393</f>
        <v>0</v>
      </c>
      <c r="J1240" s="462"/>
    </row>
    <row r="1241" spans="1:10" ht="30" customHeight="1" x14ac:dyDescent="0.2">
      <c r="A1241" s="461">
        <v>1230</v>
      </c>
      <c r="B1241" s="463" t="s">
        <v>12</v>
      </c>
      <c r="C1241" s="464" t="s">
        <v>1235</v>
      </c>
      <c r="D1241" s="465" t="str">
        <f>VLOOKUP(Tabela25[[#This Row],[Symbol]],Baza_cen[],3,0)</f>
        <v>BLOK NYXON  Green MONO   60mm    H=255mm     GPMM</v>
      </c>
      <c r="E1241" s="466">
        <v>255</v>
      </c>
      <c r="F1241" s="466"/>
      <c r="G1241" s="466" t="s">
        <v>2453</v>
      </c>
      <c r="H1241" s="477">
        <f>NP.!X393</f>
        <v>0</v>
      </c>
      <c r="I1241" s="476">
        <f>NP.!AP393</f>
        <v>0</v>
      </c>
      <c r="J1241" s="462"/>
    </row>
    <row r="1242" spans="1:10" ht="30" customHeight="1" x14ac:dyDescent="0.2">
      <c r="A1242" s="461">
        <v>1231</v>
      </c>
      <c r="B1242" s="463" t="s">
        <v>12</v>
      </c>
      <c r="C1242" s="464" t="s">
        <v>1235</v>
      </c>
      <c r="D1242" s="465" t="str">
        <f>VLOOKUP(Tabela25[[#This Row],[Symbol]],Baza_cen[],3,0)</f>
        <v>BLOK NYXON  Green MONO   60mm    H=255mm     GPMM</v>
      </c>
      <c r="E1242" s="466">
        <v>255</v>
      </c>
      <c r="F1242" s="466"/>
      <c r="G1242" s="466" t="s">
        <v>2453</v>
      </c>
      <c r="H1242" s="477">
        <f>NP.!Y393</f>
        <v>0</v>
      </c>
      <c r="I1242" s="476">
        <f>NP.!AQ393</f>
        <v>0</v>
      </c>
      <c r="J1242" s="462"/>
    </row>
    <row r="1243" spans="1:10" ht="30" customHeight="1" x14ac:dyDescent="0.2">
      <c r="A1243" s="461">
        <v>1232</v>
      </c>
      <c r="B1243" s="463" t="s">
        <v>12</v>
      </c>
      <c r="C1243" s="464" t="s">
        <v>1235</v>
      </c>
      <c r="D1243" s="465" t="str">
        <f>VLOOKUP(Tabela25[[#This Row],[Symbol]],Baza_cen[],3,0)</f>
        <v>BLOK NYXON  Green MONO   60mm    H=255mm     GPMM</v>
      </c>
      <c r="E1243" s="466">
        <v>255</v>
      </c>
      <c r="F1243" s="466"/>
      <c r="G1243" s="466" t="s">
        <v>2453</v>
      </c>
      <c r="H1243" s="477">
        <f>NP.!Z393</f>
        <v>0</v>
      </c>
      <c r="I1243" s="476">
        <f>NP.!AR393</f>
        <v>0</v>
      </c>
      <c r="J1243" s="462"/>
    </row>
    <row r="1244" spans="1:10" ht="30" customHeight="1" x14ac:dyDescent="0.2">
      <c r="A1244" s="461">
        <v>1233</v>
      </c>
      <c r="B1244" s="463" t="s">
        <v>12</v>
      </c>
      <c r="C1244" s="464" t="s">
        <v>1235</v>
      </c>
      <c r="D1244" s="465" t="str">
        <f>VLOOKUP(Tabela25[[#This Row],[Symbol]],Baza_cen[],3,0)</f>
        <v>BLOK NYXON  Green MONO   60mm    H=255mm     GPMM</v>
      </c>
      <c r="E1244" s="466">
        <v>255</v>
      </c>
      <c r="F1244" s="466"/>
      <c r="G1244" s="466" t="s">
        <v>2453</v>
      </c>
      <c r="H1244" s="477">
        <f>NP.!AA393</f>
        <v>0</v>
      </c>
      <c r="I1244" s="476">
        <f>NP.!AS393</f>
        <v>0</v>
      </c>
      <c r="J1244" s="462"/>
    </row>
    <row r="1245" spans="1:10" ht="30" customHeight="1" x14ac:dyDescent="0.2">
      <c r="A1245" s="461">
        <v>1234</v>
      </c>
      <c r="B1245" s="463" t="s">
        <v>12</v>
      </c>
      <c r="C1245" s="464" t="s">
        <v>1235</v>
      </c>
      <c r="D1245" s="465" t="str">
        <f>VLOOKUP(Tabela25[[#This Row],[Symbol]],Baza_cen[],3,0)</f>
        <v>BLOK NYXON  Green MONO   60mm    H=255mm     GPMM</v>
      </c>
      <c r="E1245" s="466">
        <v>255</v>
      </c>
      <c r="F1245" s="466"/>
      <c r="G1245" s="466" t="s">
        <v>2453</v>
      </c>
      <c r="H1245" s="477">
        <f>NP.!AB393</f>
        <v>0</v>
      </c>
      <c r="I1245" s="476">
        <f>NP.!AT393</f>
        <v>0</v>
      </c>
      <c r="J1245" s="462"/>
    </row>
    <row r="1246" spans="1:10" ht="30" customHeight="1" x14ac:dyDescent="0.2">
      <c r="A1246" s="461">
        <v>1235</v>
      </c>
      <c r="B1246" s="463" t="s">
        <v>12</v>
      </c>
      <c r="C1246" s="464" t="s">
        <v>1235</v>
      </c>
      <c r="D1246" s="465" t="str">
        <f>VLOOKUP(Tabela25[[#This Row],[Symbol]],Baza_cen[],3,0)</f>
        <v>BLOK NYXON  Green MONO   60mm    H=255mm     GPMM</v>
      </c>
      <c r="E1246" s="466">
        <v>255</v>
      </c>
      <c r="F1246" s="466"/>
      <c r="G1246" s="466" t="s">
        <v>2453</v>
      </c>
      <c r="H1246" s="477">
        <f>NP.!AC393</f>
        <v>0</v>
      </c>
      <c r="I1246" s="476">
        <f>NP.!AU393</f>
        <v>0</v>
      </c>
      <c r="J1246" s="462"/>
    </row>
    <row r="1247" spans="1:10" ht="30" customHeight="1" x14ac:dyDescent="0.2">
      <c r="A1247" s="461">
        <v>1236</v>
      </c>
      <c r="B1247" s="463" t="s">
        <v>12</v>
      </c>
      <c r="C1247" s="464" t="s">
        <v>1235</v>
      </c>
      <c r="D1247" s="465" t="str">
        <f>VLOOKUP(Tabela25[[#This Row],[Symbol]],Baza_cen[],3,0)</f>
        <v>BLOK NYXON  Green MONO   60mm    H=255mm     GPMM</v>
      </c>
      <c r="E1247" s="466">
        <v>255</v>
      </c>
      <c r="F1247" s="466"/>
      <c r="G1247" s="466" t="s">
        <v>2453</v>
      </c>
      <c r="H1247" s="477">
        <f>NP.!AD393</f>
        <v>0</v>
      </c>
      <c r="I1247" s="476">
        <f>NP.!AV393</f>
        <v>0</v>
      </c>
      <c r="J1247" s="462"/>
    </row>
    <row r="1248" spans="1:10" ht="30" customHeight="1" x14ac:dyDescent="0.2">
      <c r="A1248" s="461">
        <v>1237</v>
      </c>
      <c r="B1248" s="463" t="s">
        <v>12</v>
      </c>
      <c r="C1248" s="464" t="s">
        <v>1236</v>
      </c>
      <c r="D1248" s="465" t="str">
        <f>VLOOKUP(Tabela25[[#This Row],[Symbol]],Baza_cen[],3,0)</f>
        <v>BLOK NYXON  Green MONO   60mm    H=260mm     GPMM</v>
      </c>
      <c r="E1248" s="466">
        <v>260</v>
      </c>
      <c r="F1248" s="466"/>
      <c r="G1248" s="466" t="s">
        <v>2453</v>
      </c>
      <c r="H1248" s="477">
        <f>NP.!S394</f>
        <v>0</v>
      </c>
      <c r="I1248" s="476">
        <f>NP.!AK394</f>
        <v>0</v>
      </c>
      <c r="J1248" s="462"/>
    </row>
    <row r="1249" spans="1:10" ht="30" customHeight="1" x14ac:dyDescent="0.2">
      <c r="A1249" s="461">
        <v>1238</v>
      </c>
      <c r="B1249" s="463" t="s">
        <v>12</v>
      </c>
      <c r="C1249" s="464" t="s">
        <v>1236</v>
      </c>
      <c r="D1249" s="465" t="str">
        <f>VLOOKUP(Tabela25[[#This Row],[Symbol]],Baza_cen[],3,0)</f>
        <v>BLOK NYXON  Green MONO   60mm    H=260mm     GPMM</v>
      </c>
      <c r="E1249" s="466">
        <v>260</v>
      </c>
      <c r="F1249" s="466"/>
      <c r="G1249" s="466" t="s">
        <v>2453</v>
      </c>
      <c r="H1249" s="477">
        <f>NP.!T394</f>
        <v>0</v>
      </c>
      <c r="I1249" s="476">
        <f>NP.!AL394</f>
        <v>0</v>
      </c>
      <c r="J1249" s="462"/>
    </row>
    <row r="1250" spans="1:10" ht="30" customHeight="1" x14ac:dyDescent="0.2">
      <c r="A1250" s="461">
        <v>1239</v>
      </c>
      <c r="B1250" s="463" t="s">
        <v>12</v>
      </c>
      <c r="C1250" s="464" t="s">
        <v>1236</v>
      </c>
      <c r="D1250" s="465" t="str">
        <f>VLOOKUP(Tabela25[[#This Row],[Symbol]],Baza_cen[],3,0)</f>
        <v>BLOK NYXON  Green MONO   60mm    H=260mm     GPMM</v>
      </c>
      <c r="E1250" s="466">
        <v>260</v>
      </c>
      <c r="F1250" s="466"/>
      <c r="G1250" s="466" t="s">
        <v>2453</v>
      </c>
      <c r="H1250" s="477">
        <f>NP.!U394</f>
        <v>0</v>
      </c>
      <c r="I1250" s="476">
        <f>NP.!AM394</f>
        <v>0</v>
      </c>
      <c r="J1250" s="462"/>
    </row>
    <row r="1251" spans="1:10" ht="30" customHeight="1" x14ac:dyDescent="0.2">
      <c r="A1251" s="461">
        <v>1240</v>
      </c>
      <c r="B1251" s="463" t="s">
        <v>12</v>
      </c>
      <c r="C1251" s="464" t="s">
        <v>1236</v>
      </c>
      <c r="D1251" s="465" t="str">
        <f>VLOOKUP(Tabela25[[#This Row],[Symbol]],Baza_cen[],3,0)</f>
        <v>BLOK NYXON  Green MONO   60mm    H=260mm     GPMM</v>
      </c>
      <c r="E1251" s="466">
        <v>260</v>
      </c>
      <c r="F1251" s="466"/>
      <c r="G1251" s="466" t="s">
        <v>2453</v>
      </c>
      <c r="H1251" s="477">
        <f>NP.!V394</f>
        <v>0</v>
      </c>
      <c r="I1251" s="476">
        <f>NP.!AN394</f>
        <v>0</v>
      </c>
      <c r="J1251" s="462"/>
    </row>
    <row r="1252" spans="1:10" ht="30" customHeight="1" x14ac:dyDescent="0.2">
      <c r="A1252" s="461">
        <v>1241</v>
      </c>
      <c r="B1252" s="463" t="s">
        <v>12</v>
      </c>
      <c r="C1252" s="464" t="s">
        <v>1236</v>
      </c>
      <c r="D1252" s="465" t="str">
        <f>VLOOKUP(Tabela25[[#This Row],[Symbol]],Baza_cen[],3,0)</f>
        <v>BLOK NYXON  Green MONO   60mm    H=260mm     GPMM</v>
      </c>
      <c r="E1252" s="466">
        <v>260</v>
      </c>
      <c r="F1252" s="466"/>
      <c r="G1252" s="466" t="s">
        <v>2453</v>
      </c>
      <c r="H1252" s="477">
        <f>NP.!W394</f>
        <v>0</v>
      </c>
      <c r="I1252" s="476">
        <f>NP.!AO394</f>
        <v>0</v>
      </c>
      <c r="J1252" s="462"/>
    </row>
    <row r="1253" spans="1:10" ht="30" customHeight="1" x14ac:dyDescent="0.2">
      <c r="A1253" s="461">
        <v>1242</v>
      </c>
      <c r="B1253" s="463" t="s">
        <v>12</v>
      </c>
      <c r="C1253" s="464" t="s">
        <v>1236</v>
      </c>
      <c r="D1253" s="465" t="str">
        <f>VLOOKUP(Tabela25[[#This Row],[Symbol]],Baza_cen[],3,0)</f>
        <v>BLOK NYXON  Green MONO   60mm    H=260mm     GPMM</v>
      </c>
      <c r="E1253" s="466">
        <v>260</v>
      </c>
      <c r="F1253" s="466"/>
      <c r="G1253" s="466" t="s">
        <v>2453</v>
      </c>
      <c r="H1253" s="477">
        <f>NP.!X394</f>
        <v>0</v>
      </c>
      <c r="I1253" s="476">
        <f>NP.!AP394</f>
        <v>0</v>
      </c>
      <c r="J1253" s="462"/>
    </row>
    <row r="1254" spans="1:10" ht="30" customHeight="1" x14ac:dyDescent="0.2">
      <c r="A1254" s="461">
        <v>1243</v>
      </c>
      <c r="B1254" s="463" t="s">
        <v>12</v>
      </c>
      <c r="C1254" s="464" t="s">
        <v>1236</v>
      </c>
      <c r="D1254" s="465" t="str">
        <f>VLOOKUP(Tabela25[[#This Row],[Symbol]],Baza_cen[],3,0)</f>
        <v>BLOK NYXON  Green MONO   60mm    H=260mm     GPMM</v>
      </c>
      <c r="E1254" s="466">
        <v>260</v>
      </c>
      <c r="F1254" s="466"/>
      <c r="G1254" s="466" t="s">
        <v>2453</v>
      </c>
      <c r="H1254" s="477">
        <f>NP.!Y394</f>
        <v>0</v>
      </c>
      <c r="I1254" s="476">
        <f>NP.!AQ394</f>
        <v>0</v>
      </c>
      <c r="J1254" s="462"/>
    </row>
    <row r="1255" spans="1:10" ht="30" customHeight="1" x14ac:dyDescent="0.2">
      <c r="A1255" s="461">
        <v>1244</v>
      </c>
      <c r="B1255" s="463" t="s">
        <v>12</v>
      </c>
      <c r="C1255" s="464" t="s">
        <v>1236</v>
      </c>
      <c r="D1255" s="465" t="str">
        <f>VLOOKUP(Tabela25[[#This Row],[Symbol]],Baza_cen[],3,0)</f>
        <v>BLOK NYXON  Green MONO   60mm    H=260mm     GPMM</v>
      </c>
      <c r="E1255" s="466">
        <v>260</v>
      </c>
      <c r="F1255" s="466"/>
      <c r="G1255" s="466" t="s">
        <v>2453</v>
      </c>
      <c r="H1255" s="477">
        <f>NP.!Z394</f>
        <v>0</v>
      </c>
      <c r="I1255" s="476">
        <f>NP.!AR394</f>
        <v>0</v>
      </c>
      <c r="J1255" s="462"/>
    </row>
    <row r="1256" spans="1:10" ht="30" customHeight="1" x14ac:dyDescent="0.2">
      <c r="A1256" s="461">
        <v>1245</v>
      </c>
      <c r="B1256" s="463" t="s">
        <v>12</v>
      </c>
      <c r="C1256" s="464" t="s">
        <v>1236</v>
      </c>
      <c r="D1256" s="465" t="str">
        <f>VLOOKUP(Tabela25[[#This Row],[Symbol]],Baza_cen[],3,0)</f>
        <v>BLOK NYXON  Green MONO   60mm    H=260mm     GPMM</v>
      </c>
      <c r="E1256" s="466">
        <v>260</v>
      </c>
      <c r="F1256" s="466"/>
      <c r="G1256" s="466" t="s">
        <v>2453</v>
      </c>
      <c r="H1256" s="477">
        <f>NP.!AA394</f>
        <v>0</v>
      </c>
      <c r="I1256" s="476">
        <f>NP.!AS394</f>
        <v>0</v>
      </c>
      <c r="J1256" s="462"/>
    </row>
    <row r="1257" spans="1:10" ht="30" customHeight="1" x14ac:dyDescent="0.2">
      <c r="A1257" s="461">
        <v>1246</v>
      </c>
      <c r="B1257" s="463" t="s">
        <v>12</v>
      </c>
      <c r="C1257" s="464" t="s">
        <v>1236</v>
      </c>
      <c r="D1257" s="465" t="str">
        <f>VLOOKUP(Tabela25[[#This Row],[Symbol]],Baza_cen[],3,0)</f>
        <v>BLOK NYXON  Green MONO   60mm    H=260mm     GPMM</v>
      </c>
      <c r="E1257" s="466">
        <v>260</v>
      </c>
      <c r="F1257" s="466"/>
      <c r="G1257" s="466" t="s">
        <v>2453</v>
      </c>
      <c r="H1257" s="477">
        <f>NP.!AB394</f>
        <v>0</v>
      </c>
      <c r="I1257" s="476">
        <f>NP.!AT394</f>
        <v>0</v>
      </c>
      <c r="J1257" s="462"/>
    </row>
    <row r="1258" spans="1:10" ht="30" customHeight="1" x14ac:dyDescent="0.2">
      <c r="A1258" s="461">
        <v>1247</v>
      </c>
      <c r="B1258" s="463" t="s">
        <v>12</v>
      </c>
      <c r="C1258" s="464" t="s">
        <v>1236</v>
      </c>
      <c r="D1258" s="465" t="str">
        <f>VLOOKUP(Tabela25[[#This Row],[Symbol]],Baza_cen[],3,0)</f>
        <v>BLOK NYXON  Green MONO   60mm    H=260mm     GPMM</v>
      </c>
      <c r="E1258" s="466">
        <v>260</v>
      </c>
      <c r="F1258" s="466"/>
      <c r="G1258" s="466" t="s">
        <v>2453</v>
      </c>
      <c r="H1258" s="477">
        <f>NP.!AC394</f>
        <v>0</v>
      </c>
      <c r="I1258" s="476">
        <f>NP.!AU394</f>
        <v>0</v>
      </c>
      <c r="J1258" s="462"/>
    </row>
    <row r="1259" spans="1:10" ht="30" customHeight="1" x14ac:dyDescent="0.2">
      <c r="A1259" s="461">
        <v>1248</v>
      </c>
      <c r="B1259" s="463" t="s">
        <v>12</v>
      </c>
      <c r="C1259" s="464" t="s">
        <v>1236</v>
      </c>
      <c r="D1259" s="465" t="str">
        <f>VLOOKUP(Tabela25[[#This Row],[Symbol]],Baza_cen[],3,0)</f>
        <v>BLOK NYXON  Green MONO   60mm    H=260mm     GPMM</v>
      </c>
      <c r="E1259" s="466">
        <v>260</v>
      </c>
      <c r="F1259" s="466"/>
      <c r="G1259" s="466" t="s">
        <v>2453</v>
      </c>
      <c r="H1259" s="477">
        <f>NP.!AD394</f>
        <v>0</v>
      </c>
      <c r="I1259" s="476">
        <f>NP.!AV394</f>
        <v>0</v>
      </c>
      <c r="J1259" s="462"/>
    </row>
    <row r="1260" spans="1:10" ht="30" customHeight="1" x14ac:dyDescent="0.2">
      <c r="A1260" s="461">
        <v>1249</v>
      </c>
      <c r="B1260" s="463" t="s">
        <v>12</v>
      </c>
      <c r="C1260" s="464" t="s">
        <v>1237</v>
      </c>
      <c r="D1260" s="465" t="str">
        <f>VLOOKUP(Tabela25[[#This Row],[Symbol]],Baza_cen[],3,0)</f>
        <v>BLOK NYXON  Green MONO   60mm    H=265mm     GPMM</v>
      </c>
      <c r="E1260" s="466">
        <v>265</v>
      </c>
      <c r="F1260" s="466"/>
      <c r="G1260" s="466" t="s">
        <v>2453</v>
      </c>
      <c r="H1260" s="477">
        <f>NP.!S395</f>
        <v>0</v>
      </c>
      <c r="I1260" s="476">
        <f>NP.!AK395</f>
        <v>0</v>
      </c>
      <c r="J1260" s="462"/>
    </row>
    <row r="1261" spans="1:10" ht="30" customHeight="1" x14ac:dyDescent="0.2">
      <c r="A1261" s="461">
        <v>1250</v>
      </c>
      <c r="B1261" s="463" t="s">
        <v>12</v>
      </c>
      <c r="C1261" s="464" t="s">
        <v>1237</v>
      </c>
      <c r="D1261" s="465" t="str">
        <f>VLOOKUP(Tabela25[[#This Row],[Symbol]],Baza_cen[],3,0)</f>
        <v>BLOK NYXON  Green MONO   60mm    H=265mm     GPMM</v>
      </c>
      <c r="E1261" s="466">
        <v>265</v>
      </c>
      <c r="F1261" s="466"/>
      <c r="G1261" s="466" t="s">
        <v>2453</v>
      </c>
      <c r="H1261" s="477">
        <f>NP.!T395</f>
        <v>0</v>
      </c>
      <c r="I1261" s="476">
        <f>NP.!AL395</f>
        <v>0</v>
      </c>
      <c r="J1261" s="462"/>
    </row>
    <row r="1262" spans="1:10" ht="30" customHeight="1" x14ac:dyDescent="0.2">
      <c r="A1262" s="461">
        <v>1251</v>
      </c>
      <c r="B1262" s="463" t="s">
        <v>12</v>
      </c>
      <c r="C1262" s="464" t="s">
        <v>1237</v>
      </c>
      <c r="D1262" s="465" t="str">
        <f>VLOOKUP(Tabela25[[#This Row],[Symbol]],Baza_cen[],3,0)</f>
        <v>BLOK NYXON  Green MONO   60mm    H=265mm     GPMM</v>
      </c>
      <c r="E1262" s="466">
        <v>265</v>
      </c>
      <c r="F1262" s="466"/>
      <c r="G1262" s="466" t="s">
        <v>2453</v>
      </c>
      <c r="H1262" s="477">
        <f>NP.!U395</f>
        <v>0</v>
      </c>
      <c r="I1262" s="476">
        <f>NP.!AM395</f>
        <v>0</v>
      </c>
      <c r="J1262" s="462"/>
    </row>
    <row r="1263" spans="1:10" ht="30" customHeight="1" x14ac:dyDescent="0.2">
      <c r="A1263" s="461">
        <v>1252</v>
      </c>
      <c r="B1263" s="463" t="s">
        <v>12</v>
      </c>
      <c r="C1263" s="464" t="s">
        <v>1237</v>
      </c>
      <c r="D1263" s="465" t="str">
        <f>VLOOKUP(Tabela25[[#This Row],[Symbol]],Baza_cen[],3,0)</f>
        <v>BLOK NYXON  Green MONO   60mm    H=265mm     GPMM</v>
      </c>
      <c r="E1263" s="466">
        <v>265</v>
      </c>
      <c r="F1263" s="466"/>
      <c r="G1263" s="466" t="s">
        <v>2453</v>
      </c>
      <c r="H1263" s="477">
        <f>NP.!V395</f>
        <v>0</v>
      </c>
      <c r="I1263" s="476">
        <f>NP.!AN395</f>
        <v>0</v>
      </c>
      <c r="J1263" s="462"/>
    </row>
    <row r="1264" spans="1:10" ht="30" customHeight="1" x14ac:dyDescent="0.2">
      <c r="A1264" s="461">
        <v>1253</v>
      </c>
      <c r="B1264" s="463" t="s">
        <v>12</v>
      </c>
      <c r="C1264" s="464" t="s">
        <v>1237</v>
      </c>
      <c r="D1264" s="465" t="str">
        <f>VLOOKUP(Tabela25[[#This Row],[Symbol]],Baza_cen[],3,0)</f>
        <v>BLOK NYXON  Green MONO   60mm    H=265mm     GPMM</v>
      </c>
      <c r="E1264" s="466">
        <v>265</v>
      </c>
      <c r="F1264" s="466"/>
      <c r="G1264" s="466" t="s">
        <v>2453</v>
      </c>
      <c r="H1264" s="477">
        <f>NP.!W395</f>
        <v>0</v>
      </c>
      <c r="I1264" s="476">
        <f>NP.!AO395</f>
        <v>0</v>
      </c>
      <c r="J1264" s="462"/>
    </row>
    <row r="1265" spans="1:10" ht="30" customHeight="1" x14ac:dyDescent="0.2">
      <c r="A1265" s="461">
        <v>1254</v>
      </c>
      <c r="B1265" s="463" t="s">
        <v>12</v>
      </c>
      <c r="C1265" s="464" t="s">
        <v>1237</v>
      </c>
      <c r="D1265" s="465" t="str">
        <f>VLOOKUP(Tabela25[[#This Row],[Symbol]],Baza_cen[],3,0)</f>
        <v>BLOK NYXON  Green MONO   60mm    H=265mm     GPMM</v>
      </c>
      <c r="E1265" s="466">
        <v>265</v>
      </c>
      <c r="F1265" s="466"/>
      <c r="G1265" s="466" t="s">
        <v>2453</v>
      </c>
      <c r="H1265" s="477">
        <f>NP.!X395</f>
        <v>0</v>
      </c>
      <c r="I1265" s="476">
        <f>NP.!AP395</f>
        <v>0</v>
      </c>
      <c r="J1265" s="462"/>
    </row>
    <row r="1266" spans="1:10" ht="30" customHeight="1" x14ac:dyDescent="0.2">
      <c r="A1266" s="461">
        <v>1255</v>
      </c>
      <c r="B1266" s="463" t="s">
        <v>12</v>
      </c>
      <c r="C1266" s="464" t="s">
        <v>1237</v>
      </c>
      <c r="D1266" s="465" t="str">
        <f>VLOOKUP(Tabela25[[#This Row],[Symbol]],Baza_cen[],3,0)</f>
        <v>BLOK NYXON  Green MONO   60mm    H=265mm     GPMM</v>
      </c>
      <c r="E1266" s="466">
        <v>265</v>
      </c>
      <c r="F1266" s="466"/>
      <c r="G1266" s="466" t="s">
        <v>2453</v>
      </c>
      <c r="H1266" s="477">
        <f>NP.!Y395</f>
        <v>0</v>
      </c>
      <c r="I1266" s="476">
        <f>NP.!AQ395</f>
        <v>0</v>
      </c>
      <c r="J1266" s="462"/>
    </row>
    <row r="1267" spans="1:10" ht="30" customHeight="1" x14ac:dyDescent="0.2">
      <c r="A1267" s="461">
        <v>1256</v>
      </c>
      <c r="B1267" s="463" t="s">
        <v>12</v>
      </c>
      <c r="C1267" s="464" t="s">
        <v>1237</v>
      </c>
      <c r="D1267" s="465" t="str">
        <f>VLOOKUP(Tabela25[[#This Row],[Symbol]],Baza_cen[],3,0)</f>
        <v>BLOK NYXON  Green MONO   60mm    H=265mm     GPMM</v>
      </c>
      <c r="E1267" s="466">
        <v>265</v>
      </c>
      <c r="F1267" s="466"/>
      <c r="G1267" s="466" t="s">
        <v>2453</v>
      </c>
      <c r="H1267" s="477">
        <f>NP.!Z395</f>
        <v>0</v>
      </c>
      <c r="I1267" s="476">
        <f>NP.!AR395</f>
        <v>0</v>
      </c>
      <c r="J1267" s="462"/>
    </row>
    <row r="1268" spans="1:10" ht="30" customHeight="1" x14ac:dyDescent="0.2">
      <c r="A1268" s="461">
        <v>1257</v>
      </c>
      <c r="B1268" s="463" t="s">
        <v>12</v>
      </c>
      <c r="C1268" s="464" t="s">
        <v>1237</v>
      </c>
      <c r="D1268" s="465" t="str">
        <f>VLOOKUP(Tabela25[[#This Row],[Symbol]],Baza_cen[],3,0)</f>
        <v>BLOK NYXON  Green MONO   60mm    H=265mm     GPMM</v>
      </c>
      <c r="E1268" s="466">
        <v>265</v>
      </c>
      <c r="F1268" s="466"/>
      <c r="G1268" s="466" t="s">
        <v>2453</v>
      </c>
      <c r="H1268" s="477">
        <f>NP.!AA395</f>
        <v>0</v>
      </c>
      <c r="I1268" s="476">
        <f>NP.!AS395</f>
        <v>0</v>
      </c>
      <c r="J1268" s="462"/>
    </row>
    <row r="1269" spans="1:10" ht="30" customHeight="1" x14ac:dyDescent="0.2">
      <c r="A1269" s="461">
        <v>1258</v>
      </c>
      <c r="B1269" s="463" t="s">
        <v>12</v>
      </c>
      <c r="C1269" s="464" t="s">
        <v>1237</v>
      </c>
      <c r="D1269" s="465" t="str">
        <f>VLOOKUP(Tabela25[[#This Row],[Symbol]],Baza_cen[],3,0)</f>
        <v>BLOK NYXON  Green MONO   60mm    H=265mm     GPMM</v>
      </c>
      <c r="E1269" s="466">
        <v>265</v>
      </c>
      <c r="F1269" s="466"/>
      <c r="G1269" s="466" t="s">
        <v>2453</v>
      </c>
      <c r="H1269" s="477">
        <f>NP.!AB395</f>
        <v>0</v>
      </c>
      <c r="I1269" s="476">
        <f>NP.!AT395</f>
        <v>0</v>
      </c>
      <c r="J1269" s="462"/>
    </row>
    <row r="1270" spans="1:10" ht="30" customHeight="1" x14ac:dyDescent="0.2">
      <c r="A1270" s="461">
        <v>1259</v>
      </c>
      <c r="B1270" s="463" t="s">
        <v>12</v>
      </c>
      <c r="C1270" s="464" t="s">
        <v>1237</v>
      </c>
      <c r="D1270" s="465" t="str">
        <f>VLOOKUP(Tabela25[[#This Row],[Symbol]],Baza_cen[],3,0)</f>
        <v>BLOK NYXON  Green MONO   60mm    H=265mm     GPMM</v>
      </c>
      <c r="E1270" s="466">
        <v>265</v>
      </c>
      <c r="F1270" s="466"/>
      <c r="G1270" s="466" t="s">
        <v>2453</v>
      </c>
      <c r="H1270" s="477">
        <f>NP.!AC395</f>
        <v>0</v>
      </c>
      <c r="I1270" s="476">
        <f>NP.!AU395</f>
        <v>0</v>
      </c>
      <c r="J1270" s="462"/>
    </row>
    <row r="1271" spans="1:10" ht="30" customHeight="1" x14ac:dyDescent="0.2">
      <c r="A1271" s="461">
        <v>1260</v>
      </c>
      <c r="B1271" s="463" t="s">
        <v>12</v>
      </c>
      <c r="C1271" s="464" t="s">
        <v>1237</v>
      </c>
      <c r="D1271" s="465" t="str">
        <f>VLOOKUP(Tabela25[[#This Row],[Symbol]],Baza_cen[],3,0)</f>
        <v>BLOK NYXON  Green MONO   60mm    H=265mm     GPMM</v>
      </c>
      <c r="E1271" s="466">
        <v>265</v>
      </c>
      <c r="F1271" s="466"/>
      <c r="G1271" s="466" t="s">
        <v>2453</v>
      </c>
      <c r="H1271" s="477">
        <f>NP.!AD395</f>
        <v>0</v>
      </c>
      <c r="I1271" s="476">
        <f>NP.!AV395</f>
        <v>0</v>
      </c>
      <c r="J1271" s="462"/>
    </row>
    <row r="1272" spans="1:10" ht="30" customHeight="1" x14ac:dyDescent="0.2">
      <c r="A1272" s="461">
        <v>1261</v>
      </c>
      <c r="B1272" s="463" t="s">
        <v>12</v>
      </c>
      <c r="C1272" s="464" t="s">
        <v>1238</v>
      </c>
      <c r="D1272" s="465" t="str">
        <f>VLOOKUP(Tabela25[[#This Row],[Symbol]],Baza_cen[],3,0)</f>
        <v>BLOK NYXON  Green MONO   60mm    H=270mm     GPMM</v>
      </c>
      <c r="E1272" s="466">
        <v>270</v>
      </c>
      <c r="F1272" s="466"/>
      <c r="G1272" s="466" t="s">
        <v>2453</v>
      </c>
      <c r="H1272" s="477">
        <f>NP.!S396</f>
        <v>0</v>
      </c>
      <c r="I1272" s="476">
        <f>NP.!AK396</f>
        <v>0</v>
      </c>
      <c r="J1272" s="462"/>
    </row>
    <row r="1273" spans="1:10" ht="30" customHeight="1" x14ac:dyDescent="0.2">
      <c r="A1273" s="461">
        <v>1262</v>
      </c>
      <c r="B1273" s="463" t="s">
        <v>12</v>
      </c>
      <c r="C1273" s="464" t="s">
        <v>1238</v>
      </c>
      <c r="D1273" s="465" t="str">
        <f>VLOOKUP(Tabela25[[#This Row],[Symbol]],Baza_cen[],3,0)</f>
        <v>BLOK NYXON  Green MONO   60mm    H=270mm     GPMM</v>
      </c>
      <c r="E1273" s="466">
        <v>270</v>
      </c>
      <c r="F1273" s="466"/>
      <c r="G1273" s="466" t="s">
        <v>2453</v>
      </c>
      <c r="H1273" s="477">
        <f>NP.!T396</f>
        <v>0</v>
      </c>
      <c r="I1273" s="476">
        <f>NP.!AL396</f>
        <v>0</v>
      </c>
      <c r="J1273" s="462"/>
    </row>
    <row r="1274" spans="1:10" ht="30" customHeight="1" x14ac:dyDescent="0.2">
      <c r="A1274" s="461">
        <v>1263</v>
      </c>
      <c r="B1274" s="463" t="s">
        <v>12</v>
      </c>
      <c r="C1274" s="464" t="s">
        <v>1238</v>
      </c>
      <c r="D1274" s="465" t="str">
        <f>VLOOKUP(Tabela25[[#This Row],[Symbol]],Baza_cen[],3,0)</f>
        <v>BLOK NYXON  Green MONO   60mm    H=270mm     GPMM</v>
      </c>
      <c r="E1274" s="466">
        <v>270</v>
      </c>
      <c r="F1274" s="466"/>
      <c r="G1274" s="466" t="s">
        <v>2453</v>
      </c>
      <c r="H1274" s="477">
        <f>NP.!U396</f>
        <v>0</v>
      </c>
      <c r="I1274" s="476">
        <f>NP.!AM396</f>
        <v>0</v>
      </c>
      <c r="J1274" s="462"/>
    </row>
    <row r="1275" spans="1:10" ht="30" customHeight="1" x14ac:dyDescent="0.2">
      <c r="A1275" s="461">
        <v>1264</v>
      </c>
      <c r="B1275" s="463" t="s">
        <v>12</v>
      </c>
      <c r="C1275" s="464" t="s">
        <v>1238</v>
      </c>
      <c r="D1275" s="465" t="str">
        <f>VLOOKUP(Tabela25[[#This Row],[Symbol]],Baza_cen[],3,0)</f>
        <v>BLOK NYXON  Green MONO   60mm    H=270mm     GPMM</v>
      </c>
      <c r="E1275" s="466">
        <v>270</v>
      </c>
      <c r="F1275" s="466"/>
      <c r="G1275" s="466" t="s">
        <v>2453</v>
      </c>
      <c r="H1275" s="477">
        <f>NP.!V396</f>
        <v>0</v>
      </c>
      <c r="I1275" s="476">
        <f>NP.!AN396</f>
        <v>0</v>
      </c>
      <c r="J1275" s="462"/>
    </row>
    <row r="1276" spans="1:10" ht="30" customHeight="1" x14ac:dyDescent="0.2">
      <c r="A1276" s="461">
        <v>1265</v>
      </c>
      <c r="B1276" s="463" t="s">
        <v>12</v>
      </c>
      <c r="C1276" s="464" t="s">
        <v>1238</v>
      </c>
      <c r="D1276" s="465" t="str">
        <f>VLOOKUP(Tabela25[[#This Row],[Symbol]],Baza_cen[],3,0)</f>
        <v>BLOK NYXON  Green MONO   60mm    H=270mm     GPMM</v>
      </c>
      <c r="E1276" s="466">
        <v>270</v>
      </c>
      <c r="F1276" s="466"/>
      <c r="G1276" s="466" t="s">
        <v>2453</v>
      </c>
      <c r="H1276" s="477">
        <f>NP.!W396</f>
        <v>0</v>
      </c>
      <c r="I1276" s="476">
        <f>NP.!AO396</f>
        <v>0</v>
      </c>
      <c r="J1276" s="462"/>
    </row>
    <row r="1277" spans="1:10" ht="30" customHeight="1" x14ac:dyDescent="0.2">
      <c r="A1277" s="461">
        <v>1266</v>
      </c>
      <c r="B1277" s="463" t="s">
        <v>12</v>
      </c>
      <c r="C1277" s="464" t="s">
        <v>1238</v>
      </c>
      <c r="D1277" s="465" t="str">
        <f>VLOOKUP(Tabela25[[#This Row],[Symbol]],Baza_cen[],3,0)</f>
        <v>BLOK NYXON  Green MONO   60mm    H=270mm     GPMM</v>
      </c>
      <c r="E1277" s="466">
        <v>270</v>
      </c>
      <c r="F1277" s="466"/>
      <c r="G1277" s="466" t="s">
        <v>2453</v>
      </c>
      <c r="H1277" s="477">
        <f>NP.!X396</f>
        <v>0</v>
      </c>
      <c r="I1277" s="476">
        <f>NP.!AP396</f>
        <v>0</v>
      </c>
      <c r="J1277" s="462"/>
    </row>
    <row r="1278" spans="1:10" ht="30" customHeight="1" x14ac:dyDescent="0.2">
      <c r="A1278" s="461">
        <v>1267</v>
      </c>
      <c r="B1278" s="463" t="s">
        <v>12</v>
      </c>
      <c r="C1278" s="464" t="s">
        <v>1238</v>
      </c>
      <c r="D1278" s="465" t="str">
        <f>VLOOKUP(Tabela25[[#This Row],[Symbol]],Baza_cen[],3,0)</f>
        <v>BLOK NYXON  Green MONO   60mm    H=270mm     GPMM</v>
      </c>
      <c r="E1278" s="466">
        <v>270</v>
      </c>
      <c r="F1278" s="466"/>
      <c r="G1278" s="466" t="s">
        <v>2453</v>
      </c>
      <c r="H1278" s="477">
        <f>NP.!Y396</f>
        <v>0</v>
      </c>
      <c r="I1278" s="476">
        <f>NP.!AQ396</f>
        <v>0</v>
      </c>
      <c r="J1278" s="462"/>
    </row>
    <row r="1279" spans="1:10" ht="30" customHeight="1" x14ac:dyDescent="0.2">
      <c r="A1279" s="461">
        <v>1268</v>
      </c>
      <c r="B1279" s="463" t="s">
        <v>12</v>
      </c>
      <c r="C1279" s="464" t="s">
        <v>1238</v>
      </c>
      <c r="D1279" s="465" t="str">
        <f>VLOOKUP(Tabela25[[#This Row],[Symbol]],Baza_cen[],3,0)</f>
        <v>BLOK NYXON  Green MONO   60mm    H=270mm     GPMM</v>
      </c>
      <c r="E1279" s="466">
        <v>270</v>
      </c>
      <c r="F1279" s="466"/>
      <c r="G1279" s="466" t="s">
        <v>2453</v>
      </c>
      <c r="H1279" s="477">
        <f>NP.!Z396</f>
        <v>0</v>
      </c>
      <c r="I1279" s="476">
        <f>NP.!AR396</f>
        <v>0</v>
      </c>
      <c r="J1279" s="462"/>
    </row>
    <row r="1280" spans="1:10" ht="30" customHeight="1" x14ac:dyDescent="0.2">
      <c r="A1280" s="461">
        <v>1269</v>
      </c>
      <c r="B1280" s="463" t="s">
        <v>12</v>
      </c>
      <c r="C1280" s="464" t="s">
        <v>1238</v>
      </c>
      <c r="D1280" s="465" t="str">
        <f>VLOOKUP(Tabela25[[#This Row],[Symbol]],Baza_cen[],3,0)</f>
        <v>BLOK NYXON  Green MONO   60mm    H=270mm     GPMM</v>
      </c>
      <c r="E1280" s="466">
        <v>270</v>
      </c>
      <c r="F1280" s="466"/>
      <c r="G1280" s="466" t="s">
        <v>2453</v>
      </c>
      <c r="H1280" s="477">
        <f>NP.!AA396</f>
        <v>0</v>
      </c>
      <c r="I1280" s="476">
        <f>NP.!AS396</f>
        <v>0</v>
      </c>
      <c r="J1280" s="462"/>
    </row>
    <row r="1281" spans="1:10" ht="30" customHeight="1" x14ac:dyDescent="0.2">
      <c r="A1281" s="461">
        <v>1270</v>
      </c>
      <c r="B1281" s="463" t="s">
        <v>12</v>
      </c>
      <c r="C1281" s="464" t="s">
        <v>1238</v>
      </c>
      <c r="D1281" s="465" t="str">
        <f>VLOOKUP(Tabela25[[#This Row],[Symbol]],Baza_cen[],3,0)</f>
        <v>BLOK NYXON  Green MONO   60mm    H=270mm     GPMM</v>
      </c>
      <c r="E1281" s="466">
        <v>270</v>
      </c>
      <c r="F1281" s="466"/>
      <c r="G1281" s="466" t="s">
        <v>2453</v>
      </c>
      <c r="H1281" s="477">
        <f>NP.!AB396</f>
        <v>0</v>
      </c>
      <c r="I1281" s="476">
        <f>NP.!AT396</f>
        <v>0</v>
      </c>
      <c r="J1281" s="462"/>
    </row>
    <row r="1282" spans="1:10" ht="30" customHeight="1" x14ac:dyDescent="0.2">
      <c r="A1282" s="461">
        <v>1271</v>
      </c>
      <c r="B1282" s="463" t="s">
        <v>12</v>
      </c>
      <c r="C1282" s="464" t="s">
        <v>1238</v>
      </c>
      <c r="D1282" s="465" t="str">
        <f>VLOOKUP(Tabela25[[#This Row],[Symbol]],Baza_cen[],3,0)</f>
        <v>BLOK NYXON  Green MONO   60mm    H=270mm     GPMM</v>
      </c>
      <c r="E1282" s="466">
        <v>270</v>
      </c>
      <c r="F1282" s="466"/>
      <c r="G1282" s="466" t="s">
        <v>2453</v>
      </c>
      <c r="H1282" s="477">
        <f>NP.!AC396</f>
        <v>0</v>
      </c>
      <c r="I1282" s="476">
        <f>NP.!AU396</f>
        <v>0</v>
      </c>
      <c r="J1282" s="462"/>
    </row>
    <row r="1283" spans="1:10" ht="30" customHeight="1" x14ac:dyDescent="0.2">
      <c r="A1283" s="461">
        <v>1272</v>
      </c>
      <c r="B1283" s="463" t="s">
        <v>12</v>
      </c>
      <c r="C1283" s="464" t="s">
        <v>1238</v>
      </c>
      <c r="D1283" s="465" t="str">
        <f>VLOOKUP(Tabela25[[#This Row],[Symbol]],Baza_cen[],3,0)</f>
        <v>BLOK NYXON  Green MONO   60mm    H=270mm     GPMM</v>
      </c>
      <c r="E1283" s="466">
        <v>270</v>
      </c>
      <c r="F1283" s="466"/>
      <c r="G1283" s="466" t="s">
        <v>2453</v>
      </c>
      <c r="H1283" s="477">
        <f>NP.!AD396</f>
        <v>0</v>
      </c>
      <c r="I1283" s="476">
        <f>NP.!AV396</f>
        <v>0</v>
      </c>
      <c r="J1283" s="462"/>
    </row>
    <row r="1284" spans="1:10" ht="30" customHeight="1" x14ac:dyDescent="0.2">
      <c r="A1284" s="461">
        <v>1273</v>
      </c>
      <c r="B1284" s="463" t="s">
        <v>12</v>
      </c>
      <c r="C1284" s="464" t="s">
        <v>1239</v>
      </c>
      <c r="D1284" s="465" t="str">
        <f>VLOOKUP(Tabela25[[#This Row],[Symbol]],Baza_cen[],3,0)</f>
        <v>BLOK NYXON  Green MONO   60mm    H=275mm     GPMM</v>
      </c>
      <c r="E1284" s="466">
        <v>275</v>
      </c>
      <c r="F1284" s="466"/>
      <c r="G1284" s="466" t="s">
        <v>2453</v>
      </c>
      <c r="H1284" s="477">
        <f>NP.!S397</f>
        <v>0</v>
      </c>
      <c r="I1284" s="476">
        <f>NP.!AK397</f>
        <v>0</v>
      </c>
      <c r="J1284" s="462"/>
    </row>
    <row r="1285" spans="1:10" ht="30" customHeight="1" x14ac:dyDescent="0.2">
      <c r="A1285" s="461">
        <v>1274</v>
      </c>
      <c r="B1285" s="463" t="s">
        <v>12</v>
      </c>
      <c r="C1285" s="464" t="s">
        <v>1239</v>
      </c>
      <c r="D1285" s="465" t="str">
        <f>VLOOKUP(Tabela25[[#This Row],[Symbol]],Baza_cen[],3,0)</f>
        <v>BLOK NYXON  Green MONO   60mm    H=275mm     GPMM</v>
      </c>
      <c r="E1285" s="466">
        <v>275</v>
      </c>
      <c r="F1285" s="466"/>
      <c r="G1285" s="466" t="s">
        <v>2453</v>
      </c>
      <c r="H1285" s="477">
        <f>NP.!T397</f>
        <v>0</v>
      </c>
      <c r="I1285" s="476">
        <f>NP.!AL397</f>
        <v>0</v>
      </c>
      <c r="J1285" s="462"/>
    </row>
    <row r="1286" spans="1:10" ht="30" customHeight="1" x14ac:dyDescent="0.2">
      <c r="A1286" s="461">
        <v>1275</v>
      </c>
      <c r="B1286" s="463" t="s">
        <v>12</v>
      </c>
      <c r="C1286" s="464" t="s">
        <v>1239</v>
      </c>
      <c r="D1286" s="465" t="str">
        <f>VLOOKUP(Tabela25[[#This Row],[Symbol]],Baza_cen[],3,0)</f>
        <v>BLOK NYXON  Green MONO   60mm    H=275mm     GPMM</v>
      </c>
      <c r="E1286" s="466">
        <v>275</v>
      </c>
      <c r="F1286" s="466"/>
      <c r="G1286" s="466" t="s">
        <v>2453</v>
      </c>
      <c r="H1286" s="477">
        <f>NP.!U397</f>
        <v>0</v>
      </c>
      <c r="I1286" s="476">
        <f>NP.!AM397</f>
        <v>0</v>
      </c>
      <c r="J1286" s="462"/>
    </row>
    <row r="1287" spans="1:10" ht="30" customHeight="1" x14ac:dyDescent="0.2">
      <c r="A1287" s="461">
        <v>1276</v>
      </c>
      <c r="B1287" s="463" t="s">
        <v>12</v>
      </c>
      <c r="C1287" s="464" t="s">
        <v>1239</v>
      </c>
      <c r="D1287" s="465" t="str">
        <f>VLOOKUP(Tabela25[[#This Row],[Symbol]],Baza_cen[],3,0)</f>
        <v>BLOK NYXON  Green MONO   60mm    H=275mm     GPMM</v>
      </c>
      <c r="E1287" s="466">
        <v>275</v>
      </c>
      <c r="F1287" s="466"/>
      <c r="G1287" s="466" t="s">
        <v>2453</v>
      </c>
      <c r="H1287" s="477">
        <f>NP.!V397</f>
        <v>0</v>
      </c>
      <c r="I1287" s="476">
        <f>NP.!AN397</f>
        <v>0</v>
      </c>
      <c r="J1287" s="462"/>
    </row>
    <row r="1288" spans="1:10" ht="30" customHeight="1" x14ac:dyDescent="0.2">
      <c r="A1288" s="461">
        <v>1277</v>
      </c>
      <c r="B1288" s="463" t="s">
        <v>12</v>
      </c>
      <c r="C1288" s="464" t="s">
        <v>1239</v>
      </c>
      <c r="D1288" s="465" t="str">
        <f>VLOOKUP(Tabela25[[#This Row],[Symbol]],Baza_cen[],3,0)</f>
        <v>BLOK NYXON  Green MONO   60mm    H=275mm     GPMM</v>
      </c>
      <c r="E1288" s="466">
        <v>275</v>
      </c>
      <c r="F1288" s="466"/>
      <c r="G1288" s="466" t="s">
        <v>2453</v>
      </c>
      <c r="H1288" s="477">
        <f>NP.!W397</f>
        <v>0</v>
      </c>
      <c r="I1288" s="476">
        <f>NP.!AO397</f>
        <v>0</v>
      </c>
      <c r="J1288" s="462"/>
    </row>
    <row r="1289" spans="1:10" ht="30" customHeight="1" x14ac:dyDescent="0.2">
      <c r="A1289" s="461">
        <v>1278</v>
      </c>
      <c r="B1289" s="463" t="s">
        <v>12</v>
      </c>
      <c r="C1289" s="464" t="s">
        <v>1239</v>
      </c>
      <c r="D1289" s="465" t="str">
        <f>VLOOKUP(Tabela25[[#This Row],[Symbol]],Baza_cen[],3,0)</f>
        <v>BLOK NYXON  Green MONO   60mm    H=275mm     GPMM</v>
      </c>
      <c r="E1289" s="466">
        <v>275</v>
      </c>
      <c r="F1289" s="466"/>
      <c r="G1289" s="466" t="s">
        <v>2453</v>
      </c>
      <c r="H1289" s="477">
        <f>NP.!X397</f>
        <v>0</v>
      </c>
      <c r="I1289" s="476">
        <f>NP.!AP397</f>
        <v>0</v>
      </c>
      <c r="J1289" s="462"/>
    </row>
    <row r="1290" spans="1:10" ht="30" customHeight="1" x14ac:dyDescent="0.2">
      <c r="A1290" s="461">
        <v>1279</v>
      </c>
      <c r="B1290" s="463" t="s">
        <v>12</v>
      </c>
      <c r="C1290" s="464" t="s">
        <v>1239</v>
      </c>
      <c r="D1290" s="465" t="str">
        <f>VLOOKUP(Tabela25[[#This Row],[Symbol]],Baza_cen[],3,0)</f>
        <v>BLOK NYXON  Green MONO   60mm    H=275mm     GPMM</v>
      </c>
      <c r="E1290" s="466">
        <v>275</v>
      </c>
      <c r="F1290" s="466"/>
      <c r="G1290" s="466" t="s">
        <v>2453</v>
      </c>
      <c r="H1290" s="477">
        <f>NP.!Y397</f>
        <v>0</v>
      </c>
      <c r="I1290" s="476">
        <f>NP.!AQ397</f>
        <v>0</v>
      </c>
      <c r="J1290" s="462"/>
    </row>
    <row r="1291" spans="1:10" ht="30" customHeight="1" x14ac:dyDescent="0.2">
      <c r="A1291" s="461">
        <v>1280</v>
      </c>
      <c r="B1291" s="463" t="s">
        <v>12</v>
      </c>
      <c r="C1291" s="464" t="s">
        <v>1239</v>
      </c>
      <c r="D1291" s="465" t="str">
        <f>VLOOKUP(Tabela25[[#This Row],[Symbol]],Baza_cen[],3,0)</f>
        <v>BLOK NYXON  Green MONO   60mm    H=275mm     GPMM</v>
      </c>
      <c r="E1291" s="466">
        <v>275</v>
      </c>
      <c r="F1291" s="466"/>
      <c r="G1291" s="466" t="s">
        <v>2453</v>
      </c>
      <c r="H1291" s="477">
        <f>NP.!Z397</f>
        <v>0</v>
      </c>
      <c r="I1291" s="476">
        <f>NP.!AR397</f>
        <v>0</v>
      </c>
      <c r="J1291" s="462"/>
    </row>
    <row r="1292" spans="1:10" ht="30" customHeight="1" x14ac:dyDescent="0.2">
      <c r="A1292" s="461">
        <v>1281</v>
      </c>
      <c r="B1292" s="463" t="s">
        <v>12</v>
      </c>
      <c r="C1292" s="464" t="s">
        <v>1239</v>
      </c>
      <c r="D1292" s="465" t="str">
        <f>VLOOKUP(Tabela25[[#This Row],[Symbol]],Baza_cen[],3,0)</f>
        <v>BLOK NYXON  Green MONO   60mm    H=275mm     GPMM</v>
      </c>
      <c r="E1292" s="466">
        <v>275</v>
      </c>
      <c r="F1292" s="466"/>
      <c r="G1292" s="466" t="s">
        <v>2453</v>
      </c>
      <c r="H1292" s="477">
        <f>NP.!AA397</f>
        <v>0</v>
      </c>
      <c r="I1292" s="476">
        <f>NP.!AS397</f>
        <v>0</v>
      </c>
      <c r="J1292" s="462"/>
    </row>
    <row r="1293" spans="1:10" ht="30" customHeight="1" x14ac:dyDescent="0.2">
      <c r="A1293" s="461">
        <v>1282</v>
      </c>
      <c r="B1293" s="463" t="s">
        <v>12</v>
      </c>
      <c r="C1293" s="464" t="s">
        <v>1239</v>
      </c>
      <c r="D1293" s="465" t="str">
        <f>VLOOKUP(Tabela25[[#This Row],[Symbol]],Baza_cen[],3,0)</f>
        <v>BLOK NYXON  Green MONO   60mm    H=275mm     GPMM</v>
      </c>
      <c r="E1293" s="466">
        <v>275</v>
      </c>
      <c r="F1293" s="466"/>
      <c r="G1293" s="466" t="s">
        <v>2453</v>
      </c>
      <c r="H1293" s="477">
        <f>NP.!AB397</f>
        <v>0</v>
      </c>
      <c r="I1293" s="476">
        <f>NP.!AT397</f>
        <v>0</v>
      </c>
      <c r="J1293" s="462"/>
    </row>
    <row r="1294" spans="1:10" ht="30" customHeight="1" x14ac:dyDescent="0.2">
      <c r="A1294" s="461">
        <v>1283</v>
      </c>
      <c r="B1294" s="463" t="s">
        <v>12</v>
      </c>
      <c r="C1294" s="464" t="s">
        <v>1239</v>
      </c>
      <c r="D1294" s="465" t="str">
        <f>VLOOKUP(Tabela25[[#This Row],[Symbol]],Baza_cen[],3,0)</f>
        <v>BLOK NYXON  Green MONO   60mm    H=275mm     GPMM</v>
      </c>
      <c r="E1294" s="466">
        <v>275</v>
      </c>
      <c r="F1294" s="466"/>
      <c r="G1294" s="466" t="s">
        <v>2453</v>
      </c>
      <c r="H1294" s="477">
        <f>NP.!AC397</f>
        <v>0</v>
      </c>
      <c r="I1294" s="476">
        <f>NP.!AU397</f>
        <v>0</v>
      </c>
      <c r="J1294" s="462"/>
    </row>
    <row r="1295" spans="1:10" ht="30" customHeight="1" x14ac:dyDescent="0.2">
      <c r="A1295" s="461">
        <v>1284</v>
      </c>
      <c r="B1295" s="463" t="s">
        <v>12</v>
      </c>
      <c r="C1295" s="464" t="s">
        <v>1239</v>
      </c>
      <c r="D1295" s="465" t="str">
        <f>VLOOKUP(Tabela25[[#This Row],[Symbol]],Baza_cen[],3,0)</f>
        <v>BLOK NYXON  Green MONO   60mm    H=275mm     GPMM</v>
      </c>
      <c r="E1295" s="466">
        <v>275</v>
      </c>
      <c r="F1295" s="466"/>
      <c r="G1295" s="466" t="s">
        <v>2453</v>
      </c>
      <c r="H1295" s="477">
        <f>NP.!AD397</f>
        <v>0</v>
      </c>
      <c r="I1295" s="476">
        <f>NP.!AV397</f>
        <v>0</v>
      </c>
      <c r="J1295" s="462"/>
    </row>
    <row r="1296" spans="1:10" ht="30" customHeight="1" x14ac:dyDescent="0.2">
      <c r="A1296" s="461">
        <v>1285</v>
      </c>
      <c r="B1296" s="463" t="s">
        <v>12</v>
      </c>
      <c r="C1296" s="464" t="s">
        <v>1240</v>
      </c>
      <c r="D1296" s="465" t="str">
        <f>VLOOKUP(Tabela25[[#This Row],[Symbol]],Baza_cen[],3,0)</f>
        <v>BLOK NYXON  Green MONO   60mm    H=280mm     GPMM</v>
      </c>
      <c r="E1296" s="466">
        <v>280</v>
      </c>
      <c r="F1296" s="466"/>
      <c r="G1296" s="466" t="s">
        <v>2453</v>
      </c>
      <c r="H1296" s="477">
        <f>NP.!S398</f>
        <v>0</v>
      </c>
      <c r="I1296" s="476">
        <f>NP.!AK398</f>
        <v>0</v>
      </c>
      <c r="J1296" s="462"/>
    </row>
    <row r="1297" spans="1:10" ht="30" customHeight="1" x14ac:dyDescent="0.2">
      <c r="A1297" s="461">
        <v>1286</v>
      </c>
      <c r="B1297" s="463" t="s">
        <v>12</v>
      </c>
      <c r="C1297" s="464" t="s">
        <v>1240</v>
      </c>
      <c r="D1297" s="465" t="str">
        <f>VLOOKUP(Tabela25[[#This Row],[Symbol]],Baza_cen[],3,0)</f>
        <v>BLOK NYXON  Green MONO   60mm    H=280mm     GPMM</v>
      </c>
      <c r="E1297" s="466">
        <v>280</v>
      </c>
      <c r="F1297" s="466"/>
      <c r="G1297" s="466" t="s">
        <v>2453</v>
      </c>
      <c r="H1297" s="477">
        <f>NP.!T398</f>
        <v>0</v>
      </c>
      <c r="I1297" s="476">
        <f>NP.!AL398</f>
        <v>0</v>
      </c>
      <c r="J1297" s="462"/>
    </row>
    <row r="1298" spans="1:10" ht="30" customHeight="1" x14ac:dyDescent="0.2">
      <c r="A1298" s="461">
        <v>1287</v>
      </c>
      <c r="B1298" s="463" t="s">
        <v>12</v>
      </c>
      <c r="C1298" s="464" t="s">
        <v>1240</v>
      </c>
      <c r="D1298" s="465" t="str">
        <f>VLOOKUP(Tabela25[[#This Row],[Symbol]],Baza_cen[],3,0)</f>
        <v>BLOK NYXON  Green MONO   60mm    H=280mm     GPMM</v>
      </c>
      <c r="E1298" s="466">
        <v>280</v>
      </c>
      <c r="F1298" s="466"/>
      <c r="G1298" s="466" t="s">
        <v>2453</v>
      </c>
      <c r="H1298" s="477">
        <f>NP.!U398</f>
        <v>0</v>
      </c>
      <c r="I1298" s="476">
        <f>NP.!AM398</f>
        <v>0</v>
      </c>
      <c r="J1298" s="462"/>
    </row>
    <row r="1299" spans="1:10" ht="30" customHeight="1" x14ac:dyDescent="0.2">
      <c r="A1299" s="461">
        <v>1288</v>
      </c>
      <c r="B1299" s="463" t="s">
        <v>12</v>
      </c>
      <c r="C1299" s="464" t="s">
        <v>1240</v>
      </c>
      <c r="D1299" s="465" t="str">
        <f>VLOOKUP(Tabela25[[#This Row],[Symbol]],Baza_cen[],3,0)</f>
        <v>BLOK NYXON  Green MONO   60mm    H=280mm     GPMM</v>
      </c>
      <c r="E1299" s="466">
        <v>280</v>
      </c>
      <c r="F1299" s="466"/>
      <c r="G1299" s="466" t="s">
        <v>2453</v>
      </c>
      <c r="H1299" s="477">
        <f>NP.!V398</f>
        <v>0</v>
      </c>
      <c r="I1299" s="476">
        <f>NP.!AN398</f>
        <v>0</v>
      </c>
      <c r="J1299" s="462"/>
    </row>
    <row r="1300" spans="1:10" ht="30" customHeight="1" x14ac:dyDescent="0.2">
      <c r="A1300" s="461">
        <v>1289</v>
      </c>
      <c r="B1300" s="463" t="s">
        <v>12</v>
      </c>
      <c r="C1300" s="464" t="s">
        <v>1240</v>
      </c>
      <c r="D1300" s="465" t="str">
        <f>VLOOKUP(Tabela25[[#This Row],[Symbol]],Baza_cen[],3,0)</f>
        <v>BLOK NYXON  Green MONO   60mm    H=280mm     GPMM</v>
      </c>
      <c r="E1300" s="466">
        <v>280</v>
      </c>
      <c r="F1300" s="466"/>
      <c r="G1300" s="466" t="s">
        <v>2453</v>
      </c>
      <c r="H1300" s="477">
        <f>NP.!W398</f>
        <v>0</v>
      </c>
      <c r="I1300" s="476">
        <f>NP.!AO398</f>
        <v>0</v>
      </c>
      <c r="J1300" s="462"/>
    </row>
    <row r="1301" spans="1:10" ht="30" customHeight="1" x14ac:dyDescent="0.2">
      <c r="A1301" s="461">
        <v>1290</v>
      </c>
      <c r="B1301" s="463" t="s">
        <v>12</v>
      </c>
      <c r="C1301" s="464" t="s">
        <v>1240</v>
      </c>
      <c r="D1301" s="465" t="str">
        <f>VLOOKUP(Tabela25[[#This Row],[Symbol]],Baza_cen[],3,0)</f>
        <v>BLOK NYXON  Green MONO   60mm    H=280mm     GPMM</v>
      </c>
      <c r="E1301" s="466">
        <v>280</v>
      </c>
      <c r="F1301" s="466"/>
      <c r="G1301" s="466" t="s">
        <v>2453</v>
      </c>
      <c r="H1301" s="477">
        <f>NP.!X398</f>
        <v>0</v>
      </c>
      <c r="I1301" s="476">
        <f>NP.!AP398</f>
        <v>0</v>
      </c>
      <c r="J1301" s="462"/>
    </row>
    <row r="1302" spans="1:10" ht="30" customHeight="1" x14ac:dyDescent="0.2">
      <c r="A1302" s="461">
        <v>1291</v>
      </c>
      <c r="B1302" s="463" t="s">
        <v>12</v>
      </c>
      <c r="C1302" s="464" t="s">
        <v>1240</v>
      </c>
      <c r="D1302" s="465" t="str">
        <f>VLOOKUP(Tabela25[[#This Row],[Symbol]],Baza_cen[],3,0)</f>
        <v>BLOK NYXON  Green MONO   60mm    H=280mm     GPMM</v>
      </c>
      <c r="E1302" s="466">
        <v>280</v>
      </c>
      <c r="F1302" s="466"/>
      <c r="G1302" s="466" t="s">
        <v>2453</v>
      </c>
      <c r="H1302" s="477">
        <f>NP.!Y398</f>
        <v>0</v>
      </c>
      <c r="I1302" s="476">
        <f>NP.!AQ398</f>
        <v>0</v>
      </c>
      <c r="J1302" s="462"/>
    </row>
    <row r="1303" spans="1:10" ht="30" customHeight="1" x14ac:dyDescent="0.2">
      <c r="A1303" s="461">
        <v>1292</v>
      </c>
      <c r="B1303" s="463" t="s">
        <v>12</v>
      </c>
      <c r="C1303" s="464" t="s">
        <v>1240</v>
      </c>
      <c r="D1303" s="465" t="str">
        <f>VLOOKUP(Tabela25[[#This Row],[Symbol]],Baza_cen[],3,0)</f>
        <v>BLOK NYXON  Green MONO   60mm    H=280mm     GPMM</v>
      </c>
      <c r="E1303" s="466">
        <v>280</v>
      </c>
      <c r="F1303" s="466"/>
      <c r="G1303" s="466" t="s">
        <v>2453</v>
      </c>
      <c r="H1303" s="477">
        <f>NP.!Z398</f>
        <v>0</v>
      </c>
      <c r="I1303" s="476">
        <f>NP.!AR398</f>
        <v>0</v>
      </c>
      <c r="J1303" s="462"/>
    </row>
    <row r="1304" spans="1:10" ht="30" customHeight="1" x14ac:dyDescent="0.2">
      <c r="A1304" s="461">
        <v>1293</v>
      </c>
      <c r="B1304" s="463" t="s">
        <v>12</v>
      </c>
      <c r="C1304" s="464" t="s">
        <v>1240</v>
      </c>
      <c r="D1304" s="465" t="str">
        <f>VLOOKUP(Tabela25[[#This Row],[Symbol]],Baza_cen[],3,0)</f>
        <v>BLOK NYXON  Green MONO   60mm    H=280mm     GPMM</v>
      </c>
      <c r="E1304" s="466">
        <v>280</v>
      </c>
      <c r="F1304" s="466"/>
      <c r="G1304" s="466" t="s">
        <v>2453</v>
      </c>
      <c r="H1304" s="477">
        <f>NP.!AA398</f>
        <v>0</v>
      </c>
      <c r="I1304" s="476">
        <f>NP.!AS398</f>
        <v>0</v>
      </c>
      <c r="J1304" s="462"/>
    </row>
    <row r="1305" spans="1:10" ht="30" customHeight="1" x14ac:dyDescent="0.2">
      <c r="A1305" s="461">
        <v>1294</v>
      </c>
      <c r="B1305" s="463" t="s">
        <v>12</v>
      </c>
      <c r="C1305" s="464" t="s">
        <v>1240</v>
      </c>
      <c r="D1305" s="465" t="str">
        <f>VLOOKUP(Tabela25[[#This Row],[Symbol]],Baza_cen[],3,0)</f>
        <v>BLOK NYXON  Green MONO   60mm    H=280mm     GPMM</v>
      </c>
      <c r="E1305" s="466">
        <v>280</v>
      </c>
      <c r="F1305" s="466"/>
      <c r="G1305" s="466" t="s">
        <v>2453</v>
      </c>
      <c r="H1305" s="477">
        <f>NP.!AB398</f>
        <v>0</v>
      </c>
      <c r="I1305" s="476">
        <f>NP.!AT398</f>
        <v>0</v>
      </c>
      <c r="J1305" s="462"/>
    </row>
    <row r="1306" spans="1:10" ht="30" customHeight="1" x14ac:dyDescent="0.2">
      <c r="A1306" s="461">
        <v>1295</v>
      </c>
      <c r="B1306" s="463" t="s">
        <v>12</v>
      </c>
      <c r="C1306" s="464" t="s">
        <v>1240</v>
      </c>
      <c r="D1306" s="465" t="str">
        <f>VLOOKUP(Tabela25[[#This Row],[Symbol]],Baza_cen[],3,0)</f>
        <v>BLOK NYXON  Green MONO   60mm    H=280mm     GPMM</v>
      </c>
      <c r="E1306" s="466">
        <v>280</v>
      </c>
      <c r="F1306" s="466"/>
      <c r="G1306" s="466" t="s">
        <v>2453</v>
      </c>
      <c r="H1306" s="477">
        <f>NP.!AC398</f>
        <v>0</v>
      </c>
      <c r="I1306" s="476">
        <f>NP.!AU398</f>
        <v>0</v>
      </c>
      <c r="J1306" s="462"/>
    </row>
    <row r="1307" spans="1:10" ht="30" customHeight="1" x14ac:dyDescent="0.2">
      <c r="A1307" s="461">
        <v>1296</v>
      </c>
      <c r="B1307" s="463" t="s">
        <v>12</v>
      </c>
      <c r="C1307" s="464" t="s">
        <v>1240</v>
      </c>
      <c r="D1307" s="465" t="str">
        <f>VLOOKUP(Tabela25[[#This Row],[Symbol]],Baza_cen[],3,0)</f>
        <v>BLOK NYXON  Green MONO   60mm    H=280mm     GPMM</v>
      </c>
      <c r="E1307" s="466">
        <v>280</v>
      </c>
      <c r="F1307" s="466"/>
      <c r="G1307" s="466" t="s">
        <v>2453</v>
      </c>
      <c r="H1307" s="477">
        <f>NP.!AD398</f>
        <v>0</v>
      </c>
      <c r="I1307" s="476">
        <f>NP.!AV398</f>
        <v>0</v>
      </c>
      <c r="J1307" s="462"/>
    </row>
    <row r="1308" spans="1:10" ht="30" customHeight="1" x14ac:dyDescent="0.2">
      <c r="A1308" s="461">
        <v>1297</v>
      </c>
      <c r="B1308" s="463" t="s">
        <v>12</v>
      </c>
      <c r="C1308" s="464" t="s">
        <v>1241</v>
      </c>
      <c r="D1308" s="465" t="str">
        <f>VLOOKUP(Tabela25[[#This Row],[Symbol]],Baza_cen[],3,0)</f>
        <v>BLOK NYXON  Green MONO   60mm    H=285mm     GPMM</v>
      </c>
      <c r="E1308" s="466">
        <v>285</v>
      </c>
      <c r="F1308" s="466"/>
      <c r="G1308" s="466" t="s">
        <v>2453</v>
      </c>
      <c r="H1308" s="477">
        <f>NP.!S399</f>
        <v>0</v>
      </c>
      <c r="I1308" s="476">
        <f>NP.!AK399</f>
        <v>0</v>
      </c>
      <c r="J1308" s="462"/>
    </row>
    <row r="1309" spans="1:10" ht="30" customHeight="1" x14ac:dyDescent="0.2">
      <c r="A1309" s="461">
        <v>1298</v>
      </c>
      <c r="B1309" s="463" t="s">
        <v>12</v>
      </c>
      <c r="C1309" s="464" t="s">
        <v>1241</v>
      </c>
      <c r="D1309" s="465" t="str">
        <f>VLOOKUP(Tabela25[[#This Row],[Symbol]],Baza_cen[],3,0)</f>
        <v>BLOK NYXON  Green MONO   60mm    H=285mm     GPMM</v>
      </c>
      <c r="E1309" s="466">
        <v>285</v>
      </c>
      <c r="F1309" s="466"/>
      <c r="G1309" s="466" t="s">
        <v>2453</v>
      </c>
      <c r="H1309" s="477">
        <f>NP.!T399</f>
        <v>0</v>
      </c>
      <c r="I1309" s="476">
        <f>NP.!AL399</f>
        <v>0</v>
      </c>
      <c r="J1309" s="462"/>
    </row>
    <row r="1310" spans="1:10" ht="30" customHeight="1" x14ac:dyDescent="0.2">
      <c r="A1310" s="461">
        <v>1299</v>
      </c>
      <c r="B1310" s="463" t="s">
        <v>12</v>
      </c>
      <c r="C1310" s="464" t="s">
        <v>1241</v>
      </c>
      <c r="D1310" s="465" t="str">
        <f>VLOOKUP(Tabela25[[#This Row],[Symbol]],Baza_cen[],3,0)</f>
        <v>BLOK NYXON  Green MONO   60mm    H=285mm     GPMM</v>
      </c>
      <c r="E1310" s="466">
        <v>285</v>
      </c>
      <c r="F1310" s="466"/>
      <c r="G1310" s="466" t="s">
        <v>2453</v>
      </c>
      <c r="H1310" s="477">
        <f>NP.!U399</f>
        <v>0</v>
      </c>
      <c r="I1310" s="476">
        <f>NP.!AM399</f>
        <v>0</v>
      </c>
      <c r="J1310" s="462"/>
    </row>
    <row r="1311" spans="1:10" ht="30" customHeight="1" x14ac:dyDescent="0.2">
      <c r="A1311" s="461">
        <v>1300</v>
      </c>
      <c r="B1311" s="463" t="s">
        <v>12</v>
      </c>
      <c r="C1311" s="464" t="s">
        <v>1241</v>
      </c>
      <c r="D1311" s="465" t="str">
        <f>VLOOKUP(Tabela25[[#This Row],[Symbol]],Baza_cen[],3,0)</f>
        <v>BLOK NYXON  Green MONO   60mm    H=285mm     GPMM</v>
      </c>
      <c r="E1311" s="466">
        <v>285</v>
      </c>
      <c r="F1311" s="466"/>
      <c r="G1311" s="466" t="s">
        <v>2453</v>
      </c>
      <c r="H1311" s="477">
        <f>NP.!V399</f>
        <v>0</v>
      </c>
      <c r="I1311" s="476">
        <f>NP.!AN399</f>
        <v>0</v>
      </c>
      <c r="J1311" s="462"/>
    </row>
    <row r="1312" spans="1:10" ht="30" customHeight="1" x14ac:dyDescent="0.2">
      <c r="A1312" s="461">
        <v>1301</v>
      </c>
      <c r="B1312" s="463" t="s">
        <v>12</v>
      </c>
      <c r="C1312" s="464" t="s">
        <v>1241</v>
      </c>
      <c r="D1312" s="465" t="str">
        <f>VLOOKUP(Tabela25[[#This Row],[Symbol]],Baza_cen[],3,0)</f>
        <v>BLOK NYXON  Green MONO   60mm    H=285mm     GPMM</v>
      </c>
      <c r="E1312" s="466">
        <v>285</v>
      </c>
      <c r="F1312" s="466"/>
      <c r="G1312" s="466" t="s">
        <v>2453</v>
      </c>
      <c r="H1312" s="477">
        <f>NP.!W399</f>
        <v>0</v>
      </c>
      <c r="I1312" s="476">
        <f>NP.!AO399</f>
        <v>0</v>
      </c>
      <c r="J1312" s="462"/>
    </row>
    <row r="1313" spans="1:10" ht="30" customHeight="1" x14ac:dyDescent="0.2">
      <c r="A1313" s="461">
        <v>1302</v>
      </c>
      <c r="B1313" s="463" t="s">
        <v>12</v>
      </c>
      <c r="C1313" s="464" t="s">
        <v>1241</v>
      </c>
      <c r="D1313" s="465" t="str">
        <f>VLOOKUP(Tabela25[[#This Row],[Symbol]],Baza_cen[],3,0)</f>
        <v>BLOK NYXON  Green MONO   60mm    H=285mm     GPMM</v>
      </c>
      <c r="E1313" s="466">
        <v>285</v>
      </c>
      <c r="F1313" s="466"/>
      <c r="G1313" s="466" t="s">
        <v>2453</v>
      </c>
      <c r="H1313" s="477">
        <f>NP.!X399</f>
        <v>0</v>
      </c>
      <c r="I1313" s="476">
        <f>NP.!AP399</f>
        <v>0</v>
      </c>
      <c r="J1313" s="462"/>
    </row>
    <row r="1314" spans="1:10" ht="30" customHeight="1" x14ac:dyDescent="0.2">
      <c r="A1314" s="461">
        <v>1303</v>
      </c>
      <c r="B1314" s="463" t="s">
        <v>12</v>
      </c>
      <c r="C1314" s="464" t="s">
        <v>1241</v>
      </c>
      <c r="D1314" s="465" t="str">
        <f>VLOOKUP(Tabela25[[#This Row],[Symbol]],Baza_cen[],3,0)</f>
        <v>BLOK NYXON  Green MONO   60mm    H=285mm     GPMM</v>
      </c>
      <c r="E1314" s="466">
        <v>285</v>
      </c>
      <c r="F1314" s="466"/>
      <c r="G1314" s="466" t="s">
        <v>2453</v>
      </c>
      <c r="H1314" s="477">
        <f>NP.!Y399</f>
        <v>0</v>
      </c>
      <c r="I1314" s="476">
        <f>NP.!AQ399</f>
        <v>0</v>
      </c>
      <c r="J1314" s="462"/>
    </row>
    <row r="1315" spans="1:10" ht="30" customHeight="1" x14ac:dyDescent="0.2">
      <c r="A1315" s="461">
        <v>1304</v>
      </c>
      <c r="B1315" s="463" t="s">
        <v>12</v>
      </c>
      <c r="C1315" s="464" t="s">
        <v>1241</v>
      </c>
      <c r="D1315" s="465" t="str">
        <f>VLOOKUP(Tabela25[[#This Row],[Symbol]],Baza_cen[],3,0)</f>
        <v>BLOK NYXON  Green MONO   60mm    H=285mm     GPMM</v>
      </c>
      <c r="E1315" s="466">
        <v>285</v>
      </c>
      <c r="F1315" s="466"/>
      <c r="G1315" s="466" t="s">
        <v>2453</v>
      </c>
      <c r="H1315" s="477">
        <f>NP.!Z399</f>
        <v>0</v>
      </c>
      <c r="I1315" s="476">
        <f>NP.!AR399</f>
        <v>0</v>
      </c>
      <c r="J1315" s="462"/>
    </row>
    <row r="1316" spans="1:10" ht="30" customHeight="1" x14ac:dyDescent="0.2">
      <c r="A1316" s="461">
        <v>1305</v>
      </c>
      <c r="B1316" s="463" t="s">
        <v>12</v>
      </c>
      <c r="C1316" s="464" t="s">
        <v>1241</v>
      </c>
      <c r="D1316" s="465" t="str">
        <f>VLOOKUP(Tabela25[[#This Row],[Symbol]],Baza_cen[],3,0)</f>
        <v>BLOK NYXON  Green MONO   60mm    H=285mm     GPMM</v>
      </c>
      <c r="E1316" s="466">
        <v>285</v>
      </c>
      <c r="F1316" s="466"/>
      <c r="G1316" s="466" t="s">
        <v>2453</v>
      </c>
      <c r="H1316" s="477">
        <f>NP.!AA399</f>
        <v>0</v>
      </c>
      <c r="I1316" s="476">
        <f>NP.!AS399</f>
        <v>0</v>
      </c>
      <c r="J1316" s="462"/>
    </row>
    <row r="1317" spans="1:10" ht="30" customHeight="1" x14ac:dyDescent="0.2">
      <c r="A1317" s="461">
        <v>1306</v>
      </c>
      <c r="B1317" s="463" t="s">
        <v>12</v>
      </c>
      <c r="C1317" s="464" t="s">
        <v>1241</v>
      </c>
      <c r="D1317" s="465" t="str">
        <f>VLOOKUP(Tabela25[[#This Row],[Symbol]],Baza_cen[],3,0)</f>
        <v>BLOK NYXON  Green MONO   60mm    H=285mm     GPMM</v>
      </c>
      <c r="E1317" s="466">
        <v>285</v>
      </c>
      <c r="F1317" s="466"/>
      <c r="G1317" s="466" t="s">
        <v>2453</v>
      </c>
      <c r="H1317" s="477">
        <f>NP.!AB399</f>
        <v>0</v>
      </c>
      <c r="I1317" s="476">
        <f>NP.!AT399</f>
        <v>0</v>
      </c>
      <c r="J1317" s="462"/>
    </row>
    <row r="1318" spans="1:10" ht="30" customHeight="1" x14ac:dyDescent="0.2">
      <c r="A1318" s="461">
        <v>1307</v>
      </c>
      <c r="B1318" s="463" t="s">
        <v>12</v>
      </c>
      <c r="C1318" s="464" t="s">
        <v>1241</v>
      </c>
      <c r="D1318" s="465" t="str">
        <f>VLOOKUP(Tabela25[[#This Row],[Symbol]],Baza_cen[],3,0)</f>
        <v>BLOK NYXON  Green MONO   60mm    H=285mm     GPMM</v>
      </c>
      <c r="E1318" s="466">
        <v>285</v>
      </c>
      <c r="F1318" s="466"/>
      <c r="G1318" s="466" t="s">
        <v>2453</v>
      </c>
      <c r="H1318" s="477">
        <f>NP.!AC399</f>
        <v>0</v>
      </c>
      <c r="I1318" s="476">
        <f>NP.!AU399</f>
        <v>0</v>
      </c>
      <c r="J1318" s="462"/>
    </row>
    <row r="1319" spans="1:10" ht="30" customHeight="1" x14ac:dyDescent="0.2">
      <c r="A1319" s="461">
        <v>1308</v>
      </c>
      <c r="B1319" s="463" t="s">
        <v>12</v>
      </c>
      <c r="C1319" s="464" t="s">
        <v>1241</v>
      </c>
      <c r="D1319" s="465" t="str">
        <f>VLOOKUP(Tabela25[[#This Row],[Symbol]],Baza_cen[],3,0)</f>
        <v>BLOK NYXON  Green MONO   60mm    H=285mm     GPMM</v>
      </c>
      <c r="E1319" s="466">
        <v>285</v>
      </c>
      <c r="F1319" s="466"/>
      <c r="G1319" s="466" t="s">
        <v>2453</v>
      </c>
      <c r="H1319" s="477">
        <f>NP.!AD399</f>
        <v>0</v>
      </c>
      <c r="I1319" s="476">
        <f>NP.!AV399</f>
        <v>0</v>
      </c>
      <c r="J1319" s="462"/>
    </row>
    <row r="1320" spans="1:10" ht="30" customHeight="1" x14ac:dyDescent="0.2">
      <c r="A1320" s="461">
        <v>1309</v>
      </c>
      <c r="B1320" s="463" t="s">
        <v>12</v>
      </c>
      <c r="C1320" s="464" t="s">
        <v>1242</v>
      </c>
      <c r="D1320" s="465" t="str">
        <f>VLOOKUP(Tabela25[[#This Row],[Symbol]],Baza_cen[],3,0)</f>
        <v>BLOK NYXON  Green MONO   60mm    H=290mm     GPMM</v>
      </c>
      <c r="E1320" s="466">
        <v>290</v>
      </c>
      <c r="F1320" s="466"/>
      <c r="G1320" s="466" t="s">
        <v>2453</v>
      </c>
      <c r="H1320" s="477">
        <f>NP.!S400</f>
        <v>0</v>
      </c>
      <c r="I1320" s="476">
        <f>NP.!AK400</f>
        <v>0</v>
      </c>
      <c r="J1320" s="462"/>
    </row>
    <row r="1321" spans="1:10" ht="30" customHeight="1" x14ac:dyDescent="0.2">
      <c r="A1321" s="461">
        <v>1310</v>
      </c>
      <c r="B1321" s="463" t="s">
        <v>12</v>
      </c>
      <c r="C1321" s="464" t="s">
        <v>1242</v>
      </c>
      <c r="D1321" s="465" t="str">
        <f>VLOOKUP(Tabela25[[#This Row],[Symbol]],Baza_cen[],3,0)</f>
        <v>BLOK NYXON  Green MONO   60mm    H=290mm     GPMM</v>
      </c>
      <c r="E1321" s="466">
        <v>290</v>
      </c>
      <c r="F1321" s="466"/>
      <c r="G1321" s="466" t="s">
        <v>2453</v>
      </c>
      <c r="H1321" s="477">
        <f>NP.!T400</f>
        <v>0</v>
      </c>
      <c r="I1321" s="476">
        <f>NP.!AL400</f>
        <v>0</v>
      </c>
      <c r="J1321" s="462"/>
    </row>
    <row r="1322" spans="1:10" ht="30" customHeight="1" x14ac:dyDescent="0.2">
      <c r="A1322" s="461">
        <v>1311</v>
      </c>
      <c r="B1322" s="463" t="s">
        <v>12</v>
      </c>
      <c r="C1322" s="464" t="s">
        <v>1242</v>
      </c>
      <c r="D1322" s="465" t="str">
        <f>VLOOKUP(Tabela25[[#This Row],[Symbol]],Baza_cen[],3,0)</f>
        <v>BLOK NYXON  Green MONO   60mm    H=290mm     GPMM</v>
      </c>
      <c r="E1322" s="466">
        <v>290</v>
      </c>
      <c r="F1322" s="466"/>
      <c r="G1322" s="466" t="s">
        <v>2453</v>
      </c>
      <c r="H1322" s="477">
        <f>NP.!U400</f>
        <v>0</v>
      </c>
      <c r="I1322" s="476">
        <f>NP.!AM400</f>
        <v>0</v>
      </c>
      <c r="J1322" s="462"/>
    </row>
    <row r="1323" spans="1:10" ht="30" customHeight="1" x14ac:dyDescent="0.2">
      <c r="A1323" s="461">
        <v>1312</v>
      </c>
      <c r="B1323" s="463" t="s">
        <v>12</v>
      </c>
      <c r="C1323" s="464" t="s">
        <v>1242</v>
      </c>
      <c r="D1323" s="465" t="str">
        <f>VLOOKUP(Tabela25[[#This Row],[Symbol]],Baza_cen[],3,0)</f>
        <v>BLOK NYXON  Green MONO   60mm    H=290mm     GPMM</v>
      </c>
      <c r="E1323" s="466">
        <v>290</v>
      </c>
      <c r="F1323" s="466"/>
      <c r="G1323" s="466" t="s">
        <v>2453</v>
      </c>
      <c r="H1323" s="477">
        <f>NP.!V400</f>
        <v>0</v>
      </c>
      <c r="I1323" s="476">
        <f>NP.!AN400</f>
        <v>0</v>
      </c>
      <c r="J1323" s="462"/>
    </row>
    <row r="1324" spans="1:10" ht="30" customHeight="1" x14ac:dyDescent="0.2">
      <c r="A1324" s="461">
        <v>1313</v>
      </c>
      <c r="B1324" s="463" t="s">
        <v>12</v>
      </c>
      <c r="C1324" s="464" t="s">
        <v>1242</v>
      </c>
      <c r="D1324" s="465" t="str">
        <f>VLOOKUP(Tabela25[[#This Row],[Symbol]],Baza_cen[],3,0)</f>
        <v>BLOK NYXON  Green MONO   60mm    H=290mm     GPMM</v>
      </c>
      <c r="E1324" s="466">
        <v>290</v>
      </c>
      <c r="F1324" s="466"/>
      <c r="G1324" s="466" t="s">
        <v>2453</v>
      </c>
      <c r="H1324" s="477">
        <f>NP.!W400</f>
        <v>0</v>
      </c>
      <c r="I1324" s="476">
        <f>NP.!AO400</f>
        <v>0</v>
      </c>
      <c r="J1324" s="462"/>
    </row>
    <row r="1325" spans="1:10" ht="30" customHeight="1" x14ac:dyDescent="0.2">
      <c r="A1325" s="461">
        <v>1314</v>
      </c>
      <c r="B1325" s="463" t="s">
        <v>12</v>
      </c>
      <c r="C1325" s="464" t="s">
        <v>1242</v>
      </c>
      <c r="D1325" s="465" t="str">
        <f>VLOOKUP(Tabela25[[#This Row],[Symbol]],Baza_cen[],3,0)</f>
        <v>BLOK NYXON  Green MONO   60mm    H=290mm     GPMM</v>
      </c>
      <c r="E1325" s="466">
        <v>290</v>
      </c>
      <c r="F1325" s="466"/>
      <c r="G1325" s="466" t="s">
        <v>2453</v>
      </c>
      <c r="H1325" s="477">
        <f>NP.!X400</f>
        <v>0</v>
      </c>
      <c r="I1325" s="476">
        <f>NP.!AP400</f>
        <v>0</v>
      </c>
      <c r="J1325" s="462"/>
    </row>
    <row r="1326" spans="1:10" ht="30" customHeight="1" x14ac:dyDescent="0.2">
      <c r="A1326" s="461">
        <v>1315</v>
      </c>
      <c r="B1326" s="463" t="s">
        <v>12</v>
      </c>
      <c r="C1326" s="464" t="s">
        <v>1242</v>
      </c>
      <c r="D1326" s="465" t="str">
        <f>VLOOKUP(Tabela25[[#This Row],[Symbol]],Baza_cen[],3,0)</f>
        <v>BLOK NYXON  Green MONO   60mm    H=290mm     GPMM</v>
      </c>
      <c r="E1326" s="466">
        <v>290</v>
      </c>
      <c r="F1326" s="466"/>
      <c r="G1326" s="466" t="s">
        <v>2453</v>
      </c>
      <c r="H1326" s="477">
        <f>NP.!Y400</f>
        <v>0</v>
      </c>
      <c r="I1326" s="476">
        <f>NP.!AQ400</f>
        <v>0</v>
      </c>
      <c r="J1326" s="462"/>
    </row>
    <row r="1327" spans="1:10" ht="30" customHeight="1" x14ac:dyDescent="0.2">
      <c r="A1327" s="461">
        <v>1316</v>
      </c>
      <c r="B1327" s="463" t="s">
        <v>12</v>
      </c>
      <c r="C1327" s="464" t="s">
        <v>1242</v>
      </c>
      <c r="D1327" s="465" t="str">
        <f>VLOOKUP(Tabela25[[#This Row],[Symbol]],Baza_cen[],3,0)</f>
        <v>BLOK NYXON  Green MONO   60mm    H=290mm     GPMM</v>
      </c>
      <c r="E1327" s="466">
        <v>290</v>
      </c>
      <c r="F1327" s="466"/>
      <c r="G1327" s="466" t="s">
        <v>2453</v>
      </c>
      <c r="H1327" s="477">
        <f>NP.!Z400</f>
        <v>0</v>
      </c>
      <c r="I1327" s="476">
        <f>NP.!AR400</f>
        <v>0</v>
      </c>
      <c r="J1327" s="462"/>
    </row>
    <row r="1328" spans="1:10" ht="30" customHeight="1" x14ac:dyDescent="0.2">
      <c r="A1328" s="461">
        <v>1317</v>
      </c>
      <c r="B1328" s="463" t="s">
        <v>12</v>
      </c>
      <c r="C1328" s="464" t="s">
        <v>1242</v>
      </c>
      <c r="D1328" s="465" t="str">
        <f>VLOOKUP(Tabela25[[#This Row],[Symbol]],Baza_cen[],3,0)</f>
        <v>BLOK NYXON  Green MONO   60mm    H=290mm     GPMM</v>
      </c>
      <c r="E1328" s="466">
        <v>290</v>
      </c>
      <c r="F1328" s="466"/>
      <c r="G1328" s="466" t="s">
        <v>2453</v>
      </c>
      <c r="H1328" s="477">
        <f>NP.!AA400</f>
        <v>0</v>
      </c>
      <c r="I1328" s="476">
        <f>NP.!AS400</f>
        <v>0</v>
      </c>
      <c r="J1328" s="462"/>
    </row>
    <row r="1329" spans="1:10" ht="30" customHeight="1" x14ac:dyDescent="0.2">
      <c r="A1329" s="461">
        <v>1318</v>
      </c>
      <c r="B1329" s="463" t="s">
        <v>12</v>
      </c>
      <c r="C1329" s="464" t="s">
        <v>1242</v>
      </c>
      <c r="D1329" s="465" t="str">
        <f>VLOOKUP(Tabela25[[#This Row],[Symbol]],Baza_cen[],3,0)</f>
        <v>BLOK NYXON  Green MONO   60mm    H=290mm     GPMM</v>
      </c>
      <c r="E1329" s="466">
        <v>290</v>
      </c>
      <c r="F1329" s="466"/>
      <c r="G1329" s="466" t="s">
        <v>2453</v>
      </c>
      <c r="H1329" s="477">
        <f>NP.!AB400</f>
        <v>0</v>
      </c>
      <c r="I1329" s="476">
        <f>NP.!AT400</f>
        <v>0</v>
      </c>
      <c r="J1329" s="462"/>
    </row>
    <row r="1330" spans="1:10" ht="30" customHeight="1" x14ac:dyDescent="0.2">
      <c r="A1330" s="461">
        <v>1319</v>
      </c>
      <c r="B1330" s="463" t="s">
        <v>12</v>
      </c>
      <c r="C1330" s="464" t="s">
        <v>1242</v>
      </c>
      <c r="D1330" s="465" t="str">
        <f>VLOOKUP(Tabela25[[#This Row],[Symbol]],Baza_cen[],3,0)</f>
        <v>BLOK NYXON  Green MONO   60mm    H=290mm     GPMM</v>
      </c>
      <c r="E1330" s="466">
        <v>290</v>
      </c>
      <c r="F1330" s="466"/>
      <c r="G1330" s="466" t="s">
        <v>2453</v>
      </c>
      <c r="H1330" s="477">
        <f>NP.!AC400</f>
        <v>0</v>
      </c>
      <c r="I1330" s="476">
        <f>NP.!AU400</f>
        <v>0</v>
      </c>
      <c r="J1330" s="462"/>
    </row>
    <row r="1331" spans="1:10" ht="30" customHeight="1" x14ac:dyDescent="0.2">
      <c r="A1331" s="461">
        <v>1320</v>
      </c>
      <c r="B1331" s="463" t="s">
        <v>12</v>
      </c>
      <c r="C1331" s="464" t="s">
        <v>1242</v>
      </c>
      <c r="D1331" s="465" t="str">
        <f>VLOOKUP(Tabela25[[#This Row],[Symbol]],Baza_cen[],3,0)</f>
        <v>BLOK NYXON  Green MONO   60mm    H=290mm     GPMM</v>
      </c>
      <c r="E1331" s="466">
        <v>290</v>
      </c>
      <c r="F1331" s="466"/>
      <c r="G1331" s="466" t="s">
        <v>2453</v>
      </c>
      <c r="H1331" s="477">
        <f>NP.!AD400</f>
        <v>0</v>
      </c>
      <c r="I1331" s="476">
        <f>NP.!AV400</f>
        <v>0</v>
      </c>
      <c r="J1331" s="462"/>
    </row>
    <row r="1332" spans="1:10" ht="30" customHeight="1" x14ac:dyDescent="0.2">
      <c r="A1332" s="461">
        <v>1321</v>
      </c>
      <c r="B1332" s="463" t="s">
        <v>12</v>
      </c>
      <c r="C1332" s="464" t="s">
        <v>1243</v>
      </c>
      <c r="D1332" s="465" t="str">
        <f>VLOOKUP(Tabela25[[#This Row],[Symbol]],Baza_cen[],3,0)</f>
        <v>BLOK NYXON  Green MONO   60mm    H=295mm     GPMM</v>
      </c>
      <c r="E1332" s="466">
        <v>295</v>
      </c>
      <c r="F1332" s="466"/>
      <c r="G1332" s="466" t="s">
        <v>2453</v>
      </c>
      <c r="H1332" s="477">
        <f>NP.!S401</f>
        <v>0</v>
      </c>
      <c r="I1332" s="476">
        <f>NP.!AK401</f>
        <v>0</v>
      </c>
      <c r="J1332" s="462"/>
    </row>
    <row r="1333" spans="1:10" ht="30" customHeight="1" x14ac:dyDescent="0.2">
      <c r="A1333" s="461">
        <v>1322</v>
      </c>
      <c r="B1333" s="463" t="s">
        <v>12</v>
      </c>
      <c r="C1333" s="464" t="s">
        <v>1243</v>
      </c>
      <c r="D1333" s="465" t="str">
        <f>VLOOKUP(Tabela25[[#This Row],[Symbol]],Baza_cen[],3,0)</f>
        <v>BLOK NYXON  Green MONO   60mm    H=295mm     GPMM</v>
      </c>
      <c r="E1333" s="466">
        <v>295</v>
      </c>
      <c r="F1333" s="466"/>
      <c r="G1333" s="466" t="s">
        <v>2453</v>
      </c>
      <c r="H1333" s="477">
        <f>NP.!T401</f>
        <v>0</v>
      </c>
      <c r="I1333" s="476">
        <f>NP.!AL401</f>
        <v>0</v>
      </c>
      <c r="J1333" s="462"/>
    </row>
    <row r="1334" spans="1:10" ht="30" customHeight="1" x14ac:dyDescent="0.2">
      <c r="A1334" s="461">
        <v>1323</v>
      </c>
      <c r="B1334" s="463" t="s">
        <v>12</v>
      </c>
      <c r="C1334" s="464" t="s">
        <v>1243</v>
      </c>
      <c r="D1334" s="465" t="str">
        <f>VLOOKUP(Tabela25[[#This Row],[Symbol]],Baza_cen[],3,0)</f>
        <v>BLOK NYXON  Green MONO   60mm    H=295mm     GPMM</v>
      </c>
      <c r="E1334" s="466">
        <v>295</v>
      </c>
      <c r="F1334" s="466"/>
      <c r="G1334" s="466" t="s">
        <v>2453</v>
      </c>
      <c r="H1334" s="477">
        <f>NP.!U401</f>
        <v>0</v>
      </c>
      <c r="I1334" s="476">
        <f>NP.!AM401</f>
        <v>0</v>
      </c>
      <c r="J1334" s="462"/>
    </row>
    <row r="1335" spans="1:10" ht="30" customHeight="1" x14ac:dyDescent="0.2">
      <c r="A1335" s="461">
        <v>1324</v>
      </c>
      <c r="B1335" s="463" t="s">
        <v>12</v>
      </c>
      <c r="C1335" s="464" t="s">
        <v>1243</v>
      </c>
      <c r="D1335" s="465" t="str">
        <f>VLOOKUP(Tabela25[[#This Row],[Symbol]],Baza_cen[],3,0)</f>
        <v>BLOK NYXON  Green MONO   60mm    H=295mm     GPMM</v>
      </c>
      <c r="E1335" s="466">
        <v>295</v>
      </c>
      <c r="F1335" s="466"/>
      <c r="G1335" s="466" t="s">
        <v>2453</v>
      </c>
      <c r="H1335" s="477">
        <f>NP.!V401</f>
        <v>0</v>
      </c>
      <c r="I1335" s="476">
        <f>NP.!AN401</f>
        <v>0</v>
      </c>
      <c r="J1335" s="462"/>
    </row>
    <row r="1336" spans="1:10" ht="30" customHeight="1" x14ac:dyDescent="0.2">
      <c r="A1336" s="461">
        <v>1325</v>
      </c>
      <c r="B1336" s="463" t="s">
        <v>12</v>
      </c>
      <c r="C1336" s="464" t="s">
        <v>1243</v>
      </c>
      <c r="D1336" s="465" t="str">
        <f>VLOOKUP(Tabela25[[#This Row],[Symbol]],Baza_cen[],3,0)</f>
        <v>BLOK NYXON  Green MONO   60mm    H=295mm     GPMM</v>
      </c>
      <c r="E1336" s="466">
        <v>295</v>
      </c>
      <c r="F1336" s="466"/>
      <c r="G1336" s="466" t="s">
        <v>2453</v>
      </c>
      <c r="H1336" s="477">
        <f>NP.!W401</f>
        <v>0</v>
      </c>
      <c r="I1336" s="476">
        <f>NP.!AO401</f>
        <v>0</v>
      </c>
      <c r="J1336" s="462"/>
    </row>
    <row r="1337" spans="1:10" ht="30" customHeight="1" x14ac:dyDescent="0.2">
      <c r="A1337" s="461">
        <v>1326</v>
      </c>
      <c r="B1337" s="463" t="s">
        <v>12</v>
      </c>
      <c r="C1337" s="464" t="s">
        <v>1243</v>
      </c>
      <c r="D1337" s="465" t="str">
        <f>VLOOKUP(Tabela25[[#This Row],[Symbol]],Baza_cen[],3,0)</f>
        <v>BLOK NYXON  Green MONO   60mm    H=295mm     GPMM</v>
      </c>
      <c r="E1337" s="466">
        <v>295</v>
      </c>
      <c r="F1337" s="466"/>
      <c r="G1337" s="466" t="s">
        <v>2453</v>
      </c>
      <c r="H1337" s="477">
        <f>NP.!X401</f>
        <v>0</v>
      </c>
      <c r="I1337" s="476">
        <f>NP.!AP401</f>
        <v>0</v>
      </c>
      <c r="J1337" s="462"/>
    </row>
    <row r="1338" spans="1:10" ht="30" customHeight="1" x14ac:dyDescent="0.2">
      <c r="A1338" s="461">
        <v>1327</v>
      </c>
      <c r="B1338" s="463" t="s">
        <v>12</v>
      </c>
      <c r="C1338" s="464" t="s">
        <v>1243</v>
      </c>
      <c r="D1338" s="465" t="str">
        <f>VLOOKUP(Tabela25[[#This Row],[Symbol]],Baza_cen[],3,0)</f>
        <v>BLOK NYXON  Green MONO   60mm    H=295mm     GPMM</v>
      </c>
      <c r="E1338" s="466">
        <v>295</v>
      </c>
      <c r="F1338" s="466"/>
      <c r="G1338" s="466" t="s">
        <v>2453</v>
      </c>
      <c r="H1338" s="477">
        <f>NP.!Y401</f>
        <v>0</v>
      </c>
      <c r="I1338" s="476">
        <f>NP.!AQ401</f>
        <v>0</v>
      </c>
      <c r="J1338" s="462"/>
    </row>
    <row r="1339" spans="1:10" ht="30" customHeight="1" x14ac:dyDescent="0.2">
      <c r="A1339" s="461">
        <v>1328</v>
      </c>
      <c r="B1339" s="463" t="s">
        <v>12</v>
      </c>
      <c r="C1339" s="464" t="s">
        <v>1243</v>
      </c>
      <c r="D1339" s="465" t="str">
        <f>VLOOKUP(Tabela25[[#This Row],[Symbol]],Baza_cen[],3,0)</f>
        <v>BLOK NYXON  Green MONO   60mm    H=295mm     GPMM</v>
      </c>
      <c r="E1339" s="466">
        <v>295</v>
      </c>
      <c r="F1339" s="466"/>
      <c r="G1339" s="466" t="s">
        <v>2453</v>
      </c>
      <c r="H1339" s="477">
        <f>NP.!Z401</f>
        <v>0</v>
      </c>
      <c r="I1339" s="476">
        <f>NP.!AR401</f>
        <v>0</v>
      </c>
      <c r="J1339" s="462"/>
    </row>
    <row r="1340" spans="1:10" ht="30" customHeight="1" x14ac:dyDescent="0.2">
      <c r="A1340" s="461">
        <v>1329</v>
      </c>
      <c r="B1340" s="463" t="s">
        <v>12</v>
      </c>
      <c r="C1340" s="464" t="s">
        <v>1243</v>
      </c>
      <c r="D1340" s="465" t="str">
        <f>VLOOKUP(Tabela25[[#This Row],[Symbol]],Baza_cen[],3,0)</f>
        <v>BLOK NYXON  Green MONO   60mm    H=295mm     GPMM</v>
      </c>
      <c r="E1340" s="466">
        <v>295</v>
      </c>
      <c r="F1340" s="466"/>
      <c r="G1340" s="466" t="s">
        <v>2453</v>
      </c>
      <c r="H1340" s="477">
        <f>NP.!AA401</f>
        <v>0</v>
      </c>
      <c r="I1340" s="476">
        <f>NP.!AS401</f>
        <v>0</v>
      </c>
      <c r="J1340" s="462"/>
    </row>
    <row r="1341" spans="1:10" ht="30" customHeight="1" x14ac:dyDescent="0.2">
      <c r="A1341" s="461">
        <v>1330</v>
      </c>
      <c r="B1341" s="463" t="s">
        <v>12</v>
      </c>
      <c r="C1341" s="464" t="s">
        <v>1243</v>
      </c>
      <c r="D1341" s="465" t="str">
        <f>VLOOKUP(Tabela25[[#This Row],[Symbol]],Baza_cen[],3,0)</f>
        <v>BLOK NYXON  Green MONO   60mm    H=295mm     GPMM</v>
      </c>
      <c r="E1341" s="466">
        <v>295</v>
      </c>
      <c r="F1341" s="466"/>
      <c r="G1341" s="466" t="s">
        <v>2453</v>
      </c>
      <c r="H1341" s="477">
        <f>NP.!AB401</f>
        <v>0</v>
      </c>
      <c r="I1341" s="476">
        <f>NP.!AT401</f>
        <v>0</v>
      </c>
      <c r="J1341" s="462"/>
    </row>
    <row r="1342" spans="1:10" ht="30" customHeight="1" x14ac:dyDescent="0.2">
      <c r="A1342" s="461">
        <v>1331</v>
      </c>
      <c r="B1342" s="463" t="s">
        <v>12</v>
      </c>
      <c r="C1342" s="464" t="s">
        <v>1243</v>
      </c>
      <c r="D1342" s="465" t="str">
        <f>VLOOKUP(Tabela25[[#This Row],[Symbol]],Baza_cen[],3,0)</f>
        <v>BLOK NYXON  Green MONO   60mm    H=295mm     GPMM</v>
      </c>
      <c r="E1342" s="466">
        <v>295</v>
      </c>
      <c r="F1342" s="466"/>
      <c r="G1342" s="466" t="s">
        <v>2453</v>
      </c>
      <c r="H1342" s="477">
        <f>NP.!AC401</f>
        <v>0</v>
      </c>
      <c r="I1342" s="476">
        <f>NP.!AU401</f>
        <v>0</v>
      </c>
      <c r="J1342" s="462"/>
    </row>
    <row r="1343" spans="1:10" ht="30" customHeight="1" x14ac:dyDescent="0.2">
      <c r="A1343" s="461">
        <v>1332</v>
      </c>
      <c r="B1343" s="463" t="s">
        <v>12</v>
      </c>
      <c r="C1343" s="464" t="s">
        <v>1243</v>
      </c>
      <c r="D1343" s="465" t="str">
        <f>VLOOKUP(Tabela25[[#This Row],[Symbol]],Baza_cen[],3,0)</f>
        <v>BLOK NYXON  Green MONO   60mm    H=295mm     GPMM</v>
      </c>
      <c r="E1343" s="466">
        <v>295</v>
      </c>
      <c r="F1343" s="466"/>
      <c r="G1343" s="466" t="s">
        <v>2453</v>
      </c>
      <c r="H1343" s="477">
        <f>NP.!AD401</f>
        <v>0</v>
      </c>
      <c r="I1343" s="476">
        <f>NP.!AV401</f>
        <v>0</v>
      </c>
      <c r="J1343" s="462"/>
    </row>
    <row r="1344" spans="1:10" ht="30" customHeight="1" x14ac:dyDescent="0.2">
      <c r="A1344" s="461">
        <v>1333</v>
      </c>
      <c r="B1344" s="463" t="s">
        <v>12</v>
      </c>
      <c r="C1344" s="464" t="s">
        <v>1244</v>
      </c>
      <c r="D1344" s="465" t="str">
        <f>VLOOKUP(Tabela25[[#This Row],[Symbol]],Baza_cen[],3,0)</f>
        <v>BLOK NYXON  Green MONO   60mm    H=300mm     GPMM</v>
      </c>
      <c r="E1344" s="466">
        <v>300</v>
      </c>
      <c r="F1344" s="466"/>
      <c r="G1344" s="466" t="s">
        <v>2453</v>
      </c>
      <c r="H1344" s="477">
        <f>NP.!S402</f>
        <v>0</v>
      </c>
      <c r="I1344" s="476">
        <f>NP.!AK402</f>
        <v>0</v>
      </c>
      <c r="J1344" s="462"/>
    </row>
    <row r="1345" spans="1:10" ht="30" customHeight="1" x14ac:dyDescent="0.2">
      <c r="A1345" s="461">
        <v>1334</v>
      </c>
      <c r="B1345" s="463" t="s">
        <v>12</v>
      </c>
      <c r="C1345" s="464" t="s">
        <v>1244</v>
      </c>
      <c r="D1345" s="465" t="str">
        <f>VLOOKUP(Tabela25[[#This Row],[Symbol]],Baza_cen[],3,0)</f>
        <v>BLOK NYXON  Green MONO   60mm    H=300mm     GPMM</v>
      </c>
      <c r="E1345" s="466">
        <v>300</v>
      </c>
      <c r="F1345" s="466"/>
      <c r="G1345" s="466" t="s">
        <v>2453</v>
      </c>
      <c r="H1345" s="477">
        <f>NP.!T402</f>
        <v>0</v>
      </c>
      <c r="I1345" s="476">
        <f>NP.!AL402</f>
        <v>0</v>
      </c>
      <c r="J1345" s="462"/>
    </row>
    <row r="1346" spans="1:10" ht="30" customHeight="1" x14ac:dyDescent="0.2">
      <c r="A1346" s="461">
        <v>1335</v>
      </c>
      <c r="B1346" s="463" t="s">
        <v>12</v>
      </c>
      <c r="C1346" s="464" t="s">
        <v>1244</v>
      </c>
      <c r="D1346" s="465" t="str">
        <f>VLOOKUP(Tabela25[[#This Row],[Symbol]],Baza_cen[],3,0)</f>
        <v>BLOK NYXON  Green MONO   60mm    H=300mm     GPMM</v>
      </c>
      <c r="E1346" s="466">
        <v>300</v>
      </c>
      <c r="F1346" s="466"/>
      <c r="G1346" s="466" t="s">
        <v>2453</v>
      </c>
      <c r="H1346" s="477">
        <f>NP.!U402</f>
        <v>0</v>
      </c>
      <c r="I1346" s="476">
        <f>NP.!AM402</f>
        <v>0</v>
      </c>
      <c r="J1346" s="462"/>
    </row>
    <row r="1347" spans="1:10" ht="30" customHeight="1" x14ac:dyDescent="0.2">
      <c r="A1347" s="461">
        <v>1336</v>
      </c>
      <c r="B1347" s="463" t="s">
        <v>12</v>
      </c>
      <c r="C1347" s="464" t="s">
        <v>1244</v>
      </c>
      <c r="D1347" s="465" t="str">
        <f>VLOOKUP(Tabela25[[#This Row],[Symbol]],Baza_cen[],3,0)</f>
        <v>BLOK NYXON  Green MONO   60mm    H=300mm     GPMM</v>
      </c>
      <c r="E1347" s="466">
        <v>300</v>
      </c>
      <c r="F1347" s="466"/>
      <c r="G1347" s="466" t="s">
        <v>2453</v>
      </c>
      <c r="H1347" s="477">
        <f>NP.!V402</f>
        <v>0</v>
      </c>
      <c r="I1347" s="476">
        <f>NP.!AN402</f>
        <v>0</v>
      </c>
      <c r="J1347" s="462"/>
    </row>
    <row r="1348" spans="1:10" ht="30" customHeight="1" x14ac:dyDescent="0.2">
      <c r="A1348" s="461">
        <v>1337</v>
      </c>
      <c r="B1348" s="463" t="s">
        <v>12</v>
      </c>
      <c r="C1348" s="464" t="s">
        <v>1244</v>
      </c>
      <c r="D1348" s="465" t="str">
        <f>VLOOKUP(Tabela25[[#This Row],[Symbol]],Baza_cen[],3,0)</f>
        <v>BLOK NYXON  Green MONO   60mm    H=300mm     GPMM</v>
      </c>
      <c r="E1348" s="466">
        <v>300</v>
      </c>
      <c r="F1348" s="466"/>
      <c r="G1348" s="466" t="s">
        <v>2453</v>
      </c>
      <c r="H1348" s="477">
        <f>NP.!W402</f>
        <v>0</v>
      </c>
      <c r="I1348" s="476">
        <f>NP.!AO402</f>
        <v>0</v>
      </c>
      <c r="J1348" s="462"/>
    </row>
    <row r="1349" spans="1:10" ht="30" customHeight="1" x14ac:dyDescent="0.2">
      <c r="A1349" s="461">
        <v>1338</v>
      </c>
      <c r="B1349" s="463" t="s">
        <v>12</v>
      </c>
      <c r="C1349" s="464" t="s">
        <v>1244</v>
      </c>
      <c r="D1349" s="465" t="str">
        <f>VLOOKUP(Tabela25[[#This Row],[Symbol]],Baza_cen[],3,0)</f>
        <v>BLOK NYXON  Green MONO   60mm    H=300mm     GPMM</v>
      </c>
      <c r="E1349" s="466">
        <v>300</v>
      </c>
      <c r="F1349" s="466"/>
      <c r="G1349" s="466" t="s">
        <v>2453</v>
      </c>
      <c r="H1349" s="477">
        <f>NP.!X402</f>
        <v>0</v>
      </c>
      <c r="I1349" s="476">
        <f>NP.!AP402</f>
        <v>0</v>
      </c>
      <c r="J1349" s="462"/>
    </row>
    <row r="1350" spans="1:10" ht="30" customHeight="1" x14ac:dyDescent="0.2">
      <c r="A1350" s="461">
        <v>1339</v>
      </c>
      <c r="B1350" s="463" t="s">
        <v>12</v>
      </c>
      <c r="C1350" s="464" t="s">
        <v>1244</v>
      </c>
      <c r="D1350" s="465" t="str">
        <f>VLOOKUP(Tabela25[[#This Row],[Symbol]],Baza_cen[],3,0)</f>
        <v>BLOK NYXON  Green MONO   60mm    H=300mm     GPMM</v>
      </c>
      <c r="E1350" s="466">
        <v>300</v>
      </c>
      <c r="F1350" s="466"/>
      <c r="G1350" s="466" t="s">
        <v>2453</v>
      </c>
      <c r="H1350" s="477">
        <f>NP.!Y402</f>
        <v>0</v>
      </c>
      <c r="I1350" s="476">
        <f>NP.!AQ402</f>
        <v>0</v>
      </c>
      <c r="J1350" s="462"/>
    </row>
    <row r="1351" spans="1:10" ht="30" customHeight="1" x14ac:dyDescent="0.2">
      <c r="A1351" s="461">
        <v>1340</v>
      </c>
      <c r="B1351" s="463" t="s">
        <v>12</v>
      </c>
      <c r="C1351" s="464" t="s">
        <v>1244</v>
      </c>
      <c r="D1351" s="465" t="str">
        <f>VLOOKUP(Tabela25[[#This Row],[Symbol]],Baza_cen[],3,0)</f>
        <v>BLOK NYXON  Green MONO   60mm    H=300mm     GPMM</v>
      </c>
      <c r="E1351" s="466">
        <v>300</v>
      </c>
      <c r="F1351" s="466"/>
      <c r="G1351" s="466" t="s">
        <v>2453</v>
      </c>
      <c r="H1351" s="477">
        <f>NP.!Z402</f>
        <v>0</v>
      </c>
      <c r="I1351" s="476">
        <f>NP.!AR402</f>
        <v>0</v>
      </c>
      <c r="J1351" s="462"/>
    </row>
    <row r="1352" spans="1:10" ht="30" customHeight="1" x14ac:dyDescent="0.2">
      <c r="A1352" s="461">
        <v>1341</v>
      </c>
      <c r="B1352" s="463" t="s">
        <v>12</v>
      </c>
      <c r="C1352" s="464" t="s">
        <v>1244</v>
      </c>
      <c r="D1352" s="465" t="str">
        <f>VLOOKUP(Tabela25[[#This Row],[Symbol]],Baza_cen[],3,0)</f>
        <v>BLOK NYXON  Green MONO   60mm    H=300mm     GPMM</v>
      </c>
      <c r="E1352" s="466">
        <v>300</v>
      </c>
      <c r="F1352" s="466"/>
      <c r="G1352" s="466" t="s">
        <v>2453</v>
      </c>
      <c r="H1352" s="477">
        <f>NP.!AA402</f>
        <v>0</v>
      </c>
      <c r="I1352" s="476">
        <f>NP.!AS402</f>
        <v>0</v>
      </c>
      <c r="J1352" s="462"/>
    </row>
    <row r="1353" spans="1:10" ht="30" customHeight="1" x14ac:dyDescent="0.2">
      <c r="A1353" s="461">
        <v>1342</v>
      </c>
      <c r="B1353" s="463" t="s">
        <v>12</v>
      </c>
      <c r="C1353" s="464" t="s">
        <v>1244</v>
      </c>
      <c r="D1353" s="465" t="str">
        <f>VLOOKUP(Tabela25[[#This Row],[Symbol]],Baza_cen[],3,0)</f>
        <v>BLOK NYXON  Green MONO   60mm    H=300mm     GPMM</v>
      </c>
      <c r="E1353" s="466">
        <v>300</v>
      </c>
      <c r="F1353" s="466"/>
      <c r="G1353" s="466" t="s">
        <v>2453</v>
      </c>
      <c r="H1353" s="477">
        <f>NP.!AB402</f>
        <v>0</v>
      </c>
      <c r="I1353" s="476">
        <f>NP.!AT402</f>
        <v>0</v>
      </c>
      <c r="J1353" s="462"/>
    </row>
    <row r="1354" spans="1:10" ht="30" customHeight="1" x14ac:dyDescent="0.2">
      <c r="A1354" s="461">
        <v>1343</v>
      </c>
      <c r="B1354" s="463" t="s">
        <v>12</v>
      </c>
      <c r="C1354" s="464" t="s">
        <v>1244</v>
      </c>
      <c r="D1354" s="465" t="str">
        <f>VLOOKUP(Tabela25[[#This Row],[Symbol]],Baza_cen[],3,0)</f>
        <v>BLOK NYXON  Green MONO   60mm    H=300mm     GPMM</v>
      </c>
      <c r="E1354" s="466">
        <v>300</v>
      </c>
      <c r="F1354" s="466"/>
      <c r="G1354" s="466" t="s">
        <v>2453</v>
      </c>
      <c r="H1354" s="477">
        <f>NP.!AC402</f>
        <v>0</v>
      </c>
      <c r="I1354" s="476">
        <f>NP.!AU402</f>
        <v>0</v>
      </c>
      <c r="J1354" s="462"/>
    </row>
    <row r="1355" spans="1:10" ht="30" customHeight="1" x14ac:dyDescent="0.2">
      <c r="A1355" s="461">
        <v>1344</v>
      </c>
      <c r="B1355" s="463" t="s">
        <v>12</v>
      </c>
      <c r="C1355" s="464" t="s">
        <v>1244</v>
      </c>
      <c r="D1355" s="465" t="str">
        <f>VLOOKUP(Tabela25[[#This Row],[Symbol]],Baza_cen[],3,0)</f>
        <v>BLOK NYXON  Green MONO   60mm    H=300mm     GPMM</v>
      </c>
      <c r="E1355" s="466">
        <v>300</v>
      </c>
      <c r="F1355" s="466"/>
      <c r="G1355" s="466" t="s">
        <v>2453</v>
      </c>
      <c r="H1355" s="477">
        <f>NP.!AD402</f>
        <v>0</v>
      </c>
      <c r="I1355" s="476">
        <f>NP.!AV402</f>
        <v>0</v>
      </c>
      <c r="J1355" s="462"/>
    </row>
    <row r="1356" spans="1:10" ht="30" customHeight="1" x14ac:dyDescent="0.2">
      <c r="A1356" s="461">
        <v>1345</v>
      </c>
      <c r="B1356" s="463" t="s">
        <v>12</v>
      </c>
      <c r="C1356" s="464" t="s">
        <v>1274</v>
      </c>
      <c r="D1356" s="465" t="str">
        <f>VLOOKUP(Tabela25[[#This Row],[Symbol]],Baza_cen[],3,0)</f>
        <v>BLOK NYXON  Green 60mm    H= 25mm     GPMM</v>
      </c>
      <c r="E1356" s="466">
        <v>25</v>
      </c>
      <c r="F1356" s="466"/>
      <c r="G1356" s="466" t="s">
        <v>2453</v>
      </c>
      <c r="H1356" s="477">
        <f>NP.!S5</f>
        <v>0</v>
      </c>
      <c r="I1356" s="476">
        <f>NP.!AK5</f>
        <v>0</v>
      </c>
      <c r="J1356" s="462"/>
    </row>
    <row r="1357" spans="1:10" ht="30" customHeight="1" x14ac:dyDescent="0.2">
      <c r="A1357" s="461">
        <v>1346</v>
      </c>
      <c r="B1357" s="463" t="s">
        <v>12</v>
      </c>
      <c r="C1357" s="464" t="s">
        <v>1274</v>
      </c>
      <c r="D1357" s="465" t="str">
        <f>VLOOKUP(Tabela25[[#This Row],[Symbol]],Baza_cen[],3,0)</f>
        <v>BLOK NYXON  Green 60mm    H= 25mm     GPMM</v>
      </c>
      <c r="E1357" s="466">
        <v>25</v>
      </c>
      <c r="F1357" s="466"/>
      <c r="G1357" s="466" t="s">
        <v>2453</v>
      </c>
      <c r="H1357" s="477">
        <f>NP.!T5</f>
        <v>0</v>
      </c>
      <c r="I1357" s="476">
        <f>NP.!AL5</f>
        <v>0</v>
      </c>
      <c r="J1357" s="462"/>
    </row>
    <row r="1358" spans="1:10" ht="30" customHeight="1" x14ac:dyDescent="0.2">
      <c r="A1358" s="461">
        <v>1347</v>
      </c>
      <c r="B1358" s="463" t="s">
        <v>12</v>
      </c>
      <c r="C1358" s="464" t="s">
        <v>1274</v>
      </c>
      <c r="D1358" s="465" t="str">
        <f>VLOOKUP(Tabela25[[#This Row],[Symbol]],Baza_cen[],3,0)</f>
        <v>BLOK NYXON  Green 60mm    H= 25mm     GPMM</v>
      </c>
      <c r="E1358" s="466">
        <v>25</v>
      </c>
      <c r="F1358" s="466"/>
      <c r="G1358" s="466" t="s">
        <v>2453</v>
      </c>
      <c r="H1358" s="477">
        <f>NP.!U5</f>
        <v>0</v>
      </c>
      <c r="I1358" s="476">
        <f>NP.!AM5</f>
        <v>0</v>
      </c>
      <c r="J1358" s="462"/>
    </row>
    <row r="1359" spans="1:10" ht="30" customHeight="1" x14ac:dyDescent="0.2">
      <c r="A1359" s="461">
        <v>1348</v>
      </c>
      <c r="B1359" s="463" t="s">
        <v>12</v>
      </c>
      <c r="C1359" s="464" t="s">
        <v>1274</v>
      </c>
      <c r="D1359" s="465" t="str">
        <f>VLOOKUP(Tabela25[[#This Row],[Symbol]],Baza_cen[],3,0)</f>
        <v>BLOK NYXON  Green 60mm    H= 25mm     GPMM</v>
      </c>
      <c r="E1359" s="466">
        <v>25</v>
      </c>
      <c r="F1359" s="466"/>
      <c r="G1359" s="466" t="s">
        <v>2453</v>
      </c>
      <c r="H1359" s="477">
        <f>NP.!V5</f>
        <v>0</v>
      </c>
      <c r="I1359" s="476">
        <f>NP.!AN5</f>
        <v>0</v>
      </c>
      <c r="J1359" s="462"/>
    </row>
    <row r="1360" spans="1:10" ht="30" customHeight="1" x14ac:dyDescent="0.2">
      <c r="A1360" s="461">
        <v>1349</v>
      </c>
      <c r="B1360" s="463" t="s">
        <v>12</v>
      </c>
      <c r="C1360" s="464" t="s">
        <v>1274</v>
      </c>
      <c r="D1360" s="465" t="str">
        <f>VLOOKUP(Tabela25[[#This Row],[Symbol]],Baza_cen[],3,0)</f>
        <v>BLOK NYXON  Green 60mm    H= 25mm     GPMM</v>
      </c>
      <c r="E1360" s="466">
        <v>25</v>
      </c>
      <c r="F1360" s="466"/>
      <c r="G1360" s="466" t="s">
        <v>2453</v>
      </c>
      <c r="H1360" s="477">
        <f>NP.!W5</f>
        <v>0</v>
      </c>
      <c r="I1360" s="476">
        <f>NP.!AO5</f>
        <v>0</v>
      </c>
      <c r="J1360" s="462"/>
    </row>
    <row r="1361" spans="1:10" ht="30" customHeight="1" x14ac:dyDescent="0.2">
      <c r="A1361" s="461">
        <v>1350</v>
      </c>
      <c r="B1361" s="463" t="s">
        <v>12</v>
      </c>
      <c r="C1361" s="464" t="s">
        <v>1274</v>
      </c>
      <c r="D1361" s="465" t="str">
        <f>VLOOKUP(Tabela25[[#This Row],[Symbol]],Baza_cen[],3,0)</f>
        <v>BLOK NYXON  Green 60mm    H= 25mm     GPMM</v>
      </c>
      <c r="E1361" s="466">
        <v>25</v>
      </c>
      <c r="F1361" s="466"/>
      <c r="G1361" s="466" t="s">
        <v>2453</v>
      </c>
      <c r="H1361" s="477">
        <f>NP.!X5</f>
        <v>0</v>
      </c>
      <c r="I1361" s="476">
        <f>NP.!AP5</f>
        <v>0</v>
      </c>
      <c r="J1361" s="462"/>
    </row>
    <row r="1362" spans="1:10" ht="30" customHeight="1" x14ac:dyDescent="0.2">
      <c r="A1362" s="461">
        <v>1351</v>
      </c>
      <c r="B1362" s="463" t="s">
        <v>12</v>
      </c>
      <c r="C1362" s="464" t="s">
        <v>1274</v>
      </c>
      <c r="D1362" s="465" t="str">
        <f>VLOOKUP(Tabela25[[#This Row],[Symbol]],Baza_cen[],3,0)</f>
        <v>BLOK NYXON  Green 60mm    H= 25mm     GPMM</v>
      </c>
      <c r="E1362" s="466">
        <v>25</v>
      </c>
      <c r="F1362" s="466"/>
      <c r="G1362" s="466" t="s">
        <v>2453</v>
      </c>
      <c r="H1362" s="477">
        <f>NP.!Y5</f>
        <v>0</v>
      </c>
      <c r="I1362" s="476">
        <f>NP.!AQ5</f>
        <v>0</v>
      </c>
      <c r="J1362" s="462"/>
    </row>
    <row r="1363" spans="1:10" ht="30" customHeight="1" x14ac:dyDescent="0.2">
      <c r="A1363" s="461">
        <v>1352</v>
      </c>
      <c r="B1363" s="463" t="s">
        <v>12</v>
      </c>
      <c r="C1363" s="464" t="s">
        <v>1274</v>
      </c>
      <c r="D1363" s="465" t="str">
        <f>VLOOKUP(Tabela25[[#This Row],[Symbol]],Baza_cen[],3,0)</f>
        <v>BLOK NYXON  Green 60mm    H= 25mm     GPMM</v>
      </c>
      <c r="E1363" s="466">
        <v>25</v>
      </c>
      <c r="F1363" s="466"/>
      <c r="G1363" s="466" t="s">
        <v>2453</v>
      </c>
      <c r="H1363" s="477">
        <f>NP.!Z5</f>
        <v>0</v>
      </c>
      <c r="I1363" s="476">
        <f>NP.!AR5</f>
        <v>0</v>
      </c>
      <c r="J1363" s="462"/>
    </row>
    <row r="1364" spans="1:10" ht="30" customHeight="1" x14ac:dyDescent="0.2">
      <c r="A1364" s="461">
        <v>1353</v>
      </c>
      <c r="B1364" s="463" t="s">
        <v>12</v>
      </c>
      <c r="C1364" s="464" t="s">
        <v>1274</v>
      </c>
      <c r="D1364" s="465" t="str">
        <f>VLOOKUP(Tabela25[[#This Row],[Symbol]],Baza_cen[],3,0)</f>
        <v>BLOK NYXON  Green 60mm    H= 25mm     GPMM</v>
      </c>
      <c r="E1364" s="466">
        <v>25</v>
      </c>
      <c r="F1364" s="466"/>
      <c r="G1364" s="466" t="s">
        <v>2453</v>
      </c>
      <c r="H1364" s="477">
        <f>NP.!AA5</f>
        <v>0</v>
      </c>
      <c r="I1364" s="476">
        <f>NP.!AS5</f>
        <v>0</v>
      </c>
      <c r="J1364" s="462"/>
    </row>
    <row r="1365" spans="1:10" ht="30" customHeight="1" x14ac:dyDescent="0.2">
      <c r="A1365" s="461">
        <v>1354</v>
      </c>
      <c r="B1365" s="463" t="s">
        <v>12</v>
      </c>
      <c r="C1365" s="464" t="s">
        <v>1274</v>
      </c>
      <c r="D1365" s="465" t="str">
        <f>VLOOKUP(Tabela25[[#This Row],[Symbol]],Baza_cen[],3,0)</f>
        <v>BLOK NYXON  Green 60mm    H= 25mm     GPMM</v>
      </c>
      <c r="E1365" s="466">
        <v>25</v>
      </c>
      <c r="F1365" s="466"/>
      <c r="G1365" s="466" t="s">
        <v>2453</v>
      </c>
      <c r="H1365" s="477">
        <f>NP.!AB5</f>
        <v>0</v>
      </c>
      <c r="I1365" s="476">
        <f>NP.!AT5</f>
        <v>0</v>
      </c>
      <c r="J1365" s="462"/>
    </row>
    <row r="1366" spans="1:10" ht="30" customHeight="1" x14ac:dyDescent="0.2">
      <c r="A1366" s="461">
        <v>1355</v>
      </c>
      <c r="B1366" s="463" t="s">
        <v>12</v>
      </c>
      <c r="C1366" s="464" t="s">
        <v>1274</v>
      </c>
      <c r="D1366" s="465" t="str">
        <f>VLOOKUP(Tabela25[[#This Row],[Symbol]],Baza_cen[],3,0)</f>
        <v>BLOK NYXON  Green 60mm    H= 25mm     GPMM</v>
      </c>
      <c r="E1366" s="466">
        <v>25</v>
      </c>
      <c r="F1366" s="466"/>
      <c r="G1366" s="466" t="s">
        <v>2453</v>
      </c>
      <c r="H1366" s="477">
        <f>NP.!AC5</f>
        <v>0</v>
      </c>
      <c r="I1366" s="476">
        <f>NP.!AU5</f>
        <v>0</v>
      </c>
      <c r="J1366" s="462"/>
    </row>
    <row r="1367" spans="1:10" ht="30" customHeight="1" x14ac:dyDescent="0.2">
      <c r="A1367" s="461">
        <v>1356</v>
      </c>
      <c r="B1367" s="463" t="s">
        <v>12</v>
      </c>
      <c r="C1367" s="464" t="s">
        <v>1274</v>
      </c>
      <c r="D1367" s="465" t="str">
        <f>VLOOKUP(Tabela25[[#This Row],[Symbol]],Baza_cen[],3,0)</f>
        <v>BLOK NYXON  Green 60mm    H= 25mm     GPMM</v>
      </c>
      <c r="E1367" s="466">
        <v>25</v>
      </c>
      <c r="F1367" s="466"/>
      <c r="G1367" s="466" t="s">
        <v>2453</v>
      </c>
      <c r="H1367" s="477">
        <f>NP.!AD5</f>
        <v>0</v>
      </c>
      <c r="I1367" s="476">
        <f>NP.!AV5</f>
        <v>0</v>
      </c>
      <c r="J1367" s="462"/>
    </row>
    <row r="1368" spans="1:10" ht="30" customHeight="1" x14ac:dyDescent="0.2">
      <c r="A1368" s="461">
        <v>1357</v>
      </c>
      <c r="B1368" s="463" t="s">
        <v>12</v>
      </c>
      <c r="C1368" s="464" t="s">
        <v>1276</v>
      </c>
      <c r="D1368" s="465" t="str">
        <f>VLOOKUP(Tabela25[[#This Row],[Symbol]],Baza_cen[],3,0)</f>
        <v>BLOK NYXON  Green 60mm    H= 30mm     GPMM</v>
      </c>
      <c r="E1368" s="466">
        <v>30</v>
      </c>
      <c r="F1368" s="466"/>
      <c r="G1368" s="466" t="s">
        <v>2453</v>
      </c>
      <c r="H1368" s="477">
        <f>NP.!T6</f>
        <v>0</v>
      </c>
      <c r="I1368" s="476">
        <f>NP.!AL6</f>
        <v>0</v>
      </c>
      <c r="J1368" s="462"/>
    </row>
    <row r="1369" spans="1:10" ht="30" customHeight="1" x14ac:dyDescent="0.2">
      <c r="A1369" s="461">
        <v>1358</v>
      </c>
      <c r="B1369" s="463" t="s">
        <v>12</v>
      </c>
      <c r="C1369" s="464" t="s">
        <v>1276</v>
      </c>
      <c r="D1369" s="465" t="str">
        <f>VLOOKUP(Tabela25[[#This Row],[Symbol]],Baza_cen[],3,0)</f>
        <v>BLOK NYXON  Green 60mm    H= 30mm     GPMM</v>
      </c>
      <c r="E1369" s="466">
        <v>30</v>
      </c>
      <c r="F1369" s="466"/>
      <c r="G1369" s="466" t="s">
        <v>2453</v>
      </c>
      <c r="H1369" s="477">
        <f>NP.!U6</f>
        <v>0</v>
      </c>
      <c r="I1369" s="476">
        <f>NP.!AM6</f>
        <v>0</v>
      </c>
      <c r="J1369" s="462"/>
    </row>
    <row r="1370" spans="1:10" ht="30" customHeight="1" x14ac:dyDescent="0.2">
      <c r="A1370" s="461">
        <v>1359</v>
      </c>
      <c r="B1370" s="463" t="s">
        <v>12</v>
      </c>
      <c r="C1370" s="464" t="s">
        <v>1276</v>
      </c>
      <c r="D1370" s="465" t="str">
        <f>VLOOKUP(Tabela25[[#This Row],[Symbol]],Baza_cen[],3,0)</f>
        <v>BLOK NYXON  Green 60mm    H= 30mm     GPMM</v>
      </c>
      <c r="E1370" s="466">
        <v>30</v>
      </c>
      <c r="F1370" s="466"/>
      <c r="G1370" s="466" t="s">
        <v>2453</v>
      </c>
      <c r="H1370" s="477">
        <f>NP.!V6</f>
        <v>0</v>
      </c>
      <c r="I1370" s="476">
        <f>NP.!AN6</f>
        <v>0</v>
      </c>
      <c r="J1370" s="462"/>
    </row>
    <row r="1371" spans="1:10" ht="30" customHeight="1" x14ac:dyDescent="0.2">
      <c r="A1371" s="461">
        <v>1360</v>
      </c>
      <c r="B1371" s="463" t="s">
        <v>12</v>
      </c>
      <c r="C1371" s="464" t="s">
        <v>1276</v>
      </c>
      <c r="D1371" s="465" t="str">
        <f>VLOOKUP(Tabela25[[#This Row],[Symbol]],Baza_cen[],3,0)</f>
        <v>BLOK NYXON  Green 60mm    H= 30mm     GPMM</v>
      </c>
      <c r="E1371" s="466">
        <v>30</v>
      </c>
      <c r="F1371" s="466"/>
      <c r="G1371" s="466" t="s">
        <v>2453</v>
      </c>
      <c r="H1371" s="477">
        <f>NP.!W6</f>
        <v>0</v>
      </c>
      <c r="I1371" s="476">
        <f>NP.!AO6</f>
        <v>0</v>
      </c>
      <c r="J1371" s="462"/>
    </row>
    <row r="1372" spans="1:10" ht="30" customHeight="1" x14ac:dyDescent="0.2">
      <c r="A1372" s="461">
        <v>1361</v>
      </c>
      <c r="B1372" s="463" t="s">
        <v>12</v>
      </c>
      <c r="C1372" s="464" t="s">
        <v>1276</v>
      </c>
      <c r="D1372" s="465" t="str">
        <f>VLOOKUP(Tabela25[[#This Row],[Symbol]],Baza_cen[],3,0)</f>
        <v>BLOK NYXON  Green 60mm    H= 30mm     GPMM</v>
      </c>
      <c r="E1372" s="466">
        <v>30</v>
      </c>
      <c r="F1372" s="466"/>
      <c r="G1372" s="466" t="s">
        <v>2453</v>
      </c>
      <c r="H1372" s="477">
        <f>NP.!X6</f>
        <v>0</v>
      </c>
      <c r="I1372" s="476">
        <f>NP.!AP6</f>
        <v>0</v>
      </c>
      <c r="J1372" s="462"/>
    </row>
    <row r="1373" spans="1:10" ht="30" customHeight="1" x14ac:dyDescent="0.2">
      <c r="A1373" s="461">
        <v>1362</v>
      </c>
      <c r="B1373" s="463" t="s">
        <v>12</v>
      </c>
      <c r="C1373" s="464" t="s">
        <v>1276</v>
      </c>
      <c r="D1373" s="465" t="str">
        <f>VLOOKUP(Tabela25[[#This Row],[Symbol]],Baza_cen[],3,0)</f>
        <v>BLOK NYXON  Green 60mm    H= 30mm     GPMM</v>
      </c>
      <c r="E1373" s="466">
        <v>30</v>
      </c>
      <c r="F1373" s="466"/>
      <c r="G1373" s="466" t="s">
        <v>2453</v>
      </c>
      <c r="H1373" s="477">
        <f>NP.!Y6</f>
        <v>0</v>
      </c>
      <c r="I1373" s="476">
        <f>NP.!AQ6</f>
        <v>0</v>
      </c>
      <c r="J1373" s="462"/>
    </row>
    <row r="1374" spans="1:10" ht="30" customHeight="1" x14ac:dyDescent="0.2">
      <c r="A1374" s="461">
        <v>1363</v>
      </c>
      <c r="B1374" s="463" t="s">
        <v>12</v>
      </c>
      <c r="C1374" s="464" t="s">
        <v>1276</v>
      </c>
      <c r="D1374" s="465" t="str">
        <f>VLOOKUP(Tabela25[[#This Row],[Symbol]],Baza_cen[],3,0)</f>
        <v>BLOK NYXON  Green 60mm    H= 30mm     GPMM</v>
      </c>
      <c r="E1374" s="466">
        <v>30</v>
      </c>
      <c r="F1374" s="466"/>
      <c r="G1374" s="466" t="s">
        <v>2453</v>
      </c>
      <c r="H1374" s="477">
        <f>NP.!Z6</f>
        <v>0</v>
      </c>
      <c r="I1374" s="476">
        <f>NP.!AR6</f>
        <v>0</v>
      </c>
      <c r="J1374" s="462"/>
    </row>
    <row r="1375" spans="1:10" ht="30" customHeight="1" x14ac:dyDescent="0.2">
      <c r="A1375" s="461">
        <v>1364</v>
      </c>
      <c r="B1375" s="463" t="s">
        <v>12</v>
      </c>
      <c r="C1375" s="464" t="s">
        <v>1276</v>
      </c>
      <c r="D1375" s="465" t="str">
        <f>VLOOKUP(Tabela25[[#This Row],[Symbol]],Baza_cen[],3,0)</f>
        <v>BLOK NYXON  Green 60mm    H= 30mm     GPMM</v>
      </c>
      <c r="E1375" s="466">
        <v>30</v>
      </c>
      <c r="F1375" s="466"/>
      <c r="G1375" s="466" t="s">
        <v>2453</v>
      </c>
      <c r="H1375" s="477">
        <f>NP.!AA6</f>
        <v>0</v>
      </c>
      <c r="I1375" s="476">
        <f>NP.!AS6</f>
        <v>0</v>
      </c>
      <c r="J1375" s="462"/>
    </row>
    <row r="1376" spans="1:10" ht="30" customHeight="1" x14ac:dyDescent="0.2">
      <c r="A1376" s="461">
        <v>1365</v>
      </c>
      <c r="B1376" s="463" t="s">
        <v>12</v>
      </c>
      <c r="C1376" s="464" t="s">
        <v>1276</v>
      </c>
      <c r="D1376" s="465" t="str">
        <f>VLOOKUP(Tabela25[[#This Row],[Symbol]],Baza_cen[],3,0)</f>
        <v>BLOK NYXON  Green 60mm    H= 30mm     GPMM</v>
      </c>
      <c r="E1376" s="466">
        <v>30</v>
      </c>
      <c r="F1376" s="466"/>
      <c r="G1376" s="466" t="s">
        <v>2453</v>
      </c>
      <c r="H1376" s="477">
        <f>NP.!AB6</f>
        <v>0</v>
      </c>
      <c r="I1376" s="476">
        <f>NP.!AT6</f>
        <v>0</v>
      </c>
      <c r="J1376" s="462"/>
    </row>
    <row r="1377" spans="1:10" ht="30" customHeight="1" x14ac:dyDescent="0.2">
      <c r="A1377" s="461">
        <v>1366</v>
      </c>
      <c r="B1377" s="463" t="s">
        <v>12</v>
      </c>
      <c r="C1377" s="464" t="s">
        <v>1276</v>
      </c>
      <c r="D1377" s="465" t="str">
        <f>VLOOKUP(Tabela25[[#This Row],[Symbol]],Baza_cen[],3,0)</f>
        <v>BLOK NYXON  Green 60mm    H= 30mm     GPMM</v>
      </c>
      <c r="E1377" s="466">
        <v>30</v>
      </c>
      <c r="F1377" s="466"/>
      <c r="G1377" s="466" t="s">
        <v>2453</v>
      </c>
      <c r="H1377" s="477">
        <f>NP.!AC6</f>
        <v>0</v>
      </c>
      <c r="I1377" s="476">
        <f>NP.!AU6</f>
        <v>0</v>
      </c>
      <c r="J1377" s="462"/>
    </row>
    <row r="1378" spans="1:10" ht="30" customHeight="1" x14ac:dyDescent="0.2">
      <c r="A1378" s="461">
        <v>1367</v>
      </c>
      <c r="B1378" s="463" t="s">
        <v>12</v>
      </c>
      <c r="C1378" s="464" t="s">
        <v>1276</v>
      </c>
      <c r="D1378" s="465" t="str">
        <f>VLOOKUP(Tabela25[[#This Row],[Symbol]],Baza_cen[],3,0)</f>
        <v>BLOK NYXON  Green 60mm    H= 30mm     GPMM</v>
      </c>
      <c r="E1378" s="466">
        <v>30</v>
      </c>
      <c r="F1378" s="466"/>
      <c r="G1378" s="466" t="s">
        <v>2453</v>
      </c>
      <c r="H1378" s="477">
        <f>NP.!AD6</f>
        <v>0</v>
      </c>
      <c r="I1378" s="476">
        <f>NP.!AV6</f>
        <v>0</v>
      </c>
      <c r="J1378" s="462"/>
    </row>
    <row r="1379" spans="1:10" ht="30" customHeight="1" x14ac:dyDescent="0.2">
      <c r="A1379" s="461">
        <v>1368</v>
      </c>
      <c r="B1379" s="463" t="s">
        <v>12</v>
      </c>
      <c r="C1379" s="464" t="s">
        <v>1276</v>
      </c>
      <c r="D1379" s="465" t="str">
        <f>VLOOKUP(Tabela25[[#This Row],[Symbol]],Baza_cen[],3,0)</f>
        <v>BLOK NYXON  Green 60mm    H= 30mm     GPMM</v>
      </c>
      <c r="E1379" s="466">
        <v>30</v>
      </c>
      <c r="F1379" s="466"/>
      <c r="G1379" s="466" t="s">
        <v>2453</v>
      </c>
      <c r="H1379" s="477">
        <f>NP.!S6</f>
        <v>0</v>
      </c>
      <c r="I1379" s="476">
        <f>NP.!AK6</f>
        <v>0</v>
      </c>
      <c r="J1379" s="462"/>
    </row>
    <row r="1380" spans="1:10" ht="30" customHeight="1" x14ac:dyDescent="0.2">
      <c r="A1380" s="461">
        <v>1369</v>
      </c>
      <c r="B1380" s="463" t="s">
        <v>12</v>
      </c>
      <c r="C1380" s="464" t="s">
        <v>1277</v>
      </c>
      <c r="D1380" s="465" t="str">
        <f>VLOOKUP(Tabela25[[#This Row],[Symbol]],Baza_cen[],3,0)</f>
        <v>BLOK NYXON  Green 60mm    H= 35mm     GPMM</v>
      </c>
      <c r="E1380" s="466">
        <v>35</v>
      </c>
      <c r="F1380" s="466"/>
      <c r="G1380" s="466" t="s">
        <v>2453</v>
      </c>
      <c r="H1380" s="477">
        <f>NP.!T7</f>
        <v>0</v>
      </c>
      <c r="I1380" s="476">
        <f>NP.!AL7</f>
        <v>0</v>
      </c>
      <c r="J1380" s="462"/>
    </row>
    <row r="1381" spans="1:10" ht="30" customHeight="1" x14ac:dyDescent="0.2">
      <c r="A1381" s="461">
        <v>1370</v>
      </c>
      <c r="B1381" s="463" t="s">
        <v>12</v>
      </c>
      <c r="C1381" s="464" t="s">
        <v>1277</v>
      </c>
      <c r="D1381" s="465" t="str">
        <f>VLOOKUP(Tabela25[[#This Row],[Symbol]],Baza_cen[],3,0)</f>
        <v>BLOK NYXON  Green 60mm    H= 35mm     GPMM</v>
      </c>
      <c r="E1381" s="466">
        <v>35</v>
      </c>
      <c r="F1381" s="466"/>
      <c r="G1381" s="466" t="s">
        <v>2453</v>
      </c>
      <c r="H1381" s="477">
        <f>NP.!U7</f>
        <v>0</v>
      </c>
      <c r="I1381" s="476">
        <f>NP.!AM7</f>
        <v>0</v>
      </c>
      <c r="J1381" s="462"/>
    </row>
    <row r="1382" spans="1:10" ht="30" customHeight="1" x14ac:dyDescent="0.2">
      <c r="A1382" s="461">
        <v>1371</v>
      </c>
      <c r="B1382" s="463" t="s">
        <v>12</v>
      </c>
      <c r="C1382" s="464" t="s">
        <v>1277</v>
      </c>
      <c r="D1382" s="465" t="str">
        <f>VLOOKUP(Tabela25[[#This Row],[Symbol]],Baza_cen[],3,0)</f>
        <v>BLOK NYXON  Green 60mm    H= 35mm     GPMM</v>
      </c>
      <c r="E1382" s="466">
        <v>35</v>
      </c>
      <c r="F1382" s="466"/>
      <c r="G1382" s="466" t="s">
        <v>2453</v>
      </c>
      <c r="H1382" s="477">
        <f>NP.!V7</f>
        <v>0</v>
      </c>
      <c r="I1382" s="476">
        <f>NP.!AN7</f>
        <v>0</v>
      </c>
      <c r="J1382" s="462"/>
    </row>
    <row r="1383" spans="1:10" ht="30" customHeight="1" x14ac:dyDescent="0.2">
      <c r="A1383" s="461">
        <v>1372</v>
      </c>
      <c r="B1383" s="463" t="s">
        <v>12</v>
      </c>
      <c r="C1383" s="464" t="s">
        <v>1277</v>
      </c>
      <c r="D1383" s="465" t="str">
        <f>VLOOKUP(Tabela25[[#This Row],[Symbol]],Baza_cen[],3,0)</f>
        <v>BLOK NYXON  Green 60mm    H= 35mm     GPMM</v>
      </c>
      <c r="E1383" s="466">
        <v>35</v>
      </c>
      <c r="F1383" s="466"/>
      <c r="G1383" s="466" t="s">
        <v>2453</v>
      </c>
      <c r="H1383" s="477">
        <f>NP.!W7</f>
        <v>0</v>
      </c>
      <c r="I1383" s="476">
        <f>NP.!AO7</f>
        <v>0</v>
      </c>
      <c r="J1383" s="462"/>
    </row>
    <row r="1384" spans="1:10" ht="30" customHeight="1" x14ac:dyDescent="0.2">
      <c r="A1384" s="461">
        <v>1373</v>
      </c>
      <c r="B1384" s="463" t="s">
        <v>12</v>
      </c>
      <c r="C1384" s="464" t="s">
        <v>1277</v>
      </c>
      <c r="D1384" s="465" t="str">
        <f>VLOOKUP(Tabela25[[#This Row],[Symbol]],Baza_cen[],3,0)</f>
        <v>BLOK NYXON  Green 60mm    H= 35mm     GPMM</v>
      </c>
      <c r="E1384" s="466">
        <v>35</v>
      </c>
      <c r="F1384" s="466"/>
      <c r="G1384" s="466" t="s">
        <v>2453</v>
      </c>
      <c r="H1384" s="477">
        <f>NP.!X7</f>
        <v>0</v>
      </c>
      <c r="I1384" s="476">
        <f>NP.!AP7</f>
        <v>0</v>
      </c>
      <c r="J1384" s="462"/>
    </row>
    <row r="1385" spans="1:10" ht="30" customHeight="1" x14ac:dyDescent="0.2">
      <c r="A1385" s="461">
        <v>1374</v>
      </c>
      <c r="B1385" s="463" t="s">
        <v>12</v>
      </c>
      <c r="C1385" s="464" t="s">
        <v>1277</v>
      </c>
      <c r="D1385" s="465" t="str">
        <f>VLOOKUP(Tabela25[[#This Row],[Symbol]],Baza_cen[],3,0)</f>
        <v>BLOK NYXON  Green 60mm    H= 35mm     GPMM</v>
      </c>
      <c r="E1385" s="466">
        <v>35</v>
      </c>
      <c r="F1385" s="466"/>
      <c r="G1385" s="466" t="s">
        <v>2453</v>
      </c>
      <c r="H1385" s="477">
        <f>NP.!Y7</f>
        <v>0</v>
      </c>
      <c r="I1385" s="476">
        <f>NP.!AQ7</f>
        <v>0</v>
      </c>
      <c r="J1385" s="462"/>
    </row>
    <row r="1386" spans="1:10" ht="30" customHeight="1" x14ac:dyDescent="0.2">
      <c r="A1386" s="461">
        <v>1375</v>
      </c>
      <c r="B1386" s="463" t="s">
        <v>12</v>
      </c>
      <c r="C1386" s="464" t="s">
        <v>1277</v>
      </c>
      <c r="D1386" s="465" t="str">
        <f>VLOOKUP(Tabela25[[#This Row],[Symbol]],Baza_cen[],3,0)</f>
        <v>BLOK NYXON  Green 60mm    H= 35mm     GPMM</v>
      </c>
      <c r="E1386" s="466">
        <v>35</v>
      </c>
      <c r="F1386" s="466"/>
      <c r="G1386" s="466" t="s">
        <v>2453</v>
      </c>
      <c r="H1386" s="477">
        <f>NP.!Z7</f>
        <v>0</v>
      </c>
      <c r="I1386" s="476">
        <f>NP.!AR7</f>
        <v>0</v>
      </c>
      <c r="J1386" s="462"/>
    </row>
    <row r="1387" spans="1:10" ht="30" customHeight="1" x14ac:dyDescent="0.2">
      <c r="A1387" s="461">
        <v>1376</v>
      </c>
      <c r="B1387" s="463" t="s">
        <v>12</v>
      </c>
      <c r="C1387" s="464" t="s">
        <v>1277</v>
      </c>
      <c r="D1387" s="465" t="str">
        <f>VLOOKUP(Tabela25[[#This Row],[Symbol]],Baza_cen[],3,0)</f>
        <v>BLOK NYXON  Green 60mm    H= 35mm     GPMM</v>
      </c>
      <c r="E1387" s="466">
        <v>35</v>
      </c>
      <c r="F1387" s="466"/>
      <c r="G1387" s="466" t="s">
        <v>2453</v>
      </c>
      <c r="H1387" s="477">
        <f>NP.!AA7</f>
        <v>0</v>
      </c>
      <c r="I1387" s="476">
        <f>NP.!AS7</f>
        <v>0</v>
      </c>
      <c r="J1387" s="462"/>
    </row>
    <row r="1388" spans="1:10" ht="30" customHeight="1" x14ac:dyDescent="0.2">
      <c r="A1388" s="461">
        <v>1377</v>
      </c>
      <c r="B1388" s="463" t="s">
        <v>12</v>
      </c>
      <c r="C1388" s="464" t="s">
        <v>1277</v>
      </c>
      <c r="D1388" s="465" t="str">
        <f>VLOOKUP(Tabela25[[#This Row],[Symbol]],Baza_cen[],3,0)</f>
        <v>BLOK NYXON  Green 60mm    H= 35mm     GPMM</v>
      </c>
      <c r="E1388" s="466">
        <v>35</v>
      </c>
      <c r="F1388" s="466"/>
      <c r="G1388" s="466" t="s">
        <v>2453</v>
      </c>
      <c r="H1388" s="477">
        <f>NP.!AB7</f>
        <v>0</v>
      </c>
      <c r="I1388" s="476">
        <f>NP.!AT7</f>
        <v>0</v>
      </c>
      <c r="J1388" s="462"/>
    </row>
    <row r="1389" spans="1:10" ht="30" customHeight="1" x14ac:dyDescent="0.2">
      <c r="A1389" s="461">
        <v>1378</v>
      </c>
      <c r="B1389" s="463" t="s">
        <v>12</v>
      </c>
      <c r="C1389" s="464" t="s">
        <v>1277</v>
      </c>
      <c r="D1389" s="465" t="str">
        <f>VLOOKUP(Tabela25[[#This Row],[Symbol]],Baza_cen[],3,0)</f>
        <v>BLOK NYXON  Green 60mm    H= 35mm     GPMM</v>
      </c>
      <c r="E1389" s="466">
        <v>35</v>
      </c>
      <c r="F1389" s="466"/>
      <c r="G1389" s="466" t="s">
        <v>2453</v>
      </c>
      <c r="H1389" s="477">
        <f>NP.!AC7</f>
        <v>0</v>
      </c>
      <c r="I1389" s="476">
        <f>NP.!AU7</f>
        <v>0</v>
      </c>
      <c r="J1389" s="462"/>
    </row>
    <row r="1390" spans="1:10" ht="30" customHeight="1" x14ac:dyDescent="0.2">
      <c r="A1390" s="461">
        <v>1379</v>
      </c>
      <c r="B1390" s="463" t="s">
        <v>12</v>
      </c>
      <c r="C1390" s="464" t="s">
        <v>1277</v>
      </c>
      <c r="D1390" s="465" t="str">
        <f>VLOOKUP(Tabela25[[#This Row],[Symbol]],Baza_cen[],3,0)</f>
        <v>BLOK NYXON  Green 60mm    H= 35mm     GPMM</v>
      </c>
      <c r="E1390" s="466">
        <v>35</v>
      </c>
      <c r="F1390" s="466"/>
      <c r="G1390" s="466" t="s">
        <v>2453</v>
      </c>
      <c r="H1390" s="477">
        <f>NP.!AD7</f>
        <v>0</v>
      </c>
      <c r="I1390" s="476">
        <f>NP.!AV7</f>
        <v>0</v>
      </c>
      <c r="J1390" s="462"/>
    </row>
    <row r="1391" spans="1:10" ht="30" customHeight="1" x14ac:dyDescent="0.2">
      <c r="A1391" s="461">
        <v>1380</v>
      </c>
      <c r="B1391" s="463" t="s">
        <v>12</v>
      </c>
      <c r="C1391" s="464" t="s">
        <v>1277</v>
      </c>
      <c r="D1391" s="465" t="str">
        <f>VLOOKUP(Tabela25[[#This Row],[Symbol]],Baza_cen[],3,0)</f>
        <v>BLOK NYXON  Green 60mm    H= 35mm     GPMM</v>
      </c>
      <c r="E1391" s="466">
        <v>35</v>
      </c>
      <c r="F1391" s="466"/>
      <c r="G1391" s="466" t="s">
        <v>2453</v>
      </c>
      <c r="H1391" s="477">
        <f>NP.!S7</f>
        <v>0</v>
      </c>
      <c r="I1391" s="476">
        <f>NP.!AK7</f>
        <v>0</v>
      </c>
      <c r="J1391" s="462"/>
    </row>
    <row r="1392" spans="1:10" ht="30" customHeight="1" x14ac:dyDescent="0.2">
      <c r="A1392" s="461">
        <v>1381</v>
      </c>
      <c r="B1392" s="463" t="s">
        <v>12</v>
      </c>
      <c r="C1392" s="464" t="s">
        <v>1278</v>
      </c>
      <c r="D1392" s="465" t="str">
        <f>VLOOKUP(Tabela25[[#This Row],[Symbol]],Baza_cen[],3,0)</f>
        <v>BLOK NYXON  Green 60mm    H= 40mm     GPMM</v>
      </c>
      <c r="E1392" s="466">
        <v>40</v>
      </c>
      <c r="F1392" s="466"/>
      <c r="G1392" s="466" t="s">
        <v>2453</v>
      </c>
      <c r="H1392" s="477">
        <f>NP.!S8</f>
        <v>0</v>
      </c>
      <c r="I1392" s="476">
        <f>NP.!AK8</f>
        <v>0</v>
      </c>
      <c r="J1392" s="462"/>
    </row>
    <row r="1393" spans="1:10" ht="30" customHeight="1" x14ac:dyDescent="0.2">
      <c r="A1393" s="461">
        <v>1382</v>
      </c>
      <c r="B1393" s="463" t="s">
        <v>12</v>
      </c>
      <c r="C1393" s="464" t="s">
        <v>1278</v>
      </c>
      <c r="D1393" s="465" t="str">
        <f>VLOOKUP(Tabela25[[#This Row],[Symbol]],Baza_cen[],3,0)</f>
        <v>BLOK NYXON  Green 60mm    H= 40mm     GPMM</v>
      </c>
      <c r="E1393" s="466">
        <v>40</v>
      </c>
      <c r="F1393" s="466"/>
      <c r="G1393" s="466" t="s">
        <v>2453</v>
      </c>
      <c r="H1393" s="477">
        <f>NP.!T8</f>
        <v>0</v>
      </c>
      <c r="I1393" s="476">
        <f>NP.!AL8</f>
        <v>0</v>
      </c>
      <c r="J1393" s="462"/>
    </row>
    <row r="1394" spans="1:10" ht="30" customHeight="1" x14ac:dyDescent="0.2">
      <c r="A1394" s="461">
        <v>1383</v>
      </c>
      <c r="B1394" s="463" t="s">
        <v>12</v>
      </c>
      <c r="C1394" s="464" t="s">
        <v>1278</v>
      </c>
      <c r="D1394" s="465" t="str">
        <f>VLOOKUP(Tabela25[[#This Row],[Symbol]],Baza_cen[],3,0)</f>
        <v>BLOK NYXON  Green 60mm    H= 40mm     GPMM</v>
      </c>
      <c r="E1394" s="466">
        <v>40</v>
      </c>
      <c r="F1394" s="466"/>
      <c r="G1394" s="466" t="s">
        <v>2453</v>
      </c>
      <c r="H1394" s="477">
        <f>NP.!U8</f>
        <v>0</v>
      </c>
      <c r="I1394" s="476">
        <f>NP.!AM8</f>
        <v>0</v>
      </c>
      <c r="J1394" s="462"/>
    </row>
    <row r="1395" spans="1:10" ht="30" customHeight="1" x14ac:dyDescent="0.2">
      <c r="A1395" s="461">
        <v>1384</v>
      </c>
      <c r="B1395" s="463" t="s">
        <v>12</v>
      </c>
      <c r="C1395" s="464" t="s">
        <v>1278</v>
      </c>
      <c r="D1395" s="465" t="str">
        <f>VLOOKUP(Tabela25[[#This Row],[Symbol]],Baza_cen[],3,0)</f>
        <v>BLOK NYXON  Green 60mm    H= 40mm     GPMM</v>
      </c>
      <c r="E1395" s="466">
        <v>40</v>
      </c>
      <c r="F1395" s="466"/>
      <c r="G1395" s="466" t="s">
        <v>2453</v>
      </c>
      <c r="H1395" s="477">
        <f>NP.!V8</f>
        <v>0</v>
      </c>
      <c r="I1395" s="476">
        <f>NP.!AN8</f>
        <v>0</v>
      </c>
      <c r="J1395" s="462"/>
    </row>
    <row r="1396" spans="1:10" ht="30" customHeight="1" x14ac:dyDescent="0.2">
      <c r="A1396" s="461">
        <v>1385</v>
      </c>
      <c r="B1396" s="463" t="s">
        <v>12</v>
      </c>
      <c r="C1396" s="464" t="s">
        <v>1278</v>
      </c>
      <c r="D1396" s="465" t="str">
        <f>VLOOKUP(Tabela25[[#This Row],[Symbol]],Baza_cen[],3,0)</f>
        <v>BLOK NYXON  Green 60mm    H= 40mm     GPMM</v>
      </c>
      <c r="E1396" s="466">
        <v>40</v>
      </c>
      <c r="F1396" s="466"/>
      <c r="G1396" s="466" t="s">
        <v>2453</v>
      </c>
      <c r="H1396" s="477">
        <f>NP.!W8</f>
        <v>0</v>
      </c>
      <c r="I1396" s="476">
        <f>NP.!AO8</f>
        <v>0</v>
      </c>
      <c r="J1396" s="462"/>
    </row>
    <row r="1397" spans="1:10" ht="30" customHeight="1" x14ac:dyDescent="0.2">
      <c r="A1397" s="461">
        <v>1386</v>
      </c>
      <c r="B1397" s="463" t="s">
        <v>12</v>
      </c>
      <c r="C1397" s="464" t="s">
        <v>1278</v>
      </c>
      <c r="D1397" s="465" t="str">
        <f>VLOOKUP(Tabela25[[#This Row],[Symbol]],Baza_cen[],3,0)</f>
        <v>BLOK NYXON  Green 60mm    H= 40mm     GPMM</v>
      </c>
      <c r="E1397" s="466">
        <v>40</v>
      </c>
      <c r="F1397" s="466"/>
      <c r="G1397" s="466" t="s">
        <v>2453</v>
      </c>
      <c r="H1397" s="477">
        <f>NP.!X8</f>
        <v>0</v>
      </c>
      <c r="I1397" s="476">
        <f>NP.!AP8</f>
        <v>0</v>
      </c>
      <c r="J1397" s="462"/>
    </row>
    <row r="1398" spans="1:10" ht="30" customHeight="1" x14ac:dyDescent="0.2">
      <c r="A1398" s="461">
        <v>1387</v>
      </c>
      <c r="B1398" s="463" t="s">
        <v>12</v>
      </c>
      <c r="C1398" s="464" t="s">
        <v>1278</v>
      </c>
      <c r="D1398" s="465" t="str">
        <f>VLOOKUP(Tabela25[[#This Row],[Symbol]],Baza_cen[],3,0)</f>
        <v>BLOK NYXON  Green 60mm    H= 40mm     GPMM</v>
      </c>
      <c r="E1398" s="466">
        <v>40</v>
      </c>
      <c r="F1398" s="466"/>
      <c r="G1398" s="466" t="s">
        <v>2453</v>
      </c>
      <c r="H1398" s="477">
        <f>NP.!Y8</f>
        <v>0</v>
      </c>
      <c r="I1398" s="476">
        <f>NP.!AQ8</f>
        <v>0</v>
      </c>
      <c r="J1398" s="462"/>
    </row>
    <row r="1399" spans="1:10" ht="30" customHeight="1" x14ac:dyDescent="0.2">
      <c r="A1399" s="461">
        <v>1388</v>
      </c>
      <c r="B1399" s="463" t="s">
        <v>12</v>
      </c>
      <c r="C1399" s="464" t="s">
        <v>1278</v>
      </c>
      <c r="D1399" s="465" t="str">
        <f>VLOOKUP(Tabela25[[#This Row],[Symbol]],Baza_cen[],3,0)</f>
        <v>BLOK NYXON  Green 60mm    H= 40mm     GPMM</v>
      </c>
      <c r="E1399" s="466">
        <v>40</v>
      </c>
      <c r="F1399" s="466"/>
      <c r="G1399" s="466" t="s">
        <v>2453</v>
      </c>
      <c r="H1399" s="477">
        <f>NP.!Z8</f>
        <v>0</v>
      </c>
      <c r="I1399" s="476">
        <f>NP.!AR8</f>
        <v>0</v>
      </c>
      <c r="J1399" s="462"/>
    </row>
    <row r="1400" spans="1:10" ht="30" customHeight="1" x14ac:dyDescent="0.2">
      <c r="A1400" s="461">
        <v>1389</v>
      </c>
      <c r="B1400" s="463" t="s">
        <v>12</v>
      </c>
      <c r="C1400" s="464" t="s">
        <v>1278</v>
      </c>
      <c r="D1400" s="465" t="str">
        <f>VLOOKUP(Tabela25[[#This Row],[Symbol]],Baza_cen[],3,0)</f>
        <v>BLOK NYXON  Green 60mm    H= 40mm     GPMM</v>
      </c>
      <c r="E1400" s="466">
        <v>40</v>
      </c>
      <c r="F1400" s="466"/>
      <c r="G1400" s="466" t="s">
        <v>2453</v>
      </c>
      <c r="H1400" s="477">
        <f>NP.!AA8</f>
        <v>0</v>
      </c>
      <c r="I1400" s="476">
        <f>NP.!AS8</f>
        <v>0</v>
      </c>
      <c r="J1400" s="462"/>
    </row>
    <row r="1401" spans="1:10" ht="30" customHeight="1" x14ac:dyDescent="0.2">
      <c r="A1401" s="461">
        <v>1390</v>
      </c>
      <c r="B1401" s="463" t="s">
        <v>12</v>
      </c>
      <c r="C1401" s="464" t="s">
        <v>1278</v>
      </c>
      <c r="D1401" s="465" t="str">
        <f>VLOOKUP(Tabela25[[#This Row],[Symbol]],Baza_cen[],3,0)</f>
        <v>BLOK NYXON  Green 60mm    H= 40mm     GPMM</v>
      </c>
      <c r="E1401" s="466">
        <v>40</v>
      </c>
      <c r="F1401" s="466"/>
      <c r="G1401" s="466" t="s">
        <v>2453</v>
      </c>
      <c r="H1401" s="477">
        <f>NP.!AB8</f>
        <v>0</v>
      </c>
      <c r="I1401" s="476">
        <f>NP.!AT8</f>
        <v>0</v>
      </c>
      <c r="J1401" s="462"/>
    </row>
    <row r="1402" spans="1:10" ht="30" customHeight="1" x14ac:dyDescent="0.2">
      <c r="A1402" s="461">
        <v>1391</v>
      </c>
      <c r="B1402" s="463" t="s">
        <v>12</v>
      </c>
      <c r="C1402" s="464" t="s">
        <v>1278</v>
      </c>
      <c r="D1402" s="465" t="str">
        <f>VLOOKUP(Tabela25[[#This Row],[Symbol]],Baza_cen[],3,0)</f>
        <v>BLOK NYXON  Green 60mm    H= 40mm     GPMM</v>
      </c>
      <c r="E1402" s="466">
        <v>40</v>
      </c>
      <c r="F1402" s="466"/>
      <c r="G1402" s="466" t="s">
        <v>2453</v>
      </c>
      <c r="H1402" s="477">
        <f>NP.!AC8</f>
        <v>0</v>
      </c>
      <c r="I1402" s="476">
        <f>NP.!AU8</f>
        <v>0</v>
      </c>
      <c r="J1402" s="462"/>
    </row>
    <row r="1403" spans="1:10" ht="30" customHeight="1" x14ac:dyDescent="0.2">
      <c r="A1403" s="461">
        <v>1392</v>
      </c>
      <c r="B1403" s="463" t="s">
        <v>12</v>
      </c>
      <c r="C1403" s="464" t="s">
        <v>1278</v>
      </c>
      <c r="D1403" s="465" t="str">
        <f>VLOOKUP(Tabela25[[#This Row],[Symbol]],Baza_cen[],3,0)</f>
        <v>BLOK NYXON  Green 60mm    H= 40mm     GPMM</v>
      </c>
      <c r="E1403" s="466">
        <v>40</v>
      </c>
      <c r="F1403" s="466"/>
      <c r="G1403" s="466" t="s">
        <v>2453</v>
      </c>
      <c r="H1403" s="477">
        <f>NP.!AD8</f>
        <v>0</v>
      </c>
      <c r="I1403" s="476">
        <f>NP.!AV8</f>
        <v>0</v>
      </c>
      <c r="J1403" s="462"/>
    </row>
    <row r="1404" spans="1:10" ht="30" customHeight="1" x14ac:dyDescent="0.2">
      <c r="A1404" s="461">
        <v>1393</v>
      </c>
      <c r="B1404" s="463" t="s">
        <v>12</v>
      </c>
      <c r="C1404" s="464" t="s">
        <v>1279</v>
      </c>
      <c r="D1404" s="465" t="str">
        <f>VLOOKUP(Tabela25[[#This Row],[Symbol]],Baza_cen[],3,0)</f>
        <v>BLOK NYXON  Green 60mm    H= 45mm     GPMM</v>
      </c>
      <c r="E1404" s="466">
        <v>45</v>
      </c>
      <c r="F1404" s="466"/>
      <c r="G1404" s="466" t="s">
        <v>2453</v>
      </c>
      <c r="H1404" s="477">
        <f>NP.!S9</f>
        <v>0</v>
      </c>
      <c r="I1404" s="476">
        <f>NP.!AK9</f>
        <v>0</v>
      </c>
      <c r="J1404" s="462"/>
    </row>
    <row r="1405" spans="1:10" ht="30" customHeight="1" x14ac:dyDescent="0.2">
      <c r="A1405" s="461">
        <v>1394</v>
      </c>
      <c r="B1405" s="463" t="s">
        <v>12</v>
      </c>
      <c r="C1405" s="464" t="s">
        <v>1279</v>
      </c>
      <c r="D1405" s="465" t="str">
        <f>VLOOKUP(Tabela25[[#This Row],[Symbol]],Baza_cen[],3,0)</f>
        <v>BLOK NYXON  Green 60mm    H= 45mm     GPMM</v>
      </c>
      <c r="E1405" s="466">
        <v>45</v>
      </c>
      <c r="F1405" s="466"/>
      <c r="G1405" s="466" t="s">
        <v>2453</v>
      </c>
      <c r="H1405" s="477">
        <f>NP.!T9</f>
        <v>0</v>
      </c>
      <c r="I1405" s="476">
        <f>NP.!AL9</f>
        <v>0</v>
      </c>
      <c r="J1405" s="462"/>
    </row>
    <row r="1406" spans="1:10" ht="30" customHeight="1" x14ac:dyDescent="0.2">
      <c r="A1406" s="461">
        <v>1395</v>
      </c>
      <c r="B1406" s="463" t="s">
        <v>12</v>
      </c>
      <c r="C1406" s="464" t="s">
        <v>1279</v>
      </c>
      <c r="D1406" s="465" t="str">
        <f>VLOOKUP(Tabela25[[#This Row],[Symbol]],Baza_cen[],3,0)</f>
        <v>BLOK NYXON  Green 60mm    H= 45mm     GPMM</v>
      </c>
      <c r="E1406" s="466">
        <v>45</v>
      </c>
      <c r="F1406" s="466"/>
      <c r="G1406" s="466" t="s">
        <v>2453</v>
      </c>
      <c r="H1406" s="477">
        <f>NP.!U9</f>
        <v>0</v>
      </c>
      <c r="I1406" s="476">
        <f>NP.!AM9</f>
        <v>0</v>
      </c>
      <c r="J1406" s="462"/>
    </row>
    <row r="1407" spans="1:10" ht="30" customHeight="1" x14ac:dyDescent="0.2">
      <c r="A1407" s="461">
        <v>1396</v>
      </c>
      <c r="B1407" s="463" t="s">
        <v>12</v>
      </c>
      <c r="C1407" s="464" t="s">
        <v>1279</v>
      </c>
      <c r="D1407" s="465" t="str">
        <f>VLOOKUP(Tabela25[[#This Row],[Symbol]],Baza_cen[],3,0)</f>
        <v>BLOK NYXON  Green 60mm    H= 45mm     GPMM</v>
      </c>
      <c r="E1407" s="466">
        <v>45</v>
      </c>
      <c r="F1407" s="466"/>
      <c r="G1407" s="466" t="s">
        <v>2453</v>
      </c>
      <c r="H1407" s="477">
        <f>NP.!V9</f>
        <v>0</v>
      </c>
      <c r="I1407" s="476">
        <f>NP.!AN9</f>
        <v>0</v>
      </c>
      <c r="J1407" s="462"/>
    </row>
    <row r="1408" spans="1:10" ht="30" customHeight="1" x14ac:dyDescent="0.2">
      <c r="A1408" s="461">
        <v>1397</v>
      </c>
      <c r="B1408" s="463" t="s">
        <v>12</v>
      </c>
      <c r="C1408" s="464" t="s">
        <v>1279</v>
      </c>
      <c r="D1408" s="465" t="str">
        <f>VLOOKUP(Tabela25[[#This Row],[Symbol]],Baza_cen[],3,0)</f>
        <v>BLOK NYXON  Green 60mm    H= 45mm     GPMM</v>
      </c>
      <c r="E1408" s="466">
        <v>45</v>
      </c>
      <c r="F1408" s="466"/>
      <c r="G1408" s="466" t="s">
        <v>2453</v>
      </c>
      <c r="H1408" s="477">
        <f>NP.!W9</f>
        <v>0</v>
      </c>
      <c r="I1408" s="476">
        <f>NP.!AO9</f>
        <v>0</v>
      </c>
      <c r="J1408" s="462"/>
    </row>
    <row r="1409" spans="1:10" ht="30" customHeight="1" x14ac:dyDescent="0.2">
      <c r="A1409" s="461">
        <v>1398</v>
      </c>
      <c r="B1409" s="463" t="s">
        <v>12</v>
      </c>
      <c r="C1409" s="464" t="s">
        <v>1279</v>
      </c>
      <c r="D1409" s="465" t="str">
        <f>VLOOKUP(Tabela25[[#This Row],[Symbol]],Baza_cen[],3,0)</f>
        <v>BLOK NYXON  Green 60mm    H= 45mm     GPMM</v>
      </c>
      <c r="E1409" s="466">
        <v>45</v>
      </c>
      <c r="F1409" s="466"/>
      <c r="G1409" s="466" t="s">
        <v>2453</v>
      </c>
      <c r="H1409" s="477">
        <f>NP.!X9</f>
        <v>0</v>
      </c>
      <c r="I1409" s="476">
        <f>NP.!AP9</f>
        <v>0</v>
      </c>
      <c r="J1409" s="462"/>
    </row>
    <row r="1410" spans="1:10" ht="30" customHeight="1" x14ac:dyDescent="0.2">
      <c r="A1410" s="461">
        <v>1399</v>
      </c>
      <c r="B1410" s="463" t="s">
        <v>12</v>
      </c>
      <c r="C1410" s="464" t="s">
        <v>1279</v>
      </c>
      <c r="D1410" s="465" t="str">
        <f>VLOOKUP(Tabela25[[#This Row],[Symbol]],Baza_cen[],3,0)</f>
        <v>BLOK NYXON  Green 60mm    H= 45mm     GPMM</v>
      </c>
      <c r="E1410" s="466">
        <v>45</v>
      </c>
      <c r="F1410" s="466"/>
      <c r="G1410" s="466" t="s">
        <v>2453</v>
      </c>
      <c r="H1410" s="477">
        <f>NP.!Y9</f>
        <v>0</v>
      </c>
      <c r="I1410" s="476">
        <f>NP.!AQ9</f>
        <v>0</v>
      </c>
      <c r="J1410" s="462"/>
    </row>
    <row r="1411" spans="1:10" ht="30" customHeight="1" x14ac:dyDescent="0.2">
      <c r="A1411" s="461">
        <v>1400</v>
      </c>
      <c r="B1411" s="463" t="s">
        <v>12</v>
      </c>
      <c r="C1411" s="464" t="s">
        <v>1279</v>
      </c>
      <c r="D1411" s="465" t="str">
        <f>VLOOKUP(Tabela25[[#This Row],[Symbol]],Baza_cen[],3,0)</f>
        <v>BLOK NYXON  Green 60mm    H= 45mm     GPMM</v>
      </c>
      <c r="E1411" s="466">
        <v>45</v>
      </c>
      <c r="F1411" s="466"/>
      <c r="G1411" s="466" t="s">
        <v>2453</v>
      </c>
      <c r="H1411" s="477">
        <f>NP.!Z9</f>
        <v>0</v>
      </c>
      <c r="I1411" s="476">
        <f>NP.!AR9</f>
        <v>0</v>
      </c>
      <c r="J1411" s="462"/>
    </row>
    <row r="1412" spans="1:10" ht="30" customHeight="1" x14ac:dyDescent="0.2">
      <c r="A1412" s="461">
        <v>1401</v>
      </c>
      <c r="B1412" s="463" t="s">
        <v>12</v>
      </c>
      <c r="C1412" s="464" t="s">
        <v>1279</v>
      </c>
      <c r="D1412" s="465" t="str">
        <f>VLOOKUP(Tabela25[[#This Row],[Symbol]],Baza_cen[],3,0)</f>
        <v>BLOK NYXON  Green 60mm    H= 45mm     GPMM</v>
      </c>
      <c r="E1412" s="466">
        <v>45</v>
      </c>
      <c r="F1412" s="466"/>
      <c r="G1412" s="466" t="s">
        <v>2453</v>
      </c>
      <c r="H1412" s="477">
        <f>NP.!AA9</f>
        <v>0</v>
      </c>
      <c r="I1412" s="476">
        <f>NP.!AS9</f>
        <v>0</v>
      </c>
      <c r="J1412" s="462"/>
    </row>
    <row r="1413" spans="1:10" ht="30" customHeight="1" x14ac:dyDescent="0.2">
      <c r="A1413" s="461">
        <v>1402</v>
      </c>
      <c r="B1413" s="463" t="s">
        <v>12</v>
      </c>
      <c r="C1413" s="464" t="s">
        <v>1279</v>
      </c>
      <c r="D1413" s="465" t="str">
        <f>VLOOKUP(Tabela25[[#This Row],[Symbol]],Baza_cen[],3,0)</f>
        <v>BLOK NYXON  Green 60mm    H= 45mm     GPMM</v>
      </c>
      <c r="E1413" s="466">
        <v>45</v>
      </c>
      <c r="F1413" s="466"/>
      <c r="G1413" s="466" t="s">
        <v>2453</v>
      </c>
      <c r="H1413" s="477">
        <f>NP.!AB9</f>
        <v>0</v>
      </c>
      <c r="I1413" s="476">
        <f>NP.!AT9</f>
        <v>0</v>
      </c>
      <c r="J1413" s="462"/>
    </row>
    <row r="1414" spans="1:10" ht="30" customHeight="1" x14ac:dyDescent="0.2">
      <c r="A1414" s="461">
        <v>1403</v>
      </c>
      <c r="B1414" s="463" t="s">
        <v>12</v>
      </c>
      <c r="C1414" s="464" t="s">
        <v>1279</v>
      </c>
      <c r="D1414" s="465" t="str">
        <f>VLOOKUP(Tabela25[[#This Row],[Symbol]],Baza_cen[],3,0)</f>
        <v>BLOK NYXON  Green 60mm    H= 45mm     GPMM</v>
      </c>
      <c r="E1414" s="466">
        <v>45</v>
      </c>
      <c r="F1414" s="466"/>
      <c r="G1414" s="466" t="s">
        <v>2453</v>
      </c>
      <c r="H1414" s="477">
        <f>NP.!AC9</f>
        <v>0</v>
      </c>
      <c r="I1414" s="476">
        <f>NP.!AU9</f>
        <v>0</v>
      </c>
      <c r="J1414" s="462"/>
    </row>
    <row r="1415" spans="1:10" ht="30" customHeight="1" x14ac:dyDescent="0.2">
      <c r="A1415" s="461">
        <v>1404</v>
      </c>
      <c r="B1415" s="463" t="s">
        <v>12</v>
      </c>
      <c r="C1415" s="464" t="s">
        <v>1279</v>
      </c>
      <c r="D1415" s="465" t="str">
        <f>VLOOKUP(Tabela25[[#This Row],[Symbol]],Baza_cen[],3,0)</f>
        <v>BLOK NYXON  Green 60mm    H= 45mm     GPMM</v>
      </c>
      <c r="E1415" s="466">
        <v>45</v>
      </c>
      <c r="F1415" s="466"/>
      <c r="G1415" s="466" t="s">
        <v>2453</v>
      </c>
      <c r="H1415" s="477">
        <f>NP.!AD9</f>
        <v>0</v>
      </c>
      <c r="I1415" s="476">
        <f>NP.!AV9</f>
        <v>0</v>
      </c>
      <c r="J1415" s="462"/>
    </row>
    <row r="1416" spans="1:10" ht="30" customHeight="1" x14ac:dyDescent="0.2">
      <c r="A1416" s="461">
        <v>1405</v>
      </c>
      <c r="B1416" s="463" t="s">
        <v>12</v>
      </c>
      <c r="C1416" s="464" t="s">
        <v>1280</v>
      </c>
      <c r="D1416" s="465" t="str">
        <f>VLOOKUP(Tabela25[[#This Row],[Symbol]],Baza_cen[],3,0)</f>
        <v>BLOK NYXON  Green 60mm    H= 50mm     GPMM</v>
      </c>
      <c r="E1416" s="466">
        <v>50</v>
      </c>
      <c r="F1416" s="466"/>
      <c r="G1416" s="466" t="s">
        <v>2453</v>
      </c>
      <c r="H1416" s="477">
        <f>NP.!S10</f>
        <v>0</v>
      </c>
      <c r="I1416" s="476">
        <f>NP.!AK10</f>
        <v>0</v>
      </c>
      <c r="J1416" s="462"/>
    </row>
    <row r="1417" spans="1:10" ht="30" customHeight="1" x14ac:dyDescent="0.2">
      <c r="A1417" s="461">
        <v>1406</v>
      </c>
      <c r="B1417" s="463" t="s">
        <v>12</v>
      </c>
      <c r="C1417" s="464" t="s">
        <v>1280</v>
      </c>
      <c r="D1417" s="465" t="str">
        <f>VLOOKUP(Tabela25[[#This Row],[Symbol]],Baza_cen[],3,0)</f>
        <v>BLOK NYXON  Green 60mm    H= 50mm     GPMM</v>
      </c>
      <c r="E1417" s="466">
        <v>50</v>
      </c>
      <c r="F1417" s="466"/>
      <c r="G1417" s="466" t="s">
        <v>2453</v>
      </c>
      <c r="H1417" s="477">
        <f>NP.!T10</f>
        <v>0</v>
      </c>
      <c r="I1417" s="476">
        <f>NP.!AL10</f>
        <v>0</v>
      </c>
      <c r="J1417" s="462"/>
    </row>
    <row r="1418" spans="1:10" ht="30" customHeight="1" x14ac:dyDescent="0.2">
      <c r="A1418" s="461">
        <v>1407</v>
      </c>
      <c r="B1418" s="463" t="s">
        <v>12</v>
      </c>
      <c r="C1418" s="464" t="s">
        <v>1280</v>
      </c>
      <c r="D1418" s="465" t="str">
        <f>VLOOKUP(Tabela25[[#This Row],[Symbol]],Baza_cen[],3,0)</f>
        <v>BLOK NYXON  Green 60mm    H= 50mm     GPMM</v>
      </c>
      <c r="E1418" s="466">
        <v>50</v>
      </c>
      <c r="F1418" s="466"/>
      <c r="G1418" s="466" t="s">
        <v>2453</v>
      </c>
      <c r="H1418" s="477">
        <f>NP.!U10</f>
        <v>0</v>
      </c>
      <c r="I1418" s="476">
        <f>NP.!AM10</f>
        <v>0</v>
      </c>
      <c r="J1418" s="462"/>
    </row>
    <row r="1419" spans="1:10" ht="30" customHeight="1" x14ac:dyDescent="0.2">
      <c r="A1419" s="461">
        <v>1408</v>
      </c>
      <c r="B1419" s="463" t="s">
        <v>12</v>
      </c>
      <c r="C1419" s="464" t="s">
        <v>1280</v>
      </c>
      <c r="D1419" s="465" t="str">
        <f>VLOOKUP(Tabela25[[#This Row],[Symbol]],Baza_cen[],3,0)</f>
        <v>BLOK NYXON  Green 60mm    H= 50mm     GPMM</v>
      </c>
      <c r="E1419" s="466">
        <v>50</v>
      </c>
      <c r="F1419" s="466"/>
      <c r="G1419" s="466" t="s">
        <v>2453</v>
      </c>
      <c r="H1419" s="477">
        <f>NP.!V10</f>
        <v>0</v>
      </c>
      <c r="I1419" s="476">
        <f>NP.!AN10</f>
        <v>0</v>
      </c>
      <c r="J1419" s="462"/>
    </row>
    <row r="1420" spans="1:10" ht="30" customHeight="1" x14ac:dyDescent="0.2">
      <c r="A1420" s="461">
        <v>1409</v>
      </c>
      <c r="B1420" s="463" t="s">
        <v>12</v>
      </c>
      <c r="C1420" s="464" t="s">
        <v>1280</v>
      </c>
      <c r="D1420" s="465" t="str">
        <f>VLOOKUP(Tabela25[[#This Row],[Symbol]],Baza_cen[],3,0)</f>
        <v>BLOK NYXON  Green 60mm    H= 50mm     GPMM</v>
      </c>
      <c r="E1420" s="466">
        <v>50</v>
      </c>
      <c r="F1420" s="466"/>
      <c r="G1420" s="466" t="s">
        <v>2453</v>
      </c>
      <c r="H1420" s="477">
        <f>NP.!W10</f>
        <v>0</v>
      </c>
      <c r="I1420" s="476">
        <f>NP.!AO10</f>
        <v>0</v>
      </c>
      <c r="J1420" s="462"/>
    </row>
    <row r="1421" spans="1:10" ht="30" customHeight="1" x14ac:dyDescent="0.2">
      <c r="A1421" s="461">
        <v>1410</v>
      </c>
      <c r="B1421" s="463" t="s">
        <v>12</v>
      </c>
      <c r="C1421" s="464" t="s">
        <v>1280</v>
      </c>
      <c r="D1421" s="465" t="str">
        <f>VLOOKUP(Tabela25[[#This Row],[Symbol]],Baza_cen[],3,0)</f>
        <v>BLOK NYXON  Green 60mm    H= 50mm     GPMM</v>
      </c>
      <c r="E1421" s="466">
        <v>50</v>
      </c>
      <c r="F1421" s="466"/>
      <c r="G1421" s="466" t="s">
        <v>2453</v>
      </c>
      <c r="H1421" s="477">
        <f>NP.!X10</f>
        <v>0</v>
      </c>
      <c r="I1421" s="476">
        <f>NP.!AP10</f>
        <v>0</v>
      </c>
      <c r="J1421" s="462"/>
    </row>
    <row r="1422" spans="1:10" ht="30" customHeight="1" x14ac:dyDescent="0.2">
      <c r="A1422" s="461">
        <v>1411</v>
      </c>
      <c r="B1422" s="463" t="s">
        <v>12</v>
      </c>
      <c r="C1422" s="464" t="s">
        <v>1280</v>
      </c>
      <c r="D1422" s="465" t="str">
        <f>VLOOKUP(Tabela25[[#This Row],[Symbol]],Baza_cen[],3,0)</f>
        <v>BLOK NYXON  Green 60mm    H= 50mm     GPMM</v>
      </c>
      <c r="E1422" s="466">
        <v>50</v>
      </c>
      <c r="F1422" s="466"/>
      <c r="G1422" s="466" t="s">
        <v>2453</v>
      </c>
      <c r="H1422" s="477">
        <f>NP.!Y10</f>
        <v>0</v>
      </c>
      <c r="I1422" s="476">
        <f>NP.!AQ10</f>
        <v>0</v>
      </c>
      <c r="J1422" s="462"/>
    </row>
    <row r="1423" spans="1:10" ht="30" customHeight="1" x14ac:dyDescent="0.2">
      <c r="A1423" s="461">
        <v>1412</v>
      </c>
      <c r="B1423" s="463" t="s">
        <v>12</v>
      </c>
      <c r="C1423" s="464" t="s">
        <v>1280</v>
      </c>
      <c r="D1423" s="465" t="str">
        <f>VLOOKUP(Tabela25[[#This Row],[Symbol]],Baza_cen[],3,0)</f>
        <v>BLOK NYXON  Green 60mm    H= 50mm     GPMM</v>
      </c>
      <c r="E1423" s="466">
        <v>50</v>
      </c>
      <c r="F1423" s="466"/>
      <c r="G1423" s="466" t="s">
        <v>2453</v>
      </c>
      <c r="H1423" s="477">
        <f>NP.!Z10</f>
        <v>0</v>
      </c>
      <c r="I1423" s="476">
        <f>NP.!AR10</f>
        <v>0</v>
      </c>
      <c r="J1423" s="462"/>
    </row>
    <row r="1424" spans="1:10" ht="30" customHeight="1" x14ac:dyDescent="0.2">
      <c r="A1424" s="461">
        <v>1413</v>
      </c>
      <c r="B1424" s="463" t="s">
        <v>12</v>
      </c>
      <c r="C1424" s="464" t="s">
        <v>1280</v>
      </c>
      <c r="D1424" s="465" t="str">
        <f>VLOOKUP(Tabela25[[#This Row],[Symbol]],Baza_cen[],3,0)</f>
        <v>BLOK NYXON  Green 60mm    H= 50mm     GPMM</v>
      </c>
      <c r="E1424" s="466">
        <v>50</v>
      </c>
      <c r="F1424" s="466"/>
      <c r="G1424" s="466" t="s">
        <v>2453</v>
      </c>
      <c r="H1424" s="477">
        <f>NP.!AA10</f>
        <v>0</v>
      </c>
      <c r="I1424" s="476">
        <f>NP.!AS10</f>
        <v>0</v>
      </c>
      <c r="J1424" s="462"/>
    </row>
    <row r="1425" spans="1:10" ht="30" customHeight="1" x14ac:dyDescent="0.2">
      <c r="A1425" s="461">
        <v>1414</v>
      </c>
      <c r="B1425" s="463" t="s">
        <v>12</v>
      </c>
      <c r="C1425" s="464" t="s">
        <v>1280</v>
      </c>
      <c r="D1425" s="465" t="str">
        <f>VLOOKUP(Tabela25[[#This Row],[Symbol]],Baza_cen[],3,0)</f>
        <v>BLOK NYXON  Green 60mm    H= 50mm     GPMM</v>
      </c>
      <c r="E1425" s="466">
        <v>50</v>
      </c>
      <c r="F1425" s="466"/>
      <c r="G1425" s="466" t="s">
        <v>2453</v>
      </c>
      <c r="H1425" s="477">
        <f>NP.!AB10</f>
        <v>0</v>
      </c>
      <c r="I1425" s="476">
        <f>NP.!AT10</f>
        <v>0</v>
      </c>
      <c r="J1425" s="462"/>
    </row>
    <row r="1426" spans="1:10" ht="30" customHeight="1" x14ac:dyDescent="0.2">
      <c r="A1426" s="461">
        <v>1415</v>
      </c>
      <c r="B1426" s="463" t="s">
        <v>12</v>
      </c>
      <c r="C1426" s="464" t="s">
        <v>1280</v>
      </c>
      <c r="D1426" s="465" t="str">
        <f>VLOOKUP(Tabela25[[#This Row],[Symbol]],Baza_cen[],3,0)</f>
        <v>BLOK NYXON  Green 60mm    H= 50mm     GPMM</v>
      </c>
      <c r="E1426" s="466">
        <v>50</v>
      </c>
      <c r="F1426" s="466"/>
      <c r="G1426" s="466" t="s">
        <v>2453</v>
      </c>
      <c r="H1426" s="477">
        <f>NP.!AC10</f>
        <v>0</v>
      </c>
      <c r="I1426" s="476">
        <f>NP.!AU10</f>
        <v>0</v>
      </c>
      <c r="J1426" s="462"/>
    </row>
    <row r="1427" spans="1:10" ht="30" customHeight="1" x14ac:dyDescent="0.2">
      <c r="A1427" s="461">
        <v>1416</v>
      </c>
      <c r="B1427" s="463" t="s">
        <v>12</v>
      </c>
      <c r="C1427" s="464" t="s">
        <v>1280</v>
      </c>
      <c r="D1427" s="465" t="str">
        <f>VLOOKUP(Tabela25[[#This Row],[Symbol]],Baza_cen[],3,0)</f>
        <v>BLOK NYXON  Green 60mm    H= 50mm     GPMM</v>
      </c>
      <c r="E1427" s="466">
        <v>50</v>
      </c>
      <c r="F1427" s="466"/>
      <c r="G1427" s="466" t="s">
        <v>2453</v>
      </c>
      <c r="H1427" s="477">
        <f>NP.!AD10</f>
        <v>0</v>
      </c>
      <c r="I1427" s="476">
        <f>NP.!AV10</f>
        <v>0</v>
      </c>
      <c r="J1427" s="462"/>
    </row>
    <row r="1428" spans="1:10" ht="30" customHeight="1" x14ac:dyDescent="0.2">
      <c r="A1428" s="461">
        <v>1417</v>
      </c>
      <c r="B1428" s="463" t="s">
        <v>12</v>
      </c>
      <c r="C1428" s="464" t="s">
        <v>1281</v>
      </c>
      <c r="D1428" s="465" t="str">
        <f>VLOOKUP(Tabela25[[#This Row],[Symbol]],Baza_cen[],3,0)</f>
        <v>BLOK NYXON  Green 60mm    H= 55mm     GPMM</v>
      </c>
      <c r="E1428" s="466">
        <v>55</v>
      </c>
      <c r="F1428" s="466"/>
      <c r="G1428" s="466" t="s">
        <v>2453</v>
      </c>
      <c r="H1428" s="477">
        <f>NP.!S11</f>
        <v>0</v>
      </c>
      <c r="I1428" s="476">
        <f>NP.!AK11</f>
        <v>0</v>
      </c>
      <c r="J1428" s="462"/>
    </row>
    <row r="1429" spans="1:10" ht="30" customHeight="1" x14ac:dyDescent="0.2">
      <c r="A1429" s="461">
        <v>1418</v>
      </c>
      <c r="B1429" s="463" t="s">
        <v>12</v>
      </c>
      <c r="C1429" s="464" t="s">
        <v>1281</v>
      </c>
      <c r="D1429" s="465" t="str">
        <f>VLOOKUP(Tabela25[[#This Row],[Symbol]],Baza_cen[],3,0)</f>
        <v>BLOK NYXON  Green 60mm    H= 55mm     GPMM</v>
      </c>
      <c r="E1429" s="466">
        <v>55</v>
      </c>
      <c r="F1429" s="466"/>
      <c r="G1429" s="466" t="s">
        <v>2453</v>
      </c>
      <c r="H1429" s="477">
        <f>NP.!T11</f>
        <v>0</v>
      </c>
      <c r="I1429" s="476">
        <f>NP.!AL11</f>
        <v>0</v>
      </c>
      <c r="J1429" s="462"/>
    </row>
    <row r="1430" spans="1:10" ht="30" customHeight="1" x14ac:dyDescent="0.2">
      <c r="A1430" s="461">
        <v>1419</v>
      </c>
      <c r="B1430" s="463" t="s">
        <v>12</v>
      </c>
      <c r="C1430" s="464" t="s">
        <v>1281</v>
      </c>
      <c r="D1430" s="465" t="str">
        <f>VLOOKUP(Tabela25[[#This Row],[Symbol]],Baza_cen[],3,0)</f>
        <v>BLOK NYXON  Green 60mm    H= 55mm     GPMM</v>
      </c>
      <c r="E1430" s="466">
        <v>55</v>
      </c>
      <c r="F1430" s="466"/>
      <c r="G1430" s="466" t="s">
        <v>2453</v>
      </c>
      <c r="H1430" s="477">
        <f>NP.!U11</f>
        <v>0</v>
      </c>
      <c r="I1430" s="476">
        <f>NP.!AM11</f>
        <v>0</v>
      </c>
      <c r="J1430" s="462"/>
    </row>
    <row r="1431" spans="1:10" ht="30" customHeight="1" x14ac:dyDescent="0.2">
      <c r="A1431" s="461">
        <v>1420</v>
      </c>
      <c r="B1431" s="463" t="s">
        <v>12</v>
      </c>
      <c r="C1431" s="464" t="s">
        <v>1281</v>
      </c>
      <c r="D1431" s="465" t="str">
        <f>VLOOKUP(Tabela25[[#This Row],[Symbol]],Baza_cen[],3,0)</f>
        <v>BLOK NYXON  Green 60mm    H= 55mm     GPMM</v>
      </c>
      <c r="E1431" s="466">
        <v>55</v>
      </c>
      <c r="F1431" s="466"/>
      <c r="G1431" s="466" t="s">
        <v>2453</v>
      </c>
      <c r="H1431" s="477">
        <f>NP.!V11</f>
        <v>0</v>
      </c>
      <c r="I1431" s="476">
        <f>NP.!AN11</f>
        <v>0</v>
      </c>
      <c r="J1431" s="462"/>
    </row>
    <row r="1432" spans="1:10" ht="30" customHeight="1" x14ac:dyDescent="0.2">
      <c r="A1432" s="461">
        <v>1421</v>
      </c>
      <c r="B1432" s="463" t="s">
        <v>12</v>
      </c>
      <c r="C1432" s="464" t="s">
        <v>1281</v>
      </c>
      <c r="D1432" s="465" t="str">
        <f>VLOOKUP(Tabela25[[#This Row],[Symbol]],Baza_cen[],3,0)</f>
        <v>BLOK NYXON  Green 60mm    H= 55mm     GPMM</v>
      </c>
      <c r="E1432" s="466">
        <v>55</v>
      </c>
      <c r="F1432" s="466"/>
      <c r="G1432" s="466" t="s">
        <v>2453</v>
      </c>
      <c r="H1432" s="477">
        <f>NP.!W11</f>
        <v>0</v>
      </c>
      <c r="I1432" s="476">
        <f>NP.!AO11</f>
        <v>0</v>
      </c>
      <c r="J1432" s="462"/>
    </row>
    <row r="1433" spans="1:10" ht="30" customHeight="1" x14ac:dyDescent="0.2">
      <c r="A1433" s="461">
        <v>1422</v>
      </c>
      <c r="B1433" s="463" t="s">
        <v>12</v>
      </c>
      <c r="C1433" s="464" t="s">
        <v>1281</v>
      </c>
      <c r="D1433" s="465" t="str">
        <f>VLOOKUP(Tabela25[[#This Row],[Symbol]],Baza_cen[],3,0)</f>
        <v>BLOK NYXON  Green 60mm    H= 55mm     GPMM</v>
      </c>
      <c r="E1433" s="466">
        <v>55</v>
      </c>
      <c r="F1433" s="466"/>
      <c r="G1433" s="466" t="s">
        <v>2453</v>
      </c>
      <c r="H1433" s="477">
        <f>NP.!X11</f>
        <v>0</v>
      </c>
      <c r="I1433" s="476">
        <f>NP.!AP11</f>
        <v>0</v>
      </c>
      <c r="J1433" s="462"/>
    </row>
    <row r="1434" spans="1:10" ht="30" customHeight="1" x14ac:dyDescent="0.2">
      <c r="A1434" s="461">
        <v>1423</v>
      </c>
      <c r="B1434" s="463" t="s">
        <v>12</v>
      </c>
      <c r="C1434" s="464" t="s">
        <v>1281</v>
      </c>
      <c r="D1434" s="465" t="str">
        <f>VLOOKUP(Tabela25[[#This Row],[Symbol]],Baza_cen[],3,0)</f>
        <v>BLOK NYXON  Green 60mm    H= 55mm     GPMM</v>
      </c>
      <c r="E1434" s="466">
        <v>55</v>
      </c>
      <c r="F1434" s="466"/>
      <c r="G1434" s="466" t="s">
        <v>2453</v>
      </c>
      <c r="H1434" s="477">
        <f>NP.!Y11</f>
        <v>0</v>
      </c>
      <c r="I1434" s="476">
        <f>NP.!AQ11</f>
        <v>0</v>
      </c>
      <c r="J1434" s="462"/>
    </row>
    <row r="1435" spans="1:10" ht="30" customHeight="1" x14ac:dyDescent="0.2">
      <c r="A1435" s="461">
        <v>1424</v>
      </c>
      <c r="B1435" s="463" t="s">
        <v>12</v>
      </c>
      <c r="C1435" s="464" t="s">
        <v>1281</v>
      </c>
      <c r="D1435" s="465" t="str">
        <f>VLOOKUP(Tabela25[[#This Row],[Symbol]],Baza_cen[],3,0)</f>
        <v>BLOK NYXON  Green 60mm    H= 55mm     GPMM</v>
      </c>
      <c r="E1435" s="466">
        <v>55</v>
      </c>
      <c r="F1435" s="466"/>
      <c r="G1435" s="466" t="s">
        <v>2453</v>
      </c>
      <c r="H1435" s="477">
        <f>NP.!Z11</f>
        <v>0</v>
      </c>
      <c r="I1435" s="476">
        <f>NP.!AR11</f>
        <v>0</v>
      </c>
      <c r="J1435" s="462"/>
    </row>
    <row r="1436" spans="1:10" ht="30" customHeight="1" x14ac:dyDescent="0.2">
      <c r="A1436" s="461">
        <v>1425</v>
      </c>
      <c r="B1436" s="463" t="s">
        <v>12</v>
      </c>
      <c r="C1436" s="464" t="s">
        <v>1281</v>
      </c>
      <c r="D1436" s="465" t="str">
        <f>VLOOKUP(Tabela25[[#This Row],[Symbol]],Baza_cen[],3,0)</f>
        <v>BLOK NYXON  Green 60mm    H= 55mm     GPMM</v>
      </c>
      <c r="E1436" s="466">
        <v>55</v>
      </c>
      <c r="F1436" s="466"/>
      <c r="G1436" s="466" t="s">
        <v>2453</v>
      </c>
      <c r="H1436" s="477">
        <f>NP.!AA11</f>
        <v>0</v>
      </c>
      <c r="I1436" s="476">
        <f>NP.!AS11</f>
        <v>0</v>
      </c>
      <c r="J1436" s="462"/>
    </row>
    <row r="1437" spans="1:10" ht="30" customHeight="1" x14ac:dyDescent="0.2">
      <c r="A1437" s="461">
        <v>1426</v>
      </c>
      <c r="B1437" s="463" t="s">
        <v>12</v>
      </c>
      <c r="C1437" s="464" t="s">
        <v>1281</v>
      </c>
      <c r="D1437" s="465" t="str">
        <f>VLOOKUP(Tabela25[[#This Row],[Symbol]],Baza_cen[],3,0)</f>
        <v>BLOK NYXON  Green 60mm    H= 55mm     GPMM</v>
      </c>
      <c r="E1437" s="466">
        <v>55</v>
      </c>
      <c r="F1437" s="466"/>
      <c r="G1437" s="466" t="s">
        <v>2453</v>
      </c>
      <c r="H1437" s="477">
        <f>NP.!AB11</f>
        <v>0</v>
      </c>
      <c r="I1437" s="476">
        <f>NP.!AT11</f>
        <v>0</v>
      </c>
      <c r="J1437" s="462"/>
    </row>
    <row r="1438" spans="1:10" ht="30" customHeight="1" x14ac:dyDescent="0.2">
      <c r="A1438" s="461">
        <v>1427</v>
      </c>
      <c r="B1438" s="463" t="s">
        <v>12</v>
      </c>
      <c r="C1438" s="464" t="s">
        <v>1281</v>
      </c>
      <c r="D1438" s="465" t="str">
        <f>VLOOKUP(Tabela25[[#This Row],[Symbol]],Baza_cen[],3,0)</f>
        <v>BLOK NYXON  Green 60mm    H= 55mm     GPMM</v>
      </c>
      <c r="E1438" s="466">
        <v>55</v>
      </c>
      <c r="F1438" s="466"/>
      <c r="G1438" s="466" t="s">
        <v>2453</v>
      </c>
      <c r="H1438" s="477">
        <f>NP.!AC11</f>
        <v>0</v>
      </c>
      <c r="I1438" s="476">
        <f>NP.!AU11</f>
        <v>0</v>
      </c>
      <c r="J1438" s="462"/>
    </row>
    <row r="1439" spans="1:10" ht="30" customHeight="1" x14ac:dyDescent="0.2">
      <c r="A1439" s="461">
        <v>1428</v>
      </c>
      <c r="B1439" s="463" t="s">
        <v>12</v>
      </c>
      <c r="C1439" s="464" t="s">
        <v>1281</v>
      </c>
      <c r="D1439" s="465" t="str">
        <f>VLOOKUP(Tabela25[[#This Row],[Symbol]],Baza_cen[],3,0)</f>
        <v>BLOK NYXON  Green 60mm    H= 55mm     GPMM</v>
      </c>
      <c r="E1439" s="466">
        <v>55</v>
      </c>
      <c r="F1439" s="466"/>
      <c r="G1439" s="466" t="s">
        <v>2453</v>
      </c>
      <c r="H1439" s="477">
        <f>NP.!AD11</f>
        <v>0</v>
      </c>
      <c r="I1439" s="476">
        <f>NP.!AV11</f>
        <v>0</v>
      </c>
      <c r="J1439" s="462"/>
    </row>
    <row r="1440" spans="1:10" ht="30" customHeight="1" x14ac:dyDescent="0.2">
      <c r="A1440" s="461">
        <v>1429</v>
      </c>
      <c r="B1440" s="463" t="s">
        <v>12</v>
      </c>
      <c r="C1440" s="464" t="s">
        <v>1282</v>
      </c>
      <c r="D1440" s="465" t="str">
        <f>VLOOKUP(Tabela25[[#This Row],[Symbol]],Baza_cen[],3,0)</f>
        <v>BLOK NYXON  Green 60mm    H= 60mm     GPMM</v>
      </c>
      <c r="E1440" s="466">
        <v>60</v>
      </c>
      <c r="F1440" s="466"/>
      <c r="G1440" s="466" t="s">
        <v>2453</v>
      </c>
      <c r="H1440" s="477">
        <f>NP.!S12</f>
        <v>0</v>
      </c>
      <c r="I1440" s="476">
        <f>NP.!AK12</f>
        <v>0</v>
      </c>
      <c r="J1440" s="462"/>
    </row>
    <row r="1441" spans="1:10" ht="30" customHeight="1" x14ac:dyDescent="0.2">
      <c r="A1441" s="461">
        <v>1430</v>
      </c>
      <c r="B1441" s="463" t="s">
        <v>12</v>
      </c>
      <c r="C1441" s="464" t="s">
        <v>1282</v>
      </c>
      <c r="D1441" s="465" t="str">
        <f>VLOOKUP(Tabela25[[#This Row],[Symbol]],Baza_cen[],3,0)</f>
        <v>BLOK NYXON  Green 60mm    H= 60mm     GPMM</v>
      </c>
      <c r="E1441" s="466">
        <v>60</v>
      </c>
      <c r="F1441" s="466"/>
      <c r="G1441" s="466" t="s">
        <v>2453</v>
      </c>
      <c r="H1441" s="477">
        <f>NP.!T12</f>
        <v>0</v>
      </c>
      <c r="I1441" s="476">
        <f>NP.!AL12</f>
        <v>0</v>
      </c>
      <c r="J1441" s="462"/>
    </row>
    <row r="1442" spans="1:10" ht="30" customHeight="1" x14ac:dyDescent="0.2">
      <c r="A1442" s="461">
        <v>1431</v>
      </c>
      <c r="B1442" s="463" t="s">
        <v>12</v>
      </c>
      <c r="C1442" s="464" t="s">
        <v>1282</v>
      </c>
      <c r="D1442" s="465" t="str">
        <f>VLOOKUP(Tabela25[[#This Row],[Symbol]],Baza_cen[],3,0)</f>
        <v>BLOK NYXON  Green 60mm    H= 60mm     GPMM</v>
      </c>
      <c r="E1442" s="466">
        <v>60</v>
      </c>
      <c r="F1442" s="466"/>
      <c r="G1442" s="466" t="s">
        <v>2453</v>
      </c>
      <c r="H1442" s="477">
        <f>NP.!U12</f>
        <v>0</v>
      </c>
      <c r="I1442" s="476">
        <f>NP.!AM12</f>
        <v>0</v>
      </c>
      <c r="J1442" s="462"/>
    </row>
    <row r="1443" spans="1:10" ht="30" customHeight="1" x14ac:dyDescent="0.2">
      <c r="A1443" s="461">
        <v>1432</v>
      </c>
      <c r="B1443" s="463" t="s">
        <v>12</v>
      </c>
      <c r="C1443" s="464" t="s">
        <v>1282</v>
      </c>
      <c r="D1443" s="465" t="str">
        <f>VLOOKUP(Tabela25[[#This Row],[Symbol]],Baza_cen[],3,0)</f>
        <v>BLOK NYXON  Green 60mm    H= 60mm     GPMM</v>
      </c>
      <c r="E1443" s="466">
        <v>60</v>
      </c>
      <c r="F1443" s="466"/>
      <c r="G1443" s="466" t="s">
        <v>2453</v>
      </c>
      <c r="H1443" s="477">
        <f>NP.!V12</f>
        <v>0</v>
      </c>
      <c r="I1443" s="476">
        <f>NP.!AN12</f>
        <v>0</v>
      </c>
      <c r="J1443" s="462"/>
    </row>
    <row r="1444" spans="1:10" ht="30" customHeight="1" x14ac:dyDescent="0.2">
      <c r="A1444" s="461">
        <v>1433</v>
      </c>
      <c r="B1444" s="463" t="s">
        <v>12</v>
      </c>
      <c r="C1444" s="464" t="s">
        <v>1282</v>
      </c>
      <c r="D1444" s="465" t="str">
        <f>VLOOKUP(Tabela25[[#This Row],[Symbol]],Baza_cen[],3,0)</f>
        <v>BLOK NYXON  Green 60mm    H= 60mm     GPMM</v>
      </c>
      <c r="E1444" s="466">
        <v>60</v>
      </c>
      <c r="F1444" s="466"/>
      <c r="G1444" s="466" t="s">
        <v>2453</v>
      </c>
      <c r="H1444" s="477">
        <f>NP.!W12</f>
        <v>0</v>
      </c>
      <c r="I1444" s="476">
        <f>NP.!AO12</f>
        <v>0</v>
      </c>
      <c r="J1444" s="462"/>
    </row>
    <row r="1445" spans="1:10" ht="30" customHeight="1" x14ac:dyDescent="0.2">
      <c r="A1445" s="461">
        <v>1434</v>
      </c>
      <c r="B1445" s="463" t="s">
        <v>12</v>
      </c>
      <c r="C1445" s="464" t="s">
        <v>1282</v>
      </c>
      <c r="D1445" s="465" t="str">
        <f>VLOOKUP(Tabela25[[#This Row],[Symbol]],Baza_cen[],3,0)</f>
        <v>BLOK NYXON  Green 60mm    H= 60mm     GPMM</v>
      </c>
      <c r="E1445" s="466">
        <v>60</v>
      </c>
      <c r="F1445" s="466"/>
      <c r="G1445" s="466" t="s">
        <v>2453</v>
      </c>
      <c r="H1445" s="477">
        <f>NP.!X12</f>
        <v>0</v>
      </c>
      <c r="I1445" s="476">
        <f>NP.!AP12</f>
        <v>0</v>
      </c>
      <c r="J1445" s="462"/>
    </row>
    <row r="1446" spans="1:10" ht="30" customHeight="1" x14ac:dyDescent="0.2">
      <c r="A1446" s="461">
        <v>1435</v>
      </c>
      <c r="B1446" s="463" t="s">
        <v>12</v>
      </c>
      <c r="C1446" s="464" t="s">
        <v>1282</v>
      </c>
      <c r="D1446" s="465" t="str">
        <f>VLOOKUP(Tabela25[[#This Row],[Symbol]],Baza_cen[],3,0)</f>
        <v>BLOK NYXON  Green 60mm    H= 60mm     GPMM</v>
      </c>
      <c r="E1446" s="466">
        <v>60</v>
      </c>
      <c r="F1446" s="466"/>
      <c r="G1446" s="466" t="s">
        <v>2453</v>
      </c>
      <c r="H1446" s="477">
        <f>NP.!Y12</f>
        <v>0</v>
      </c>
      <c r="I1446" s="476">
        <f>NP.!AQ12</f>
        <v>0</v>
      </c>
      <c r="J1446" s="462"/>
    </row>
    <row r="1447" spans="1:10" ht="30" customHeight="1" x14ac:dyDescent="0.2">
      <c r="A1447" s="461">
        <v>1436</v>
      </c>
      <c r="B1447" s="463" t="s">
        <v>12</v>
      </c>
      <c r="C1447" s="464" t="s">
        <v>1282</v>
      </c>
      <c r="D1447" s="465" t="str">
        <f>VLOOKUP(Tabela25[[#This Row],[Symbol]],Baza_cen[],3,0)</f>
        <v>BLOK NYXON  Green 60mm    H= 60mm     GPMM</v>
      </c>
      <c r="E1447" s="466">
        <v>60</v>
      </c>
      <c r="F1447" s="466"/>
      <c r="G1447" s="466" t="s">
        <v>2453</v>
      </c>
      <c r="H1447" s="477">
        <f>NP.!Z12</f>
        <v>0</v>
      </c>
      <c r="I1447" s="476">
        <f>NP.!AR12</f>
        <v>0</v>
      </c>
      <c r="J1447" s="462"/>
    </row>
    <row r="1448" spans="1:10" ht="30" customHeight="1" x14ac:dyDescent="0.2">
      <c r="A1448" s="461">
        <v>1437</v>
      </c>
      <c r="B1448" s="463" t="s">
        <v>12</v>
      </c>
      <c r="C1448" s="464" t="s">
        <v>1282</v>
      </c>
      <c r="D1448" s="465" t="str">
        <f>VLOOKUP(Tabela25[[#This Row],[Symbol]],Baza_cen[],3,0)</f>
        <v>BLOK NYXON  Green 60mm    H= 60mm     GPMM</v>
      </c>
      <c r="E1448" s="466">
        <v>60</v>
      </c>
      <c r="F1448" s="466"/>
      <c r="G1448" s="466" t="s">
        <v>2453</v>
      </c>
      <c r="H1448" s="477">
        <f>NP.!AA12</f>
        <v>0</v>
      </c>
      <c r="I1448" s="476">
        <f>NP.!AS12</f>
        <v>0</v>
      </c>
      <c r="J1448" s="462"/>
    </row>
    <row r="1449" spans="1:10" ht="30" customHeight="1" x14ac:dyDescent="0.2">
      <c r="A1449" s="461">
        <v>1438</v>
      </c>
      <c r="B1449" s="463" t="s">
        <v>12</v>
      </c>
      <c r="C1449" s="464" t="s">
        <v>1282</v>
      </c>
      <c r="D1449" s="465" t="str">
        <f>VLOOKUP(Tabela25[[#This Row],[Symbol]],Baza_cen[],3,0)</f>
        <v>BLOK NYXON  Green 60mm    H= 60mm     GPMM</v>
      </c>
      <c r="E1449" s="466">
        <v>60</v>
      </c>
      <c r="F1449" s="466"/>
      <c r="G1449" s="466" t="s">
        <v>2453</v>
      </c>
      <c r="H1449" s="477">
        <f>NP.!AB12</f>
        <v>0</v>
      </c>
      <c r="I1449" s="476">
        <f>NP.!AT12</f>
        <v>0</v>
      </c>
      <c r="J1449" s="462"/>
    </row>
    <row r="1450" spans="1:10" ht="30" customHeight="1" x14ac:dyDescent="0.2">
      <c r="A1450" s="461">
        <v>1439</v>
      </c>
      <c r="B1450" s="463" t="s">
        <v>12</v>
      </c>
      <c r="C1450" s="464" t="s">
        <v>1282</v>
      </c>
      <c r="D1450" s="465" t="str">
        <f>VLOOKUP(Tabela25[[#This Row],[Symbol]],Baza_cen[],3,0)</f>
        <v>BLOK NYXON  Green 60mm    H= 60mm     GPMM</v>
      </c>
      <c r="E1450" s="466">
        <v>60</v>
      </c>
      <c r="F1450" s="466"/>
      <c r="G1450" s="466" t="s">
        <v>2453</v>
      </c>
      <c r="H1450" s="477">
        <f>NP.!AC12</f>
        <v>0</v>
      </c>
      <c r="I1450" s="476">
        <f>NP.!AU12</f>
        <v>0</v>
      </c>
      <c r="J1450" s="462"/>
    </row>
    <row r="1451" spans="1:10" ht="30" customHeight="1" x14ac:dyDescent="0.2">
      <c r="A1451" s="461">
        <v>1440</v>
      </c>
      <c r="B1451" s="463" t="s">
        <v>12</v>
      </c>
      <c r="C1451" s="464" t="s">
        <v>1282</v>
      </c>
      <c r="D1451" s="465" t="str">
        <f>VLOOKUP(Tabela25[[#This Row],[Symbol]],Baza_cen[],3,0)</f>
        <v>BLOK NYXON  Green 60mm    H= 60mm     GPMM</v>
      </c>
      <c r="E1451" s="466">
        <v>60</v>
      </c>
      <c r="F1451" s="466"/>
      <c r="G1451" s="466" t="s">
        <v>2453</v>
      </c>
      <c r="H1451" s="477">
        <f>NP.!AD12</f>
        <v>0</v>
      </c>
      <c r="I1451" s="476">
        <f>NP.!AV12</f>
        <v>0</v>
      </c>
      <c r="J1451" s="462"/>
    </row>
    <row r="1452" spans="1:10" ht="30" customHeight="1" x14ac:dyDescent="0.2">
      <c r="A1452" s="461">
        <v>1441</v>
      </c>
      <c r="B1452" s="463" t="s">
        <v>12</v>
      </c>
      <c r="C1452" s="464" t="s">
        <v>1283</v>
      </c>
      <c r="D1452" s="465" t="str">
        <f>VLOOKUP(Tabela25[[#This Row],[Symbol]],Baza_cen[],3,0)</f>
        <v>BLOK NYXON  Green 60mm    H= 65mm     GPMM</v>
      </c>
      <c r="E1452" s="466">
        <v>65</v>
      </c>
      <c r="F1452" s="466"/>
      <c r="G1452" s="466" t="s">
        <v>2453</v>
      </c>
      <c r="H1452" s="477">
        <f>NP.!S13</f>
        <v>0</v>
      </c>
      <c r="I1452" s="476">
        <f>NP.!AK13</f>
        <v>0</v>
      </c>
      <c r="J1452" s="462"/>
    </row>
    <row r="1453" spans="1:10" ht="30" customHeight="1" x14ac:dyDescent="0.2">
      <c r="A1453" s="461">
        <v>1442</v>
      </c>
      <c r="B1453" s="463" t="s">
        <v>12</v>
      </c>
      <c r="C1453" s="464" t="s">
        <v>1283</v>
      </c>
      <c r="D1453" s="465" t="str">
        <f>VLOOKUP(Tabela25[[#This Row],[Symbol]],Baza_cen[],3,0)</f>
        <v>BLOK NYXON  Green 60mm    H= 65mm     GPMM</v>
      </c>
      <c r="E1453" s="466">
        <v>65</v>
      </c>
      <c r="F1453" s="466"/>
      <c r="G1453" s="466" t="s">
        <v>2453</v>
      </c>
      <c r="H1453" s="477">
        <f>NP.!T13</f>
        <v>0</v>
      </c>
      <c r="I1453" s="476">
        <f>NP.!AL13</f>
        <v>0</v>
      </c>
      <c r="J1453" s="462"/>
    </row>
    <row r="1454" spans="1:10" ht="30" customHeight="1" x14ac:dyDescent="0.2">
      <c r="A1454" s="461">
        <v>1443</v>
      </c>
      <c r="B1454" s="463" t="s">
        <v>12</v>
      </c>
      <c r="C1454" s="464" t="s">
        <v>1283</v>
      </c>
      <c r="D1454" s="465" t="str">
        <f>VLOOKUP(Tabela25[[#This Row],[Symbol]],Baza_cen[],3,0)</f>
        <v>BLOK NYXON  Green 60mm    H= 65mm     GPMM</v>
      </c>
      <c r="E1454" s="466">
        <v>65</v>
      </c>
      <c r="F1454" s="466"/>
      <c r="G1454" s="466" t="s">
        <v>2453</v>
      </c>
      <c r="H1454" s="477">
        <f>NP.!U13</f>
        <v>0</v>
      </c>
      <c r="I1454" s="476">
        <f>NP.!AM13</f>
        <v>0</v>
      </c>
      <c r="J1454" s="462"/>
    </row>
    <row r="1455" spans="1:10" ht="30" customHeight="1" x14ac:dyDescent="0.2">
      <c r="A1455" s="461">
        <v>1444</v>
      </c>
      <c r="B1455" s="463" t="s">
        <v>12</v>
      </c>
      <c r="C1455" s="464" t="s">
        <v>1283</v>
      </c>
      <c r="D1455" s="465" t="str">
        <f>VLOOKUP(Tabela25[[#This Row],[Symbol]],Baza_cen[],3,0)</f>
        <v>BLOK NYXON  Green 60mm    H= 65mm     GPMM</v>
      </c>
      <c r="E1455" s="466">
        <v>65</v>
      </c>
      <c r="F1455" s="466"/>
      <c r="G1455" s="466" t="s">
        <v>2453</v>
      </c>
      <c r="H1455" s="477">
        <f>NP.!V13</f>
        <v>0</v>
      </c>
      <c r="I1455" s="476">
        <f>NP.!AN13</f>
        <v>0</v>
      </c>
      <c r="J1455" s="462"/>
    </row>
    <row r="1456" spans="1:10" ht="30" customHeight="1" x14ac:dyDescent="0.2">
      <c r="A1456" s="461">
        <v>1445</v>
      </c>
      <c r="B1456" s="463" t="s">
        <v>12</v>
      </c>
      <c r="C1456" s="464" t="s">
        <v>1283</v>
      </c>
      <c r="D1456" s="465" t="str">
        <f>VLOOKUP(Tabela25[[#This Row],[Symbol]],Baza_cen[],3,0)</f>
        <v>BLOK NYXON  Green 60mm    H= 65mm     GPMM</v>
      </c>
      <c r="E1456" s="466">
        <v>65</v>
      </c>
      <c r="F1456" s="466"/>
      <c r="G1456" s="466" t="s">
        <v>2453</v>
      </c>
      <c r="H1456" s="477">
        <f>NP.!W13</f>
        <v>0</v>
      </c>
      <c r="I1456" s="476">
        <f>NP.!AO13</f>
        <v>0</v>
      </c>
      <c r="J1456" s="462"/>
    </row>
    <row r="1457" spans="1:10" ht="30" customHeight="1" x14ac:dyDescent="0.2">
      <c r="A1457" s="461">
        <v>1446</v>
      </c>
      <c r="B1457" s="463" t="s">
        <v>12</v>
      </c>
      <c r="C1457" s="464" t="s">
        <v>1283</v>
      </c>
      <c r="D1457" s="465" t="str">
        <f>VLOOKUP(Tabela25[[#This Row],[Symbol]],Baza_cen[],3,0)</f>
        <v>BLOK NYXON  Green 60mm    H= 65mm     GPMM</v>
      </c>
      <c r="E1457" s="466">
        <v>65</v>
      </c>
      <c r="F1457" s="466"/>
      <c r="G1457" s="466" t="s">
        <v>2453</v>
      </c>
      <c r="H1457" s="477">
        <f>NP.!X13</f>
        <v>0</v>
      </c>
      <c r="I1457" s="476">
        <f>NP.!AP13</f>
        <v>0</v>
      </c>
      <c r="J1457" s="462"/>
    </row>
    <row r="1458" spans="1:10" ht="30" customHeight="1" x14ac:dyDescent="0.2">
      <c r="A1458" s="461">
        <v>1447</v>
      </c>
      <c r="B1458" s="463" t="s">
        <v>12</v>
      </c>
      <c r="C1458" s="464" t="s">
        <v>1283</v>
      </c>
      <c r="D1458" s="465" t="str">
        <f>VLOOKUP(Tabela25[[#This Row],[Symbol]],Baza_cen[],3,0)</f>
        <v>BLOK NYXON  Green 60mm    H= 65mm     GPMM</v>
      </c>
      <c r="E1458" s="466">
        <v>65</v>
      </c>
      <c r="F1458" s="466"/>
      <c r="G1458" s="466" t="s">
        <v>2453</v>
      </c>
      <c r="H1458" s="477">
        <f>NP.!Y13</f>
        <v>0</v>
      </c>
      <c r="I1458" s="476">
        <f>NP.!AQ13</f>
        <v>0</v>
      </c>
      <c r="J1458" s="462"/>
    </row>
    <row r="1459" spans="1:10" ht="30" customHeight="1" x14ac:dyDescent="0.2">
      <c r="A1459" s="461">
        <v>1448</v>
      </c>
      <c r="B1459" s="463" t="s">
        <v>12</v>
      </c>
      <c r="C1459" s="464" t="s">
        <v>1283</v>
      </c>
      <c r="D1459" s="465" t="str">
        <f>VLOOKUP(Tabela25[[#This Row],[Symbol]],Baza_cen[],3,0)</f>
        <v>BLOK NYXON  Green 60mm    H= 65mm     GPMM</v>
      </c>
      <c r="E1459" s="466">
        <v>65</v>
      </c>
      <c r="F1459" s="466"/>
      <c r="G1459" s="466" t="s">
        <v>2453</v>
      </c>
      <c r="H1459" s="477">
        <f>NP.!Z13</f>
        <v>0</v>
      </c>
      <c r="I1459" s="476">
        <f>NP.!AR13</f>
        <v>0</v>
      </c>
      <c r="J1459" s="462"/>
    </row>
    <row r="1460" spans="1:10" ht="30" customHeight="1" x14ac:dyDescent="0.2">
      <c r="A1460" s="461">
        <v>1449</v>
      </c>
      <c r="B1460" s="463" t="s">
        <v>12</v>
      </c>
      <c r="C1460" s="464" t="s">
        <v>1283</v>
      </c>
      <c r="D1460" s="465" t="str">
        <f>VLOOKUP(Tabela25[[#This Row],[Symbol]],Baza_cen[],3,0)</f>
        <v>BLOK NYXON  Green 60mm    H= 65mm     GPMM</v>
      </c>
      <c r="E1460" s="466">
        <v>65</v>
      </c>
      <c r="F1460" s="466"/>
      <c r="G1460" s="466" t="s">
        <v>2453</v>
      </c>
      <c r="H1460" s="477">
        <f>NP.!AA13</f>
        <v>0</v>
      </c>
      <c r="I1460" s="476">
        <f>NP.!AS13</f>
        <v>0</v>
      </c>
      <c r="J1460" s="462"/>
    </row>
    <row r="1461" spans="1:10" ht="30" customHeight="1" x14ac:dyDescent="0.2">
      <c r="A1461" s="461">
        <v>1450</v>
      </c>
      <c r="B1461" s="463" t="s">
        <v>12</v>
      </c>
      <c r="C1461" s="464" t="s">
        <v>1283</v>
      </c>
      <c r="D1461" s="465" t="str">
        <f>VLOOKUP(Tabela25[[#This Row],[Symbol]],Baza_cen[],3,0)</f>
        <v>BLOK NYXON  Green 60mm    H= 65mm     GPMM</v>
      </c>
      <c r="E1461" s="466">
        <v>65</v>
      </c>
      <c r="F1461" s="466"/>
      <c r="G1461" s="466" t="s">
        <v>2453</v>
      </c>
      <c r="H1461" s="477">
        <f>NP.!AB13</f>
        <v>0</v>
      </c>
      <c r="I1461" s="476">
        <f>NP.!AT13</f>
        <v>0</v>
      </c>
      <c r="J1461" s="462"/>
    </row>
    <row r="1462" spans="1:10" ht="30" customHeight="1" x14ac:dyDescent="0.2">
      <c r="A1462" s="461">
        <v>1451</v>
      </c>
      <c r="B1462" s="463" t="s">
        <v>12</v>
      </c>
      <c r="C1462" s="464" t="s">
        <v>1283</v>
      </c>
      <c r="D1462" s="465" t="str">
        <f>VLOOKUP(Tabela25[[#This Row],[Symbol]],Baza_cen[],3,0)</f>
        <v>BLOK NYXON  Green 60mm    H= 65mm     GPMM</v>
      </c>
      <c r="E1462" s="466">
        <v>65</v>
      </c>
      <c r="F1462" s="466"/>
      <c r="G1462" s="466" t="s">
        <v>2453</v>
      </c>
      <c r="H1462" s="477">
        <f>NP.!AC13</f>
        <v>0</v>
      </c>
      <c r="I1462" s="476">
        <f>NP.!AU13</f>
        <v>0</v>
      </c>
      <c r="J1462" s="462"/>
    </row>
    <row r="1463" spans="1:10" ht="30" customHeight="1" x14ac:dyDescent="0.2">
      <c r="A1463" s="461">
        <v>1452</v>
      </c>
      <c r="B1463" s="463" t="s">
        <v>12</v>
      </c>
      <c r="C1463" s="464" t="s">
        <v>1283</v>
      </c>
      <c r="D1463" s="465" t="str">
        <f>VLOOKUP(Tabela25[[#This Row],[Symbol]],Baza_cen[],3,0)</f>
        <v>BLOK NYXON  Green 60mm    H= 65mm     GPMM</v>
      </c>
      <c r="E1463" s="466">
        <v>65</v>
      </c>
      <c r="F1463" s="466"/>
      <c r="G1463" s="466" t="s">
        <v>2453</v>
      </c>
      <c r="H1463" s="477">
        <f>NP.!AD13</f>
        <v>0</v>
      </c>
      <c r="I1463" s="476">
        <f>NP.!AV13</f>
        <v>0</v>
      </c>
      <c r="J1463" s="462"/>
    </row>
    <row r="1464" spans="1:10" ht="30" customHeight="1" x14ac:dyDescent="0.2">
      <c r="A1464" s="461">
        <v>1453</v>
      </c>
      <c r="B1464" s="463" t="s">
        <v>12</v>
      </c>
      <c r="C1464" s="464" t="s">
        <v>1284</v>
      </c>
      <c r="D1464" s="465" t="str">
        <f>VLOOKUP(Tabela25[[#This Row],[Symbol]],Baza_cen[],3,0)</f>
        <v>BLOK NYXON  Green 60mm    H= 70mm     GPMM</v>
      </c>
      <c r="E1464" s="466">
        <v>70</v>
      </c>
      <c r="F1464" s="466"/>
      <c r="G1464" s="466" t="s">
        <v>2453</v>
      </c>
      <c r="H1464" s="477">
        <f>NP.!S14</f>
        <v>0</v>
      </c>
      <c r="I1464" s="476">
        <f>NP.!AK14</f>
        <v>0</v>
      </c>
      <c r="J1464" s="462"/>
    </row>
    <row r="1465" spans="1:10" ht="30" customHeight="1" x14ac:dyDescent="0.2">
      <c r="A1465" s="461">
        <v>1454</v>
      </c>
      <c r="B1465" s="463" t="s">
        <v>12</v>
      </c>
      <c r="C1465" s="464" t="s">
        <v>1284</v>
      </c>
      <c r="D1465" s="465" t="str">
        <f>VLOOKUP(Tabela25[[#This Row],[Symbol]],Baza_cen[],3,0)</f>
        <v>BLOK NYXON  Green 60mm    H= 70mm     GPMM</v>
      </c>
      <c r="E1465" s="466">
        <v>70</v>
      </c>
      <c r="F1465" s="466"/>
      <c r="G1465" s="466" t="s">
        <v>2453</v>
      </c>
      <c r="H1465" s="477">
        <f>NP.!T14</f>
        <v>0</v>
      </c>
      <c r="I1465" s="476">
        <f>NP.!AL14</f>
        <v>0</v>
      </c>
      <c r="J1465" s="462"/>
    </row>
    <row r="1466" spans="1:10" ht="30" customHeight="1" x14ac:dyDescent="0.2">
      <c r="A1466" s="461">
        <v>1455</v>
      </c>
      <c r="B1466" s="463" t="s">
        <v>12</v>
      </c>
      <c r="C1466" s="464" t="s">
        <v>1284</v>
      </c>
      <c r="D1466" s="465" t="str">
        <f>VLOOKUP(Tabela25[[#This Row],[Symbol]],Baza_cen[],3,0)</f>
        <v>BLOK NYXON  Green 60mm    H= 70mm     GPMM</v>
      </c>
      <c r="E1466" s="466">
        <v>70</v>
      </c>
      <c r="F1466" s="466"/>
      <c r="G1466" s="466" t="s">
        <v>2453</v>
      </c>
      <c r="H1466" s="477">
        <f>NP.!U14</f>
        <v>0</v>
      </c>
      <c r="I1466" s="476">
        <f>NP.!AM14</f>
        <v>0</v>
      </c>
      <c r="J1466" s="462"/>
    </row>
    <row r="1467" spans="1:10" ht="30" customHeight="1" x14ac:dyDescent="0.2">
      <c r="A1467" s="461">
        <v>1456</v>
      </c>
      <c r="B1467" s="463" t="s">
        <v>12</v>
      </c>
      <c r="C1467" s="464" t="s">
        <v>1284</v>
      </c>
      <c r="D1467" s="465" t="str">
        <f>VLOOKUP(Tabela25[[#This Row],[Symbol]],Baza_cen[],3,0)</f>
        <v>BLOK NYXON  Green 60mm    H= 70mm     GPMM</v>
      </c>
      <c r="E1467" s="466">
        <v>70</v>
      </c>
      <c r="F1467" s="466"/>
      <c r="G1467" s="466" t="s">
        <v>2453</v>
      </c>
      <c r="H1467" s="477">
        <f>NP.!V14</f>
        <v>0</v>
      </c>
      <c r="I1467" s="476">
        <f>NP.!AN14</f>
        <v>0</v>
      </c>
      <c r="J1467" s="462"/>
    </row>
    <row r="1468" spans="1:10" ht="30" customHeight="1" x14ac:dyDescent="0.2">
      <c r="A1468" s="461">
        <v>1457</v>
      </c>
      <c r="B1468" s="463" t="s">
        <v>12</v>
      </c>
      <c r="C1468" s="464" t="s">
        <v>1284</v>
      </c>
      <c r="D1468" s="465" t="str">
        <f>VLOOKUP(Tabela25[[#This Row],[Symbol]],Baza_cen[],3,0)</f>
        <v>BLOK NYXON  Green 60mm    H= 70mm     GPMM</v>
      </c>
      <c r="E1468" s="466">
        <v>70</v>
      </c>
      <c r="F1468" s="466"/>
      <c r="G1468" s="466" t="s">
        <v>2453</v>
      </c>
      <c r="H1468" s="477">
        <f>NP.!W14</f>
        <v>0</v>
      </c>
      <c r="I1468" s="476">
        <f>NP.!AO14</f>
        <v>0</v>
      </c>
      <c r="J1468" s="462"/>
    </row>
    <row r="1469" spans="1:10" ht="30" customHeight="1" x14ac:dyDescent="0.2">
      <c r="A1469" s="461">
        <v>1458</v>
      </c>
      <c r="B1469" s="463" t="s">
        <v>12</v>
      </c>
      <c r="C1469" s="464" t="s">
        <v>1284</v>
      </c>
      <c r="D1469" s="465" t="str">
        <f>VLOOKUP(Tabela25[[#This Row],[Symbol]],Baza_cen[],3,0)</f>
        <v>BLOK NYXON  Green 60mm    H= 70mm     GPMM</v>
      </c>
      <c r="E1469" s="466">
        <v>70</v>
      </c>
      <c r="F1469" s="466"/>
      <c r="G1469" s="466" t="s">
        <v>2453</v>
      </c>
      <c r="H1469" s="477">
        <f>NP.!X14</f>
        <v>0</v>
      </c>
      <c r="I1469" s="476">
        <f>NP.!AP14</f>
        <v>0</v>
      </c>
      <c r="J1469" s="462"/>
    </row>
    <row r="1470" spans="1:10" ht="30" customHeight="1" x14ac:dyDescent="0.2">
      <c r="A1470" s="461">
        <v>1459</v>
      </c>
      <c r="B1470" s="463" t="s">
        <v>12</v>
      </c>
      <c r="C1470" s="464" t="s">
        <v>1284</v>
      </c>
      <c r="D1470" s="465" t="str">
        <f>VLOOKUP(Tabela25[[#This Row],[Symbol]],Baza_cen[],3,0)</f>
        <v>BLOK NYXON  Green 60mm    H= 70mm     GPMM</v>
      </c>
      <c r="E1470" s="466">
        <v>70</v>
      </c>
      <c r="F1470" s="466"/>
      <c r="G1470" s="466" t="s">
        <v>2453</v>
      </c>
      <c r="H1470" s="477">
        <f>NP.!Y14</f>
        <v>0</v>
      </c>
      <c r="I1470" s="476">
        <f>NP.!AQ14</f>
        <v>0</v>
      </c>
      <c r="J1470" s="462"/>
    </row>
    <row r="1471" spans="1:10" ht="30" customHeight="1" x14ac:dyDescent="0.2">
      <c r="A1471" s="461">
        <v>1460</v>
      </c>
      <c r="B1471" s="463" t="s">
        <v>12</v>
      </c>
      <c r="C1471" s="464" t="s">
        <v>1284</v>
      </c>
      <c r="D1471" s="465" t="str">
        <f>VLOOKUP(Tabela25[[#This Row],[Symbol]],Baza_cen[],3,0)</f>
        <v>BLOK NYXON  Green 60mm    H= 70mm     GPMM</v>
      </c>
      <c r="E1471" s="466">
        <v>70</v>
      </c>
      <c r="F1471" s="466"/>
      <c r="G1471" s="466" t="s">
        <v>2453</v>
      </c>
      <c r="H1471" s="477">
        <f>NP.!Z14</f>
        <v>0</v>
      </c>
      <c r="I1471" s="476">
        <f>NP.!AR14</f>
        <v>0</v>
      </c>
      <c r="J1471" s="462"/>
    </row>
    <row r="1472" spans="1:10" ht="30" customHeight="1" x14ac:dyDescent="0.2">
      <c r="A1472" s="461">
        <v>1461</v>
      </c>
      <c r="B1472" s="463" t="s">
        <v>12</v>
      </c>
      <c r="C1472" s="464" t="s">
        <v>1284</v>
      </c>
      <c r="D1472" s="465" t="str">
        <f>VLOOKUP(Tabela25[[#This Row],[Symbol]],Baza_cen[],3,0)</f>
        <v>BLOK NYXON  Green 60mm    H= 70mm     GPMM</v>
      </c>
      <c r="E1472" s="466">
        <v>70</v>
      </c>
      <c r="F1472" s="466"/>
      <c r="G1472" s="466" t="s">
        <v>2453</v>
      </c>
      <c r="H1472" s="477">
        <f>NP.!AA14</f>
        <v>0</v>
      </c>
      <c r="I1472" s="476">
        <f>NP.!AS14</f>
        <v>0</v>
      </c>
      <c r="J1472" s="462"/>
    </row>
    <row r="1473" spans="1:10" ht="30" customHeight="1" x14ac:dyDescent="0.2">
      <c r="A1473" s="461">
        <v>1462</v>
      </c>
      <c r="B1473" s="463" t="s">
        <v>12</v>
      </c>
      <c r="C1473" s="464" t="s">
        <v>1284</v>
      </c>
      <c r="D1473" s="465" t="str">
        <f>VLOOKUP(Tabela25[[#This Row],[Symbol]],Baza_cen[],3,0)</f>
        <v>BLOK NYXON  Green 60mm    H= 70mm     GPMM</v>
      </c>
      <c r="E1473" s="466">
        <v>70</v>
      </c>
      <c r="F1473" s="466"/>
      <c r="G1473" s="466" t="s">
        <v>2453</v>
      </c>
      <c r="H1473" s="477">
        <f>NP.!AB14</f>
        <v>0</v>
      </c>
      <c r="I1473" s="476">
        <f>NP.!AT14</f>
        <v>0</v>
      </c>
      <c r="J1473" s="462"/>
    </row>
    <row r="1474" spans="1:10" ht="30" customHeight="1" x14ac:dyDescent="0.2">
      <c r="A1474" s="461">
        <v>1463</v>
      </c>
      <c r="B1474" s="463" t="s">
        <v>12</v>
      </c>
      <c r="C1474" s="464" t="s">
        <v>1284</v>
      </c>
      <c r="D1474" s="465" t="str">
        <f>VLOOKUP(Tabela25[[#This Row],[Symbol]],Baza_cen[],3,0)</f>
        <v>BLOK NYXON  Green 60mm    H= 70mm     GPMM</v>
      </c>
      <c r="E1474" s="466">
        <v>70</v>
      </c>
      <c r="F1474" s="466"/>
      <c r="G1474" s="466" t="s">
        <v>2453</v>
      </c>
      <c r="H1474" s="477">
        <f>NP.!AC14</f>
        <v>0</v>
      </c>
      <c r="I1474" s="476">
        <f>NP.!AU14</f>
        <v>0</v>
      </c>
      <c r="J1474" s="462"/>
    </row>
    <row r="1475" spans="1:10" ht="30" customHeight="1" x14ac:dyDescent="0.2">
      <c r="A1475" s="461">
        <v>1464</v>
      </c>
      <c r="B1475" s="463" t="s">
        <v>12</v>
      </c>
      <c r="C1475" s="464" t="s">
        <v>1284</v>
      </c>
      <c r="D1475" s="465" t="str">
        <f>VLOOKUP(Tabela25[[#This Row],[Symbol]],Baza_cen[],3,0)</f>
        <v>BLOK NYXON  Green 60mm    H= 70mm     GPMM</v>
      </c>
      <c r="E1475" s="466">
        <v>70</v>
      </c>
      <c r="F1475" s="466"/>
      <c r="G1475" s="466" t="s">
        <v>2453</v>
      </c>
      <c r="H1475" s="477">
        <f>NP.!AD14</f>
        <v>0</v>
      </c>
      <c r="I1475" s="476">
        <f>NP.!AV14</f>
        <v>0</v>
      </c>
      <c r="J1475" s="462"/>
    </row>
    <row r="1476" spans="1:10" ht="30" customHeight="1" x14ac:dyDescent="0.2">
      <c r="A1476" s="461">
        <v>1465</v>
      </c>
      <c r="B1476" s="463" t="s">
        <v>12</v>
      </c>
      <c r="C1476" s="464" t="s">
        <v>1285</v>
      </c>
      <c r="D1476" s="465" t="str">
        <f>VLOOKUP(Tabela25[[#This Row],[Symbol]],Baza_cen[],3,0)</f>
        <v>BLOK NYXON  Green 60mm    H= 75mm     GPMM</v>
      </c>
      <c r="E1476" s="466">
        <v>75</v>
      </c>
      <c r="F1476" s="466"/>
      <c r="G1476" s="466" t="s">
        <v>2453</v>
      </c>
      <c r="H1476" s="477">
        <f>NP.!S15</f>
        <v>0</v>
      </c>
      <c r="I1476" s="476">
        <f>NP.!AK15</f>
        <v>0</v>
      </c>
      <c r="J1476" s="462"/>
    </row>
    <row r="1477" spans="1:10" ht="30" customHeight="1" x14ac:dyDescent="0.2">
      <c r="A1477" s="461">
        <v>1466</v>
      </c>
      <c r="B1477" s="463" t="s">
        <v>12</v>
      </c>
      <c r="C1477" s="464" t="s">
        <v>1285</v>
      </c>
      <c r="D1477" s="465" t="str">
        <f>VLOOKUP(Tabela25[[#This Row],[Symbol]],Baza_cen[],3,0)</f>
        <v>BLOK NYXON  Green 60mm    H= 75mm     GPMM</v>
      </c>
      <c r="E1477" s="466">
        <v>75</v>
      </c>
      <c r="F1477" s="466"/>
      <c r="G1477" s="466" t="s">
        <v>2453</v>
      </c>
      <c r="H1477" s="477">
        <f>NP.!T15</f>
        <v>0</v>
      </c>
      <c r="I1477" s="476">
        <f>NP.!AL15</f>
        <v>0</v>
      </c>
      <c r="J1477" s="462"/>
    </row>
    <row r="1478" spans="1:10" ht="30" customHeight="1" x14ac:dyDescent="0.2">
      <c r="A1478" s="461">
        <v>1467</v>
      </c>
      <c r="B1478" s="463" t="s">
        <v>12</v>
      </c>
      <c r="C1478" s="464" t="s">
        <v>1285</v>
      </c>
      <c r="D1478" s="465" t="str">
        <f>VLOOKUP(Tabela25[[#This Row],[Symbol]],Baza_cen[],3,0)</f>
        <v>BLOK NYXON  Green 60mm    H= 75mm     GPMM</v>
      </c>
      <c r="E1478" s="466">
        <v>75</v>
      </c>
      <c r="F1478" s="466"/>
      <c r="G1478" s="466" t="s">
        <v>2453</v>
      </c>
      <c r="H1478" s="477">
        <f>NP.!U15</f>
        <v>0</v>
      </c>
      <c r="I1478" s="476">
        <f>NP.!AM15</f>
        <v>0</v>
      </c>
      <c r="J1478" s="462"/>
    </row>
    <row r="1479" spans="1:10" ht="30" customHeight="1" x14ac:dyDescent="0.2">
      <c r="A1479" s="461">
        <v>1468</v>
      </c>
      <c r="B1479" s="463" t="s">
        <v>12</v>
      </c>
      <c r="C1479" s="464" t="s">
        <v>1285</v>
      </c>
      <c r="D1479" s="465" t="str">
        <f>VLOOKUP(Tabela25[[#This Row],[Symbol]],Baza_cen[],3,0)</f>
        <v>BLOK NYXON  Green 60mm    H= 75mm     GPMM</v>
      </c>
      <c r="E1479" s="466">
        <v>75</v>
      </c>
      <c r="F1479" s="466"/>
      <c r="G1479" s="466" t="s">
        <v>2453</v>
      </c>
      <c r="H1479" s="477">
        <f>NP.!V15</f>
        <v>0</v>
      </c>
      <c r="I1479" s="476">
        <f>NP.!AN15</f>
        <v>0</v>
      </c>
      <c r="J1479" s="462"/>
    </row>
    <row r="1480" spans="1:10" ht="30" customHeight="1" x14ac:dyDescent="0.2">
      <c r="A1480" s="461">
        <v>1469</v>
      </c>
      <c r="B1480" s="463" t="s">
        <v>12</v>
      </c>
      <c r="C1480" s="464" t="s">
        <v>1285</v>
      </c>
      <c r="D1480" s="465" t="str">
        <f>VLOOKUP(Tabela25[[#This Row],[Symbol]],Baza_cen[],3,0)</f>
        <v>BLOK NYXON  Green 60mm    H= 75mm     GPMM</v>
      </c>
      <c r="E1480" s="466">
        <v>75</v>
      </c>
      <c r="F1480" s="466"/>
      <c r="G1480" s="466" t="s">
        <v>2453</v>
      </c>
      <c r="H1480" s="477">
        <f>NP.!W15</f>
        <v>0</v>
      </c>
      <c r="I1480" s="476">
        <f>NP.!AO15</f>
        <v>0</v>
      </c>
      <c r="J1480" s="462"/>
    </row>
    <row r="1481" spans="1:10" ht="30" customHeight="1" x14ac:dyDescent="0.2">
      <c r="A1481" s="461">
        <v>1470</v>
      </c>
      <c r="B1481" s="463" t="s">
        <v>12</v>
      </c>
      <c r="C1481" s="464" t="s">
        <v>1285</v>
      </c>
      <c r="D1481" s="465" t="str">
        <f>VLOOKUP(Tabela25[[#This Row],[Symbol]],Baza_cen[],3,0)</f>
        <v>BLOK NYXON  Green 60mm    H= 75mm     GPMM</v>
      </c>
      <c r="E1481" s="466">
        <v>75</v>
      </c>
      <c r="F1481" s="466"/>
      <c r="G1481" s="466" t="s">
        <v>2453</v>
      </c>
      <c r="H1481" s="477">
        <f>NP.!X15</f>
        <v>0</v>
      </c>
      <c r="I1481" s="476">
        <f>NP.!AP15</f>
        <v>0</v>
      </c>
      <c r="J1481" s="462"/>
    </row>
    <row r="1482" spans="1:10" ht="30" customHeight="1" x14ac:dyDescent="0.2">
      <c r="A1482" s="461">
        <v>1471</v>
      </c>
      <c r="B1482" s="463" t="s">
        <v>12</v>
      </c>
      <c r="C1482" s="464" t="s">
        <v>1285</v>
      </c>
      <c r="D1482" s="465" t="str">
        <f>VLOOKUP(Tabela25[[#This Row],[Symbol]],Baza_cen[],3,0)</f>
        <v>BLOK NYXON  Green 60mm    H= 75mm     GPMM</v>
      </c>
      <c r="E1482" s="466">
        <v>75</v>
      </c>
      <c r="F1482" s="466"/>
      <c r="G1482" s="466" t="s">
        <v>2453</v>
      </c>
      <c r="H1482" s="477">
        <f>NP.!Y15</f>
        <v>0</v>
      </c>
      <c r="I1482" s="476">
        <f>NP.!AQ15</f>
        <v>0</v>
      </c>
      <c r="J1482" s="462"/>
    </row>
    <row r="1483" spans="1:10" ht="30" customHeight="1" x14ac:dyDescent="0.2">
      <c r="A1483" s="461">
        <v>1472</v>
      </c>
      <c r="B1483" s="463" t="s">
        <v>12</v>
      </c>
      <c r="C1483" s="464" t="s">
        <v>1285</v>
      </c>
      <c r="D1483" s="465" t="str">
        <f>VLOOKUP(Tabela25[[#This Row],[Symbol]],Baza_cen[],3,0)</f>
        <v>BLOK NYXON  Green 60mm    H= 75mm     GPMM</v>
      </c>
      <c r="E1483" s="466">
        <v>75</v>
      </c>
      <c r="F1483" s="466"/>
      <c r="G1483" s="466" t="s">
        <v>2453</v>
      </c>
      <c r="H1483" s="477">
        <f>NP.!Z15</f>
        <v>0</v>
      </c>
      <c r="I1483" s="476">
        <f>NP.!AR15</f>
        <v>0</v>
      </c>
      <c r="J1483" s="462"/>
    </row>
    <row r="1484" spans="1:10" ht="30" customHeight="1" x14ac:dyDescent="0.2">
      <c r="A1484" s="461">
        <v>1473</v>
      </c>
      <c r="B1484" s="463" t="s">
        <v>12</v>
      </c>
      <c r="C1484" s="464" t="s">
        <v>1285</v>
      </c>
      <c r="D1484" s="465" t="str">
        <f>VLOOKUP(Tabela25[[#This Row],[Symbol]],Baza_cen[],3,0)</f>
        <v>BLOK NYXON  Green 60mm    H= 75mm     GPMM</v>
      </c>
      <c r="E1484" s="466">
        <v>75</v>
      </c>
      <c r="F1484" s="466"/>
      <c r="G1484" s="466" t="s">
        <v>2453</v>
      </c>
      <c r="H1484" s="477">
        <f>NP.!AA15</f>
        <v>0</v>
      </c>
      <c r="I1484" s="476">
        <f>NP.!AS15</f>
        <v>0</v>
      </c>
      <c r="J1484" s="462"/>
    </row>
    <row r="1485" spans="1:10" ht="30" customHeight="1" x14ac:dyDescent="0.2">
      <c r="A1485" s="461">
        <v>1474</v>
      </c>
      <c r="B1485" s="463" t="s">
        <v>12</v>
      </c>
      <c r="C1485" s="464" t="s">
        <v>1285</v>
      </c>
      <c r="D1485" s="465" t="str">
        <f>VLOOKUP(Tabela25[[#This Row],[Symbol]],Baza_cen[],3,0)</f>
        <v>BLOK NYXON  Green 60mm    H= 75mm     GPMM</v>
      </c>
      <c r="E1485" s="466">
        <v>75</v>
      </c>
      <c r="F1485" s="466"/>
      <c r="G1485" s="466" t="s">
        <v>2453</v>
      </c>
      <c r="H1485" s="477">
        <f>NP.!AB15</f>
        <v>0</v>
      </c>
      <c r="I1485" s="476">
        <f>NP.!AT15</f>
        <v>0</v>
      </c>
      <c r="J1485" s="462"/>
    </row>
    <row r="1486" spans="1:10" ht="30" customHeight="1" x14ac:dyDescent="0.2">
      <c r="A1486" s="461">
        <v>1475</v>
      </c>
      <c r="B1486" s="463" t="s">
        <v>12</v>
      </c>
      <c r="C1486" s="464" t="s">
        <v>1285</v>
      </c>
      <c r="D1486" s="465" t="str">
        <f>VLOOKUP(Tabela25[[#This Row],[Symbol]],Baza_cen[],3,0)</f>
        <v>BLOK NYXON  Green 60mm    H= 75mm     GPMM</v>
      </c>
      <c r="E1486" s="466">
        <v>75</v>
      </c>
      <c r="F1486" s="466"/>
      <c r="G1486" s="466" t="s">
        <v>2453</v>
      </c>
      <c r="H1486" s="477">
        <f>NP.!AC15</f>
        <v>0</v>
      </c>
      <c r="I1486" s="476">
        <f>NP.!AU15</f>
        <v>0</v>
      </c>
      <c r="J1486" s="462"/>
    </row>
    <row r="1487" spans="1:10" ht="30" customHeight="1" x14ac:dyDescent="0.2">
      <c r="A1487" s="461">
        <v>1476</v>
      </c>
      <c r="B1487" s="463" t="s">
        <v>12</v>
      </c>
      <c r="C1487" s="464" t="s">
        <v>1285</v>
      </c>
      <c r="D1487" s="465" t="str">
        <f>VLOOKUP(Tabela25[[#This Row],[Symbol]],Baza_cen[],3,0)</f>
        <v>BLOK NYXON  Green 60mm    H= 75mm     GPMM</v>
      </c>
      <c r="E1487" s="466">
        <v>75</v>
      </c>
      <c r="F1487" s="466"/>
      <c r="G1487" s="466" t="s">
        <v>2453</v>
      </c>
      <c r="H1487" s="477">
        <f>NP.!AD15</f>
        <v>0</v>
      </c>
      <c r="I1487" s="476">
        <f>NP.!AV15</f>
        <v>0</v>
      </c>
      <c r="J1487" s="462"/>
    </row>
    <row r="1488" spans="1:10" ht="30" customHeight="1" x14ac:dyDescent="0.2">
      <c r="A1488" s="461">
        <v>1477</v>
      </c>
      <c r="B1488" s="463" t="s">
        <v>12</v>
      </c>
      <c r="C1488" s="464" t="s">
        <v>1286</v>
      </c>
      <c r="D1488" s="465" t="str">
        <f>VLOOKUP(Tabela25[[#This Row],[Symbol]],Baza_cen[],3,0)</f>
        <v>BLOK NYXON  Green 60mm    H= 80mm     GPMM</v>
      </c>
      <c r="E1488" s="466">
        <v>80</v>
      </c>
      <c r="F1488" s="466"/>
      <c r="G1488" s="466" t="s">
        <v>2453</v>
      </c>
      <c r="H1488" s="477">
        <f>NP.!S16</f>
        <v>0</v>
      </c>
      <c r="I1488" s="476">
        <f>NP.!AK16</f>
        <v>0</v>
      </c>
      <c r="J1488" s="462"/>
    </row>
    <row r="1489" spans="1:10" ht="30" customHeight="1" x14ac:dyDescent="0.2">
      <c r="A1489" s="461">
        <v>1478</v>
      </c>
      <c r="B1489" s="463" t="s">
        <v>12</v>
      </c>
      <c r="C1489" s="464" t="s">
        <v>1286</v>
      </c>
      <c r="D1489" s="465" t="str">
        <f>VLOOKUP(Tabela25[[#This Row],[Symbol]],Baza_cen[],3,0)</f>
        <v>BLOK NYXON  Green 60mm    H= 80mm     GPMM</v>
      </c>
      <c r="E1489" s="466">
        <v>80</v>
      </c>
      <c r="F1489" s="466"/>
      <c r="G1489" s="466" t="s">
        <v>2453</v>
      </c>
      <c r="H1489" s="477">
        <f>NP.!T16</f>
        <v>0</v>
      </c>
      <c r="I1489" s="476">
        <f>NP.!AL16</f>
        <v>0</v>
      </c>
      <c r="J1489" s="462"/>
    </row>
    <row r="1490" spans="1:10" ht="30" customHeight="1" x14ac:dyDescent="0.2">
      <c r="A1490" s="461">
        <v>1479</v>
      </c>
      <c r="B1490" s="463" t="s">
        <v>12</v>
      </c>
      <c r="C1490" s="464" t="s">
        <v>1286</v>
      </c>
      <c r="D1490" s="465" t="str">
        <f>VLOOKUP(Tabela25[[#This Row],[Symbol]],Baza_cen[],3,0)</f>
        <v>BLOK NYXON  Green 60mm    H= 80mm     GPMM</v>
      </c>
      <c r="E1490" s="466">
        <v>80</v>
      </c>
      <c r="F1490" s="466"/>
      <c r="G1490" s="466" t="s">
        <v>2453</v>
      </c>
      <c r="H1490" s="477">
        <f>NP.!U16</f>
        <v>0</v>
      </c>
      <c r="I1490" s="476">
        <f>NP.!AM16</f>
        <v>0</v>
      </c>
      <c r="J1490" s="462"/>
    </row>
    <row r="1491" spans="1:10" ht="30" customHeight="1" x14ac:dyDescent="0.2">
      <c r="A1491" s="461">
        <v>1480</v>
      </c>
      <c r="B1491" s="463" t="s">
        <v>12</v>
      </c>
      <c r="C1491" s="464" t="s">
        <v>1286</v>
      </c>
      <c r="D1491" s="465" t="str">
        <f>VLOOKUP(Tabela25[[#This Row],[Symbol]],Baza_cen[],3,0)</f>
        <v>BLOK NYXON  Green 60mm    H= 80mm     GPMM</v>
      </c>
      <c r="E1491" s="466">
        <v>80</v>
      </c>
      <c r="F1491" s="466"/>
      <c r="G1491" s="466" t="s">
        <v>2453</v>
      </c>
      <c r="H1491" s="477">
        <f>NP.!V16</f>
        <v>0</v>
      </c>
      <c r="I1491" s="476">
        <f>NP.!AN16</f>
        <v>0</v>
      </c>
      <c r="J1491" s="462"/>
    </row>
    <row r="1492" spans="1:10" ht="30" customHeight="1" x14ac:dyDescent="0.2">
      <c r="A1492" s="461">
        <v>1481</v>
      </c>
      <c r="B1492" s="463" t="s">
        <v>12</v>
      </c>
      <c r="C1492" s="464" t="s">
        <v>1286</v>
      </c>
      <c r="D1492" s="465" t="str">
        <f>VLOOKUP(Tabela25[[#This Row],[Symbol]],Baza_cen[],3,0)</f>
        <v>BLOK NYXON  Green 60mm    H= 80mm     GPMM</v>
      </c>
      <c r="E1492" s="466">
        <v>80</v>
      </c>
      <c r="F1492" s="466"/>
      <c r="G1492" s="466" t="s">
        <v>2453</v>
      </c>
      <c r="H1492" s="477">
        <f>NP.!W16</f>
        <v>0</v>
      </c>
      <c r="I1492" s="476">
        <f>NP.!AO16</f>
        <v>0</v>
      </c>
      <c r="J1492" s="462"/>
    </row>
    <row r="1493" spans="1:10" ht="30" customHeight="1" x14ac:dyDescent="0.2">
      <c r="A1493" s="461">
        <v>1482</v>
      </c>
      <c r="B1493" s="463" t="s">
        <v>12</v>
      </c>
      <c r="C1493" s="464" t="s">
        <v>1286</v>
      </c>
      <c r="D1493" s="465" t="str">
        <f>VLOOKUP(Tabela25[[#This Row],[Symbol]],Baza_cen[],3,0)</f>
        <v>BLOK NYXON  Green 60mm    H= 80mm     GPMM</v>
      </c>
      <c r="E1493" s="466">
        <v>80</v>
      </c>
      <c r="F1493" s="466"/>
      <c r="G1493" s="466" t="s">
        <v>2453</v>
      </c>
      <c r="H1493" s="477">
        <f>NP.!X16</f>
        <v>0</v>
      </c>
      <c r="I1493" s="476">
        <f>NP.!AP16</f>
        <v>0</v>
      </c>
      <c r="J1493" s="462"/>
    </row>
    <row r="1494" spans="1:10" ht="30" customHeight="1" x14ac:dyDescent="0.2">
      <c r="A1494" s="461">
        <v>1483</v>
      </c>
      <c r="B1494" s="463" t="s">
        <v>12</v>
      </c>
      <c r="C1494" s="464" t="s">
        <v>1286</v>
      </c>
      <c r="D1494" s="465" t="str">
        <f>VLOOKUP(Tabela25[[#This Row],[Symbol]],Baza_cen[],3,0)</f>
        <v>BLOK NYXON  Green 60mm    H= 80mm     GPMM</v>
      </c>
      <c r="E1494" s="466">
        <v>80</v>
      </c>
      <c r="F1494" s="466"/>
      <c r="G1494" s="466" t="s">
        <v>2453</v>
      </c>
      <c r="H1494" s="477">
        <f>NP.!Y16</f>
        <v>0</v>
      </c>
      <c r="I1494" s="476">
        <f>NP.!AQ16</f>
        <v>0</v>
      </c>
      <c r="J1494" s="462"/>
    </row>
    <row r="1495" spans="1:10" ht="30" customHeight="1" x14ac:dyDescent="0.2">
      <c r="A1495" s="461">
        <v>1484</v>
      </c>
      <c r="B1495" s="463" t="s">
        <v>12</v>
      </c>
      <c r="C1495" s="464" t="s">
        <v>1286</v>
      </c>
      <c r="D1495" s="465" t="str">
        <f>VLOOKUP(Tabela25[[#This Row],[Symbol]],Baza_cen[],3,0)</f>
        <v>BLOK NYXON  Green 60mm    H= 80mm     GPMM</v>
      </c>
      <c r="E1495" s="466">
        <v>80</v>
      </c>
      <c r="F1495" s="466"/>
      <c r="G1495" s="466" t="s">
        <v>2453</v>
      </c>
      <c r="H1495" s="477">
        <f>NP.!Z16</f>
        <v>0</v>
      </c>
      <c r="I1495" s="476">
        <f>NP.!AR16</f>
        <v>0</v>
      </c>
      <c r="J1495" s="462"/>
    </row>
    <row r="1496" spans="1:10" ht="30" customHeight="1" x14ac:dyDescent="0.2">
      <c r="A1496" s="461">
        <v>1485</v>
      </c>
      <c r="B1496" s="463" t="s">
        <v>12</v>
      </c>
      <c r="C1496" s="464" t="s">
        <v>1286</v>
      </c>
      <c r="D1496" s="465" t="str">
        <f>VLOOKUP(Tabela25[[#This Row],[Symbol]],Baza_cen[],3,0)</f>
        <v>BLOK NYXON  Green 60mm    H= 80mm     GPMM</v>
      </c>
      <c r="E1496" s="466">
        <v>80</v>
      </c>
      <c r="F1496" s="466"/>
      <c r="G1496" s="466" t="s">
        <v>2453</v>
      </c>
      <c r="H1496" s="477">
        <f>NP.!AA16</f>
        <v>0</v>
      </c>
      <c r="I1496" s="476">
        <f>NP.!AS16</f>
        <v>0</v>
      </c>
      <c r="J1496" s="462"/>
    </row>
    <row r="1497" spans="1:10" ht="30" customHeight="1" x14ac:dyDescent="0.2">
      <c r="A1497" s="461">
        <v>1486</v>
      </c>
      <c r="B1497" s="463" t="s">
        <v>12</v>
      </c>
      <c r="C1497" s="464" t="s">
        <v>1286</v>
      </c>
      <c r="D1497" s="465" t="str">
        <f>VLOOKUP(Tabela25[[#This Row],[Symbol]],Baza_cen[],3,0)</f>
        <v>BLOK NYXON  Green 60mm    H= 80mm     GPMM</v>
      </c>
      <c r="E1497" s="466">
        <v>80</v>
      </c>
      <c r="F1497" s="466"/>
      <c r="G1497" s="466" t="s">
        <v>2453</v>
      </c>
      <c r="H1497" s="477">
        <f>NP.!AB16</f>
        <v>0</v>
      </c>
      <c r="I1497" s="476">
        <f>NP.!AT16</f>
        <v>0</v>
      </c>
      <c r="J1497" s="462"/>
    </row>
    <row r="1498" spans="1:10" ht="30" customHeight="1" x14ac:dyDescent="0.2">
      <c r="A1498" s="461">
        <v>1487</v>
      </c>
      <c r="B1498" s="463" t="s">
        <v>12</v>
      </c>
      <c r="C1498" s="464" t="s">
        <v>1286</v>
      </c>
      <c r="D1498" s="465" t="str">
        <f>VLOOKUP(Tabela25[[#This Row],[Symbol]],Baza_cen[],3,0)</f>
        <v>BLOK NYXON  Green 60mm    H= 80mm     GPMM</v>
      </c>
      <c r="E1498" s="466">
        <v>80</v>
      </c>
      <c r="F1498" s="466"/>
      <c r="G1498" s="466" t="s">
        <v>2453</v>
      </c>
      <c r="H1498" s="477">
        <f>NP.!AC16</f>
        <v>0</v>
      </c>
      <c r="I1498" s="476">
        <f>NP.!AU16</f>
        <v>0</v>
      </c>
      <c r="J1498" s="462"/>
    </row>
    <row r="1499" spans="1:10" ht="30" customHeight="1" x14ac:dyDescent="0.2">
      <c r="A1499" s="461">
        <v>1488</v>
      </c>
      <c r="B1499" s="463" t="s">
        <v>12</v>
      </c>
      <c r="C1499" s="464" t="s">
        <v>1286</v>
      </c>
      <c r="D1499" s="465" t="str">
        <f>VLOOKUP(Tabela25[[#This Row],[Symbol]],Baza_cen[],3,0)</f>
        <v>BLOK NYXON  Green 60mm    H= 80mm     GPMM</v>
      </c>
      <c r="E1499" s="466">
        <v>80</v>
      </c>
      <c r="F1499" s="466"/>
      <c r="G1499" s="466" t="s">
        <v>2453</v>
      </c>
      <c r="H1499" s="477">
        <f>NP.!AD16</f>
        <v>0</v>
      </c>
      <c r="I1499" s="476">
        <f>NP.!AV16</f>
        <v>0</v>
      </c>
      <c r="J1499" s="462"/>
    </row>
    <row r="1500" spans="1:10" ht="30" customHeight="1" x14ac:dyDescent="0.2">
      <c r="A1500" s="461">
        <v>1489</v>
      </c>
      <c r="B1500" s="463" t="s">
        <v>12</v>
      </c>
      <c r="C1500" s="464" t="s">
        <v>1287</v>
      </c>
      <c r="D1500" s="465" t="str">
        <f>VLOOKUP(Tabela25[[#This Row],[Symbol]],Baza_cen[],3,0)</f>
        <v>BLOK NYXON  Green 60mm    H= 85mm     GPMM</v>
      </c>
      <c r="E1500" s="466">
        <v>85</v>
      </c>
      <c r="F1500" s="466"/>
      <c r="G1500" s="466" t="s">
        <v>2453</v>
      </c>
      <c r="H1500" s="477">
        <f>NP.!S17</f>
        <v>0</v>
      </c>
      <c r="I1500" s="476">
        <f>NP.!AK17</f>
        <v>0</v>
      </c>
      <c r="J1500" s="462"/>
    </row>
    <row r="1501" spans="1:10" ht="30" customHeight="1" x14ac:dyDescent="0.2">
      <c r="A1501" s="461">
        <v>1490</v>
      </c>
      <c r="B1501" s="463" t="s">
        <v>12</v>
      </c>
      <c r="C1501" s="464" t="s">
        <v>1287</v>
      </c>
      <c r="D1501" s="465" t="str">
        <f>VLOOKUP(Tabela25[[#This Row],[Symbol]],Baza_cen[],3,0)</f>
        <v>BLOK NYXON  Green 60mm    H= 85mm     GPMM</v>
      </c>
      <c r="E1501" s="466">
        <v>85</v>
      </c>
      <c r="F1501" s="466"/>
      <c r="G1501" s="466" t="s">
        <v>2453</v>
      </c>
      <c r="H1501" s="477">
        <f>NP.!T17</f>
        <v>0</v>
      </c>
      <c r="I1501" s="476">
        <f>NP.!AL17</f>
        <v>0</v>
      </c>
      <c r="J1501" s="462"/>
    </row>
    <row r="1502" spans="1:10" ht="30" customHeight="1" x14ac:dyDescent="0.2">
      <c r="A1502" s="461">
        <v>1491</v>
      </c>
      <c r="B1502" s="463" t="s">
        <v>12</v>
      </c>
      <c r="C1502" s="464" t="s">
        <v>1287</v>
      </c>
      <c r="D1502" s="465" t="str">
        <f>VLOOKUP(Tabela25[[#This Row],[Symbol]],Baza_cen[],3,0)</f>
        <v>BLOK NYXON  Green 60mm    H= 85mm     GPMM</v>
      </c>
      <c r="E1502" s="466">
        <v>85</v>
      </c>
      <c r="F1502" s="466"/>
      <c r="G1502" s="466" t="s">
        <v>2453</v>
      </c>
      <c r="H1502" s="477">
        <f>NP.!U17</f>
        <v>0</v>
      </c>
      <c r="I1502" s="476">
        <f>NP.!AM17</f>
        <v>0</v>
      </c>
      <c r="J1502" s="462"/>
    </row>
    <row r="1503" spans="1:10" ht="30" customHeight="1" x14ac:dyDescent="0.2">
      <c r="A1503" s="461">
        <v>1492</v>
      </c>
      <c r="B1503" s="463" t="s">
        <v>12</v>
      </c>
      <c r="C1503" s="464" t="s">
        <v>1287</v>
      </c>
      <c r="D1503" s="465" t="str">
        <f>VLOOKUP(Tabela25[[#This Row],[Symbol]],Baza_cen[],3,0)</f>
        <v>BLOK NYXON  Green 60mm    H= 85mm     GPMM</v>
      </c>
      <c r="E1503" s="466">
        <v>85</v>
      </c>
      <c r="F1503" s="466"/>
      <c r="G1503" s="466" t="s">
        <v>2453</v>
      </c>
      <c r="H1503" s="477">
        <f>NP.!V17</f>
        <v>0</v>
      </c>
      <c r="I1503" s="476">
        <f>NP.!AN17</f>
        <v>0</v>
      </c>
      <c r="J1503" s="462"/>
    </row>
    <row r="1504" spans="1:10" ht="30" customHeight="1" x14ac:dyDescent="0.2">
      <c r="A1504" s="461">
        <v>1493</v>
      </c>
      <c r="B1504" s="463" t="s">
        <v>12</v>
      </c>
      <c r="C1504" s="464" t="s">
        <v>1287</v>
      </c>
      <c r="D1504" s="465" t="str">
        <f>VLOOKUP(Tabela25[[#This Row],[Symbol]],Baza_cen[],3,0)</f>
        <v>BLOK NYXON  Green 60mm    H= 85mm     GPMM</v>
      </c>
      <c r="E1504" s="466">
        <v>85</v>
      </c>
      <c r="F1504" s="466"/>
      <c r="G1504" s="466" t="s">
        <v>2453</v>
      </c>
      <c r="H1504" s="477">
        <f>NP.!W17</f>
        <v>0</v>
      </c>
      <c r="I1504" s="476">
        <f>NP.!AO17</f>
        <v>0</v>
      </c>
      <c r="J1504" s="462"/>
    </row>
    <row r="1505" spans="1:10" ht="30" customHeight="1" x14ac:dyDescent="0.2">
      <c r="A1505" s="461">
        <v>1494</v>
      </c>
      <c r="B1505" s="463" t="s">
        <v>12</v>
      </c>
      <c r="C1505" s="464" t="s">
        <v>1287</v>
      </c>
      <c r="D1505" s="465" t="str">
        <f>VLOOKUP(Tabela25[[#This Row],[Symbol]],Baza_cen[],3,0)</f>
        <v>BLOK NYXON  Green 60mm    H= 85mm     GPMM</v>
      </c>
      <c r="E1505" s="466">
        <v>85</v>
      </c>
      <c r="F1505" s="466"/>
      <c r="G1505" s="466" t="s">
        <v>2453</v>
      </c>
      <c r="H1505" s="477">
        <f>NP.!X17</f>
        <v>0</v>
      </c>
      <c r="I1505" s="476">
        <f>NP.!AP17</f>
        <v>0</v>
      </c>
      <c r="J1505" s="462"/>
    </row>
    <row r="1506" spans="1:10" ht="30" customHeight="1" x14ac:dyDescent="0.2">
      <c r="A1506" s="461">
        <v>1495</v>
      </c>
      <c r="B1506" s="463" t="s">
        <v>12</v>
      </c>
      <c r="C1506" s="464" t="s">
        <v>1287</v>
      </c>
      <c r="D1506" s="465" t="str">
        <f>VLOOKUP(Tabela25[[#This Row],[Symbol]],Baza_cen[],3,0)</f>
        <v>BLOK NYXON  Green 60mm    H= 85mm     GPMM</v>
      </c>
      <c r="E1506" s="466">
        <v>85</v>
      </c>
      <c r="F1506" s="466"/>
      <c r="G1506" s="466" t="s">
        <v>2453</v>
      </c>
      <c r="H1506" s="477">
        <f>NP.!Y17</f>
        <v>0</v>
      </c>
      <c r="I1506" s="476">
        <f>NP.!AQ17</f>
        <v>0</v>
      </c>
      <c r="J1506" s="462"/>
    </row>
    <row r="1507" spans="1:10" ht="30" customHeight="1" x14ac:dyDescent="0.2">
      <c r="A1507" s="461">
        <v>1496</v>
      </c>
      <c r="B1507" s="463" t="s">
        <v>12</v>
      </c>
      <c r="C1507" s="464" t="s">
        <v>1287</v>
      </c>
      <c r="D1507" s="465" t="str">
        <f>VLOOKUP(Tabela25[[#This Row],[Symbol]],Baza_cen[],3,0)</f>
        <v>BLOK NYXON  Green 60mm    H= 85mm     GPMM</v>
      </c>
      <c r="E1507" s="466">
        <v>85</v>
      </c>
      <c r="F1507" s="466"/>
      <c r="G1507" s="466" t="s">
        <v>2453</v>
      </c>
      <c r="H1507" s="477">
        <f>NP.!Z17</f>
        <v>0</v>
      </c>
      <c r="I1507" s="476">
        <f>NP.!AR17</f>
        <v>0</v>
      </c>
      <c r="J1507" s="462"/>
    </row>
    <row r="1508" spans="1:10" ht="30" customHeight="1" x14ac:dyDescent="0.2">
      <c r="A1508" s="461">
        <v>1497</v>
      </c>
      <c r="B1508" s="463" t="s">
        <v>12</v>
      </c>
      <c r="C1508" s="464" t="s">
        <v>1287</v>
      </c>
      <c r="D1508" s="465" t="str">
        <f>VLOOKUP(Tabela25[[#This Row],[Symbol]],Baza_cen[],3,0)</f>
        <v>BLOK NYXON  Green 60mm    H= 85mm     GPMM</v>
      </c>
      <c r="E1508" s="466">
        <v>85</v>
      </c>
      <c r="F1508" s="466"/>
      <c r="G1508" s="466" t="s">
        <v>2453</v>
      </c>
      <c r="H1508" s="477">
        <f>NP.!AA17</f>
        <v>0</v>
      </c>
      <c r="I1508" s="476">
        <f>NP.!AS17</f>
        <v>0</v>
      </c>
      <c r="J1508" s="462"/>
    </row>
    <row r="1509" spans="1:10" ht="30" customHeight="1" x14ac:dyDescent="0.2">
      <c r="A1509" s="461">
        <v>1498</v>
      </c>
      <c r="B1509" s="463" t="s">
        <v>12</v>
      </c>
      <c r="C1509" s="464" t="s">
        <v>1287</v>
      </c>
      <c r="D1509" s="465" t="str">
        <f>VLOOKUP(Tabela25[[#This Row],[Symbol]],Baza_cen[],3,0)</f>
        <v>BLOK NYXON  Green 60mm    H= 85mm     GPMM</v>
      </c>
      <c r="E1509" s="466">
        <v>85</v>
      </c>
      <c r="F1509" s="466"/>
      <c r="G1509" s="466" t="s">
        <v>2453</v>
      </c>
      <c r="H1509" s="477">
        <f>NP.!AB17</f>
        <v>0</v>
      </c>
      <c r="I1509" s="476">
        <f>NP.!AT17</f>
        <v>0</v>
      </c>
      <c r="J1509" s="462"/>
    </row>
    <row r="1510" spans="1:10" ht="30" customHeight="1" x14ac:dyDescent="0.2">
      <c r="A1510" s="461">
        <v>1499</v>
      </c>
      <c r="B1510" s="463" t="s">
        <v>12</v>
      </c>
      <c r="C1510" s="464" t="s">
        <v>1287</v>
      </c>
      <c r="D1510" s="465" t="str">
        <f>VLOOKUP(Tabela25[[#This Row],[Symbol]],Baza_cen[],3,0)</f>
        <v>BLOK NYXON  Green 60mm    H= 85mm     GPMM</v>
      </c>
      <c r="E1510" s="466">
        <v>85</v>
      </c>
      <c r="F1510" s="466"/>
      <c r="G1510" s="466" t="s">
        <v>2453</v>
      </c>
      <c r="H1510" s="477">
        <f>NP.!AC17</f>
        <v>0</v>
      </c>
      <c r="I1510" s="476">
        <f>NP.!AU17</f>
        <v>0</v>
      </c>
      <c r="J1510" s="462"/>
    </row>
    <row r="1511" spans="1:10" ht="30" customHeight="1" x14ac:dyDescent="0.2">
      <c r="A1511" s="461">
        <v>1500</v>
      </c>
      <c r="B1511" s="463" t="s">
        <v>12</v>
      </c>
      <c r="C1511" s="464" t="s">
        <v>1287</v>
      </c>
      <c r="D1511" s="465" t="str">
        <f>VLOOKUP(Tabela25[[#This Row],[Symbol]],Baza_cen[],3,0)</f>
        <v>BLOK NYXON  Green 60mm    H= 85mm     GPMM</v>
      </c>
      <c r="E1511" s="466">
        <v>85</v>
      </c>
      <c r="F1511" s="466"/>
      <c r="G1511" s="466" t="s">
        <v>2453</v>
      </c>
      <c r="H1511" s="477">
        <f>NP.!AD17</f>
        <v>0</v>
      </c>
      <c r="I1511" s="476">
        <f>NP.!AV17</f>
        <v>0</v>
      </c>
      <c r="J1511" s="462"/>
    </row>
    <row r="1512" spans="1:10" ht="30" customHeight="1" x14ac:dyDescent="0.2">
      <c r="A1512" s="461">
        <v>1501</v>
      </c>
      <c r="B1512" s="463" t="s">
        <v>12</v>
      </c>
      <c r="C1512" s="464" t="s">
        <v>1288</v>
      </c>
      <c r="D1512" s="465" t="str">
        <f>VLOOKUP(Tabela25[[#This Row],[Symbol]],Baza_cen[],3,0)</f>
        <v>BLOK NYXON  Green 60mm    H= 90mm     GPMM</v>
      </c>
      <c r="E1512" s="466">
        <v>90</v>
      </c>
      <c r="F1512" s="466"/>
      <c r="G1512" s="466" t="s">
        <v>2453</v>
      </c>
      <c r="H1512" s="477">
        <f>NP.!S18</f>
        <v>0</v>
      </c>
      <c r="I1512" s="476">
        <f>NP.!AK18</f>
        <v>0</v>
      </c>
      <c r="J1512" s="462"/>
    </row>
    <row r="1513" spans="1:10" ht="30" customHeight="1" x14ac:dyDescent="0.2">
      <c r="A1513" s="461">
        <v>1502</v>
      </c>
      <c r="B1513" s="463" t="s">
        <v>12</v>
      </c>
      <c r="C1513" s="464" t="s">
        <v>1288</v>
      </c>
      <c r="D1513" s="465" t="str">
        <f>VLOOKUP(Tabela25[[#This Row],[Symbol]],Baza_cen[],3,0)</f>
        <v>BLOK NYXON  Green 60mm    H= 90mm     GPMM</v>
      </c>
      <c r="E1513" s="466">
        <v>90</v>
      </c>
      <c r="F1513" s="466"/>
      <c r="G1513" s="466" t="s">
        <v>2453</v>
      </c>
      <c r="H1513" s="477">
        <f>NP.!T18</f>
        <v>0</v>
      </c>
      <c r="I1513" s="476">
        <f>NP.!AL18</f>
        <v>0</v>
      </c>
      <c r="J1513" s="462"/>
    </row>
    <row r="1514" spans="1:10" ht="30" customHeight="1" x14ac:dyDescent="0.2">
      <c r="A1514" s="461">
        <v>1503</v>
      </c>
      <c r="B1514" s="463" t="s">
        <v>12</v>
      </c>
      <c r="C1514" s="464" t="s">
        <v>1288</v>
      </c>
      <c r="D1514" s="465" t="str">
        <f>VLOOKUP(Tabela25[[#This Row],[Symbol]],Baza_cen[],3,0)</f>
        <v>BLOK NYXON  Green 60mm    H= 90mm     GPMM</v>
      </c>
      <c r="E1514" s="466">
        <v>90</v>
      </c>
      <c r="F1514" s="466"/>
      <c r="G1514" s="466" t="s">
        <v>2453</v>
      </c>
      <c r="H1514" s="477">
        <f>NP.!U18</f>
        <v>0</v>
      </c>
      <c r="I1514" s="476">
        <f>NP.!AM18</f>
        <v>0</v>
      </c>
      <c r="J1514" s="462"/>
    </row>
    <row r="1515" spans="1:10" ht="30" customHeight="1" x14ac:dyDescent="0.2">
      <c r="A1515" s="461">
        <v>1504</v>
      </c>
      <c r="B1515" s="463" t="s">
        <v>12</v>
      </c>
      <c r="C1515" s="464" t="s">
        <v>1288</v>
      </c>
      <c r="D1515" s="465" t="str">
        <f>VLOOKUP(Tabela25[[#This Row],[Symbol]],Baza_cen[],3,0)</f>
        <v>BLOK NYXON  Green 60mm    H= 90mm     GPMM</v>
      </c>
      <c r="E1515" s="466">
        <v>90</v>
      </c>
      <c r="F1515" s="466"/>
      <c r="G1515" s="466" t="s">
        <v>2453</v>
      </c>
      <c r="H1515" s="477">
        <f>NP.!V18</f>
        <v>0</v>
      </c>
      <c r="I1515" s="476">
        <f>NP.!AN18</f>
        <v>0</v>
      </c>
      <c r="J1515" s="462"/>
    </row>
    <row r="1516" spans="1:10" ht="30" customHeight="1" x14ac:dyDescent="0.2">
      <c r="A1516" s="461">
        <v>1505</v>
      </c>
      <c r="B1516" s="463" t="s">
        <v>12</v>
      </c>
      <c r="C1516" s="464" t="s">
        <v>1288</v>
      </c>
      <c r="D1516" s="465" t="str">
        <f>VLOOKUP(Tabela25[[#This Row],[Symbol]],Baza_cen[],3,0)</f>
        <v>BLOK NYXON  Green 60mm    H= 90mm     GPMM</v>
      </c>
      <c r="E1516" s="466">
        <v>90</v>
      </c>
      <c r="F1516" s="466"/>
      <c r="G1516" s="466" t="s">
        <v>2453</v>
      </c>
      <c r="H1516" s="477">
        <f>NP.!W18</f>
        <v>0</v>
      </c>
      <c r="I1516" s="476">
        <f>NP.!AO18</f>
        <v>0</v>
      </c>
      <c r="J1516" s="462"/>
    </row>
    <row r="1517" spans="1:10" ht="30" customHeight="1" x14ac:dyDescent="0.2">
      <c r="A1517" s="461">
        <v>1506</v>
      </c>
      <c r="B1517" s="463" t="s">
        <v>12</v>
      </c>
      <c r="C1517" s="464" t="s">
        <v>1288</v>
      </c>
      <c r="D1517" s="465" t="str">
        <f>VLOOKUP(Tabela25[[#This Row],[Symbol]],Baza_cen[],3,0)</f>
        <v>BLOK NYXON  Green 60mm    H= 90mm     GPMM</v>
      </c>
      <c r="E1517" s="466">
        <v>90</v>
      </c>
      <c r="F1517" s="466"/>
      <c r="G1517" s="466" t="s">
        <v>2453</v>
      </c>
      <c r="H1517" s="477">
        <f>NP.!X18</f>
        <v>0</v>
      </c>
      <c r="I1517" s="476">
        <f>NP.!AP18</f>
        <v>0</v>
      </c>
      <c r="J1517" s="462"/>
    </row>
    <row r="1518" spans="1:10" ht="30" customHeight="1" x14ac:dyDescent="0.2">
      <c r="A1518" s="461">
        <v>1507</v>
      </c>
      <c r="B1518" s="463" t="s">
        <v>12</v>
      </c>
      <c r="C1518" s="464" t="s">
        <v>1288</v>
      </c>
      <c r="D1518" s="465" t="str">
        <f>VLOOKUP(Tabela25[[#This Row],[Symbol]],Baza_cen[],3,0)</f>
        <v>BLOK NYXON  Green 60mm    H= 90mm     GPMM</v>
      </c>
      <c r="E1518" s="466">
        <v>90</v>
      </c>
      <c r="F1518" s="466"/>
      <c r="G1518" s="466" t="s">
        <v>2453</v>
      </c>
      <c r="H1518" s="477">
        <f>NP.!Y18</f>
        <v>0</v>
      </c>
      <c r="I1518" s="476">
        <f>NP.!AQ18</f>
        <v>0</v>
      </c>
      <c r="J1518" s="462"/>
    </row>
    <row r="1519" spans="1:10" ht="30" customHeight="1" x14ac:dyDescent="0.2">
      <c r="A1519" s="461">
        <v>1508</v>
      </c>
      <c r="B1519" s="463" t="s">
        <v>12</v>
      </c>
      <c r="C1519" s="464" t="s">
        <v>1288</v>
      </c>
      <c r="D1519" s="465" t="str">
        <f>VLOOKUP(Tabela25[[#This Row],[Symbol]],Baza_cen[],3,0)</f>
        <v>BLOK NYXON  Green 60mm    H= 90mm     GPMM</v>
      </c>
      <c r="E1519" s="466">
        <v>90</v>
      </c>
      <c r="F1519" s="466"/>
      <c r="G1519" s="466" t="s">
        <v>2453</v>
      </c>
      <c r="H1519" s="477">
        <f>NP.!Z18</f>
        <v>0</v>
      </c>
      <c r="I1519" s="476">
        <f>NP.!AR18</f>
        <v>0</v>
      </c>
      <c r="J1519" s="462"/>
    </row>
    <row r="1520" spans="1:10" ht="30" customHeight="1" x14ac:dyDescent="0.2">
      <c r="A1520" s="461">
        <v>1509</v>
      </c>
      <c r="B1520" s="463" t="s">
        <v>12</v>
      </c>
      <c r="C1520" s="464" t="s">
        <v>1288</v>
      </c>
      <c r="D1520" s="465" t="str">
        <f>VLOOKUP(Tabela25[[#This Row],[Symbol]],Baza_cen[],3,0)</f>
        <v>BLOK NYXON  Green 60mm    H= 90mm     GPMM</v>
      </c>
      <c r="E1520" s="466">
        <v>90</v>
      </c>
      <c r="F1520" s="466"/>
      <c r="G1520" s="466" t="s">
        <v>2453</v>
      </c>
      <c r="H1520" s="477">
        <f>NP.!AA18</f>
        <v>0</v>
      </c>
      <c r="I1520" s="476">
        <f>NP.!AS18</f>
        <v>0</v>
      </c>
      <c r="J1520" s="462"/>
    </row>
    <row r="1521" spans="1:10" ht="30" customHeight="1" x14ac:dyDescent="0.2">
      <c r="A1521" s="461">
        <v>1510</v>
      </c>
      <c r="B1521" s="463" t="s">
        <v>12</v>
      </c>
      <c r="C1521" s="464" t="s">
        <v>1288</v>
      </c>
      <c r="D1521" s="465" t="str">
        <f>VLOOKUP(Tabela25[[#This Row],[Symbol]],Baza_cen[],3,0)</f>
        <v>BLOK NYXON  Green 60mm    H= 90mm     GPMM</v>
      </c>
      <c r="E1521" s="466">
        <v>90</v>
      </c>
      <c r="F1521" s="466"/>
      <c r="G1521" s="466" t="s">
        <v>2453</v>
      </c>
      <c r="H1521" s="477">
        <f>NP.!AB18</f>
        <v>0</v>
      </c>
      <c r="I1521" s="476">
        <f>NP.!AT18</f>
        <v>0</v>
      </c>
      <c r="J1521" s="462"/>
    </row>
    <row r="1522" spans="1:10" ht="30" customHeight="1" x14ac:dyDescent="0.2">
      <c r="A1522" s="461">
        <v>1511</v>
      </c>
      <c r="B1522" s="463" t="s">
        <v>12</v>
      </c>
      <c r="C1522" s="464" t="s">
        <v>1288</v>
      </c>
      <c r="D1522" s="465" t="str">
        <f>VLOOKUP(Tabela25[[#This Row],[Symbol]],Baza_cen[],3,0)</f>
        <v>BLOK NYXON  Green 60mm    H= 90mm     GPMM</v>
      </c>
      <c r="E1522" s="466">
        <v>90</v>
      </c>
      <c r="F1522" s="466"/>
      <c r="G1522" s="466" t="s">
        <v>2453</v>
      </c>
      <c r="H1522" s="477">
        <f>NP.!AC18</f>
        <v>0</v>
      </c>
      <c r="I1522" s="476">
        <f>NP.!AU18</f>
        <v>0</v>
      </c>
      <c r="J1522" s="462"/>
    </row>
    <row r="1523" spans="1:10" ht="30" customHeight="1" x14ac:dyDescent="0.2">
      <c r="A1523" s="461">
        <v>1512</v>
      </c>
      <c r="B1523" s="463" t="s">
        <v>12</v>
      </c>
      <c r="C1523" s="464" t="s">
        <v>1288</v>
      </c>
      <c r="D1523" s="465" t="str">
        <f>VLOOKUP(Tabela25[[#This Row],[Symbol]],Baza_cen[],3,0)</f>
        <v>BLOK NYXON  Green 60mm    H= 90mm     GPMM</v>
      </c>
      <c r="E1523" s="466">
        <v>90</v>
      </c>
      <c r="F1523" s="466"/>
      <c r="G1523" s="466" t="s">
        <v>2453</v>
      </c>
      <c r="H1523" s="477">
        <f>NP.!AD18</f>
        <v>0</v>
      </c>
      <c r="I1523" s="476">
        <f>NP.!AV18</f>
        <v>0</v>
      </c>
      <c r="J1523" s="462"/>
    </row>
    <row r="1524" spans="1:10" ht="30" customHeight="1" x14ac:dyDescent="0.2">
      <c r="A1524" s="461">
        <v>1513</v>
      </c>
      <c r="B1524" s="463" t="s">
        <v>12</v>
      </c>
      <c r="C1524" s="464" t="s">
        <v>1289</v>
      </c>
      <c r="D1524" s="465" t="str">
        <f>VLOOKUP(Tabela25[[#This Row],[Symbol]],Baza_cen[],3,0)</f>
        <v>BLOK NYXON  Green 60mm    H= 95mm     GPMM</v>
      </c>
      <c r="E1524" s="466">
        <v>95</v>
      </c>
      <c r="F1524" s="466"/>
      <c r="G1524" s="466" t="s">
        <v>2453</v>
      </c>
      <c r="H1524" s="477">
        <f>NP.!S19</f>
        <v>0</v>
      </c>
      <c r="I1524" s="476">
        <f>NP.!AK19</f>
        <v>0</v>
      </c>
      <c r="J1524" s="462"/>
    </row>
    <row r="1525" spans="1:10" ht="30" customHeight="1" x14ac:dyDescent="0.2">
      <c r="A1525" s="461">
        <v>1514</v>
      </c>
      <c r="B1525" s="463" t="s">
        <v>12</v>
      </c>
      <c r="C1525" s="464" t="s">
        <v>1289</v>
      </c>
      <c r="D1525" s="465" t="str">
        <f>VLOOKUP(Tabela25[[#This Row],[Symbol]],Baza_cen[],3,0)</f>
        <v>BLOK NYXON  Green 60mm    H= 95mm     GPMM</v>
      </c>
      <c r="E1525" s="466">
        <v>95</v>
      </c>
      <c r="F1525" s="466"/>
      <c r="G1525" s="466" t="s">
        <v>2453</v>
      </c>
      <c r="H1525" s="477">
        <f>NP.!T19</f>
        <v>0</v>
      </c>
      <c r="I1525" s="476">
        <f>NP.!AL19</f>
        <v>0</v>
      </c>
      <c r="J1525" s="462"/>
    </row>
    <row r="1526" spans="1:10" ht="30" customHeight="1" x14ac:dyDescent="0.2">
      <c r="A1526" s="461">
        <v>1515</v>
      </c>
      <c r="B1526" s="463" t="s">
        <v>12</v>
      </c>
      <c r="C1526" s="464" t="s">
        <v>1289</v>
      </c>
      <c r="D1526" s="465" t="str">
        <f>VLOOKUP(Tabela25[[#This Row],[Symbol]],Baza_cen[],3,0)</f>
        <v>BLOK NYXON  Green 60mm    H= 95mm     GPMM</v>
      </c>
      <c r="E1526" s="466">
        <v>95</v>
      </c>
      <c r="F1526" s="466"/>
      <c r="G1526" s="466" t="s">
        <v>2453</v>
      </c>
      <c r="H1526" s="477">
        <f>NP.!U19</f>
        <v>0</v>
      </c>
      <c r="I1526" s="476">
        <f>NP.!AM19</f>
        <v>0</v>
      </c>
      <c r="J1526" s="462"/>
    </row>
    <row r="1527" spans="1:10" ht="30" customHeight="1" x14ac:dyDescent="0.2">
      <c r="A1527" s="461">
        <v>1516</v>
      </c>
      <c r="B1527" s="463" t="s">
        <v>12</v>
      </c>
      <c r="C1527" s="464" t="s">
        <v>1289</v>
      </c>
      <c r="D1527" s="465" t="str">
        <f>VLOOKUP(Tabela25[[#This Row],[Symbol]],Baza_cen[],3,0)</f>
        <v>BLOK NYXON  Green 60mm    H= 95mm     GPMM</v>
      </c>
      <c r="E1527" s="466">
        <v>95</v>
      </c>
      <c r="F1527" s="466"/>
      <c r="G1527" s="466" t="s">
        <v>2453</v>
      </c>
      <c r="H1527" s="477">
        <f>NP.!V19</f>
        <v>0</v>
      </c>
      <c r="I1527" s="476">
        <f>NP.!AN19</f>
        <v>0</v>
      </c>
      <c r="J1527" s="462"/>
    </row>
    <row r="1528" spans="1:10" ht="30" customHeight="1" x14ac:dyDescent="0.2">
      <c r="A1528" s="461">
        <v>1517</v>
      </c>
      <c r="B1528" s="463" t="s">
        <v>12</v>
      </c>
      <c r="C1528" s="464" t="s">
        <v>1289</v>
      </c>
      <c r="D1528" s="465" t="str">
        <f>VLOOKUP(Tabela25[[#This Row],[Symbol]],Baza_cen[],3,0)</f>
        <v>BLOK NYXON  Green 60mm    H= 95mm     GPMM</v>
      </c>
      <c r="E1528" s="466">
        <v>95</v>
      </c>
      <c r="F1528" s="466"/>
      <c r="G1528" s="466" t="s">
        <v>2453</v>
      </c>
      <c r="H1528" s="477">
        <f>NP.!W19</f>
        <v>0</v>
      </c>
      <c r="I1528" s="476">
        <f>NP.!AO19</f>
        <v>0</v>
      </c>
      <c r="J1528" s="462"/>
    </row>
    <row r="1529" spans="1:10" ht="30" customHeight="1" x14ac:dyDescent="0.2">
      <c r="A1529" s="461">
        <v>1518</v>
      </c>
      <c r="B1529" s="463" t="s">
        <v>12</v>
      </c>
      <c r="C1529" s="464" t="s">
        <v>1289</v>
      </c>
      <c r="D1529" s="465" t="str">
        <f>VLOOKUP(Tabela25[[#This Row],[Symbol]],Baza_cen[],3,0)</f>
        <v>BLOK NYXON  Green 60mm    H= 95mm     GPMM</v>
      </c>
      <c r="E1529" s="466">
        <v>95</v>
      </c>
      <c r="F1529" s="466"/>
      <c r="G1529" s="466" t="s">
        <v>2453</v>
      </c>
      <c r="H1529" s="477">
        <f>NP.!X19</f>
        <v>0</v>
      </c>
      <c r="I1529" s="476">
        <f>NP.!AP19</f>
        <v>0</v>
      </c>
      <c r="J1529" s="462"/>
    </row>
    <row r="1530" spans="1:10" ht="30" customHeight="1" x14ac:dyDescent="0.2">
      <c r="A1530" s="461">
        <v>1519</v>
      </c>
      <c r="B1530" s="463" t="s">
        <v>12</v>
      </c>
      <c r="C1530" s="464" t="s">
        <v>1289</v>
      </c>
      <c r="D1530" s="465" t="str">
        <f>VLOOKUP(Tabela25[[#This Row],[Symbol]],Baza_cen[],3,0)</f>
        <v>BLOK NYXON  Green 60mm    H= 95mm     GPMM</v>
      </c>
      <c r="E1530" s="466">
        <v>95</v>
      </c>
      <c r="F1530" s="466"/>
      <c r="G1530" s="466" t="s">
        <v>2453</v>
      </c>
      <c r="H1530" s="477">
        <f>NP.!Y19</f>
        <v>0</v>
      </c>
      <c r="I1530" s="476">
        <f>NP.!AQ19</f>
        <v>0</v>
      </c>
      <c r="J1530" s="462"/>
    </row>
    <row r="1531" spans="1:10" ht="30" customHeight="1" x14ac:dyDescent="0.2">
      <c r="A1531" s="461">
        <v>1520</v>
      </c>
      <c r="B1531" s="463" t="s">
        <v>12</v>
      </c>
      <c r="C1531" s="464" t="s">
        <v>1289</v>
      </c>
      <c r="D1531" s="465" t="str">
        <f>VLOOKUP(Tabela25[[#This Row],[Symbol]],Baza_cen[],3,0)</f>
        <v>BLOK NYXON  Green 60mm    H= 95mm     GPMM</v>
      </c>
      <c r="E1531" s="466">
        <v>95</v>
      </c>
      <c r="F1531" s="466"/>
      <c r="G1531" s="466" t="s">
        <v>2453</v>
      </c>
      <c r="H1531" s="477">
        <f>NP.!Z19</f>
        <v>0</v>
      </c>
      <c r="I1531" s="476">
        <f>NP.!AR19</f>
        <v>0</v>
      </c>
      <c r="J1531" s="462"/>
    </row>
    <row r="1532" spans="1:10" ht="30" customHeight="1" x14ac:dyDescent="0.2">
      <c r="A1532" s="461">
        <v>1521</v>
      </c>
      <c r="B1532" s="463" t="s">
        <v>12</v>
      </c>
      <c r="C1532" s="464" t="s">
        <v>1289</v>
      </c>
      <c r="D1532" s="465" t="str">
        <f>VLOOKUP(Tabela25[[#This Row],[Symbol]],Baza_cen[],3,0)</f>
        <v>BLOK NYXON  Green 60mm    H= 95mm     GPMM</v>
      </c>
      <c r="E1532" s="466">
        <v>95</v>
      </c>
      <c r="F1532" s="466"/>
      <c r="G1532" s="466" t="s">
        <v>2453</v>
      </c>
      <c r="H1532" s="477">
        <f>NP.!AA19</f>
        <v>0</v>
      </c>
      <c r="I1532" s="476">
        <f>NP.!AS19</f>
        <v>0</v>
      </c>
      <c r="J1532" s="462"/>
    </row>
    <row r="1533" spans="1:10" ht="30" customHeight="1" x14ac:dyDescent="0.2">
      <c r="A1533" s="461">
        <v>1522</v>
      </c>
      <c r="B1533" s="463" t="s">
        <v>12</v>
      </c>
      <c r="C1533" s="464" t="s">
        <v>1289</v>
      </c>
      <c r="D1533" s="465" t="str">
        <f>VLOOKUP(Tabela25[[#This Row],[Symbol]],Baza_cen[],3,0)</f>
        <v>BLOK NYXON  Green 60mm    H= 95mm     GPMM</v>
      </c>
      <c r="E1533" s="466">
        <v>95</v>
      </c>
      <c r="F1533" s="466"/>
      <c r="G1533" s="466" t="s">
        <v>2453</v>
      </c>
      <c r="H1533" s="477">
        <f>NP.!AB19</f>
        <v>0</v>
      </c>
      <c r="I1533" s="476">
        <f>NP.!AT19</f>
        <v>0</v>
      </c>
      <c r="J1533" s="462"/>
    </row>
    <row r="1534" spans="1:10" ht="30" customHeight="1" x14ac:dyDescent="0.2">
      <c r="A1534" s="461">
        <v>1523</v>
      </c>
      <c r="B1534" s="463" t="s">
        <v>12</v>
      </c>
      <c r="C1534" s="464" t="s">
        <v>1289</v>
      </c>
      <c r="D1534" s="465" t="str">
        <f>VLOOKUP(Tabela25[[#This Row],[Symbol]],Baza_cen[],3,0)</f>
        <v>BLOK NYXON  Green 60mm    H= 95mm     GPMM</v>
      </c>
      <c r="E1534" s="466">
        <v>95</v>
      </c>
      <c r="F1534" s="466"/>
      <c r="G1534" s="466" t="s">
        <v>2453</v>
      </c>
      <c r="H1534" s="477">
        <f>NP.!AC19</f>
        <v>0</v>
      </c>
      <c r="I1534" s="476">
        <f>NP.!AU19</f>
        <v>0</v>
      </c>
      <c r="J1534" s="462"/>
    </row>
    <row r="1535" spans="1:10" ht="30" customHeight="1" x14ac:dyDescent="0.2">
      <c r="A1535" s="461">
        <v>1524</v>
      </c>
      <c r="B1535" s="463" t="s">
        <v>12</v>
      </c>
      <c r="C1535" s="464" t="s">
        <v>1289</v>
      </c>
      <c r="D1535" s="465" t="str">
        <f>VLOOKUP(Tabela25[[#This Row],[Symbol]],Baza_cen[],3,0)</f>
        <v>BLOK NYXON  Green 60mm    H= 95mm     GPMM</v>
      </c>
      <c r="E1535" s="466">
        <v>95</v>
      </c>
      <c r="F1535" s="466"/>
      <c r="G1535" s="466" t="s">
        <v>2453</v>
      </c>
      <c r="H1535" s="477">
        <f>NP.!AD19</f>
        <v>0</v>
      </c>
      <c r="I1535" s="476">
        <f>NP.!AV19</f>
        <v>0</v>
      </c>
      <c r="J1535" s="462"/>
    </row>
    <row r="1536" spans="1:10" ht="30" customHeight="1" x14ac:dyDescent="0.2">
      <c r="A1536" s="461">
        <v>1525</v>
      </c>
      <c r="B1536" s="463" t="s">
        <v>12</v>
      </c>
      <c r="C1536" s="464" t="s">
        <v>1290</v>
      </c>
      <c r="D1536" s="465" t="str">
        <f>VLOOKUP(Tabela25[[#This Row],[Symbol]],Baza_cen[],3,0)</f>
        <v>BLOK NYXON  Green 60mm    H=100mm     GPMM</v>
      </c>
      <c r="E1536" s="466">
        <v>100</v>
      </c>
      <c r="F1536" s="466"/>
      <c r="G1536" s="466" t="s">
        <v>2453</v>
      </c>
      <c r="H1536" s="477">
        <f>NP.!S20</f>
        <v>0</v>
      </c>
      <c r="I1536" s="476">
        <f>NP.!AK20</f>
        <v>0</v>
      </c>
      <c r="J1536" s="462"/>
    </row>
    <row r="1537" spans="1:10" ht="30" customHeight="1" x14ac:dyDescent="0.2">
      <c r="A1537" s="461">
        <v>1526</v>
      </c>
      <c r="B1537" s="463" t="s">
        <v>12</v>
      </c>
      <c r="C1537" s="464" t="s">
        <v>1290</v>
      </c>
      <c r="D1537" s="465" t="str">
        <f>VLOOKUP(Tabela25[[#This Row],[Symbol]],Baza_cen[],3,0)</f>
        <v>BLOK NYXON  Green 60mm    H=100mm     GPMM</v>
      </c>
      <c r="E1537" s="466">
        <v>100</v>
      </c>
      <c r="F1537" s="466"/>
      <c r="G1537" s="466" t="s">
        <v>2453</v>
      </c>
      <c r="H1537" s="477">
        <f>NP.!T20</f>
        <v>0</v>
      </c>
      <c r="I1537" s="476">
        <f>NP.!AL20</f>
        <v>0</v>
      </c>
      <c r="J1537" s="462"/>
    </row>
    <row r="1538" spans="1:10" ht="30" customHeight="1" x14ac:dyDescent="0.2">
      <c r="A1538" s="461">
        <v>1527</v>
      </c>
      <c r="B1538" s="463" t="s">
        <v>12</v>
      </c>
      <c r="C1538" s="464" t="s">
        <v>1290</v>
      </c>
      <c r="D1538" s="465" t="str">
        <f>VLOOKUP(Tabela25[[#This Row],[Symbol]],Baza_cen[],3,0)</f>
        <v>BLOK NYXON  Green 60mm    H=100mm     GPMM</v>
      </c>
      <c r="E1538" s="466">
        <v>100</v>
      </c>
      <c r="F1538" s="466"/>
      <c r="G1538" s="466" t="s">
        <v>2453</v>
      </c>
      <c r="H1538" s="477">
        <f>NP.!U20</f>
        <v>0</v>
      </c>
      <c r="I1538" s="476">
        <f>NP.!AM20</f>
        <v>0</v>
      </c>
      <c r="J1538" s="462"/>
    </row>
    <row r="1539" spans="1:10" ht="30" customHeight="1" x14ac:dyDescent="0.2">
      <c r="A1539" s="461">
        <v>1528</v>
      </c>
      <c r="B1539" s="463" t="s">
        <v>12</v>
      </c>
      <c r="C1539" s="464" t="s">
        <v>1290</v>
      </c>
      <c r="D1539" s="465" t="str">
        <f>VLOOKUP(Tabela25[[#This Row],[Symbol]],Baza_cen[],3,0)</f>
        <v>BLOK NYXON  Green 60mm    H=100mm     GPMM</v>
      </c>
      <c r="E1539" s="466">
        <v>100</v>
      </c>
      <c r="F1539" s="466"/>
      <c r="G1539" s="466" t="s">
        <v>2453</v>
      </c>
      <c r="H1539" s="477">
        <f>NP.!V20</f>
        <v>0</v>
      </c>
      <c r="I1539" s="476">
        <f>NP.!AN20</f>
        <v>0</v>
      </c>
      <c r="J1539" s="462"/>
    </row>
    <row r="1540" spans="1:10" ht="30" customHeight="1" x14ac:dyDescent="0.2">
      <c r="A1540" s="461">
        <v>1529</v>
      </c>
      <c r="B1540" s="463" t="s">
        <v>12</v>
      </c>
      <c r="C1540" s="464" t="s">
        <v>1290</v>
      </c>
      <c r="D1540" s="465" t="str">
        <f>VLOOKUP(Tabela25[[#This Row],[Symbol]],Baza_cen[],3,0)</f>
        <v>BLOK NYXON  Green 60mm    H=100mm     GPMM</v>
      </c>
      <c r="E1540" s="466">
        <v>100</v>
      </c>
      <c r="F1540" s="466"/>
      <c r="G1540" s="466" t="s">
        <v>2453</v>
      </c>
      <c r="H1540" s="477">
        <f>NP.!W20</f>
        <v>0</v>
      </c>
      <c r="I1540" s="476">
        <f>NP.!AO20</f>
        <v>0</v>
      </c>
      <c r="J1540" s="462"/>
    </row>
    <row r="1541" spans="1:10" ht="30" customHeight="1" x14ac:dyDescent="0.2">
      <c r="A1541" s="461">
        <v>1530</v>
      </c>
      <c r="B1541" s="463" t="s">
        <v>12</v>
      </c>
      <c r="C1541" s="464" t="s">
        <v>1290</v>
      </c>
      <c r="D1541" s="465" t="str">
        <f>VLOOKUP(Tabela25[[#This Row],[Symbol]],Baza_cen[],3,0)</f>
        <v>BLOK NYXON  Green 60mm    H=100mm     GPMM</v>
      </c>
      <c r="E1541" s="466">
        <v>100</v>
      </c>
      <c r="F1541" s="466"/>
      <c r="G1541" s="466" t="s">
        <v>2453</v>
      </c>
      <c r="H1541" s="477">
        <f>NP.!X20</f>
        <v>0</v>
      </c>
      <c r="I1541" s="476">
        <f>NP.!AP20</f>
        <v>0</v>
      </c>
      <c r="J1541" s="462"/>
    </row>
    <row r="1542" spans="1:10" ht="30" customHeight="1" x14ac:dyDescent="0.2">
      <c r="A1542" s="461">
        <v>1531</v>
      </c>
      <c r="B1542" s="463" t="s">
        <v>12</v>
      </c>
      <c r="C1542" s="464" t="s">
        <v>1290</v>
      </c>
      <c r="D1542" s="465" t="str">
        <f>VLOOKUP(Tabela25[[#This Row],[Symbol]],Baza_cen[],3,0)</f>
        <v>BLOK NYXON  Green 60mm    H=100mm     GPMM</v>
      </c>
      <c r="E1542" s="466">
        <v>100</v>
      </c>
      <c r="F1542" s="466"/>
      <c r="G1542" s="466" t="s">
        <v>2453</v>
      </c>
      <c r="H1542" s="477">
        <f>NP.!Y20</f>
        <v>0</v>
      </c>
      <c r="I1542" s="476">
        <f>NP.!AQ20</f>
        <v>0</v>
      </c>
      <c r="J1542" s="462"/>
    </row>
    <row r="1543" spans="1:10" ht="30" customHeight="1" x14ac:dyDescent="0.2">
      <c r="A1543" s="461">
        <v>1532</v>
      </c>
      <c r="B1543" s="463" t="s">
        <v>12</v>
      </c>
      <c r="C1543" s="464" t="s">
        <v>1290</v>
      </c>
      <c r="D1543" s="465" t="str">
        <f>VLOOKUP(Tabela25[[#This Row],[Symbol]],Baza_cen[],3,0)</f>
        <v>BLOK NYXON  Green 60mm    H=100mm     GPMM</v>
      </c>
      <c r="E1543" s="466">
        <v>100</v>
      </c>
      <c r="F1543" s="466"/>
      <c r="G1543" s="466" t="s">
        <v>2453</v>
      </c>
      <c r="H1543" s="477">
        <f>NP.!Z20</f>
        <v>0</v>
      </c>
      <c r="I1543" s="476">
        <f>NP.!AR20</f>
        <v>0</v>
      </c>
      <c r="J1543" s="462"/>
    </row>
    <row r="1544" spans="1:10" ht="30" customHeight="1" x14ac:dyDescent="0.2">
      <c r="A1544" s="461">
        <v>1533</v>
      </c>
      <c r="B1544" s="463" t="s">
        <v>12</v>
      </c>
      <c r="C1544" s="464" t="s">
        <v>1290</v>
      </c>
      <c r="D1544" s="465" t="str">
        <f>VLOOKUP(Tabela25[[#This Row],[Symbol]],Baza_cen[],3,0)</f>
        <v>BLOK NYXON  Green 60mm    H=100mm     GPMM</v>
      </c>
      <c r="E1544" s="466">
        <v>100</v>
      </c>
      <c r="F1544" s="466"/>
      <c r="G1544" s="466" t="s">
        <v>2453</v>
      </c>
      <c r="H1544" s="477">
        <f>NP.!AA20</f>
        <v>0</v>
      </c>
      <c r="I1544" s="476">
        <f>NP.!AS20</f>
        <v>0</v>
      </c>
      <c r="J1544" s="462"/>
    </row>
    <row r="1545" spans="1:10" ht="30" customHeight="1" x14ac:dyDescent="0.2">
      <c r="A1545" s="461">
        <v>1534</v>
      </c>
      <c r="B1545" s="463" t="s">
        <v>12</v>
      </c>
      <c r="C1545" s="464" t="s">
        <v>1290</v>
      </c>
      <c r="D1545" s="465" t="str">
        <f>VLOOKUP(Tabela25[[#This Row],[Symbol]],Baza_cen[],3,0)</f>
        <v>BLOK NYXON  Green 60mm    H=100mm     GPMM</v>
      </c>
      <c r="E1545" s="466">
        <v>100</v>
      </c>
      <c r="F1545" s="466"/>
      <c r="G1545" s="466" t="s">
        <v>2453</v>
      </c>
      <c r="H1545" s="477">
        <f>NP.!AB20</f>
        <v>0</v>
      </c>
      <c r="I1545" s="476">
        <f>NP.!AT20</f>
        <v>0</v>
      </c>
      <c r="J1545" s="462"/>
    </row>
    <row r="1546" spans="1:10" ht="30" customHeight="1" x14ac:dyDescent="0.2">
      <c r="A1546" s="461">
        <v>1535</v>
      </c>
      <c r="B1546" s="463" t="s">
        <v>12</v>
      </c>
      <c r="C1546" s="464" t="s">
        <v>1290</v>
      </c>
      <c r="D1546" s="465" t="str">
        <f>VLOOKUP(Tabela25[[#This Row],[Symbol]],Baza_cen[],3,0)</f>
        <v>BLOK NYXON  Green 60mm    H=100mm     GPMM</v>
      </c>
      <c r="E1546" s="466">
        <v>100</v>
      </c>
      <c r="F1546" s="466"/>
      <c r="G1546" s="466" t="s">
        <v>2453</v>
      </c>
      <c r="H1546" s="477">
        <f>NP.!AC20</f>
        <v>0</v>
      </c>
      <c r="I1546" s="476">
        <f>NP.!AU20</f>
        <v>0</v>
      </c>
      <c r="J1546" s="462"/>
    </row>
    <row r="1547" spans="1:10" ht="30" customHeight="1" x14ac:dyDescent="0.2">
      <c r="A1547" s="461">
        <v>1536</v>
      </c>
      <c r="B1547" s="463" t="s">
        <v>12</v>
      </c>
      <c r="C1547" s="464" t="s">
        <v>1290</v>
      </c>
      <c r="D1547" s="465" t="str">
        <f>VLOOKUP(Tabela25[[#This Row],[Symbol]],Baza_cen[],3,0)</f>
        <v>BLOK NYXON  Green 60mm    H=100mm     GPMM</v>
      </c>
      <c r="E1547" s="466">
        <v>100</v>
      </c>
      <c r="F1547" s="466"/>
      <c r="G1547" s="466" t="s">
        <v>2453</v>
      </c>
      <c r="H1547" s="477">
        <f>NP.!AD20</f>
        <v>0</v>
      </c>
      <c r="I1547" s="476">
        <f>NP.!AV20</f>
        <v>0</v>
      </c>
      <c r="J1547" s="462"/>
    </row>
    <row r="1548" spans="1:10" ht="30" customHeight="1" x14ac:dyDescent="0.2">
      <c r="A1548" s="461">
        <v>1537</v>
      </c>
      <c r="B1548" s="463" t="s">
        <v>12</v>
      </c>
      <c r="C1548" s="464" t="s">
        <v>1291</v>
      </c>
      <c r="D1548" s="465" t="str">
        <f>VLOOKUP(Tabela25[[#This Row],[Symbol]],Baza_cen[],3,0)</f>
        <v>BLOK NYXON  Green 60mm    H=105mm     GPMM</v>
      </c>
      <c r="E1548" s="466">
        <v>105</v>
      </c>
      <c r="F1548" s="466"/>
      <c r="G1548" s="466" t="s">
        <v>2453</v>
      </c>
      <c r="H1548" s="477">
        <f>NP.!S21</f>
        <v>0</v>
      </c>
      <c r="I1548" s="476">
        <f>NP.!AK21</f>
        <v>0</v>
      </c>
      <c r="J1548" s="462"/>
    </row>
    <row r="1549" spans="1:10" ht="30" customHeight="1" x14ac:dyDescent="0.2">
      <c r="A1549" s="461">
        <v>1538</v>
      </c>
      <c r="B1549" s="463" t="s">
        <v>12</v>
      </c>
      <c r="C1549" s="464" t="s">
        <v>1291</v>
      </c>
      <c r="D1549" s="465" t="str">
        <f>VLOOKUP(Tabela25[[#This Row],[Symbol]],Baza_cen[],3,0)</f>
        <v>BLOK NYXON  Green 60mm    H=105mm     GPMM</v>
      </c>
      <c r="E1549" s="466">
        <v>105</v>
      </c>
      <c r="F1549" s="466"/>
      <c r="G1549" s="466" t="s">
        <v>2453</v>
      </c>
      <c r="H1549" s="477">
        <f>NP.!T21</f>
        <v>0</v>
      </c>
      <c r="I1549" s="476">
        <f>NP.!AL21</f>
        <v>0</v>
      </c>
      <c r="J1549" s="462"/>
    </row>
    <row r="1550" spans="1:10" ht="30" customHeight="1" x14ac:dyDescent="0.2">
      <c r="A1550" s="461">
        <v>1539</v>
      </c>
      <c r="B1550" s="463" t="s">
        <v>12</v>
      </c>
      <c r="C1550" s="464" t="s">
        <v>1291</v>
      </c>
      <c r="D1550" s="465" t="str">
        <f>VLOOKUP(Tabela25[[#This Row],[Symbol]],Baza_cen[],3,0)</f>
        <v>BLOK NYXON  Green 60mm    H=105mm     GPMM</v>
      </c>
      <c r="E1550" s="466">
        <v>105</v>
      </c>
      <c r="F1550" s="466"/>
      <c r="G1550" s="466" t="s">
        <v>2453</v>
      </c>
      <c r="H1550" s="477">
        <f>NP.!U21</f>
        <v>0</v>
      </c>
      <c r="I1550" s="476">
        <f>NP.!AM21</f>
        <v>0</v>
      </c>
      <c r="J1550" s="462"/>
    </row>
    <row r="1551" spans="1:10" ht="30" customHeight="1" x14ac:dyDescent="0.2">
      <c r="A1551" s="461">
        <v>1540</v>
      </c>
      <c r="B1551" s="463" t="s">
        <v>12</v>
      </c>
      <c r="C1551" s="464" t="s">
        <v>1291</v>
      </c>
      <c r="D1551" s="465" t="str">
        <f>VLOOKUP(Tabela25[[#This Row],[Symbol]],Baza_cen[],3,0)</f>
        <v>BLOK NYXON  Green 60mm    H=105mm     GPMM</v>
      </c>
      <c r="E1551" s="466">
        <v>105</v>
      </c>
      <c r="F1551" s="466"/>
      <c r="G1551" s="466" t="s">
        <v>2453</v>
      </c>
      <c r="H1551" s="477">
        <f>NP.!V21</f>
        <v>0</v>
      </c>
      <c r="I1551" s="476">
        <f>NP.!AN21</f>
        <v>0</v>
      </c>
      <c r="J1551" s="462"/>
    </row>
    <row r="1552" spans="1:10" ht="30" customHeight="1" x14ac:dyDescent="0.2">
      <c r="A1552" s="461">
        <v>1541</v>
      </c>
      <c r="B1552" s="463" t="s">
        <v>12</v>
      </c>
      <c r="C1552" s="464" t="s">
        <v>1291</v>
      </c>
      <c r="D1552" s="465" t="str">
        <f>VLOOKUP(Tabela25[[#This Row],[Symbol]],Baza_cen[],3,0)</f>
        <v>BLOK NYXON  Green 60mm    H=105mm     GPMM</v>
      </c>
      <c r="E1552" s="466">
        <v>105</v>
      </c>
      <c r="F1552" s="466"/>
      <c r="G1552" s="466" t="s">
        <v>2453</v>
      </c>
      <c r="H1552" s="477">
        <f>NP.!W21</f>
        <v>0</v>
      </c>
      <c r="I1552" s="476">
        <f>NP.!AO21</f>
        <v>0</v>
      </c>
      <c r="J1552" s="462"/>
    </row>
    <row r="1553" spans="1:10" ht="30" customHeight="1" x14ac:dyDescent="0.2">
      <c r="A1553" s="461">
        <v>1542</v>
      </c>
      <c r="B1553" s="463" t="s">
        <v>12</v>
      </c>
      <c r="C1553" s="464" t="s">
        <v>1291</v>
      </c>
      <c r="D1553" s="465" t="str">
        <f>VLOOKUP(Tabela25[[#This Row],[Symbol]],Baza_cen[],3,0)</f>
        <v>BLOK NYXON  Green 60mm    H=105mm     GPMM</v>
      </c>
      <c r="E1553" s="466">
        <v>105</v>
      </c>
      <c r="F1553" s="466"/>
      <c r="G1553" s="466" t="s">
        <v>2453</v>
      </c>
      <c r="H1553" s="477">
        <f>NP.!X21</f>
        <v>0</v>
      </c>
      <c r="I1553" s="476">
        <f>NP.!AP21</f>
        <v>0</v>
      </c>
      <c r="J1553" s="462"/>
    </row>
    <row r="1554" spans="1:10" ht="30" customHeight="1" x14ac:dyDescent="0.2">
      <c r="A1554" s="461">
        <v>1543</v>
      </c>
      <c r="B1554" s="463" t="s">
        <v>12</v>
      </c>
      <c r="C1554" s="464" t="s">
        <v>1291</v>
      </c>
      <c r="D1554" s="465" t="str">
        <f>VLOOKUP(Tabela25[[#This Row],[Symbol]],Baza_cen[],3,0)</f>
        <v>BLOK NYXON  Green 60mm    H=105mm     GPMM</v>
      </c>
      <c r="E1554" s="466">
        <v>105</v>
      </c>
      <c r="F1554" s="466"/>
      <c r="G1554" s="466" t="s">
        <v>2453</v>
      </c>
      <c r="H1554" s="477">
        <f>NP.!Y21</f>
        <v>0</v>
      </c>
      <c r="I1554" s="476">
        <f>NP.!AQ21</f>
        <v>0</v>
      </c>
      <c r="J1554" s="462"/>
    </row>
    <row r="1555" spans="1:10" ht="30" customHeight="1" x14ac:dyDescent="0.2">
      <c r="A1555" s="461">
        <v>1544</v>
      </c>
      <c r="B1555" s="463" t="s">
        <v>12</v>
      </c>
      <c r="C1555" s="464" t="s">
        <v>1291</v>
      </c>
      <c r="D1555" s="465" t="str">
        <f>VLOOKUP(Tabela25[[#This Row],[Symbol]],Baza_cen[],3,0)</f>
        <v>BLOK NYXON  Green 60mm    H=105mm     GPMM</v>
      </c>
      <c r="E1555" s="466">
        <v>105</v>
      </c>
      <c r="F1555" s="466"/>
      <c r="G1555" s="466" t="s">
        <v>2453</v>
      </c>
      <c r="H1555" s="477">
        <f>NP.!Z21</f>
        <v>0</v>
      </c>
      <c r="I1555" s="476">
        <f>NP.!AR21</f>
        <v>0</v>
      </c>
      <c r="J1555" s="462"/>
    </row>
    <row r="1556" spans="1:10" ht="30" customHeight="1" x14ac:dyDescent="0.2">
      <c r="A1556" s="461">
        <v>1545</v>
      </c>
      <c r="B1556" s="463" t="s">
        <v>12</v>
      </c>
      <c r="C1556" s="464" t="s">
        <v>1291</v>
      </c>
      <c r="D1556" s="465" t="str">
        <f>VLOOKUP(Tabela25[[#This Row],[Symbol]],Baza_cen[],3,0)</f>
        <v>BLOK NYXON  Green 60mm    H=105mm     GPMM</v>
      </c>
      <c r="E1556" s="466">
        <v>105</v>
      </c>
      <c r="F1556" s="466"/>
      <c r="G1556" s="466" t="s">
        <v>2453</v>
      </c>
      <c r="H1556" s="477">
        <f>NP.!AA21</f>
        <v>0</v>
      </c>
      <c r="I1556" s="476">
        <f>NP.!AS21</f>
        <v>0</v>
      </c>
      <c r="J1556" s="462"/>
    </row>
    <row r="1557" spans="1:10" ht="30" customHeight="1" x14ac:dyDescent="0.2">
      <c r="A1557" s="461">
        <v>1546</v>
      </c>
      <c r="B1557" s="463" t="s">
        <v>12</v>
      </c>
      <c r="C1557" s="464" t="s">
        <v>1291</v>
      </c>
      <c r="D1557" s="465" t="str">
        <f>VLOOKUP(Tabela25[[#This Row],[Symbol]],Baza_cen[],3,0)</f>
        <v>BLOK NYXON  Green 60mm    H=105mm     GPMM</v>
      </c>
      <c r="E1557" s="466">
        <v>105</v>
      </c>
      <c r="F1557" s="466"/>
      <c r="G1557" s="466" t="s">
        <v>2453</v>
      </c>
      <c r="H1557" s="477">
        <f>NP.!AB21</f>
        <v>0</v>
      </c>
      <c r="I1557" s="476">
        <f>NP.!AT21</f>
        <v>0</v>
      </c>
      <c r="J1557" s="462"/>
    </row>
    <row r="1558" spans="1:10" ht="30" customHeight="1" x14ac:dyDescent="0.2">
      <c r="A1558" s="461">
        <v>1547</v>
      </c>
      <c r="B1558" s="463" t="s">
        <v>12</v>
      </c>
      <c r="C1558" s="464" t="s">
        <v>1291</v>
      </c>
      <c r="D1558" s="465" t="str">
        <f>VLOOKUP(Tabela25[[#This Row],[Symbol]],Baza_cen[],3,0)</f>
        <v>BLOK NYXON  Green 60mm    H=105mm     GPMM</v>
      </c>
      <c r="E1558" s="466">
        <v>105</v>
      </c>
      <c r="F1558" s="466"/>
      <c r="G1558" s="466" t="s">
        <v>2453</v>
      </c>
      <c r="H1558" s="477">
        <f>NP.!AC21</f>
        <v>0</v>
      </c>
      <c r="I1558" s="476">
        <f>NP.!AU21</f>
        <v>0</v>
      </c>
      <c r="J1558" s="462"/>
    </row>
    <row r="1559" spans="1:10" ht="30" customHeight="1" x14ac:dyDescent="0.2">
      <c r="A1559" s="461">
        <v>1548</v>
      </c>
      <c r="B1559" s="463" t="s">
        <v>12</v>
      </c>
      <c r="C1559" s="464" t="s">
        <v>1291</v>
      </c>
      <c r="D1559" s="465" t="str">
        <f>VLOOKUP(Tabela25[[#This Row],[Symbol]],Baza_cen[],3,0)</f>
        <v>BLOK NYXON  Green 60mm    H=105mm     GPMM</v>
      </c>
      <c r="E1559" s="466">
        <v>105</v>
      </c>
      <c r="F1559" s="466"/>
      <c r="G1559" s="466" t="s">
        <v>2453</v>
      </c>
      <c r="H1559" s="477">
        <f>NP.!AD21</f>
        <v>0</v>
      </c>
      <c r="I1559" s="476">
        <f>NP.!AV21</f>
        <v>0</v>
      </c>
      <c r="J1559" s="462"/>
    </row>
    <row r="1560" spans="1:10" ht="30" customHeight="1" x14ac:dyDescent="0.2">
      <c r="A1560" s="461">
        <v>1549</v>
      </c>
      <c r="B1560" s="463" t="s">
        <v>12</v>
      </c>
      <c r="C1560" s="464" t="s">
        <v>1292</v>
      </c>
      <c r="D1560" s="465" t="str">
        <f>VLOOKUP(Tabela25[[#This Row],[Symbol]],Baza_cen[],3,0)</f>
        <v>BLOK NYXON  Green 60mm    H=110mm     GPMM</v>
      </c>
      <c r="E1560" s="466">
        <v>110</v>
      </c>
      <c r="F1560" s="466"/>
      <c r="G1560" s="466" t="s">
        <v>2453</v>
      </c>
      <c r="H1560" s="477">
        <f>NP.!S22</f>
        <v>0</v>
      </c>
      <c r="I1560" s="476">
        <f>NP.!AK22</f>
        <v>0</v>
      </c>
      <c r="J1560" s="462"/>
    </row>
    <row r="1561" spans="1:10" ht="30" customHeight="1" x14ac:dyDescent="0.2">
      <c r="A1561" s="461">
        <v>1550</v>
      </c>
      <c r="B1561" s="463" t="s">
        <v>12</v>
      </c>
      <c r="C1561" s="464" t="s">
        <v>1292</v>
      </c>
      <c r="D1561" s="465" t="str">
        <f>VLOOKUP(Tabela25[[#This Row],[Symbol]],Baza_cen[],3,0)</f>
        <v>BLOK NYXON  Green 60mm    H=110mm     GPMM</v>
      </c>
      <c r="E1561" s="466">
        <v>110</v>
      </c>
      <c r="F1561" s="466"/>
      <c r="G1561" s="466" t="s">
        <v>2453</v>
      </c>
      <c r="H1561" s="477">
        <f>NP.!T22</f>
        <v>0</v>
      </c>
      <c r="I1561" s="476">
        <f>NP.!AL22</f>
        <v>0</v>
      </c>
      <c r="J1561" s="462"/>
    </row>
    <row r="1562" spans="1:10" ht="30" customHeight="1" x14ac:dyDescent="0.2">
      <c r="A1562" s="461">
        <v>1551</v>
      </c>
      <c r="B1562" s="463" t="s">
        <v>12</v>
      </c>
      <c r="C1562" s="464" t="s">
        <v>1292</v>
      </c>
      <c r="D1562" s="465" t="str">
        <f>VLOOKUP(Tabela25[[#This Row],[Symbol]],Baza_cen[],3,0)</f>
        <v>BLOK NYXON  Green 60mm    H=110mm     GPMM</v>
      </c>
      <c r="E1562" s="466">
        <v>110</v>
      </c>
      <c r="F1562" s="466"/>
      <c r="G1562" s="466" t="s">
        <v>2453</v>
      </c>
      <c r="H1562" s="477">
        <f>NP.!U22</f>
        <v>0</v>
      </c>
      <c r="I1562" s="476">
        <f>NP.!AM22</f>
        <v>0</v>
      </c>
      <c r="J1562" s="462"/>
    </row>
    <row r="1563" spans="1:10" ht="30" customHeight="1" x14ac:dyDescent="0.2">
      <c r="A1563" s="461">
        <v>1552</v>
      </c>
      <c r="B1563" s="463" t="s">
        <v>12</v>
      </c>
      <c r="C1563" s="464" t="s">
        <v>1292</v>
      </c>
      <c r="D1563" s="465" t="str">
        <f>VLOOKUP(Tabela25[[#This Row],[Symbol]],Baza_cen[],3,0)</f>
        <v>BLOK NYXON  Green 60mm    H=110mm     GPMM</v>
      </c>
      <c r="E1563" s="466">
        <v>110</v>
      </c>
      <c r="F1563" s="466"/>
      <c r="G1563" s="466" t="s">
        <v>2453</v>
      </c>
      <c r="H1563" s="477">
        <f>NP.!V22</f>
        <v>0</v>
      </c>
      <c r="I1563" s="476">
        <f>NP.!AN22</f>
        <v>0</v>
      </c>
      <c r="J1563" s="462"/>
    </row>
    <row r="1564" spans="1:10" ht="30" customHeight="1" x14ac:dyDescent="0.2">
      <c r="A1564" s="461">
        <v>1553</v>
      </c>
      <c r="B1564" s="463" t="s">
        <v>12</v>
      </c>
      <c r="C1564" s="464" t="s">
        <v>1292</v>
      </c>
      <c r="D1564" s="465" t="str">
        <f>VLOOKUP(Tabela25[[#This Row],[Symbol]],Baza_cen[],3,0)</f>
        <v>BLOK NYXON  Green 60mm    H=110mm     GPMM</v>
      </c>
      <c r="E1564" s="466">
        <v>110</v>
      </c>
      <c r="F1564" s="466"/>
      <c r="G1564" s="466" t="s">
        <v>2453</v>
      </c>
      <c r="H1564" s="477">
        <f>NP.!W22</f>
        <v>0</v>
      </c>
      <c r="I1564" s="476">
        <f>NP.!AO22</f>
        <v>0</v>
      </c>
      <c r="J1564" s="462"/>
    </row>
    <row r="1565" spans="1:10" ht="30" customHeight="1" x14ac:dyDescent="0.2">
      <c r="A1565" s="461">
        <v>1554</v>
      </c>
      <c r="B1565" s="463" t="s">
        <v>12</v>
      </c>
      <c r="C1565" s="464" t="s">
        <v>1292</v>
      </c>
      <c r="D1565" s="465" t="str">
        <f>VLOOKUP(Tabela25[[#This Row],[Symbol]],Baza_cen[],3,0)</f>
        <v>BLOK NYXON  Green 60mm    H=110mm     GPMM</v>
      </c>
      <c r="E1565" s="466">
        <v>110</v>
      </c>
      <c r="F1565" s="466"/>
      <c r="G1565" s="466" t="s">
        <v>2453</v>
      </c>
      <c r="H1565" s="477">
        <f>NP.!X22</f>
        <v>0</v>
      </c>
      <c r="I1565" s="476">
        <f>NP.!AP22</f>
        <v>0</v>
      </c>
      <c r="J1565" s="462"/>
    </row>
    <row r="1566" spans="1:10" ht="30" customHeight="1" x14ac:dyDescent="0.2">
      <c r="A1566" s="461">
        <v>1555</v>
      </c>
      <c r="B1566" s="463" t="s">
        <v>12</v>
      </c>
      <c r="C1566" s="464" t="s">
        <v>1292</v>
      </c>
      <c r="D1566" s="465" t="str">
        <f>VLOOKUP(Tabela25[[#This Row],[Symbol]],Baza_cen[],3,0)</f>
        <v>BLOK NYXON  Green 60mm    H=110mm     GPMM</v>
      </c>
      <c r="E1566" s="466">
        <v>110</v>
      </c>
      <c r="F1566" s="466"/>
      <c r="G1566" s="466" t="s">
        <v>2453</v>
      </c>
      <c r="H1566" s="477">
        <f>NP.!Y22</f>
        <v>0</v>
      </c>
      <c r="I1566" s="476">
        <f>NP.!AQ22</f>
        <v>0</v>
      </c>
      <c r="J1566" s="462"/>
    </row>
    <row r="1567" spans="1:10" ht="30" customHeight="1" x14ac:dyDescent="0.2">
      <c r="A1567" s="461">
        <v>1556</v>
      </c>
      <c r="B1567" s="463" t="s">
        <v>12</v>
      </c>
      <c r="C1567" s="464" t="s">
        <v>1292</v>
      </c>
      <c r="D1567" s="465" t="str">
        <f>VLOOKUP(Tabela25[[#This Row],[Symbol]],Baza_cen[],3,0)</f>
        <v>BLOK NYXON  Green 60mm    H=110mm     GPMM</v>
      </c>
      <c r="E1567" s="466">
        <v>110</v>
      </c>
      <c r="F1567" s="466"/>
      <c r="G1567" s="466" t="s">
        <v>2453</v>
      </c>
      <c r="H1567" s="477">
        <f>NP.!Z22</f>
        <v>0</v>
      </c>
      <c r="I1567" s="476">
        <f>NP.!AR22</f>
        <v>0</v>
      </c>
      <c r="J1567" s="462"/>
    </row>
    <row r="1568" spans="1:10" ht="30" customHeight="1" x14ac:dyDescent="0.2">
      <c r="A1568" s="461">
        <v>1557</v>
      </c>
      <c r="B1568" s="463" t="s">
        <v>12</v>
      </c>
      <c r="C1568" s="464" t="s">
        <v>1292</v>
      </c>
      <c r="D1568" s="465" t="str">
        <f>VLOOKUP(Tabela25[[#This Row],[Symbol]],Baza_cen[],3,0)</f>
        <v>BLOK NYXON  Green 60mm    H=110mm     GPMM</v>
      </c>
      <c r="E1568" s="466">
        <v>110</v>
      </c>
      <c r="F1568" s="466"/>
      <c r="G1568" s="466" t="s">
        <v>2453</v>
      </c>
      <c r="H1568" s="477">
        <f>NP.!AA22</f>
        <v>0</v>
      </c>
      <c r="I1568" s="476">
        <f>NP.!AS22</f>
        <v>0</v>
      </c>
      <c r="J1568" s="462"/>
    </row>
    <row r="1569" spans="1:10" ht="30" customHeight="1" x14ac:dyDescent="0.2">
      <c r="A1569" s="461">
        <v>1558</v>
      </c>
      <c r="B1569" s="463" t="s">
        <v>12</v>
      </c>
      <c r="C1569" s="464" t="s">
        <v>1292</v>
      </c>
      <c r="D1569" s="465" t="str">
        <f>VLOOKUP(Tabela25[[#This Row],[Symbol]],Baza_cen[],3,0)</f>
        <v>BLOK NYXON  Green 60mm    H=110mm     GPMM</v>
      </c>
      <c r="E1569" s="466">
        <v>110</v>
      </c>
      <c r="F1569" s="466"/>
      <c r="G1569" s="466" t="s">
        <v>2453</v>
      </c>
      <c r="H1569" s="477">
        <f>NP.!AB22</f>
        <v>0</v>
      </c>
      <c r="I1569" s="476">
        <f>NP.!AT22</f>
        <v>0</v>
      </c>
      <c r="J1569" s="462"/>
    </row>
    <row r="1570" spans="1:10" ht="30" customHeight="1" x14ac:dyDescent="0.2">
      <c r="A1570" s="461">
        <v>1559</v>
      </c>
      <c r="B1570" s="463" t="s">
        <v>12</v>
      </c>
      <c r="C1570" s="464" t="s">
        <v>1292</v>
      </c>
      <c r="D1570" s="465" t="str">
        <f>VLOOKUP(Tabela25[[#This Row],[Symbol]],Baza_cen[],3,0)</f>
        <v>BLOK NYXON  Green 60mm    H=110mm     GPMM</v>
      </c>
      <c r="E1570" s="466">
        <v>110</v>
      </c>
      <c r="F1570" s="466"/>
      <c r="G1570" s="466" t="s">
        <v>2453</v>
      </c>
      <c r="H1570" s="477">
        <f>NP.!AC22</f>
        <v>0</v>
      </c>
      <c r="I1570" s="476">
        <f>NP.!AU22</f>
        <v>0</v>
      </c>
      <c r="J1570" s="462"/>
    </row>
    <row r="1571" spans="1:10" ht="30" customHeight="1" x14ac:dyDescent="0.2">
      <c r="A1571" s="461">
        <v>1560</v>
      </c>
      <c r="B1571" s="463" t="s">
        <v>12</v>
      </c>
      <c r="C1571" s="464" t="s">
        <v>1292</v>
      </c>
      <c r="D1571" s="465" t="str">
        <f>VLOOKUP(Tabela25[[#This Row],[Symbol]],Baza_cen[],3,0)</f>
        <v>BLOK NYXON  Green 60mm    H=110mm     GPMM</v>
      </c>
      <c r="E1571" s="466">
        <v>110</v>
      </c>
      <c r="F1571" s="466"/>
      <c r="G1571" s="466" t="s">
        <v>2453</v>
      </c>
      <c r="H1571" s="477">
        <f>NP.!AD22</f>
        <v>0</v>
      </c>
      <c r="I1571" s="476">
        <f>NP.!AV22</f>
        <v>0</v>
      </c>
      <c r="J1571" s="462"/>
    </row>
    <row r="1572" spans="1:10" ht="30" customHeight="1" x14ac:dyDescent="0.2">
      <c r="A1572" s="461">
        <v>1561</v>
      </c>
      <c r="B1572" s="463" t="s">
        <v>12</v>
      </c>
      <c r="C1572" s="464" t="s">
        <v>1293</v>
      </c>
      <c r="D1572" s="465" t="str">
        <f>VLOOKUP(Tabela25[[#This Row],[Symbol]],Baza_cen[],3,0)</f>
        <v>BLOK NYXON  Green 60mm    H=115mm     GPMM</v>
      </c>
      <c r="E1572" s="466">
        <v>115</v>
      </c>
      <c r="F1572" s="466"/>
      <c r="G1572" s="466" t="s">
        <v>2453</v>
      </c>
      <c r="H1572" s="477">
        <f>NP.!S23</f>
        <v>0</v>
      </c>
      <c r="I1572" s="476">
        <f>NP.!AK23</f>
        <v>0</v>
      </c>
      <c r="J1572" s="462"/>
    </row>
    <row r="1573" spans="1:10" ht="30" customHeight="1" x14ac:dyDescent="0.2">
      <c r="A1573" s="461">
        <v>1562</v>
      </c>
      <c r="B1573" s="463" t="s">
        <v>12</v>
      </c>
      <c r="C1573" s="464" t="s">
        <v>1293</v>
      </c>
      <c r="D1573" s="465" t="str">
        <f>VLOOKUP(Tabela25[[#This Row],[Symbol]],Baza_cen[],3,0)</f>
        <v>BLOK NYXON  Green 60mm    H=115mm     GPMM</v>
      </c>
      <c r="E1573" s="466">
        <v>115</v>
      </c>
      <c r="F1573" s="466"/>
      <c r="G1573" s="466" t="s">
        <v>2453</v>
      </c>
      <c r="H1573" s="477">
        <f>NP.!T23</f>
        <v>0</v>
      </c>
      <c r="I1573" s="476">
        <f>NP.!AL23</f>
        <v>0</v>
      </c>
      <c r="J1573" s="462"/>
    </row>
    <row r="1574" spans="1:10" ht="30" customHeight="1" x14ac:dyDescent="0.2">
      <c r="A1574" s="461">
        <v>1563</v>
      </c>
      <c r="B1574" s="463" t="s">
        <v>12</v>
      </c>
      <c r="C1574" s="464" t="s">
        <v>1293</v>
      </c>
      <c r="D1574" s="465" t="str">
        <f>VLOOKUP(Tabela25[[#This Row],[Symbol]],Baza_cen[],3,0)</f>
        <v>BLOK NYXON  Green 60mm    H=115mm     GPMM</v>
      </c>
      <c r="E1574" s="466">
        <v>115</v>
      </c>
      <c r="F1574" s="466"/>
      <c r="G1574" s="466" t="s">
        <v>2453</v>
      </c>
      <c r="H1574" s="477">
        <f>NP.!U23</f>
        <v>0</v>
      </c>
      <c r="I1574" s="476">
        <f>NP.!AM23</f>
        <v>0</v>
      </c>
      <c r="J1574" s="462"/>
    </row>
    <row r="1575" spans="1:10" ht="30" customHeight="1" x14ac:dyDescent="0.2">
      <c r="A1575" s="461">
        <v>1564</v>
      </c>
      <c r="B1575" s="463" t="s">
        <v>12</v>
      </c>
      <c r="C1575" s="464" t="s">
        <v>1293</v>
      </c>
      <c r="D1575" s="465" t="str">
        <f>VLOOKUP(Tabela25[[#This Row],[Symbol]],Baza_cen[],3,0)</f>
        <v>BLOK NYXON  Green 60mm    H=115mm     GPMM</v>
      </c>
      <c r="E1575" s="466">
        <v>115</v>
      </c>
      <c r="F1575" s="466"/>
      <c r="G1575" s="466" t="s">
        <v>2453</v>
      </c>
      <c r="H1575" s="477">
        <f>NP.!V23</f>
        <v>0</v>
      </c>
      <c r="I1575" s="476">
        <f>NP.!AN23</f>
        <v>0</v>
      </c>
      <c r="J1575" s="462"/>
    </row>
    <row r="1576" spans="1:10" ht="30" customHeight="1" x14ac:dyDescent="0.2">
      <c r="A1576" s="461">
        <v>1565</v>
      </c>
      <c r="B1576" s="463" t="s">
        <v>12</v>
      </c>
      <c r="C1576" s="464" t="s">
        <v>1293</v>
      </c>
      <c r="D1576" s="465" t="str">
        <f>VLOOKUP(Tabela25[[#This Row],[Symbol]],Baza_cen[],3,0)</f>
        <v>BLOK NYXON  Green 60mm    H=115mm     GPMM</v>
      </c>
      <c r="E1576" s="466">
        <v>115</v>
      </c>
      <c r="F1576" s="466"/>
      <c r="G1576" s="466" t="s">
        <v>2453</v>
      </c>
      <c r="H1576" s="477">
        <f>NP.!W23</f>
        <v>0</v>
      </c>
      <c r="I1576" s="476">
        <f>NP.!AO23</f>
        <v>0</v>
      </c>
      <c r="J1576" s="462"/>
    </row>
    <row r="1577" spans="1:10" ht="30" customHeight="1" x14ac:dyDescent="0.2">
      <c r="A1577" s="461">
        <v>1566</v>
      </c>
      <c r="B1577" s="463" t="s">
        <v>12</v>
      </c>
      <c r="C1577" s="464" t="s">
        <v>1293</v>
      </c>
      <c r="D1577" s="465" t="str">
        <f>VLOOKUP(Tabela25[[#This Row],[Symbol]],Baza_cen[],3,0)</f>
        <v>BLOK NYXON  Green 60mm    H=115mm     GPMM</v>
      </c>
      <c r="E1577" s="466">
        <v>115</v>
      </c>
      <c r="F1577" s="466"/>
      <c r="G1577" s="466" t="s">
        <v>2453</v>
      </c>
      <c r="H1577" s="477">
        <f>NP.!X23</f>
        <v>0</v>
      </c>
      <c r="I1577" s="476">
        <f>NP.!AP23</f>
        <v>0</v>
      </c>
      <c r="J1577" s="462"/>
    </row>
    <row r="1578" spans="1:10" ht="30" customHeight="1" x14ac:dyDescent="0.2">
      <c r="A1578" s="461">
        <v>1567</v>
      </c>
      <c r="B1578" s="463" t="s">
        <v>12</v>
      </c>
      <c r="C1578" s="464" t="s">
        <v>1293</v>
      </c>
      <c r="D1578" s="465" t="str">
        <f>VLOOKUP(Tabela25[[#This Row],[Symbol]],Baza_cen[],3,0)</f>
        <v>BLOK NYXON  Green 60mm    H=115mm     GPMM</v>
      </c>
      <c r="E1578" s="466">
        <v>115</v>
      </c>
      <c r="F1578" s="466"/>
      <c r="G1578" s="466" t="s">
        <v>2453</v>
      </c>
      <c r="H1578" s="477">
        <f>NP.!Y23</f>
        <v>0</v>
      </c>
      <c r="I1578" s="476">
        <f>NP.!AQ23</f>
        <v>0</v>
      </c>
      <c r="J1578" s="462"/>
    </row>
    <row r="1579" spans="1:10" ht="30" customHeight="1" x14ac:dyDescent="0.2">
      <c r="A1579" s="461">
        <v>1568</v>
      </c>
      <c r="B1579" s="463" t="s">
        <v>12</v>
      </c>
      <c r="C1579" s="464" t="s">
        <v>1293</v>
      </c>
      <c r="D1579" s="465" t="str">
        <f>VLOOKUP(Tabela25[[#This Row],[Symbol]],Baza_cen[],3,0)</f>
        <v>BLOK NYXON  Green 60mm    H=115mm     GPMM</v>
      </c>
      <c r="E1579" s="466">
        <v>115</v>
      </c>
      <c r="F1579" s="466"/>
      <c r="G1579" s="466" t="s">
        <v>2453</v>
      </c>
      <c r="H1579" s="477">
        <f>NP.!Z23</f>
        <v>0</v>
      </c>
      <c r="I1579" s="476">
        <f>NP.!AR23</f>
        <v>0</v>
      </c>
      <c r="J1579" s="462"/>
    </row>
    <row r="1580" spans="1:10" ht="30" customHeight="1" x14ac:dyDescent="0.2">
      <c r="A1580" s="461">
        <v>1569</v>
      </c>
      <c r="B1580" s="463" t="s">
        <v>12</v>
      </c>
      <c r="C1580" s="464" t="s">
        <v>1293</v>
      </c>
      <c r="D1580" s="465" t="str">
        <f>VLOOKUP(Tabela25[[#This Row],[Symbol]],Baza_cen[],3,0)</f>
        <v>BLOK NYXON  Green 60mm    H=115mm     GPMM</v>
      </c>
      <c r="E1580" s="466">
        <v>115</v>
      </c>
      <c r="F1580" s="466"/>
      <c r="G1580" s="466" t="s">
        <v>2453</v>
      </c>
      <c r="H1580" s="477">
        <f>NP.!AA23</f>
        <v>0</v>
      </c>
      <c r="I1580" s="476">
        <f>NP.!AS23</f>
        <v>0</v>
      </c>
      <c r="J1580" s="462"/>
    </row>
    <row r="1581" spans="1:10" ht="30" customHeight="1" x14ac:dyDescent="0.2">
      <c r="A1581" s="461">
        <v>1570</v>
      </c>
      <c r="B1581" s="463" t="s">
        <v>12</v>
      </c>
      <c r="C1581" s="464" t="s">
        <v>1293</v>
      </c>
      <c r="D1581" s="465" t="str">
        <f>VLOOKUP(Tabela25[[#This Row],[Symbol]],Baza_cen[],3,0)</f>
        <v>BLOK NYXON  Green 60mm    H=115mm     GPMM</v>
      </c>
      <c r="E1581" s="466">
        <v>115</v>
      </c>
      <c r="F1581" s="466"/>
      <c r="G1581" s="466" t="s">
        <v>2453</v>
      </c>
      <c r="H1581" s="477">
        <f>NP.!AB23</f>
        <v>0</v>
      </c>
      <c r="I1581" s="476">
        <f>NP.!AT23</f>
        <v>0</v>
      </c>
      <c r="J1581" s="462"/>
    </row>
    <row r="1582" spans="1:10" ht="30" customHeight="1" x14ac:dyDescent="0.2">
      <c r="A1582" s="461">
        <v>1571</v>
      </c>
      <c r="B1582" s="463" t="s">
        <v>12</v>
      </c>
      <c r="C1582" s="464" t="s">
        <v>1293</v>
      </c>
      <c r="D1582" s="465" t="str">
        <f>VLOOKUP(Tabela25[[#This Row],[Symbol]],Baza_cen[],3,0)</f>
        <v>BLOK NYXON  Green 60mm    H=115mm     GPMM</v>
      </c>
      <c r="E1582" s="466">
        <v>115</v>
      </c>
      <c r="F1582" s="466"/>
      <c r="G1582" s="466" t="s">
        <v>2453</v>
      </c>
      <c r="H1582" s="477">
        <f>NP.!AC23</f>
        <v>0</v>
      </c>
      <c r="I1582" s="476">
        <f>NP.!AU23</f>
        <v>0</v>
      </c>
      <c r="J1582" s="462"/>
    </row>
    <row r="1583" spans="1:10" ht="30" customHeight="1" x14ac:dyDescent="0.2">
      <c r="A1583" s="461">
        <v>1572</v>
      </c>
      <c r="B1583" s="463" t="s">
        <v>12</v>
      </c>
      <c r="C1583" s="464" t="s">
        <v>1293</v>
      </c>
      <c r="D1583" s="465" t="str">
        <f>VLOOKUP(Tabela25[[#This Row],[Symbol]],Baza_cen[],3,0)</f>
        <v>BLOK NYXON  Green 60mm    H=115mm     GPMM</v>
      </c>
      <c r="E1583" s="466">
        <v>115</v>
      </c>
      <c r="F1583" s="466"/>
      <c r="G1583" s="466" t="s">
        <v>2453</v>
      </c>
      <c r="H1583" s="477">
        <f>NP.!AD23</f>
        <v>0</v>
      </c>
      <c r="I1583" s="476">
        <f>NP.!AV23</f>
        <v>0</v>
      </c>
      <c r="J1583" s="462"/>
    </row>
    <row r="1584" spans="1:10" ht="30" customHeight="1" x14ac:dyDescent="0.2">
      <c r="A1584" s="461">
        <v>1573</v>
      </c>
      <c r="B1584" s="463" t="s">
        <v>12</v>
      </c>
      <c r="C1584" s="464" t="s">
        <v>1294</v>
      </c>
      <c r="D1584" s="465" t="str">
        <f>VLOOKUP(Tabela25[[#This Row],[Symbol]],Baza_cen[],3,0)</f>
        <v>BLOK NYXON  Green 60mm    H=120mm     GPMM</v>
      </c>
      <c r="E1584" s="466">
        <v>120</v>
      </c>
      <c r="F1584" s="466"/>
      <c r="G1584" s="466" t="s">
        <v>2453</v>
      </c>
      <c r="H1584" s="477">
        <f>NP.!S24</f>
        <v>0</v>
      </c>
      <c r="I1584" s="476">
        <f>NP.!AK24</f>
        <v>0</v>
      </c>
      <c r="J1584" s="462"/>
    </row>
    <row r="1585" spans="1:10" ht="30" customHeight="1" x14ac:dyDescent="0.2">
      <c r="A1585" s="461">
        <v>1574</v>
      </c>
      <c r="B1585" s="463" t="s">
        <v>12</v>
      </c>
      <c r="C1585" s="464" t="s">
        <v>1294</v>
      </c>
      <c r="D1585" s="465" t="str">
        <f>VLOOKUP(Tabela25[[#This Row],[Symbol]],Baza_cen[],3,0)</f>
        <v>BLOK NYXON  Green 60mm    H=120mm     GPMM</v>
      </c>
      <c r="E1585" s="466">
        <v>120</v>
      </c>
      <c r="F1585" s="466"/>
      <c r="G1585" s="466" t="s">
        <v>2453</v>
      </c>
      <c r="H1585" s="477">
        <f>NP.!T24</f>
        <v>0</v>
      </c>
      <c r="I1585" s="476">
        <f>NP.!AL24</f>
        <v>0</v>
      </c>
      <c r="J1585" s="462"/>
    </row>
    <row r="1586" spans="1:10" ht="30" customHeight="1" x14ac:dyDescent="0.2">
      <c r="A1586" s="461">
        <v>1575</v>
      </c>
      <c r="B1586" s="463" t="s">
        <v>12</v>
      </c>
      <c r="C1586" s="464" t="s">
        <v>1294</v>
      </c>
      <c r="D1586" s="465" t="str">
        <f>VLOOKUP(Tabela25[[#This Row],[Symbol]],Baza_cen[],3,0)</f>
        <v>BLOK NYXON  Green 60mm    H=120mm     GPMM</v>
      </c>
      <c r="E1586" s="466">
        <v>120</v>
      </c>
      <c r="F1586" s="466"/>
      <c r="G1586" s="466" t="s">
        <v>2453</v>
      </c>
      <c r="H1586" s="477">
        <f>NP.!U24</f>
        <v>0</v>
      </c>
      <c r="I1586" s="476">
        <f>NP.!AM24</f>
        <v>0</v>
      </c>
      <c r="J1586" s="462"/>
    </row>
    <row r="1587" spans="1:10" ht="30" customHeight="1" x14ac:dyDescent="0.2">
      <c r="A1587" s="461">
        <v>1576</v>
      </c>
      <c r="B1587" s="463" t="s">
        <v>12</v>
      </c>
      <c r="C1587" s="464" t="s">
        <v>1294</v>
      </c>
      <c r="D1587" s="465" t="str">
        <f>VLOOKUP(Tabela25[[#This Row],[Symbol]],Baza_cen[],3,0)</f>
        <v>BLOK NYXON  Green 60mm    H=120mm     GPMM</v>
      </c>
      <c r="E1587" s="466">
        <v>120</v>
      </c>
      <c r="F1587" s="466"/>
      <c r="G1587" s="466" t="s">
        <v>2453</v>
      </c>
      <c r="H1587" s="477">
        <f>NP.!V24</f>
        <v>0</v>
      </c>
      <c r="I1587" s="476">
        <f>NP.!AN24</f>
        <v>0</v>
      </c>
      <c r="J1587" s="462"/>
    </row>
    <row r="1588" spans="1:10" ht="30" customHeight="1" x14ac:dyDescent="0.2">
      <c r="A1588" s="461">
        <v>1577</v>
      </c>
      <c r="B1588" s="463" t="s">
        <v>12</v>
      </c>
      <c r="C1588" s="464" t="s">
        <v>1294</v>
      </c>
      <c r="D1588" s="465" t="str">
        <f>VLOOKUP(Tabela25[[#This Row],[Symbol]],Baza_cen[],3,0)</f>
        <v>BLOK NYXON  Green 60mm    H=120mm     GPMM</v>
      </c>
      <c r="E1588" s="466">
        <v>120</v>
      </c>
      <c r="F1588" s="466"/>
      <c r="G1588" s="466" t="s">
        <v>2453</v>
      </c>
      <c r="H1588" s="477">
        <f>NP.!W24</f>
        <v>0</v>
      </c>
      <c r="I1588" s="476">
        <f>NP.!AO24</f>
        <v>0</v>
      </c>
      <c r="J1588" s="462"/>
    </row>
    <row r="1589" spans="1:10" ht="30" customHeight="1" x14ac:dyDescent="0.2">
      <c r="A1589" s="461">
        <v>1578</v>
      </c>
      <c r="B1589" s="463" t="s">
        <v>12</v>
      </c>
      <c r="C1589" s="464" t="s">
        <v>1294</v>
      </c>
      <c r="D1589" s="465" t="str">
        <f>VLOOKUP(Tabela25[[#This Row],[Symbol]],Baza_cen[],3,0)</f>
        <v>BLOK NYXON  Green 60mm    H=120mm     GPMM</v>
      </c>
      <c r="E1589" s="466">
        <v>120</v>
      </c>
      <c r="F1589" s="466"/>
      <c r="G1589" s="466" t="s">
        <v>2453</v>
      </c>
      <c r="H1589" s="477">
        <f>NP.!X24</f>
        <v>0</v>
      </c>
      <c r="I1589" s="476">
        <f>NP.!AP24</f>
        <v>0</v>
      </c>
      <c r="J1589" s="462"/>
    </row>
    <row r="1590" spans="1:10" ht="30" customHeight="1" x14ac:dyDescent="0.2">
      <c r="A1590" s="461">
        <v>1579</v>
      </c>
      <c r="B1590" s="463" t="s">
        <v>12</v>
      </c>
      <c r="C1590" s="464" t="s">
        <v>1294</v>
      </c>
      <c r="D1590" s="465" t="str">
        <f>VLOOKUP(Tabela25[[#This Row],[Symbol]],Baza_cen[],3,0)</f>
        <v>BLOK NYXON  Green 60mm    H=120mm     GPMM</v>
      </c>
      <c r="E1590" s="466">
        <v>120</v>
      </c>
      <c r="F1590" s="466"/>
      <c r="G1590" s="466" t="s">
        <v>2453</v>
      </c>
      <c r="H1590" s="477">
        <f>NP.!Y24</f>
        <v>0</v>
      </c>
      <c r="I1590" s="476">
        <f>NP.!AQ24</f>
        <v>0</v>
      </c>
      <c r="J1590" s="462"/>
    </row>
    <row r="1591" spans="1:10" ht="30" customHeight="1" x14ac:dyDescent="0.2">
      <c r="A1591" s="461">
        <v>1580</v>
      </c>
      <c r="B1591" s="463" t="s">
        <v>12</v>
      </c>
      <c r="C1591" s="464" t="s">
        <v>1294</v>
      </c>
      <c r="D1591" s="465" t="str">
        <f>VLOOKUP(Tabela25[[#This Row],[Symbol]],Baza_cen[],3,0)</f>
        <v>BLOK NYXON  Green 60mm    H=120mm     GPMM</v>
      </c>
      <c r="E1591" s="466">
        <v>120</v>
      </c>
      <c r="F1591" s="466"/>
      <c r="G1591" s="466" t="s">
        <v>2453</v>
      </c>
      <c r="H1591" s="477">
        <f>NP.!Z24</f>
        <v>0</v>
      </c>
      <c r="I1591" s="476">
        <f>NP.!AR24</f>
        <v>0</v>
      </c>
      <c r="J1591" s="462"/>
    </row>
    <row r="1592" spans="1:10" ht="30" customHeight="1" x14ac:dyDescent="0.2">
      <c r="A1592" s="461">
        <v>1581</v>
      </c>
      <c r="B1592" s="463" t="s">
        <v>12</v>
      </c>
      <c r="C1592" s="464" t="s">
        <v>1294</v>
      </c>
      <c r="D1592" s="465" t="str">
        <f>VLOOKUP(Tabela25[[#This Row],[Symbol]],Baza_cen[],3,0)</f>
        <v>BLOK NYXON  Green 60mm    H=120mm     GPMM</v>
      </c>
      <c r="E1592" s="466">
        <v>120</v>
      </c>
      <c r="F1592" s="466"/>
      <c r="G1592" s="466" t="s">
        <v>2453</v>
      </c>
      <c r="H1592" s="477">
        <f>NP.!AA24</f>
        <v>0</v>
      </c>
      <c r="I1592" s="476">
        <f>NP.!AS24</f>
        <v>0</v>
      </c>
      <c r="J1592" s="462"/>
    </row>
    <row r="1593" spans="1:10" ht="30" customHeight="1" x14ac:dyDescent="0.2">
      <c r="A1593" s="461">
        <v>1582</v>
      </c>
      <c r="B1593" s="463" t="s">
        <v>12</v>
      </c>
      <c r="C1593" s="464" t="s">
        <v>1294</v>
      </c>
      <c r="D1593" s="465" t="str">
        <f>VLOOKUP(Tabela25[[#This Row],[Symbol]],Baza_cen[],3,0)</f>
        <v>BLOK NYXON  Green 60mm    H=120mm     GPMM</v>
      </c>
      <c r="E1593" s="466">
        <v>120</v>
      </c>
      <c r="F1593" s="466"/>
      <c r="G1593" s="466" t="s">
        <v>2453</v>
      </c>
      <c r="H1593" s="477">
        <f>NP.!AB24</f>
        <v>0</v>
      </c>
      <c r="I1593" s="476">
        <f>NP.!AT24</f>
        <v>0</v>
      </c>
      <c r="J1593" s="462"/>
    </row>
    <row r="1594" spans="1:10" ht="30" customHeight="1" x14ac:dyDescent="0.2">
      <c r="A1594" s="461">
        <v>1583</v>
      </c>
      <c r="B1594" s="463" t="s">
        <v>12</v>
      </c>
      <c r="C1594" s="464" t="s">
        <v>1294</v>
      </c>
      <c r="D1594" s="465" t="str">
        <f>VLOOKUP(Tabela25[[#This Row],[Symbol]],Baza_cen[],3,0)</f>
        <v>BLOK NYXON  Green 60mm    H=120mm     GPMM</v>
      </c>
      <c r="E1594" s="466">
        <v>120</v>
      </c>
      <c r="F1594" s="466"/>
      <c r="G1594" s="466" t="s">
        <v>2453</v>
      </c>
      <c r="H1594" s="477">
        <f>NP.!AC24</f>
        <v>0</v>
      </c>
      <c r="I1594" s="476">
        <f>NP.!AU24</f>
        <v>0</v>
      </c>
      <c r="J1594" s="462"/>
    </row>
    <row r="1595" spans="1:10" ht="30" customHeight="1" x14ac:dyDescent="0.2">
      <c r="A1595" s="461">
        <v>1584</v>
      </c>
      <c r="B1595" s="463" t="s">
        <v>12</v>
      </c>
      <c r="C1595" s="464" t="s">
        <v>1294</v>
      </c>
      <c r="D1595" s="465" t="str">
        <f>VLOOKUP(Tabela25[[#This Row],[Symbol]],Baza_cen[],3,0)</f>
        <v>BLOK NYXON  Green 60mm    H=120mm     GPMM</v>
      </c>
      <c r="E1595" s="466">
        <v>120</v>
      </c>
      <c r="F1595" s="466"/>
      <c r="G1595" s="466" t="s">
        <v>2453</v>
      </c>
      <c r="H1595" s="477">
        <f>NP.!AD24</f>
        <v>0</v>
      </c>
      <c r="I1595" s="476">
        <f>NP.!AV24</f>
        <v>0</v>
      </c>
      <c r="J1595" s="462"/>
    </row>
    <row r="1596" spans="1:10" ht="30" customHeight="1" x14ac:dyDescent="0.2">
      <c r="A1596" s="461">
        <v>1585</v>
      </c>
      <c r="B1596" s="463" t="s">
        <v>12</v>
      </c>
      <c r="C1596" s="464" t="s">
        <v>1295</v>
      </c>
      <c r="D1596" s="465" t="str">
        <f>VLOOKUP(Tabela25[[#This Row],[Symbol]],Baza_cen[],3,0)</f>
        <v>BLOK NYXON  Green 60mm    H=125mm     GPMM</v>
      </c>
      <c r="E1596" s="466">
        <v>125</v>
      </c>
      <c r="F1596" s="466"/>
      <c r="G1596" s="466" t="s">
        <v>2453</v>
      </c>
      <c r="H1596" s="477">
        <f>NP.!S25</f>
        <v>0</v>
      </c>
      <c r="I1596" s="476">
        <f>NP.!AK25</f>
        <v>0</v>
      </c>
      <c r="J1596" s="462"/>
    </row>
    <row r="1597" spans="1:10" ht="30" customHeight="1" x14ac:dyDescent="0.2">
      <c r="A1597" s="461">
        <v>1586</v>
      </c>
      <c r="B1597" s="463" t="s">
        <v>12</v>
      </c>
      <c r="C1597" s="464" t="s">
        <v>1295</v>
      </c>
      <c r="D1597" s="465" t="str">
        <f>VLOOKUP(Tabela25[[#This Row],[Symbol]],Baza_cen[],3,0)</f>
        <v>BLOK NYXON  Green 60mm    H=125mm     GPMM</v>
      </c>
      <c r="E1597" s="466">
        <v>125</v>
      </c>
      <c r="F1597" s="466"/>
      <c r="G1597" s="466" t="s">
        <v>2453</v>
      </c>
      <c r="H1597" s="477">
        <f>NP.!T25</f>
        <v>0</v>
      </c>
      <c r="I1597" s="476">
        <f>NP.!AL25</f>
        <v>0</v>
      </c>
      <c r="J1597" s="462"/>
    </row>
    <row r="1598" spans="1:10" ht="30" customHeight="1" x14ac:dyDescent="0.2">
      <c r="A1598" s="461">
        <v>1587</v>
      </c>
      <c r="B1598" s="463" t="s">
        <v>12</v>
      </c>
      <c r="C1598" s="464" t="s">
        <v>1295</v>
      </c>
      <c r="D1598" s="465" t="str">
        <f>VLOOKUP(Tabela25[[#This Row],[Symbol]],Baza_cen[],3,0)</f>
        <v>BLOK NYXON  Green 60mm    H=125mm     GPMM</v>
      </c>
      <c r="E1598" s="466">
        <v>125</v>
      </c>
      <c r="F1598" s="466"/>
      <c r="G1598" s="466" t="s">
        <v>2453</v>
      </c>
      <c r="H1598" s="477">
        <f>NP.!U25</f>
        <v>0</v>
      </c>
      <c r="I1598" s="476">
        <f>NP.!AM25</f>
        <v>0</v>
      </c>
      <c r="J1598" s="462"/>
    </row>
    <row r="1599" spans="1:10" ht="30" customHeight="1" x14ac:dyDescent="0.2">
      <c r="A1599" s="461">
        <v>1588</v>
      </c>
      <c r="B1599" s="463" t="s">
        <v>12</v>
      </c>
      <c r="C1599" s="464" t="s">
        <v>1295</v>
      </c>
      <c r="D1599" s="465" t="str">
        <f>VLOOKUP(Tabela25[[#This Row],[Symbol]],Baza_cen[],3,0)</f>
        <v>BLOK NYXON  Green 60mm    H=125mm     GPMM</v>
      </c>
      <c r="E1599" s="466">
        <v>125</v>
      </c>
      <c r="F1599" s="466"/>
      <c r="G1599" s="466" t="s">
        <v>2453</v>
      </c>
      <c r="H1599" s="477">
        <f>NP.!V25</f>
        <v>0</v>
      </c>
      <c r="I1599" s="476">
        <f>NP.!AN25</f>
        <v>0</v>
      </c>
      <c r="J1599" s="462"/>
    </row>
    <row r="1600" spans="1:10" ht="30" customHeight="1" x14ac:dyDescent="0.2">
      <c r="A1600" s="461">
        <v>1589</v>
      </c>
      <c r="B1600" s="463" t="s">
        <v>12</v>
      </c>
      <c r="C1600" s="464" t="s">
        <v>1295</v>
      </c>
      <c r="D1600" s="465" t="str">
        <f>VLOOKUP(Tabela25[[#This Row],[Symbol]],Baza_cen[],3,0)</f>
        <v>BLOK NYXON  Green 60mm    H=125mm     GPMM</v>
      </c>
      <c r="E1600" s="466">
        <v>125</v>
      </c>
      <c r="F1600" s="466"/>
      <c r="G1600" s="466" t="s">
        <v>2453</v>
      </c>
      <c r="H1600" s="477">
        <f>NP.!W25</f>
        <v>0</v>
      </c>
      <c r="I1600" s="476">
        <f>NP.!AO25</f>
        <v>0</v>
      </c>
      <c r="J1600" s="462"/>
    </row>
    <row r="1601" spans="1:10" ht="30" customHeight="1" x14ac:dyDescent="0.2">
      <c r="A1601" s="461">
        <v>1590</v>
      </c>
      <c r="B1601" s="463" t="s">
        <v>12</v>
      </c>
      <c r="C1601" s="464" t="s">
        <v>1295</v>
      </c>
      <c r="D1601" s="465" t="str">
        <f>VLOOKUP(Tabela25[[#This Row],[Symbol]],Baza_cen[],3,0)</f>
        <v>BLOK NYXON  Green 60mm    H=125mm     GPMM</v>
      </c>
      <c r="E1601" s="466">
        <v>125</v>
      </c>
      <c r="F1601" s="466"/>
      <c r="G1601" s="466" t="s">
        <v>2453</v>
      </c>
      <c r="H1601" s="477">
        <f>NP.!X25</f>
        <v>0</v>
      </c>
      <c r="I1601" s="476">
        <f>NP.!AP25</f>
        <v>0</v>
      </c>
      <c r="J1601" s="462"/>
    </row>
    <row r="1602" spans="1:10" ht="30" customHeight="1" x14ac:dyDescent="0.2">
      <c r="A1602" s="461">
        <v>1591</v>
      </c>
      <c r="B1602" s="463" t="s">
        <v>12</v>
      </c>
      <c r="C1602" s="464" t="s">
        <v>1295</v>
      </c>
      <c r="D1602" s="465" t="str">
        <f>VLOOKUP(Tabela25[[#This Row],[Symbol]],Baza_cen[],3,0)</f>
        <v>BLOK NYXON  Green 60mm    H=125mm     GPMM</v>
      </c>
      <c r="E1602" s="466">
        <v>125</v>
      </c>
      <c r="F1602" s="466"/>
      <c r="G1602" s="466" t="s">
        <v>2453</v>
      </c>
      <c r="H1602" s="477">
        <f>NP.!Y25</f>
        <v>0</v>
      </c>
      <c r="I1602" s="476">
        <f>NP.!AQ25</f>
        <v>0</v>
      </c>
      <c r="J1602" s="462"/>
    </row>
    <row r="1603" spans="1:10" ht="30" customHeight="1" x14ac:dyDescent="0.2">
      <c r="A1603" s="461">
        <v>1592</v>
      </c>
      <c r="B1603" s="463" t="s">
        <v>12</v>
      </c>
      <c r="C1603" s="464" t="s">
        <v>1295</v>
      </c>
      <c r="D1603" s="465" t="str">
        <f>VLOOKUP(Tabela25[[#This Row],[Symbol]],Baza_cen[],3,0)</f>
        <v>BLOK NYXON  Green 60mm    H=125mm     GPMM</v>
      </c>
      <c r="E1603" s="466">
        <v>125</v>
      </c>
      <c r="F1603" s="466"/>
      <c r="G1603" s="466" t="s">
        <v>2453</v>
      </c>
      <c r="H1603" s="477">
        <f>NP.!Z25</f>
        <v>0</v>
      </c>
      <c r="I1603" s="476">
        <f>NP.!AR25</f>
        <v>0</v>
      </c>
      <c r="J1603" s="462"/>
    </row>
    <row r="1604" spans="1:10" ht="30" customHeight="1" x14ac:dyDescent="0.2">
      <c r="A1604" s="461">
        <v>1593</v>
      </c>
      <c r="B1604" s="463" t="s">
        <v>12</v>
      </c>
      <c r="C1604" s="464" t="s">
        <v>1295</v>
      </c>
      <c r="D1604" s="465" t="str">
        <f>VLOOKUP(Tabela25[[#This Row],[Symbol]],Baza_cen[],3,0)</f>
        <v>BLOK NYXON  Green 60mm    H=125mm     GPMM</v>
      </c>
      <c r="E1604" s="466">
        <v>125</v>
      </c>
      <c r="F1604" s="466"/>
      <c r="G1604" s="466" t="s">
        <v>2453</v>
      </c>
      <c r="H1604" s="477">
        <f>NP.!AA25</f>
        <v>0</v>
      </c>
      <c r="I1604" s="476">
        <f>NP.!AS25</f>
        <v>0</v>
      </c>
      <c r="J1604" s="462"/>
    </row>
    <row r="1605" spans="1:10" ht="30" customHeight="1" x14ac:dyDescent="0.2">
      <c r="A1605" s="461">
        <v>1594</v>
      </c>
      <c r="B1605" s="463" t="s">
        <v>12</v>
      </c>
      <c r="C1605" s="464" t="s">
        <v>1295</v>
      </c>
      <c r="D1605" s="465" t="str">
        <f>VLOOKUP(Tabela25[[#This Row],[Symbol]],Baza_cen[],3,0)</f>
        <v>BLOK NYXON  Green 60mm    H=125mm     GPMM</v>
      </c>
      <c r="E1605" s="466">
        <v>125</v>
      </c>
      <c r="F1605" s="466"/>
      <c r="G1605" s="466" t="s">
        <v>2453</v>
      </c>
      <c r="H1605" s="477">
        <f>NP.!AB25</f>
        <v>0</v>
      </c>
      <c r="I1605" s="476">
        <f>NP.!AT25</f>
        <v>0</v>
      </c>
      <c r="J1605" s="462"/>
    </row>
    <row r="1606" spans="1:10" ht="30" customHeight="1" x14ac:dyDescent="0.2">
      <c r="A1606" s="461">
        <v>1595</v>
      </c>
      <c r="B1606" s="463" t="s">
        <v>12</v>
      </c>
      <c r="C1606" s="464" t="s">
        <v>1295</v>
      </c>
      <c r="D1606" s="465" t="str">
        <f>VLOOKUP(Tabela25[[#This Row],[Symbol]],Baza_cen[],3,0)</f>
        <v>BLOK NYXON  Green 60mm    H=125mm     GPMM</v>
      </c>
      <c r="E1606" s="466">
        <v>125</v>
      </c>
      <c r="F1606" s="466"/>
      <c r="G1606" s="466" t="s">
        <v>2453</v>
      </c>
      <c r="H1606" s="477">
        <f>NP.!AC25</f>
        <v>0</v>
      </c>
      <c r="I1606" s="476">
        <f>NP.!AU25</f>
        <v>0</v>
      </c>
      <c r="J1606" s="462"/>
    </row>
    <row r="1607" spans="1:10" ht="30" customHeight="1" x14ac:dyDescent="0.2">
      <c r="A1607" s="461">
        <v>1596</v>
      </c>
      <c r="B1607" s="463" t="s">
        <v>12</v>
      </c>
      <c r="C1607" s="464" t="s">
        <v>1295</v>
      </c>
      <c r="D1607" s="465" t="str">
        <f>VLOOKUP(Tabela25[[#This Row],[Symbol]],Baza_cen[],3,0)</f>
        <v>BLOK NYXON  Green 60mm    H=125mm     GPMM</v>
      </c>
      <c r="E1607" s="466">
        <v>125</v>
      </c>
      <c r="F1607" s="466"/>
      <c r="G1607" s="466" t="s">
        <v>2453</v>
      </c>
      <c r="H1607" s="477">
        <f>NP.!AD25</f>
        <v>0</v>
      </c>
      <c r="I1607" s="476">
        <f>NP.!AV25</f>
        <v>0</v>
      </c>
      <c r="J1607" s="462"/>
    </row>
    <row r="1608" spans="1:10" ht="30" customHeight="1" x14ac:dyDescent="0.2">
      <c r="A1608" s="461">
        <v>1597</v>
      </c>
      <c r="B1608" s="463" t="s">
        <v>12</v>
      </c>
      <c r="C1608" s="464" t="s">
        <v>1296</v>
      </c>
      <c r="D1608" s="465" t="str">
        <f>VLOOKUP(Tabela25[[#This Row],[Symbol]],Baza_cen[],3,0)</f>
        <v>BLOK NYXON  Green 60mm    H=130mm     GPMM</v>
      </c>
      <c r="E1608" s="466">
        <v>130</v>
      </c>
      <c r="F1608" s="466"/>
      <c r="G1608" s="466" t="s">
        <v>2453</v>
      </c>
      <c r="H1608" s="477">
        <f>NP.!S26</f>
        <v>0</v>
      </c>
      <c r="I1608" s="476">
        <f>NP.!AK26</f>
        <v>0</v>
      </c>
      <c r="J1608" s="462"/>
    </row>
    <row r="1609" spans="1:10" ht="30" customHeight="1" x14ac:dyDescent="0.2">
      <c r="A1609" s="461">
        <v>1598</v>
      </c>
      <c r="B1609" s="463" t="s">
        <v>12</v>
      </c>
      <c r="C1609" s="464" t="s">
        <v>1296</v>
      </c>
      <c r="D1609" s="465" t="str">
        <f>VLOOKUP(Tabela25[[#This Row],[Symbol]],Baza_cen[],3,0)</f>
        <v>BLOK NYXON  Green 60mm    H=130mm     GPMM</v>
      </c>
      <c r="E1609" s="466">
        <v>130</v>
      </c>
      <c r="F1609" s="466"/>
      <c r="G1609" s="466" t="s">
        <v>2453</v>
      </c>
      <c r="H1609" s="477">
        <f>NP.!T26</f>
        <v>0</v>
      </c>
      <c r="I1609" s="476">
        <f>NP.!AL26</f>
        <v>0</v>
      </c>
      <c r="J1609" s="462"/>
    </row>
    <row r="1610" spans="1:10" ht="30" customHeight="1" x14ac:dyDescent="0.2">
      <c r="A1610" s="461">
        <v>1599</v>
      </c>
      <c r="B1610" s="463" t="s">
        <v>12</v>
      </c>
      <c r="C1610" s="464" t="s">
        <v>1296</v>
      </c>
      <c r="D1610" s="465" t="str">
        <f>VLOOKUP(Tabela25[[#This Row],[Symbol]],Baza_cen[],3,0)</f>
        <v>BLOK NYXON  Green 60mm    H=130mm     GPMM</v>
      </c>
      <c r="E1610" s="466">
        <v>130</v>
      </c>
      <c r="F1610" s="466"/>
      <c r="G1610" s="466" t="s">
        <v>2453</v>
      </c>
      <c r="H1610" s="477">
        <f>NP.!U26</f>
        <v>0</v>
      </c>
      <c r="I1610" s="476">
        <f>NP.!AM26</f>
        <v>0</v>
      </c>
      <c r="J1610" s="462"/>
    </row>
    <row r="1611" spans="1:10" ht="30" customHeight="1" x14ac:dyDescent="0.2">
      <c r="A1611" s="461">
        <v>1600</v>
      </c>
      <c r="B1611" s="463" t="s">
        <v>12</v>
      </c>
      <c r="C1611" s="464" t="s">
        <v>1296</v>
      </c>
      <c r="D1611" s="465" t="str">
        <f>VLOOKUP(Tabela25[[#This Row],[Symbol]],Baza_cen[],3,0)</f>
        <v>BLOK NYXON  Green 60mm    H=130mm     GPMM</v>
      </c>
      <c r="E1611" s="466">
        <v>130</v>
      </c>
      <c r="F1611" s="466"/>
      <c r="G1611" s="466" t="s">
        <v>2453</v>
      </c>
      <c r="H1611" s="477">
        <f>NP.!V26</f>
        <v>0</v>
      </c>
      <c r="I1611" s="476">
        <f>NP.!AN26</f>
        <v>0</v>
      </c>
      <c r="J1611" s="462"/>
    </row>
    <row r="1612" spans="1:10" ht="30" customHeight="1" x14ac:dyDescent="0.2">
      <c r="A1612" s="461">
        <v>1601</v>
      </c>
      <c r="B1612" s="463" t="s">
        <v>12</v>
      </c>
      <c r="C1612" s="464" t="s">
        <v>1296</v>
      </c>
      <c r="D1612" s="465" t="str">
        <f>VLOOKUP(Tabela25[[#This Row],[Symbol]],Baza_cen[],3,0)</f>
        <v>BLOK NYXON  Green 60mm    H=130mm     GPMM</v>
      </c>
      <c r="E1612" s="466">
        <v>130</v>
      </c>
      <c r="F1612" s="466"/>
      <c r="G1612" s="466" t="s">
        <v>2453</v>
      </c>
      <c r="H1612" s="477">
        <f>NP.!W26</f>
        <v>0</v>
      </c>
      <c r="I1612" s="476">
        <f>NP.!AO26</f>
        <v>0</v>
      </c>
      <c r="J1612" s="462"/>
    </row>
    <row r="1613" spans="1:10" ht="30" customHeight="1" x14ac:dyDescent="0.2">
      <c r="A1613" s="461">
        <v>1602</v>
      </c>
      <c r="B1613" s="463" t="s">
        <v>12</v>
      </c>
      <c r="C1613" s="464" t="s">
        <v>1296</v>
      </c>
      <c r="D1613" s="465" t="str">
        <f>VLOOKUP(Tabela25[[#This Row],[Symbol]],Baza_cen[],3,0)</f>
        <v>BLOK NYXON  Green 60mm    H=130mm     GPMM</v>
      </c>
      <c r="E1613" s="466">
        <v>130</v>
      </c>
      <c r="F1613" s="466"/>
      <c r="G1613" s="466" t="s">
        <v>2453</v>
      </c>
      <c r="H1613" s="477">
        <f>NP.!X26</f>
        <v>0</v>
      </c>
      <c r="I1613" s="476">
        <f>NP.!AP26</f>
        <v>0</v>
      </c>
      <c r="J1613" s="462"/>
    </row>
    <row r="1614" spans="1:10" ht="30" customHeight="1" x14ac:dyDescent="0.2">
      <c r="A1614" s="461">
        <v>1603</v>
      </c>
      <c r="B1614" s="463" t="s">
        <v>12</v>
      </c>
      <c r="C1614" s="464" t="s">
        <v>1296</v>
      </c>
      <c r="D1614" s="465" t="str">
        <f>VLOOKUP(Tabela25[[#This Row],[Symbol]],Baza_cen[],3,0)</f>
        <v>BLOK NYXON  Green 60mm    H=130mm     GPMM</v>
      </c>
      <c r="E1614" s="466">
        <v>130</v>
      </c>
      <c r="F1614" s="466"/>
      <c r="G1614" s="466" t="s">
        <v>2453</v>
      </c>
      <c r="H1614" s="477">
        <f>NP.!Y26</f>
        <v>0</v>
      </c>
      <c r="I1614" s="476">
        <f>NP.!AQ26</f>
        <v>0</v>
      </c>
      <c r="J1614" s="462"/>
    </row>
    <row r="1615" spans="1:10" ht="30" customHeight="1" x14ac:dyDescent="0.2">
      <c r="A1615" s="461">
        <v>1604</v>
      </c>
      <c r="B1615" s="463" t="s">
        <v>12</v>
      </c>
      <c r="C1615" s="464" t="s">
        <v>1296</v>
      </c>
      <c r="D1615" s="465" t="str">
        <f>VLOOKUP(Tabela25[[#This Row],[Symbol]],Baza_cen[],3,0)</f>
        <v>BLOK NYXON  Green 60mm    H=130mm     GPMM</v>
      </c>
      <c r="E1615" s="466">
        <v>130</v>
      </c>
      <c r="F1615" s="466"/>
      <c r="G1615" s="466" t="s">
        <v>2453</v>
      </c>
      <c r="H1615" s="477">
        <f>NP.!Z26</f>
        <v>0</v>
      </c>
      <c r="I1615" s="476">
        <f>NP.!AR26</f>
        <v>0</v>
      </c>
      <c r="J1615" s="462"/>
    </row>
    <row r="1616" spans="1:10" ht="30" customHeight="1" x14ac:dyDescent="0.2">
      <c r="A1616" s="461">
        <v>1605</v>
      </c>
      <c r="B1616" s="463" t="s">
        <v>12</v>
      </c>
      <c r="C1616" s="464" t="s">
        <v>1296</v>
      </c>
      <c r="D1616" s="465" t="str">
        <f>VLOOKUP(Tabela25[[#This Row],[Symbol]],Baza_cen[],3,0)</f>
        <v>BLOK NYXON  Green 60mm    H=130mm     GPMM</v>
      </c>
      <c r="E1616" s="466">
        <v>130</v>
      </c>
      <c r="F1616" s="466"/>
      <c r="G1616" s="466" t="s">
        <v>2453</v>
      </c>
      <c r="H1616" s="477">
        <f>NP.!AA26</f>
        <v>0</v>
      </c>
      <c r="I1616" s="476">
        <f>NP.!AS26</f>
        <v>0</v>
      </c>
      <c r="J1616" s="462"/>
    </row>
    <row r="1617" spans="1:10" ht="30" customHeight="1" x14ac:dyDescent="0.2">
      <c r="A1617" s="461">
        <v>1606</v>
      </c>
      <c r="B1617" s="463" t="s">
        <v>12</v>
      </c>
      <c r="C1617" s="464" t="s">
        <v>1296</v>
      </c>
      <c r="D1617" s="465" t="str">
        <f>VLOOKUP(Tabela25[[#This Row],[Symbol]],Baza_cen[],3,0)</f>
        <v>BLOK NYXON  Green 60mm    H=130mm     GPMM</v>
      </c>
      <c r="E1617" s="466">
        <v>130</v>
      </c>
      <c r="F1617" s="466"/>
      <c r="G1617" s="466" t="s">
        <v>2453</v>
      </c>
      <c r="H1617" s="477">
        <f>NP.!AB26</f>
        <v>0</v>
      </c>
      <c r="I1617" s="476">
        <f>NP.!AT26</f>
        <v>0</v>
      </c>
      <c r="J1617" s="462"/>
    </row>
    <row r="1618" spans="1:10" ht="30" customHeight="1" x14ac:dyDescent="0.2">
      <c r="A1618" s="461">
        <v>1607</v>
      </c>
      <c r="B1618" s="463" t="s">
        <v>12</v>
      </c>
      <c r="C1618" s="464" t="s">
        <v>1296</v>
      </c>
      <c r="D1618" s="465" t="str">
        <f>VLOOKUP(Tabela25[[#This Row],[Symbol]],Baza_cen[],3,0)</f>
        <v>BLOK NYXON  Green 60mm    H=130mm     GPMM</v>
      </c>
      <c r="E1618" s="466">
        <v>130</v>
      </c>
      <c r="F1618" s="466"/>
      <c r="G1618" s="466" t="s">
        <v>2453</v>
      </c>
      <c r="H1618" s="477">
        <f>NP.!AC26</f>
        <v>0</v>
      </c>
      <c r="I1618" s="476">
        <f>NP.!AU26</f>
        <v>0</v>
      </c>
      <c r="J1618" s="462"/>
    </row>
    <row r="1619" spans="1:10" ht="30" customHeight="1" x14ac:dyDescent="0.2">
      <c r="A1619" s="461">
        <v>1608</v>
      </c>
      <c r="B1619" s="463" t="s">
        <v>12</v>
      </c>
      <c r="C1619" s="464" t="s">
        <v>1296</v>
      </c>
      <c r="D1619" s="465" t="str">
        <f>VLOOKUP(Tabela25[[#This Row],[Symbol]],Baza_cen[],3,0)</f>
        <v>BLOK NYXON  Green 60mm    H=130mm     GPMM</v>
      </c>
      <c r="E1619" s="466">
        <v>130</v>
      </c>
      <c r="F1619" s="466"/>
      <c r="G1619" s="466" t="s">
        <v>2453</v>
      </c>
      <c r="H1619" s="477">
        <f>NP.!AD26</f>
        <v>0</v>
      </c>
      <c r="I1619" s="476">
        <f>NP.!AV26</f>
        <v>0</v>
      </c>
      <c r="J1619" s="462"/>
    </row>
    <row r="1620" spans="1:10" ht="30" customHeight="1" x14ac:dyDescent="0.2">
      <c r="A1620" s="461">
        <v>1609</v>
      </c>
      <c r="B1620" s="463" t="s">
        <v>12</v>
      </c>
      <c r="C1620" s="464" t="s">
        <v>1297</v>
      </c>
      <c r="D1620" s="465" t="str">
        <f>VLOOKUP(Tabela25[[#This Row],[Symbol]],Baza_cen[],3,0)</f>
        <v>BLOK NYXON  Green 60mm    H=135mm     GPMM</v>
      </c>
      <c r="E1620" s="466">
        <v>135</v>
      </c>
      <c r="F1620" s="466"/>
      <c r="G1620" s="466" t="s">
        <v>2453</v>
      </c>
      <c r="H1620" s="477">
        <f>NP.!S27</f>
        <v>0</v>
      </c>
      <c r="I1620" s="476">
        <f>NP.!AK27</f>
        <v>0</v>
      </c>
      <c r="J1620" s="462"/>
    </row>
    <row r="1621" spans="1:10" ht="30" customHeight="1" x14ac:dyDescent="0.2">
      <c r="A1621" s="461">
        <v>1610</v>
      </c>
      <c r="B1621" s="463" t="s">
        <v>12</v>
      </c>
      <c r="C1621" s="464" t="s">
        <v>1297</v>
      </c>
      <c r="D1621" s="465" t="str">
        <f>VLOOKUP(Tabela25[[#This Row],[Symbol]],Baza_cen[],3,0)</f>
        <v>BLOK NYXON  Green 60mm    H=135mm     GPMM</v>
      </c>
      <c r="E1621" s="466">
        <v>135</v>
      </c>
      <c r="F1621" s="466"/>
      <c r="G1621" s="466" t="s">
        <v>2453</v>
      </c>
      <c r="H1621" s="477">
        <f>NP.!T27</f>
        <v>0</v>
      </c>
      <c r="I1621" s="476">
        <f>NP.!AL27</f>
        <v>0</v>
      </c>
      <c r="J1621" s="462"/>
    </row>
    <row r="1622" spans="1:10" ht="30" customHeight="1" x14ac:dyDescent="0.2">
      <c r="A1622" s="461">
        <v>1611</v>
      </c>
      <c r="B1622" s="463" t="s">
        <v>12</v>
      </c>
      <c r="C1622" s="464" t="s">
        <v>1297</v>
      </c>
      <c r="D1622" s="465" t="str">
        <f>VLOOKUP(Tabela25[[#This Row],[Symbol]],Baza_cen[],3,0)</f>
        <v>BLOK NYXON  Green 60mm    H=135mm     GPMM</v>
      </c>
      <c r="E1622" s="466">
        <v>135</v>
      </c>
      <c r="F1622" s="466"/>
      <c r="G1622" s="466" t="s">
        <v>2453</v>
      </c>
      <c r="H1622" s="477">
        <f>NP.!U27</f>
        <v>0</v>
      </c>
      <c r="I1622" s="476">
        <f>NP.!AM27</f>
        <v>0</v>
      </c>
      <c r="J1622" s="462"/>
    </row>
    <row r="1623" spans="1:10" ht="30" customHeight="1" x14ac:dyDescent="0.2">
      <c r="A1623" s="461">
        <v>1612</v>
      </c>
      <c r="B1623" s="463" t="s">
        <v>12</v>
      </c>
      <c r="C1623" s="464" t="s">
        <v>1297</v>
      </c>
      <c r="D1623" s="465" t="str">
        <f>VLOOKUP(Tabela25[[#This Row],[Symbol]],Baza_cen[],3,0)</f>
        <v>BLOK NYXON  Green 60mm    H=135mm     GPMM</v>
      </c>
      <c r="E1623" s="466">
        <v>135</v>
      </c>
      <c r="F1623" s="466"/>
      <c r="G1623" s="466" t="s">
        <v>2453</v>
      </c>
      <c r="H1623" s="477">
        <f>NP.!V27</f>
        <v>0</v>
      </c>
      <c r="I1623" s="476">
        <f>NP.!AN27</f>
        <v>0</v>
      </c>
      <c r="J1623" s="462"/>
    </row>
    <row r="1624" spans="1:10" ht="30" customHeight="1" x14ac:dyDescent="0.2">
      <c r="A1624" s="461">
        <v>1613</v>
      </c>
      <c r="B1624" s="463" t="s">
        <v>12</v>
      </c>
      <c r="C1624" s="464" t="s">
        <v>1297</v>
      </c>
      <c r="D1624" s="465" t="str">
        <f>VLOOKUP(Tabela25[[#This Row],[Symbol]],Baza_cen[],3,0)</f>
        <v>BLOK NYXON  Green 60mm    H=135mm     GPMM</v>
      </c>
      <c r="E1624" s="466">
        <v>135</v>
      </c>
      <c r="F1624" s="466"/>
      <c r="G1624" s="466" t="s">
        <v>2453</v>
      </c>
      <c r="H1624" s="477">
        <f>NP.!W27</f>
        <v>0</v>
      </c>
      <c r="I1624" s="476">
        <f>NP.!AO27</f>
        <v>0</v>
      </c>
      <c r="J1624" s="462"/>
    </row>
    <row r="1625" spans="1:10" ht="30" customHeight="1" x14ac:dyDescent="0.2">
      <c r="A1625" s="461">
        <v>1614</v>
      </c>
      <c r="B1625" s="463" t="s">
        <v>12</v>
      </c>
      <c r="C1625" s="464" t="s">
        <v>1297</v>
      </c>
      <c r="D1625" s="465" t="str">
        <f>VLOOKUP(Tabela25[[#This Row],[Symbol]],Baza_cen[],3,0)</f>
        <v>BLOK NYXON  Green 60mm    H=135mm     GPMM</v>
      </c>
      <c r="E1625" s="466">
        <v>135</v>
      </c>
      <c r="F1625" s="466"/>
      <c r="G1625" s="466" t="s">
        <v>2453</v>
      </c>
      <c r="H1625" s="477">
        <f>NP.!X27</f>
        <v>0</v>
      </c>
      <c r="I1625" s="476">
        <f>NP.!AP27</f>
        <v>0</v>
      </c>
      <c r="J1625" s="462"/>
    </row>
    <row r="1626" spans="1:10" ht="30" customHeight="1" x14ac:dyDescent="0.2">
      <c r="A1626" s="461">
        <v>1615</v>
      </c>
      <c r="B1626" s="463" t="s">
        <v>12</v>
      </c>
      <c r="C1626" s="464" t="s">
        <v>1297</v>
      </c>
      <c r="D1626" s="465" t="str">
        <f>VLOOKUP(Tabela25[[#This Row],[Symbol]],Baza_cen[],3,0)</f>
        <v>BLOK NYXON  Green 60mm    H=135mm     GPMM</v>
      </c>
      <c r="E1626" s="466">
        <v>135</v>
      </c>
      <c r="F1626" s="466"/>
      <c r="G1626" s="466" t="s">
        <v>2453</v>
      </c>
      <c r="H1626" s="477">
        <f>NP.!Y27</f>
        <v>0</v>
      </c>
      <c r="I1626" s="476">
        <f>NP.!AQ27</f>
        <v>0</v>
      </c>
      <c r="J1626" s="462"/>
    </row>
    <row r="1627" spans="1:10" ht="30" customHeight="1" x14ac:dyDescent="0.2">
      <c r="A1627" s="461">
        <v>1616</v>
      </c>
      <c r="B1627" s="463" t="s">
        <v>12</v>
      </c>
      <c r="C1627" s="464" t="s">
        <v>1297</v>
      </c>
      <c r="D1627" s="465" t="str">
        <f>VLOOKUP(Tabela25[[#This Row],[Symbol]],Baza_cen[],3,0)</f>
        <v>BLOK NYXON  Green 60mm    H=135mm     GPMM</v>
      </c>
      <c r="E1627" s="466">
        <v>135</v>
      </c>
      <c r="F1627" s="466"/>
      <c r="G1627" s="466" t="s">
        <v>2453</v>
      </c>
      <c r="H1627" s="477">
        <f>NP.!Z27</f>
        <v>0</v>
      </c>
      <c r="I1627" s="476">
        <f>NP.!AR27</f>
        <v>0</v>
      </c>
      <c r="J1627" s="462"/>
    </row>
    <row r="1628" spans="1:10" ht="30" customHeight="1" x14ac:dyDescent="0.2">
      <c r="A1628" s="461">
        <v>1617</v>
      </c>
      <c r="B1628" s="463" t="s">
        <v>12</v>
      </c>
      <c r="C1628" s="464" t="s">
        <v>1297</v>
      </c>
      <c r="D1628" s="465" t="str">
        <f>VLOOKUP(Tabela25[[#This Row],[Symbol]],Baza_cen[],3,0)</f>
        <v>BLOK NYXON  Green 60mm    H=135mm     GPMM</v>
      </c>
      <c r="E1628" s="466">
        <v>135</v>
      </c>
      <c r="F1628" s="466"/>
      <c r="G1628" s="466" t="s">
        <v>2453</v>
      </c>
      <c r="H1628" s="477">
        <f>NP.!AA27</f>
        <v>0</v>
      </c>
      <c r="I1628" s="476">
        <f>NP.!AS27</f>
        <v>0</v>
      </c>
      <c r="J1628" s="462"/>
    </row>
    <row r="1629" spans="1:10" ht="30" customHeight="1" x14ac:dyDescent="0.2">
      <c r="A1629" s="461">
        <v>1618</v>
      </c>
      <c r="B1629" s="463" t="s">
        <v>12</v>
      </c>
      <c r="C1629" s="464" t="s">
        <v>1297</v>
      </c>
      <c r="D1629" s="465" t="str">
        <f>VLOOKUP(Tabela25[[#This Row],[Symbol]],Baza_cen[],3,0)</f>
        <v>BLOK NYXON  Green 60mm    H=135mm     GPMM</v>
      </c>
      <c r="E1629" s="466">
        <v>135</v>
      </c>
      <c r="F1629" s="466"/>
      <c r="G1629" s="466" t="s">
        <v>2453</v>
      </c>
      <c r="H1629" s="477">
        <f>NP.!AB27</f>
        <v>0</v>
      </c>
      <c r="I1629" s="476">
        <f>NP.!AT27</f>
        <v>0</v>
      </c>
      <c r="J1629" s="462"/>
    </row>
    <row r="1630" spans="1:10" ht="30" customHeight="1" x14ac:dyDescent="0.2">
      <c r="A1630" s="461">
        <v>1619</v>
      </c>
      <c r="B1630" s="463" t="s">
        <v>12</v>
      </c>
      <c r="C1630" s="464" t="s">
        <v>1297</v>
      </c>
      <c r="D1630" s="465" t="str">
        <f>VLOOKUP(Tabela25[[#This Row],[Symbol]],Baza_cen[],3,0)</f>
        <v>BLOK NYXON  Green 60mm    H=135mm     GPMM</v>
      </c>
      <c r="E1630" s="466">
        <v>135</v>
      </c>
      <c r="F1630" s="466"/>
      <c r="G1630" s="466" t="s">
        <v>2453</v>
      </c>
      <c r="H1630" s="477">
        <f>NP.!AC27</f>
        <v>0</v>
      </c>
      <c r="I1630" s="476">
        <f>NP.!AU27</f>
        <v>0</v>
      </c>
      <c r="J1630" s="462"/>
    </row>
    <row r="1631" spans="1:10" ht="30" customHeight="1" x14ac:dyDescent="0.2">
      <c r="A1631" s="461">
        <v>1620</v>
      </c>
      <c r="B1631" s="463" t="s">
        <v>12</v>
      </c>
      <c r="C1631" s="464" t="s">
        <v>1297</v>
      </c>
      <c r="D1631" s="465" t="str">
        <f>VLOOKUP(Tabela25[[#This Row],[Symbol]],Baza_cen[],3,0)</f>
        <v>BLOK NYXON  Green 60mm    H=135mm     GPMM</v>
      </c>
      <c r="E1631" s="466">
        <v>135</v>
      </c>
      <c r="F1631" s="466"/>
      <c r="G1631" s="466" t="s">
        <v>2453</v>
      </c>
      <c r="H1631" s="477">
        <f>NP.!AD27</f>
        <v>0</v>
      </c>
      <c r="I1631" s="476">
        <f>NP.!AV27</f>
        <v>0</v>
      </c>
      <c r="J1631" s="462"/>
    </row>
    <row r="1632" spans="1:10" ht="30" customHeight="1" x14ac:dyDescent="0.2">
      <c r="A1632" s="461">
        <v>1621</v>
      </c>
      <c r="B1632" s="463" t="s">
        <v>12</v>
      </c>
      <c r="C1632" s="464" t="s">
        <v>1298</v>
      </c>
      <c r="D1632" s="465" t="str">
        <f>VLOOKUP(Tabela25[[#This Row],[Symbol]],Baza_cen[],3,0)</f>
        <v>BLOK NYXON  Green 60mm    H=140mm     GPMM</v>
      </c>
      <c r="E1632" s="466">
        <v>140</v>
      </c>
      <c r="F1632" s="466"/>
      <c r="G1632" s="466" t="s">
        <v>2453</v>
      </c>
      <c r="H1632" s="477">
        <f>NP.!S28</f>
        <v>0</v>
      </c>
      <c r="I1632" s="476">
        <f>NP.!AK28</f>
        <v>0</v>
      </c>
      <c r="J1632" s="462"/>
    </row>
    <row r="1633" spans="1:10" ht="30" customHeight="1" x14ac:dyDescent="0.2">
      <c r="A1633" s="461">
        <v>1622</v>
      </c>
      <c r="B1633" s="463" t="s">
        <v>12</v>
      </c>
      <c r="C1633" s="464" t="s">
        <v>1298</v>
      </c>
      <c r="D1633" s="465" t="str">
        <f>VLOOKUP(Tabela25[[#This Row],[Symbol]],Baza_cen[],3,0)</f>
        <v>BLOK NYXON  Green 60mm    H=140mm     GPMM</v>
      </c>
      <c r="E1633" s="466">
        <v>140</v>
      </c>
      <c r="F1633" s="466"/>
      <c r="G1633" s="466" t="s">
        <v>2453</v>
      </c>
      <c r="H1633" s="477">
        <f>NP.!T28</f>
        <v>0</v>
      </c>
      <c r="I1633" s="476">
        <f>NP.!AL28</f>
        <v>0</v>
      </c>
      <c r="J1633" s="462"/>
    </row>
    <row r="1634" spans="1:10" ht="30" customHeight="1" x14ac:dyDescent="0.2">
      <c r="A1634" s="461">
        <v>1623</v>
      </c>
      <c r="B1634" s="463" t="s">
        <v>12</v>
      </c>
      <c r="C1634" s="464" t="s">
        <v>1298</v>
      </c>
      <c r="D1634" s="465" t="str">
        <f>VLOOKUP(Tabela25[[#This Row],[Symbol]],Baza_cen[],3,0)</f>
        <v>BLOK NYXON  Green 60mm    H=140mm     GPMM</v>
      </c>
      <c r="E1634" s="466">
        <v>140</v>
      </c>
      <c r="F1634" s="466"/>
      <c r="G1634" s="466" t="s">
        <v>2453</v>
      </c>
      <c r="H1634" s="477">
        <f>NP.!U28</f>
        <v>0</v>
      </c>
      <c r="I1634" s="476">
        <f>NP.!AM28</f>
        <v>0</v>
      </c>
      <c r="J1634" s="462"/>
    </row>
    <row r="1635" spans="1:10" ht="30" customHeight="1" x14ac:dyDescent="0.2">
      <c r="A1635" s="461">
        <v>1624</v>
      </c>
      <c r="B1635" s="463" t="s">
        <v>12</v>
      </c>
      <c r="C1635" s="464" t="s">
        <v>1298</v>
      </c>
      <c r="D1635" s="465" t="str">
        <f>VLOOKUP(Tabela25[[#This Row],[Symbol]],Baza_cen[],3,0)</f>
        <v>BLOK NYXON  Green 60mm    H=140mm     GPMM</v>
      </c>
      <c r="E1635" s="466">
        <v>140</v>
      </c>
      <c r="F1635" s="466"/>
      <c r="G1635" s="466" t="s">
        <v>2453</v>
      </c>
      <c r="H1635" s="477">
        <f>NP.!V28</f>
        <v>0</v>
      </c>
      <c r="I1635" s="476">
        <f>NP.!AN28</f>
        <v>0</v>
      </c>
      <c r="J1635" s="462"/>
    </row>
    <row r="1636" spans="1:10" ht="30" customHeight="1" x14ac:dyDescent="0.2">
      <c r="A1636" s="461">
        <v>1625</v>
      </c>
      <c r="B1636" s="463" t="s">
        <v>12</v>
      </c>
      <c r="C1636" s="464" t="s">
        <v>1298</v>
      </c>
      <c r="D1636" s="465" t="str">
        <f>VLOOKUP(Tabela25[[#This Row],[Symbol]],Baza_cen[],3,0)</f>
        <v>BLOK NYXON  Green 60mm    H=140mm     GPMM</v>
      </c>
      <c r="E1636" s="466">
        <v>140</v>
      </c>
      <c r="F1636" s="466"/>
      <c r="G1636" s="466" t="s">
        <v>2453</v>
      </c>
      <c r="H1636" s="477">
        <f>NP.!W28</f>
        <v>0</v>
      </c>
      <c r="I1636" s="476">
        <f>NP.!AO28</f>
        <v>0</v>
      </c>
      <c r="J1636" s="462"/>
    </row>
    <row r="1637" spans="1:10" ht="30" customHeight="1" x14ac:dyDescent="0.2">
      <c r="A1637" s="461">
        <v>1626</v>
      </c>
      <c r="B1637" s="463" t="s">
        <v>12</v>
      </c>
      <c r="C1637" s="464" t="s">
        <v>1298</v>
      </c>
      <c r="D1637" s="465" t="str">
        <f>VLOOKUP(Tabela25[[#This Row],[Symbol]],Baza_cen[],3,0)</f>
        <v>BLOK NYXON  Green 60mm    H=140mm     GPMM</v>
      </c>
      <c r="E1637" s="466">
        <v>140</v>
      </c>
      <c r="F1637" s="466"/>
      <c r="G1637" s="466" t="s">
        <v>2453</v>
      </c>
      <c r="H1637" s="477">
        <f>NP.!X28</f>
        <v>0</v>
      </c>
      <c r="I1637" s="476">
        <f>NP.!AP28</f>
        <v>0</v>
      </c>
      <c r="J1637" s="462"/>
    </row>
    <row r="1638" spans="1:10" ht="30" customHeight="1" x14ac:dyDescent="0.2">
      <c r="A1638" s="461">
        <v>1627</v>
      </c>
      <c r="B1638" s="463" t="s">
        <v>12</v>
      </c>
      <c r="C1638" s="464" t="s">
        <v>1298</v>
      </c>
      <c r="D1638" s="465" t="str">
        <f>VLOOKUP(Tabela25[[#This Row],[Symbol]],Baza_cen[],3,0)</f>
        <v>BLOK NYXON  Green 60mm    H=140mm     GPMM</v>
      </c>
      <c r="E1638" s="466">
        <v>140</v>
      </c>
      <c r="F1638" s="466"/>
      <c r="G1638" s="466" t="s">
        <v>2453</v>
      </c>
      <c r="H1638" s="477">
        <f>NP.!Y28</f>
        <v>0</v>
      </c>
      <c r="I1638" s="476">
        <f>NP.!AQ28</f>
        <v>0</v>
      </c>
      <c r="J1638" s="462"/>
    </row>
    <row r="1639" spans="1:10" ht="30" customHeight="1" x14ac:dyDescent="0.2">
      <c r="A1639" s="461">
        <v>1628</v>
      </c>
      <c r="B1639" s="463" t="s">
        <v>12</v>
      </c>
      <c r="C1639" s="464" t="s">
        <v>1298</v>
      </c>
      <c r="D1639" s="465" t="str">
        <f>VLOOKUP(Tabela25[[#This Row],[Symbol]],Baza_cen[],3,0)</f>
        <v>BLOK NYXON  Green 60mm    H=140mm     GPMM</v>
      </c>
      <c r="E1639" s="466">
        <v>140</v>
      </c>
      <c r="F1639" s="466"/>
      <c r="G1639" s="466" t="s">
        <v>2453</v>
      </c>
      <c r="H1639" s="477">
        <f>NP.!Z28</f>
        <v>0</v>
      </c>
      <c r="I1639" s="476">
        <f>NP.!AR28</f>
        <v>0</v>
      </c>
      <c r="J1639" s="462"/>
    </row>
    <row r="1640" spans="1:10" ht="30" customHeight="1" x14ac:dyDescent="0.2">
      <c r="A1640" s="461">
        <v>1629</v>
      </c>
      <c r="B1640" s="463" t="s">
        <v>12</v>
      </c>
      <c r="C1640" s="464" t="s">
        <v>1298</v>
      </c>
      <c r="D1640" s="465" t="str">
        <f>VLOOKUP(Tabela25[[#This Row],[Symbol]],Baza_cen[],3,0)</f>
        <v>BLOK NYXON  Green 60mm    H=140mm     GPMM</v>
      </c>
      <c r="E1640" s="466">
        <v>140</v>
      </c>
      <c r="F1640" s="466"/>
      <c r="G1640" s="466" t="s">
        <v>2453</v>
      </c>
      <c r="H1640" s="477">
        <f>NP.!AA28</f>
        <v>0</v>
      </c>
      <c r="I1640" s="476">
        <f>NP.!AS28</f>
        <v>0</v>
      </c>
      <c r="J1640" s="462"/>
    </row>
    <row r="1641" spans="1:10" ht="30" customHeight="1" x14ac:dyDescent="0.2">
      <c r="A1641" s="461">
        <v>1630</v>
      </c>
      <c r="B1641" s="463" t="s">
        <v>12</v>
      </c>
      <c r="C1641" s="464" t="s">
        <v>1298</v>
      </c>
      <c r="D1641" s="465" t="str">
        <f>VLOOKUP(Tabela25[[#This Row],[Symbol]],Baza_cen[],3,0)</f>
        <v>BLOK NYXON  Green 60mm    H=140mm     GPMM</v>
      </c>
      <c r="E1641" s="466">
        <v>140</v>
      </c>
      <c r="F1641" s="466"/>
      <c r="G1641" s="466" t="s">
        <v>2453</v>
      </c>
      <c r="H1641" s="477">
        <f>NP.!AB28</f>
        <v>0</v>
      </c>
      <c r="I1641" s="476">
        <f>NP.!AT28</f>
        <v>0</v>
      </c>
      <c r="J1641" s="462"/>
    </row>
    <row r="1642" spans="1:10" ht="30" customHeight="1" x14ac:dyDescent="0.2">
      <c r="A1642" s="461">
        <v>1631</v>
      </c>
      <c r="B1642" s="463" t="s">
        <v>12</v>
      </c>
      <c r="C1642" s="464" t="s">
        <v>1298</v>
      </c>
      <c r="D1642" s="465" t="str">
        <f>VLOOKUP(Tabela25[[#This Row],[Symbol]],Baza_cen[],3,0)</f>
        <v>BLOK NYXON  Green 60mm    H=140mm     GPMM</v>
      </c>
      <c r="E1642" s="466">
        <v>140</v>
      </c>
      <c r="F1642" s="466"/>
      <c r="G1642" s="466" t="s">
        <v>2453</v>
      </c>
      <c r="H1642" s="477">
        <f>NP.!AC28</f>
        <v>0</v>
      </c>
      <c r="I1642" s="476">
        <f>NP.!AU28</f>
        <v>0</v>
      </c>
      <c r="J1642" s="462"/>
    </row>
    <row r="1643" spans="1:10" ht="30" customHeight="1" x14ac:dyDescent="0.2">
      <c r="A1643" s="461">
        <v>1632</v>
      </c>
      <c r="B1643" s="463" t="s">
        <v>12</v>
      </c>
      <c r="C1643" s="464" t="s">
        <v>1298</v>
      </c>
      <c r="D1643" s="465" t="str">
        <f>VLOOKUP(Tabela25[[#This Row],[Symbol]],Baza_cen[],3,0)</f>
        <v>BLOK NYXON  Green 60mm    H=140mm     GPMM</v>
      </c>
      <c r="E1643" s="466">
        <v>140</v>
      </c>
      <c r="F1643" s="466"/>
      <c r="G1643" s="466" t="s">
        <v>2453</v>
      </c>
      <c r="H1643" s="477">
        <f>NP.!AD28</f>
        <v>0</v>
      </c>
      <c r="I1643" s="476">
        <f>NP.!AV28</f>
        <v>0</v>
      </c>
      <c r="J1643" s="462"/>
    </row>
    <row r="1644" spans="1:10" ht="30" customHeight="1" x14ac:dyDescent="0.2">
      <c r="A1644" s="461">
        <v>1633</v>
      </c>
      <c r="B1644" s="463" t="s">
        <v>12</v>
      </c>
      <c r="C1644" s="464" t="s">
        <v>1299</v>
      </c>
      <c r="D1644" s="465" t="str">
        <f>VLOOKUP(Tabela25[[#This Row],[Symbol]],Baza_cen[],3,0)</f>
        <v>BLOK NYXON  Green 60mm    H=145mm     GPMM</v>
      </c>
      <c r="E1644" s="466">
        <v>145</v>
      </c>
      <c r="F1644" s="466"/>
      <c r="G1644" s="466" t="s">
        <v>2453</v>
      </c>
      <c r="H1644" s="477">
        <f>NP.!S29</f>
        <v>0</v>
      </c>
      <c r="I1644" s="476">
        <f>NP.!AK29</f>
        <v>0</v>
      </c>
      <c r="J1644" s="462"/>
    </row>
    <row r="1645" spans="1:10" ht="30" customHeight="1" x14ac:dyDescent="0.2">
      <c r="A1645" s="461">
        <v>1634</v>
      </c>
      <c r="B1645" s="463" t="s">
        <v>12</v>
      </c>
      <c r="C1645" s="464" t="s">
        <v>1299</v>
      </c>
      <c r="D1645" s="465" t="str">
        <f>VLOOKUP(Tabela25[[#This Row],[Symbol]],Baza_cen[],3,0)</f>
        <v>BLOK NYXON  Green 60mm    H=145mm     GPMM</v>
      </c>
      <c r="E1645" s="466">
        <v>145</v>
      </c>
      <c r="F1645" s="466"/>
      <c r="G1645" s="466" t="s">
        <v>2453</v>
      </c>
      <c r="H1645" s="477">
        <f>NP.!T29</f>
        <v>0</v>
      </c>
      <c r="I1645" s="476">
        <f>NP.!AL29</f>
        <v>0</v>
      </c>
      <c r="J1645" s="462"/>
    </row>
    <row r="1646" spans="1:10" ht="30" customHeight="1" x14ac:dyDescent="0.2">
      <c r="A1646" s="461">
        <v>1635</v>
      </c>
      <c r="B1646" s="463" t="s">
        <v>12</v>
      </c>
      <c r="C1646" s="464" t="s">
        <v>1299</v>
      </c>
      <c r="D1646" s="465" t="str">
        <f>VLOOKUP(Tabela25[[#This Row],[Symbol]],Baza_cen[],3,0)</f>
        <v>BLOK NYXON  Green 60mm    H=145mm     GPMM</v>
      </c>
      <c r="E1646" s="466">
        <v>145</v>
      </c>
      <c r="F1646" s="466"/>
      <c r="G1646" s="466" t="s">
        <v>2453</v>
      </c>
      <c r="H1646" s="477">
        <f>NP.!U29</f>
        <v>0</v>
      </c>
      <c r="I1646" s="476">
        <f>NP.!AM29</f>
        <v>0</v>
      </c>
      <c r="J1646" s="462"/>
    </row>
    <row r="1647" spans="1:10" ht="30" customHeight="1" x14ac:dyDescent="0.2">
      <c r="A1647" s="461">
        <v>1636</v>
      </c>
      <c r="B1647" s="463" t="s">
        <v>12</v>
      </c>
      <c r="C1647" s="464" t="s">
        <v>1299</v>
      </c>
      <c r="D1647" s="465" t="str">
        <f>VLOOKUP(Tabela25[[#This Row],[Symbol]],Baza_cen[],3,0)</f>
        <v>BLOK NYXON  Green 60mm    H=145mm     GPMM</v>
      </c>
      <c r="E1647" s="466">
        <v>145</v>
      </c>
      <c r="F1647" s="466"/>
      <c r="G1647" s="466" t="s">
        <v>2453</v>
      </c>
      <c r="H1647" s="477">
        <f>NP.!V29</f>
        <v>0</v>
      </c>
      <c r="I1647" s="476">
        <f>NP.!AN29</f>
        <v>0</v>
      </c>
      <c r="J1647" s="462"/>
    </row>
    <row r="1648" spans="1:10" ht="30" customHeight="1" x14ac:dyDescent="0.2">
      <c r="A1648" s="461">
        <v>1637</v>
      </c>
      <c r="B1648" s="463" t="s">
        <v>12</v>
      </c>
      <c r="C1648" s="464" t="s">
        <v>1299</v>
      </c>
      <c r="D1648" s="465" t="str">
        <f>VLOOKUP(Tabela25[[#This Row],[Symbol]],Baza_cen[],3,0)</f>
        <v>BLOK NYXON  Green 60mm    H=145mm     GPMM</v>
      </c>
      <c r="E1648" s="466">
        <v>145</v>
      </c>
      <c r="F1648" s="466"/>
      <c r="G1648" s="466" t="s">
        <v>2453</v>
      </c>
      <c r="H1648" s="477">
        <f>NP.!W29</f>
        <v>0</v>
      </c>
      <c r="I1648" s="476">
        <f>NP.!AO29</f>
        <v>0</v>
      </c>
      <c r="J1648" s="462"/>
    </row>
    <row r="1649" spans="1:10" ht="30" customHeight="1" x14ac:dyDescent="0.2">
      <c r="A1649" s="461">
        <v>1638</v>
      </c>
      <c r="B1649" s="463" t="s">
        <v>12</v>
      </c>
      <c r="C1649" s="464" t="s">
        <v>1299</v>
      </c>
      <c r="D1649" s="465" t="str">
        <f>VLOOKUP(Tabela25[[#This Row],[Symbol]],Baza_cen[],3,0)</f>
        <v>BLOK NYXON  Green 60mm    H=145mm     GPMM</v>
      </c>
      <c r="E1649" s="466">
        <v>145</v>
      </c>
      <c r="F1649" s="466"/>
      <c r="G1649" s="466" t="s">
        <v>2453</v>
      </c>
      <c r="H1649" s="477">
        <f>NP.!X29</f>
        <v>0</v>
      </c>
      <c r="I1649" s="476">
        <f>NP.!AP29</f>
        <v>0</v>
      </c>
      <c r="J1649" s="462"/>
    </row>
    <row r="1650" spans="1:10" ht="30" customHeight="1" x14ac:dyDescent="0.2">
      <c r="A1650" s="461">
        <v>1639</v>
      </c>
      <c r="B1650" s="463" t="s">
        <v>12</v>
      </c>
      <c r="C1650" s="464" t="s">
        <v>1299</v>
      </c>
      <c r="D1650" s="465" t="str">
        <f>VLOOKUP(Tabela25[[#This Row],[Symbol]],Baza_cen[],3,0)</f>
        <v>BLOK NYXON  Green 60mm    H=145mm     GPMM</v>
      </c>
      <c r="E1650" s="466">
        <v>145</v>
      </c>
      <c r="F1650" s="466"/>
      <c r="G1650" s="466" t="s">
        <v>2453</v>
      </c>
      <c r="H1650" s="477">
        <f>NP.!Y29</f>
        <v>0</v>
      </c>
      <c r="I1650" s="476">
        <f>NP.!AQ29</f>
        <v>0</v>
      </c>
      <c r="J1650" s="462"/>
    </row>
    <row r="1651" spans="1:10" ht="30" customHeight="1" x14ac:dyDescent="0.2">
      <c r="A1651" s="461">
        <v>1640</v>
      </c>
      <c r="B1651" s="463" t="s">
        <v>12</v>
      </c>
      <c r="C1651" s="464" t="s">
        <v>1299</v>
      </c>
      <c r="D1651" s="465" t="str">
        <f>VLOOKUP(Tabela25[[#This Row],[Symbol]],Baza_cen[],3,0)</f>
        <v>BLOK NYXON  Green 60mm    H=145mm     GPMM</v>
      </c>
      <c r="E1651" s="466">
        <v>145</v>
      </c>
      <c r="F1651" s="466"/>
      <c r="G1651" s="466" t="s">
        <v>2453</v>
      </c>
      <c r="H1651" s="477">
        <f>NP.!Z29</f>
        <v>0</v>
      </c>
      <c r="I1651" s="476">
        <f>NP.!AR29</f>
        <v>0</v>
      </c>
      <c r="J1651" s="462"/>
    </row>
    <row r="1652" spans="1:10" ht="30" customHeight="1" x14ac:dyDescent="0.2">
      <c r="A1652" s="461">
        <v>1641</v>
      </c>
      <c r="B1652" s="463" t="s">
        <v>12</v>
      </c>
      <c r="C1652" s="464" t="s">
        <v>1299</v>
      </c>
      <c r="D1652" s="465" t="str">
        <f>VLOOKUP(Tabela25[[#This Row],[Symbol]],Baza_cen[],3,0)</f>
        <v>BLOK NYXON  Green 60mm    H=145mm     GPMM</v>
      </c>
      <c r="E1652" s="466">
        <v>145</v>
      </c>
      <c r="F1652" s="466"/>
      <c r="G1652" s="466" t="s">
        <v>2453</v>
      </c>
      <c r="H1652" s="477">
        <f>NP.!AA29</f>
        <v>0</v>
      </c>
      <c r="I1652" s="476">
        <f>NP.!AS29</f>
        <v>0</v>
      </c>
      <c r="J1652" s="462"/>
    </row>
    <row r="1653" spans="1:10" ht="30" customHeight="1" x14ac:dyDescent="0.2">
      <c r="A1653" s="461">
        <v>1642</v>
      </c>
      <c r="B1653" s="463" t="s">
        <v>12</v>
      </c>
      <c r="C1653" s="464" t="s">
        <v>1299</v>
      </c>
      <c r="D1653" s="465" t="str">
        <f>VLOOKUP(Tabela25[[#This Row],[Symbol]],Baza_cen[],3,0)</f>
        <v>BLOK NYXON  Green 60mm    H=145mm     GPMM</v>
      </c>
      <c r="E1653" s="466">
        <v>145</v>
      </c>
      <c r="F1653" s="466"/>
      <c r="G1653" s="466" t="s">
        <v>2453</v>
      </c>
      <c r="H1653" s="477">
        <f>NP.!AB29</f>
        <v>0</v>
      </c>
      <c r="I1653" s="476">
        <f>NP.!AT29</f>
        <v>0</v>
      </c>
      <c r="J1653" s="462"/>
    </row>
    <row r="1654" spans="1:10" ht="30" customHeight="1" x14ac:dyDescent="0.2">
      <c r="A1654" s="461">
        <v>1643</v>
      </c>
      <c r="B1654" s="463" t="s">
        <v>12</v>
      </c>
      <c r="C1654" s="464" t="s">
        <v>1299</v>
      </c>
      <c r="D1654" s="465" t="str">
        <f>VLOOKUP(Tabela25[[#This Row],[Symbol]],Baza_cen[],3,0)</f>
        <v>BLOK NYXON  Green 60mm    H=145mm     GPMM</v>
      </c>
      <c r="E1654" s="466">
        <v>145</v>
      </c>
      <c r="F1654" s="466"/>
      <c r="G1654" s="466" t="s">
        <v>2453</v>
      </c>
      <c r="H1654" s="477">
        <f>NP.!AC29</f>
        <v>0</v>
      </c>
      <c r="I1654" s="476">
        <f>NP.!AU29</f>
        <v>0</v>
      </c>
      <c r="J1654" s="462"/>
    </row>
    <row r="1655" spans="1:10" ht="30" customHeight="1" x14ac:dyDescent="0.2">
      <c r="A1655" s="461">
        <v>1644</v>
      </c>
      <c r="B1655" s="463" t="s">
        <v>12</v>
      </c>
      <c r="C1655" s="464" t="s">
        <v>1299</v>
      </c>
      <c r="D1655" s="465" t="str">
        <f>VLOOKUP(Tabela25[[#This Row],[Symbol]],Baza_cen[],3,0)</f>
        <v>BLOK NYXON  Green 60mm    H=145mm     GPMM</v>
      </c>
      <c r="E1655" s="466">
        <v>145</v>
      </c>
      <c r="F1655" s="466"/>
      <c r="G1655" s="466" t="s">
        <v>2453</v>
      </c>
      <c r="H1655" s="477">
        <f>NP.!AD29</f>
        <v>0</v>
      </c>
      <c r="I1655" s="476">
        <f>NP.!AV29</f>
        <v>0</v>
      </c>
      <c r="J1655" s="462"/>
    </row>
    <row r="1656" spans="1:10" ht="30" customHeight="1" x14ac:dyDescent="0.2">
      <c r="A1656" s="461">
        <v>1645</v>
      </c>
      <c r="B1656" s="463" t="s">
        <v>12</v>
      </c>
      <c r="C1656" s="464" t="s">
        <v>1300</v>
      </c>
      <c r="D1656" s="465" t="str">
        <f>VLOOKUP(Tabela25[[#This Row],[Symbol]],Baza_cen[],3,0)</f>
        <v>BLOK NYXON  Green 60mm    H=150mm     GPMM</v>
      </c>
      <c r="E1656" s="466">
        <v>150</v>
      </c>
      <c r="F1656" s="466"/>
      <c r="G1656" s="466" t="s">
        <v>2453</v>
      </c>
      <c r="H1656" s="477">
        <f>NP.!S30</f>
        <v>0</v>
      </c>
      <c r="I1656" s="476">
        <f>NP.!AK30</f>
        <v>0</v>
      </c>
      <c r="J1656" s="462"/>
    </row>
    <row r="1657" spans="1:10" ht="30" customHeight="1" x14ac:dyDescent="0.2">
      <c r="A1657" s="461">
        <v>1646</v>
      </c>
      <c r="B1657" s="463" t="s">
        <v>12</v>
      </c>
      <c r="C1657" s="464" t="s">
        <v>1300</v>
      </c>
      <c r="D1657" s="465" t="str">
        <f>VLOOKUP(Tabela25[[#This Row],[Symbol]],Baza_cen[],3,0)</f>
        <v>BLOK NYXON  Green 60mm    H=150mm     GPMM</v>
      </c>
      <c r="E1657" s="466">
        <v>150</v>
      </c>
      <c r="F1657" s="466"/>
      <c r="G1657" s="466" t="s">
        <v>2453</v>
      </c>
      <c r="H1657" s="477">
        <f>NP.!T30</f>
        <v>0</v>
      </c>
      <c r="I1657" s="476">
        <f>NP.!AL30</f>
        <v>0</v>
      </c>
      <c r="J1657" s="462"/>
    </row>
    <row r="1658" spans="1:10" ht="30" customHeight="1" x14ac:dyDescent="0.2">
      <c r="A1658" s="461">
        <v>1647</v>
      </c>
      <c r="B1658" s="463" t="s">
        <v>12</v>
      </c>
      <c r="C1658" s="464" t="s">
        <v>1300</v>
      </c>
      <c r="D1658" s="465" t="str">
        <f>VLOOKUP(Tabela25[[#This Row],[Symbol]],Baza_cen[],3,0)</f>
        <v>BLOK NYXON  Green 60mm    H=150mm     GPMM</v>
      </c>
      <c r="E1658" s="466">
        <v>150</v>
      </c>
      <c r="F1658" s="466"/>
      <c r="G1658" s="466" t="s">
        <v>2453</v>
      </c>
      <c r="H1658" s="477">
        <f>NP.!U30</f>
        <v>0</v>
      </c>
      <c r="I1658" s="476">
        <f>NP.!AM30</f>
        <v>0</v>
      </c>
      <c r="J1658" s="462"/>
    </row>
    <row r="1659" spans="1:10" ht="30" customHeight="1" x14ac:dyDescent="0.2">
      <c r="A1659" s="461">
        <v>1648</v>
      </c>
      <c r="B1659" s="463" t="s">
        <v>12</v>
      </c>
      <c r="C1659" s="464" t="s">
        <v>1300</v>
      </c>
      <c r="D1659" s="465" t="str">
        <f>VLOOKUP(Tabela25[[#This Row],[Symbol]],Baza_cen[],3,0)</f>
        <v>BLOK NYXON  Green 60mm    H=150mm     GPMM</v>
      </c>
      <c r="E1659" s="466">
        <v>150</v>
      </c>
      <c r="F1659" s="466"/>
      <c r="G1659" s="466" t="s">
        <v>2453</v>
      </c>
      <c r="H1659" s="477">
        <f>NP.!V30</f>
        <v>0</v>
      </c>
      <c r="I1659" s="476">
        <f>NP.!AN30</f>
        <v>0</v>
      </c>
      <c r="J1659" s="462"/>
    </row>
    <row r="1660" spans="1:10" ht="30" customHeight="1" x14ac:dyDescent="0.2">
      <c r="A1660" s="461">
        <v>1649</v>
      </c>
      <c r="B1660" s="463" t="s">
        <v>12</v>
      </c>
      <c r="C1660" s="464" t="s">
        <v>1300</v>
      </c>
      <c r="D1660" s="465" t="str">
        <f>VLOOKUP(Tabela25[[#This Row],[Symbol]],Baza_cen[],3,0)</f>
        <v>BLOK NYXON  Green 60mm    H=150mm     GPMM</v>
      </c>
      <c r="E1660" s="466">
        <v>150</v>
      </c>
      <c r="F1660" s="466"/>
      <c r="G1660" s="466" t="s">
        <v>2453</v>
      </c>
      <c r="H1660" s="477">
        <f>NP.!W30</f>
        <v>0</v>
      </c>
      <c r="I1660" s="476">
        <f>NP.!AO30</f>
        <v>0</v>
      </c>
      <c r="J1660" s="462"/>
    </row>
    <row r="1661" spans="1:10" ht="30" customHeight="1" x14ac:dyDescent="0.2">
      <c r="A1661" s="461">
        <v>1650</v>
      </c>
      <c r="B1661" s="463" t="s">
        <v>12</v>
      </c>
      <c r="C1661" s="464" t="s">
        <v>1300</v>
      </c>
      <c r="D1661" s="465" t="str">
        <f>VLOOKUP(Tabela25[[#This Row],[Symbol]],Baza_cen[],3,0)</f>
        <v>BLOK NYXON  Green 60mm    H=150mm     GPMM</v>
      </c>
      <c r="E1661" s="466">
        <v>150</v>
      </c>
      <c r="F1661" s="466"/>
      <c r="G1661" s="466" t="s">
        <v>2453</v>
      </c>
      <c r="H1661" s="477">
        <f>NP.!X30</f>
        <v>0</v>
      </c>
      <c r="I1661" s="476">
        <f>NP.!AP30</f>
        <v>0</v>
      </c>
      <c r="J1661" s="462"/>
    </row>
    <row r="1662" spans="1:10" ht="30" customHeight="1" x14ac:dyDescent="0.2">
      <c r="A1662" s="461">
        <v>1651</v>
      </c>
      <c r="B1662" s="463" t="s">
        <v>12</v>
      </c>
      <c r="C1662" s="464" t="s">
        <v>1300</v>
      </c>
      <c r="D1662" s="465" t="str">
        <f>VLOOKUP(Tabela25[[#This Row],[Symbol]],Baza_cen[],3,0)</f>
        <v>BLOK NYXON  Green 60mm    H=150mm     GPMM</v>
      </c>
      <c r="E1662" s="466">
        <v>150</v>
      </c>
      <c r="F1662" s="466"/>
      <c r="G1662" s="466" t="s">
        <v>2453</v>
      </c>
      <c r="H1662" s="477">
        <f>NP.!Y30</f>
        <v>0</v>
      </c>
      <c r="I1662" s="476">
        <f>NP.!AQ30</f>
        <v>0</v>
      </c>
      <c r="J1662" s="462"/>
    </row>
    <row r="1663" spans="1:10" ht="30" customHeight="1" x14ac:dyDescent="0.2">
      <c r="A1663" s="461">
        <v>1652</v>
      </c>
      <c r="B1663" s="463" t="s">
        <v>12</v>
      </c>
      <c r="C1663" s="464" t="s">
        <v>1300</v>
      </c>
      <c r="D1663" s="465" t="str">
        <f>VLOOKUP(Tabela25[[#This Row],[Symbol]],Baza_cen[],3,0)</f>
        <v>BLOK NYXON  Green 60mm    H=150mm     GPMM</v>
      </c>
      <c r="E1663" s="466">
        <v>150</v>
      </c>
      <c r="F1663" s="466"/>
      <c r="G1663" s="466" t="s">
        <v>2453</v>
      </c>
      <c r="H1663" s="477">
        <f>NP.!Z30</f>
        <v>0</v>
      </c>
      <c r="I1663" s="476">
        <f>NP.!AR30</f>
        <v>0</v>
      </c>
      <c r="J1663" s="462"/>
    </row>
    <row r="1664" spans="1:10" ht="30" customHeight="1" x14ac:dyDescent="0.2">
      <c r="A1664" s="461">
        <v>1653</v>
      </c>
      <c r="B1664" s="463" t="s">
        <v>12</v>
      </c>
      <c r="C1664" s="464" t="s">
        <v>1300</v>
      </c>
      <c r="D1664" s="465" t="str">
        <f>VLOOKUP(Tabela25[[#This Row],[Symbol]],Baza_cen[],3,0)</f>
        <v>BLOK NYXON  Green 60mm    H=150mm     GPMM</v>
      </c>
      <c r="E1664" s="466">
        <v>150</v>
      </c>
      <c r="F1664" s="466"/>
      <c r="G1664" s="466" t="s">
        <v>2453</v>
      </c>
      <c r="H1664" s="477">
        <f>NP.!AA30</f>
        <v>0</v>
      </c>
      <c r="I1664" s="476">
        <f>NP.!AS30</f>
        <v>0</v>
      </c>
      <c r="J1664" s="462"/>
    </row>
    <row r="1665" spans="1:10" ht="30" customHeight="1" x14ac:dyDescent="0.2">
      <c r="A1665" s="461">
        <v>1654</v>
      </c>
      <c r="B1665" s="463" t="s">
        <v>12</v>
      </c>
      <c r="C1665" s="464" t="s">
        <v>1300</v>
      </c>
      <c r="D1665" s="465" t="str">
        <f>VLOOKUP(Tabela25[[#This Row],[Symbol]],Baza_cen[],3,0)</f>
        <v>BLOK NYXON  Green 60mm    H=150mm     GPMM</v>
      </c>
      <c r="E1665" s="466">
        <v>150</v>
      </c>
      <c r="F1665" s="466"/>
      <c r="G1665" s="466" t="s">
        <v>2453</v>
      </c>
      <c r="H1665" s="477">
        <f>NP.!AB30</f>
        <v>0</v>
      </c>
      <c r="I1665" s="476">
        <f>NP.!AT30</f>
        <v>0</v>
      </c>
      <c r="J1665" s="462"/>
    </row>
    <row r="1666" spans="1:10" ht="30" customHeight="1" x14ac:dyDescent="0.2">
      <c r="A1666" s="461">
        <v>1655</v>
      </c>
      <c r="B1666" s="463" t="s">
        <v>12</v>
      </c>
      <c r="C1666" s="464" t="s">
        <v>1300</v>
      </c>
      <c r="D1666" s="465" t="str">
        <f>VLOOKUP(Tabela25[[#This Row],[Symbol]],Baza_cen[],3,0)</f>
        <v>BLOK NYXON  Green 60mm    H=150mm     GPMM</v>
      </c>
      <c r="E1666" s="466">
        <v>150</v>
      </c>
      <c r="F1666" s="466"/>
      <c r="G1666" s="466" t="s">
        <v>2453</v>
      </c>
      <c r="H1666" s="477">
        <f>NP.!AC30</f>
        <v>0</v>
      </c>
      <c r="I1666" s="476">
        <f>NP.!AU30</f>
        <v>0</v>
      </c>
      <c r="J1666" s="462"/>
    </row>
    <row r="1667" spans="1:10" ht="30" customHeight="1" x14ac:dyDescent="0.2">
      <c r="A1667" s="461">
        <v>1656</v>
      </c>
      <c r="B1667" s="463" t="s">
        <v>12</v>
      </c>
      <c r="C1667" s="464" t="s">
        <v>1300</v>
      </c>
      <c r="D1667" s="465" t="str">
        <f>VLOOKUP(Tabela25[[#This Row],[Symbol]],Baza_cen[],3,0)</f>
        <v>BLOK NYXON  Green 60mm    H=150mm     GPMM</v>
      </c>
      <c r="E1667" s="466">
        <v>150</v>
      </c>
      <c r="F1667" s="466"/>
      <c r="G1667" s="466" t="s">
        <v>2453</v>
      </c>
      <c r="H1667" s="477">
        <f>NP.!AD30</f>
        <v>0</v>
      </c>
      <c r="I1667" s="476">
        <f>NP.!AV30</f>
        <v>0</v>
      </c>
      <c r="J1667" s="462"/>
    </row>
    <row r="1668" spans="1:10" ht="30" customHeight="1" x14ac:dyDescent="0.2">
      <c r="A1668" s="461">
        <v>1657</v>
      </c>
      <c r="B1668" s="463" t="s">
        <v>12</v>
      </c>
      <c r="C1668" s="464" t="s">
        <v>1301</v>
      </c>
      <c r="D1668" s="465" t="str">
        <f>VLOOKUP(Tabela25[[#This Row],[Symbol]],Baza_cen[],3,0)</f>
        <v>BLOK NYXON  Green 60mm    H=155mm     GPMM</v>
      </c>
      <c r="E1668" s="466">
        <v>155</v>
      </c>
      <c r="F1668" s="466"/>
      <c r="G1668" s="466" t="s">
        <v>2453</v>
      </c>
      <c r="H1668" s="477">
        <f>NP.!S31</f>
        <v>0</v>
      </c>
      <c r="I1668" s="476">
        <f>NP.!AK31</f>
        <v>0</v>
      </c>
      <c r="J1668" s="462"/>
    </row>
    <row r="1669" spans="1:10" ht="30" customHeight="1" x14ac:dyDescent="0.2">
      <c r="A1669" s="461">
        <v>1658</v>
      </c>
      <c r="B1669" s="463" t="s">
        <v>12</v>
      </c>
      <c r="C1669" s="464" t="s">
        <v>1301</v>
      </c>
      <c r="D1669" s="465" t="str">
        <f>VLOOKUP(Tabela25[[#This Row],[Symbol]],Baza_cen[],3,0)</f>
        <v>BLOK NYXON  Green 60mm    H=155mm     GPMM</v>
      </c>
      <c r="E1669" s="466">
        <v>155</v>
      </c>
      <c r="F1669" s="466"/>
      <c r="G1669" s="466" t="s">
        <v>2453</v>
      </c>
      <c r="H1669" s="477">
        <f>NP.!T31</f>
        <v>0</v>
      </c>
      <c r="I1669" s="476">
        <f>NP.!AL31</f>
        <v>0</v>
      </c>
      <c r="J1669" s="462"/>
    </row>
    <row r="1670" spans="1:10" ht="30" customHeight="1" x14ac:dyDescent="0.2">
      <c r="A1670" s="461">
        <v>1659</v>
      </c>
      <c r="B1670" s="463" t="s">
        <v>12</v>
      </c>
      <c r="C1670" s="464" t="s">
        <v>1301</v>
      </c>
      <c r="D1670" s="465" t="str">
        <f>VLOOKUP(Tabela25[[#This Row],[Symbol]],Baza_cen[],3,0)</f>
        <v>BLOK NYXON  Green 60mm    H=155mm     GPMM</v>
      </c>
      <c r="E1670" s="466">
        <v>155</v>
      </c>
      <c r="F1670" s="466"/>
      <c r="G1670" s="466" t="s">
        <v>2453</v>
      </c>
      <c r="H1670" s="477">
        <f>NP.!U31</f>
        <v>0</v>
      </c>
      <c r="I1670" s="476">
        <f>NP.!AM31</f>
        <v>0</v>
      </c>
      <c r="J1670" s="462"/>
    </row>
    <row r="1671" spans="1:10" ht="30" customHeight="1" x14ac:dyDescent="0.2">
      <c r="A1671" s="461">
        <v>1660</v>
      </c>
      <c r="B1671" s="463" t="s">
        <v>12</v>
      </c>
      <c r="C1671" s="464" t="s">
        <v>1301</v>
      </c>
      <c r="D1671" s="465" t="str">
        <f>VLOOKUP(Tabela25[[#This Row],[Symbol]],Baza_cen[],3,0)</f>
        <v>BLOK NYXON  Green 60mm    H=155mm     GPMM</v>
      </c>
      <c r="E1671" s="466">
        <v>155</v>
      </c>
      <c r="F1671" s="466"/>
      <c r="G1671" s="466" t="s">
        <v>2453</v>
      </c>
      <c r="H1671" s="477">
        <f>NP.!V31</f>
        <v>0</v>
      </c>
      <c r="I1671" s="476">
        <f>NP.!AN31</f>
        <v>0</v>
      </c>
      <c r="J1671" s="462"/>
    </row>
    <row r="1672" spans="1:10" ht="30" customHeight="1" x14ac:dyDescent="0.2">
      <c r="A1672" s="461">
        <v>1661</v>
      </c>
      <c r="B1672" s="463" t="s">
        <v>12</v>
      </c>
      <c r="C1672" s="464" t="s">
        <v>1301</v>
      </c>
      <c r="D1672" s="465" t="str">
        <f>VLOOKUP(Tabela25[[#This Row],[Symbol]],Baza_cen[],3,0)</f>
        <v>BLOK NYXON  Green 60mm    H=155mm     GPMM</v>
      </c>
      <c r="E1672" s="466">
        <v>155</v>
      </c>
      <c r="F1672" s="466"/>
      <c r="G1672" s="466" t="s">
        <v>2453</v>
      </c>
      <c r="H1672" s="477">
        <f>NP.!W31</f>
        <v>0</v>
      </c>
      <c r="I1672" s="476">
        <f>NP.!AO31</f>
        <v>0</v>
      </c>
      <c r="J1672" s="462"/>
    </row>
    <row r="1673" spans="1:10" ht="30" customHeight="1" x14ac:dyDescent="0.2">
      <c r="A1673" s="461">
        <v>1662</v>
      </c>
      <c r="B1673" s="463" t="s">
        <v>12</v>
      </c>
      <c r="C1673" s="464" t="s">
        <v>1301</v>
      </c>
      <c r="D1673" s="465" t="str">
        <f>VLOOKUP(Tabela25[[#This Row],[Symbol]],Baza_cen[],3,0)</f>
        <v>BLOK NYXON  Green 60mm    H=155mm     GPMM</v>
      </c>
      <c r="E1673" s="466">
        <v>155</v>
      </c>
      <c r="F1673" s="466"/>
      <c r="G1673" s="466" t="s">
        <v>2453</v>
      </c>
      <c r="H1673" s="477">
        <f>NP.!X31</f>
        <v>0</v>
      </c>
      <c r="I1673" s="476">
        <f>NP.!AP31</f>
        <v>0</v>
      </c>
      <c r="J1673" s="462"/>
    </row>
    <row r="1674" spans="1:10" ht="30" customHeight="1" x14ac:dyDescent="0.2">
      <c r="A1674" s="461">
        <v>1663</v>
      </c>
      <c r="B1674" s="463" t="s">
        <v>12</v>
      </c>
      <c r="C1674" s="464" t="s">
        <v>1301</v>
      </c>
      <c r="D1674" s="465" t="str">
        <f>VLOOKUP(Tabela25[[#This Row],[Symbol]],Baza_cen[],3,0)</f>
        <v>BLOK NYXON  Green 60mm    H=155mm     GPMM</v>
      </c>
      <c r="E1674" s="466">
        <v>155</v>
      </c>
      <c r="F1674" s="466"/>
      <c r="G1674" s="466" t="s">
        <v>2453</v>
      </c>
      <c r="H1674" s="477">
        <f>NP.!Y31</f>
        <v>0</v>
      </c>
      <c r="I1674" s="476">
        <f>NP.!AQ31</f>
        <v>0</v>
      </c>
      <c r="J1674" s="462"/>
    </row>
    <row r="1675" spans="1:10" ht="30" customHeight="1" x14ac:dyDescent="0.2">
      <c r="A1675" s="461">
        <v>1664</v>
      </c>
      <c r="B1675" s="463" t="s">
        <v>12</v>
      </c>
      <c r="C1675" s="464" t="s">
        <v>1301</v>
      </c>
      <c r="D1675" s="465" t="str">
        <f>VLOOKUP(Tabela25[[#This Row],[Symbol]],Baza_cen[],3,0)</f>
        <v>BLOK NYXON  Green 60mm    H=155mm     GPMM</v>
      </c>
      <c r="E1675" s="466">
        <v>155</v>
      </c>
      <c r="F1675" s="466"/>
      <c r="G1675" s="466" t="s">
        <v>2453</v>
      </c>
      <c r="H1675" s="477">
        <f>NP.!Z31</f>
        <v>0</v>
      </c>
      <c r="I1675" s="476">
        <f>NP.!AR31</f>
        <v>0</v>
      </c>
      <c r="J1675" s="462"/>
    </row>
    <row r="1676" spans="1:10" ht="30" customHeight="1" x14ac:dyDescent="0.2">
      <c r="A1676" s="461">
        <v>1665</v>
      </c>
      <c r="B1676" s="463" t="s">
        <v>12</v>
      </c>
      <c r="C1676" s="464" t="s">
        <v>1301</v>
      </c>
      <c r="D1676" s="465" t="str">
        <f>VLOOKUP(Tabela25[[#This Row],[Symbol]],Baza_cen[],3,0)</f>
        <v>BLOK NYXON  Green 60mm    H=155mm     GPMM</v>
      </c>
      <c r="E1676" s="466">
        <v>155</v>
      </c>
      <c r="F1676" s="466"/>
      <c r="G1676" s="466" t="s">
        <v>2453</v>
      </c>
      <c r="H1676" s="477">
        <f>NP.!AA31</f>
        <v>0</v>
      </c>
      <c r="I1676" s="476">
        <f>NP.!AS31</f>
        <v>0</v>
      </c>
      <c r="J1676" s="462"/>
    </row>
    <row r="1677" spans="1:10" ht="30" customHeight="1" x14ac:dyDescent="0.2">
      <c r="A1677" s="461">
        <v>1666</v>
      </c>
      <c r="B1677" s="463" t="s">
        <v>12</v>
      </c>
      <c r="C1677" s="464" t="s">
        <v>1301</v>
      </c>
      <c r="D1677" s="465" t="str">
        <f>VLOOKUP(Tabela25[[#This Row],[Symbol]],Baza_cen[],3,0)</f>
        <v>BLOK NYXON  Green 60mm    H=155mm     GPMM</v>
      </c>
      <c r="E1677" s="466">
        <v>155</v>
      </c>
      <c r="F1677" s="466"/>
      <c r="G1677" s="466" t="s">
        <v>2453</v>
      </c>
      <c r="H1677" s="477">
        <f>NP.!AB31</f>
        <v>0</v>
      </c>
      <c r="I1677" s="476">
        <f>NP.!AT31</f>
        <v>0</v>
      </c>
      <c r="J1677" s="462"/>
    </row>
    <row r="1678" spans="1:10" ht="30" customHeight="1" x14ac:dyDescent="0.2">
      <c r="A1678" s="461">
        <v>1667</v>
      </c>
      <c r="B1678" s="463" t="s">
        <v>12</v>
      </c>
      <c r="C1678" s="464" t="s">
        <v>1301</v>
      </c>
      <c r="D1678" s="465" t="str">
        <f>VLOOKUP(Tabela25[[#This Row],[Symbol]],Baza_cen[],3,0)</f>
        <v>BLOK NYXON  Green 60mm    H=155mm     GPMM</v>
      </c>
      <c r="E1678" s="466">
        <v>155</v>
      </c>
      <c r="F1678" s="466"/>
      <c r="G1678" s="466" t="s">
        <v>2453</v>
      </c>
      <c r="H1678" s="477">
        <f>NP.!AC31</f>
        <v>0</v>
      </c>
      <c r="I1678" s="476">
        <f>NP.!AU31</f>
        <v>0</v>
      </c>
      <c r="J1678" s="462"/>
    </row>
    <row r="1679" spans="1:10" ht="30" customHeight="1" x14ac:dyDescent="0.2">
      <c r="A1679" s="461">
        <v>1668</v>
      </c>
      <c r="B1679" s="463" t="s">
        <v>12</v>
      </c>
      <c r="C1679" s="464" t="s">
        <v>1301</v>
      </c>
      <c r="D1679" s="465" t="str">
        <f>VLOOKUP(Tabela25[[#This Row],[Symbol]],Baza_cen[],3,0)</f>
        <v>BLOK NYXON  Green 60mm    H=155mm     GPMM</v>
      </c>
      <c r="E1679" s="466">
        <v>155</v>
      </c>
      <c r="F1679" s="466"/>
      <c r="G1679" s="466" t="s">
        <v>2453</v>
      </c>
      <c r="H1679" s="477">
        <f>NP.!AD31</f>
        <v>0</v>
      </c>
      <c r="I1679" s="476">
        <f>NP.!AV31</f>
        <v>0</v>
      </c>
      <c r="J1679" s="462"/>
    </row>
    <row r="1680" spans="1:10" ht="30" customHeight="1" x14ac:dyDescent="0.2">
      <c r="A1680" s="461">
        <v>1669</v>
      </c>
      <c r="B1680" s="463" t="s">
        <v>12</v>
      </c>
      <c r="C1680" s="464" t="s">
        <v>1302</v>
      </c>
      <c r="D1680" s="465" t="str">
        <f>VLOOKUP(Tabela25[[#This Row],[Symbol]],Baza_cen[],3,0)</f>
        <v>BLOK NYXON  Green 60mm    H=160mm     GPMM</v>
      </c>
      <c r="E1680" s="466">
        <v>160</v>
      </c>
      <c r="F1680" s="466"/>
      <c r="G1680" s="466" t="s">
        <v>2453</v>
      </c>
      <c r="H1680" s="477">
        <f>NP.!S32</f>
        <v>0</v>
      </c>
      <c r="I1680" s="476">
        <f>NP.!AK32</f>
        <v>0</v>
      </c>
      <c r="J1680" s="462"/>
    </row>
    <row r="1681" spans="1:10" ht="30" customHeight="1" x14ac:dyDescent="0.2">
      <c r="A1681" s="461">
        <v>1670</v>
      </c>
      <c r="B1681" s="463" t="s">
        <v>12</v>
      </c>
      <c r="C1681" s="464" t="s">
        <v>1302</v>
      </c>
      <c r="D1681" s="465" t="str">
        <f>VLOOKUP(Tabela25[[#This Row],[Symbol]],Baza_cen[],3,0)</f>
        <v>BLOK NYXON  Green 60mm    H=160mm     GPMM</v>
      </c>
      <c r="E1681" s="466">
        <v>160</v>
      </c>
      <c r="F1681" s="466"/>
      <c r="G1681" s="466" t="s">
        <v>2453</v>
      </c>
      <c r="H1681" s="477">
        <f>NP.!T32</f>
        <v>0</v>
      </c>
      <c r="I1681" s="476">
        <f>NP.!AL32</f>
        <v>0</v>
      </c>
      <c r="J1681" s="462"/>
    </row>
    <row r="1682" spans="1:10" ht="30" customHeight="1" x14ac:dyDescent="0.2">
      <c r="A1682" s="461">
        <v>1671</v>
      </c>
      <c r="B1682" s="463" t="s">
        <v>12</v>
      </c>
      <c r="C1682" s="464" t="s">
        <v>1302</v>
      </c>
      <c r="D1682" s="465" t="str">
        <f>VLOOKUP(Tabela25[[#This Row],[Symbol]],Baza_cen[],3,0)</f>
        <v>BLOK NYXON  Green 60mm    H=160mm     GPMM</v>
      </c>
      <c r="E1682" s="466">
        <v>160</v>
      </c>
      <c r="F1682" s="466"/>
      <c r="G1682" s="466" t="s">
        <v>2453</v>
      </c>
      <c r="H1682" s="477">
        <f>NP.!U32</f>
        <v>0</v>
      </c>
      <c r="I1682" s="476">
        <f>NP.!AM32</f>
        <v>0</v>
      </c>
      <c r="J1682" s="462"/>
    </row>
    <row r="1683" spans="1:10" ht="30" customHeight="1" x14ac:dyDescent="0.2">
      <c r="A1683" s="461">
        <v>1672</v>
      </c>
      <c r="B1683" s="463" t="s">
        <v>12</v>
      </c>
      <c r="C1683" s="464" t="s">
        <v>1302</v>
      </c>
      <c r="D1683" s="465" t="str">
        <f>VLOOKUP(Tabela25[[#This Row],[Symbol]],Baza_cen[],3,0)</f>
        <v>BLOK NYXON  Green 60mm    H=160mm     GPMM</v>
      </c>
      <c r="E1683" s="466">
        <v>160</v>
      </c>
      <c r="F1683" s="466"/>
      <c r="G1683" s="466" t="s">
        <v>2453</v>
      </c>
      <c r="H1683" s="477">
        <f>NP.!V32</f>
        <v>0</v>
      </c>
      <c r="I1683" s="476">
        <f>NP.!AN32</f>
        <v>0</v>
      </c>
      <c r="J1683" s="462"/>
    </row>
    <row r="1684" spans="1:10" ht="30" customHeight="1" x14ac:dyDescent="0.2">
      <c r="A1684" s="461">
        <v>1673</v>
      </c>
      <c r="B1684" s="463" t="s">
        <v>12</v>
      </c>
      <c r="C1684" s="464" t="s">
        <v>1302</v>
      </c>
      <c r="D1684" s="465" t="str">
        <f>VLOOKUP(Tabela25[[#This Row],[Symbol]],Baza_cen[],3,0)</f>
        <v>BLOK NYXON  Green 60mm    H=160mm     GPMM</v>
      </c>
      <c r="E1684" s="466">
        <v>160</v>
      </c>
      <c r="F1684" s="466"/>
      <c r="G1684" s="466" t="s">
        <v>2453</v>
      </c>
      <c r="H1684" s="477">
        <f>NP.!W32</f>
        <v>0</v>
      </c>
      <c r="I1684" s="476">
        <f>NP.!AO32</f>
        <v>0</v>
      </c>
      <c r="J1684" s="462"/>
    </row>
    <row r="1685" spans="1:10" ht="30" customHeight="1" x14ac:dyDescent="0.2">
      <c r="A1685" s="461">
        <v>1674</v>
      </c>
      <c r="B1685" s="463" t="s">
        <v>12</v>
      </c>
      <c r="C1685" s="464" t="s">
        <v>1302</v>
      </c>
      <c r="D1685" s="465" t="str">
        <f>VLOOKUP(Tabela25[[#This Row],[Symbol]],Baza_cen[],3,0)</f>
        <v>BLOK NYXON  Green 60mm    H=160mm     GPMM</v>
      </c>
      <c r="E1685" s="466">
        <v>160</v>
      </c>
      <c r="F1685" s="466"/>
      <c r="G1685" s="466" t="s">
        <v>2453</v>
      </c>
      <c r="H1685" s="477">
        <f>NP.!X32</f>
        <v>0</v>
      </c>
      <c r="I1685" s="476">
        <f>NP.!AP32</f>
        <v>0</v>
      </c>
      <c r="J1685" s="462"/>
    </row>
    <row r="1686" spans="1:10" ht="30" customHeight="1" x14ac:dyDescent="0.2">
      <c r="A1686" s="461">
        <v>1675</v>
      </c>
      <c r="B1686" s="463" t="s">
        <v>12</v>
      </c>
      <c r="C1686" s="464" t="s">
        <v>1302</v>
      </c>
      <c r="D1686" s="465" t="str">
        <f>VLOOKUP(Tabela25[[#This Row],[Symbol]],Baza_cen[],3,0)</f>
        <v>BLOK NYXON  Green 60mm    H=160mm     GPMM</v>
      </c>
      <c r="E1686" s="466">
        <v>160</v>
      </c>
      <c r="F1686" s="466"/>
      <c r="G1686" s="466" t="s">
        <v>2453</v>
      </c>
      <c r="H1686" s="477">
        <f>NP.!Y32</f>
        <v>0</v>
      </c>
      <c r="I1686" s="476">
        <f>NP.!AQ32</f>
        <v>0</v>
      </c>
      <c r="J1686" s="462"/>
    </row>
    <row r="1687" spans="1:10" ht="30" customHeight="1" x14ac:dyDescent="0.2">
      <c r="A1687" s="461">
        <v>1676</v>
      </c>
      <c r="B1687" s="463" t="s">
        <v>12</v>
      </c>
      <c r="C1687" s="464" t="s">
        <v>1302</v>
      </c>
      <c r="D1687" s="465" t="str">
        <f>VLOOKUP(Tabela25[[#This Row],[Symbol]],Baza_cen[],3,0)</f>
        <v>BLOK NYXON  Green 60mm    H=160mm     GPMM</v>
      </c>
      <c r="E1687" s="466">
        <v>160</v>
      </c>
      <c r="F1687" s="466"/>
      <c r="G1687" s="466" t="s">
        <v>2453</v>
      </c>
      <c r="H1687" s="477">
        <f>NP.!Z32</f>
        <v>0</v>
      </c>
      <c r="I1687" s="476">
        <f>NP.!AR32</f>
        <v>0</v>
      </c>
      <c r="J1687" s="462"/>
    </row>
    <row r="1688" spans="1:10" ht="30" customHeight="1" x14ac:dyDescent="0.2">
      <c r="A1688" s="461">
        <v>1677</v>
      </c>
      <c r="B1688" s="463" t="s">
        <v>12</v>
      </c>
      <c r="C1688" s="464" t="s">
        <v>1302</v>
      </c>
      <c r="D1688" s="465" t="str">
        <f>VLOOKUP(Tabela25[[#This Row],[Symbol]],Baza_cen[],3,0)</f>
        <v>BLOK NYXON  Green 60mm    H=160mm     GPMM</v>
      </c>
      <c r="E1688" s="466">
        <v>160</v>
      </c>
      <c r="F1688" s="466"/>
      <c r="G1688" s="466" t="s">
        <v>2453</v>
      </c>
      <c r="H1688" s="477">
        <f>NP.!AA32</f>
        <v>0</v>
      </c>
      <c r="I1688" s="476">
        <f>NP.!AS32</f>
        <v>0</v>
      </c>
      <c r="J1688" s="462"/>
    </row>
    <row r="1689" spans="1:10" ht="30" customHeight="1" x14ac:dyDescent="0.2">
      <c r="A1689" s="461">
        <v>1678</v>
      </c>
      <c r="B1689" s="463" t="s">
        <v>12</v>
      </c>
      <c r="C1689" s="464" t="s">
        <v>1302</v>
      </c>
      <c r="D1689" s="465" t="str">
        <f>VLOOKUP(Tabela25[[#This Row],[Symbol]],Baza_cen[],3,0)</f>
        <v>BLOK NYXON  Green 60mm    H=160mm     GPMM</v>
      </c>
      <c r="E1689" s="466">
        <v>160</v>
      </c>
      <c r="F1689" s="466"/>
      <c r="G1689" s="466" t="s">
        <v>2453</v>
      </c>
      <c r="H1689" s="477">
        <f>NP.!AB32</f>
        <v>0</v>
      </c>
      <c r="I1689" s="476">
        <f>NP.!AT32</f>
        <v>0</v>
      </c>
      <c r="J1689" s="462"/>
    </row>
    <row r="1690" spans="1:10" ht="30" customHeight="1" x14ac:dyDescent="0.2">
      <c r="A1690" s="461">
        <v>1679</v>
      </c>
      <c r="B1690" s="463" t="s">
        <v>12</v>
      </c>
      <c r="C1690" s="464" t="s">
        <v>1302</v>
      </c>
      <c r="D1690" s="465" t="str">
        <f>VLOOKUP(Tabela25[[#This Row],[Symbol]],Baza_cen[],3,0)</f>
        <v>BLOK NYXON  Green 60mm    H=160mm     GPMM</v>
      </c>
      <c r="E1690" s="466">
        <v>160</v>
      </c>
      <c r="F1690" s="466"/>
      <c r="G1690" s="466" t="s">
        <v>2453</v>
      </c>
      <c r="H1690" s="477">
        <f>NP.!AC32</f>
        <v>0</v>
      </c>
      <c r="I1690" s="476">
        <f>NP.!AU32</f>
        <v>0</v>
      </c>
      <c r="J1690" s="462"/>
    </row>
    <row r="1691" spans="1:10" ht="30" customHeight="1" x14ac:dyDescent="0.2">
      <c r="A1691" s="461">
        <v>1680</v>
      </c>
      <c r="B1691" s="463" t="s">
        <v>12</v>
      </c>
      <c r="C1691" s="464" t="s">
        <v>1302</v>
      </c>
      <c r="D1691" s="465" t="str">
        <f>VLOOKUP(Tabela25[[#This Row],[Symbol]],Baza_cen[],3,0)</f>
        <v>BLOK NYXON  Green 60mm    H=160mm     GPMM</v>
      </c>
      <c r="E1691" s="466">
        <v>160</v>
      </c>
      <c r="F1691" s="466"/>
      <c r="G1691" s="466" t="s">
        <v>2453</v>
      </c>
      <c r="H1691" s="477">
        <f>NP.!AD32</f>
        <v>0</v>
      </c>
      <c r="I1691" s="476">
        <f>NP.!AV32</f>
        <v>0</v>
      </c>
      <c r="J1691" s="462"/>
    </row>
    <row r="1692" spans="1:10" ht="30" customHeight="1" x14ac:dyDescent="0.2">
      <c r="A1692" s="461">
        <v>1681</v>
      </c>
      <c r="B1692" s="463" t="s">
        <v>12</v>
      </c>
      <c r="C1692" s="464" t="s">
        <v>1303</v>
      </c>
      <c r="D1692" s="465" t="str">
        <f>VLOOKUP(Tabela25[[#This Row],[Symbol]],Baza_cen[],3,0)</f>
        <v>BLOK NYXON  Green 60mm    H=165mm     GPMM</v>
      </c>
      <c r="E1692" s="466">
        <v>165</v>
      </c>
      <c r="F1692" s="466"/>
      <c r="G1692" s="466" t="s">
        <v>2453</v>
      </c>
      <c r="H1692" s="477">
        <f>NP.!S33</f>
        <v>0</v>
      </c>
      <c r="I1692" s="476">
        <f>NP.!AK33</f>
        <v>0</v>
      </c>
      <c r="J1692" s="462"/>
    </row>
    <row r="1693" spans="1:10" ht="30" customHeight="1" x14ac:dyDescent="0.2">
      <c r="A1693" s="461">
        <v>1682</v>
      </c>
      <c r="B1693" s="463" t="s">
        <v>12</v>
      </c>
      <c r="C1693" s="464" t="s">
        <v>1303</v>
      </c>
      <c r="D1693" s="465" t="str">
        <f>VLOOKUP(Tabela25[[#This Row],[Symbol]],Baza_cen[],3,0)</f>
        <v>BLOK NYXON  Green 60mm    H=165mm     GPMM</v>
      </c>
      <c r="E1693" s="466">
        <v>165</v>
      </c>
      <c r="F1693" s="466"/>
      <c r="G1693" s="466" t="s">
        <v>2453</v>
      </c>
      <c r="H1693" s="477">
        <f>NP.!T33</f>
        <v>0</v>
      </c>
      <c r="I1693" s="476">
        <f>NP.!AL33</f>
        <v>0</v>
      </c>
      <c r="J1693" s="462"/>
    </row>
    <row r="1694" spans="1:10" ht="30" customHeight="1" x14ac:dyDescent="0.2">
      <c r="A1694" s="461">
        <v>1683</v>
      </c>
      <c r="B1694" s="463" t="s">
        <v>12</v>
      </c>
      <c r="C1694" s="464" t="s">
        <v>1303</v>
      </c>
      <c r="D1694" s="465" t="str">
        <f>VLOOKUP(Tabela25[[#This Row],[Symbol]],Baza_cen[],3,0)</f>
        <v>BLOK NYXON  Green 60mm    H=165mm     GPMM</v>
      </c>
      <c r="E1694" s="466">
        <v>165</v>
      </c>
      <c r="F1694" s="466"/>
      <c r="G1694" s="466" t="s">
        <v>2453</v>
      </c>
      <c r="H1694" s="477">
        <f>NP.!U33</f>
        <v>0</v>
      </c>
      <c r="I1694" s="476">
        <f>NP.!AM33</f>
        <v>0</v>
      </c>
      <c r="J1694" s="462"/>
    </row>
    <row r="1695" spans="1:10" ht="30" customHeight="1" x14ac:dyDescent="0.2">
      <c r="A1695" s="461">
        <v>1684</v>
      </c>
      <c r="B1695" s="463" t="s">
        <v>12</v>
      </c>
      <c r="C1695" s="464" t="s">
        <v>1303</v>
      </c>
      <c r="D1695" s="465" t="str">
        <f>VLOOKUP(Tabela25[[#This Row],[Symbol]],Baza_cen[],3,0)</f>
        <v>BLOK NYXON  Green 60mm    H=165mm     GPMM</v>
      </c>
      <c r="E1695" s="466">
        <v>165</v>
      </c>
      <c r="F1695" s="466"/>
      <c r="G1695" s="466" t="s">
        <v>2453</v>
      </c>
      <c r="H1695" s="477">
        <f>NP.!V33</f>
        <v>0</v>
      </c>
      <c r="I1695" s="476">
        <f>NP.!AN33</f>
        <v>0</v>
      </c>
      <c r="J1695" s="462"/>
    </row>
    <row r="1696" spans="1:10" ht="30" customHeight="1" x14ac:dyDescent="0.2">
      <c r="A1696" s="461">
        <v>1685</v>
      </c>
      <c r="B1696" s="463" t="s">
        <v>12</v>
      </c>
      <c r="C1696" s="464" t="s">
        <v>1303</v>
      </c>
      <c r="D1696" s="465" t="str">
        <f>VLOOKUP(Tabela25[[#This Row],[Symbol]],Baza_cen[],3,0)</f>
        <v>BLOK NYXON  Green 60mm    H=165mm     GPMM</v>
      </c>
      <c r="E1696" s="466">
        <v>165</v>
      </c>
      <c r="F1696" s="466"/>
      <c r="G1696" s="466" t="s">
        <v>2453</v>
      </c>
      <c r="H1696" s="477">
        <f>NP.!W33</f>
        <v>0</v>
      </c>
      <c r="I1696" s="476">
        <f>NP.!AO33</f>
        <v>0</v>
      </c>
      <c r="J1696" s="462"/>
    </row>
    <row r="1697" spans="1:10" ht="30" customHeight="1" x14ac:dyDescent="0.2">
      <c r="A1697" s="461">
        <v>1686</v>
      </c>
      <c r="B1697" s="463" t="s">
        <v>12</v>
      </c>
      <c r="C1697" s="464" t="s">
        <v>1303</v>
      </c>
      <c r="D1697" s="465" t="str">
        <f>VLOOKUP(Tabela25[[#This Row],[Symbol]],Baza_cen[],3,0)</f>
        <v>BLOK NYXON  Green 60mm    H=165mm     GPMM</v>
      </c>
      <c r="E1697" s="466">
        <v>165</v>
      </c>
      <c r="F1697" s="466"/>
      <c r="G1697" s="466" t="s">
        <v>2453</v>
      </c>
      <c r="H1697" s="477">
        <f>NP.!X33</f>
        <v>0</v>
      </c>
      <c r="I1697" s="476">
        <f>NP.!AP33</f>
        <v>0</v>
      </c>
      <c r="J1697" s="462"/>
    </row>
    <row r="1698" spans="1:10" ht="30" customHeight="1" x14ac:dyDescent="0.2">
      <c r="A1698" s="461">
        <v>1687</v>
      </c>
      <c r="B1698" s="463" t="s">
        <v>12</v>
      </c>
      <c r="C1698" s="464" t="s">
        <v>1303</v>
      </c>
      <c r="D1698" s="465" t="str">
        <f>VLOOKUP(Tabela25[[#This Row],[Symbol]],Baza_cen[],3,0)</f>
        <v>BLOK NYXON  Green 60mm    H=165mm     GPMM</v>
      </c>
      <c r="E1698" s="466">
        <v>165</v>
      </c>
      <c r="F1698" s="466"/>
      <c r="G1698" s="466" t="s">
        <v>2453</v>
      </c>
      <c r="H1698" s="477">
        <f>NP.!Y33</f>
        <v>0</v>
      </c>
      <c r="I1698" s="476">
        <f>NP.!AQ33</f>
        <v>0</v>
      </c>
      <c r="J1698" s="462"/>
    </row>
    <row r="1699" spans="1:10" ht="30" customHeight="1" x14ac:dyDescent="0.2">
      <c r="A1699" s="461">
        <v>1688</v>
      </c>
      <c r="B1699" s="463" t="s">
        <v>12</v>
      </c>
      <c r="C1699" s="464" t="s">
        <v>1303</v>
      </c>
      <c r="D1699" s="465" t="str">
        <f>VLOOKUP(Tabela25[[#This Row],[Symbol]],Baza_cen[],3,0)</f>
        <v>BLOK NYXON  Green 60mm    H=165mm     GPMM</v>
      </c>
      <c r="E1699" s="466">
        <v>165</v>
      </c>
      <c r="F1699" s="466"/>
      <c r="G1699" s="466" t="s">
        <v>2453</v>
      </c>
      <c r="H1699" s="477">
        <f>NP.!Z33</f>
        <v>0</v>
      </c>
      <c r="I1699" s="476">
        <f>NP.!AR33</f>
        <v>0</v>
      </c>
      <c r="J1699" s="462"/>
    </row>
    <row r="1700" spans="1:10" ht="30" customHeight="1" x14ac:dyDescent="0.2">
      <c r="A1700" s="461">
        <v>1689</v>
      </c>
      <c r="B1700" s="463" t="s">
        <v>12</v>
      </c>
      <c r="C1700" s="464" t="s">
        <v>1303</v>
      </c>
      <c r="D1700" s="465" t="str">
        <f>VLOOKUP(Tabela25[[#This Row],[Symbol]],Baza_cen[],3,0)</f>
        <v>BLOK NYXON  Green 60mm    H=165mm     GPMM</v>
      </c>
      <c r="E1700" s="466">
        <v>165</v>
      </c>
      <c r="F1700" s="466"/>
      <c r="G1700" s="466" t="s">
        <v>2453</v>
      </c>
      <c r="H1700" s="477">
        <f>NP.!AA33</f>
        <v>0</v>
      </c>
      <c r="I1700" s="476">
        <f>NP.!AS33</f>
        <v>0</v>
      </c>
      <c r="J1700" s="462"/>
    </row>
    <row r="1701" spans="1:10" ht="30" customHeight="1" x14ac:dyDescent="0.2">
      <c r="A1701" s="461">
        <v>1690</v>
      </c>
      <c r="B1701" s="463" t="s">
        <v>12</v>
      </c>
      <c r="C1701" s="464" t="s">
        <v>1303</v>
      </c>
      <c r="D1701" s="465" t="str">
        <f>VLOOKUP(Tabela25[[#This Row],[Symbol]],Baza_cen[],3,0)</f>
        <v>BLOK NYXON  Green 60mm    H=165mm     GPMM</v>
      </c>
      <c r="E1701" s="466">
        <v>165</v>
      </c>
      <c r="F1701" s="466"/>
      <c r="G1701" s="466" t="s">
        <v>2453</v>
      </c>
      <c r="H1701" s="477">
        <f>NP.!AB33</f>
        <v>0</v>
      </c>
      <c r="I1701" s="476">
        <f>NP.!AT33</f>
        <v>0</v>
      </c>
      <c r="J1701" s="462"/>
    </row>
    <row r="1702" spans="1:10" ht="30" customHeight="1" x14ac:dyDescent="0.2">
      <c r="A1702" s="461">
        <v>1691</v>
      </c>
      <c r="B1702" s="463" t="s">
        <v>12</v>
      </c>
      <c r="C1702" s="464" t="s">
        <v>1303</v>
      </c>
      <c r="D1702" s="465" t="str">
        <f>VLOOKUP(Tabela25[[#This Row],[Symbol]],Baza_cen[],3,0)</f>
        <v>BLOK NYXON  Green 60mm    H=165mm     GPMM</v>
      </c>
      <c r="E1702" s="466">
        <v>165</v>
      </c>
      <c r="F1702" s="466"/>
      <c r="G1702" s="466" t="s">
        <v>2453</v>
      </c>
      <c r="H1702" s="477">
        <f>NP.!AC33</f>
        <v>0</v>
      </c>
      <c r="I1702" s="476">
        <f>NP.!AU33</f>
        <v>0</v>
      </c>
      <c r="J1702" s="462"/>
    </row>
    <row r="1703" spans="1:10" ht="30" customHeight="1" x14ac:dyDescent="0.2">
      <c r="A1703" s="461">
        <v>1692</v>
      </c>
      <c r="B1703" s="463" t="s">
        <v>12</v>
      </c>
      <c r="C1703" s="464" t="s">
        <v>1303</v>
      </c>
      <c r="D1703" s="465" t="str">
        <f>VLOOKUP(Tabela25[[#This Row],[Symbol]],Baza_cen[],3,0)</f>
        <v>BLOK NYXON  Green 60mm    H=165mm     GPMM</v>
      </c>
      <c r="E1703" s="466">
        <v>165</v>
      </c>
      <c r="F1703" s="466"/>
      <c r="G1703" s="466" t="s">
        <v>2453</v>
      </c>
      <c r="H1703" s="477">
        <f>NP.!AD33</f>
        <v>0</v>
      </c>
      <c r="I1703" s="476">
        <f>NP.!AV33</f>
        <v>0</v>
      </c>
      <c r="J1703" s="462"/>
    </row>
    <row r="1704" spans="1:10" ht="30" customHeight="1" x14ac:dyDescent="0.2">
      <c r="A1704" s="461">
        <v>1693</v>
      </c>
      <c r="B1704" s="463" t="s">
        <v>12</v>
      </c>
      <c r="C1704" s="464" t="s">
        <v>1304</v>
      </c>
      <c r="D1704" s="465" t="str">
        <f>VLOOKUP(Tabela25[[#This Row],[Symbol]],Baza_cen[],3,0)</f>
        <v>BLOK NYXON  Green 60mm    H=170mm     GPMM</v>
      </c>
      <c r="E1704" s="466">
        <v>170</v>
      </c>
      <c r="F1704" s="466"/>
      <c r="G1704" s="466" t="s">
        <v>2453</v>
      </c>
      <c r="H1704" s="477">
        <f>NP.!S34</f>
        <v>0</v>
      </c>
      <c r="I1704" s="476">
        <f>NP.!AK34</f>
        <v>0</v>
      </c>
      <c r="J1704" s="462"/>
    </row>
    <row r="1705" spans="1:10" ht="30" customHeight="1" x14ac:dyDescent="0.2">
      <c r="A1705" s="461">
        <v>1694</v>
      </c>
      <c r="B1705" s="463" t="s">
        <v>12</v>
      </c>
      <c r="C1705" s="464" t="s">
        <v>1304</v>
      </c>
      <c r="D1705" s="465" t="str">
        <f>VLOOKUP(Tabela25[[#This Row],[Symbol]],Baza_cen[],3,0)</f>
        <v>BLOK NYXON  Green 60mm    H=170mm     GPMM</v>
      </c>
      <c r="E1705" s="466">
        <v>170</v>
      </c>
      <c r="F1705" s="466"/>
      <c r="G1705" s="466" t="s">
        <v>2453</v>
      </c>
      <c r="H1705" s="477">
        <f>NP.!T34</f>
        <v>0</v>
      </c>
      <c r="I1705" s="476">
        <f>NP.!AL34</f>
        <v>0</v>
      </c>
      <c r="J1705" s="462"/>
    </row>
    <row r="1706" spans="1:10" ht="30" customHeight="1" x14ac:dyDescent="0.2">
      <c r="A1706" s="461">
        <v>1695</v>
      </c>
      <c r="B1706" s="463" t="s">
        <v>12</v>
      </c>
      <c r="C1706" s="464" t="s">
        <v>1304</v>
      </c>
      <c r="D1706" s="465" t="str">
        <f>VLOOKUP(Tabela25[[#This Row],[Symbol]],Baza_cen[],3,0)</f>
        <v>BLOK NYXON  Green 60mm    H=170mm     GPMM</v>
      </c>
      <c r="E1706" s="466">
        <v>170</v>
      </c>
      <c r="F1706" s="466"/>
      <c r="G1706" s="466" t="s">
        <v>2453</v>
      </c>
      <c r="H1706" s="477">
        <f>NP.!U34</f>
        <v>0</v>
      </c>
      <c r="I1706" s="476">
        <f>NP.!AM34</f>
        <v>0</v>
      </c>
      <c r="J1706" s="462"/>
    </row>
    <row r="1707" spans="1:10" ht="30" customHeight="1" x14ac:dyDescent="0.2">
      <c r="A1707" s="461">
        <v>1696</v>
      </c>
      <c r="B1707" s="463" t="s">
        <v>12</v>
      </c>
      <c r="C1707" s="464" t="s">
        <v>1304</v>
      </c>
      <c r="D1707" s="465" t="str">
        <f>VLOOKUP(Tabela25[[#This Row],[Symbol]],Baza_cen[],3,0)</f>
        <v>BLOK NYXON  Green 60mm    H=170mm     GPMM</v>
      </c>
      <c r="E1707" s="466">
        <v>170</v>
      </c>
      <c r="F1707" s="466"/>
      <c r="G1707" s="466" t="s">
        <v>2453</v>
      </c>
      <c r="H1707" s="477">
        <f>NP.!V34</f>
        <v>0</v>
      </c>
      <c r="I1707" s="476">
        <f>NP.!AN34</f>
        <v>0</v>
      </c>
      <c r="J1707" s="462"/>
    </row>
    <row r="1708" spans="1:10" ht="30" customHeight="1" x14ac:dyDescent="0.2">
      <c r="A1708" s="461">
        <v>1697</v>
      </c>
      <c r="B1708" s="463" t="s">
        <v>12</v>
      </c>
      <c r="C1708" s="464" t="s">
        <v>1304</v>
      </c>
      <c r="D1708" s="465" t="str">
        <f>VLOOKUP(Tabela25[[#This Row],[Symbol]],Baza_cen[],3,0)</f>
        <v>BLOK NYXON  Green 60mm    H=170mm     GPMM</v>
      </c>
      <c r="E1708" s="466">
        <v>170</v>
      </c>
      <c r="F1708" s="466"/>
      <c r="G1708" s="466" t="s">
        <v>2453</v>
      </c>
      <c r="H1708" s="477">
        <f>NP.!W34</f>
        <v>0</v>
      </c>
      <c r="I1708" s="476">
        <f>NP.!AO34</f>
        <v>0</v>
      </c>
      <c r="J1708" s="462"/>
    </row>
    <row r="1709" spans="1:10" ht="30" customHeight="1" x14ac:dyDescent="0.2">
      <c r="A1709" s="461">
        <v>1698</v>
      </c>
      <c r="B1709" s="463" t="s">
        <v>12</v>
      </c>
      <c r="C1709" s="464" t="s">
        <v>1304</v>
      </c>
      <c r="D1709" s="465" t="str">
        <f>VLOOKUP(Tabela25[[#This Row],[Symbol]],Baza_cen[],3,0)</f>
        <v>BLOK NYXON  Green 60mm    H=170mm     GPMM</v>
      </c>
      <c r="E1709" s="466">
        <v>170</v>
      </c>
      <c r="F1709" s="466"/>
      <c r="G1709" s="466" t="s">
        <v>2453</v>
      </c>
      <c r="H1709" s="477">
        <f>NP.!X34</f>
        <v>0</v>
      </c>
      <c r="I1709" s="476">
        <f>NP.!AP34</f>
        <v>0</v>
      </c>
      <c r="J1709" s="462"/>
    </row>
    <row r="1710" spans="1:10" ht="30" customHeight="1" x14ac:dyDescent="0.2">
      <c r="A1710" s="461">
        <v>1699</v>
      </c>
      <c r="B1710" s="463" t="s">
        <v>12</v>
      </c>
      <c r="C1710" s="464" t="s">
        <v>1304</v>
      </c>
      <c r="D1710" s="465" t="str">
        <f>VLOOKUP(Tabela25[[#This Row],[Symbol]],Baza_cen[],3,0)</f>
        <v>BLOK NYXON  Green 60mm    H=170mm     GPMM</v>
      </c>
      <c r="E1710" s="466">
        <v>170</v>
      </c>
      <c r="F1710" s="466"/>
      <c r="G1710" s="466" t="s">
        <v>2453</v>
      </c>
      <c r="H1710" s="477">
        <f>NP.!Y34</f>
        <v>0</v>
      </c>
      <c r="I1710" s="476">
        <f>NP.!AQ34</f>
        <v>0</v>
      </c>
      <c r="J1710" s="462"/>
    </row>
    <row r="1711" spans="1:10" ht="30" customHeight="1" x14ac:dyDescent="0.2">
      <c r="A1711" s="461">
        <v>1700</v>
      </c>
      <c r="B1711" s="463" t="s">
        <v>12</v>
      </c>
      <c r="C1711" s="464" t="s">
        <v>1304</v>
      </c>
      <c r="D1711" s="465" t="str">
        <f>VLOOKUP(Tabela25[[#This Row],[Symbol]],Baza_cen[],3,0)</f>
        <v>BLOK NYXON  Green 60mm    H=170mm     GPMM</v>
      </c>
      <c r="E1711" s="466">
        <v>170</v>
      </c>
      <c r="F1711" s="466"/>
      <c r="G1711" s="466" t="s">
        <v>2453</v>
      </c>
      <c r="H1711" s="477">
        <f>NP.!Z34</f>
        <v>0</v>
      </c>
      <c r="I1711" s="476">
        <f>NP.!AR34</f>
        <v>0</v>
      </c>
      <c r="J1711" s="462"/>
    </row>
    <row r="1712" spans="1:10" ht="30" customHeight="1" x14ac:dyDescent="0.2">
      <c r="A1712" s="461">
        <v>1701</v>
      </c>
      <c r="B1712" s="463" t="s">
        <v>12</v>
      </c>
      <c r="C1712" s="464" t="s">
        <v>1304</v>
      </c>
      <c r="D1712" s="465" t="str">
        <f>VLOOKUP(Tabela25[[#This Row],[Symbol]],Baza_cen[],3,0)</f>
        <v>BLOK NYXON  Green 60mm    H=170mm     GPMM</v>
      </c>
      <c r="E1712" s="466">
        <v>170</v>
      </c>
      <c r="F1712" s="466"/>
      <c r="G1712" s="466" t="s">
        <v>2453</v>
      </c>
      <c r="H1712" s="477">
        <f>NP.!AA34</f>
        <v>0</v>
      </c>
      <c r="I1712" s="476">
        <f>NP.!AS34</f>
        <v>0</v>
      </c>
      <c r="J1712" s="462"/>
    </row>
    <row r="1713" spans="1:10" ht="30" customHeight="1" x14ac:dyDescent="0.2">
      <c r="A1713" s="461">
        <v>1702</v>
      </c>
      <c r="B1713" s="463" t="s">
        <v>12</v>
      </c>
      <c r="C1713" s="464" t="s">
        <v>1304</v>
      </c>
      <c r="D1713" s="465" t="str">
        <f>VLOOKUP(Tabela25[[#This Row],[Symbol]],Baza_cen[],3,0)</f>
        <v>BLOK NYXON  Green 60mm    H=170mm     GPMM</v>
      </c>
      <c r="E1713" s="466">
        <v>170</v>
      </c>
      <c r="F1713" s="466"/>
      <c r="G1713" s="466" t="s">
        <v>2453</v>
      </c>
      <c r="H1713" s="477">
        <f>NP.!AB34</f>
        <v>0</v>
      </c>
      <c r="I1713" s="476">
        <f>NP.!AT34</f>
        <v>0</v>
      </c>
      <c r="J1713" s="462"/>
    </row>
    <row r="1714" spans="1:10" ht="30" customHeight="1" x14ac:dyDescent="0.2">
      <c r="A1714" s="461">
        <v>1703</v>
      </c>
      <c r="B1714" s="463" t="s">
        <v>12</v>
      </c>
      <c r="C1714" s="464" t="s">
        <v>1304</v>
      </c>
      <c r="D1714" s="465" t="str">
        <f>VLOOKUP(Tabela25[[#This Row],[Symbol]],Baza_cen[],3,0)</f>
        <v>BLOK NYXON  Green 60mm    H=170mm     GPMM</v>
      </c>
      <c r="E1714" s="466">
        <v>170</v>
      </c>
      <c r="F1714" s="466"/>
      <c r="G1714" s="466" t="s">
        <v>2453</v>
      </c>
      <c r="H1714" s="477">
        <f>NP.!AC34</f>
        <v>0</v>
      </c>
      <c r="I1714" s="476">
        <f>NP.!AU34</f>
        <v>0</v>
      </c>
      <c r="J1714" s="462"/>
    </row>
    <row r="1715" spans="1:10" ht="30" customHeight="1" x14ac:dyDescent="0.2">
      <c r="A1715" s="461">
        <v>1704</v>
      </c>
      <c r="B1715" s="463" t="s">
        <v>12</v>
      </c>
      <c r="C1715" s="464" t="s">
        <v>1304</v>
      </c>
      <c r="D1715" s="465" t="str">
        <f>VLOOKUP(Tabela25[[#This Row],[Symbol]],Baza_cen[],3,0)</f>
        <v>BLOK NYXON  Green 60mm    H=170mm     GPMM</v>
      </c>
      <c r="E1715" s="466">
        <v>170</v>
      </c>
      <c r="F1715" s="466"/>
      <c r="G1715" s="466" t="s">
        <v>2453</v>
      </c>
      <c r="H1715" s="477">
        <f>NP.!AD34</f>
        <v>0</v>
      </c>
      <c r="I1715" s="476">
        <f>NP.!AV34</f>
        <v>0</v>
      </c>
      <c r="J1715" s="462"/>
    </row>
    <row r="1716" spans="1:10" ht="30" customHeight="1" x14ac:dyDescent="0.2">
      <c r="A1716" s="461">
        <v>1705</v>
      </c>
      <c r="B1716" s="463" t="s">
        <v>12</v>
      </c>
      <c r="C1716" s="464" t="s">
        <v>1305</v>
      </c>
      <c r="D1716" s="465" t="str">
        <f>VLOOKUP(Tabela25[[#This Row],[Symbol]],Baza_cen[],3,0)</f>
        <v>BLOK NYXON  Green 60mm    H=175mm     GPMM</v>
      </c>
      <c r="E1716" s="466">
        <v>175</v>
      </c>
      <c r="F1716" s="466"/>
      <c r="G1716" s="466" t="s">
        <v>2453</v>
      </c>
      <c r="H1716" s="477">
        <f>NP.!S35</f>
        <v>0</v>
      </c>
      <c r="I1716" s="476">
        <f>NP.!AK35</f>
        <v>0</v>
      </c>
      <c r="J1716" s="462"/>
    </row>
    <row r="1717" spans="1:10" ht="30" customHeight="1" x14ac:dyDescent="0.2">
      <c r="A1717" s="461">
        <v>1706</v>
      </c>
      <c r="B1717" s="463" t="s">
        <v>12</v>
      </c>
      <c r="C1717" s="464" t="s">
        <v>1305</v>
      </c>
      <c r="D1717" s="465" t="str">
        <f>VLOOKUP(Tabela25[[#This Row],[Symbol]],Baza_cen[],3,0)</f>
        <v>BLOK NYXON  Green 60mm    H=175mm     GPMM</v>
      </c>
      <c r="E1717" s="466">
        <v>175</v>
      </c>
      <c r="F1717" s="466"/>
      <c r="G1717" s="466" t="s">
        <v>2453</v>
      </c>
      <c r="H1717" s="477">
        <f>NP.!T35</f>
        <v>0</v>
      </c>
      <c r="I1717" s="476">
        <f>NP.!AL35</f>
        <v>0</v>
      </c>
      <c r="J1717" s="462"/>
    </row>
    <row r="1718" spans="1:10" ht="30" customHeight="1" x14ac:dyDescent="0.2">
      <c r="A1718" s="461">
        <v>1707</v>
      </c>
      <c r="B1718" s="463" t="s">
        <v>12</v>
      </c>
      <c r="C1718" s="464" t="s">
        <v>1305</v>
      </c>
      <c r="D1718" s="465" t="str">
        <f>VLOOKUP(Tabela25[[#This Row],[Symbol]],Baza_cen[],3,0)</f>
        <v>BLOK NYXON  Green 60mm    H=175mm     GPMM</v>
      </c>
      <c r="E1718" s="466">
        <v>175</v>
      </c>
      <c r="F1718" s="466"/>
      <c r="G1718" s="466" t="s">
        <v>2453</v>
      </c>
      <c r="H1718" s="477">
        <f>NP.!U35</f>
        <v>0</v>
      </c>
      <c r="I1718" s="476">
        <f>NP.!AM35</f>
        <v>0</v>
      </c>
      <c r="J1718" s="462"/>
    </row>
    <row r="1719" spans="1:10" ht="30" customHeight="1" x14ac:dyDescent="0.2">
      <c r="A1719" s="461">
        <v>1708</v>
      </c>
      <c r="B1719" s="463" t="s">
        <v>12</v>
      </c>
      <c r="C1719" s="464" t="s">
        <v>1305</v>
      </c>
      <c r="D1719" s="465" t="str">
        <f>VLOOKUP(Tabela25[[#This Row],[Symbol]],Baza_cen[],3,0)</f>
        <v>BLOK NYXON  Green 60mm    H=175mm     GPMM</v>
      </c>
      <c r="E1719" s="466">
        <v>175</v>
      </c>
      <c r="F1719" s="466"/>
      <c r="G1719" s="466" t="s">
        <v>2453</v>
      </c>
      <c r="H1719" s="477">
        <f>NP.!V35</f>
        <v>0</v>
      </c>
      <c r="I1719" s="476">
        <f>NP.!AN35</f>
        <v>0</v>
      </c>
      <c r="J1719" s="462"/>
    </row>
    <row r="1720" spans="1:10" ht="30" customHeight="1" x14ac:dyDescent="0.2">
      <c r="A1720" s="461">
        <v>1709</v>
      </c>
      <c r="B1720" s="463" t="s">
        <v>12</v>
      </c>
      <c r="C1720" s="464" t="s">
        <v>1305</v>
      </c>
      <c r="D1720" s="465" t="str">
        <f>VLOOKUP(Tabela25[[#This Row],[Symbol]],Baza_cen[],3,0)</f>
        <v>BLOK NYXON  Green 60mm    H=175mm     GPMM</v>
      </c>
      <c r="E1720" s="466">
        <v>175</v>
      </c>
      <c r="F1720" s="466"/>
      <c r="G1720" s="466" t="s">
        <v>2453</v>
      </c>
      <c r="H1720" s="477">
        <f>NP.!W35</f>
        <v>0</v>
      </c>
      <c r="I1720" s="476">
        <f>NP.!AO35</f>
        <v>0</v>
      </c>
      <c r="J1720" s="462"/>
    </row>
    <row r="1721" spans="1:10" ht="30" customHeight="1" x14ac:dyDescent="0.2">
      <c r="A1721" s="461">
        <v>1710</v>
      </c>
      <c r="B1721" s="463" t="s">
        <v>12</v>
      </c>
      <c r="C1721" s="464" t="s">
        <v>1305</v>
      </c>
      <c r="D1721" s="465" t="str">
        <f>VLOOKUP(Tabela25[[#This Row],[Symbol]],Baza_cen[],3,0)</f>
        <v>BLOK NYXON  Green 60mm    H=175mm     GPMM</v>
      </c>
      <c r="E1721" s="466">
        <v>175</v>
      </c>
      <c r="F1721" s="466"/>
      <c r="G1721" s="466" t="s">
        <v>2453</v>
      </c>
      <c r="H1721" s="477">
        <f>NP.!X35</f>
        <v>0</v>
      </c>
      <c r="I1721" s="476">
        <f>NP.!AP35</f>
        <v>0</v>
      </c>
      <c r="J1721" s="462"/>
    </row>
    <row r="1722" spans="1:10" ht="30" customHeight="1" x14ac:dyDescent="0.2">
      <c r="A1722" s="461">
        <v>1711</v>
      </c>
      <c r="B1722" s="463" t="s">
        <v>12</v>
      </c>
      <c r="C1722" s="464" t="s">
        <v>1305</v>
      </c>
      <c r="D1722" s="465" t="str">
        <f>VLOOKUP(Tabela25[[#This Row],[Symbol]],Baza_cen[],3,0)</f>
        <v>BLOK NYXON  Green 60mm    H=175mm     GPMM</v>
      </c>
      <c r="E1722" s="466">
        <v>175</v>
      </c>
      <c r="F1722" s="466"/>
      <c r="G1722" s="466" t="s">
        <v>2453</v>
      </c>
      <c r="H1722" s="477">
        <f>NP.!Y35</f>
        <v>0</v>
      </c>
      <c r="I1722" s="476">
        <f>NP.!AQ35</f>
        <v>0</v>
      </c>
      <c r="J1722" s="462"/>
    </row>
    <row r="1723" spans="1:10" ht="30" customHeight="1" x14ac:dyDescent="0.2">
      <c r="A1723" s="461">
        <v>1712</v>
      </c>
      <c r="B1723" s="463" t="s">
        <v>12</v>
      </c>
      <c r="C1723" s="464" t="s">
        <v>1305</v>
      </c>
      <c r="D1723" s="465" t="str">
        <f>VLOOKUP(Tabela25[[#This Row],[Symbol]],Baza_cen[],3,0)</f>
        <v>BLOK NYXON  Green 60mm    H=175mm     GPMM</v>
      </c>
      <c r="E1723" s="466">
        <v>175</v>
      </c>
      <c r="F1723" s="466"/>
      <c r="G1723" s="466" t="s">
        <v>2453</v>
      </c>
      <c r="H1723" s="477">
        <f>NP.!Z35</f>
        <v>0</v>
      </c>
      <c r="I1723" s="476">
        <f>NP.!AR35</f>
        <v>0</v>
      </c>
      <c r="J1723" s="462"/>
    </row>
    <row r="1724" spans="1:10" ht="30" customHeight="1" x14ac:dyDescent="0.2">
      <c r="A1724" s="461">
        <v>1713</v>
      </c>
      <c r="B1724" s="463" t="s">
        <v>12</v>
      </c>
      <c r="C1724" s="464" t="s">
        <v>1305</v>
      </c>
      <c r="D1724" s="465" t="str">
        <f>VLOOKUP(Tabela25[[#This Row],[Symbol]],Baza_cen[],3,0)</f>
        <v>BLOK NYXON  Green 60mm    H=175mm     GPMM</v>
      </c>
      <c r="E1724" s="466">
        <v>175</v>
      </c>
      <c r="F1724" s="466"/>
      <c r="G1724" s="466" t="s">
        <v>2453</v>
      </c>
      <c r="H1724" s="477">
        <f>NP.!AA35</f>
        <v>0</v>
      </c>
      <c r="I1724" s="476">
        <f>NP.!AS35</f>
        <v>0</v>
      </c>
      <c r="J1724" s="462"/>
    </row>
    <row r="1725" spans="1:10" ht="30" customHeight="1" x14ac:dyDescent="0.2">
      <c r="A1725" s="461">
        <v>1714</v>
      </c>
      <c r="B1725" s="463" t="s">
        <v>12</v>
      </c>
      <c r="C1725" s="464" t="s">
        <v>1305</v>
      </c>
      <c r="D1725" s="465" t="str">
        <f>VLOOKUP(Tabela25[[#This Row],[Symbol]],Baza_cen[],3,0)</f>
        <v>BLOK NYXON  Green 60mm    H=175mm     GPMM</v>
      </c>
      <c r="E1725" s="466">
        <v>175</v>
      </c>
      <c r="F1725" s="466"/>
      <c r="G1725" s="466" t="s">
        <v>2453</v>
      </c>
      <c r="H1725" s="477">
        <f>NP.!AB35</f>
        <v>0</v>
      </c>
      <c r="I1725" s="476">
        <f>NP.!AT35</f>
        <v>0</v>
      </c>
      <c r="J1725" s="462"/>
    </row>
    <row r="1726" spans="1:10" ht="30" customHeight="1" x14ac:dyDescent="0.2">
      <c r="A1726" s="461">
        <v>1715</v>
      </c>
      <c r="B1726" s="463" t="s">
        <v>12</v>
      </c>
      <c r="C1726" s="464" t="s">
        <v>1305</v>
      </c>
      <c r="D1726" s="465" t="str">
        <f>VLOOKUP(Tabela25[[#This Row],[Symbol]],Baza_cen[],3,0)</f>
        <v>BLOK NYXON  Green 60mm    H=175mm     GPMM</v>
      </c>
      <c r="E1726" s="466">
        <v>175</v>
      </c>
      <c r="F1726" s="466"/>
      <c r="G1726" s="466" t="s">
        <v>2453</v>
      </c>
      <c r="H1726" s="477">
        <f>NP.!AC35</f>
        <v>0</v>
      </c>
      <c r="I1726" s="476">
        <f>NP.!AU35</f>
        <v>0</v>
      </c>
      <c r="J1726" s="462"/>
    </row>
    <row r="1727" spans="1:10" ht="30" customHeight="1" x14ac:dyDescent="0.2">
      <c r="A1727" s="461">
        <v>1716</v>
      </c>
      <c r="B1727" s="463" t="s">
        <v>12</v>
      </c>
      <c r="C1727" s="464" t="s">
        <v>1305</v>
      </c>
      <c r="D1727" s="465" t="str">
        <f>VLOOKUP(Tabela25[[#This Row],[Symbol]],Baza_cen[],3,0)</f>
        <v>BLOK NYXON  Green 60mm    H=175mm     GPMM</v>
      </c>
      <c r="E1727" s="466">
        <v>175</v>
      </c>
      <c r="F1727" s="466"/>
      <c r="G1727" s="466" t="s">
        <v>2453</v>
      </c>
      <c r="H1727" s="477">
        <f>NP.!AD35</f>
        <v>0</v>
      </c>
      <c r="I1727" s="476">
        <f>NP.!AV35</f>
        <v>0</v>
      </c>
      <c r="J1727" s="462"/>
    </row>
    <row r="1728" spans="1:10" ht="30" customHeight="1" x14ac:dyDescent="0.2">
      <c r="A1728" s="461">
        <v>1717</v>
      </c>
      <c r="B1728" s="463" t="s">
        <v>12</v>
      </c>
      <c r="C1728" s="464" t="s">
        <v>1306</v>
      </c>
      <c r="D1728" s="465" t="str">
        <f>VLOOKUP(Tabela25[[#This Row],[Symbol]],Baza_cen[],3,0)</f>
        <v>BLOK NYXON  Green 60mm    H=180mm     GPMM</v>
      </c>
      <c r="E1728" s="466">
        <v>180</v>
      </c>
      <c r="F1728" s="466"/>
      <c r="G1728" s="466" t="s">
        <v>2453</v>
      </c>
      <c r="H1728" s="477">
        <f>NP.!S36</f>
        <v>0</v>
      </c>
      <c r="I1728" s="476">
        <f>NP.!AK36</f>
        <v>0</v>
      </c>
      <c r="J1728" s="462"/>
    </row>
    <row r="1729" spans="1:10" ht="30" customHeight="1" x14ac:dyDescent="0.2">
      <c r="A1729" s="461">
        <v>1718</v>
      </c>
      <c r="B1729" s="463" t="s">
        <v>12</v>
      </c>
      <c r="C1729" s="464" t="s">
        <v>1306</v>
      </c>
      <c r="D1729" s="465" t="str">
        <f>VLOOKUP(Tabela25[[#This Row],[Symbol]],Baza_cen[],3,0)</f>
        <v>BLOK NYXON  Green 60mm    H=180mm     GPMM</v>
      </c>
      <c r="E1729" s="466">
        <v>180</v>
      </c>
      <c r="F1729" s="466"/>
      <c r="G1729" s="466" t="s">
        <v>2453</v>
      </c>
      <c r="H1729" s="477">
        <f>NP.!T36</f>
        <v>0</v>
      </c>
      <c r="I1729" s="476">
        <f>NP.!AL36</f>
        <v>0</v>
      </c>
      <c r="J1729" s="462"/>
    </row>
    <row r="1730" spans="1:10" ht="30" customHeight="1" x14ac:dyDescent="0.2">
      <c r="A1730" s="461">
        <v>1719</v>
      </c>
      <c r="B1730" s="463" t="s">
        <v>12</v>
      </c>
      <c r="C1730" s="464" t="s">
        <v>1306</v>
      </c>
      <c r="D1730" s="465" t="str">
        <f>VLOOKUP(Tabela25[[#This Row],[Symbol]],Baza_cen[],3,0)</f>
        <v>BLOK NYXON  Green 60mm    H=180mm     GPMM</v>
      </c>
      <c r="E1730" s="466">
        <v>180</v>
      </c>
      <c r="F1730" s="466"/>
      <c r="G1730" s="466" t="s">
        <v>2453</v>
      </c>
      <c r="H1730" s="477">
        <f>NP.!U36</f>
        <v>0</v>
      </c>
      <c r="I1730" s="476">
        <f>NP.!AM36</f>
        <v>0</v>
      </c>
      <c r="J1730" s="462"/>
    </row>
    <row r="1731" spans="1:10" ht="30" customHeight="1" x14ac:dyDescent="0.2">
      <c r="A1731" s="461">
        <v>1720</v>
      </c>
      <c r="B1731" s="463" t="s">
        <v>12</v>
      </c>
      <c r="C1731" s="464" t="s">
        <v>1306</v>
      </c>
      <c r="D1731" s="465" t="str">
        <f>VLOOKUP(Tabela25[[#This Row],[Symbol]],Baza_cen[],3,0)</f>
        <v>BLOK NYXON  Green 60mm    H=180mm     GPMM</v>
      </c>
      <c r="E1731" s="466">
        <v>180</v>
      </c>
      <c r="F1731" s="466"/>
      <c r="G1731" s="466" t="s">
        <v>2453</v>
      </c>
      <c r="H1731" s="477">
        <f>NP.!V36</f>
        <v>0</v>
      </c>
      <c r="I1731" s="476">
        <f>NP.!AN36</f>
        <v>0</v>
      </c>
      <c r="J1731" s="462"/>
    </row>
    <row r="1732" spans="1:10" ht="30" customHeight="1" x14ac:dyDescent="0.2">
      <c r="A1732" s="461">
        <v>1721</v>
      </c>
      <c r="B1732" s="463" t="s">
        <v>12</v>
      </c>
      <c r="C1732" s="464" t="s">
        <v>1306</v>
      </c>
      <c r="D1732" s="465" t="str">
        <f>VLOOKUP(Tabela25[[#This Row],[Symbol]],Baza_cen[],3,0)</f>
        <v>BLOK NYXON  Green 60mm    H=180mm     GPMM</v>
      </c>
      <c r="E1732" s="466">
        <v>180</v>
      </c>
      <c r="F1732" s="466"/>
      <c r="G1732" s="466" t="s">
        <v>2453</v>
      </c>
      <c r="H1732" s="477">
        <f>NP.!W36</f>
        <v>0</v>
      </c>
      <c r="I1732" s="476">
        <f>NP.!AO36</f>
        <v>0</v>
      </c>
      <c r="J1732" s="462"/>
    </row>
    <row r="1733" spans="1:10" ht="30" customHeight="1" x14ac:dyDescent="0.2">
      <c r="A1733" s="461">
        <v>1722</v>
      </c>
      <c r="B1733" s="463" t="s">
        <v>12</v>
      </c>
      <c r="C1733" s="464" t="s">
        <v>1306</v>
      </c>
      <c r="D1733" s="465" t="str">
        <f>VLOOKUP(Tabela25[[#This Row],[Symbol]],Baza_cen[],3,0)</f>
        <v>BLOK NYXON  Green 60mm    H=180mm     GPMM</v>
      </c>
      <c r="E1733" s="466">
        <v>180</v>
      </c>
      <c r="F1733" s="466"/>
      <c r="G1733" s="466" t="s">
        <v>2453</v>
      </c>
      <c r="H1733" s="477">
        <f>NP.!X36</f>
        <v>0</v>
      </c>
      <c r="I1733" s="476">
        <f>NP.!AP36</f>
        <v>0</v>
      </c>
      <c r="J1733" s="462"/>
    </row>
    <row r="1734" spans="1:10" ht="30" customHeight="1" x14ac:dyDescent="0.2">
      <c r="A1734" s="461">
        <v>1723</v>
      </c>
      <c r="B1734" s="463" t="s">
        <v>12</v>
      </c>
      <c r="C1734" s="464" t="s">
        <v>1306</v>
      </c>
      <c r="D1734" s="465" t="str">
        <f>VLOOKUP(Tabela25[[#This Row],[Symbol]],Baza_cen[],3,0)</f>
        <v>BLOK NYXON  Green 60mm    H=180mm     GPMM</v>
      </c>
      <c r="E1734" s="466">
        <v>180</v>
      </c>
      <c r="F1734" s="466"/>
      <c r="G1734" s="466" t="s">
        <v>2453</v>
      </c>
      <c r="H1734" s="477">
        <f>NP.!Y36</f>
        <v>0</v>
      </c>
      <c r="I1734" s="476">
        <f>NP.!AQ36</f>
        <v>0</v>
      </c>
      <c r="J1734" s="462"/>
    </row>
    <row r="1735" spans="1:10" ht="30" customHeight="1" x14ac:dyDescent="0.2">
      <c r="A1735" s="461">
        <v>1724</v>
      </c>
      <c r="B1735" s="463" t="s">
        <v>12</v>
      </c>
      <c r="C1735" s="464" t="s">
        <v>1306</v>
      </c>
      <c r="D1735" s="465" t="str">
        <f>VLOOKUP(Tabela25[[#This Row],[Symbol]],Baza_cen[],3,0)</f>
        <v>BLOK NYXON  Green 60mm    H=180mm     GPMM</v>
      </c>
      <c r="E1735" s="466">
        <v>180</v>
      </c>
      <c r="F1735" s="466"/>
      <c r="G1735" s="466" t="s">
        <v>2453</v>
      </c>
      <c r="H1735" s="477">
        <f>NP.!Z36</f>
        <v>0</v>
      </c>
      <c r="I1735" s="476">
        <f>NP.!AR36</f>
        <v>0</v>
      </c>
      <c r="J1735" s="462"/>
    </row>
    <row r="1736" spans="1:10" ht="30" customHeight="1" x14ac:dyDescent="0.2">
      <c r="A1736" s="461">
        <v>1725</v>
      </c>
      <c r="B1736" s="463" t="s">
        <v>12</v>
      </c>
      <c r="C1736" s="464" t="s">
        <v>1306</v>
      </c>
      <c r="D1736" s="465" t="str">
        <f>VLOOKUP(Tabela25[[#This Row],[Symbol]],Baza_cen[],3,0)</f>
        <v>BLOK NYXON  Green 60mm    H=180mm     GPMM</v>
      </c>
      <c r="E1736" s="466">
        <v>180</v>
      </c>
      <c r="F1736" s="466"/>
      <c r="G1736" s="466" t="s">
        <v>2453</v>
      </c>
      <c r="H1736" s="477">
        <f>NP.!AA36</f>
        <v>0</v>
      </c>
      <c r="I1736" s="476">
        <f>NP.!AS36</f>
        <v>0</v>
      </c>
      <c r="J1736" s="462"/>
    </row>
    <row r="1737" spans="1:10" ht="30" customHeight="1" x14ac:dyDescent="0.2">
      <c r="A1737" s="461">
        <v>1726</v>
      </c>
      <c r="B1737" s="463" t="s">
        <v>12</v>
      </c>
      <c r="C1737" s="464" t="s">
        <v>1306</v>
      </c>
      <c r="D1737" s="465" t="str">
        <f>VLOOKUP(Tabela25[[#This Row],[Symbol]],Baza_cen[],3,0)</f>
        <v>BLOK NYXON  Green 60mm    H=180mm     GPMM</v>
      </c>
      <c r="E1737" s="466">
        <v>180</v>
      </c>
      <c r="F1737" s="466"/>
      <c r="G1737" s="466" t="s">
        <v>2453</v>
      </c>
      <c r="H1737" s="477">
        <f>NP.!AB36</f>
        <v>0</v>
      </c>
      <c r="I1737" s="476">
        <f>NP.!AT36</f>
        <v>0</v>
      </c>
      <c r="J1737" s="462"/>
    </row>
    <row r="1738" spans="1:10" ht="30" customHeight="1" x14ac:dyDescent="0.2">
      <c r="A1738" s="461">
        <v>1727</v>
      </c>
      <c r="B1738" s="463" t="s">
        <v>12</v>
      </c>
      <c r="C1738" s="464" t="s">
        <v>1306</v>
      </c>
      <c r="D1738" s="465" t="str">
        <f>VLOOKUP(Tabela25[[#This Row],[Symbol]],Baza_cen[],3,0)</f>
        <v>BLOK NYXON  Green 60mm    H=180mm     GPMM</v>
      </c>
      <c r="E1738" s="466">
        <v>180</v>
      </c>
      <c r="F1738" s="466"/>
      <c r="G1738" s="466" t="s">
        <v>2453</v>
      </c>
      <c r="H1738" s="477">
        <f>NP.!AC36</f>
        <v>0</v>
      </c>
      <c r="I1738" s="476">
        <f>NP.!AU36</f>
        <v>0</v>
      </c>
      <c r="J1738" s="462"/>
    </row>
    <row r="1739" spans="1:10" ht="30" customHeight="1" x14ac:dyDescent="0.2">
      <c r="A1739" s="461">
        <v>1728</v>
      </c>
      <c r="B1739" s="463" t="s">
        <v>12</v>
      </c>
      <c r="C1739" s="464" t="s">
        <v>1306</v>
      </c>
      <c r="D1739" s="465" t="str">
        <f>VLOOKUP(Tabela25[[#This Row],[Symbol]],Baza_cen[],3,0)</f>
        <v>BLOK NYXON  Green 60mm    H=180mm     GPMM</v>
      </c>
      <c r="E1739" s="466">
        <v>180</v>
      </c>
      <c r="F1739" s="466"/>
      <c r="G1739" s="466" t="s">
        <v>2453</v>
      </c>
      <c r="H1739" s="477">
        <f>NP.!AD36</f>
        <v>0</v>
      </c>
      <c r="I1739" s="476">
        <f>NP.!AV36</f>
        <v>0</v>
      </c>
      <c r="J1739" s="462"/>
    </row>
    <row r="1740" spans="1:10" ht="30" customHeight="1" x14ac:dyDescent="0.2">
      <c r="A1740" s="461">
        <v>1729</v>
      </c>
      <c r="B1740" s="463" t="s">
        <v>12</v>
      </c>
      <c r="C1740" s="464" t="s">
        <v>1307</v>
      </c>
      <c r="D1740" s="465" t="str">
        <f>VLOOKUP(Tabela25[[#This Row],[Symbol]],Baza_cen[],3,0)</f>
        <v>BLOK NYXON  Green 60mm    H=185mm     GPMM</v>
      </c>
      <c r="E1740" s="466">
        <v>185</v>
      </c>
      <c r="F1740" s="466"/>
      <c r="G1740" s="466" t="s">
        <v>2453</v>
      </c>
      <c r="H1740" s="477">
        <f>NP.!S37</f>
        <v>0</v>
      </c>
      <c r="I1740" s="476">
        <f>NP.!AK37</f>
        <v>0</v>
      </c>
      <c r="J1740" s="462"/>
    </row>
    <row r="1741" spans="1:10" ht="30" customHeight="1" x14ac:dyDescent="0.2">
      <c r="A1741" s="461">
        <v>1730</v>
      </c>
      <c r="B1741" s="463" t="s">
        <v>12</v>
      </c>
      <c r="C1741" s="464" t="s">
        <v>1307</v>
      </c>
      <c r="D1741" s="465" t="str">
        <f>VLOOKUP(Tabela25[[#This Row],[Symbol]],Baza_cen[],3,0)</f>
        <v>BLOK NYXON  Green 60mm    H=185mm     GPMM</v>
      </c>
      <c r="E1741" s="466">
        <v>185</v>
      </c>
      <c r="F1741" s="466"/>
      <c r="G1741" s="466" t="s">
        <v>2453</v>
      </c>
      <c r="H1741" s="477">
        <f>NP.!T37</f>
        <v>0</v>
      </c>
      <c r="I1741" s="476">
        <f>NP.!AL37</f>
        <v>0</v>
      </c>
      <c r="J1741" s="462"/>
    </row>
    <row r="1742" spans="1:10" ht="30" customHeight="1" x14ac:dyDescent="0.2">
      <c r="A1742" s="461">
        <v>1731</v>
      </c>
      <c r="B1742" s="463" t="s">
        <v>12</v>
      </c>
      <c r="C1742" s="464" t="s">
        <v>1307</v>
      </c>
      <c r="D1742" s="465" t="str">
        <f>VLOOKUP(Tabela25[[#This Row],[Symbol]],Baza_cen[],3,0)</f>
        <v>BLOK NYXON  Green 60mm    H=185mm     GPMM</v>
      </c>
      <c r="E1742" s="466">
        <v>185</v>
      </c>
      <c r="F1742" s="466"/>
      <c r="G1742" s="466" t="s">
        <v>2453</v>
      </c>
      <c r="H1742" s="477">
        <f>NP.!U37</f>
        <v>0</v>
      </c>
      <c r="I1742" s="476">
        <f>NP.!AM37</f>
        <v>0</v>
      </c>
      <c r="J1742" s="462"/>
    </row>
    <row r="1743" spans="1:10" ht="30" customHeight="1" x14ac:dyDescent="0.2">
      <c r="A1743" s="461">
        <v>1732</v>
      </c>
      <c r="B1743" s="463" t="s">
        <v>12</v>
      </c>
      <c r="C1743" s="464" t="s">
        <v>1307</v>
      </c>
      <c r="D1743" s="465" t="str">
        <f>VLOOKUP(Tabela25[[#This Row],[Symbol]],Baza_cen[],3,0)</f>
        <v>BLOK NYXON  Green 60mm    H=185mm     GPMM</v>
      </c>
      <c r="E1743" s="466">
        <v>185</v>
      </c>
      <c r="F1743" s="466"/>
      <c r="G1743" s="466" t="s">
        <v>2453</v>
      </c>
      <c r="H1743" s="477">
        <f>NP.!V37</f>
        <v>0</v>
      </c>
      <c r="I1743" s="476">
        <f>NP.!AN37</f>
        <v>0</v>
      </c>
      <c r="J1743" s="462"/>
    </row>
    <row r="1744" spans="1:10" ht="30" customHeight="1" x14ac:dyDescent="0.2">
      <c r="A1744" s="461">
        <v>1733</v>
      </c>
      <c r="B1744" s="463" t="s">
        <v>12</v>
      </c>
      <c r="C1744" s="464" t="s">
        <v>1307</v>
      </c>
      <c r="D1744" s="465" t="str">
        <f>VLOOKUP(Tabela25[[#This Row],[Symbol]],Baza_cen[],3,0)</f>
        <v>BLOK NYXON  Green 60mm    H=185mm     GPMM</v>
      </c>
      <c r="E1744" s="466">
        <v>185</v>
      </c>
      <c r="F1744" s="466"/>
      <c r="G1744" s="466" t="s">
        <v>2453</v>
      </c>
      <c r="H1744" s="477">
        <f>NP.!W37</f>
        <v>0</v>
      </c>
      <c r="I1744" s="476">
        <f>NP.!AO37</f>
        <v>0</v>
      </c>
      <c r="J1744" s="462"/>
    </row>
    <row r="1745" spans="1:10" ht="30" customHeight="1" x14ac:dyDescent="0.2">
      <c r="A1745" s="461">
        <v>1734</v>
      </c>
      <c r="B1745" s="463" t="s">
        <v>12</v>
      </c>
      <c r="C1745" s="464" t="s">
        <v>1307</v>
      </c>
      <c r="D1745" s="465" t="str">
        <f>VLOOKUP(Tabela25[[#This Row],[Symbol]],Baza_cen[],3,0)</f>
        <v>BLOK NYXON  Green 60mm    H=185mm     GPMM</v>
      </c>
      <c r="E1745" s="466">
        <v>185</v>
      </c>
      <c r="F1745" s="466"/>
      <c r="G1745" s="466" t="s">
        <v>2453</v>
      </c>
      <c r="H1745" s="477">
        <f>NP.!X37</f>
        <v>0</v>
      </c>
      <c r="I1745" s="476">
        <f>NP.!AP37</f>
        <v>0</v>
      </c>
      <c r="J1745" s="462"/>
    </row>
    <row r="1746" spans="1:10" ht="30" customHeight="1" x14ac:dyDescent="0.2">
      <c r="A1746" s="461">
        <v>1735</v>
      </c>
      <c r="B1746" s="463" t="s">
        <v>12</v>
      </c>
      <c r="C1746" s="464" t="s">
        <v>1307</v>
      </c>
      <c r="D1746" s="465" t="str">
        <f>VLOOKUP(Tabela25[[#This Row],[Symbol]],Baza_cen[],3,0)</f>
        <v>BLOK NYXON  Green 60mm    H=185mm     GPMM</v>
      </c>
      <c r="E1746" s="466">
        <v>185</v>
      </c>
      <c r="F1746" s="466"/>
      <c r="G1746" s="466" t="s">
        <v>2453</v>
      </c>
      <c r="H1746" s="477">
        <f>NP.!Y37</f>
        <v>0</v>
      </c>
      <c r="I1746" s="476">
        <f>NP.!AQ37</f>
        <v>0</v>
      </c>
      <c r="J1746" s="462"/>
    </row>
    <row r="1747" spans="1:10" ht="30" customHeight="1" x14ac:dyDescent="0.2">
      <c r="A1747" s="461">
        <v>1736</v>
      </c>
      <c r="B1747" s="463" t="s">
        <v>12</v>
      </c>
      <c r="C1747" s="464" t="s">
        <v>1307</v>
      </c>
      <c r="D1747" s="465" t="str">
        <f>VLOOKUP(Tabela25[[#This Row],[Symbol]],Baza_cen[],3,0)</f>
        <v>BLOK NYXON  Green 60mm    H=185mm     GPMM</v>
      </c>
      <c r="E1747" s="466">
        <v>185</v>
      </c>
      <c r="F1747" s="466"/>
      <c r="G1747" s="466" t="s">
        <v>2453</v>
      </c>
      <c r="H1747" s="477">
        <f>NP.!Z37</f>
        <v>0</v>
      </c>
      <c r="I1747" s="476">
        <f>NP.!AR37</f>
        <v>0</v>
      </c>
      <c r="J1747" s="462"/>
    </row>
    <row r="1748" spans="1:10" ht="30" customHeight="1" x14ac:dyDescent="0.2">
      <c r="A1748" s="461">
        <v>1737</v>
      </c>
      <c r="B1748" s="463" t="s">
        <v>12</v>
      </c>
      <c r="C1748" s="464" t="s">
        <v>1307</v>
      </c>
      <c r="D1748" s="465" t="str">
        <f>VLOOKUP(Tabela25[[#This Row],[Symbol]],Baza_cen[],3,0)</f>
        <v>BLOK NYXON  Green 60mm    H=185mm     GPMM</v>
      </c>
      <c r="E1748" s="466">
        <v>185</v>
      </c>
      <c r="F1748" s="466"/>
      <c r="G1748" s="466" t="s">
        <v>2453</v>
      </c>
      <c r="H1748" s="477">
        <f>NP.!AA37</f>
        <v>0</v>
      </c>
      <c r="I1748" s="476">
        <f>NP.!AS37</f>
        <v>0</v>
      </c>
      <c r="J1748" s="462"/>
    </row>
    <row r="1749" spans="1:10" ht="30" customHeight="1" x14ac:dyDescent="0.2">
      <c r="A1749" s="461">
        <v>1738</v>
      </c>
      <c r="B1749" s="463" t="s">
        <v>12</v>
      </c>
      <c r="C1749" s="464" t="s">
        <v>1307</v>
      </c>
      <c r="D1749" s="465" t="str">
        <f>VLOOKUP(Tabela25[[#This Row],[Symbol]],Baza_cen[],3,0)</f>
        <v>BLOK NYXON  Green 60mm    H=185mm     GPMM</v>
      </c>
      <c r="E1749" s="466">
        <v>185</v>
      </c>
      <c r="F1749" s="466"/>
      <c r="G1749" s="466" t="s">
        <v>2453</v>
      </c>
      <c r="H1749" s="477">
        <f>NP.!AB37</f>
        <v>0</v>
      </c>
      <c r="I1749" s="476">
        <f>NP.!AT37</f>
        <v>0</v>
      </c>
      <c r="J1749" s="462"/>
    </row>
    <row r="1750" spans="1:10" ht="30" customHeight="1" x14ac:dyDescent="0.2">
      <c r="A1750" s="461">
        <v>1739</v>
      </c>
      <c r="B1750" s="463" t="s">
        <v>12</v>
      </c>
      <c r="C1750" s="464" t="s">
        <v>1307</v>
      </c>
      <c r="D1750" s="465" t="str">
        <f>VLOOKUP(Tabela25[[#This Row],[Symbol]],Baza_cen[],3,0)</f>
        <v>BLOK NYXON  Green 60mm    H=185mm     GPMM</v>
      </c>
      <c r="E1750" s="466">
        <v>185</v>
      </c>
      <c r="F1750" s="466"/>
      <c r="G1750" s="466" t="s">
        <v>2453</v>
      </c>
      <c r="H1750" s="477">
        <f>NP.!AC37</f>
        <v>0</v>
      </c>
      <c r="I1750" s="476">
        <f>NP.!AU37</f>
        <v>0</v>
      </c>
      <c r="J1750" s="462"/>
    </row>
    <row r="1751" spans="1:10" ht="30" customHeight="1" x14ac:dyDescent="0.2">
      <c r="A1751" s="461">
        <v>1740</v>
      </c>
      <c r="B1751" s="463" t="s">
        <v>12</v>
      </c>
      <c r="C1751" s="464" t="s">
        <v>1307</v>
      </c>
      <c r="D1751" s="465" t="str">
        <f>VLOOKUP(Tabela25[[#This Row],[Symbol]],Baza_cen[],3,0)</f>
        <v>BLOK NYXON  Green 60mm    H=185mm     GPMM</v>
      </c>
      <c r="E1751" s="466">
        <v>185</v>
      </c>
      <c r="F1751" s="466"/>
      <c r="G1751" s="466" t="s">
        <v>2453</v>
      </c>
      <c r="H1751" s="477">
        <f>NP.!AD37</f>
        <v>0</v>
      </c>
      <c r="I1751" s="476">
        <f>NP.!AV37</f>
        <v>0</v>
      </c>
      <c r="J1751" s="462"/>
    </row>
    <row r="1752" spans="1:10" ht="30" customHeight="1" x14ac:dyDescent="0.2">
      <c r="A1752" s="461">
        <v>1741</v>
      </c>
      <c r="B1752" s="463" t="s">
        <v>12</v>
      </c>
      <c r="C1752" s="464" t="s">
        <v>1308</v>
      </c>
      <c r="D1752" s="465" t="str">
        <f>VLOOKUP(Tabela25[[#This Row],[Symbol]],Baza_cen[],3,0)</f>
        <v>BLOK NYXON  Green 60mm    H=190mm     GPMM</v>
      </c>
      <c r="E1752" s="466">
        <v>190</v>
      </c>
      <c r="F1752" s="466"/>
      <c r="G1752" s="466" t="s">
        <v>2453</v>
      </c>
      <c r="H1752" s="477">
        <f>NP.!S38</f>
        <v>0</v>
      </c>
      <c r="I1752" s="476">
        <f>NP.!AK38</f>
        <v>0</v>
      </c>
      <c r="J1752" s="462"/>
    </row>
    <row r="1753" spans="1:10" ht="30" customHeight="1" x14ac:dyDescent="0.2">
      <c r="A1753" s="461">
        <v>1742</v>
      </c>
      <c r="B1753" s="463" t="s">
        <v>12</v>
      </c>
      <c r="C1753" s="464" t="s">
        <v>1308</v>
      </c>
      <c r="D1753" s="465" t="str">
        <f>VLOOKUP(Tabela25[[#This Row],[Symbol]],Baza_cen[],3,0)</f>
        <v>BLOK NYXON  Green 60mm    H=190mm     GPMM</v>
      </c>
      <c r="E1753" s="466">
        <v>190</v>
      </c>
      <c r="F1753" s="466"/>
      <c r="G1753" s="466" t="s">
        <v>2453</v>
      </c>
      <c r="H1753" s="477">
        <f>NP.!T38</f>
        <v>0</v>
      </c>
      <c r="I1753" s="476">
        <f>NP.!AL38</f>
        <v>0</v>
      </c>
      <c r="J1753" s="462"/>
    </row>
    <row r="1754" spans="1:10" ht="30" customHeight="1" x14ac:dyDescent="0.2">
      <c r="A1754" s="461">
        <v>1743</v>
      </c>
      <c r="B1754" s="463" t="s">
        <v>12</v>
      </c>
      <c r="C1754" s="464" t="s">
        <v>1308</v>
      </c>
      <c r="D1754" s="465" t="str">
        <f>VLOOKUP(Tabela25[[#This Row],[Symbol]],Baza_cen[],3,0)</f>
        <v>BLOK NYXON  Green 60mm    H=190mm     GPMM</v>
      </c>
      <c r="E1754" s="466">
        <v>190</v>
      </c>
      <c r="F1754" s="466"/>
      <c r="G1754" s="466" t="s">
        <v>2453</v>
      </c>
      <c r="H1754" s="477">
        <f>NP.!U38</f>
        <v>0</v>
      </c>
      <c r="I1754" s="476">
        <f>NP.!AM38</f>
        <v>0</v>
      </c>
      <c r="J1754" s="462"/>
    </row>
    <row r="1755" spans="1:10" ht="30" customHeight="1" x14ac:dyDescent="0.2">
      <c r="A1755" s="461">
        <v>1744</v>
      </c>
      <c r="B1755" s="463" t="s">
        <v>12</v>
      </c>
      <c r="C1755" s="464" t="s">
        <v>1308</v>
      </c>
      <c r="D1755" s="465" t="str">
        <f>VLOOKUP(Tabela25[[#This Row],[Symbol]],Baza_cen[],3,0)</f>
        <v>BLOK NYXON  Green 60mm    H=190mm     GPMM</v>
      </c>
      <c r="E1755" s="466">
        <v>190</v>
      </c>
      <c r="F1755" s="466"/>
      <c r="G1755" s="466" t="s">
        <v>2453</v>
      </c>
      <c r="H1755" s="477">
        <f>NP.!V38</f>
        <v>0</v>
      </c>
      <c r="I1755" s="476">
        <f>NP.!AN38</f>
        <v>0</v>
      </c>
      <c r="J1755" s="462"/>
    </row>
    <row r="1756" spans="1:10" ht="30" customHeight="1" x14ac:dyDescent="0.2">
      <c r="A1756" s="461">
        <v>1745</v>
      </c>
      <c r="B1756" s="463" t="s">
        <v>12</v>
      </c>
      <c r="C1756" s="464" t="s">
        <v>1308</v>
      </c>
      <c r="D1756" s="465" t="str">
        <f>VLOOKUP(Tabela25[[#This Row],[Symbol]],Baza_cen[],3,0)</f>
        <v>BLOK NYXON  Green 60mm    H=190mm     GPMM</v>
      </c>
      <c r="E1756" s="466">
        <v>190</v>
      </c>
      <c r="F1756" s="466"/>
      <c r="G1756" s="466" t="s">
        <v>2453</v>
      </c>
      <c r="H1756" s="477">
        <f>NP.!W38</f>
        <v>0</v>
      </c>
      <c r="I1756" s="476">
        <f>NP.!AO38</f>
        <v>0</v>
      </c>
      <c r="J1756" s="462"/>
    </row>
    <row r="1757" spans="1:10" ht="30" customHeight="1" x14ac:dyDescent="0.2">
      <c r="A1757" s="461">
        <v>1746</v>
      </c>
      <c r="B1757" s="463" t="s">
        <v>12</v>
      </c>
      <c r="C1757" s="464" t="s">
        <v>1308</v>
      </c>
      <c r="D1757" s="465" t="str">
        <f>VLOOKUP(Tabela25[[#This Row],[Symbol]],Baza_cen[],3,0)</f>
        <v>BLOK NYXON  Green 60mm    H=190mm     GPMM</v>
      </c>
      <c r="E1757" s="466">
        <v>190</v>
      </c>
      <c r="F1757" s="466"/>
      <c r="G1757" s="466" t="s">
        <v>2453</v>
      </c>
      <c r="H1757" s="477">
        <f>NP.!X38</f>
        <v>0</v>
      </c>
      <c r="I1757" s="476">
        <f>NP.!AP38</f>
        <v>0</v>
      </c>
      <c r="J1757" s="462"/>
    </row>
    <row r="1758" spans="1:10" ht="30" customHeight="1" x14ac:dyDescent="0.2">
      <c r="A1758" s="461">
        <v>1747</v>
      </c>
      <c r="B1758" s="463" t="s">
        <v>12</v>
      </c>
      <c r="C1758" s="464" t="s">
        <v>1308</v>
      </c>
      <c r="D1758" s="465" t="str">
        <f>VLOOKUP(Tabela25[[#This Row],[Symbol]],Baza_cen[],3,0)</f>
        <v>BLOK NYXON  Green 60mm    H=190mm     GPMM</v>
      </c>
      <c r="E1758" s="466">
        <v>190</v>
      </c>
      <c r="F1758" s="466"/>
      <c r="G1758" s="466" t="s">
        <v>2453</v>
      </c>
      <c r="H1758" s="477">
        <f>NP.!Y38</f>
        <v>0</v>
      </c>
      <c r="I1758" s="476">
        <f>NP.!AQ38</f>
        <v>0</v>
      </c>
      <c r="J1758" s="462"/>
    </row>
    <row r="1759" spans="1:10" ht="30" customHeight="1" x14ac:dyDescent="0.2">
      <c r="A1759" s="461">
        <v>1748</v>
      </c>
      <c r="B1759" s="463" t="s">
        <v>12</v>
      </c>
      <c r="C1759" s="464" t="s">
        <v>1308</v>
      </c>
      <c r="D1759" s="465" t="str">
        <f>VLOOKUP(Tabela25[[#This Row],[Symbol]],Baza_cen[],3,0)</f>
        <v>BLOK NYXON  Green 60mm    H=190mm     GPMM</v>
      </c>
      <c r="E1759" s="466">
        <v>190</v>
      </c>
      <c r="F1759" s="466"/>
      <c r="G1759" s="466" t="s">
        <v>2453</v>
      </c>
      <c r="H1759" s="477">
        <f>NP.!Z38</f>
        <v>0</v>
      </c>
      <c r="I1759" s="476">
        <f>NP.!AR38</f>
        <v>0</v>
      </c>
      <c r="J1759" s="462"/>
    </row>
    <row r="1760" spans="1:10" ht="30" customHeight="1" x14ac:dyDescent="0.2">
      <c r="A1760" s="461">
        <v>1749</v>
      </c>
      <c r="B1760" s="463" t="s">
        <v>12</v>
      </c>
      <c r="C1760" s="464" t="s">
        <v>1308</v>
      </c>
      <c r="D1760" s="465" t="str">
        <f>VLOOKUP(Tabela25[[#This Row],[Symbol]],Baza_cen[],3,0)</f>
        <v>BLOK NYXON  Green 60mm    H=190mm     GPMM</v>
      </c>
      <c r="E1760" s="466">
        <v>190</v>
      </c>
      <c r="F1760" s="466"/>
      <c r="G1760" s="466" t="s">
        <v>2453</v>
      </c>
      <c r="H1760" s="477">
        <f>NP.!AA38</f>
        <v>0</v>
      </c>
      <c r="I1760" s="476">
        <f>NP.!AS38</f>
        <v>0</v>
      </c>
      <c r="J1760" s="462"/>
    </row>
    <row r="1761" spans="1:10" ht="30" customHeight="1" x14ac:dyDescent="0.2">
      <c r="A1761" s="461">
        <v>1750</v>
      </c>
      <c r="B1761" s="463" t="s">
        <v>12</v>
      </c>
      <c r="C1761" s="464" t="s">
        <v>1308</v>
      </c>
      <c r="D1761" s="465" t="str">
        <f>VLOOKUP(Tabela25[[#This Row],[Symbol]],Baza_cen[],3,0)</f>
        <v>BLOK NYXON  Green 60mm    H=190mm     GPMM</v>
      </c>
      <c r="E1761" s="466">
        <v>190</v>
      </c>
      <c r="F1761" s="466"/>
      <c r="G1761" s="466" t="s">
        <v>2453</v>
      </c>
      <c r="H1761" s="477">
        <f>NP.!AB38</f>
        <v>0</v>
      </c>
      <c r="I1761" s="476">
        <f>NP.!AT38</f>
        <v>0</v>
      </c>
      <c r="J1761" s="462"/>
    </row>
    <row r="1762" spans="1:10" ht="30" customHeight="1" x14ac:dyDescent="0.2">
      <c r="A1762" s="461">
        <v>1751</v>
      </c>
      <c r="B1762" s="463" t="s">
        <v>12</v>
      </c>
      <c r="C1762" s="464" t="s">
        <v>1308</v>
      </c>
      <c r="D1762" s="465" t="str">
        <f>VLOOKUP(Tabela25[[#This Row],[Symbol]],Baza_cen[],3,0)</f>
        <v>BLOK NYXON  Green 60mm    H=190mm     GPMM</v>
      </c>
      <c r="E1762" s="466">
        <v>190</v>
      </c>
      <c r="F1762" s="466"/>
      <c r="G1762" s="466" t="s">
        <v>2453</v>
      </c>
      <c r="H1762" s="477">
        <f>NP.!AC38</f>
        <v>0</v>
      </c>
      <c r="I1762" s="476">
        <f>NP.!AU38</f>
        <v>0</v>
      </c>
      <c r="J1762" s="462"/>
    </row>
    <row r="1763" spans="1:10" ht="30" customHeight="1" x14ac:dyDescent="0.2">
      <c r="A1763" s="461">
        <v>1752</v>
      </c>
      <c r="B1763" s="463" t="s">
        <v>12</v>
      </c>
      <c r="C1763" s="464" t="s">
        <v>1308</v>
      </c>
      <c r="D1763" s="465" t="str">
        <f>VLOOKUP(Tabela25[[#This Row],[Symbol]],Baza_cen[],3,0)</f>
        <v>BLOK NYXON  Green 60mm    H=190mm     GPMM</v>
      </c>
      <c r="E1763" s="466">
        <v>190</v>
      </c>
      <c r="F1763" s="466"/>
      <c r="G1763" s="466" t="s">
        <v>2453</v>
      </c>
      <c r="H1763" s="477">
        <f>NP.!AD38</f>
        <v>0</v>
      </c>
      <c r="I1763" s="476">
        <f>NP.!AV38</f>
        <v>0</v>
      </c>
      <c r="J1763" s="462"/>
    </row>
    <row r="1764" spans="1:10" ht="30" customHeight="1" x14ac:dyDescent="0.2">
      <c r="A1764" s="461">
        <v>1753</v>
      </c>
      <c r="B1764" s="463" t="s">
        <v>12</v>
      </c>
      <c r="C1764" s="464" t="s">
        <v>1309</v>
      </c>
      <c r="D1764" s="465" t="str">
        <f>VLOOKUP(Tabela25[[#This Row],[Symbol]],Baza_cen[],3,0)</f>
        <v>BLOK NYXON  Green 60mm    H=195mm     GPMM</v>
      </c>
      <c r="E1764" s="466">
        <v>195</v>
      </c>
      <c r="F1764" s="466"/>
      <c r="G1764" s="466" t="s">
        <v>2453</v>
      </c>
      <c r="H1764" s="477">
        <f>NP.!S39</f>
        <v>0</v>
      </c>
      <c r="I1764" s="476">
        <f>NP.!AK39</f>
        <v>0</v>
      </c>
      <c r="J1764" s="462"/>
    </row>
    <row r="1765" spans="1:10" ht="30" customHeight="1" x14ac:dyDescent="0.2">
      <c r="A1765" s="461">
        <v>1754</v>
      </c>
      <c r="B1765" s="463" t="s">
        <v>12</v>
      </c>
      <c r="C1765" s="464" t="s">
        <v>1309</v>
      </c>
      <c r="D1765" s="465" t="str">
        <f>VLOOKUP(Tabela25[[#This Row],[Symbol]],Baza_cen[],3,0)</f>
        <v>BLOK NYXON  Green 60mm    H=195mm     GPMM</v>
      </c>
      <c r="E1765" s="466">
        <v>195</v>
      </c>
      <c r="F1765" s="466"/>
      <c r="G1765" s="466" t="s">
        <v>2453</v>
      </c>
      <c r="H1765" s="477">
        <f>NP.!T39</f>
        <v>0</v>
      </c>
      <c r="I1765" s="476">
        <f>NP.!AL39</f>
        <v>0</v>
      </c>
      <c r="J1765" s="462"/>
    </row>
    <row r="1766" spans="1:10" ht="30" customHeight="1" x14ac:dyDescent="0.2">
      <c r="A1766" s="461">
        <v>1755</v>
      </c>
      <c r="B1766" s="463" t="s">
        <v>12</v>
      </c>
      <c r="C1766" s="464" t="s">
        <v>1309</v>
      </c>
      <c r="D1766" s="465" t="str">
        <f>VLOOKUP(Tabela25[[#This Row],[Symbol]],Baza_cen[],3,0)</f>
        <v>BLOK NYXON  Green 60mm    H=195mm     GPMM</v>
      </c>
      <c r="E1766" s="466">
        <v>195</v>
      </c>
      <c r="F1766" s="466"/>
      <c r="G1766" s="466" t="s">
        <v>2453</v>
      </c>
      <c r="H1766" s="477">
        <f>NP.!U39</f>
        <v>0</v>
      </c>
      <c r="I1766" s="476">
        <f>NP.!AM39</f>
        <v>0</v>
      </c>
      <c r="J1766" s="462"/>
    </row>
    <row r="1767" spans="1:10" ht="30" customHeight="1" x14ac:dyDescent="0.2">
      <c r="A1767" s="461">
        <v>1756</v>
      </c>
      <c r="B1767" s="463" t="s">
        <v>12</v>
      </c>
      <c r="C1767" s="464" t="s">
        <v>1309</v>
      </c>
      <c r="D1767" s="465" t="str">
        <f>VLOOKUP(Tabela25[[#This Row],[Symbol]],Baza_cen[],3,0)</f>
        <v>BLOK NYXON  Green 60mm    H=195mm     GPMM</v>
      </c>
      <c r="E1767" s="466">
        <v>195</v>
      </c>
      <c r="F1767" s="466"/>
      <c r="G1767" s="466" t="s">
        <v>2453</v>
      </c>
      <c r="H1767" s="477">
        <f>NP.!V39</f>
        <v>0</v>
      </c>
      <c r="I1767" s="476">
        <f>NP.!AN39</f>
        <v>0</v>
      </c>
      <c r="J1767" s="462"/>
    </row>
    <row r="1768" spans="1:10" ht="30" customHeight="1" x14ac:dyDescent="0.2">
      <c r="A1768" s="461">
        <v>1757</v>
      </c>
      <c r="B1768" s="463" t="s">
        <v>12</v>
      </c>
      <c r="C1768" s="464" t="s">
        <v>1309</v>
      </c>
      <c r="D1768" s="465" t="str">
        <f>VLOOKUP(Tabela25[[#This Row],[Symbol]],Baza_cen[],3,0)</f>
        <v>BLOK NYXON  Green 60mm    H=195mm     GPMM</v>
      </c>
      <c r="E1768" s="466">
        <v>195</v>
      </c>
      <c r="F1768" s="466"/>
      <c r="G1768" s="466" t="s">
        <v>2453</v>
      </c>
      <c r="H1768" s="477">
        <f>NP.!W39</f>
        <v>0</v>
      </c>
      <c r="I1768" s="476">
        <f>NP.!AO39</f>
        <v>0</v>
      </c>
      <c r="J1768" s="462"/>
    </row>
    <row r="1769" spans="1:10" ht="30" customHeight="1" x14ac:dyDescent="0.2">
      <c r="A1769" s="461">
        <v>1758</v>
      </c>
      <c r="B1769" s="463" t="s">
        <v>12</v>
      </c>
      <c r="C1769" s="464" t="s">
        <v>1309</v>
      </c>
      <c r="D1769" s="465" t="str">
        <f>VLOOKUP(Tabela25[[#This Row],[Symbol]],Baza_cen[],3,0)</f>
        <v>BLOK NYXON  Green 60mm    H=195mm     GPMM</v>
      </c>
      <c r="E1769" s="466">
        <v>195</v>
      </c>
      <c r="F1769" s="466"/>
      <c r="G1769" s="466" t="s">
        <v>2453</v>
      </c>
      <c r="H1769" s="477">
        <f>NP.!X39</f>
        <v>0</v>
      </c>
      <c r="I1769" s="476">
        <f>NP.!AP39</f>
        <v>0</v>
      </c>
      <c r="J1769" s="462"/>
    </row>
    <row r="1770" spans="1:10" ht="30" customHeight="1" x14ac:dyDescent="0.2">
      <c r="A1770" s="461">
        <v>1759</v>
      </c>
      <c r="B1770" s="463" t="s">
        <v>12</v>
      </c>
      <c r="C1770" s="464" t="s">
        <v>1309</v>
      </c>
      <c r="D1770" s="465" t="str">
        <f>VLOOKUP(Tabela25[[#This Row],[Symbol]],Baza_cen[],3,0)</f>
        <v>BLOK NYXON  Green 60mm    H=195mm     GPMM</v>
      </c>
      <c r="E1770" s="466">
        <v>195</v>
      </c>
      <c r="F1770" s="466"/>
      <c r="G1770" s="466" t="s">
        <v>2453</v>
      </c>
      <c r="H1770" s="477">
        <f>NP.!Y39</f>
        <v>0</v>
      </c>
      <c r="I1770" s="476">
        <f>NP.!AQ39</f>
        <v>0</v>
      </c>
      <c r="J1770" s="462"/>
    </row>
    <row r="1771" spans="1:10" ht="30" customHeight="1" x14ac:dyDescent="0.2">
      <c r="A1771" s="461">
        <v>1760</v>
      </c>
      <c r="B1771" s="463" t="s">
        <v>12</v>
      </c>
      <c r="C1771" s="464" t="s">
        <v>1309</v>
      </c>
      <c r="D1771" s="465" t="str">
        <f>VLOOKUP(Tabela25[[#This Row],[Symbol]],Baza_cen[],3,0)</f>
        <v>BLOK NYXON  Green 60mm    H=195mm     GPMM</v>
      </c>
      <c r="E1771" s="466">
        <v>195</v>
      </c>
      <c r="F1771" s="466"/>
      <c r="G1771" s="466" t="s">
        <v>2453</v>
      </c>
      <c r="H1771" s="477">
        <f>NP.!Z39</f>
        <v>0</v>
      </c>
      <c r="I1771" s="476">
        <f>NP.!AR39</f>
        <v>0</v>
      </c>
      <c r="J1771" s="462"/>
    </row>
    <row r="1772" spans="1:10" ht="30" customHeight="1" x14ac:dyDescent="0.2">
      <c r="A1772" s="461">
        <v>1761</v>
      </c>
      <c r="B1772" s="463" t="s">
        <v>12</v>
      </c>
      <c r="C1772" s="464" t="s">
        <v>1309</v>
      </c>
      <c r="D1772" s="465" t="str">
        <f>VLOOKUP(Tabela25[[#This Row],[Symbol]],Baza_cen[],3,0)</f>
        <v>BLOK NYXON  Green 60mm    H=195mm     GPMM</v>
      </c>
      <c r="E1772" s="466">
        <v>195</v>
      </c>
      <c r="F1772" s="466"/>
      <c r="G1772" s="466" t="s">
        <v>2453</v>
      </c>
      <c r="H1772" s="477">
        <f>NP.!AA39</f>
        <v>0</v>
      </c>
      <c r="I1772" s="476">
        <f>NP.!AS39</f>
        <v>0</v>
      </c>
      <c r="J1772" s="462"/>
    </row>
    <row r="1773" spans="1:10" ht="30" customHeight="1" x14ac:dyDescent="0.2">
      <c r="A1773" s="461">
        <v>1762</v>
      </c>
      <c r="B1773" s="463" t="s">
        <v>12</v>
      </c>
      <c r="C1773" s="464" t="s">
        <v>1309</v>
      </c>
      <c r="D1773" s="465" t="str">
        <f>VLOOKUP(Tabela25[[#This Row],[Symbol]],Baza_cen[],3,0)</f>
        <v>BLOK NYXON  Green 60mm    H=195mm     GPMM</v>
      </c>
      <c r="E1773" s="466">
        <v>195</v>
      </c>
      <c r="F1773" s="466"/>
      <c r="G1773" s="466" t="s">
        <v>2453</v>
      </c>
      <c r="H1773" s="477">
        <f>NP.!AB39</f>
        <v>0</v>
      </c>
      <c r="I1773" s="476">
        <f>NP.!AT39</f>
        <v>0</v>
      </c>
      <c r="J1773" s="462"/>
    </row>
    <row r="1774" spans="1:10" ht="30" customHeight="1" x14ac:dyDescent="0.2">
      <c r="A1774" s="461">
        <v>1763</v>
      </c>
      <c r="B1774" s="463" t="s">
        <v>12</v>
      </c>
      <c r="C1774" s="464" t="s">
        <v>1309</v>
      </c>
      <c r="D1774" s="465" t="str">
        <f>VLOOKUP(Tabela25[[#This Row],[Symbol]],Baza_cen[],3,0)</f>
        <v>BLOK NYXON  Green 60mm    H=195mm     GPMM</v>
      </c>
      <c r="E1774" s="466">
        <v>195</v>
      </c>
      <c r="F1774" s="466"/>
      <c r="G1774" s="466" t="s">
        <v>2453</v>
      </c>
      <c r="H1774" s="477">
        <f>NP.!AC39</f>
        <v>0</v>
      </c>
      <c r="I1774" s="476">
        <f>NP.!AU39</f>
        <v>0</v>
      </c>
      <c r="J1774" s="462"/>
    </row>
    <row r="1775" spans="1:10" ht="30" customHeight="1" x14ac:dyDescent="0.2">
      <c r="A1775" s="461">
        <v>1764</v>
      </c>
      <c r="B1775" s="463" t="s">
        <v>12</v>
      </c>
      <c r="C1775" s="464" t="s">
        <v>1309</v>
      </c>
      <c r="D1775" s="465" t="str">
        <f>VLOOKUP(Tabela25[[#This Row],[Symbol]],Baza_cen[],3,0)</f>
        <v>BLOK NYXON  Green 60mm    H=195mm     GPMM</v>
      </c>
      <c r="E1775" s="466">
        <v>195</v>
      </c>
      <c r="F1775" s="466"/>
      <c r="G1775" s="466" t="s">
        <v>2453</v>
      </c>
      <c r="H1775" s="477">
        <f>NP.!AD39</f>
        <v>0</v>
      </c>
      <c r="I1775" s="476">
        <f>NP.!AV39</f>
        <v>0</v>
      </c>
      <c r="J1775" s="462"/>
    </row>
    <row r="1776" spans="1:10" ht="30" customHeight="1" x14ac:dyDescent="0.2">
      <c r="A1776" s="461">
        <v>1765</v>
      </c>
      <c r="B1776" s="463" t="s">
        <v>12</v>
      </c>
      <c r="C1776" s="464" t="s">
        <v>1310</v>
      </c>
      <c r="D1776" s="465" t="str">
        <f>VLOOKUP(Tabela25[[#This Row],[Symbol]],Baza_cen[],3,0)</f>
        <v>BLOK NYXON  Green 60mm    H=200mm     GPMM</v>
      </c>
      <c r="E1776" s="466">
        <v>200</v>
      </c>
      <c r="F1776" s="466"/>
      <c r="G1776" s="466" t="s">
        <v>2453</v>
      </c>
      <c r="H1776" s="477">
        <f>NP.!S40</f>
        <v>0</v>
      </c>
      <c r="I1776" s="476">
        <f>NP.!AK40</f>
        <v>0</v>
      </c>
      <c r="J1776" s="462"/>
    </row>
    <row r="1777" spans="1:10" ht="30" customHeight="1" x14ac:dyDescent="0.2">
      <c r="A1777" s="461">
        <v>1766</v>
      </c>
      <c r="B1777" s="463" t="s">
        <v>12</v>
      </c>
      <c r="C1777" s="464" t="s">
        <v>1310</v>
      </c>
      <c r="D1777" s="465" t="str">
        <f>VLOOKUP(Tabela25[[#This Row],[Symbol]],Baza_cen[],3,0)</f>
        <v>BLOK NYXON  Green 60mm    H=200mm     GPMM</v>
      </c>
      <c r="E1777" s="466">
        <v>200</v>
      </c>
      <c r="F1777" s="466"/>
      <c r="G1777" s="466" t="s">
        <v>2453</v>
      </c>
      <c r="H1777" s="477">
        <f>NP.!T40</f>
        <v>0</v>
      </c>
      <c r="I1777" s="476">
        <f>NP.!AL40</f>
        <v>0</v>
      </c>
      <c r="J1777" s="462"/>
    </row>
    <row r="1778" spans="1:10" ht="30" customHeight="1" x14ac:dyDescent="0.2">
      <c r="A1778" s="461">
        <v>1767</v>
      </c>
      <c r="B1778" s="463" t="s">
        <v>12</v>
      </c>
      <c r="C1778" s="464" t="s">
        <v>1310</v>
      </c>
      <c r="D1778" s="465" t="str">
        <f>VLOOKUP(Tabela25[[#This Row],[Symbol]],Baza_cen[],3,0)</f>
        <v>BLOK NYXON  Green 60mm    H=200mm     GPMM</v>
      </c>
      <c r="E1778" s="466">
        <v>200</v>
      </c>
      <c r="F1778" s="466"/>
      <c r="G1778" s="466" t="s">
        <v>2453</v>
      </c>
      <c r="H1778" s="477">
        <f>NP.!U40</f>
        <v>0</v>
      </c>
      <c r="I1778" s="476">
        <f>NP.!AM40</f>
        <v>0</v>
      </c>
      <c r="J1778" s="462"/>
    </row>
    <row r="1779" spans="1:10" ht="30" customHeight="1" x14ac:dyDescent="0.2">
      <c r="A1779" s="461">
        <v>1768</v>
      </c>
      <c r="B1779" s="463" t="s">
        <v>12</v>
      </c>
      <c r="C1779" s="464" t="s">
        <v>1310</v>
      </c>
      <c r="D1779" s="465" t="str">
        <f>VLOOKUP(Tabela25[[#This Row],[Symbol]],Baza_cen[],3,0)</f>
        <v>BLOK NYXON  Green 60mm    H=200mm     GPMM</v>
      </c>
      <c r="E1779" s="466">
        <v>200</v>
      </c>
      <c r="F1779" s="466"/>
      <c r="G1779" s="466" t="s">
        <v>2453</v>
      </c>
      <c r="H1779" s="477">
        <f>NP.!V40</f>
        <v>0</v>
      </c>
      <c r="I1779" s="476">
        <f>NP.!AN40</f>
        <v>0</v>
      </c>
      <c r="J1779" s="462"/>
    </row>
    <row r="1780" spans="1:10" ht="30" customHeight="1" x14ac:dyDescent="0.2">
      <c r="A1780" s="461">
        <v>1769</v>
      </c>
      <c r="B1780" s="463" t="s">
        <v>12</v>
      </c>
      <c r="C1780" s="464" t="s">
        <v>1310</v>
      </c>
      <c r="D1780" s="465" t="str">
        <f>VLOOKUP(Tabela25[[#This Row],[Symbol]],Baza_cen[],3,0)</f>
        <v>BLOK NYXON  Green 60mm    H=200mm     GPMM</v>
      </c>
      <c r="E1780" s="466">
        <v>200</v>
      </c>
      <c r="F1780" s="466"/>
      <c r="G1780" s="466" t="s">
        <v>2453</v>
      </c>
      <c r="H1780" s="477">
        <f>NP.!W40</f>
        <v>0</v>
      </c>
      <c r="I1780" s="476">
        <f>NP.!AO40</f>
        <v>0</v>
      </c>
      <c r="J1780" s="462"/>
    </row>
    <row r="1781" spans="1:10" ht="30" customHeight="1" x14ac:dyDescent="0.2">
      <c r="A1781" s="461">
        <v>1770</v>
      </c>
      <c r="B1781" s="463" t="s">
        <v>12</v>
      </c>
      <c r="C1781" s="464" t="s">
        <v>1310</v>
      </c>
      <c r="D1781" s="465" t="str">
        <f>VLOOKUP(Tabela25[[#This Row],[Symbol]],Baza_cen[],3,0)</f>
        <v>BLOK NYXON  Green 60mm    H=200mm     GPMM</v>
      </c>
      <c r="E1781" s="466">
        <v>200</v>
      </c>
      <c r="F1781" s="466"/>
      <c r="G1781" s="466" t="s">
        <v>2453</v>
      </c>
      <c r="H1781" s="477">
        <f>NP.!X40</f>
        <v>0</v>
      </c>
      <c r="I1781" s="476">
        <f>NP.!AP40</f>
        <v>0</v>
      </c>
      <c r="J1781" s="462"/>
    </row>
    <row r="1782" spans="1:10" ht="30" customHeight="1" x14ac:dyDescent="0.2">
      <c r="A1782" s="461">
        <v>1771</v>
      </c>
      <c r="B1782" s="463" t="s">
        <v>12</v>
      </c>
      <c r="C1782" s="464" t="s">
        <v>1310</v>
      </c>
      <c r="D1782" s="465" t="str">
        <f>VLOOKUP(Tabela25[[#This Row],[Symbol]],Baza_cen[],3,0)</f>
        <v>BLOK NYXON  Green 60mm    H=200mm     GPMM</v>
      </c>
      <c r="E1782" s="466">
        <v>200</v>
      </c>
      <c r="F1782" s="466"/>
      <c r="G1782" s="466" t="s">
        <v>2453</v>
      </c>
      <c r="H1782" s="477">
        <f>NP.!Y40</f>
        <v>0</v>
      </c>
      <c r="I1782" s="476">
        <f>NP.!AQ40</f>
        <v>0</v>
      </c>
      <c r="J1782" s="462"/>
    </row>
    <row r="1783" spans="1:10" ht="30" customHeight="1" x14ac:dyDescent="0.2">
      <c r="A1783" s="461">
        <v>1772</v>
      </c>
      <c r="B1783" s="463" t="s">
        <v>12</v>
      </c>
      <c r="C1783" s="464" t="s">
        <v>1310</v>
      </c>
      <c r="D1783" s="465" t="str">
        <f>VLOOKUP(Tabela25[[#This Row],[Symbol]],Baza_cen[],3,0)</f>
        <v>BLOK NYXON  Green 60mm    H=200mm     GPMM</v>
      </c>
      <c r="E1783" s="466">
        <v>200</v>
      </c>
      <c r="F1783" s="466"/>
      <c r="G1783" s="466" t="s">
        <v>2453</v>
      </c>
      <c r="H1783" s="477">
        <f>NP.!Z40</f>
        <v>0</v>
      </c>
      <c r="I1783" s="476">
        <f>NP.!AR40</f>
        <v>0</v>
      </c>
      <c r="J1783" s="462"/>
    </row>
    <row r="1784" spans="1:10" ht="30" customHeight="1" x14ac:dyDescent="0.2">
      <c r="A1784" s="461">
        <v>1773</v>
      </c>
      <c r="B1784" s="463" t="s">
        <v>12</v>
      </c>
      <c r="C1784" s="464" t="s">
        <v>1310</v>
      </c>
      <c r="D1784" s="465" t="str">
        <f>VLOOKUP(Tabela25[[#This Row],[Symbol]],Baza_cen[],3,0)</f>
        <v>BLOK NYXON  Green 60mm    H=200mm     GPMM</v>
      </c>
      <c r="E1784" s="466">
        <v>200</v>
      </c>
      <c r="F1784" s="466"/>
      <c r="G1784" s="466" t="s">
        <v>2453</v>
      </c>
      <c r="H1784" s="477">
        <f>NP.!AA40</f>
        <v>0</v>
      </c>
      <c r="I1784" s="476">
        <f>NP.!AS40</f>
        <v>0</v>
      </c>
      <c r="J1784" s="462"/>
    </row>
    <row r="1785" spans="1:10" ht="30" customHeight="1" x14ac:dyDescent="0.2">
      <c r="A1785" s="461">
        <v>1774</v>
      </c>
      <c r="B1785" s="463" t="s">
        <v>12</v>
      </c>
      <c r="C1785" s="464" t="s">
        <v>1310</v>
      </c>
      <c r="D1785" s="465" t="str">
        <f>VLOOKUP(Tabela25[[#This Row],[Symbol]],Baza_cen[],3,0)</f>
        <v>BLOK NYXON  Green 60mm    H=200mm     GPMM</v>
      </c>
      <c r="E1785" s="466">
        <v>200</v>
      </c>
      <c r="F1785" s="466"/>
      <c r="G1785" s="466" t="s">
        <v>2453</v>
      </c>
      <c r="H1785" s="477">
        <f>NP.!AB40</f>
        <v>0</v>
      </c>
      <c r="I1785" s="476">
        <f>NP.!AT40</f>
        <v>0</v>
      </c>
      <c r="J1785" s="462"/>
    </row>
    <row r="1786" spans="1:10" ht="30" customHeight="1" x14ac:dyDescent="0.2">
      <c r="A1786" s="461">
        <v>1775</v>
      </c>
      <c r="B1786" s="463" t="s">
        <v>12</v>
      </c>
      <c r="C1786" s="464" t="s">
        <v>1310</v>
      </c>
      <c r="D1786" s="465" t="str">
        <f>VLOOKUP(Tabela25[[#This Row],[Symbol]],Baza_cen[],3,0)</f>
        <v>BLOK NYXON  Green 60mm    H=200mm     GPMM</v>
      </c>
      <c r="E1786" s="466">
        <v>200</v>
      </c>
      <c r="F1786" s="466"/>
      <c r="G1786" s="466" t="s">
        <v>2453</v>
      </c>
      <c r="H1786" s="477">
        <f>NP.!AC40</f>
        <v>0</v>
      </c>
      <c r="I1786" s="476">
        <f>NP.!AU40</f>
        <v>0</v>
      </c>
      <c r="J1786" s="462"/>
    </row>
    <row r="1787" spans="1:10" ht="30" customHeight="1" x14ac:dyDescent="0.2">
      <c r="A1787" s="461">
        <v>1776</v>
      </c>
      <c r="B1787" s="463" t="s">
        <v>12</v>
      </c>
      <c r="C1787" s="464" t="s">
        <v>1310</v>
      </c>
      <c r="D1787" s="465" t="str">
        <f>VLOOKUP(Tabela25[[#This Row],[Symbol]],Baza_cen[],3,0)</f>
        <v>BLOK NYXON  Green 60mm    H=200mm     GPMM</v>
      </c>
      <c r="E1787" s="466">
        <v>200</v>
      </c>
      <c r="F1787" s="466"/>
      <c r="G1787" s="466" t="s">
        <v>2453</v>
      </c>
      <c r="H1787" s="477">
        <f>NP.!AD40</f>
        <v>0</v>
      </c>
      <c r="I1787" s="476">
        <f>NP.!AV40</f>
        <v>0</v>
      </c>
      <c r="J1787" s="462"/>
    </row>
    <row r="1788" spans="1:10" ht="30" customHeight="1" x14ac:dyDescent="0.2">
      <c r="A1788" s="461">
        <v>1777</v>
      </c>
      <c r="B1788" s="463" t="s">
        <v>12</v>
      </c>
      <c r="C1788" s="464" t="s">
        <v>1311</v>
      </c>
      <c r="D1788" s="465" t="str">
        <f>VLOOKUP(Tabela25[[#This Row],[Symbol]],Baza_cen[],3,0)</f>
        <v>BLOK NYXON  Green 60mm    H=205mm     GPMM</v>
      </c>
      <c r="E1788" s="466">
        <v>205</v>
      </c>
      <c r="F1788" s="466"/>
      <c r="G1788" s="466" t="s">
        <v>2453</v>
      </c>
      <c r="H1788" s="477">
        <f>NP.!S41</f>
        <v>0</v>
      </c>
      <c r="I1788" s="476">
        <f>NP.!AK41</f>
        <v>0</v>
      </c>
      <c r="J1788" s="462"/>
    </row>
    <row r="1789" spans="1:10" ht="30" customHeight="1" x14ac:dyDescent="0.2">
      <c r="A1789" s="461">
        <v>1778</v>
      </c>
      <c r="B1789" s="463" t="s">
        <v>12</v>
      </c>
      <c r="C1789" s="464" t="s">
        <v>1311</v>
      </c>
      <c r="D1789" s="465" t="str">
        <f>VLOOKUP(Tabela25[[#This Row],[Symbol]],Baza_cen[],3,0)</f>
        <v>BLOK NYXON  Green 60mm    H=205mm     GPMM</v>
      </c>
      <c r="E1789" s="466">
        <v>205</v>
      </c>
      <c r="F1789" s="466"/>
      <c r="G1789" s="466" t="s">
        <v>2453</v>
      </c>
      <c r="H1789" s="477">
        <f>NP.!T41</f>
        <v>0</v>
      </c>
      <c r="I1789" s="476">
        <f>NP.!AL41</f>
        <v>0</v>
      </c>
      <c r="J1789" s="462"/>
    </row>
    <row r="1790" spans="1:10" ht="30" customHeight="1" x14ac:dyDescent="0.2">
      <c r="A1790" s="461">
        <v>1779</v>
      </c>
      <c r="B1790" s="463" t="s">
        <v>12</v>
      </c>
      <c r="C1790" s="464" t="s">
        <v>1311</v>
      </c>
      <c r="D1790" s="465" t="str">
        <f>VLOOKUP(Tabela25[[#This Row],[Symbol]],Baza_cen[],3,0)</f>
        <v>BLOK NYXON  Green 60mm    H=205mm     GPMM</v>
      </c>
      <c r="E1790" s="466">
        <v>205</v>
      </c>
      <c r="F1790" s="466"/>
      <c r="G1790" s="466" t="s">
        <v>2453</v>
      </c>
      <c r="H1790" s="477">
        <f>NP.!U41</f>
        <v>0</v>
      </c>
      <c r="I1790" s="476">
        <f>NP.!AM41</f>
        <v>0</v>
      </c>
      <c r="J1790" s="462"/>
    </row>
    <row r="1791" spans="1:10" ht="30" customHeight="1" x14ac:dyDescent="0.2">
      <c r="A1791" s="461">
        <v>1780</v>
      </c>
      <c r="B1791" s="463" t="s">
        <v>12</v>
      </c>
      <c r="C1791" s="464" t="s">
        <v>1311</v>
      </c>
      <c r="D1791" s="465" t="str">
        <f>VLOOKUP(Tabela25[[#This Row],[Symbol]],Baza_cen[],3,0)</f>
        <v>BLOK NYXON  Green 60mm    H=205mm     GPMM</v>
      </c>
      <c r="E1791" s="466">
        <v>205</v>
      </c>
      <c r="F1791" s="466"/>
      <c r="G1791" s="466" t="s">
        <v>2453</v>
      </c>
      <c r="H1791" s="477">
        <f>NP.!V41</f>
        <v>0</v>
      </c>
      <c r="I1791" s="476">
        <f>NP.!AN41</f>
        <v>0</v>
      </c>
      <c r="J1791" s="462"/>
    </row>
    <row r="1792" spans="1:10" ht="30" customHeight="1" x14ac:dyDescent="0.2">
      <c r="A1792" s="461">
        <v>1781</v>
      </c>
      <c r="B1792" s="463" t="s">
        <v>12</v>
      </c>
      <c r="C1792" s="464" t="s">
        <v>1311</v>
      </c>
      <c r="D1792" s="465" t="str">
        <f>VLOOKUP(Tabela25[[#This Row],[Symbol]],Baza_cen[],3,0)</f>
        <v>BLOK NYXON  Green 60mm    H=205mm     GPMM</v>
      </c>
      <c r="E1792" s="466">
        <v>205</v>
      </c>
      <c r="F1792" s="466"/>
      <c r="G1792" s="466" t="s">
        <v>2453</v>
      </c>
      <c r="H1792" s="477">
        <f>NP.!W41</f>
        <v>0</v>
      </c>
      <c r="I1792" s="476">
        <f>NP.!AO41</f>
        <v>0</v>
      </c>
      <c r="J1792" s="462"/>
    </row>
    <row r="1793" spans="1:10" ht="30" customHeight="1" x14ac:dyDescent="0.2">
      <c r="A1793" s="461">
        <v>1782</v>
      </c>
      <c r="B1793" s="463" t="s">
        <v>12</v>
      </c>
      <c r="C1793" s="464" t="s">
        <v>1311</v>
      </c>
      <c r="D1793" s="465" t="str">
        <f>VLOOKUP(Tabela25[[#This Row],[Symbol]],Baza_cen[],3,0)</f>
        <v>BLOK NYXON  Green 60mm    H=205mm     GPMM</v>
      </c>
      <c r="E1793" s="466">
        <v>205</v>
      </c>
      <c r="F1793" s="466"/>
      <c r="G1793" s="466" t="s">
        <v>2453</v>
      </c>
      <c r="H1793" s="477">
        <f>NP.!X41</f>
        <v>0</v>
      </c>
      <c r="I1793" s="476">
        <f>NP.!AP41</f>
        <v>0</v>
      </c>
      <c r="J1793" s="462"/>
    </row>
    <row r="1794" spans="1:10" ht="30" customHeight="1" x14ac:dyDescent="0.2">
      <c r="A1794" s="461">
        <v>1783</v>
      </c>
      <c r="B1794" s="463" t="s">
        <v>12</v>
      </c>
      <c r="C1794" s="464" t="s">
        <v>1311</v>
      </c>
      <c r="D1794" s="465" t="str">
        <f>VLOOKUP(Tabela25[[#This Row],[Symbol]],Baza_cen[],3,0)</f>
        <v>BLOK NYXON  Green 60mm    H=205mm     GPMM</v>
      </c>
      <c r="E1794" s="466">
        <v>205</v>
      </c>
      <c r="F1794" s="466"/>
      <c r="G1794" s="466" t="s">
        <v>2453</v>
      </c>
      <c r="H1794" s="477">
        <f>NP.!Y41</f>
        <v>0</v>
      </c>
      <c r="I1794" s="476">
        <f>NP.!AQ41</f>
        <v>0</v>
      </c>
      <c r="J1794" s="462"/>
    </row>
    <row r="1795" spans="1:10" ht="30" customHeight="1" x14ac:dyDescent="0.2">
      <c r="A1795" s="461">
        <v>1784</v>
      </c>
      <c r="B1795" s="463" t="s">
        <v>12</v>
      </c>
      <c r="C1795" s="464" t="s">
        <v>1311</v>
      </c>
      <c r="D1795" s="465" t="str">
        <f>VLOOKUP(Tabela25[[#This Row],[Symbol]],Baza_cen[],3,0)</f>
        <v>BLOK NYXON  Green 60mm    H=205mm     GPMM</v>
      </c>
      <c r="E1795" s="466">
        <v>205</v>
      </c>
      <c r="F1795" s="466"/>
      <c r="G1795" s="466" t="s">
        <v>2453</v>
      </c>
      <c r="H1795" s="477">
        <f>NP.!Z41</f>
        <v>0</v>
      </c>
      <c r="I1795" s="476">
        <f>NP.!AR41</f>
        <v>0</v>
      </c>
      <c r="J1795" s="462"/>
    </row>
    <row r="1796" spans="1:10" ht="30" customHeight="1" x14ac:dyDescent="0.2">
      <c r="A1796" s="461">
        <v>1785</v>
      </c>
      <c r="B1796" s="463" t="s">
        <v>12</v>
      </c>
      <c r="C1796" s="464" t="s">
        <v>1311</v>
      </c>
      <c r="D1796" s="465" t="str">
        <f>VLOOKUP(Tabela25[[#This Row],[Symbol]],Baza_cen[],3,0)</f>
        <v>BLOK NYXON  Green 60mm    H=205mm     GPMM</v>
      </c>
      <c r="E1796" s="466">
        <v>205</v>
      </c>
      <c r="F1796" s="466"/>
      <c r="G1796" s="466" t="s">
        <v>2453</v>
      </c>
      <c r="H1796" s="477">
        <f>NP.!AA41</f>
        <v>0</v>
      </c>
      <c r="I1796" s="476">
        <f>NP.!AS41</f>
        <v>0</v>
      </c>
      <c r="J1796" s="462"/>
    </row>
    <row r="1797" spans="1:10" ht="30" customHeight="1" x14ac:dyDescent="0.2">
      <c r="A1797" s="461">
        <v>1786</v>
      </c>
      <c r="B1797" s="463" t="s">
        <v>12</v>
      </c>
      <c r="C1797" s="464" t="s">
        <v>1311</v>
      </c>
      <c r="D1797" s="465" t="str">
        <f>VLOOKUP(Tabela25[[#This Row],[Symbol]],Baza_cen[],3,0)</f>
        <v>BLOK NYXON  Green 60mm    H=205mm     GPMM</v>
      </c>
      <c r="E1797" s="466">
        <v>205</v>
      </c>
      <c r="F1797" s="466"/>
      <c r="G1797" s="466" t="s">
        <v>2453</v>
      </c>
      <c r="H1797" s="477">
        <f>NP.!AB41</f>
        <v>0</v>
      </c>
      <c r="I1797" s="476">
        <f>NP.!AT41</f>
        <v>0</v>
      </c>
      <c r="J1797" s="462"/>
    </row>
    <row r="1798" spans="1:10" ht="30" customHeight="1" x14ac:dyDescent="0.2">
      <c r="A1798" s="461">
        <v>1787</v>
      </c>
      <c r="B1798" s="463" t="s">
        <v>12</v>
      </c>
      <c r="C1798" s="464" t="s">
        <v>1311</v>
      </c>
      <c r="D1798" s="465" t="str">
        <f>VLOOKUP(Tabela25[[#This Row],[Symbol]],Baza_cen[],3,0)</f>
        <v>BLOK NYXON  Green 60mm    H=205mm     GPMM</v>
      </c>
      <c r="E1798" s="466">
        <v>205</v>
      </c>
      <c r="F1798" s="466"/>
      <c r="G1798" s="466" t="s">
        <v>2453</v>
      </c>
      <c r="H1798" s="477">
        <f>NP.!AC41</f>
        <v>0</v>
      </c>
      <c r="I1798" s="476">
        <f>NP.!AU41</f>
        <v>0</v>
      </c>
      <c r="J1798" s="462"/>
    </row>
    <row r="1799" spans="1:10" ht="30" customHeight="1" x14ac:dyDescent="0.2">
      <c r="A1799" s="461">
        <v>1788</v>
      </c>
      <c r="B1799" s="463" t="s">
        <v>12</v>
      </c>
      <c r="C1799" s="464" t="s">
        <v>1311</v>
      </c>
      <c r="D1799" s="465" t="str">
        <f>VLOOKUP(Tabela25[[#This Row],[Symbol]],Baza_cen[],3,0)</f>
        <v>BLOK NYXON  Green 60mm    H=205mm     GPMM</v>
      </c>
      <c r="E1799" s="466">
        <v>205</v>
      </c>
      <c r="F1799" s="466"/>
      <c r="G1799" s="466" t="s">
        <v>2453</v>
      </c>
      <c r="H1799" s="477">
        <f>NP.!AD41</f>
        <v>0</v>
      </c>
      <c r="I1799" s="476">
        <f>NP.!AV41</f>
        <v>0</v>
      </c>
      <c r="J1799" s="462"/>
    </row>
    <row r="1800" spans="1:10" ht="30" customHeight="1" x14ac:dyDescent="0.2">
      <c r="A1800" s="461">
        <v>1789</v>
      </c>
      <c r="B1800" s="463" t="s">
        <v>12</v>
      </c>
      <c r="C1800" s="464" t="s">
        <v>1312</v>
      </c>
      <c r="D1800" s="465" t="str">
        <f>VLOOKUP(Tabela25[[#This Row],[Symbol]],Baza_cen[],3,0)</f>
        <v>BLOK NYXON  Green 60mm    H=210mm     GPMM</v>
      </c>
      <c r="E1800" s="466">
        <v>210</v>
      </c>
      <c r="F1800" s="466"/>
      <c r="G1800" s="466" t="s">
        <v>2453</v>
      </c>
      <c r="H1800" s="477">
        <f>NP.!S42</f>
        <v>0</v>
      </c>
      <c r="I1800" s="476">
        <f>NP.!AK42</f>
        <v>0</v>
      </c>
      <c r="J1800" s="462"/>
    </row>
    <row r="1801" spans="1:10" ht="30" customHeight="1" x14ac:dyDescent="0.2">
      <c r="A1801" s="461">
        <v>1790</v>
      </c>
      <c r="B1801" s="463" t="s">
        <v>12</v>
      </c>
      <c r="C1801" s="464" t="s">
        <v>1312</v>
      </c>
      <c r="D1801" s="465" t="str">
        <f>VLOOKUP(Tabela25[[#This Row],[Symbol]],Baza_cen[],3,0)</f>
        <v>BLOK NYXON  Green 60mm    H=210mm     GPMM</v>
      </c>
      <c r="E1801" s="466">
        <v>210</v>
      </c>
      <c r="F1801" s="466"/>
      <c r="G1801" s="466" t="s">
        <v>2453</v>
      </c>
      <c r="H1801" s="477">
        <f>NP.!T42</f>
        <v>0</v>
      </c>
      <c r="I1801" s="476">
        <f>NP.!AL42</f>
        <v>0</v>
      </c>
      <c r="J1801" s="462"/>
    </row>
    <row r="1802" spans="1:10" ht="30" customHeight="1" x14ac:dyDescent="0.2">
      <c r="A1802" s="461">
        <v>1791</v>
      </c>
      <c r="B1802" s="463" t="s">
        <v>12</v>
      </c>
      <c r="C1802" s="464" t="s">
        <v>1312</v>
      </c>
      <c r="D1802" s="465" t="str">
        <f>VLOOKUP(Tabela25[[#This Row],[Symbol]],Baza_cen[],3,0)</f>
        <v>BLOK NYXON  Green 60mm    H=210mm     GPMM</v>
      </c>
      <c r="E1802" s="466">
        <v>210</v>
      </c>
      <c r="F1802" s="466"/>
      <c r="G1802" s="466" t="s">
        <v>2453</v>
      </c>
      <c r="H1802" s="477">
        <f>NP.!U42</f>
        <v>0</v>
      </c>
      <c r="I1802" s="476">
        <f>NP.!AM42</f>
        <v>0</v>
      </c>
      <c r="J1802" s="462"/>
    </row>
    <row r="1803" spans="1:10" ht="30" customHeight="1" x14ac:dyDescent="0.2">
      <c r="A1803" s="461">
        <v>1792</v>
      </c>
      <c r="B1803" s="463" t="s">
        <v>12</v>
      </c>
      <c r="C1803" s="464" t="s">
        <v>1312</v>
      </c>
      <c r="D1803" s="465" t="str">
        <f>VLOOKUP(Tabela25[[#This Row],[Symbol]],Baza_cen[],3,0)</f>
        <v>BLOK NYXON  Green 60mm    H=210mm     GPMM</v>
      </c>
      <c r="E1803" s="466">
        <v>210</v>
      </c>
      <c r="F1803" s="466"/>
      <c r="G1803" s="466" t="s">
        <v>2453</v>
      </c>
      <c r="H1803" s="477">
        <f>NP.!V42</f>
        <v>0</v>
      </c>
      <c r="I1803" s="476">
        <f>NP.!AN42</f>
        <v>0</v>
      </c>
      <c r="J1803" s="462"/>
    </row>
    <row r="1804" spans="1:10" ht="30" customHeight="1" x14ac:dyDescent="0.2">
      <c r="A1804" s="461">
        <v>1793</v>
      </c>
      <c r="B1804" s="463" t="s">
        <v>12</v>
      </c>
      <c r="C1804" s="464" t="s">
        <v>1312</v>
      </c>
      <c r="D1804" s="465" t="str">
        <f>VLOOKUP(Tabela25[[#This Row],[Symbol]],Baza_cen[],3,0)</f>
        <v>BLOK NYXON  Green 60mm    H=210mm     GPMM</v>
      </c>
      <c r="E1804" s="466">
        <v>210</v>
      </c>
      <c r="F1804" s="466"/>
      <c r="G1804" s="466" t="s">
        <v>2453</v>
      </c>
      <c r="H1804" s="477">
        <f>NP.!W42</f>
        <v>0</v>
      </c>
      <c r="I1804" s="476">
        <f>NP.!AO42</f>
        <v>0</v>
      </c>
      <c r="J1804" s="462"/>
    </row>
    <row r="1805" spans="1:10" ht="30" customHeight="1" x14ac:dyDescent="0.2">
      <c r="A1805" s="461">
        <v>1794</v>
      </c>
      <c r="B1805" s="463" t="s">
        <v>12</v>
      </c>
      <c r="C1805" s="464" t="s">
        <v>1312</v>
      </c>
      <c r="D1805" s="465" t="str">
        <f>VLOOKUP(Tabela25[[#This Row],[Symbol]],Baza_cen[],3,0)</f>
        <v>BLOK NYXON  Green 60mm    H=210mm     GPMM</v>
      </c>
      <c r="E1805" s="466">
        <v>210</v>
      </c>
      <c r="F1805" s="466"/>
      <c r="G1805" s="466" t="s">
        <v>2453</v>
      </c>
      <c r="H1805" s="477">
        <f>NP.!X42</f>
        <v>0</v>
      </c>
      <c r="I1805" s="476">
        <f>NP.!AP42</f>
        <v>0</v>
      </c>
      <c r="J1805" s="462"/>
    </row>
    <row r="1806" spans="1:10" ht="30" customHeight="1" x14ac:dyDescent="0.2">
      <c r="A1806" s="461">
        <v>1795</v>
      </c>
      <c r="B1806" s="463" t="s">
        <v>12</v>
      </c>
      <c r="C1806" s="464" t="s">
        <v>1312</v>
      </c>
      <c r="D1806" s="465" t="str">
        <f>VLOOKUP(Tabela25[[#This Row],[Symbol]],Baza_cen[],3,0)</f>
        <v>BLOK NYXON  Green 60mm    H=210mm     GPMM</v>
      </c>
      <c r="E1806" s="466">
        <v>210</v>
      </c>
      <c r="F1806" s="466"/>
      <c r="G1806" s="466" t="s">
        <v>2453</v>
      </c>
      <c r="H1806" s="477">
        <f>NP.!Y42</f>
        <v>0</v>
      </c>
      <c r="I1806" s="476">
        <f>NP.!AQ42</f>
        <v>0</v>
      </c>
      <c r="J1806" s="462"/>
    </row>
    <row r="1807" spans="1:10" ht="30" customHeight="1" x14ac:dyDescent="0.2">
      <c r="A1807" s="461">
        <v>1796</v>
      </c>
      <c r="B1807" s="463" t="s">
        <v>12</v>
      </c>
      <c r="C1807" s="464" t="s">
        <v>1312</v>
      </c>
      <c r="D1807" s="465" t="str">
        <f>VLOOKUP(Tabela25[[#This Row],[Symbol]],Baza_cen[],3,0)</f>
        <v>BLOK NYXON  Green 60mm    H=210mm     GPMM</v>
      </c>
      <c r="E1807" s="466">
        <v>210</v>
      </c>
      <c r="F1807" s="466"/>
      <c r="G1807" s="466" t="s">
        <v>2453</v>
      </c>
      <c r="H1807" s="477">
        <f>NP.!Z42</f>
        <v>0</v>
      </c>
      <c r="I1807" s="476">
        <f>NP.!AR42</f>
        <v>0</v>
      </c>
      <c r="J1807" s="462"/>
    </row>
    <row r="1808" spans="1:10" ht="30" customHeight="1" x14ac:dyDescent="0.2">
      <c r="A1808" s="461">
        <v>1797</v>
      </c>
      <c r="B1808" s="463" t="s">
        <v>12</v>
      </c>
      <c r="C1808" s="464" t="s">
        <v>1312</v>
      </c>
      <c r="D1808" s="465" t="str">
        <f>VLOOKUP(Tabela25[[#This Row],[Symbol]],Baza_cen[],3,0)</f>
        <v>BLOK NYXON  Green 60mm    H=210mm     GPMM</v>
      </c>
      <c r="E1808" s="466">
        <v>210</v>
      </c>
      <c r="F1808" s="466"/>
      <c r="G1808" s="466" t="s">
        <v>2453</v>
      </c>
      <c r="H1808" s="477">
        <f>NP.!AA42</f>
        <v>0</v>
      </c>
      <c r="I1808" s="476">
        <f>NP.!AS42</f>
        <v>0</v>
      </c>
      <c r="J1808" s="462"/>
    </row>
    <row r="1809" spans="1:10" ht="30" customHeight="1" x14ac:dyDescent="0.2">
      <c r="A1809" s="461">
        <v>1798</v>
      </c>
      <c r="B1809" s="463" t="s">
        <v>12</v>
      </c>
      <c r="C1809" s="464" t="s">
        <v>1312</v>
      </c>
      <c r="D1809" s="465" t="str">
        <f>VLOOKUP(Tabela25[[#This Row],[Symbol]],Baza_cen[],3,0)</f>
        <v>BLOK NYXON  Green 60mm    H=210mm     GPMM</v>
      </c>
      <c r="E1809" s="466">
        <v>210</v>
      </c>
      <c r="F1809" s="466"/>
      <c r="G1809" s="466" t="s">
        <v>2453</v>
      </c>
      <c r="H1809" s="477">
        <f>NP.!AB42</f>
        <v>0</v>
      </c>
      <c r="I1809" s="476">
        <f>NP.!AT42</f>
        <v>0</v>
      </c>
      <c r="J1809" s="462"/>
    </row>
    <row r="1810" spans="1:10" ht="30" customHeight="1" x14ac:dyDescent="0.2">
      <c r="A1810" s="461">
        <v>1799</v>
      </c>
      <c r="B1810" s="463" t="s">
        <v>12</v>
      </c>
      <c r="C1810" s="464" t="s">
        <v>1312</v>
      </c>
      <c r="D1810" s="465" t="str">
        <f>VLOOKUP(Tabela25[[#This Row],[Symbol]],Baza_cen[],3,0)</f>
        <v>BLOK NYXON  Green 60mm    H=210mm     GPMM</v>
      </c>
      <c r="E1810" s="466">
        <v>210</v>
      </c>
      <c r="F1810" s="466"/>
      <c r="G1810" s="466" t="s">
        <v>2453</v>
      </c>
      <c r="H1810" s="477">
        <f>NP.!AC42</f>
        <v>0</v>
      </c>
      <c r="I1810" s="476">
        <f>NP.!AU42</f>
        <v>0</v>
      </c>
      <c r="J1810" s="462"/>
    </row>
    <row r="1811" spans="1:10" ht="30" customHeight="1" x14ac:dyDescent="0.2">
      <c r="A1811" s="461">
        <v>1800</v>
      </c>
      <c r="B1811" s="463" t="s">
        <v>12</v>
      </c>
      <c r="C1811" s="464" t="s">
        <v>1312</v>
      </c>
      <c r="D1811" s="465" t="str">
        <f>VLOOKUP(Tabela25[[#This Row],[Symbol]],Baza_cen[],3,0)</f>
        <v>BLOK NYXON  Green 60mm    H=210mm     GPMM</v>
      </c>
      <c r="E1811" s="466">
        <v>210</v>
      </c>
      <c r="F1811" s="466"/>
      <c r="G1811" s="466" t="s">
        <v>2453</v>
      </c>
      <c r="H1811" s="477">
        <f>NP.!AD42</f>
        <v>0</v>
      </c>
      <c r="I1811" s="476">
        <f>NP.!AV42</f>
        <v>0</v>
      </c>
      <c r="J1811" s="462"/>
    </row>
    <row r="1812" spans="1:10" ht="30" customHeight="1" x14ac:dyDescent="0.2">
      <c r="A1812" s="461">
        <v>1801</v>
      </c>
      <c r="B1812" s="463" t="s">
        <v>12</v>
      </c>
      <c r="C1812" s="464" t="s">
        <v>1313</v>
      </c>
      <c r="D1812" s="465" t="str">
        <f>VLOOKUP(Tabela25[[#This Row],[Symbol]],Baza_cen[],3,0)</f>
        <v>BLOK NYXON  Green 60mm    H=215mm     GPMM</v>
      </c>
      <c r="E1812" s="466">
        <v>215</v>
      </c>
      <c r="F1812" s="466"/>
      <c r="G1812" s="466" t="s">
        <v>2453</v>
      </c>
      <c r="H1812" s="477">
        <f>NP.!S43</f>
        <v>0</v>
      </c>
      <c r="I1812" s="476">
        <f>NP.!AK43</f>
        <v>0</v>
      </c>
      <c r="J1812" s="462"/>
    </row>
    <row r="1813" spans="1:10" ht="30" customHeight="1" x14ac:dyDescent="0.2">
      <c r="A1813" s="461">
        <v>1802</v>
      </c>
      <c r="B1813" s="463" t="s">
        <v>12</v>
      </c>
      <c r="C1813" s="464" t="s">
        <v>1313</v>
      </c>
      <c r="D1813" s="465" t="str">
        <f>VLOOKUP(Tabela25[[#This Row],[Symbol]],Baza_cen[],3,0)</f>
        <v>BLOK NYXON  Green 60mm    H=215mm     GPMM</v>
      </c>
      <c r="E1813" s="466">
        <v>215</v>
      </c>
      <c r="F1813" s="466"/>
      <c r="G1813" s="466" t="s">
        <v>2453</v>
      </c>
      <c r="H1813" s="477">
        <f>NP.!T43</f>
        <v>0</v>
      </c>
      <c r="I1813" s="476">
        <f>NP.!AL43</f>
        <v>0</v>
      </c>
      <c r="J1813" s="462"/>
    </row>
    <row r="1814" spans="1:10" ht="30" customHeight="1" x14ac:dyDescent="0.2">
      <c r="A1814" s="461">
        <v>1803</v>
      </c>
      <c r="B1814" s="463" t="s">
        <v>12</v>
      </c>
      <c r="C1814" s="464" t="s">
        <v>1313</v>
      </c>
      <c r="D1814" s="465" t="str">
        <f>VLOOKUP(Tabela25[[#This Row],[Symbol]],Baza_cen[],3,0)</f>
        <v>BLOK NYXON  Green 60mm    H=215mm     GPMM</v>
      </c>
      <c r="E1814" s="466">
        <v>215</v>
      </c>
      <c r="F1814" s="466"/>
      <c r="G1814" s="466" t="s">
        <v>2453</v>
      </c>
      <c r="H1814" s="477">
        <f>NP.!U43</f>
        <v>0</v>
      </c>
      <c r="I1814" s="476">
        <f>NP.!AM43</f>
        <v>0</v>
      </c>
      <c r="J1814" s="462"/>
    </row>
    <row r="1815" spans="1:10" ht="30" customHeight="1" x14ac:dyDescent="0.2">
      <c r="A1815" s="461">
        <v>1804</v>
      </c>
      <c r="B1815" s="463" t="s">
        <v>12</v>
      </c>
      <c r="C1815" s="464" t="s">
        <v>1313</v>
      </c>
      <c r="D1815" s="465" t="str">
        <f>VLOOKUP(Tabela25[[#This Row],[Symbol]],Baza_cen[],3,0)</f>
        <v>BLOK NYXON  Green 60mm    H=215mm     GPMM</v>
      </c>
      <c r="E1815" s="466">
        <v>215</v>
      </c>
      <c r="F1815" s="466"/>
      <c r="G1815" s="466" t="s">
        <v>2453</v>
      </c>
      <c r="H1815" s="477">
        <f>NP.!V43</f>
        <v>0</v>
      </c>
      <c r="I1815" s="476">
        <f>NP.!AN43</f>
        <v>0</v>
      </c>
      <c r="J1815" s="462"/>
    </row>
    <row r="1816" spans="1:10" ht="30" customHeight="1" x14ac:dyDescent="0.2">
      <c r="A1816" s="461">
        <v>1805</v>
      </c>
      <c r="B1816" s="463" t="s">
        <v>12</v>
      </c>
      <c r="C1816" s="464" t="s">
        <v>1313</v>
      </c>
      <c r="D1816" s="465" t="str">
        <f>VLOOKUP(Tabela25[[#This Row],[Symbol]],Baza_cen[],3,0)</f>
        <v>BLOK NYXON  Green 60mm    H=215mm     GPMM</v>
      </c>
      <c r="E1816" s="466">
        <v>215</v>
      </c>
      <c r="F1816" s="466"/>
      <c r="G1816" s="466" t="s">
        <v>2453</v>
      </c>
      <c r="H1816" s="477">
        <f>NP.!W43</f>
        <v>0</v>
      </c>
      <c r="I1816" s="476">
        <f>NP.!AO43</f>
        <v>0</v>
      </c>
      <c r="J1816" s="462"/>
    </row>
    <row r="1817" spans="1:10" ht="30" customHeight="1" x14ac:dyDescent="0.2">
      <c r="A1817" s="461">
        <v>1806</v>
      </c>
      <c r="B1817" s="463" t="s">
        <v>12</v>
      </c>
      <c r="C1817" s="464" t="s">
        <v>1313</v>
      </c>
      <c r="D1817" s="465" t="str">
        <f>VLOOKUP(Tabela25[[#This Row],[Symbol]],Baza_cen[],3,0)</f>
        <v>BLOK NYXON  Green 60mm    H=215mm     GPMM</v>
      </c>
      <c r="E1817" s="466">
        <v>215</v>
      </c>
      <c r="F1817" s="466"/>
      <c r="G1817" s="466" t="s">
        <v>2453</v>
      </c>
      <c r="H1817" s="477">
        <f>NP.!X43</f>
        <v>0</v>
      </c>
      <c r="I1817" s="476">
        <f>NP.!AP43</f>
        <v>0</v>
      </c>
      <c r="J1817" s="462"/>
    </row>
    <row r="1818" spans="1:10" ht="30" customHeight="1" x14ac:dyDescent="0.2">
      <c r="A1818" s="461">
        <v>1807</v>
      </c>
      <c r="B1818" s="463" t="s">
        <v>12</v>
      </c>
      <c r="C1818" s="464" t="s">
        <v>1313</v>
      </c>
      <c r="D1818" s="465" t="str">
        <f>VLOOKUP(Tabela25[[#This Row],[Symbol]],Baza_cen[],3,0)</f>
        <v>BLOK NYXON  Green 60mm    H=215mm     GPMM</v>
      </c>
      <c r="E1818" s="466">
        <v>215</v>
      </c>
      <c r="F1818" s="466"/>
      <c r="G1818" s="466" t="s">
        <v>2453</v>
      </c>
      <c r="H1818" s="477">
        <f>NP.!Y43</f>
        <v>0</v>
      </c>
      <c r="I1818" s="476">
        <f>NP.!AQ43</f>
        <v>0</v>
      </c>
      <c r="J1818" s="462"/>
    </row>
    <row r="1819" spans="1:10" ht="30" customHeight="1" x14ac:dyDescent="0.2">
      <c r="A1819" s="461">
        <v>1808</v>
      </c>
      <c r="B1819" s="463" t="s">
        <v>12</v>
      </c>
      <c r="C1819" s="464" t="s">
        <v>1313</v>
      </c>
      <c r="D1819" s="465" t="str">
        <f>VLOOKUP(Tabela25[[#This Row],[Symbol]],Baza_cen[],3,0)</f>
        <v>BLOK NYXON  Green 60mm    H=215mm     GPMM</v>
      </c>
      <c r="E1819" s="466">
        <v>215</v>
      </c>
      <c r="F1819" s="466"/>
      <c r="G1819" s="466" t="s">
        <v>2453</v>
      </c>
      <c r="H1819" s="477">
        <f>NP.!Z43</f>
        <v>0</v>
      </c>
      <c r="I1819" s="476">
        <f>NP.!AR43</f>
        <v>0</v>
      </c>
      <c r="J1819" s="462"/>
    </row>
    <row r="1820" spans="1:10" ht="30" customHeight="1" x14ac:dyDescent="0.2">
      <c r="A1820" s="461">
        <v>1809</v>
      </c>
      <c r="B1820" s="463" t="s">
        <v>12</v>
      </c>
      <c r="C1820" s="464" t="s">
        <v>1313</v>
      </c>
      <c r="D1820" s="465" t="str">
        <f>VLOOKUP(Tabela25[[#This Row],[Symbol]],Baza_cen[],3,0)</f>
        <v>BLOK NYXON  Green 60mm    H=215mm     GPMM</v>
      </c>
      <c r="E1820" s="466">
        <v>215</v>
      </c>
      <c r="F1820" s="466"/>
      <c r="G1820" s="466" t="s">
        <v>2453</v>
      </c>
      <c r="H1820" s="477">
        <f>NP.!AA43</f>
        <v>0</v>
      </c>
      <c r="I1820" s="476">
        <f>NP.!AS43</f>
        <v>0</v>
      </c>
      <c r="J1820" s="462"/>
    </row>
    <row r="1821" spans="1:10" ht="30" customHeight="1" x14ac:dyDescent="0.2">
      <c r="A1821" s="461">
        <v>1810</v>
      </c>
      <c r="B1821" s="463" t="s">
        <v>12</v>
      </c>
      <c r="C1821" s="464" t="s">
        <v>1313</v>
      </c>
      <c r="D1821" s="465" t="str">
        <f>VLOOKUP(Tabela25[[#This Row],[Symbol]],Baza_cen[],3,0)</f>
        <v>BLOK NYXON  Green 60mm    H=215mm     GPMM</v>
      </c>
      <c r="E1821" s="466">
        <v>215</v>
      </c>
      <c r="F1821" s="466"/>
      <c r="G1821" s="466" t="s">
        <v>2453</v>
      </c>
      <c r="H1821" s="477">
        <f>NP.!AB43</f>
        <v>0</v>
      </c>
      <c r="I1821" s="476">
        <f>NP.!AT43</f>
        <v>0</v>
      </c>
      <c r="J1821" s="462"/>
    </row>
    <row r="1822" spans="1:10" ht="30" customHeight="1" x14ac:dyDescent="0.2">
      <c r="A1822" s="461">
        <v>1811</v>
      </c>
      <c r="B1822" s="463" t="s">
        <v>12</v>
      </c>
      <c r="C1822" s="464" t="s">
        <v>1313</v>
      </c>
      <c r="D1822" s="465" t="str">
        <f>VLOOKUP(Tabela25[[#This Row],[Symbol]],Baza_cen[],3,0)</f>
        <v>BLOK NYXON  Green 60mm    H=215mm     GPMM</v>
      </c>
      <c r="E1822" s="466">
        <v>215</v>
      </c>
      <c r="F1822" s="466"/>
      <c r="G1822" s="466" t="s">
        <v>2453</v>
      </c>
      <c r="H1822" s="477">
        <f>NP.!AC43</f>
        <v>0</v>
      </c>
      <c r="I1822" s="476">
        <f>NP.!AU43</f>
        <v>0</v>
      </c>
      <c r="J1822" s="462"/>
    </row>
    <row r="1823" spans="1:10" ht="30" customHeight="1" x14ac:dyDescent="0.2">
      <c r="A1823" s="461">
        <v>1812</v>
      </c>
      <c r="B1823" s="463" t="s">
        <v>12</v>
      </c>
      <c r="C1823" s="464" t="s">
        <v>1313</v>
      </c>
      <c r="D1823" s="465" t="str">
        <f>VLOOKUP(Tabela25[[#This Row],[Symbol]],Baza_cen[],3,0)</f>
        <v>BLOK NYXON  Green 60mm    H=215mm     GPMM</v>
      </c>
      <c r="E1823" s="466">
        <v>215</v>
      </c>
      <c r="F1823" s="466"/>
      <c r="G1823" s="466" t="s">
        <v>2453</v>
      </c>
      <c r="H1823" s="477">
        <f>NP.!AD43</f>
        <v>0</v>
      </c>
      <c r="I1823" s="476">
        <f>NP.!AV43</f>
        <v>0</v>
      </c>
      <c r="J1823" s="462"/>
    </row>
    <row r="1824" spans="1:10" ht="30" customHeight="1" x14ac:dyDescent="0.2">
      <c r="A1824" s="461">
        <v>1813</v>
      </c>
      <c r="B1824" s="463" t="s">
        <v>12</v>
      </c>
      <c r="C1824" s="464" t="s">
        <v>1314</v>
      </c>
      <c r="D1824" s="465" t="str">
        <f>VLOOKUP(Tabela25[[#This Row],[Symbol]],Baza_cen[],3,0)</f>
        <v>BLOK NYXON  Green 60mm    H=220mm     GPMM</v>
      </c>
      <c r="E1824" s="466">
        <v>220</v>
      </c>
      <c r="F1824" s="466"/>
      <c r="G1824" s="466" t="s">
        <v>2453</v>
      </c>
      <c r="H1824" s="477">
        <f>NP.!S44</f>
        <v>0</v>
      </c>
      <c r="I1824" s="476">
        <f>NP.!AK44</f>
        <v>0</v>
      </c>
      <c r="J1824" s="462"/>
    </row>
    <row r="1825" spans="1:10" ht="30" customHeight="1" x14ac:dyDescent="0.2">
      <c r="A1825" s="461">
        <v>1814</v>
      </c>
      <c r="B1825" s="463" t="s">
        <v>12</v>
      </c>
      <c r="C1825" s="464" t="s">
        <v>1314</v>
      </c>
      <c r="D1825" s="465" t="str">
        <f>VLOOKUP(Tabela25[[#This Row],[Symbol]],Baza_cen[],3,0)</f>
        <v>BLOK NYXON  Green 60mm    H=220mm     GPMM</v>
      </c>
      <c r="E1825" s="466">
        <v>220</v>
      </c>
      <c r="F1825" s="466"/>
      <c r="G1825" s="466" t="s">
        <v>2453</v>
      </c>
      <c r="H1825" s="477">
        <f>NP.!T44</f>
        <v>0</v>
      </c>
      <c r="I1825" s="476">
        <f>NP.!AL44</f>
        <v>0</v>
      </c>
      <c r="J1825" s="462"/>
    </row>
    <row r="1826" spans="1:10" ht="30" customHeight="1" x14ac:dyDescent="0.2">
      <c r="A1826" s="461">
        <v>1815</v>
      </c>
      <c r="B1826" s="463" t="s">
        <v>12</v>
      </c>
      <c r="C1826" s="464" t="s">
        <v>1314</v>
      </c>
      <c r="D1826" s="465" t="str">
        <f>VLOOKUP(Tabela25[[#This Row],[Symbol]],Baza_cen[],3,0)</f>
        <v>BLOK NYXON  Green 60mm    H=220mm     GPMM</v>
      </c>
      <c r="E1826" s="466">
        <v>220</v>
      </c>
      <c r="F1826" s="466"/>
      <c r="G1826" s="466" t="s">
        <v>2453</v>
      </c>
      <c r="H1826" s="477">
        <f>NP.!U44</f>
        <v>0</v>
      </c>
      <c r="I1826" s="476">
        <f>NP.!AM44</f>
        <v>0</v>
      </c>
      <c r="J1826" s="462"/>
    </row>
    <row r="1827" spans="1:10" ht="30" customHeight="1" x14ac:dyDescent="0.2">
      <c r="A1827" s="461">
        <v>1816</v>
      </c>
      <c r="B1827" s="463" t="s">
        <v>12</v>
      </c>
      <c r="C1827" s="464" t="s">
        <v>1314</v>
      </c>
      <c r="D1827" s="465" t="str">
        <f>VLOOKUP(Tabela25[[#This Row],[Symbol]],Baza_cen[],3,0)</f>
        <v>BLOK NYXON  Green 60mm    H=220mm     GPMM</v>
      </c>
      <c r="E1827" s="466">
        <v>220</v>
      </c>
      <c r="F1827" s="466"/>
      <c r="G1827" s="466" t="s">
        <v>2453</v>
      </c>
      <c r="H1827" s="477">
        <f>NP.!V44</f>
        <v>0</v>
      </c>
      <c r="I1827" s="476">
        <f>NP.!AN44</f>
        <v>0</v>
      </c>
      <c r="J1827" s="462"/>
    </row>
    <row r="1828" spans="1:10" ht="30" customHeight="1" x14ac:dyDescent="0.2">
      <c r="A1828" s="461">
        <v>1817</v>
      </c>
      <c r="B1828" s="463" t="s">
        <v>12</v>
      </c>
      <c r="C1828" s="464" t="s">
        <v>1314</v>
      </c>
      <c r="D1828" s="465" t="str">
        <f>VLOOKUP(Tabela25[[#This Row],[Symbol]],Baza_cen[],3,0)</f>
        <v>BLOK NYXON  Green 60mm    H=220mm     GPMM</v>
      </c>
      <c r="E1828" s="466">
        <v>220</v>
      </c>
      <c r="F1828" s="466"/>
      <c r="G1828" s="466" t="s">
        <v>2453</v>
      </c>
      <c r="H1828" s="477">
        <f>NP.!W44</f>
        <v>0</v>
      </c>
      <c r="I1828" s="476">
        <f>NP.!AO44</f>
        <v>0</v>
      </c>
      <c r="J1828" s="462"/>
    </row>
    <row r="1829" spans="1:10" ht="30" customHeight="1" x14ac:dyDescent="0.2">
      <c r="A1829" s="461">
        <v>1818</v>
      </c>
      <c r="B1829" s="463" t="s">
        <v>12</v>
      </c>
      <c r="C1829" s="464" t="s">
        <v>1314</v>
      </c>
      <c r="D1829" s="465" t="str">
        <f>VLOOKUP(Tabela25[[#This Row],[Symbol]],Baza_cen[],3,0)</f>
        <v>BLOK NYXON  Green 60mm    H=220mm     GPMM</v>
      </c>
      <c r="E1829" s="466">
        <v>220</v>
      </c>
      <c r="F1829" s="466"/>
      <c r="G1829" s="466" t="s">
        <v>2453</v>
      </c>
      <c r="H1829" s="477">
        <f>NP.!X44</f>
        <v>0</v>
      </c>
      <c r="I1829" s="476">
        <f>NP.!AP44</f>
        <v>0</v>
      </c>
      <c r="J1829" s="462"/>
    </row>
    <row r="1830" spans="1:10" ht="30" customHeight="1" x14ac:dyDescent="0.2">
      <c r="A1830" s="461">
        <v>1819</v>
      </c>
      <c r="B1830" s="463" t="s">
        <v>12</v>
      </c>
      <c r="C1830" s="464" t="s">
        <v>1314</v>
      </c>
      <c r="D1830" s="465" t="str">
        <f>VLOOKUP(Tabela25[[#This Row],[Symbol]],Baza_cen[],3,0)</f>
        <v>BLOK NYXON  Green 60mm    H=220mm     GPMM</v>
      </c>
      <c r="E1830" s="466">
        <v>220</v>
      </c>
      <c r="F1830" s="466"/>
      <c r="G1830" s="466" t="s">
        <v>2453</v>
      </c>
      <c r="H1830" s="477">
        <f>NP.!Y44</f>
        <v>0</v>
      </c>
      <c r="I1830" s="476">
        <f>NP.!AQ44</f>
        <v>0</v>
      </c>
      <c r="J1830" s="462"/>
    </row>
    <row r="1831" spans="1:10" ht="30" customHeight="1" x14ac:dyDescent="0.2">
      <c r="A1831" s="461">
        <v>1820</v>
      </c>
      <c r="B1831" s="463" t="s">
        <v>12</v>
      </c>
      <c r="C1831" s="464" t="s">
        <v>1314</v>
      </c>
      <c r="D1831" s="465" t="str">
        <f>VLOOKUP(Tabela25[[#This Row],[Symbol]],Baza_cen[],3,0)</f>
        <v>BLOK NYXON  Green 60mm    H=220mm     GPMM</v>
      </c>
      <c r="E1831" s="466">
        <v>220</v>
      </c>
      <c r="F1831" s="466"/>
      <c r="G1831" s="466" t="s">
        <v>2453</v>
      </c>
      <c r="H1831" s="477">
        <f>NP.!Z44</f>
        <v>0</v>
      </c>
      <c r="I1831" s="476">
        <f>NP.!AR44</f>
        <v>0</v>
      </c>
      <c r="J1831" s="462"/>
    </row>
    <row r="1832" spans="1:10" ht="30" customHeight="1" x14ac:dyDescent="0.2">
      <c r="A1832" s="461">
        <v>1821</v>
      </c>
      <c r="B1832" s="463" t="s">
        <v>12</v>
      </c>
      <c r="C1832" s="464" t="s">
        <v>1314</v>
      </c>
      <c r="D1832" s="465" t="str">
        <f>VLOOKUP(Tabela25[[#This Row],[Symbol]],Baza_cen[],3,0)</f>
        <v>BLOK NYXON  Green 60mm    H=220mm     GPMM</v>
      </c>
      <c r="E1832" s="466">
        <v>220</v>
      </c>
      <c r="F1832" s="466"/>
      <c r="G1832" s="466" t="s">
        <v>2453</v>
      </c>
      <c r="H1832" s="477">
        <f>NP.!AA44</f>
        <v>0</v>
      </c>
      <c r="I1832" s="476">
        <f>NP.!AS44</f>
        <v>0</v>
      </c>
      <c r="J1832" s="462"/>
    </row>
    <row r="1833" spans="1:10" ht="30" customHeight="1" x14ac:dyDescent="0.2">
      <c r="A1833" s="461">
        <v>1822</v>
      </c>
      <c r="B1833" s="463" t="s">
        <v>12</v>
      </c>
      <c r="C1833" s="464" t="s">
        <v>1314</v>
      </c>
      <c r="D1833" s="465" t="str">
        <f>VLOOKUP(Tabela25[[#This Row],[Symbol]],Baza_cen[],3,0)</f>
        <v>BLOK NYXON  Green 60mm    H=220mm     GPMM</v>
      </c>
      <c r="E1833" s="466">
        <v>220</v>
      </c>
      <c r="F1833" s="466"/>
      <c r="G1833" s="466" t="s">
        <v>2453</v>
      </c>
      <c r="H1833" s="477">
        <f>NP.!AB44</f>
        <v>0</v>
      </c>
      <c r="I1833" s="476">
        <f>NP.!AT44</f>
        <v>0</v>
      </c>
      <c r="J1833" s="462"/>
    </row>
    <row r="1834" spans="1:10" ht="30" customHeight="1" x14ac:dyDescent="0.2">
      <c r="A1834" s="461">
        <v>1823</v>
      </c>
      <c r="B1834" s="463" t="s">
        <v>12</v>
      </c>
      <c r="C1834" s="464" t="s">
        <v>1314</v>
      </c>
      <c r="D1834" s="465" t="str">
        <f>VLOOKUP(Tabela25[[#This Row],[Symbol]],Baza_cen[],3,0)</f>
        <v>BLOK NYXON  Green 60mm    H=220mm     GPMM</v>
      </c>
      <c r="E1834" s="466">
        <v>220</v>
      </c>
      <c r="F1834" s="466"/>
      <c r="G1834" s="466" t="s">
        <v>2453</v>
      </c>
      <c r="H1834" s="477">
        <f>NP.!AC44</f>
        <v>0</v>
      </c>
      <c r="I1834" s="476">
        <f>NP.!AU44</f>
        <v>0</v>
      </c>
      <c r="J1834" s="462"/>
    </row>
    <row r="1835" spans="1:10" ht="30" customHeight="1" x14ac:dyDescent="0.2">
      <c r="A1835" s="461">
        <v>1824</v>
      </c>
      <c r="B1835" s="463" t="s">
        <v>12</v>
      </c>
      <c r="C1835" s="464" t="s">
        <v>1314</v>
      </c>
      <c r="D1835" s="465" t="str">
        <f>VLOOKUP(Tabela25[[#This Row],[Symbol]],Baza_cen[],3,0)</f>
        <v>BLOK NYXON  Green 60mm    H=220mm     GPMM</v>
      </c>
      <c r="E1835" s="466">
        <v>220</v>
      </c>
      <c r="F1835" s="466"/>
      <c r="G1835" s="466" t="s">
        <v>2453</v>
      </c>
      <c r="H1835" s="477">
        <f>NP.!AD44</f>
        <v>0</v>
      </c>
      <c r="I1835" s="476">
        <f>NP.!AV44</f>
        <v>0</v>
      </c>
      <c r="J1835" s="462"/>
    </row>
    <row r="1836" spans="1:10" ht="30" customHeight="1" x14ac:dyDescent="0.2">
      <c r="A1836" s="461">
        <v>1825</v>
      </c>
      <c r="B1836" s="463" t="s">
        <v>12</v>
      </c>
      <c r="C1836" s="464" t="s">
        <v>1315</v>
      </c>
      <c r="D1836" s="465" t="str">
        <f>VLOOKUP(Tabela25[[#This Row],[Symbol]],Baza_cen[],3,0)</f>
        <v>BLOK NYXON  Green 60mm    H=225mm     GPMM</v>
      </c>
      <c r="E1836" s="466">
        <v>225</v>
      </c>
      <c r="F1836" s="466"/>
      <c r="G1836" s="466" t="s">
        <v>2453</v>
      </c>
      <c r="H1836" s="477">
        <f>NP.!S45</f>
        <v>0</v>
      </c>
      <c r="I1836" s="476">
        <f>NP.!AK45</f>
        <v>0</v>
      </c>
      <c r="J1836" s="462"/>
    </row>
    <row r="1837" spans="1:10" ht="30" customHeight="1" x14ac:dyDescent="0.2">
      <c r="A1837" s="461">
        <v>1826</v>
      </c>
      <c r="B1837" s="463" t="s">
        <v>12</v>
      </c>
      <c r="C1837" s="464" t="s">
        <v>1315</v>
      </c>
      <c r="D1837" s="465" t="str">
        <f>VLOOKUP(Tabela25[[#This Row],[Symbol]],Baza_cen[],3,0)</f>
        <v>BLOK NYXON  Green 60mm    H=225mm     GPMM</v>
      </c>
      <c r="E1837" s="466">
        <v>225</v>
      </c>
      <c r="F1837" s="466"/>
      <c r="G1837" s="466" t="s">
        <v>2453</v>
      </c>
      <c r="H1837" s="477">
        <f>NP.!T45</f>
        <v>0</v>
      </c>
      <c r="I1837" s="476">
        <f>NP.!AL45</f>
        <v>0</v>
      </c>
      <c r="J1837" s="462"/>
    </row>
    <row r="1838" spans="1:10" ht="30" customHeight="1" x14ac:dyDescent="0.2">
      <c r="A1838" s="461">
        <v>1827</v>
      </c>
      <c r="B1838" s="463" t="s">
        <v>12</v>
      </c>
      <c r="C1838" s="464" t="s">
        <v>1315</v>
      </c>
      <c r="D1838" s="465" t="str">
        <f>VLOOKUP(Tabela25[[#This Row],[Symbol]],Baza_cen[],3,0)</f>
        <v>BLOK NYXON  Green 60mm    H=225mm     GPMM</v>
      </c>
      <c r="E1838" s="466">
        <v>225</v>
      </c>
      <c r="F1838" s="466"/>
      <c r="G1838" s="466" t="s">
        <v>2453</v>
      </c>
      <c r="H1838" s="477">
        <f>NP.!U45</f>
        <v>0</v>
      </c>
      <c r="I1838" s="476">
        <f>NP.!AM45</f>
        <v>0</v>
      </c>
      <c r="J1838" s="462"/>
    </row>
    <row r="1839" spans="1:10" ht="30" customHeight="1" x14ac:dyDescent="0.2">
      <c r="A1839" s="461">
        <v>1828</v>
      </c>
      <c r="B1839" s="463" t="s">
        <v>12</v>
      </c>
      <c r="C1839" s="464" t="s">
        <v>1315</v>
      </c>
      <c r="D1839" s="465" t="str">
        <f>VLOOKUP(Tabela25[[#This Row],[Symbol]],Baza_cen[],3,0)</f>
        <v>BLOK NYXON  Green 60mm    H=225mm     GPMM</v>
      </c>
      <c r="E1839" s="466">
        <v>225</v>
      </c>
      <c r="F1839" s="466"/>
      <c r="G1839" s="466" t="s">
        <v>2453</v>
      </c>
      <c r="H1839" s="477">
        <f>NP.!V45</f>
        <v>0</v>
      </c>
      <c r="I1839" s="476">
        <f>NP.!AN45</f>
        <v>0</v>
      </c>
      <c r="J1839" s="462"/>
    </row>
    <row r="1840" spans="1:10" ht="30" customHeight="1" x14ac:dyDescent="0.2">
      <c r="A1840" s="461">
        <v>1829</v>
      </c>
      <c r="B1840" s="463" t="s">
        <v>12</v>
      </c>
      <c r="C1840" s="464" t="s">
        <v>1315</v>
      </c>
      <c r="D1840" s="465" t="str">
        <f>VLOOKUP(Tabela25[[#This Row],[Symbol]],Baza_cen[],3,0)</f>
        <v>BLOK NYXON  Green 60mm    H=225mm     GPMM</v>
      </c>
      <c r="E1840" s="466">
        <v>225</v>
      </c>
      <c r="F1840" s="466"/>
      <c r="G1840" s="466" t="s">
        <v>2453</v>
      </c>
      <c r="H1840" s="477">
        <f>NP.!W45</f>
        <v>0</v>
      </c>
      <c r="I1840" s="476">
        <f>NP.!AO45</f>
        <v>0</v>
      </c>
      <c r="J1840" s="462"/>
    </row>
    <row r="1841" spans="1:10" ht="30" customHeight="1" x14ac:dyDescent="0.2">
      <c r="A1841" s="461">
        <v>1830</v>
      </c>
      <c r="B1841" s="463" t="s">
        <v>12</v>
      </c>
      <c r="C1841" s="464" t="s">
        <v>1315</v>
      </c>
      <c r="D1841" s="465" t="str">
        <f>VLOOKUP(Tabela25[[#This Row],[Symbol]],Baza_cen[],3,0)</f>
        <v>BLOK NYXON  Green 60mm    H=225mm     GPMM</v>
      </c>
      <c r="E1841" s="466">
        <v>225</v>
      </c>
      <c r="F1841" s="466"/>
      <c r="G1841" s="466" t="s">
        <v>2453</v>
      </c>
      <c r="H1841" s="477">
        <f>NP.!X45</f>
        <v>0</v>
      </c>
      <c r="I1841" s="476">
        <f>NP.!AP45</f>
        <v>0</v>
      </c>
      <c r="J1841" s="462"/>
    </row>
    <row r="1842" spans="1:10" ht="30" customHeight="1" x14ac:dyDescent="0.2">
      <c r="A1842" s="461">
        <v>1831</v>
      </c>
      <c r="B1842" s="463" t="s">
        <v>12</v>
      </c>
      <c r="C1842" s="464" t="s">
        <v>1315</v>
      </c>
      <c r="D1842" s="465" t="str">
        <f>VLOOKUP(Tabela25[[#This Row],[Symbol]],Baza_cen[],3,0)</f>
        <v>BLOK NYXON  Green 60mm    H=225mm     GPMM</v>
      </c>
      <c r="E1842" s="466">
        <v>225</v>
      </c>
      <c r="F1842" s="466"/>
      <c r="G1842" s="466" t="s">
        <v>2453</v>
      </c>
      <c r="H1842" s="477">
        <f>NP.!Y45</f>
        <v>0</v>
      </c>
      <c r="I1842" s="476">
        <f>NP.!AQ45</f>
        <v>0</v>
      </c>
      <c r="J1842" s="462"/>
    </row>
    <row r="1843" spans="1:10" ht="30" customHeight="1" x14ac:dyDescent="0.2">
      <c r="A1843" s="461">
        <v>1832</v>
      </c>
      <c r="B1843" s="463" t="s">
        <v>12</v>
      </c>
      <c r="C1843" s="464" t="s">
        <v>1315</v>
      </c>
      <c r="D1843" s="465" t="str">
        <f>VLOOKUP(Tabela25[[#This Row],[Symbol]],Baza_cen[],3,0)</f>
        <v>BLOK NYXON  Green 60mm    H=225mm     GPMM</v>
      </c>
      <c r="E1843" s="466">
        <v>225</v>
      </c>
      <c r="F1843" s="466"/>
      <c r="G1843" s="466" t="s">
        <v>2453</v>
      </c>
      <c r="H1843" s="477">
        <f>NP.!Z45</f>
        <v>0</v>
      </c>
      <c r="I1843" s="476">
        <f>NP.!AR45</f>
        <v>0</v>
      </c>
      <c r="J1843" s="462"/>
    </row>
    <row r="1844" spans="1:10" ht="30" customHeight="1" x14ac:dyDescent="0.2">
      <c r="A1844" s="461">
        <v>1833</v>
      </c>
      <c r="B1844" s="463" t="s">
        <v>12</v>
      </c>
      <c r="C1844" s="464" t="s">
        <v>1315</v>
      </c>
      <c r="D1844" s="465" t="str">
        <f>VLOOKUP(Tabela25[[#This Row],[Symbol]],Baza_cen[],3,0)</f>
        <v>BLOK NYXON  Green 60mm    H=225mm     GPMM</v>
      </c>
      <c r="E1844" s="466">
        <v>225</v>
      </c>
      <c r="F1844" s="466"/>
      <c r="G1844" s="466" t="s">
        <v>2453</v>
      </c>
      <c r="H1844" s="477">
        <f>NP.!AA45</f>
        <v>0</v>
      </c>
      <c r="I1844" s="476">
        <f>NP.!AS45</f>
        <v>0</v>
      </c>
      <c r="J1844" s="462"/>
    </row>
    <row r="1845" spans="1:10" ht="30" customHeight="1" x14ac:dyDescent="0.2">
      <c r="A1845" s="461">
        <v>1834</v>
      </c>
      <c r="B1845" s="463" t="s">
        <v>12</v>
      </c>
      <c r="C1845" s="464" t="s">
        <v>1315</v>
      </c>
      <c r="D1845" s="465" t="str">
        <f>VLOOKUP(Tabela25[[#This Row],[Symbol]],Baza_cen[],3,0)</f>
        <v>BLOK NYXON  Green 60mm    H=225mm     GPMM</v>
      </c>
      <c r="E1845" s="466">
        <v>225</v>
      </c>
      <c r="F1845" s="466"/>
      <c r="G1845" s="466" t="s">
        <v>2453</v>
      </c>
      <c r="H1845" s="477">
        <f>NP.!AB45</f>
        <v>0</v>
      </c>
      <c r="I1845" s="476">
        <f>NP.!AT45</f>
        <v>0</v>
      </c>
      <c r="J1845" s="462"/>
    </row>
    <row r="1846" spans="1:10" ht="30" customHeight="1" x14ac:dyDescent="0.2">
      <c r="A1846" s="461">
        <v>1835</v>
      </c>
      <c r="B1846" s="463" t="s">
        <v>12</v>
      </c>
      <c r="C1846" s="464" t="s">
        <v>1315</v>
      </c>
      <c r="D1846" s="465" t="str">
        <f>VLOOKUP(Tabela25[[#This Row],[Symbol]],Baza_cen[],3,0)</f>
        <v>BLOK NYXON  Green 60mm    H=225mm     GPMM</v>
      </c>
      <c r="E1846" s="466">
        <v>225</v>
      </c>
      <c r="F1846" s="466"/>
      <c r="G1846" s="466" t="s">
        <v>2453</v>
      </c>
      <c r="H1846" s="477">
        <f>NP.!AC45</f>
        <v>0</v>
      </c>
      <c r="I1846" s="476">
        <f>NP.!AU45</f>
        <v>0</v>
      </c>
      <c r="J1846" s="462"/>
    </row>
    <row r="1847" spans="1:10" ht="30" customHeight="1" x14ac:dyDescent="0.2">
      <c r="A1847" s="461">
        <v>1836</v>
      </c>
      <c r="B1847" s="463" t="s">
        <v>12</v>
      </c>
      <c r="C1847" s="464" t="s">
        <v>1315</v>
      </c>
      <c r="D1847" s="465" t="str">
        <f>VLOOKUP(Tabela25[[#This Row],[Symbol]],Baza_cen[],3,0)</f>
        <v>BLOK NYXON  Green 60mm    H=225mm     GPMM</v>
      </c>
      <c r="E1847" s="466">
        <v>225</v>
      </c>
      <c r="F1847" s="466"/>
      <c r="G1847" s="466" t="s">
        <v>2453</v>
      </c>
      <c r="H1847" s="477">
        <f>NP.!AD45</f>
        <v>0</v>
      </c>
      <c r="I1847" s="476">
        <f>NP.!AV45</f>
        <v>0</v>
      </c>
      <c r="J1847" s="462"/>
    </row>
    <row r="1848" spans="1:10" ht="30" customHeight="1" x14ac:dyDescent="0.2">
      <c r="A1848" s="461">
        <v>1837</v>
      </c>
      <c r="B1848" s="463" t="s">
        <v>12</v>
      </c>
      <c r="C1848" s="464" t="s">
        <v>1316</v>
      </c>
      <c r="D1848" s="465" t="str">
        <f>VLOOKUP(Tabela25[[#This Row],[Symbol]],Baza_cen[],3,0)</f>
        <v>BLOK NYXON  Green 60mm    H=230mm     GPMM</v>
      </c>
      <c r="E1848" s="466">
        <v>230</v>
      </c>
      <c r="F1848" s="466"/>
      <c r="G1848" s="466" t="s">
        <v>2453</v>
      </c>
      <c r="H1848" s="477">
        <f>NP.!S46</f>
        <v>0</v>
      </c>
      <c r="I1848" s="476">
        <f>NP.!AK46</f>
        <v>0</v>
      </c>
      <c r="J1848" s="462"/>
    </row>
    <row r="1849" spans="1:10" ht="30" customHeight="1" x14ac:dyDescent="0.2">
      <c r="A1849" s="461">
        <v>1838</v>
      </c>
      <c r="B1849" s="463" t="s">
        <v>12</v>
      </c>
      <c r="C1849" s="464" t="s">
        <v>1316</v>
      </c>
      <c r="D1849" s="465" t="str">
        <f>VLOOKUP(Tabela25[[#This Row],[Symbol]],Baza_cen[],3,0)</f>
        <v>BLOK NYXON  Green 60mm    H=230mm     GPMM</v>
      </c>
      <c r="E1849" s="466">
        <v>230</v>
      </c>
      <c r="F1849" s="466"/>
      <c r="G1849" s="466" t="s">
        <v>2453</v>
      </c>
      <c r="H1849" s="477">
        <f>NP.!T46</f>
        <v>0</v>
      </c>
      <c r="I1849" s="476">
        <f>NP.!AL46</f>
        <v>0</v>
      </c>
      <c r="J1849" s="462"/>
    </row>
    <row r="1850" spans="1:10" ht="30" customHeight="1" x14ac:dyDescent="0.2">
      <c r="A1850" s="461">
        <v>1839</v>
      </c>
      <c r="B1850" s="463" t="s">
        <v>12</v>
      </c>
      <c r="C1850" s="464" t="s">
        <v>1316</v>
      </c>
      <c r="D1850" s="465" t="str">
        <f>VLOOKUP(Tabela25[[#This Row],[Symbol]],Baza_cen[],3,0)</f>
        <v>BLOK NYXON  Green 60mm    H=230mm     GPMM</v>
      </c>
      <c r="E1850" s="466">
        <v>230</v>
      </c>
      <c r="F1850" s="466"/>
      <c r="G1850" s="466" t="s">
        <v>2453</v>
      </c>
      <c r="H1850" s="477">
        <f>NP.!U46</f>
        <v>0</v>
      </c>
      <c r="I1850" s="476">
        <f>NP.!AM46</f>
        <v>0</v>
      </c>
      <c r="J1850" s="462"/>
    </row>
    <row r="1851" spans="1:10" ht="30" customHeight="1" x14ac:dyDescent="0.2">
      <c r="A1851" s="461">
        <v>1840</v>
      </c>
      <c r="B1851" s="463" t="s">
        <v>12</v>
      </c>
      <c r="C1851" s="464" t="s">
        <v>1316</v>
      </c>
      <c r="D1851" s="465" t="str">
        <f>VLOOKUP(Tabela25[[#This Row],[Symbol]],Baza_cen[],3,0)</f>
        <v>BLOK NYXON  Green 60mm    H=230mm     GPMM</v>
      </c>
      <c r="E1851" s="466">
        <v>230</v>
      </c>
      <c r="F1851" s="466"/>
      <c r="G1851" s="466" t="s">
        <v>2453</v>
      </c>
      <c r="H1851" s="477">
        <f>NP.!V46</f>
        <v>0</v>
      </c>
      <c r="I1851" s="476">
        <f>NP.!AN46</f>
        <v>0</v>
      </c>
      <c r="J1851" s="462"/>
    </row>
    <row r="1852" spans="1:10" ht="30" customHeight="1" x14ac:dyDescent="0.2">
      <c r="A1852" s="461">
        <v>1841</v>
      </c>
      <c r="B1852" s="463" t="s">
        <v>12</v>
      </c>
      <c r="C1852" s="464" t="s">
        <v>1316</v>
      </c>
      <c r="D1852" s="465" t="str">
        <f>VLOOKUP(Tabela25[[#This Row],[Symbol]],Baza_cen[],3,0)</f>
        <v>BLOK NYXON  Green 60mm    H=230mm     GPMM</v>
      </c>
      <c r="E1852" s="466">
        <v>230</v>
      </c>
      <c r="F1852" s="466"/>
      <c r="G1852" s="466" t="s">
        <v>2453</v>
      </c>
      <c r="H1852" s="477">
        <f>NP.!W46</f>
        <v>0</v>
      </c>
      <c r="I1852" s="476">
        <f>NP.!AO46</f>
        <v>0</v>
      </c>
      <c r="J1852" s="462"/>
    </row>
    <row r="1853" spans="1:10" ht="30" customHeight="1" x14ac:dyDescent="0.2">
      <c r="A1853" s="461">
        <v>1842</v>
      </c>
      <c r="B1853" s="463" t="s">
        <v>12</v>
      </c>
      <c r="C1853" s="464" t="s">
        <v>1316</v>
      </c>
      <c r="D1853" s="465" t="str">
        <f>VLOOKUP(Tabela25[[#This Row],[Symbol]],Baza_cen[],3,0)</f>
        <v>BLOK NYXON  Green 60mm    H=230mm     GPMM</v>
      </c>
      <c r="E1853" s="466">
        <v>230</v>
      </c>
      <c r="F1853" s="466"/>
      <c r="G1853" s="466" t="s">
        <v>2453</v>
      </c>
      <c r="H1853" s="477">
        <f>NP.!X46</f>
        <v>0</v>
      </c>
      <c r="I1853" s="476">
        <f>NP.!AP46</f>
        <v>0</v>
      </c>
      <c r="J1853" s="462"/>
    </row>
    <row r="1854" spans="1:10" ht="30" customHeight="1" x14ac:dyDescent="0.2">
      <c r="A1854" s="461">
        <v>1843</v>
      </c>
      <c r="B1854" s="463" t="s">
        <v>12</v>
      </c>
      <c r="C1854" s="464" t="s">
        <v>1316</v>
      </c>
      <c r="D1854" s="465" t="str">
        <f>VLOOKUP(Tabela25[[#This Row],[Symbol]],Baza_cen[],3,0)</f>
        <v>BLOK NYXON  Green 60mm    H=230mm     GPMM</v>
      </c>
      <c r="E1854" s="466">
        <v>230</v>
      </c>
      <c r="F1854" s="466"/>
      <c r="G1854" s="466" t="s">
        <v>2453</v>
      </c>
      <c r="H1854" s="477">
        <f>NP.!Y46</f>
        <v>0</v>
      </c>
      <c r="I1854" s="476">
        <f>NP.!AQ46</f>
        <v>0</v>
      </c>
      <c r="J1854" s="462"/>
    </row>
    <row r="1855" spans="1:10" ht="30" customHeight="1" x14ac:dyDescent="0.2">
      <c r="A1855" s="461">
        <v>1844</v>
      </c>
      <c r="B1855" s="463" t="s">
        <v>12</v>
      </c>
      <c r="C1855" s="464" t="s">
        <v>1316</v>
      </c>
      <c r="D1855" s="465" t="str">
        <f>VLOOKUP(Tabela25[[#This Row],[Symbol]],Baza_cen[],3,0)</f>
        <v>BLOK NYXON  Green 60mm    H=230mm     GPMM</v>
      </c>
      <c r="E1855" s="466">
        <v>230</v>
      </c>
      <c r="F1855" s="466"/>
      <c r="G1855" s="466" t="s">
        <v>2453</v>
      </c>
      <c r="H1855" s="477">
        <f>NP.!Z46</f>
        <v>0</v>
      </c>
      <c r="I1855" s="476">
        <f>NP.!AR46</f>
        <v>0</v>
      </c>
      <c r="J1855" s="462"/>
    </row>
    <row r="1856" spans="1:10" ht="30" customHeight="1" x14ac:dyDescent="0.2">
      <c r="A1856" s="461">
        <v>1845</v>
      </c>
      <c r="B1856" s="463" t="s">
        <v>12</v>
      </c>
      <c r="C1856" s="464" t="s">
        <v>1316</v>
      </c>
      <c r="D1856" s="465" t="str">
        <f>VLOOKUP(Tabela25[[#This Row],[Symbol]],Baza_cen[],3,0)</f>
        <v>BLOK NYXON  Green 60mm    H=230mm     GPMM</v>
      </c>
      <c r="E1856" s="466">
        <v>230</v>
      </c>
      <c r="F1856" s="466"/>
      <c r="G1856" s="466" t="s">
        <v>2453</v>
      </c>
      <c r="H1856" s="477">
        <f>NP.!AA46</f>
        <v>0</v>
      </c>
      <c r="I1856" s="476">
        <f>NP.!AS46</f>
        <v>0</v>
      </c>
      <c r="J1856" s="462"/>
    </row>
    <row r="1857" spans="1:10" ht="30" customHeight="1" x14ac:dyDescent="0.2">
      <c r="A1857" s="461">
        <v>1846</v>
      </c>
      <c r="B1857" s="463" t="s">
        <v>12</v>
      </c>
      <c r="C1857" s="464" t="s">
        <v>1316</v>
      </c>
      <c r="D1857" s="465" t="str">
        <f>VLOOKUP(Tabela25[[#This Row],[Symbol]],Baza_cen[],3,0)</f>
        <v>BLOK NYXON  Green 60mm    H=230mm     GPMM</v>
      </c>
      <c r="E1857" s="466">
        <v>230</v>
      </c>
      <c r="F1857" s="466"/>
      <c r="G1857" s="466" t="s">
        <v>2453</v>
      </c>
      <c r="H1857" s="477">
        <f>NP.!AB46</f>
        <v>0</v>
      </c>
      <c r="I1857" s="476">
        <f>NP.!AT46</f>
        <v>0</v>
      </c>
      <c r="J1857" s="462"/>
    </row>
    <row r="1858" spans="1:10" ht="30" customHeight="1" x14ac:dyDescent="0.2">
      <c r="A1858" s="461">
        <v>1847</v>
      </c>
      <c r="B1858" s="463" t="s">
        <v>12</v>
      </c>
      <c r="C1858" s="464" t="s">
        <v>1316</v>
      </c>
      <c r="D1858" s="465" t="str">
        <f>VLOOKUP(Tabela25[[#This Row],[Symbol]],Baza_cen[],3,0)</f>
        <v>BLOK NYXON  Green 60mm    H=230mm     GPMM</v>
      </c>
      <c r="E1858" s="466">
        <v>230</v>
      </c>
      <c r="F1858" s="466"/>
      <c r="G1858" s="466" t="s">
        <v>2453</v>
      </c>
      <c r="H1858" s="477">
        <f>NP.!AC46</f>
        <v>0</v>
      </c>
      <c r="I1858" s="476">
        <f>NP.!AU46</f>
        <v>0</v>
      </c>
      <c r="J1858" s="462"/>
    </row>
    <row r="1859" spans="1:10" ht="30" customHeight="1" x14ac:dyDescent="0.2">
      <c r="A1859" s="461">
        <v>1848</v>
      </c>
      <c r="B1859" s="463" t="s">
        <v>12</v>
      </c>
      <c r="C1859" s="464" t="s">
        <v>1316</v>
      </c>
      <c r="D1859" s="465" t="str">
        <f>VLOOKUP(Tabela25[[#This Row],[Symbol]],Baza_cen[],3,0)</f>
        <v>BLOK NYXON  Green 60mm    H=230mm     GPMM</v>
      </c>
      <c r="E1859" s="466">
        <v>230</v>
      </c>
      <c r="F1859" s="466"/>
      <c r="G1859" s="466" t="s">
        <v>2453</v>
      </c>
      <c r="H1859" s="477">
        <f>NP.!AD46</f>
        <v>0</v>
      </c>
      <c r="I1859" s="476">
        <f>NP.!AV46</f>
        <v>0</v>
      </c>
      <c r="J1859" s="462"/>
    </row>
    <row r="1860" spans="1:10" ht="30" customHeight="1" x14ac:dyDescent="0.2">
      <c r="A1860" s="461">
        <v>1849</v>
      </c>
      <c r="B1860" s="463" t="s">
        <v>12</v>
      </c>
      <c r="C1860" s="464" t="s">
        <v>1317</v>
      </c>
      <c r="D1860" s="465" t="str">
        <f>VLOOKUP(Tabela25[[#This Row],[Symbol]],Baza_cen[],3,0)</f>
        <v>BLOK NYXON  Green 60mm    H=235mm     GPMM</v>
      </c>
      <c r="E1860" s="466">
        <v>235</v>
      </c>
      <c r="F1860" s="466"/>
      <c r="G1860" s="466" t="s">
        <v>2453</v>
      </c>
      <c r="H1860" s="477">
        <f>NP.!S47</f>
        <v>0</v>
      </c>
      <c r="I1860" s="476">
        <f>NP.!AK47</f>
        <v>0</v>
      </c>
      <c r="J1860" s="462"/>
    </row>
    <row r="1861" spans="1:10" ht="30" customHeight="1" x14ac:dyDescent="0.2">
      <c r="A1861" s="461">
        <v>1850</v>
      </c>
      <c r="B1861" s="463" t="s">
        <v>12</v>
      </c>
      <c r="C1861" s="464" t="s">
        <v>1317</v>
      </c>
      <c r="D1861" s="465" t="str">
        <f>VLOOKUP(Tabela25[[#This Row],[Symbol]],Baza_cen[],3,0)</f>
        <v>BLOK NYXON  Green 60mm    H=235mm     GPMM</v>
      </c>
      <c r="E1861" s="466">
        <v>235</v>
      </c>
      <c r="F1861" s="466"/>
      <c r="G1861" s="466" t="s">
        <v>2453</v>
      </c>
      <c r="H1861" s="477">
        <f>NP.!T47</f>
        <v>0</v>
      </c>
      <c r="I1861" s="476">
        <f>NP.!AL47</f>
        <v>0</v>
      </c>
      <c r="J1861" s="462"/>
    </row>
    <row r="1862" spans="1:10" ht="30" customHeight="1" x14ac:dyDescent="0.2">
      <c r="A1862" s="461">
        <v>1851</v>
      </c>
      <c r="B1862" s="463" t="s">
        <v>12</v>
      </c>
      <c r="C1862" s="464" t="s">
        <v>1317</v>
      </c>
      <c r="D1862" s="465" t="str">
        <f>VLOOKUP(Tabela25[[#This Row],[Symbol]],Baza_cen[],3,0)</f>
        <v>BLOK NYXON  Green 60mm    H=235mm     GPMM</v>
      </c>
      <c r="E1862" s="466">
        <v>235</v>
      </c>
      <c r="F1862" s="466"/>
      <c r="G1862" s="466" t="s">
        <v>2453</v>
      </c>
      <c r="H1862" s="477">
        <f>NP.!U47</f>
        <v>0</v>
      </c>
      <c r="I1862" s="476">
        <f>NP.!AM47</f>
        <v>0</v>
      </c>
      <c r="J1862" s="462"/>
    </row>
    <row r="1863" spans="1:10" ht="30" customHeight="1" x14ac:dyDescent="0.2">
      <c r="A1863" s="461">
        <v>1852</v>
      </c>
      <c r="B1863" s="463" t="s">
        <v>12</v>
      </c>
      <c r="C1863" s="464" t="s">
        <v>1317</v>
      </c>
      <c r="D1863" s="465" t="str">
        <f>VLOOKUP(Tabela25[[#This Row],[Symbol]],Baza_cen[],3,0)</f>
        <v>BLOK NYXON  Green 60mm    H=235mm     GPMM</v>
      </c>
      <c r="E1863" s="466">
        <v>235</v>
      </c>
      <c r="F1863" s="466"/>
      <c r="G1863" s="466" t="s">
        <v>2453</v>
      </c>
      <c r="H1863" s="477">
        <f>NP.!V47</f>
        <v>0</v>
      </c>
      <c r="I1863" s="476">
        <f>NP.!AN47</f>
        <v>0</v>
      </c>
      <c r="J1863" s="462"/>
    </row>
    <row r="1864" spans="1:10" ht="30" customHeight="1" x14ac:dyDescent="0.2">
      <c r="A1864" s="461">
        <v>1853</v>
      </c>
      <c r="B1864" s="463" t="s">
        <v>12</v>
      </c>
      <c r="C1864" s="464" t="s">
        <v>1317</v>
      </c>
      <c r="D1864" s="465" t="str">
        <f>VLOOKUP(Tabela25[[#This Row],[Symbol]],Baza_cen[],3,0)</f>
        <v>BLOK NYXON  Green 60mm    H=235mm     GPMM</v>
      </c>
      <c r="E1864" s="466">
        <v>235</v>
      </c>
      <c r="F1864" s="466"/>
      <c r="G1864" s="466" t="s">
        <v>2453</v>
      </c>
      <c r="H1864" s="477">
        <f>NP.!W47</f>
        <v>0</v>
      </c>
      <c r="I1864" s="476">
        <f>NP.!AO47</f>
        <v>0</v>
      </c>
      <c r="J1864" s="462"/>
    </row>
    <row r="1865" spans="1:10" ht="30" customHeight="1" x14ac:dyDescent="0.2">
      <c r="A1865" s="461">
        <v>1854</v>
      </c>
      <c r="B1865" s="463" t="s">
        <v>12</v>
      </c>
      <c r="C1865" s="464" t="s">
        <v>1317</v>
      </c>
      <c r="D1865" s="465" t="str">
        <f>VLOOKUP(Tabela25[[#This Row],[Symbol]],Baza_cen[],3,0)</f>
        <v>BLOK NYXON  Green 60mm    H=235mm     GPMM</v>
      </c>
      <c r="E1865" s="466">
        <v>235</v>
      </c>
      <c r="F1865" s="466"/>
      <c r="G1865" s="466" t="s">
        <v>2453</v>
      </c>
      <c r="H1865" s="477">
        <f>NP.!X47</f>
        <v>0</v>
      </c>
      <c r="I1865" s="476">
        <f>NP.!AP47</f>
        <v>0</v>
      </c>
      <c r="J1865" s="462"/>
    </row>
    <row r="1866" spans="1:10" ht="30" customHeight="1" x14ac:dyDescent="0.2">
      <c r="A1866" s="461">
        <v>1855</v>
      </c>
      <c r="B1866" s="463" t="s">
        <v>12</v>
      </c>
      <c r="C1866" s="464" t="s">
        <v>1317</v>
      </c>
      <c r="D1866" s="465" t="str">
        <f>VLOOKUP(Tabela25[[#This Row],[Symbol]],Baza_cen[],3,0)</f>
        <v>BLOK NYXON  Green 60mm    H=235mm     GPMM</v>
      </c>
      <c r="E1866" s="466">
        <v>235</v>
      </c>
      <c r="F1866" s="466"/>
      <c r="G1866" s="466" t="s">
        <v>2453</v>
      </c>
      <c r="H1866" s="477">
        <f>NP.!Y47</f>
        <v>0</v>
      </c>
      <c r="I1866" s="476">
        <f>NP.!AQ47</f>
        <v>0</v>
      </c>
      <c r="J1866" s="462"/>
    </row>
    <row r="1867" spans="1:10" ht="30" customHeight="1" x14ac:dyDescent="0.2">
      <c r="A1867" s="461">
        <v>1856</v>
      </c>
      <c r="B1867" s="463" t="s">
        <v>12</v>
      </c>
      <c r="C1867" s="464" t="s">
        <v>1317</v>
      </c>
      <c r="D1867" s="465" t="str">
        <f>VLOOKUP(Tabela25[[#This Row],[Symbol]],Baza_cen[],3,0)</f>
        <v>BLOK NYXON  Green 60mm    H=235mm     GPMM</v>
      </c>
      <c r="E1867" s="466">
        <v>235</v>
      </c>
      <c r="F1867" s="466"/>
      <c r="G1867" s="466" t="s">
        <v>2453</v>
      </c>
      <c r="H1867" s="477">
        <f>NP.!Z47</f>
        <v>0</v>
      </c>
      <c r="I1867" s="476">
        <f>NP.!AR47</f>
        <v>0</v>
      </c>
      <c r="J1867" s="462"/>
    </row>
    <row r="1868" spans="1:10" ht="30" customHeight="1" x14ac:dyDescent="0.2">
      <c r="A1868" s="461">
        <v>1857</v>
      </c>
      <c r="B1868" s="463" t="s">
        <v>12</v>
      </c>
      <c r="C1868" s="464" t="s">
        <v>1317</v>
      </c>
      <c r="D1868" s="465" t="str">
        <f>VLOOKUP(Tabela25[[#This Row],[Symbol]],Baza_cen[],3,0)</f>
        <v>BLOK NYXON  Green 60mm    H=235mm     GPMM</v>
      </c>
      <c r="E1868" s="466">
        <v>235</v>
      </c>
      <c r="F1868" s="466"/>
      <c r="G1868" s="466" t="s">
        <v>2453</v>
      </c>
      <c r="H1868" s="477">
        <f>NP.!AA47</f>
        <v>0</v>
      </c>
      <c r="I1868" s="476">
        <f>NP.!AS47</f>
        <v>0</v>
      </c>
      <c r="J1868" s="462"/>
    </row>
    <row r="1869" spans="1:10" ht="30" customHeight="1" x14ac:dyDescent="0.2">
      <c r="A1869" s="461">
        <v>1858</v>
      </c>
      <c r="B1869" s="463" t="s">
        <v>12</v>
      </c>
      <c r="C1869" s="464" t="s">
        <v>1317</v>
      </c>
      <c r="D1869" s="465" t="str">
        <f>VLOOKUP(Tabela25[[#This Row],[Symbol]],Baza_cen[],3,0)</f>
        <v>BLOK NYXON  Green 60mm    H=235mm     GPMM</v>
      </c>
      <c r="E1869" s="466">
        <v>235</v>
      </c>
      <c r="F1869" s="466"/>
      <c r="G1869" s="466" t="s">
        <v>2453</v>
      </c>
      <c r="H1869" s="477">
        <f>NP.!AB47</f>
        <v>0</v>
      </c>
      <c r="I1869" s="476">
        <f>NP.!AT47</f>
        <v>0</v>
      </c>
      <c r="J1869" s="462"/>
    </row>
    <row r="1870" spans="1:10" ht="30" customHeight="1" x14ac:dyDescent="0.2">
      <c r="A1870" s="461">
        <v>1859</v>
      </c>
      <c r="B1870" s="463" t="s">
        <v>12</v>
      </c>
      <c r="C1870" s="464" t="s">
        <v>1317</v>
      </c>
      <c r="D1870" s="465" t="str">
        <f>VLOOKUP(Tabela25[[#This Row],[Symbol]],Baza_cen[],3,0)</f>
        <v>BLOK NYXON  Green 60mm    H=235mm     GPMM</v>
      </c>
      <c r="E1870" s="466">
        <v>235</v>
      </c>
      <c r="F1870" s="466"/>
      <c r="G1870" s="466" t="s">
        <v>2453</v>
      </c>
      <c r="H1870" s="477">
        <f>NP.!AC47</f>
        <v>0</v>
      </c>
      <c r="I1870" s="476">
        <f>NP.!AU47</f>
        <v>0</v>
      </c>
      <c r="J1870" s="462"/>
    </row>
    <row r="1871" spans="1:10" ht="30" customHeight="1" x14ac:dyDescent="0.2">
      <c r="A1871" s="461">
        <v>1860</v>
      </c>
      <c r="B1871" s="463" t="s">
        <v>12</v>
      </c>
      <c r="C1871" s="464" t="s">
        <v>1317</v>
      </c>
      <c r="D1871" s="465" t="str">
        <f>VLOOKUP(Tabela25[[#This Row],[Symbol]],Baza_cen[],3,0)</f>
        <v>BLOK NYXON  Green 60mm    H=235mm     GPMM</v>
      </c>
      <c r="E1871" s="466">
        <v>235</v>
      </c>
      <c r="F1871" s="466"/>
      <c r="G1871" s="466" t="s">
        <v>2453</v>
      </c>
      <c r="H1871" s="477">
        <f>NP.!AD47</f>
        <v>0</v>
      </c>
      <c r="I1871" s="476">
        <f>NP.!AV47</f>
        <v>0</v>
      </c>
      <c r="J1871" s="462"/>
    </row>
    <row r="1872" spans="1:10" ht="30" customHeight="1" x14ac:dyDescent="0.2">
      <c r="A1872" s="461">
        <v>1861</v>
      </c>
      <c r="B1872" s="463" t="s">
        <v>12</v>
      </c>
      <c r="C1872" s="464" t="s">
        <v>1318</v>
      </c>
      <c r="D1872" s="465" t="str">
        <f>VLOOKUP(Tabela25[[#This Row],[Symbol]],Baza_cen[],3,0)</f>
        <v>BLOK NYXON  Green 60mm    H=240mm     GPMM</v>
      </c>
      <c r="E1872" s="466">
        <v>240</v>
      </c>
      <c r="F1872" s="466"/>
      <c r="G1872" s="466" t="s">
        <v>2453</v>
      </c>
      <c r="H1872" s="477">
        <f>NP.!S48</f>
        <v>0</v>
      </c>
      <c r="I1872" s="476">
        <f>NP.!AK48</f>
        <v>0</v>
      </c>
      <c r="J1872" s="462"/>
    </row>
    <row r="1873" spans="1:10" ht="30" customHeight="1" x14ac:dyDescent="0.2">
      <c r="A1873" s="461">
        <v>1862</v>
      </c>
      <c r="B1873" s="463" t="s">
        <v>12</v>
      </c>
      <c r="C1873" s="464" t="s">
        <v>1318</v>
      </c>
      <c r="D1873" s="465" t="str">
        <f>VLOOKUP(Tabela25[[#This Row],[Symbol]],Baza_cen[],3,0)</f>
        <v>BLOK NYXON  Green 60mm    H=240mm     GPMM</v>
      </c>
      <c r="E1873" s="466">
        <v>240</v>
      </c>
      <c r="F1873" s="466"/>
      <c r="G1873" s="466" t="s">
        <v>2453</v>
      </c>
      <c r="H1873" s="477">
        <f>NP.!T48</f>
        <v>0</v>
      </c>
      <c r="I1873" s="476">
        <f>NP.!AL48</f>
        <v>0</v>
      </c>
      <c r="J1873" s="462"/>
    </row>
    <row r="1874" spans="1:10" ht="30" customHeight="1" x14ac:dyDescent="0.2">
      <c r="A1874" s="461">
        <v>1863</v>
      </c>
      <c r="B1874" s="463" t="s">
        <v>12</v>
      </c>
      <c r="C1874" s="464" t="s">
        <v>1318</v>
      </c>
      <c r="D1874" s="465" t="str">
        <f>VLOOKUP(Tabela25[[#This Row],[Symbol]],Baza_cen[],3,0)</f>
        <v>BLOK NYXON  Green 60mm    H=240mm     GPMM</v>
      </c>
      <c r="E1874" s="466">
        <v>240</v>
      </c>
      <c r="F1874" s="466"/>
      <c r="G1874" s="466" t="s">
        <v>2453</v>
      </c>
      <c r="H1874" s="477">
        <f>NP.!U48</f>
        <v>0</v>
      </c>
      <c r="I1874" s="476">
        <f>NP.!AM48</f>
        <v>0</v>
      </c>
      <c r="J1874" s="462"/>
    </row>
    <row r="1875" spans="1:10" ht="30" customHeight="1" x14ac:dyDescent="0.2">
      <c r="A1875" s="461">
        <v>1864</v>
      </c>
      <c r="B1875" s="463" t="s">
        <v>12</v>
      </c>
      <c r="C1875" s="464" t="s">
        <v>1318</v>
      </c>
      <c r="D1875" s="465" t="str">
        <f>VLOOKUP(Tabela25[[#This Row],[Symbol]],Baza_cen[],3,0)</f>
        <v>BLOK NYXON  Green 60mm    H=240mm     GPMM</v>
      </c>
      <c r="E1875" s="466">
        <v>240</v>
      </c>
      <c r="F1875" s="466"/>
      <c r="G1875" s="466" t="s">
        <v>2453</v>
      </c>
      <c r="H1875" s="477">
        <f>NP.!V48</f>
        <v>0</v>
      </c>
      <c r="I1875" s="476">
        <f>NP.!AN48</f>
        <v>0</v>
      </c>
      <c r="J1875" s="462"/>
    </row>
    <row r="1876" spans="1:10" ht="30" customHeight="1" x14ac:dyDescent="0.2">
      <c r="A1876" s="461">
        <v>1865</v>
      </c>
      <c r="B1876" s="463" t="s">
        <v>12</v>
      </c>
      <c r="C1876" s="464" t="s">
        <v>1318</v>
      </c>
      <c r="D1876" s="465" t="str">
        <f>VLOOKUP(Tabela25[[#This Row],[Symbol]],Baza_cen[],3,0)</f>
        <v>BLOK NYXON  Green 60mm    H=240mm     GPMM</v>
      </c>
      <c r="E1876" s="466">
        <v>240</v>
      </c>
      <c r="F1876" s="466"/>
      <c r="G1876" s="466" t="s">
        <v>2453</v>
      </c>
      <c r="H1876" s="477">
        <f>NP.!W48</f>
        <v>0</v>
      </c>
      <c r="I1876" s="476">
        <f>NP.!AO48</f>
        <v>0</v>
      </c>
      <c r="J1876" s="462"/>
    </row>
    <row r="1877" spans="1:10" ht="30" customHeight="1" x14ac:dyDescent="0.2">
      <c r="A1877" s="461">
        <v>1866</v>
      </c>
      <c r="B1877" s="463" t="s">
        <v>12</v>
      </c>
      <c r="C1877" s="464" t="s">
        <v>1318</v>
      </c>
      <c r="D1877" s="465" t="str">
        <f>VLOOKUP(Tabela25[[#This Row],[Symbol]],Baza_cen[],3,0)</f>
        <v>BLOK NYXON  Green 60mm    H=240mm     GPMM</v>
      </c>
      <c r="E1877" s="466">
        <v>240</v>
      </c>
      <c r="F1877" s="466"/>
      <c r="G1877" s="466" t="s">
        <v>2453</v>
      </c>
      <c r="H1877" s="477">
        <f>NP.!X48</f>
        <v>0</v>
      </c>
      <c r="I1877" s="476">
        <f>NP.!AP48</f>
        <v>0</v>
      </c>
      <c r="J1877" s="462"/>
    </row>
    <row r="1878" spans="1:10" ht="30" customHeight="1" x14ac:dyDescent="0.2">
      <c r="A1878" s="461">
        <v>1867</v>
      </c>
      <c r="B1878" s="463" t="s">
        <v>12</v>
      </c>
      <c r="C1878" s="464" t="s">
        <v>1318</v>
      </c>
      <c r="D1878" s="465" t="str">
        <f>VLOOKUP(Tabela25[[#This Row],[Symbol]],Baza_cen[],3,0)</f>
        <v>BLOK NYXON  Green 60mm    H=240mm     GPMM</v>
      </c>
      <c r="E1878" s="466">
        <v>240</v>
      </c>
      <c r="F1878" s="466"/>
      <c r="G1878" s="466" t="s">
        <v>2453</v>
      </c>
      <c r="H1878" s="477">
        <f>NP.!Y48</f>
        <v>0</v>
      </c>
      <c r="I1878" s="476">
        <f>NP.!AQ48</f>
        <v>0</v>
      </c>
      <c r="J1878" s="462"/>
    </row>
    <row r="1879" spans="1:10" ht="30" customHeight="1" x14ac:dyDescent="0.2">
      <c r="A1879" s="461">
        <v>1868</v>
      </c>
      <c r="B1879" s="463" t="s">
        <v>12</v>
      </c>
      <c r="C1879" s="464" t="s">
        <v>1318</v>
      </c>
      <c r="D1879" s="465" t="str">
        <f>VLOOKUP(Tabela25[[#This Row],[Symbol]],Baza_cen[],3,0)</f>
        <v>BLOK NYXON  Green 60mm    H=240mm     GPMM</v>
      </c>
      <c r="E1879" s="466">
        <v>240</v>
      </c>
      <c r="F1879" s="466"/>
      <c r="G1879" s="466" t="s">
        <v>2453</v>
      </c>
      <c r="H1879" s="477">
        <f>NP.!Z48</f>
        <v>0</v>
      </c>
      <c r="I1879" s="476">
        <f>NP.!AR48</f>
        <v>0</v>
      </c>
      <c r="J1879" s="462"/>
    </row>
    <row r="1880" spans="1:10" ht="30" customHeight="1" x14ac:dyDescent="0.2">
      <c r="A1880" s="461">
        <v>1869</v>
      </c>
      <c r="B1880" s="463" t="s">
        <v>12</v>
      </c>
      <c r="C1880" s="464" t="s">
        <v>1318</v>
      </c>
      <c r="D1880" s="465" t="str">
        <f>VLOOKUP(Tabela25[[#This Row],[Symbol]],Baza_cen[],3,0)</f>
        <v>BLOK NYXON  Green 60mm    H=240mm     GPMM</v>
      </c>
      <c r="E1880" s="466">
        <v>240</v>
      </c>
      <c r="F1880" s="466"/>
      <c r="G1880" s="466" t="s">
        <v>2453</v>
      </c>
      <c r="H1880" s="477">
        <f>NP.!AA48</f>
        <v>0</v>
      </c>
      <c r="I1880" s="476">
        <f>NP.!AS48</f>
        <v>0</v>
      </c>
      <c r="J1880" s="462"/>
    </row>
    <row r="1881" spans="1:10" ht="30" customHeight="1" x14ac:dyDescent="0.2">
      <c r="A1881" s="461">
        <v>1870</v>
      </c>
      <c r="B1881" s="463" t="s">
        <v>12</v>
      </c>
      <c r="C1881" s="464" t="s">
        <v>1318</v>
      </c>
      <c r="D1881" s="465" t="str">
        <f>VLOOKUP(Tabela25[[#This Row],[Symbol]],Baza_cen[],3,0)</f>
        <v>BLOK NYXON  Green 60mm    H=240mm     GPMM</v>
      </c>
      <c r="E1881" s="466">
        <v>240</v>
      </c>
      <c r="F1881" s="466"/>
      <c r="G1881" s="466" t="s">
        <v>2453</v>
      </c>
      <c r="H1881" s="477">
        <f>NP.!AB48</f>
        <v>0</v>
      </c>
      <c r="I1881" s="476">
        <f>NP.!AT48</f>
        <v>0</v>
      </c>
      <c r="J1881" s="462"/>
    </row>
    <row r="1882" spans="1:10" ht="30" customHeight="1" x14ac:dyDescent="0.2">
      <c r="A1882" s="461">
        <v>1871</v>
      </c>
      <c r="B1882" s="463" t="s">
        <v>12</v>
      </c>
      <c r="C1882" s="464" t="s">
        <v>1318</v>
      </c>
      <c r="D1882" s="465" t="str">
        <f>VLOOKUP(Tabela25[[#This Row],[Symbol]],Baza_cen[],3,0)</f>
        <v>BLOK NYXON  Green 60mm    H=240mm     GPMM</v>
      </c>
      <c r="E1882" s="466">
        <v>240</v>
      </c>
      <c r="F1882" s="466"/>
      <c r="G1882" s="466" t="s">
        <v>2453</v>
      </c>
      <c r="H1882" s="477">
        <f>NP.!AC48</f>
        <v>0</v>
      </c>
      <c r="I1882" s="476">
        <f>NP.!AU48</f>
        <v>0</v>
      </c>
      <c r="J1882" s="462"/>
    </row>
    <row r="1883" spans="1:10" ht="30" customHeight="1" x14ac:dyDescent="0.2">
      <c r="A1883" s="461">
        <v>1872</v>
      </c>
      <c r="B1883" s="463" t="s">
        <v>12</v>
      </c>
      <c r="C1883" s="464" t="s">
        <v>1318</v>
      </c>
      <c r="D1883" s="465" t="str">
        <f>VLOOKUP(Tabela25[[#This Row],[Symbol]],Baza_cen[],3,0)</f>
        <v>BLOK NYXON  Green 60mm    H=240mm     GPMM</v>
      </c>
      <c r="E1883" s="466">
        <v>240</v>
      </c>
      <c r="F1883" s="466"/>
      <c r="G1883" s="466" t="s">
        <v>2453</v>
      </c>
      <c r="H1883" s="477">
        <f>NP.!AD48</f>
        <v>0</v>
      </c>
      <c r="I1883" s="476">
        <f>NP.!AV48</f>
        <v>0</v>
      </c>
      <c r="J1883" s="462"/>
    </row>
    <row r="1884" spans="1:10" ht="30" customHeight="1" x14ac:dyDescent="0.2">
      <c r="A1884" s="461">
        <v>1873</v>
      </c>
      <c r="B1884" s="463" t="s">
        <v>12</v>
      </c>
      <c r="C1884" s="464" t="s">
        <v>1319</v>
      </c>
      <c r="D1884" s="465" t="str">
        <f>VLOOKUP(Tabela25[[#This Row],[Symbol]],Baza_cen[],3,0)</f>
        <v>BLOK NYXON  Green 60mm    H=245mm     GPMM</v>
      </c>
      <c r="E1884" s="466">
        <v>245</v>
      </c>
      <c r="F1884" s="466"/>
      <c r="G1884" s="466" t="s">
        <v>2453</v>
      </c>
      <c r="H1884" s="477">
        <f>NP.!S49</f>
        <v>0</v>
      </c>
      <c r="I1884" s="476">
        <f>NP.!AK49</f>
        <v>0</v>
      </c>
      <c r="J1884" s="462"/>
    </row>
    <row r="1885" spans="1:10" ht="30" customHeight="1" x14ac:dyDescent="0.2">
      <c r="A1885" s="461">
        <v>1874</v>
      </c>
      <c r="B1885" s="463" t="s">
        <v>12</v>
      </c>
      <c r="C1885" s="464" t="s">
        <v>1319</v>
      </c>
      <c r="D1885" s="465" t="str">
        <f>VLOOKUP(Tabela25[[#This Row],[Symbol]],Baza_cen[],3,0)</f>
        <v>BLOK NYXON  Green 60mm    H=245mm     GPMM</v>
      </c>
      <c r="E1885" s="466">
        <v>245</v>
      </c>
      <c r="F1885" s="466"/>
      <c r="G1885" s="466" t="s">
        <v>2453</v>
      </c>
      <c r="H1885" s="477">
        <f>NP.!T49</f>
        <v>0</v>
      </c>
      <c r="I1885" s="476">
        <f>NP.!AL49</f>
        <v>0</v>
      </c>
      <c r="J1885" s="462"/>
    </row>
    <row r="1886" spans="1:10" ht="30" customHeight="1" x14ac:dyDescent="0.2">
      <c r="A1886" s="461">
        <v>1875</v>
      </c>
      <c r="B1886" s="463" t="s">
        <v>12</v>
      </c>
      <c r="C1886" s="464" t="s">
        <v>1319</v>
      </c>
      <c r="D1886" s="465" t="str">
        <f>VLOOKUP(Tabela25[[#This Row],[Symbol]],Baza_cen[],3,0)</f>
        <v>BLOK NYXON  Green 60mm    H=245mm     GPMM</v>
      </c>
      <c r="E1886" s="466">
        <v>245</v>
      </c>
      <c r="F1886" s="466"/>
      <c r="G1886" s="466" t="s">
        <v>2453</v>
      </c>
      <c r="H1886" s="477">
        <f>NP.!U49</f>
        <v>0</v>
      </c>
      <c r="I1886" s="476">
        <f>NP.!AM49</f>
        <v>0</v>
      </c>
      <c r="J1886" s="462"/>
    </row>
    <row r="1887" spans="1:10" ht="30" customHeight="1" x14ac:dyDescent="0.2">
      <c r="A1887" s="461">
        <v>1876</v>
      </c>
      <c r="B1887" s="463" t="s">
        <v>12</v>
      </c>
      <c r="C1887" s="464" t="s">
        <v>1319</v>
      </c>
      <c r="D1887" s="465" t="str">
        <f>VLOOKUP(Tabela25[[#This Row],[Symbol]],Baza_cen[],3,0)</f>
        <v>BLOK NYXON  Green 60mm    H=245mm     GPMM</v>
      </c>
      <c r="E1887" s="466">
        <v>245</v>
      </c>
      <c r="F1887" s="466"/>
      <c r="G1887" s="466" t="s">
        <v>2453</v>
      </c>
      <c r="H1887" s="477">
        <f>NP.!V49</f>
        <v>0</v>
      </c>
      <c r="I1887" s="476">
        <f>NP.!AN49</f>
        <v>0</v>
      </c>
      <c r="J1887" s="462"/>
    </row>
    <row r="1888" spans="1:10" ht="30" customHeight="1" x14ac:dyDescent="0.2">
      <c r="A1888" s="461">
        <v>1877</v>
      </c>
      <c r="B1888" s="463" t="s">
        <v>12</v>
      </c>
      <c r="C1888" s="464" t="s">
        <v>1319</v>
      </c>
      <c r="D1888" s="465" t="str">
        <f>VLOOKUP(Tabela25[[#This Row],[Symbol]],Baza_cen[],3,0)</f>
        <v>BLOK NYXON  Green 60mm    H=245mm     GPMM</v>
      </c>
      <c r="E1888" s="466">
        <v>245</v>
      </c>
      <c r="F1888" s="466"/>
      <c r="G1888" s="466" t="s">
        <v>2453</v>
      </c>
      <c r="H1888" s="477">
        <f>NP.!W49</f>
        <v>0</v>
      </c>
      <c r="I1888" s="476">
        <f>NP.!AO49</f>
        <v>0</v>
      </c>
      <c r="J1888" s="462"/>
    </row>
    <row r="1889" spans="1:10" ht="30" customHeight="1" x14ac:dyDescent="0.2">
      <c r="A1889" s="461">
        <v>1878</v>
      </c>
      <c r="B1889" s="463" t="s">
        <v>12</v>
      </c>
      <c r="C1889" s="464" t="s">
        <v>1319</v>
      </c>
      <c r="D1889" s="465" t="str">
        <f>VLOOKUP(Tabela25[[#This Row],[Symbol]],Baza_cen[],3,0)</f>
        <v>BLOK NYXON  Green 60mm    H=245mm     GPMM</v>
      </c>
      <c r="E1889" s="466">
        <v>245</v>
      </c>
      <c r="F1889" s="466"/>
      <c r="G1889" s="466" t="s">
        <v>2453</v>
      </c>
      <c r="H1889" s="477">
        <f>NP.!X49</f>
        <v>0</v>
      </c>
      <c r="I1889" s="476">
        <f>NP.!AP49</f>
        <v>0</v>
      </c>
      <c r="J1889" s="462"/>
    </row>
    <row r="1890" spans="1:10" ht="30" customHeight="1" x14ac:dyDescent="0.2">
      <c r="A1890" s="461">
        <v>1879</v>
      </c>
      <c r="B1890" s="463" t="s">
        <v>12</v>
      </c>
      <c r="C1890" s="464" t="s">
        <v>1319</v>
      </c>
      <c r="D1890" s="465" t="str">
        <f>VLOOKUP(Tabela25[[#This Row],[Symbol]],Baza_cen[],3,0)</f>
        <v>BLOK NYXON  Green 60mm    H=245mm     GPMM</v>
      </c>
      <c r="E1890" s="466">
        <v>245</v>
      </c>
      <c r="F1890" s="466"/>
      <c r="G1890" s="466" t="s">
        <v>2453</v>
      </c>
      <c r="H1890" s="477">
        <f>NP.!Y49</f>
        <v>0</v>
      </c>
      <c r="I1890" s="476">
        <f>NP.!AQ49</f>
        <v>0</v>
      </c>
      <c r="J1890" s="462"/>
    </row>
    <row r="1891" spans="1:10" ht="30" customHeight="1" x14ac:dyDescent="0.2">
      <c r="A1891" s="461">
        <v>1880</v>
      </c>
      <c r="B1891" s="463" t="s">
        <v>12</v>
      </c>
      <c r="C1891" s="464" t="s">
        <v>1319</v>
      </c>
      <c r="D1891" s="465" t="str">
        <f>VLOOKUP(Tabela25[[#This Row],[Symbol]],Baza_cen[],3,0)</f>
        <v>BLOK NYXON  Green 60mm    H=245mm     GPMM</v>
      </c>
      <c r="E1891" s="466">
        <v>245</v>
      </c>
      <c r="F1891" s="466"/>
      <c r="G1891" s="466" t="s">
        <v>2453</v>
      </c>
      <c r="H1891" s="477">
        <f>NP.!Z49</f>
        <v>0</v>
      </c>
      <c r="I1891" s="476">
        <f>NP.!AR49</f>
        <v>0</v>
      </c>
      <c r="J1891" s="462"/>
    </row>
    <row r="1892" spans="1:10" ht="30" customHeight="1" x14ac:dyDescent="0.2">
      <c r="A1892" s="461">
        <v>1881</v>
      </c>
      <c r="B1892" s="463" t="s">
        <v>12</v>
      </c>
      <c r="C1892" s="464" t="s">
        <v>1319</v>
      </c>
      <c r="D1892" s="465" t="str">
        <f>VLOOKUP(Tabela25[[#This Row],[Symbol]],Baza_cen[],3,0)</f>
        <v>BLOK NYXON  Green 60mm    H=245mm     GPMM</v>
      </c>
      <c r="E1892" s="466">
        <v>245</v>
      </c>
      <c r="F1892" s="466"/>
      <c r="G1892" s="466" t="s">
        <v>2453</v>
      </c>
      <c r="H1892" s="477">
        <f>NP.!AA49</f>
        <v>0</v>
      </c>
      <c r="I1892" s="476">
        <f>NP.!AS49</f>
        <v>0</v>
      </c>
      <c r="J1892" s="462"/>
    </row>
    <row r="1893" spans="1:10" ht="30" customHeight="1" x14ac:dyDescent="0.2">
      <c r="A1893" s="461">
        <v>1882</v>
      </c>
      <c r="B1893" s="463" t="s">
        <v>12</v>
      </c>
      <c r="C1893" s="464" t="s">
        <v>1319</v>
      </c>
      <c r="D1893" s="465" t="str">
        <f>VLOOKUP(Tabela25[[#This Row],[Symbol]],Baza_cen[],3,0)</f>
        <v>BLOK NYXON  Green 60mm    H=245mm     GPMM</v>
      </c>
      <c r="E1893" s="466">
        <v>245</v>
      </c>
      <c r="F1893" s="466"/>
      <c r="G1893" s="466" t="s">
        <v>2453</v>
      </c>
      <c r="H1893" s="477">
        <f>NP.!AB49</f>
        <v>0</v>
      </c>
      <c r="I1893" s="476">
        <f>NP.!AT49</f>
        <v>0</v>
      </c>
      <c r="J1893" s="462"/>
    </row>
    <row r="1894" spans="1:10" ht="30" customHeight="1" x14ac:dyDescent="0.2">
      <c r="A1894" s="461">
        <v>1883</v>
      </c>
      <c r="B1894" s="463" t="s">
        <v>12</v>
      </c>
      <c r="C1894" s="464" t="s">
        <v>1319</v>
      </c>
      <c r="D1894" s="465" t="str">
        <f>VLOOKUP(Tabela25[[#This Row],[Symbol]],Baza_cen[],3,0)</f>
        <v>BLOK NYXON  Green 60mm    H=245mm     GPMM</v>
      </c>
      <c r="E1894" s="466">
        <v>245</v>
      </c>
      <c r="F1894" s="466"/>
      <c r="G1894" s="466" t="s">
        <v>2453</v>
      </c>
      <c r="H1894" s="477">
        <f>NP.!AC49</f>
        <v>0</v>
      </c>
      <c r="I1894" s="476">
        <f>NP.!AU49</f>
        <v>0</v>
      </c>
      <c r="J1894" s="462"/>
    </row>
    <row r="1895" spans="1:10" ht="30" customHeight="1" x14ac:dyDescent="0.2">
      <c r="A1895" s="461">
        <v>1884</v>
      </c>
      <c r="B1895" s="463" t="s">
        <v>12</v>
      </c>
      <c r="C1895" s="464" t="s">
        <v>1319</v>
      </c>
      <c r="D1895" s="465" t="str">
        <f>VLOOKUP(Tabela25[[#This Row],[Symbol]],Baza_cen[],3,0)</f>
        <v>BLOK NYXON  Green 60mm    H=245mm     GPMM</v>
      </c>
      <c r="E1895" s="466">
        <v>245</v>
      </c>
      <c r="F1895" s="466"/>
      <c r="G1895" s="466" t="s">
        <v>2453</v>
      </c>
      <c r="H1895" s="477">
        <f>NP.!AD49</f>
        <v>0</v>
      </c>
      <c r="I1895" s="476">
        <f>NP.!AV49</f>
        <v>0</v>
      </c>
      <c r="J1895" s="462"/>
    </row>
    <row r="1896" spans="1:10" ht="30" customHeight="1" x14ac:dyDescent="0.2">
      <c r="A1896" s="461">
        <v>1885</v>
      </c>
      <c r="B1896" s="463" t="s">
        <v>12</v>
      </c>
      <c r="C1896" s="464" t="s">
        <v>1320</v>
      </c>
      <c r="D1896" s="465" t="str">
        <f>VLOOKUP(Tabela25[[#This Row],[Symbol]],Baza_cen[],3,0)</f>
        <v>BLOK NYXON  Green 60mm    H=250mm     GPMM</v>
      </c>
      <c r="E1896" s="466">
        <v>250</v>
      </c>
      <c r="F1896" s="466"/>
      <c r="G1896" s="466" t="s">
        <v>2453</v>
      </c>
      <c r="H1896" s="477">
        <f>NP.!S50</f>
        <v>0</v>
      </c>
      <c r="I1896" s="476">
        <f>NP.!AK50</f>
        <v>0</v>
      </c>
      <c r="J1896" s="462"/>
    </row>
    <row r="1897" spans="1:10" ht="30" customHeight="1" x14ac:dyDescent="0.2">
      <c r="A1897" s="461">
        <v>1886</v>
      </c>
      <c r="B1897" s="463" t="s">
        <v>12</v>
      </c>
      <c r="C1897" s="464" t="s">
        <v>1320</v>
      </c>
      <c r="D1897" s="465" t="str">
        <f>VLOOKUP(Tabela25[[#This Row],[Symbol]],Baza_cen[],3,0)</f>
        <v>BLOK NYXON  Green 60mm    H=250mm     GPMM</v>
      </c>
      <c r="E1897" s="466">
        <v>250</v>
      </c>
      <c r="F1897" s="466"/>
      <c r="G1897" s="466" t="s">
        <v>2453</v>
      </c>
      <c r="H1897" s="477">
        <f>NP.!T50</f>
        <v>0</v>
      </c>
      <c r="I1897" s="476">
        <f>NP.!AL50</f>
        <v>0</v>
      </c>
      <c r="J1897" s="462"/>
    </row>
    <row r="1898" spans="1:10" ht="30" customHeight="1" x14ac:dyDescent="0.2">
      <c r="A1898" s="461">
        <v>1887</v>
      </c>
      <c r="B1898" s="463" t="s">
        <v>12</v>
      </c>
      <c r="C1898" s="464" t="s">
        <v>1320</v>
      </c>
      <c r="D1898" s="465" t="str">
        <f>VLOOKUP(Tabela25[[#This Row],[Symbol]],Baza_cen[],3,0)</f>
        <v>BLOK NYXON  Green 60mm    H=250mm     GPMM</v>
      </c>
      <c r="E1898" s="466">
        <v>250</v>
      </c>
      <c r="F1898" s="466"/>
      <c r="G1898" s="466" t="s">
        <v>2453</v>
      </c>
      <c r="H1898" s="477">
        <f>NP.!U50</f>
        <v>0</v>
      </c>
      <c r="I1898" s="476">
        <f>NP.!AM50</f>
        <v>0</v>
      </c>
      <c r="J1898" s="462"/>
    </row>
    <row r="1899" spans="1:10" ht="30" customHeight="1" x14ac:dyDescent="0.2">
      <c r="A1899" s="461">
        <v>1888</v>
      </c>
      <c r="B1899" s="463" t="s">
        <v>12</v>
      </c>
      <c r="C1899" s="464" t="s">
        <v>1320</v>
      </c>
      <c r="D1899" s="465" t="str">
        <f>VLOOKUP(Tabela25[[#This Row],[Symbol]],Baza_cen[],3,0)</f>
        <v>BLOK NYXON  Green 60mm    H=250mm     GPMM</v>
      </c>
      <c r="E1899" s="466">
        <v>250</v>
      </c>
      <c r="F1899" s="466"/>
      <c r="G1899" s="466" t="s">
        <v>2453</v>
      </c>
      <c r="H1899" s="477">
        <f>NP.!V50</f>
        <v>0</v>
      </c>
      <c r="I1899" s="476">
        <f>NP.!AN50</f>
        <v>0</v>
      </c>
      <c r="J1899" s="462"/>
    </row>
    <row r="1900" spans="1:10" ht="30" customHeight="1" x14ac:dyDescent="0.2">
      <c r="A1900" s="461">
        <v>1889</v>
      </c>
      <c r="B1900" s="463" t="s">
        <v>12</v>
      </c>
      <c r="C1900" s="464" t="s">
        <v>1320</v>
      </c>
      <c r="D1900" s="465" t="str">
        <f>VLOOKUP(Tabela25[[#This Row],[Symbol]],Baza_cen[],3,0)</f>
        <v>BLOK NYXON  Green 60mm    H=250mm     GPMM</v>
      </c>
      <c r="E1900" s="466">
        <v>250</v>
      </c>
      <c r="F1900" s="466"/>
      <c r="G1900" s="466" t="s">
        <v>2453</v>
      </c>
      <c r="H1900" s="477">
        <f>NP.!W50</f>
        <v>0</v>
      </c>
      <c r="I1900" s="476">
        <f>NP.!AO50</f>
        <v>0</v>
      </c>
      <c r="J1900" s="462"/>
    </row>
    <row r="1901" spans="1:10" ht="30" customHeight="1" x14ac:dyDescent="0.2">
      <c r="A1901" s="461">
        <v>1890</v>
      </c>
      <c r="B1901" s="463" t="s">
        <v>12</v>
      </c>
      <c r="C1901" s="464" t="s">
        <v>1320</v>
      </c>
      <c r="D1901" s="465" t="str">
        <f>VLOOKUP(Tabela25[[#This Row],[Symbol]],Baza_cen[],3,0)</f>
        <v>BLOK NYXON  Green 60mm    H=250mm     GPMM</v>
      </c>
      <c r="E1901" s="466">
        <v>250</v>
      </c>
      <c r="F1901" s="466"/>
      <c r="G1901" s="466" t="s">
        <v>2453</v>
      </c>
      <c r="H1901" s="477">
        <f>NP.!X50</f>
        <v>0</v>
      </c>
      <c r="I1901" s="476">
        <f>NP.!AP50</f>
        <v>0</v>
      </c>
      <c r="J1901" s="462"/>
    </row>
    <row r="1902" spans="1:10" ht="30" customHeight="1" x14ac:dyDescent="0.2">
      <c r="A1902" s="461">
        <v>1891</v>
      </c>
      <c r="B1902" s="463" t="s">
        <v>12</v>
      </c>
      <c r="C1902" s="464" t="s">
        <v>1320</v>
      </c>
      <c r="D1902" s="465" t="str">
        <f>VLOOKUP(Tabela25[[#This Row],[Symbol]],Baza_cen[],3,0)</f>
        <v>BLOK NYXON  Green 60mm    H=250mm     GPMM</v>
      </c>
      <c r="E1902" s="466">
        <v>250</v>
      </c>
      <c r="F1902" s="466"/>
      <c r="G1902" s="466" t="s">
        <v>2453</v>
      </c>
      <c r="H1902" s="477">
        <f>NP.!Y50</f>
        <v>0</v>
      </c>
      <c r="I1902" s="476">
        <f>NP.!AQ50</f>
        <v>0</v>
      </c>
      <c r="J1902" s="462"/>
    </row>
    <row r="1903" spans="1:10" ht="30" customHeight="1" x14ac:dyDescent="0.2">
      <c r="A1903" s="461">
        <v>1892</v>
      </c>
      <c r="B1903" s="463" t="s">
        <v>12</v>
      </c>
      <c r="C1903" s="464" t="s">
        <v>1320</v>
      </c>
      <c r="D1903" s="465" t="str">
        <f>VLOOKUP(Tabela25[[#This Row],[Symbol]],Baza_cen[],3,0)</f>
        <v>BLOK NYXON  Green 60mm    H=250mm     GPMM</v>
      </c>
      <c r="E1903" s="466">
        <v>250</v>
      </c>
      <c r="F1903" s="466"/>
      <c r="G1903" s="466" t="s">
        <v>2453</v>
      </c>
      <c r="H1903" s="477">
        <f>NP.!Z50</f>
        <v>0</v>
      </c>
      <c r="I1903" s="476">
        <f>NP.!AR50</f>
        <v>0</v>
      </c>
      <c r="J1903" s="462"/>
    </row>
    <row r="1904" spans="1:10" ht="30" customHeight="1" x14ac:dyDescent="0.2">
      <c r="A1904" s="461">
        <v>1893</v>
      </c>
      <c r="B1904" s="463" t="s">
        <v>12</v>
      </c>
      <c r="C1904" s="464" t="s">
        <v>1320</v>
      </c>
      <c r="D1904" s="465" t="str">
        <f>VLOOKUP(Tabela25[[#This Row],[Symbol]],Baza_cen[],3,0)</f>
        <v>BLOK NYXON  Green 60mm    H=250mm     GPMM</v>
      </c>
      <c r="E1904" s="466">
        <v>250</v>
      </c>
      <c r="F1904" s="466"/>
      <c r="G1904" s="466" t="s">
        <v>2453</v>
      </c>
      <c r="H1904" s="477">
        <f>NP.!AA50</f>
        <v>0</v>
      </c>
      <c r="I1904" s="476">
        <f>NP.!AS50</f>
        <v>0</v>
      </c>
      <c r="J1904" s="462"/>
    </row>
    <row r="1905" spans="1:10" ht="30" customHeight="1" x14ac:dyDescent="0.2">
      <c r="A1905" s="461">
        <v>1894</v>
      </c>
      <c r="B1905" s="463" t="s">
        <v>12</v>
      </c>
      <c r="C1905" s="464" t="s">
        <v>1320</v>
      </c>
      <c r="D1905" s="465" t="str">
        <f>VLOOKUP(Tabela25[[#This Row],[Symbol]],Baza_cen[],3,0)</f>
        <v>BLOK NYXON  Green 60mm    H=250mm     GPMM</v>
      </c>
      <c r="E1905" s="466">
        <v>250</v>
      </c>
      <c r="F1905" s="466"/>
      <c r="G1905" s="466" t="s">
        <v>2453</v>
      </c>
      <c r="H1905" s="477">
        <f>NP.!AB50</f>
        <v>0</v>
      </c>
      <c r="I1905" s="476">
        <f>NP.!AT50</f>
        <v>0</v>
      </c>
      <c r="J1905" s="462"/>
    </row>
    <row r="1906" spans="1:10" ht="30" customHeight="1" x14ac:dyDescent="0.2">
      <c r="A1906" s="461">
        <v>1895</v>
      </c>
      <c r="B1906" s="463" t="s">
        <v>12</v>
      </c>
      <c r="C1906" s="464" t="s">
        <v>1320</v>
      </c>
      <c r="D1906" s="465" t="str">
        <f>VLOOKUP(Tabela25[[#This Row],[Symbol]],Baza_cen[],3,0)</f>
        <v>BLOK NYXON  Green 60mm    H=250mm     GPMM</v>
      </c>
      <c r="E1906" s="466">
        <v>250</v>
      </c>
      <c r="F1906" s="466"/>
      <c r="G1906" s="466" t="s">
        <v>2453</v>
      </c>
      <c r="H1906" s="477">
        <f>NP.!AC50</f>
        <v>0</v>
      </c>
      <c r="I1906" s="476">
        <f>NP.!AU50</f>
        <v>0</v>
      </c>
      <c r="J1906" s="462"/>
    </row>
    <row r="1907" spans="1:10" ht="30" customHeight="1" x14ac:dyDescent="0.2">
      <c r="A1907" s="461">
        <v>1896</v>
      </c>
      <c r="B1907" s="463" t="s">
        <v>12</v>
      </c>
      <c r="C1907" s="464" t="s">
        <v>1320</v>
      </c>
      <c r="D1907" s="465" t="str">
        <f>VLOOKUP(Tabela25[[#This Row],[Symbol]],Baza_cen[],3,0)</f>
        <v>BLOK NYXON  Green 60mm    H=250mm     GPMM</v>
      </c>
      <c r="E1907" s="466">
        <v>250</v>
      </c>
      <c r="F1907" s="466"/>
      <c r="G1907" s="466" t="s">
        <v>2453</v>
      </c>
      <c r="H1907" s="477">
        <f>NP.!AD50</f>
        <v>0</v>
      </c>
      <c r="I1907" s="476">
        <f>NP.!AV50</f>
        <v>0</v>
      </c>
      <c r="J1907" s="462"/>
    </row>
    <row r="1908" spans="1:10" ht="30" customHeight="1" x14ac:dyDescent="0.2">
      <c r="A1908" s="461">
        <v>1897</v>
      </c>
      <c r="B1908" s="463" t="s">
        <v>12</v>
      </c>
      <c r="C1908" s="464" t="s">
        <v>1321</v>
      </c>
      <c r="D1908" s="465" t="str">
        <f>VLOOKUP(Tabela25[[#This Row],[Symbol]],Baza_cen[],3,0)</f>
        <v>BLOK NYXON  Green 60mm    H=255mm     GPMM</v>
      </c>
      <c r="E1908" s="466">
        <v>255</v>
      </c>
      <c r="F1908" s="466"/>
      <c r="G1908" s="466" t="s">
        <v>2453</v>
      </c>
      <c r="H1908" s="477">
        <f>NP.!S51</f>
        <v>0</v>
      </c>
      <c r="I1908" s="476">
        <f>NP.!AK51</f>
        <v>0</v>
      </c>
      <c r="J1908" s="462"/>
    </row>
    <row r="1909" spans="1:10" ht="30" customHeight="1" x14ac:dyDescent="0.2">
      <c r="A1909" s="461">
        <v>1898</v>
      </c>
      <c r="B1909" s="463" t="s">
        <v>12</v>
      </c>
      <c r="C1909" s="464" t="s">
        <v>1321</v>
      </c>
      <c r="D1909" s="465" t="str">
        <f>VLOOKUP(Tabela25[[#This Row],[Symbol]],Baza_cen[],3,0)</f>
        <v>BLOK NYXON  Green 60mm    H=255mm     GPMM</v>
      </c>
      <c r="E1909" s="466">
        <v>255</v>
      </c>
      <c r="F1909" s="466"/>
      <c r="G1909" s="466" t="s">
        <v>2453</v>
      </c>
      <c r="H1909" s="477">
        <f>NP.!T51</f>
        <v>0</v>
      </c>
      <c r="I1909" s="476">
        <f>NP.!AL51</f>
        <v>0</v>
      </c>
      <c r="J1909" s="462"/>
    </row>
    <row r="1910" spans="1:10" ht="30" customHeight="1" x14ac:dyDescent="0.2">
      <c r="A1910" s="461">
        <v>1899</v>
      </c>
      <c r="B1910" s="463" t="s">
        <v>12</v>
      </c>
      <c r="C1910" s="464" t="s">
        <v>1321</v>
      </c>
      <c r="D1910" s="465" t="str">
        <f>VLOOKUP(Tabela25[[#This Row],[Symbol]],Baza_cen[],3,0)</f>
        <v>BLOK NYXON  Green 60mm    H=255mm     GPMM</v>
      </c>
      <c r="E1910" s="466">
        <v>255</v>
      </c>
      <c r="F1910" s="466"/>
      <c r="G1910" s="466" t="s">
        <v>2453</v>
      </c>
      <c r="H1910" s="477">
        <f>NP.!U51</f>
        <v>0</v>
      </c>
      <c r="I1910" s="476">
        <f>NP.!AM51</f>
        <v>0</v>
      </c>
      <c r="J1910" s="462"/>
    </row>
    <row r="1911" spans="1:10" ht="30" customHeight="1" x14ac:dyDescent="0.2">
      <c r="A1911" s="461">
        <v>1900</v>
      </c>
      <c r="B1911" s="463" t="s">
        <v>12</v>
      </c>
      <c r="C1911" s="464" t="s">
        <v>1321</v>
      </c>
      <c r="D1911" s="465" t="str">
        <f>VLOOKUP(Tabela25[[#This Row],[Symbol]],Baza_cen[],3,0)</f>
        <v>BLOK NYXON  Green 60mm    H=255mm     GPMM</v>
      </c>
      <c r="E1911" s="466">
        <v>255</v>
      </c>
      <c r="F1911" s="466"/>
      <c r="G1911" s="466" t="s">
        <v>2453</v>
      </c>
      <c r="H1911" s="477">
        <f>NP.!V51</f>
        <v>0</v>
      </c>
      <c r="I1911" s="476">
        <f>NP.!AN51</f>
        <v>0</v>
      </c>
      <c r="J1911" s="462"/>
    </row>
    <row r="1912" spans="1:10" ht="30" customHeight="1" x14ac:dyDescent="0.2">
      <c r="A1912" s="461">
        <v>1901</v>
      </c>
      <c r="B1912" s="463" t="s">
        <v>12</v>
      </c>
      <c r="C1912" s="464" t="s">
        <v>1321</v>
      </c>
      <c r="D1912" s="465" t="str">
        <f>VLOOKUP(Tabela25[[#This Row],[Symbol]],Baza_cen[],3,0)</f>
        <v>BLOK NYXON  Green 60mm    H=255mm     GPMM</v>
      </c>
      <c r="E1912" s="466">
        <v>255</v>
      </c>
      <c r="F1912" s="466"/>
      <c r="G1912" s="466" t="s">
        <v>2453</v>
      </c>
      <c r="H1912" s="477">
        <f>NP.!W51</f>
        <v>0</v>
      </c>
      <c r="I1912" s="476">
        <f>NP.!AO51</f>
        <v>0</v>
      </c>
      <c r="J1912" s="462"/>
    </row>
    <row r="1913" spans="1:10" ht="30" customHeight="1" x14ac:dyDescent="0.2">
      <c r="A1913" s="461">
        <v>1902</v>
      </c>
      <c r="B1913" s="463" t="s">
        <v>12</v>
      </c>
      <c r="C1913" s="464" t="s">
        <v>1321</v>
      </c>
      <c r="D1913" s="465" t="str">
        <f>VLOOKUP(Tabela25[[#This Row],[Symbol]],Baza_cen[],3,0)</f>
        <v>BLOK NYXON  Green 60mm    H=255mm     GPMM</v>
      </c>
      <c r="E1913" s="466">
        <v>255</v>
      </c>
      <c r="F1913" s="466"/>
      <c r="G1913" s="466" t="s">
        <v>2453</v>
      </c>
      <c r="H1913" s="477">
        <f>NP.!X51</f>
        <v>0</v>
      </c>
      <c r="I1913" s="476">
        <f>NP.!AP51</f>
        <v>0</v>
      </c>
      <c r="J1913" s="462"/>
    </row>
    <row r="1914" spans="1:10" ht="30" customHeight="1" x14ac:dyDescent="0.2">
      <c r="A1914" s="461">
        <v>1903</v>
      </c>
      <c r="B1914" s="463" t="s">
        <v>12</v>
      </c>
      <c r="C1914" s="464" t="s">
        <v>1321</v>
      </c>
      <c r="D1914" s="465" t="str">
        <f>VLOOKUP(Tabela25[[#This Row],[Symbol]],Baza_cen[],3,0)</f>
        <v>BLOK NYXON  Green 60mm    H=255mm     GPMM</v>
      </c>
      <c r="E1914" s="466">
        <v>255</v>
      </c>
      <c r="F1914" s="466"/>
      <c r="G1914" s="466" t="s">
        <v>2453</v>
      </c>
      <c r="H1914" s="477">
        <f>NP.!Y51</f>
        <v>0</v>
      </c>
      <c r="I1914" s="476">
        <f>NP.!AQ51</f>
        <v>0</v>
      </c>
      <c r="J1914" s="462"/>
    </row>
    <row r="1915" spans="1:10" ht="30" customHeight="1" x14ac:dyDescent="0.2">
      <c r="A1915" s="461">
        <v>1904</v>
      </c>
      <c r="B1915" s="463" t="s">
        <v>12</v>
      </c>
      <c r="C1915" s="464" t="s">
        <v>1321</v>
      </c>
      <c r="D1915" s="465" t="str">
        <f>VLOOKUP(Tabela25[[#This Row],[Symbol]],Baza_cen[],3,0)</f>
        <v>BLOK NYXON  Green 60mm    H=255mm     GPMM</v>
      </c>
      <c r="E1915" s="466">
        <v>255</v>
      </c>
      <c r="F1915" s="466"/>
      <c r="G1915" s="466" t="s">
        <v>2453</v>
      </c>
      <c r="H1915" s="477">
        <f>NP.!Z51</f>
        <v>0</v>
      </c>
      <c r="I1915" s="476">
        <f>NP.!AR51</f>
        <v>0</v>
      </c>
      <c r="J1915" s="462"/>
    </row>
    <row r="1916" spans="1:10" ht="30" customHeight="1" x14ac:dyDescent="0.2">
      <c r="A1916" s="461">
        <v>1905</v>
      </c>
      <c r="B1916" s="463" t="s">
        <v>12</v>
      </c>
      <c r="C1916" s="464" t="s">
        <v>1321</v>
      </c>
      <c r="D1916" s="465" t="str">
        <f>VLOOKUP(Tabela25[[#This Row],[Symbol]],Baza_cen[],3,0)</f>
        <v>BLOK NYXON  Green 60mm    H=255mm     GPMM</v>
      </c>
      <c r="E1916" s="466">
        <v>255</v>
      </c>
      <c r="F1916" s="466"/>
      <c r="G1916" s="466" t="s">
        <v>2453</v>
      </c>
      <c r="H1916" s="477">
        <f>NP.!AA51</f>
        <v>0</v>
      </c>
      <c r="I1916" s="476">
        <f>NP.!AS51</f>
        <v>0</v>
      </c>
      <c r="J1916" s="462"/>
    </row>
    <row r="1917" spans="1:10" ht="30" customHeight="1" x14ac:dyDescent="0.2">
      <c r="A1917" s="461">
        <v>1906</v>
      </c>
      <c r="B1917" s="463" t="s">
        <v>12</v>
      </c>
      <c r="C1917" s="464" t="s">
        <v>1321</v>
      </c>
      <c r="D1917" s="465" t="str">
        <f>VLOOKUP(Tabela25[[#This Row],[Symbol]],Baza_cen[],3,0)</f>
        <v>BLOK NYXON  Green 60mm    H=255mm     GPMM</v>
      </c>
      <c r="E1917" s="466">
        <v>255</v>
      </c>
      <c r="F1917" s="466"/>
      <c r="G1917" s="466" t="s">
        <v>2453</v>
      </c>
      <c r="H1917" s="477">
        <f>NP.!AB51</f>
        <v>0</v>
      </c>
      <c r="I1917" s="476">
        <f>NP.!AT51</f>
        <v>0</v>
      </c>
      <c r="J1917" s="462"/>
    </row>
    <row r="1918" spans="1:10" ht="30" customHeight="1" x14ac:dyDescent="0.2">
      <c r="A1918" s="461">
        <v>1907</v>
      </c>
      <c r="B1918" s="463" t="s">
        <v>12</v>
      </c>
      <c r="C1918" s="464" t="s">
        <v>1321</v>
      </c>
      <c r="D1918" s="465" t="str">
        <f>VLOOKUP(Tabela25[[#This Row],[Symbol]],Baza_cen[],3,0)</f>
        <v>BLOK NYXON  Green 60mm    H=255mm     GPMM</v>
      </c>
      <c r="E1918" s="466">
        <v>255</v>
      </c>
      <c r="F1918" s="466"/>
      <c r="G1918" s="466" t="s">
        <v>2453</v>
      </c>
      <c r="H1918" s="477">
        <f>NP.!AC51</f>
        <v>0</v>
      </c>
      <c r="I1918" s="476">
        <f>NP.!AU51</f>
        <v>0</v>
      </c>
      <c r="J1918" s="462"/>
    </row>
    <row r="1919" spans="1:10" ht="30" customHeight="1" x14ac:dyDescent="0.2">
      <c r="A1919" s="461">
        <v>1908</v>
      </c>
      <c r="B1919" s="463" t="s">
        <v>12</v>
      </c>
      <c r="C1919" s="464" t="s">
        <v>1321</v>
      </c>
      <c r="D1919" s="465" t="str">
        <f>VLOOKUP(Tabela25[[#This Row],[Symbol]],Baza_cen[],3,0)</f>
        <v>BLOK NYXON  Green 60mm    H=255mm     GPMM</v>
      </c>
      <c r="E1919" s="466">
        <v>255</v>
      </c>
      <c r="F1919" s="466"/>
      <c r="G1919" s="466" t="s">
        <v>2453</v>
      </c>
      <c r="H1919" s="477">
        <f>NP.!AD51</f>
        <v>0</v>
      </c>
      <c r="I1919" s="476">
        <f>NP.!AV51</f>
        <v>0</v>
      </c>
      <c r="J1919" s="462"/>
    </row>
    <row r="1920" spans="1:10" ht="30" customHeight="1" x14ac:dyDescent="0.2">
      <c r="A1920" s="461">
        <v>1909</v>
      </c>
      <c r="B1920" s="463" t="s">
        <v>12</v>
      </c>
      <c r="C1920" s="464" t="s">
        <v>1322</v>
      </c>
      <c r="D1920" s="465" t="str">
        <f>VLOOKUP(Tabela25[[#This Row],[Symbol]],Baza_cen[],3,0)</f>
        <v>BLOK NYXON  Green 60mm    H=260mm     GPMM</v>
      </c>
      <c r="E1920" s="466">
        <v>260</v>
      </c>
      <c r="F1920" s="466"/>
      <c r="G1920" s="466" t="s">
        <v>2453</v>
      </c>
      <c r="H1920" s="477">
        <f>NP.!S52</f>
        <v>0</v>
      </c>
      <c r="I1920" s="476">
        <f>NP.!AK52</f>
        <v>0</v>
      </c>
      <c r="J1920" s="462"/>
    </row>
    <row r="1921" spans="1:10" ht="30" customHeight="1" x14ac:dyDescent="0.2">
      <c r="A1921" s="461">
        <v>1910</v>
      </c>
      <c r="B1921" s="463" t="s">
        <v>12</v>
      </c>
      <c r="C1921" s="464" t="s">
        <v>1322</v>
      </c>
      <c r="D1921" s="465" t="str">
        <f>VLOOKUP(Tabela25[[#This Row],[Symbol]],Baza_cen[],3,0)</f>
        <v>BLOK NYXON  Green 60mm    H=260mm     GPMM</v>
      </c>
      <c r="E1921" s="466">
        <v>260</v>
      </c>
      <c r="F1921" s="466"/>
      <c r="G1921" s="466" t="s">
        <v>2453</v>
      </c>
      <c r="H1921" s="477">
        <f>NP.!T52</f>
        <v>0</v>
      </c>
      <c r="I1921" s="476">
        <f>NP.!AL52</f>
        <v>0</v>
      </c>
      <c r="J1921" s="462"/>
    </row>
    <row r="1922" spans="1:10" ht="30" customHeight="1" x14ac:dyDescent="0.2">
      <c r="A1922" s="461">
        <v>1911</v>
      </c>
      <c r="B1922" s="463" t="s">
        <v>12</v>
      </c>
      <c r="C1922" s="464" t="s">
        <v>1322</v>
      </c>
      <c r="D1922" s="465" t="str">
        <f>VLOOKUP(Tabela25[[#This Row],[Symbol]],Baza_cen[],3,0)</f>
        <v>BLOK NYXON  Green 60mm    H=260mm     GPMM</v>
      </c>
      <c r="E1922" s="466">
        <v>260</v>
      </c>
      <c r="F1922" s="466"/>
      <c r="G1922" s="466" t="s">
        <v>2453</v>
      </c>
      <c r="H1922" s="477">
        <f>NP.!U52</f>
        <v>0</v>
      </c>
      <c r="I1922" s="476">
        <f>NP.!AM52</f>
        <v>0</v>
      </c>
      <c r="J1922" s="462"/>
    </row>
    <row r="1923" spans="1:10" ht="30" customHeight="1" x14ac:dyDescent="0.2">
      <c r="A1923" s="461">
        <v>1912</v>
      </c>
      <c r="B1923" s="463" t="s">
        <v>12</v>
      </c>
      <c r="C1923" s="464" t="s">
        <v>1322</v>
      </c>
      <c r="D1923" s="465" t="str">
        <f>VLOOKUP(Tabela25[[#This Row],[Symbol]],Baza_cen[],3,0)</f>
        <v>BLOK NYXON  Green 60mm    H=260mm     GPMM</v>
      </c>
      <c r="E1923" s="466">
        <v>260</v>
      </c>
      <c r="F1923" s="466"/>
      <c r="G1923" s="466" t="s">
        <v>2453</v>
      </c>
      <c r="H1923" s="477">
        <f>NP.!V52</f>
        <v>0</v>
      </c>
      <c r="I1923" s="476">
        <f>NP.!AN52</f>
        <v>0</v>
      </c>
      <c r="J1923" s="462"/>
    </row>
    <row r="1924" spans="1:10" ht="30" customHeight="1" x14ac:dyDescent="0.2">
      <c r="A1924" s="461">
        <v>1913</v>
      </c>
      <c r="B1924" s="463" t="s">
        <v>12</v>
      </c>
      <c r="C1924" s="464" t="s">
        <v>1322</v>
      </c>
      <c r="D1924" s="465" t="str">
        <f>VLOOKUP(Tabela25[[#This Row],[Symbol]],Baza_cen[],3,0)</f>
        <v>BLOK NYXON  Green 60mm    H=260mm     GPMM</v>
      </c>
      <c r="E1924" s="466">
        <v>260</v>
      </c>
      <c r="F1924" s="466"/>
      <c r="G1924" s="466" t="s">
        <v>2453</v>
      </c>
      <c r="H1924" s="477">
        <f>NP.!W52</f>
        <v>0</v>
      </c>
      <c r="I1924" s="476">
        <f>NP.!AO52</f>
        <v>0</v>
      </c>
      <c r="J1924" s="462"/>
    </row>
    <row r="1925" spans="1:10" ht="30" customHeight="1" x14ac:dyDescent="0.2">
      <c r="A1925" s="461">
        <v>1914</v>
      </c>
      <c r="B1925" s="463" t="s">
        <v>12</v>
      </c>
      <c r="C1925" s="464" t="s">
        <v>1322</v>
      </c>
      <c r="D1925" s="465" t="str">
        <f>VLOOKUP(Tabela25[[#This Row],[Symbol]],Baza_cen[],3,0)</f>
        <v>BLOK NYXON  Green 60mm    H=260mm     GPMM</v>
      </c>
      <c r="E1925" s="466">
        <v>260</v>
      </c>
      <c r="F1925" s="466"/>
      <c r="G1925" s="466" t="s">
        <v>2453</v>
      </c>
      <c r="H1925" s="477">
        <f>NP.!X52</f>
        <v>0</v>
      </c>
      <c r="I1925" s="476">
        <f>NP.!AP52</f>
        <v>0</v>
      </c>
      <c r="J1925" s="462"/>
    </row>
    <row r="1926" spans="1:10" ht="30" customHeight="1" x14ac:dyDescent="0.2">
      <c r="A1926" s="461">
        <v>1915</v>
      </c>
      <c r="B1926" s="463" t="s">
        <v>12</v>
      </c>
      <c r="C1926" s="464" t="s">
        <v>1322</v>
      </c>
      <c r="D1926" s="465" t="str">
        <f>VLOOKUP(Tabela25[[#This Row],[Symbol]],Baza_cen[],3,0)</f>
        <v>BLOK NYXON  Green 60mm    H=260mm     GPMM</v>
      </c>
      <c r="E1926" s="466">
        <v>260</v>
      </c>
      <c r="F1926" s="466"/>
      <c r="G1926" s="466" t="s">
        <v>2453</v>
      </c>
      <c r="H1926" s="477">
        <f>NP.!Y52</f>
        <v>0</v>
      </c>
      <c r="I1926" s="476">
        <f>NP.!AQ52</f>
        <v>0</v>
      </c>
      <c r="J1926" s="462"/>
    </row>
    <row r="1927" spans="1:10" ht="30" customHeight="1" x14ac:dyDescent="0.2">
      <c r="A1927" s="461">
        <v>1916</v>
      </c>
      <c r="B1927" s="463" t="s">
        <v>12</v>
      </c>
      <c r="C1927" s="464" t="s">
        <v>1322</v>
      </c>
      <c r="D1927" s="465" t="str">
        <f>VLOOKUP(Tabela25[[#This Row],[Symbol]],Baza_cen[],3,0)</f>
        <v>BLOK NYXON  Green 60mm    H=260mm     GPMM</v>
      </c>
      <c r="E1927" s="466">
        <v>260</v>
      </c>
      <c r="F1927" s="466"/>
      <c r="G1927" s="466" t="s">
        <v>2453</v>
      </c>
      <c r="H1927" s="477">
        <f>NP.!Z52</f>
        <v>0</v>
      </c>
      <c r="I1927" s="476">
        <f>NP.!AR52</f>
        <v>0</v>
      </c>
      <c r="J1927" s="462"/>
    </row>
    <row r="1928" spans="1:10" ht="30" customHeight="1" x14ac:dyDescent="0.2">
      <c r="A1928" s="461">
        <v>1917</v>
      </c>
      <c r="B1928" s="463" t="s">
        <v>12</v>
      </c>
      <c r="C1928" s="464" t="s">
        <v>1322</v>
      </c>
      <c r="D1928" s="465" t="str">
        <f>VLOOKUP(Tabela25[[#This Row],[Symbol]],Baza_cen[],3,0)</f>
        <v>BLOK NYXON  Green 60mm    H=260mm     GPMM</v>
      </c>
      <c r="E1928" s="466">
        <v>260</v>
      </c>
      <c r="F1928" s="466"/>
      <c r="G1928" s="466" t="s">
        <v>2453</v>
      </c>
      <c r="H1928" s="477">
        <f>NP.!AA52</f>
        <v>0</v>
      </c>
      <c r="I1928" s="476">
        <f>NP.!AS52</f>
        <v>0</v>
      </c>
      <c r="J1928" s="462"/>
    </row>
    <row r="1929" spans="1:10" ht="30" customHeight="1" x14ac:dyDescent="0.2">
      <c r="A1929" s="461">
        <v>1918</v>
      </c>
      <c r="B1929" s="463" t="s">
        <v>12</v>
      </c>
      <c r="C1929" s="464" t="s">
        <v>1322</v>
      </c>
      <c r="D1929" s="465" t="str">
        <f>VLOOKUP(Tabela25[[#This Row],[Symbol]],Baza_cen[],3,0)</f>
        <v>BLOK NYXON  Green 60mm    H=260mm     GPMM</v>
      </c>
      <c r="E1929" s="466">
        <v>260</v>
      </c>
      <c r="F1929" s="466"/>
      <c r="G1929" s="466" t="s">
        <v>2453</v>
      </c>
      <c r="H1929" s="477">
        <f>NP.!AB52</f>
        <v>0</v>
      </c>
      <c r="I1929" s="476">
        <f>NP.!AT52</f>
        <v>0</v>
      </c>
      <c r="J1929" s="462"/>
    </row>
    <row r="1930" spans="1:10" ht="30" customHeight="1" x14ac:dyDescent="0.2">
      <c r="A1930" s="461">
        <v>1919</v>
      </c>
      <c r="B1930" s="463" t="s">
        <v>12</v>
      </c>
      <c r="C1930" s="464" t="s">
        <v>1322</v>
      </c>
      <c r="D1930" s="465" t="str">
        <f>VLOOKUP(Tabela25[[#This Row],[Symbol]],Baza_cen[],3,0)</f>
        <v>BLOK NYXON  Green 60mm    H=260mm     GPMM</v>
      </c>
      <c r="E1930" s="466">
        <v>260</v>
      </c>
      <c r="F1930" s="466"/>
      <c r="G1930" s="466" t="s">
        <v>2453</v>
      </c>
      <c r="H1930" s="477">
        <f>NP.!AC52</f>
        <v>0</v>
      </c>
      <c r="I1930" s="476">
        <f>NP.!AU52</f>
        <v>0</v>
      </c>
      <c r="J1930" s="462"/>
    </row>
    <row r="1931" spans="1:10" ht="30" customHeight="1" x14ac:dyDescent="0.2">
      <c r="A1931" s="461">
        <v>1920</v>
      </c>
      <c r="B1931" s="463" t="s">
        <v>12</v>
      </c>
      <c r="C1931" s="464" t="s">
        <v>1322</v>
      </c>
      <c r="D1931" s="465" t="str">
        <f>VLOOKUP(Tabela25[[#This Row],[Symbol]],Baza_cen[],3,0)</f>
        <v>BLOK NYXON  Green 60mm    H=260mm     GPMM</v>
      </c>
      <c r="E1931" s="466">
        <v>260</v>
      </c>
      <c r="F1931" s="466"/>
      <c r="G1931" s="466" t="s">
        <v>2453</v>
      </c>
      <c r="H1931" s="477">
        <f>NP.!AD52</f>
        <v>0</v>
      </c>
      <c r="I1931" s="476">
        <f>NP.!AV52</f>
        <v>0</v>
      </c>
      <c r="J1931" s="462"/>
    </row>
    <row r="1932" spans="1:10" ht="30" customHeight="1" x14ac:dyDescent="0.2">
      <c r="A1932" s="461">
        <v>1921</v>
      </c>
      <c r="B1932" s="463" t="s">
        <v>12</v>
      </c>
      <c r="C1932" s="464" t="s">
        <v>1323</v>
      </c>
      <c r="D1932" s="465" t="str">
        <f>VLOOKUP(Tabela25[[#This Row],[Symbol]],Baza_cen[],3,0)</f>
        <v>BLOK NYXON  Green 60mm    H=265mm     GPMM</v>
      </c>
      <c r="E1932" s="466">
        <v>265</v>
      </c>
      <c r="F1932" s="466"/>
      <c r="G1932" s="466" t="s">
        <v>2453</v>
      </c>
      <c r="H1932" s="477">
        <f>NP.!S53</f>
        <v>0</v>
      </c>
      <c r="I1932" s="476">
        <f>NP.!AK53</f>
        <v>0</v>
      </c>
      <c r="J1932" s="462"/>
    </row>
    <row r="1933" spans="1:10" ht="30" customHeight="1" x14ac:dyDescent="0.2">
      <c r="A1933" s="461">
        <v>1922</v>
      </c>
      <c r="B1933" s="463" t="s">
        <v>12</v>
      </c>
      <c r="C1933" s="464" t="s">
        <v>1323</v>
      </c>
      <c r="D1933" s="465" t="str">
        <f>VLOOKUP(Tabela25[[#This Row],[Symbol]],Baza_cen[],3,0)</f>
        <v>BLOK NYXON  Green 60mm    H=265mm     GPMM</v>
      </c>
      <c r="E1933" s="466">
        <v>265</v>
      </c>
      <c r="F1933" s="466"/>
      <c r="G1933" s="466" t="s">
        <v>2453</v>
      </c>
      <c r="H1933" s="477">
        <f>NP.!T53</f>
        <v>0</v>
      </c>
      <c r="I1933" s="476">
        <f>NP.!AL53</f>
        <v>0</v>
      </c>
      <c r="J1933" s="462"/>
    </row>
    <row r="1934" spans="1:10" ht="30" customHeight="1" x14ac:dyDescent="0.2">
      <c r="A1934" s="461">
        <v>1923</v>
      </c>
      <c r="B1934" s="463" t="s">
        <v>12</v>
      </c>
      <c r="C1934" s="464" t="s">
        <v>1323</v>
      </c>
      <c r="D1934" s="465" t="str">
        <f>VLOOKUP(Tabela25[[#This Row],[Symbol]],Baza_cen[],3,0)</f>
        <v>BLOK NYXON  Green 60mm    H=265mm     GPMM</v>
      </c>
      <c r="E1934" s="466">
        <v>265</v>
      </c>
      <c r="F1934" s="466"/>
      <c r="G1934" s="466" t="s">
        <v>2453</v>
      </c>
      <c r="H1934" s="477">
        <f>NP.!U53</f>
        <v>0</v>
      </c>
      <c r="I1934" s="476">
        <f>NP.!AM53</f>
        <v>0</v>
      </c>
      <c r="J1934" s="462"/>
    </row>
    <row r="1935" spans="1:10" ht="30" customHeight="1" x14ac:dyDescent="0.2">
      <c r="A1935" s="461">
        <v>1924</v>
      </c>
      <c r="B1935" s="463" t="s">
        <v>12</v>
      </c>
      <c r="C1935" s="464" t="s">
        <v>1323</v>
      </c>
      <c r="D1935" s="465" t="str">
        <f>VLOOKUP(Tabela25[[#This Row],[Symbol]],Baza_cen[],3,0)</f>
        <v>BLOK NYXON  Green 60mm    H=265mm     GPMM</v>
      </c>
      <c r="E1935" s="466">
        <v>265</v>
      </c>
      <c r="F1935" s="466"/>
      <c r="G1935" s="466" t="s">
        <v>2453</v>
      </c>
      <c r="H1935" s="477">
        <f>NP.!V53</f>
        <v>0</v>
      </c>
      <c r="I1935" s="476">
        <f>NP.!AN53</f>
        <v>0</v>
      </c>
      <c r="J1935" s="462"/>
    </row>
    <row r="1936" spans="1:10" ht="30" customHeight="1" x14ac:dyDescent="0.2">
      <c r="A1936" s="461">
        <v>1925</v>
      </c>
      <c r="B1936" s="463" t="s">
        <v>12</v>
      </c>
      <c r="C1936" s="464" t="s">
        <v>1323</v>
      </c>
      <c r="D1936" s="465" t="str">
        <f>VLOOKUP(Tabela25[[#This Row],[Symbol]],Baza_cen[],3,0)</f>
        <v>BLOK NYXON  Green 60mm    H=265mm     GPMM</v>
      </c>
      <c r="E1936" s="466">
        <v>265</v>
      </c>
      <c r="F1936" s="466"/>
      <c r="G1936" s="466" t="s">
        <v>2453</v>
      </c>
      <c r="H1936" s="477">
        <f>NP.!W53</f>
        <v>0</v>
      </c>
      <c r="I1936" s="476">
        <f>NP.!AO53</f>
        <v>0</v>
      </c>
      <c r="J1936" s="462"/>
    </row>
    <row r="1937" spans="1:10" ht="30" customHeight="1" x14ac:dyDescent="0.2">
      <c r="A1937" s="461">
        <v>1926</v>
      </c>
      <c r="B1937" s="463" t="s">
        <v>12</v>
      </c>
      <c r="C1937" s="464" t="s">
        <v>1323</v>
      </c>
      <c r="D1937" s="465" t="str">
        <f>VLOOKUP(Tabela25[[#This Row],[Symbol]],Baza_cen[],3,0)</f>
        <v>BLOK NYXON  Green 60mm    H=265mm     GPMM</v>
      </c>
      <c r="E1937" s="466">
        <v>265</v>
      </c>
      <c r="F1937" s="466"/>
      <c r="G1937" s="466" t="s">
        <v>2453</v>
      </c>
      <c r="H1937" s="477">
        <f>NP.!X53</f>
        <v>0</v>
      </c>
      <c r="I1937" s="476">
        <f>NP.!AP53</f>
        <v>0</v>
      </c>
      <c r="J1937" s="462"/>
    </row>
    <row r="1938" spans="1:10" ht="30" customHeight="1" x14ac:dyDescent="0.2">
      <c r="A1938" s="461">
        <v>1927</v>
      </c>
      <c r="B1938" s="463" t="s">
        <v>12</v>
      </c>
      <c r="C1938" s="464" t="s">
        <v>1323</v>
      </c>
      <c r="D1938" s="465" t="str">
        <f>VLOOKUP(Tabela25[[#This Row],[Symbol]],Baza_cen[],3,0)</f>
        <v>BLOK NYXON  Green 60mm    H=265mm     GPMM</v>
      </c>
      <c r="E1938" s="466">
        <v>265</v>
      </c>
      <c r="F1938" s="466"/>
      <c r="G1938" s="466" t="s">
        <v>2453</v>
      </c>
      <c r="H1938" s="477">
        <f>NP.!Y53</f>
        <v>0</v>
      </c>
      <c r="I1938" s="476">
        <f>NP.!AQ53</f>
        <v>0</v>
      </c>
      <c r="J1938" s="462"/>
    </row>
    <row r="1939" spans="1:10" ht="30" customHeight="1" x14ac:dyDescent="0.2">
      <c r="A1939" s="461">
        <v>1928</v>
      </c>
      <c r="B1939" s="463" t="s">
        <v>12</v>
      </c>
      <c r="C1939" s="464" t="s">
        <v>1323</v>
      </c>
      <c r="D1939" s="465" t="str">
        <f>VLOOKUP(Tabela25[[#This Row],[Symbol]],Baza_cen[],3,0)</f>
        <v>BLOK NYXON  Green 60mm    H=265mm     GPMM</v>
      </c>
      <c r="E1939" s="466">
        <v>265</v>
      </c>
      <c r="F1939" s="466"/>
      <c r="G1939" s="466" t="s">
        <v>2453</v>
      </c>
      <c r="H1939" s="477">
        <f>NP.!Z53</f>
        <v>0</v>
      </c>
      <c r="I1939" s="476">
        <f>NP.!AR53</f>
        <v>0</v>
      </c>
      <c r="J1939" s="462"/>
    </row>
    <row r="1940" spans="1:10" ht="30" customHeight="1" x14ac:dyDescent="0.2">
      <c r="A1940" s="461">
        <v>1929</v>
      </c>
      <c r="B1940" s="463" t="s">
        <v>12</v>
      </c>
      <c r="C1940" s="464" t="s">
        <v>1323</v>
      </c>
      <c r="D1940" s="465" t="str">
        <f>VLOOKUP(Tabela25[[#This Row],[Symbol]],Baza_cen[],3,0)</f>
        <v>BLOK NYXON  Green 60mm    H=265mm     GPMM</v>
      </c>
      <c r="E1940" s="466">
        <v>265</v>
      </c>
      <c r="F1940" s="466"/>
      <c r="G1940" s="466" t="s">
        <v>2453</v>
      </c>
      <c r="H1940" s="477">
        <f>NP.!AA53</f>
        <v>0</v>
      </c>
      <c r="I1940" s="476">
        <f>NP.!AS53</f>
        <v>0</v>
      </c>
      <c r="J1940" s="462"/>
    </row>
    <row r="1941" spans="1:10" ht="30" customHeight="1" x14ac:dyDescent="0.2">
      <c r="A1941" s="461">
        <v>1930</v>
      </c>
      <c r="B1941" s="463" t="s">
        <v>12</v>
      </c>
      <c r="C1941" s="464" t="s">
        <v>1323</v>
      </c>
      <c r="D1941" s="465" t="str">
        <f>VLOOKUP(Tabela25[[#This Row],[Symbol]],Baza_cen[],3,0)</f>
        <v>BLOK NYXON  Green 60mm    H=265mm     GPMM</v>
      </c>
      <c r="E1941" s="466">
        <v>265</v>
      </c>
      <c r="F1941" s="466"/>
      <c r="G1941" s="466" t="s">
        <v>2453</v>
      </c>
      <c r="H1941" s="477">
        <f>NP.!AB53</f>
        <v>0</v>
      </c>
      <c r="I1941" s="476">
        <f>NP.!AT53</f>
        <v>0</v>
      </c>
      <c r="J1941" s="462"/>
    </row>
    <row r="1942" spans="1:10" ht="30" customHeight="1" x14ac:dyDescent="0.2">
      <c r="A1942" s="461">
        <v>1931</v>
      </c>
      <c r="B1942" s="463" t="s">
        <v>12</v>
      </c>
      <c r="C1942" s="464" t="s">
        <v>1323</v>
      </c>
      <c r="D1942" s="465" t="str">
        <f>VLOOKUP(Tabela25[[#This Row],[Symbol]],Baza_cen[],3,0)</f>
        <v>BLOK NYXON  Green 60mm    H=265mm     GPMM</v>
      </c>
      <c r="E1942" s="466">
        <v>265</v>
      </c>
      <c r="F1942" s="466"/>
      <c r="G1942" s="466" t="s">
        <v>2453</v>
      </c>
      <c r="H1942" s="477">
        <f>NP.!AC53</f>
        <v>0</v>
      </c>
      <c r="I1942" s="476">
        <f>NP.!AU53</f>
        <v>0</v>
      </c>
      <c r="J1942" s="462"/>
    </row>
    <row r="1943" spans="1:10" ht="30" customHeight="1" x14ac:dyDescent="0.2">
      <c r="A1943" s="461">
        <v>1932</v>
      </c>
      <c r="B1943" s="463" t="s">
        <v>12</v>
      </c>
      <c r="C1943" s="464" t="s">
        <v>1323</v>
      </c>
      <c r="D1943" s="465" t="str">
        <f>VLOOKUP(Tabela25[[#This Row],[Symbol]],Baza_cen[],3,0)</f>
        <v>BLOK NYXON  Green 60mm    H=265mm     GPMM</v>
      </c>
      <c r="E1943" s="466">
        <v>265</v>
      </c>
      <c r="F1943" s="466"/>
      <c r="G1943" s="466" t="s">
        <v>2453</v>
      </c>
      <c r="H1943" s="477">
        <f>NP.!AD53</f>
        <v>0</v>
      </c>
      <c r="I1943" s="476">
        <f>NP.!AV53</f>
        <v>0</v>
      </c>
      <c r="J1943" s="462"/>
    </row>
    <row r="1944" spans="1:10" ht="30" customHeight="1" x14ac:dyDescent="0.2">
      <c r="A1944" s="461">
        <v>1933</v>
      </c>
      <c r="B1944" s="463" t="s">
        <v>12</v>
      </c>
      <c r="C1944" s="464" t="s">
        <v>1324</v>
      </c>
      <c r="D1944" s="465" t="str">
        <f>VLOOKUP(Tabela25[[#This Row],[Symbol]],Baza_cen[],3,0)</f>
        <v>BLOK NYXON  Green 60mm    H=270mm     GPMM</v>
      </c>
      <c r="E1944" s="466">
        <v>270</v>
      </c>
      <c r="F1944" s="466"/>
      <c r="G1944" s="466" t="s">
        <v>2453</v>
      </c>
      <c r="H1944" s="477">
        <f>NP.!S54</f>
        <v>0</v>
      </c>
      <c r="I1944" s="476">
        <f>NP.!AK54</f>
        <v>0</v>
      </c>
      <c r="J1944" s="462"/>
    </row>
    <row r="1945" spans="1:10" ht="30" customHeight="1" x14ac:dyDescent="0.2">
      <c r="A1945" s="461">
        <v>1934</v>
      </c>
      <c r="B1945" s="463" t="s">
        <v>12</v>
      </c>
      <c r="C1945" s="464" t="s">
        <v>1324</v>
      </c>
      <c r="D1945" s="465" t="str">
        <f>VLOOKUP(Tabela25[[#This Row],[Symbol]],Baza_cen[],3,0)</f>
        <v>BLOK NYXON  Green 60mm    H=270mm     GPMM</v>
      </c>
      <c r="E1945" s="466">
        <v>270</v>
      </c>
      <c r="F1945" s="466"/>
      <c r="G1945" s="466" t="s">
        <v>2453</v>
      </c>
      <c r="H1945" s="477">
        <f>NP.!T54</f>
        <v>0</v>
      </c>
      <c r="I1945" s="476">
        <f>NP.!AL54</f>
        <v>0</v>
      </c>
      <c r="J1945" s="462"/>
    </row>
    <row r="1946" spans="1:10" ht="30" customHeight="1" x14ac:dyDescent="0.2">
      <c r="A1946" s="461">
        <v>1935</v>
      </c>
      <c r="B1946" s="463" t="s">
        <v>12</v>
      </c>
      <c r="C1946" s="464" t="s">
        <v>1324</v>
      </c>
      <c r="D1946" s="465" t="str">
        <f>VLOOKUP(Tabela25[[#This Row],[Symbol]],Baza_cen[],3,0)</f>
        <v>BLOK NYXON  Green 60mm    H=270mm     GPMM</v>
      </c>
      <c r="E1946" s="466">
        <v>270</v>
      </c>
      <c r="F1946" s="466"/>
      <c r="G1946" s="466" t="s">
        <v>2453</v>
      </c>
      <c r="H1946" s="477">
        <f>NP.!U54</f>
        <v>0</v>
      </c>
      <c r="I1946" s="476">
        <f>NP.!AM54</f>
        <v>0</v>
      </c>
      <c r="J1946" s="462"/>
    </row>
    <row r="1947" spans="1:10" ht="30" customHeight="1" x14ac:dyDescent="0.2">
      <c r="A1947" s="461">
        <v>1936</v>
      </c>
      <c r="B1947" s="463" t="s">
        <v>12</v>
      </c>
      <c r="C1947" s="464" t="s">
        <v>1324</v>
      </c>
      <c r="D1947" s="465" t="str">
        <f>VLOOKUP(Tabela25[[#This Row],[Symbol]],Baza_cen[],3,0)</f>
        <v>BLOK NYXON  Green 60mm    H=270mm     GPMM</v>
      </c>
      <c r="E1947" s="466">
        <v>270</v>
      </c>
      <c r="F1947" s="466"/>
      <c r="G1947" s="466" t="s">
        <v>2453</v>
      </c>
      <c r="H1947" s="477">
        <f>NP.!V54</f>
        <v>0</v>
      </c>
      <c r="I1947" s="476">
        <f>NP.!AN54</f>
        <v>0</v>
      </c>
      <c r="J1947" s="462"/>
    </row>
    <row r="1948" spans="1:10" ht="30" customHeight="1" x14ac:dyDescent="0.2">
      <c r="A1948" s="461">
        <v>1937</v>
      </c>
      <c r="B1948" s="463" t="s">
        <v>12</v>
      </c>
      <c r="C1948" s="464" t="s">
        <v>1324</v>
      </c>
      <c r="D1948" s="465" t="str">
        <f>VLOOKUP(Tabela25[[#This Row],[Symbol]],Baza_cen[],3,0)</f>
        <v>BLOK NYXON  Green 60mm    H=270mm     GPMM</v>
      </c>
      <c r="E1948" s="466">
        <v>270</v>
      </c>
      <c r="F1948" s="466"/>
      <c r="G1948" s="466" t="s">
        <v>2453</v>
      </c>
      <c r="H1948" s="477">
        <f>NP.!W54</f>
        <v>0</v>
      </c>
      <c r="I1948" s="476">
        <f>NP.!AO54</f>
        <v>0</v>
      </c>
      <c r="J1948" s="462"/>
    </row>
    <row r="1949" spans="1:10" ht="30" customHeight="1" x14ac:dyDescent="0.2">
      <c r="A1949" s="461">
        <v>1938</v>
      </c>
      <c r="B1949" s="463" t="s">
        <v>12</v>
      </c>
      <c r="C1949" s="464" t="s">
        <v>1324</v>
      </c>
      <c r="D1949" s="465" t="str">
        <f>VLOOKUP(Tabela25[[#This Row],[Symbol]],Baza_cen[],3,0)</f>
        <v>BLOK NYXON  Green 60mm    H=270mm     GPMM</v>
      </c>
      <c r="E1949" s="466">
        <v>270</v>
      </c>
      <c r="F1949" s="466"/>
      <c r="G1949" s="466" t="s">
        <v>2453</v>
      </c>
      <c r="H1949" s="477">
        <f>NP.!X54</f>
        <v>0</v>
      </c>
      <c r="I1949" s="476">
        <f>NP.!AP54</f>
        <v>0</v>
      </c>
      <c r="J1949" s="462"/>
    </row>
    <row r="1950" spans="1:10" ht="30" customHeight="1" x14ac:dyDescent="0.2">
      <c r="A1950" s="461">
        <v>1939</v>
      </c>
      <c r="B1950" s="463" t="s">
        <v>12</v>
      </c>
      <c r="C1950" s="464" t="s">
        <v>1324</v>
      </c>
      <c r="D1950" s="465" t="str">
        <f>VLOOKUP(Tabela25[[#This Row],[Symbol]],Baza_cen[],3,0)</f>
        <v>BLOK NYXON  Green 60mm    H=270mm     GPMM</v>
      </c>
      <c r="E1950" s="466">
        <v>270</v>
      </c>
      <c r="F1950" s="466"/>
      <c r="G1950" s="466" t="s">
        <v>2453</v>
      </c>
      <c r="H1950" s="477">
        <f>NP.!Y54</f>
        <v>0</v>
      </c>
      <c r="I1950" s="476">
        <f>NP.!AQ54</f>
        <v>0</v>
      </c>
      <c r="J1950" s="462"/>
    </row>
    <row r="1951" spans="1:10" ht="30" customHeight="1" x14ac:dyDescent="0.2">
      <c r="A1951" s="461">
        <v>1940</v>
      </c>
      <c r="B1951" s="463" t="s">
        <v>12</v>
      </c>
      <c r="C1951" s="464" t="s">
        <v>1324</v>
      </c>
      <c r="D1951" s="465" t="str">
        <f>VLOOKUP(Tabela25[[#This Row],[Symbol]],Baza_cen[],3,0)</f>
        <v>BLOK NYXON  Green 60mm    H=270mm     GPMM</v>
      </c>
      <c r="E1951" s="466">
        <v>270</v>
      </c>
      <c r="F1951" s="466"/>
      <c r="G1951" s="466" t="s">
        <v>2453</v>
      </c>
      <c r="H1951" s="477">
        <f>NP.!Z54</f>
        <v>0</v>
      </c>
      <c r="I1951" s="476">
        <f>NP.!AR54</f>
        <v>0</v>
      </c>
      <c r="J1951" s="462"/>
    </row>
    <row r="1952" spans="1:10" ht="30" customHeight="1" x14ac:dyDescent="0.2">
      <c r="A1952" s="461">
        <v>1941</v>
      </c>
      <c r="B1952" s="463" t="s">
        <v>12</v>
      </c>
      <c r="C1952" s="464" t="s">
        <v>1324</v>
      </c>
      <c r="D1952" s="465" t="str">
        <f>VLOOKUP(Tabela25[[#This Row],[Symbol]],Baza_cen[],3,0)</f>
        <v>BLOK NYXON  Green 60mm    H=270mm     GPMM</v>
      </c>
      <c r="E1952" s="466">
        <v>270</v>
      </c>
      <c r="F1952" s="466"/>
      <c r="G1952" s="466" t="s">
        <v>2453</v>
      </c>
      <c r="H1952" s="477">
        <f>NP.!AA54</f>
        <v>0</v>
      </c>
      <c r="I1952" s="476">
        <f>NP.!AS54</f>
        <v>0</v>
      </c>
      <c r="J1952" s="462"/>
    </row>
    <row r="1953" spans="1:10" ht="30" customHeight="1" x14ac:dyDescent="0.2">
      <c r="A1953" s="461">
        <v>1942</v>
      </c>
      <c r="B1953" s="463" t="s">
        <v>12</v>
      </c>
      <c r="C1953" s="464" t="s">
        <v>1324</v>
      </c>
      <c r="D1953" s="465" t="str">
        <f>VLOOKUP(Tabela25[[#This Row],[Symbol]],Baza_cen[],3,0)</f>
        <v>BLOK NYXON  Green 60mm    H=270mm     GPMM</v>
      </c>
      <c r="E1953" s="466">
        <v>270</v>
      </c>
      <c r="F1953" s="466"/>
      <c r="G1953" s="466" t="s">
        <v>2453</v>
      </c>
      <c r="H1953" s="477">
        <f>NP.!AB54</f>
        <v>0</v>
      </c>
      <c r="I1953" s="476">
        <f>NP.!AT54</f>
        <v>0</v>
      </c>
      <c r="J1953" s="462"/>
    </row>
    <row r="1954" spans="1:10" ht="30" customHeight="1" x14ac:dyDescent="0.2">
      <c r="A1954" s="461">
        <v>1943</v>
      </c>
      <c r="B1954" s="463" t="s">
        <v>12</v>
      </c>
      <c r="C1954" s="464" t="s">
        <v>1324</v>
      </c>
      <c r="D1954" s="465" t="str">
        <f>VLOOKUP(Tabela25[[#This Row],[Symbol]],Baza_cen[],3,0)</f>
        <v>BLOK NYXON  Green 60mm    H=270mm     GPMM</v>
      </c>
      <c r="E1954" s="466">
        <v>270</v>
      </c>
      <c r="F1954" s="466"/>
      <c r="G1954" s="466" t="s">
        <v>2453</v>
      </c>
      <c r="H1954" s="477">
        <f>NP.!AC54</f>
        <v>0</v>
      </c>
      <c r="I1954" s="476">
        <f>NP.!AU54</f>
        <v>0</v>
      </c>
      <c r="J1954" s="462"/>
    </row>
    <row r="1955" spans="1:10" ht="30" customHeight="1" x14ac:dyDescent="0.2">
      <c r="A1955" s="461">
        <v>1944</v>
      </c>
      <c r="B1955" s="463" t="s">
        <v>12</v>
      </c>
      <c r="C1955" s="464" t="s">
        <v>1324</v>
      </c>
      <c r="D1955" s="465" t="str">
        <f>VLOOKUP(Tabela25[[#This Row],[Symbol]],Baza_cen[],3,0)</f>
        <v>BLOK NYXON  Green 60mm    H=270mm     GPMM</v>
      </c>
      <c r="E1955" s="466">
        <v>270</v>
      </c>
      <c r="F1955" s="466"/>
      <c r="G1955" s="466" t="s">
        <v>2453</v>
      </c>
      <c r="H1955" s="477">
        <f>NP.!AD54</f>
        <v>0</v>
      </c>
      <c r="I1955" s="476">
        <f>NP.!AV54</f>
        <v>0</v>
      </c>
      <c r="J1955" s="462"/>
    </row>
    <row r="1956" spans="1:10" ht="30" customHeight="1" x14ac:dyDescent="0.2">
      <c r="A1956" s="461">
        <v>1945</v>
      </c>
      <c r="B1956" s="463" t="s">
        <v>12</v>
      </c>
      <c r="C1956" s="464" t="s">
        <v>1325</v>
      </c>
      <c r="D1956" s="465" t="str">
        <f>VLOOKUP(Tabela25[[#This Row],[Symbol]],Baza_cen[],3,0)</f>
        <v>BLOK NYXON  Green 60mm    H=275mm     GPMM</v>
      </c>
      <c r="E1956" s="466">
        <v>275</v>
      </c>
      <c r="F1956" s="466"/>
      <c r="G1956" s="466" t="s">
        <v>2453</v>
      </c>
      <c r="H1956" s="477">
        <f>NP.!S55</f>
        <v>0</v>
      </c>
      <c r="I1956" s="476">
        <f>NP.!AK55</f>
        <v>0</v>
      </c>
      <c r="J1956" s="462"/>
    </row>
    <row r="1957" spans="1:10" ht="30" customHeight="1" x14ac:dyDescent="0.2">
      <c r="A1957" s="461">
        <v>1946</v>
      </c>
      <c r="B1957" s="463" t="s">
        <v>12</v>
      </c>
      <c r="C1957" s="464" t="s">
        <v>1325</v>
      </c>
      <c r="D1957" s="465" t="str">
        <f>VLOOKUP(Tabela25[[#This Row],[Symbol]],Baza_cen[],3,0)</f>
        <v>BLOK NYXON  Green 60mm    H=275mm     GPMM</v>
      </c>
      <c r="E1957" s="466">
        <v>275</v>
      </c>
      <c r="F1957" s="466"/>
      <c r="G1957" s="466" t="s">
        <v>2453</v>
      </c>
      <c r="H1957" s="477">
        <f>NP.!T55</f>
        <v>0</v>
      </c>
      <c r="I1957" s="476">
        <f>NP.!AL55</f>
        <v>0</v>
      </c>
      <c r="J1957" s="462"/>
    </row>
    <row r="1958" spans="1:10" ht="30" customHeight="1" x14ac:dyDescent="0.2">
      <c r="A1958" s="461">
        <v>1947</v>
      </c>
      <c r="B1958" s="463" t="s">
        <v>12</v>
      </c>
      <c r="C1958" s="464" t="s">
        <v>1325</v>
      </c>
      <c r="D1958" s="465" t="str">
        <f>VLOOKUP(Tabela25[[#This Row],[Symbol]],Baza_cen[],3,0)</f>
        <v>BLOK NYXON  Green 60mm    H=275mm     GPMM</v>
      </c>
      <c r="E1958" s="466">
        <v>275</v>
      </c>
      <c r="F1958" s="466"/>
      <c r="G1958" s="466" t="s">
        <v>2453</v>
      </c>
      <c r="H1958" s="477">
        <f>NP.!U55</f>
        <v>0</v>
      </c>
      <c r="I1958" s="476">
        <f>NP.!AM55</f>
        <v>0</v>
      </c>
      <c r="J1958" s="462"/>
    </row>
    <row r="1959" spans="1:10" ht="30" customHeight="1" x14ac:dyDescent="0.2">
      <c r="A1959" s="461">
        <v>1948</v>
      </c>
      <c r="B1959" s="463" t="s">
        <v>12</v>
      </c>
      <c r="C1959" s="464" t="s">
        <v>1325</v>
      </c>
      <c r="D1959" s="465" t="str">
        <f>VLOOKUP(Tabela25[[#This Row],[Symbol]],Baza_cen[],3,0)</f>
        <v>BLOK NYXON  Green 60mm    H=275mm     GPMM</v>
      </c>
      <c r="E1959" s="466">
        <v>275</v>
      </c>
      <c r="F1959" s="466"/>
      <c r="G1959" s="466" t="s">
        <v>2453</v>
      </c>
      <c r="H1959" s="477">
        <f>NP.!V55</f>
        <v>0</v>
      </c>
      <c r="I1959" s="476">
        <f>NP.!AN55</f>
        <v>0</v>
      </c>
      <c r="J1959" s="462"/>
    </row>
    <row r="1960" spans="1:10" ht="30" customHeight="1" x14ac:dyDescent="0.2">
      <c r="A1960" s="461">
        <v>1949</v>
      </c>
      <c r="B1960" s="463" t="s">
        <v>12</v>
      </c>
      <c r="C1960" s="464" t="s">
        <v>1325</v>
      </c>
      <c r="D1960" s="465" t="str">
        <f>VLOOKUP(Tabela25[[#This Row],[Symbol]],Baza_cen[],3,0)</f>
        <v>BLOK NYXON  Green 60mm    H=275mm     GPMM</v>
      </c>
      <c r="E1960" s="466">
        <v>275</v>
      </c>
      <c r="F1960" s="466"/>
      <c r="G1960" s="466" t="s">
        <v>2453</v>
      </c>
      <c r="H1960" s="477">
        <f>NP.!W55</f>
        <v>0</v>
      </c>
      <c r="I1960" s="476">
        <f>NP.!AO55</f>
        <v>0</v>
      </c>
      <c r="J1960" s="462"/>
    </row>
    <row r="1961" spans="1:10" ht="30" customHeight="1" x14ac:dyDescent="0.2">
      <c r="A1961" s="461">
        <v>1950</v>
      </c>
      <c r="B1961" s="463" t="s">
        <v>12</v>
      </c>
      <c r="C1961" s="464" t="s">
        <v>1325</v>
      </c>
      <c r="D1961" s="465" t="str">
        <f>VLOOKUP(Tabela25[[#This Row],[Symbol]],Baza_cen[],3,0)</f>
        <v>BLOK NYXON  Green 60mm    H=275mm     GPMM</v>
      </c>
      <c r="E1961" s="466">
        <v>275</v>
      </c>
      <c r="F1961" s="466"/>
      <c r="G1961" s="466" t="s">
        <v>2453</v>
      </c>
      <c r="H1961" s="477">
        <f>NP.!X55</f>
        <v>0</v>
      </c>
      <c r="I1961" s="476">
        <f>NP.!AP55</f>
        <v>0</v>
      </c>
      <c r="J1961" s="462"/>
    </row>
    <row r="1962" spans="1:10" ht="30" customHeight="1" x14ac:dyDescent="0.2">
      <c r="A1962" s="461">
        <v>1951</v>
      </c>
      <c r="B1962" s="463" t="s">
        <v>12</v>
      </c>
      <c r="C1962" s="464" t="s">
        <v>1325</v>
      </c>
      <c r="D1962" s="465" t="str">
        <f>VLOOKUP(Tabela25[[#This Row],[Symbol]],Baza_cen[],3,0)</f>
        <v>BLOK NYXON  Green 60mm    H=275mm     GPMM</v>
      </c>
      <c r="E1962" s="466">
        <v>275</v>
      </c>
      <c r="F1962" s="466"/>
      <c r="G1962" s="466" t="s">
        <v>2453</v>
      </c>
      <c r="H1962" s="477">
        <f>NP.!Y55</f>
        <v>0</v>
      </c>
      <c r="I1962" s="476">
        <f>NP.!AQ55</f>
        <v>0</v>
      </c>
      <c r="J1962" s="462"/>
    </row>
    <row r="1963" spans="1:10" ht="30" customHeight="1" x14ac:dyDescent="0.2">
      <c r="A1963" s="461">
        <v>1952</v>
      </c>
      <c r="B1963" s="463" t="s">
        <v>12</v>
      </c>
      <c r="C1963" s="464" t="s">
        <v>1325</v>
      </c>
      <c r="D1963" s="465" t="str">
        <f>VLOOKUP(Tabela25[[#This Row],[Symbol]],Baza_cen[],3,0)</f>
        <v>BLOK NYXON  Green 60mm    H=275mm     GPMM</v>
      </c>
      <c r="E1963" s="466">
        <v>275</v>
      </c>
      <c r="F1963" s="466"/>
      <c r="G1963" s="466" t="s">
        <v>2453</v>
      </c>
      <c r="H1963" s="477">
        <f>NP.!Z55</f>
        <v>0</v>
      </c>
      <c r="I1963" s="476">
        <f>NP.!AR55</f>
        <v>0</v>
      </c>
      <c r="J1963" s="462"/>
    </row>
    <row r="1964" spans="1:10" ht="30" customHeight="1" x14ac:dyDescent="0.2">
      <c r="A1964" s="461">
        <v>1953</v>
      </c>
      <c r="B1964" s="463" t="s">
        <v>12</v>
      </c>
      <c r="C1964" s="464" t="s">
        <v>1325</v>
      </c>
      <c r="D1964" s="465" t="str">
        <f>VLOOKUP(Tabela25[[#This Row],[Symbol]],Baza_cen[],3,0)</f>
        <v>BLOK NYXON  Green 60mm    H=275mm     GPMM</v>
      </c>
      <c r="E1964" s="466">
        <v>275</v>
      </c>
      <c r="F1964" s="466"/>
      <c r="G1964" s="466" t="s">
        <v>2453</v>
      </c>
      <c r="H1964" s="477">
        <f>NP.!AA55</f>
        <v>0</v>
      </c>
      <c r="I1964" s="476">
        <f>NP.!AS55</f>
        <v>0</v>
      </c>
      <c r="J1964" s="462"/>
    </row>
    <row r="1965" spans="1:10" ht="30" customHeight="1" x14ac:dyDescent="0.2">
      <c r="A1965" s="461">
        <v>1954</v>
      </c>
      <c r="B1965" s="463" t="s">
        <v>12</v>
      </c>
      <c r="C1965" s="464" t="s">
        <v>1325</v>
      </c>
      <c r="D1965" s="465" t="str">
        <f>VLOOKUP(Tabela25[[#This Row],[Symbol]],Baza_cen[],3,0)</f>
        <v>BLOK NYXON  Green 60mm    H=275mm     GPMM</v>
      </c>
      <c r="E1965" s="466">
        <v>275</v>
      </c>
      <c r="F1965" s="466"/>
      <c r="G1965" s="466" t="s">
        <v>2453</v>
      </c>
      <c r="H1965" s="477">
        <f>NP.!AB55</f>
        <v>0</v>
      </c>
      <c r="I1965" s="476">
        <f>NP.!AT55</f>
        <v>0</v>
      </c>
      <c r="J1965" s="462"/>
    </row>
    <row r="1966" spans="1:10" ht="30" customHeight="1" x14ac:dyDescent="0.2">
      <c r="A1966" s="461">
        <v>1955</v>
      </c>
      <c r="B1966" s="463" t="s">
        <v>12</v>
      </c>
      <c r="C1966" s="464" t="s">
        <v>1325</v>
      </c>
      <c r="D1966" s="465" t="str">
        <f>VLOOKUP(Tabela25[[#This Row],[Symbol]],Baza_cen[],3,0)</f>
        <v>BLOK NYXON  Green 60mm    H=275mm     GPMM</v>
      </c>
      <c r="E1966" s="466">
        <v>275</v>
      </c>
      <c r="F1966" s="466"/>
      <c r="G1966" s="466" t="s">
        <v>2453</v>
      </c>
      <c r="H1966" s="477">
        <f>NP.!AC55</f>
        <v>0</v>
      </c>
      <c r="I1966" s="476">
        <f>NP.!AU55</f>
        <v>0</v>
      </c>
      <c r="J1966" s="462"/>
    </row>
    <row r="1967" spans="1:10" ht="30" customHeight="1" x14ac:dyDescent="0.2">
      <c r="A1967" s="461">
        <v>1956</v>
      </c>
      <c r="B1967" s="463" t="s">
        <v>12</v>
      </c>
      <c r="C1967" s="464" t="s">
        <v>1325</v>
      </c>
      <c r="D1967" s="465" t="str">
        <f>VLOOKUP(Tabela25[[#This Row],[Symbol]],Baza_cen[],3,0)</f>
        <v>BLOK NYXON  Green 60mm    H=275mm     GPMM</v>
      </c>
      <c r="E1967" s="466">
        <v>275</v>
      </c>
      <c r="F1967" s="466"/>
      <c r="G1967" s="466" t="s">
        <v>2453</v>
      </c>
      <c r="H1967" s="477">
        <f>NP.!AD55</f>
        <v>0</v>
      </c>
      <c r="I1967" s="476">
        <f>NP.!AV55</f>
        <v>0</v>
      </c>
      <c r="J1967" s="462"/>
    </row>
    <row r="1968" spans="1:10" ht="30" customHeight="1" x14ac:dyDescent="0.2">
      <c r="A1968" s="461">
        <v>1957</v>
      </c>
      <c r="B1968" s="463" t="s">
        <v>12</v>
      </c>
      <c r="C1968" s="464" t="s">
        <v>1326</v>
      </c>
      <c r="D1968" s="465" t="str">
        <f>VLOOKUP(Tabela25[[#This Row],[Symbol]],Baza_cen[],3,0)</f>
        <v>BLOK NYXON  Green 60mm    H=280mm     GPMM</v>
      </c>
      <c r="E1968" s="466">
        <v>280</v>
      </c>
      <c r="F1968" s="466"/>
      <c r="G1968" s="466" t="s">
        <v>2453</v>
      </c>
      <c r="H1968" s="477">
        <f>NP.!S56</f>
        <v>0</v>
      </c>
      <c r="I1968" s="476">
        <f>NP.!AK56</f>
        <v>0</v>
      </c>
      <c r="J1968" s="462"/>
    </row>
    <row r="1969" spans="1:10" ht="30" customHeight="1" x14ac:dyDescent="0.2">
      <c r="A1969" s="461">
        <v>1958</v>
      </c>
      <c r="B1969" s="463" t="s">
        <v>12</v>
      </c>
      <c r="C1969" s="464" t="s">
        <v>1326</v>
      </c>
      <c r="D1969" s="465" t="str">
        <f>VLOOKUP(Tabela25[[#This Row],[Symbol]],Baza_cen[],3,0)</f>
        <v>BLOK NYXON  Green 60mm    H=280mm     GPMM</v>
      </c>
      <c r="E1969" s="466">
        <v>280</v>
      </c>
      <c r="F1969" s="466"/>
      <c r="G1969" s="466" t="s">
        <v>2453</v>
      </c>
      <c r="H1969" s="477">
        <f>NP.!T56</f>
        <v>0</v>
      </c>
      <c r="I1969" s="476">
        <f>NP.!AL56</f>
        <v>0</v>
      </c>
      <c r="J1969" s="462"/>
    </row>
    <row r="1970" spans="1:10" ht="30" customHeight="1" x14ac:dyDescent="0.2">
      <c r="A1970" s="461">
        <v>1959</v>
      </c>
      <c r="B1970" s="463" t="s">
        <v>12</v>
      </c>
      <c r="C1970" s="464" t="s">
        <v>1326</v>
      </c>
      <c r="D1970" s="465" t="str">
        <f>VLOOKUP(Tabela25[[#This Row],[Symbol]],Baza_cen[],3,0)</f>
        <v>BLOK NYXON  Green 60mm    H=280mm     GPMM</v>
      </c>
      <c r="E1970" s="466">
        <v>280</v>
      </c>
      <c r="F1970" s="466"/>
      <c r="G1970" s="466" t="s">
        <v>2453</v>
      </c>
      <c r="H1970" s="477">
        <f>NP.!U56</f>
        <v>0</v>
      </c>
      <c r="I1970" s="476">
        <f>NP.!AM56</f>
        <v>0</v>
      </c>
      <c r="J1970" s="462"/>
    </row>
    <row r="1971" spans="1:10" ht="30" customHeight="1" x14ac:dyDescent="0.2">
      <c r="A1971" s="461">
        <v>1960</v>
      </c>
      <c r="B1971" s="463" t="s">
        <v>12</v>
      </c>
      <c r="C1971" s="464" t="s">
        <v>1326</v>
      </c>
      <c r="D1971" s="465" t="str">
        <f>VLOOKUP(Tabela25[[#This Row],[Symbol]],Baza_cen[],3,0)</f>
        <v>BLOK NYXON  Green 60mm    H=280mm     GPMM</v>
      </c>
      <c r="E1971" s="466">
        <v>280</v>
      </c>
      <c r="F1971" s="466"/>
      <c r="G1971" s="466" t="s">
        <v>2453</v>
      </c>
      <c r="H1971" s="477">
        <f>NP.!V56</f>
        <v>0</v>
      </c>
      <c r="I1971" s="476">
        <f>NP.!AN56</f>
        <v>0</v>
      </c>
      <c r="J1971" s="462"/>
    </row>
    <row r="1972" spans="1:10" ht="30" customHeight="1" x14ac:dyDescent="0.2">
      <c r="A1972" s="461">
        <v>1961</v>
      </c>
      <c r="B1972" s="463" t="s">
        <v>12</v>
      </c>
      <c r="C1972" s="464" t="s">
        <v>1326</v>
      </c>
      <c r="D1972" s="465" t="str">
        <f>VLOOKUP(Tabela25[[#This Row],[Symbol]],Baza_cen[],3,0)</f>
        <v>BLOK NYXON  Green 60mm    H=280mm     GPMM</v>
      </c>
      <c r="E1972" s="466">
        <v>280</v>
      </c>
      <c r="F1972" s="466"/>
      <c r="G1972" s="466" t="s">
        <v>2453</v>
      </c>
      <c r="H1972" s="477">
        <f>NP.!W56</f>
        <v>0</v>
      </c>
      <c r="I1972" s="476">
        <f>NP.!AO56</f>
        <v>0</v>
      </c>
      <c r="J1972" s="462"/>
    </row>
    <row r="1973" spans="1:10" ht="30" customHeight="1" x14ac:dyDescent="0.2">
      <c r="A1973" s="461">
        <v>1962</v>
      </c>
      <c r="B1973" s="463" t="s">
        <v>12</v>
      </c>
      <c r="C1973" s="464" t="s">
        <v>1326</v>
      </c>
      <c r="D1973" s="465" t="str">
        <f>VLOOKUP(Tabela25[[#This Row],[Symbol]],Baza_cen[],3,0)</f>
        <v>BLOK NYXON  Green 60mm    H=280mm     GPMM</v>
      </c>
      <c r="E1973" s="466">
        <v>280</v>
      </c>
      <c r="F1973" s="466"/>
      <c r="G1973" s="466" t="s">
        <v>2453</v>
      </c>
      <c r="H1973" s="477">
        <f>NP.!X56</f>
        <v>0</v>
      </c>
      <c r="I1973" s="476">
        <f>NP.!AP56</f>
        <v>0</v>
      </c>
      <c r="J1973" s="462"/>
    </row>
    <row r="1974" spans="1:10" ht="30" customHeight="1" x14ac:dyDescent="0.2">
      <c r="A1974" s="461">
        <v>1963</v>
      </c>
      <c r="B1974" s="463" t="s">
        <v>12</v>
      </c>
      <c r="C1974" s="464" t="s">
        <v>1326</v>
      </c>
      <c r="D1974" s="465" t="str">
        <f>VLOOKUP(Tabela25[[#This Row],[Symbol]],Baza_cen[],3,0)</f>
        <v>BLOK NYXON  Green 60mm    H=280mm     GPMM</v>
      </c>
      <c r="E1974" s="466">
        <v>280</v>
      </c>
      <c r="F1974" s="466"/>
      <c r="G1974" s="466" t="s">
        <v>2453</v>
      </c>
      <c r="H1974" s="477">
        <f>NP.!Y56</f>
        <v>0</v>
      </c>
      <c r="I1974" s="476">
        <f>NP.!AQ56</f>
        <v>0</v>
      </c>
      <c r="J1974" s="462"/>
    </row>
    <row r="1975" spans="1:10" ht="30" customHeight="1" x14ac:dyDescent="0.2">
      <c r="A1975" s="461">
        <v>1964</v>
      </c>
      <c r="B1975" s="463" t="s">
        <v>12</v>
      </c>
      <c r="C1975" s="464" t="s">
        <v>1326</v>
      </c>
      <c r="D1975" s="465" t="str">
        <f>VLOOKUP(Tabela25[[#This Row],[Symbol]],Baza_cen[],3,0)</f>
        <v>BLOK NYXON  Green 60mm    H=280mm     GPMM</v>
      </c>
      <c r="E1975" s="466">
        <v>280</v>
      </c>
      <c r="F1975" s="466"/>
      <c r="G1975" s="466" t="s">
        <v>2453</v>
      </c>
      <c r="H1975" s="477">
        <f>NP.!Z56</f>
        <v>0</v>
      </c>
      <c r="I1975" s="476">
        <f>NP.!AR56</f>
        <v>0</v>
      </c>
      <c r="J1975" s="462"/>
    </row>
    <row r="1976" spans="1:10" ht="30" customHeight="1" x14ac:dyDescent="0.2">
      <c r="A1976" s="461">
        <v>1965</v>
      </c>
      <c r="B1976" s="463" t="s">
        <v>12</v>
      </c>
      <c r="C1976" s="464" t="s">
        <v>1326</v>
      </c>
      <c r="D1976" s="465" t="str">
        <f>VLOOKUP(Tabela25[[#This Row],[Symbol]],Baza_cen[],3,0)</f>
        <v>BLOK NYXON  Green 60mm    H=280mm     GPMM</v>
      </c>
      <c r="E1976" s="466">
        <v>280</v>
      </c>
      <c r="F1976" s="466"/>
      <c r="G1976" s="466" t="s">
        <v>2453</v>
      </c>
      <c r="H1976" s="477">
        <f>NP.!AA56</f>
        <v>0</v>
      </c>
      <c r="I1976" s="476">
        <f>NP.!AS56</f>
        <v>0</v>
      </c>
      <c r="J1976" s="462"/>
    </row>
    <row r="1977" spans="1:10" ht="30" customHeight="1" x14ac:dyDescent="0.2">
      <c r="A1977" s="461">
        <v>1966</v>
      </c>
      <c r="B1977" s="463" t="s">
        <v>12</v>
      </c>
      <c r="C1977" s="464" t="s">
        <v>1326</v>
      </c>
      <c r="D1977" s="465" t="str">
        <f>VLOOKUP(Tabela25[[#This Row],[Symbol]],Baza_cen[],3,0)</f>
        <v>BLOK NYXON  Green 60mm    H=280mm     GPMM</v>
      </c>
      <c r="E1977" s="466">
        <v>280</v>
      </c>
      <c r="F1977" s="466"/>
      <c r="G1977" s="466" t="s">
        <v>2453</v>
      </c>
      <c r="H1977" s="477">
        <f>NP.!AB56</f>
        <v>0</v>
      </c>
      <c r="I1977" s="476">
        <f>NP.!AT56</f>
        <v>0</v>
      </c>
      <c r="J1977" s="462"/>
    </row>
    <row r="1978" spans="1:10" ht="30" customHeight="1" x14ac:dyDescent="0.2">
      <c r="A1978" s="461">
        <v>1967</v>
      </c>
      <c r="B1978" s="463" t="s">
        <v>12</v>
      </c>
      <c r="C1978" s="464" t="s">
        <v>1326</v>
      </c>
      <c r="D1978" s="465" t="str">
        <f>VLOOKUP(Tabela25[[#This Row],[Symbol]],Baza_cen[],3,0)</f>
        <v>BLOK NYXON  Green 60mm    H=280mm     GPMM</v>
      </c>
      <c r="E1978" s="466">
        <v>280</v>
      </c>
      <c r="F1978" s="466"/>
      <c r="G1978" s="466" t="s">
        <v>2453</v>
      </c>
      <c r="H1978" s="477">
        <f>NP.!AC56</f>
        <v>0</v>
      </c>
      <c r="I1978" s="476">
        <f>NP.!AU56</f>
        <v>0</v>
      </c>
      <c r="J1978" s="462"/>
    </row>
    <row r="1979" spans="1:10" ht="30" customHeight="1" x14ac:dyDescent="0.2">
      <c r="A1979" s="461">
        <v>1968</v>
      </c>
      <c r="B1979" s="463" t="s">
        <v>12</v>
      </c>
      <c r="C1979" s="464" t="s">
        <v>1326</v>
      </c>
      <c r="D1979" s="465" t="str">
        <f>VLOOKUP(Tabela25[[#This Row],[Symbol]],Baza_cen[],3,0)</f>
        <v>BLOK NYXON  Green 60mm    H=280mm     GPMM</v>
      </c>
      <c r="E1979" s="466">
        <v>280</v>
      </c>
      <c r="F1979" s="466"/>
      <c r="G1979" s="466" t="s">
        <v>2453</v>
      </c>
      <c r="H1979" s="477">
        <f>NP.!AD56</f>
        <v>0</v>
      </c>
      <c r="I1979" s="476">
        <f>NP.!AV56</f>
        <v>0</v>
      </c>
      <c r="J1979" s="462"/>
    </row>
    <row r="1980" spans="1:10" ht="30" customHeight="1" x14ac:dyDescent="0.2">
      <c r="A1980" s="461">
        <v>1969</v>
      </c>
      <c r="B1980" s="463" t="s">
        <v>12</v>
      </c>
      <c r="C1980" s="464" t="s">
        <v>1327</v>
      </c>
      <c r="D1980" s="465" t="str">
        <f>VLOOKUP(Tabela25[[#This Row],[Symbol]],Baza_cen[],3,0)</f>
        <v>BLOK NYXON  Green 60mm    H=285mm     GPMM</v>
      </c>
      <c r="E1980" s="466">
        <v>285</v>
      </c>
      <c r="F1980" s="466"/>
      <c r="G1980" s="466" t="s">
        <v>2453</v>
      </c>
      <c r="H1980" s="477">
        <f>NP.!S57</f>
        <v>0</v>
      </c>
      <c r="I1980" s="476">
        <f>NP.!AK57</f>
        <v>0</v>
      </c>
      <c r="J1980" s="462"/>
    </row>
    <row r="1981" spans="1:10" ht="30" customHeight="1" x14ac:dyDescent="0.2">
      <c r="A1981" s="461">
        <v>1970</v>
      </c>
      <c r="B1981" s="463" t="s">
        <v>12</v>
      </c>
      <c r="C1981" s="464" t="s">
        <v>1327</v>
      </c>
      <c r="D1981" s="465" t="str">
        <f>VLOOKUP(Tabela25[[#This Row],[Symbol]],Baza_cen[],3,0)</f>
        <v>BLOK NYXON  Green 60mm    H=285mm     GPMM</v>
      </c>
      <c r="E1981" s="466">
        <v>285</v>
      </c>
      <c r="F1981" s="466"/>
      <c r="G1981" s="466" t="s">
        <v>2453</v>
      </c>
      <c r="H1981" s="477">
        <f>NP.!T57</f>
        <v>0</v>
      </c>
      <c r="I1981" s="476">
        <f>NP.!AL57</f>
        <v>0</v>
      </c>
      <c r="J1981" s="462"/>
    </row>
    <row r="1982" spans="1:10" ht="30" customHeight="1" x14ac:dyDescent="0.2">
      <c r="A1982" s="461">
        <v>1971</v>
      </c>
      <c r="B1982" s="463" t="s">
        <v>12</v>
      </c>
      <c r="C1982" s="464" t="s">
        <v>1327</v>
      </c>
      <c r="D1982" s="465" t="str">
        <f>VLOOKUP(Tabela25[[#This Row],[Symbol]],Baza_cen[],3,0)</f>
        <v>BLOK NYXON  Green 60mm    H=285mm     GPMM</v>
      </c>
      <c r="E1982" s="466">
        <v>285</v>
      </c>
      <c r="F1982" s="466"/>
      <c r="G1982" s="466" t="s">
        <v>2453</v>
      </c>
      <c r="H1982" s="477">
        <f>NP.!U57</f>
        <v>0</v>
      </c>
      <c r="I1982" s="476">
        <f>NP.!AM57</f>
        <v>0</v>
      </c>
      <c r="J1982" s="462"/>
    </row>
    <row r="1983" spans="1:10" ht="30" customHeight="1" x14ac:dyDescent="0.2">
      <c r="A1983" s="461">
        <v>1972</v>
      </c>
      <c r="B1983" s="463" t="s">
        <v>12</v>
      </c>
      <c r="C1983" s="464" t="s">
        <v>1327</v>
      </c>
      <c r="D1983" s="465" t="str">
        <f>VLOOKUP(Tabela25[[#This Row],[Symbol]],Baza_cen[],3,0)</f>
        <v>BLOK NYXON  Green 60mm    H=285mm     GPMM</v>
      </c>
      <c r="E1983" s="466">
        <v>285</v>
      </c>
      <c r="F1983" s="466"/>
      <c r="G1983" s="466" t="s">
        <v>2453</v>
      </c>
      <c r="H1983" s="477">
        <f>NP.!V57</f>
        <v>0</v>
      </c>
      <c r="I1983" s="476">
        <f>NP.!AN57</f>
        <v>0</v>
      </c>
      <c r="J1983" s="462"/>
    </row>
    <row r="1984" spans="1:10" ht="30" customHeight="1" x14ac:dyDescent="0.2">
      <c r="A1984" s="461">
        <v>1973</v>
      </c>
      <c r="B1984" s="463" t="s">
        <v>12</v>
      </c>
      <c r="C1984" s="464" t="s">
        <v>1327</v>
      </c>
      <c r="D1984" s="465" t="str">
        <f>VLOOKUP(Tabela25[[#This Row],[Symbol]],Baza_cen[],3,0)</f>
        <v>BLOK NYXON  Green 60mm    H=285mm     GPMM</v>
      </c>
      <c r="E1984" s="466">
        <v>285</v>
      </c>
      <c r="F1984" s="466"/>
      <c r="G1984" s="466" t="s">
        <v>2453</v>
      </c>
      <c r="H1984" s="477">
        <f>NP.!W57</f>
        <v>0</v>
      </c>
      <c r="I1984" s="476">
        <f>NP.!AO57</f>
        <v>0</v>
      </c>
      <c r="J1984" s="462"/>
    </row>
    <row r="1985" spans="1:10" ht="30" customHeight="1" x14ac:dyDescent="0.2">
      <c r="A1985" s="461">
        <v>1974</v>
      </c>
      <c r="B1985" s="463" t="s">
        <v>12</v>
      </c>
      <c r="C1985" s="464" t="s">
        <v>1327</v>
      </c>
      <c r="D1985" s="465" t="str">
        <f>VLOOKUP(Tabela25[[#This Row],[Symbol]],Baza_cen[],3,0)</f>
        <v>BLOK NYXON  Green 60mm    H=285mm     GPMM</v>
      </c>
      <c r="E1985" s="466">
        <v>285</v>
      </c>
      <c r="F1985" s="466"/>
      <c r="G1985" s="466" t="s">
        <v>2453</v>
      </c>
      <c r="H1985" s="477">
        <f>NP.!X57</f>
        <v>0</v>
      </c>
      <c r="I1985" s="476">
        <f>NP.!AP57</f>
        <v>0</v>
      </c>
      <c r="J1985" s="462"/>
    </row>
    <row r="1986" spans="1:10" ht="30" customHeight="1" x14ac:dyDescent="0.2">
      <c r="A1986" s="461">
        <v>1975</v>
      </c>
      <c r="B1986" s="463" t="s">
        <v>12</v>
      </c>
      <c r="C1986" s="464" t="s">
        <v>1327</v>
      </c>
      <c r="D1986" s="465" t="str">
        <f>VLOOKUP(Tabela25[[#This Row],[Symbol]],Baza_cen[],3,0)</f>
        <v>BLOK NYXON  Green 60mm    H=285mm     GPMM</v>
      </c>
      <c r="E1986" s="466">
        <v>285</v>
      </c>
      <c r="F1986" s="466"/>
      <c r="G1986" s="466" t="s">
        <v>2453</v>
      </c>
      <c r="H1986" s="477">
        <f>NP.!Y57</f>
        <v>0</v>
      </c>
      <c r="I1986" s="476">
        <f>NP.!AQ57</f>
        <v>0</v>
      </c>
      <c r="J1986" s="462"/>
    </row>
    <row r="1987" spans="1:10" ht="30" customHeight="1" x14ac:dyDescent="0.2">
      <c r="A1987" s="461">
        <v>1976</v>
      </c>
      <c r="B1987" s="463" t="s">
        <v>12</v>
      </c>
      <c r="C1987" s="464" t="s">
        <v>1327</v>
      </c>
      <c r="D1987" s="465" t="str">
        <f>VLOOKUP(Tabela25[[#This Row],[Symbol]],Baza_cen[],3,0)</f>
        <v>BLOK NYXON  Green 60mm    H=285mm     GPMM</v>
      </c>
      <c r="E1987" s="466">
        <v>285</v>
      </c>
      <c r="F1987" s="466"/>
      <c r="G1987" s="466" t="s">
        <v>2453</v>
      </c>
      <c r="H1987" s="477">
        <f>NP.!Z57</f>
        <v>0</v>
      </c>
      <c r="I1987" s="476">
        <f>NP.!AR57</f>
        <v>0</v>
      </c>
      <c r="J1987" s="462"/>
    </row>
    <row r="1988" spans="1:10" ht="30" customHeight="1" x14ac:dyDescent="0.2">
      <c r="A1988" s="461">
        <v>1977</v>
      </c>
      <c r="B1988" s="463" t="s">
        <v>12</v>
      </c>
      <c r="C1988" s="464" t="s">
        <v>1327</v>
      </c>
      <c r="D1988" s="465" t="str">
        <f>VLOOKUP(Tabela25[[#This Row],[Symbol]],Baza_cen[],3,0)</f>
        <v>BLOK NYXON  Green 60mm    H=285mm     GPMM</v>
      </c>
      <c r="E1988" s="466">
        <v>285</v>
      </c>
      <c r="F1988" s="466"/>
      <c r="G1988" s="466" t="s">
        <v>2453</v>
      </c>
      <c r="H1988" s="477">
        <f>NP.!AA57</f>
        <v>0</v>
      </c>
      <c r="I1988" s="476">
        <f>NP.!AS57</f>
        <v>0</v>
      </c>
      <c r="J1988" s="462"/>
    </row>
    <row r="1989" spans="1:10" ht="30" customHeight="1" x14ac:dyDescent="0.2">
      <c r="A1989" s="461">
        <v>1978</v>
      </c>
      <c r="B1989" s="463" t="s">
        <v>12</v>
      </c>
      <c r="C1989" s="464" t="s">
        <v>1327</v>
      </c>
      <c r="D1989" s="465" t="str">
        <f>VLOOKUP(Tabela25[[#This Row],[Symbol]],Baza_cen[],3,0)</f>
        <v>BLOK NYXON  Green 60mm    H=285mm     GPMM</v>
      </c>
      <c r="E1989" s="466">
        <v>285</v>
      </c>
      <c r="F1989" s="466"/>
      <c r="G1989" s="466" t="s">
        <v>2453</v>
      </c>
      <c r="H1989" s="477">
        <f>NP.!AB57</f>
        <v>0</v>
      </c>
      <c r="I1989" s="476">
        <f>NP.!AT57</f>
        <v>0</v>
      </c>
      <c r="J1989" s="462"/>
    </row>
    <row r="1990" spans="1:10" ht="30" customHeight="1" x14ac:dyDescent="0.2">
      <c r="A1990" s="461">
        <v>1979</v>
      </c>
      <c r="B1990" s="463" t="s">
        <v>12</v>
      </c>
      <c r="C1990" s="464" t="s">
        <v>1327</v>
      </c>
      <c r="D1990" s="465" t="str">
        <f>VLOOKUP(Tabela25[[#This Row],[Symbol]],Baza_cen[],3,0)</f>
        <v>BLOK NYXON  Green 60mm    H=285mm     GPMM</v>
      </c>
      <c r="E1990" s="466">
        <v>285</v>
      </c>
      <c r="F1990" s="466"/>
      <c r="G1990" s="466" t="s">
        <v>2453</v>
      </c>
      <c r="H1990" s="477">
        <f>NP.!AC57</f>
        <v>0</v>
      </c>
      <c r="I1990" s="476">
        <f>NP.!AU57</f>
        <v>0</v>
      </c>
      <c r="J1990" s="462"/>
    </row>
    <row r="1991" spans="1:10" ht="30" customHeight="1" x14ac:dyDescent="0.2">
      <c r="A1991" s="461">
        <v>1980</v>
      </c>
      <c r="B1991" s="463" t="s">
        <v>12</v>
      </c>
      <c r="C1991" s="464" t="s">
        <v>1327</v>
      </c>
      <c r="D1991" s="465" t="str">
        <f>VLOOKUP(Tabela25[[#This Row],[Symbol]],Baza_cen[],3,0)</f>
        <v>BLOK NYXON  Green 60mm    H=285mm     GPMM</v>
      </c>
      <c r="E1991" s="466">
        <v>285</v>
      </c>
      <c r="F1991" s="466"/>
      <c r="G1991" s="466" t="s">
        <v>2453</v>
      </c>
      <c r="H1991" s="477">
        <f>NP.!AD57</f>
        <v>0</v>
      </c>
      <c r="I1991" s="476">
        <f>NP.!AV57</f>
        <v>0</v>
      </c>
      <c r="J1991" s="462"/>
    </row>
    <row r="1992" spans="1:10" ht="30" customHeight="1" x14ac:dyDescent="0.2">
      <c r="A1992" s="461">
        <v>1981</v>
      </c>
      <c r="B1992" s="463" t="s">
        <v>12</v>
      </c>
      <c r="C1992" s="464" t="s">
        <v>1328</v>
      </c>
      <c r="D1992" s="465" t="str">
        <f>VLOOKUP(Tabela25[[#This Row],[Symbol]],Baza_cen[],3,0)</f>
        <v>BLOK NYXON  Green 60mm    H=290mm     GPMM</v>
      </c>
      <c r="E1992" s="466">
        <v>290</v>
      </c>
      <c r="F1992" s="466"/>
      <c r="G1992" s="466" t="s">
        <v>2453</v>
      </c>
      <c r="H1992" s="477">
        <f>NP.!S58</f>
        <v>0</v>
      </c>
      <c r="I1992" s="476">
        <f>NP.!AK58</f>
        <v>0</v>
      </c>
      <c r="J1992" s="462"/>
    </row>
    <row r="1993" spans="1:10" ht="30" customHeight="1" x14ac:dyDescent="0.2">
      <c r="A1993" s="461">
        <v>1982</v>
      </c>
      <c r="B1993" s="463" t="s">
        <v>12</v>
      </c>
      <c r="C1993" s="464" t="s">
        <v>1328</v>
      </c>
      <c r="D1993" s="465" t="str">
        <f>VLOOKUP(Tabela25[[#This Row],[Symbol]],Baza_cen[],3,0)</f>
        <v>BLOK NYXON  Green 60mm    H=290mm     GPMM</v>
      </c>
      <c r="E1993" s="466">
        <v>290</v>
      </c>
      <c r="F1993" s="466"/>
      <c r="G1993" s="466" t="s">
        <v>2453</v>
      </c>
      <c r="H1993" s="477">
        <f>NP.!T58</f>
        <v>0</v>
      </c>
      <c r="I1993" s="476">
        <f>NP.!AL58</f>
        <v>0</v>
      </c>
      <c r="J1993" s="462"/>
    </row>
    <row r="1994" spans="1:10" ht="30" customHeight="1" x14ac:dyDescent="0.2">
      <c r="A1994" s="461">
        <v>1983</v>
      </c>
      <c r="B1994" s="463" t="s">
        <v>12</v>
      </c>
      <c r="C1994" s="464" t="s">
        <v>1328</v>
      </c>
      <c r="D1994" s="465" t="str">
        <f>VLOOKUP(Tabela25[[#This Row],[Symbol]],Baza_cen[],3,0)</f>
        <v>BLOK NYXON  Green 60mm    H=290mm     GPMM</v>
      </c>
      <c r="E1994" s="466">
        <v>290</v>
      </c>
      <c r="F1994" s="466"/>
      <c r="G1994" s="466" t="s">
        <v>2453</v>
      </c>
      <c r="H1994" s="477">
        <f>NP.!U58</f>
        <v>0</v>
      </c>
      <c r="I1994" s="476">
        <f>NP.!AM58</f>
        <v>0</v>
      </c>
      <c r="J1994" s="462"/>
    </row>
    <row r="1995" spans="1:10" ht="30" customHeight="1" x14ac:dyDescent="0.2">
      <c r="A1995" s="461">
        <v>1984</v>
      </c>
      <c r="B1995" s="463" t="s">
        <v>12</v>
      </c>
      <c r="C1995" s="464" t="s">
        <v>1328</v>
      </c>
      <c r="D1995" s="465" t="str">
        <f>VLOOKUP(Tabela25[[#This Row],[Symbol]],Baza_cen[],3,0)</f>
        <v>BLOK NYXON  Green 60mm    H=290mm     GPMM</v>
      </c>
      <c r="E1995" s="466">
        <v>290</v>
      </c>
      <c r="F1995" s="466"/>
      <c r="G1995" s="466" t="s">
        <v>2453</v>
      </c>
      <c r="H1995" s="477">
        <f>NP.!V58</f>
        <v>0</v>
      </c>
      <c r="I1995" s="476">
        <f>NP.!AN58</f>
        <v>0</v>
      </c>
      <c r="J1995" s="462"/>
    </row>
    <row r="1996" spans="1:10" ht="30" customHeight="1" x14ac:dyDescent="0.2">
      <c r="A1996" s="461">
        <v>1985</v>
      </c>
      <c r="B1996" s="463" t="s">
        <v>12</v>
      </c>
      <c r="C1996" s="464" t="s">
        <v>1328</v>
      </c>
      <c r="D1996" s="465" t="str">
        <f>VLOOKUP(Tabela25[[#This Row],[Symbol]],Baza_cen[],3,0)</f>
        <v>BLOK NYXON  Green 60mm    H=290mm     GPMM</v>
      </c>
      <c r="E1996" s="466">
        <v>290</v>
      </c>
      <c r="F1996" s="466"/>
      <c r="G1996" s="466" t="s">
        <v>2453</v>
      </c>
      <c r="H1996" s="477">
        <f>NP.!W58</f>
        <v>0</v>
      </c>
      <c r="I1996" s="476">
        <f>NP.!AO58</f>
        <v>0</v>
      </c>
      <c r="J1996" s="462"/>
    </row>
    <row r="1997" spans="1:10" ht="30" customHeight="1" x14ac:dyDescent="0.2">
      <c r="A1997" s="461">
        <v>1986</v>
      </c>
      <c r="B1997" s="463" t="s">
        <v>12</v>
      </c>
      <c r="C1997" s="464" t="s">
        <v>1328</v>
      </c>
      <c r="D1997" s="465" t="str">
        <f>VLOOKUP(Tabela25[[#This Row],[Symbol]],Baza_cen[],3,0)</f>
        <v>BLOK NYXON  Green 60mm    H=290mm     GPMM</v>
      </c>
      <c r="E1997" s="466">
        <v>290</v>
      </c>
      <c r="F1997" s="466"/>
      <c r="G1997" s="466" t="s">
        <v>2453</v>
      </c>
      <c r="H1997" s="477">
        <f>NP.!X58</f>
        <v>0</v>
      </c>
      <c r="I1997" s="476">
        <f>NP.!AP58</f>
        <v>0</v>
      </c>
      <c r="J1997" s="462"/>
    </row>
    <row r="1998" spans="1:10" ht="30" customHeight="1" x14ac:dyDescent="0.2">
      <c r="A1998" s="461">
        <v>1987</v>
      </c>
      <c r="B1998" s="463" t="s">
        <v>12</v>
      </c>
      <c r="C1998" s="464" t="s">
        <v>1328</v>
      </c>
      <c r="D1998" s="465" t="str">
        <f>VLOOKUP(Tabela25[[#This Row],[Symbol]],Baza_cen[],3,0)</f>
        <v>BLOK NYXON  Green 60mm    H=290mm     GPMM</v>
      </c>
      <c r="E1998" s="466">
        <v>290</v>
      </c>
      <c r="F1998" s="466"/>
      <c r="G1998" s="466" t="s">
        <v>2453</v>
      </c>
      <c r="H1998" s="477">
        <f>NP.!Y58</f>
        <v>0</v>
      </c>
      <c r="I1998" s="476">
        <f>NP.!AQ58</f>
        <v>0</v>
      </c>
      <c r="J1998" s="462"/>
    </row>
    <row r="1999" spans="1:10" ht="30" customHeight="1" x14ac:dyDescent="0.2">
      <c r="A1999" s="461">
        <v>1988</v>
      </c>
      <c r="B1999" s="463" t="s">
        <v>12</v>
      </c>
      <c r="C1999" s="464" t="s">
        <v>1328</v>
      </c>
      <c r="D1999" s="465" t="str">
        <f>VLOOKUP(Tabela25[[#This Row],[Symbol]],Baza_cen[],3,0)</f>
        <v>BLOK NYXON  Green 60mm    H=290mm     GPMM</v>
      </c>
      <c r="E1999" s="466">
        <v>290</v>
      </c>
      <c r="F1999" s="466"/>
      <c r="G1999" s="466" t="s">
        <v>2453</v>
      </c>
      <c r="H1999" s="477">
        <f>NP.!Z58</f>
        <v>0</v>
      </c>
      <c r="I1999" s="476">
        <f>NP.!AR58</f>
        <v>0</v>
      </c>
      <c r="J1999" s="462"/>
    </row>
    <row r="2000" spans="1:10" ht="30" customHeight="1" x14ac:dyDescent="0.2">
      <c r="A2000" s="461">
        <v>1989</v>
      </c>
      <c r="B2000" s="463" t="s">
        <v>12</v>
      </c>
      <c r="C2000" s="464" t="s">
        <v>1328</v>
      </c>
      <c r="D2000" s="465" t="str">
        <f>VLOOKUP(Tabela25[[#This Row],[Symbol]],Baza_cen[],3,0)</f>
        <v>BLOK NYXON  Green 60mm    H=290mm     GPMM</v>
      </c>
      <c r="E2000" s="466">
        <v>290</v>
      </c>
      <c r="F2000" s="466"/>
      <c r="G2000" s="466" t="s">
        <v>2453</v>
      </c>
      <c r="H2000" s="477">
        <f>NP.!AA58</f>
        <v>0</v>
      </c>
      <c r="I2000" s="476">
        <f>NP.!AS58</f>
        <v>0</v>
      </c>
      <c r="J2000" s="462"/>
    </row>
    <row r="2001" spans="1:10" ht="30" customHeight="1" x14ac:dyDescent="0.2">
      <c r="A2001" s="461">
        <v>1990</v>
      </c>
      <c r="B2001" s="463" t="s">
        <v>12</v>
      </c>
      <c r="C2001" s="464" t="s">
        <v>1328</v>
      </c>
      <c r="D2001" s="465" t="str">
        <f>VLOOKUP(Tabela25[[#This Row],[Symbol]],Baza_cen[],3,0)</f>
        <v>BLOK NYXON  Green 60mm    H=290mm     GPMM</v>
      </c>
      <c r="E2001" s="466">
        <v>290</v>
      </c>
      <c r="F2001" s="466"/>
      <c r="G2001" s="466" t="s">
        <v>2453</v>
      </c>
      <c r="H2001" s="477">
        <f>NP.!AB58</f>
        <v>0</v>
      </c>
      <c r="I2001" s="476">
        <f>NP.!AT58</f>
        <v>0</v>
      </c>
      <c r="J2001" s="462"/>
    </row>
    <row r="2002" spans="1:10" ht="30" customHeight="1" x14ac:dyDescent="0.2">
      <c r="A2002" s="461">
        <v>1991</v>
      </c>
      <c r="B2002" s="463" t="s">
        <v>12</v>
      </c>
      <c r="C2002" s="464" t="s">
        <v>1328</v>
      </c>
      <c r="D2002" s="465" t="str">
        <f>VLOOKUP(Tabela25[[#This Row],[Symbol]],Baza_cen[],3,0)</f>
        <v>BLOK NYXON  Green 60mm    H=290mm     GPMM</v>
      </c>
      <c r="E2002" s="466">
        <v>290</v>
      </c>
      <c r="F2002" s="466"/>
      <c r="G2002" s="466" t="s">
        <v>2453</v>
      </c>
      <c r="H2002" s="477">
        <f>NP.!AC58</f>
        <v>0</v>
      </c>
      <c r="I2002" s="476">
        <f>NP.!AU58</f>
        <v>0</v>
      </c>
      <c r="J2002" s="462"/>
    </row>
    <row r="2003" spans="1:10" ht="30" customHeight="1" x14ac:dyDescent="0.2">
      <c r="A2003" s="461">
        <v>1992</v>
      </c>
      <c r="B2003" s="463" t="s">
        <v>12</v>
      </c>
      <c r="C2003" s="464" t="s">
        <v>1328</v>
      </c>
      <c r="D2003" s="465" t="str">
        <f>VLOOKUP(Tabela25[[#This Row],[Symbol]],Baza_cen[],3,0)</f>
        <v>BLOK NYXON  Green 60mm    H=290mm     GPMM</v>
      </c>
      <c r="E2003" s="466">
        <v>290</v>
      </c>
      <c r="F2003" s="466"/>
      <c r="G2003" s="466" t="s">
        <v>2453</v>
      </c>
      <c r="H2003" s="477">
        <f>NP.!AD58</f>
        <v>0</v>
      </c>
      <c r="I2003" s="476">
        <f>NP.!AV58</f>
        <v>0</v>
      </c>
      <c r="J2003" s="462"/>
    </row>
    <row r="2004" spans="1:10" ht="30" customHeight="1" x14ac:dyDescent="0.2">
      <c r="A2004" s="461">
        <v>1993</v>
      </c>
      <c r="B2004" s="463" t="s">
        <v>12</v>
      </c>
      <c r="C2004" s="464" t="s">
        <v>1329</v>
      </c>
      <c r="D2004" s="465" t="str">
        <f>VLOOKUP(Tabela25[[#This Row],[Symbol]],Baza_cen[],3,0)</f>
        <v>BLOK NYXON  Green 60mm    H=295mm     GPMM</v>
      </c>
      <c r="E2004" s="466">
        <v>295</v>
      </c>
      <c r="F2004" s="466"/>
      <c r="G2004" s="466" t="s">
        <v>2453</v>
      </c>
      <c r="H2004" s="477">
        <f>NP.!S59</f>
        <v>0</v>
      </c>
      <c r="I2004" s="476">
        <f>NP.!AK59</f>
        <v>0</v>
      </c>
      <c r="J2004" s="462"/>
    </row>
    <row r="2005" spans="1:10" ht="30" customHeight="1" x14ac:dyDescent="0.2">
      <c r="A2005" s="461">
        <v>1994</v>
      </c>
      <c r="B2005" s="463" t="s">
        <v>12</v>
      </c>
      <c r="C2005" s="464" t="s">
        <v>1329</v>
      </c>
      <c r="D2005" s="465" t="str">
        <f>VLOOKUP(Tabela25[[#This Row],[Symbol]],Baza_cen[],3,0)</f>
        <v>BLOK NYXON  Green 60mm    H=295mm     GPMM</v>
      </c>
      <c r="E2005" s="466">
        <v>295</v>
      </c>
      <c r="F2005" s="466"/>
      <c r="G2005" s="466" t="s">
        <v>2453</v>
      </c>
      <c r="H2005" s="477">
        <f>NP.!T59</f>
        <v>0</v>
      </c>
      <c r="I2005" s="476">
        <f>NP.!AL59</f>
        <v>0</v>
      </c>
      <c r="J2005" s="462"/>
    </row>
    <row r="2006" spans="1:10" ht="30" customHeight="1" x14ac:dyDescent="0.2">
      <c r="A2006" s="461">
        <v>1995</v>
      </c>
      <c r="B2006" s="463" t="s">
        <v>12</v>
      </c>
      <c r="C2006" s="464" t="s">
        <v>1329</v>
      </c>
      <c r="D2006" s="465" t="str">
        <f>VLOOKUP(Tabela25[[#This Row],[Symbol]],Baza_cen[],3,0)</f>
        <v>BLOK NYXON  Green 60mm    H=295mm     GPMM</v>
      </c>
      <c r="E2006" s="466">
        <v>295</v>
      </c>
      <c r="F2006" s="466"/>
      <c r="G2006" s="466" t="s">
        <v>2453</v>
      </c>
      <c r="H2006" s="477">
        <f>NP.!U59</f>
        <v>0</v>
      </c>
      <c r="I2006" s="476">
        <f>NP.!AM59</f>
        <v>0</v>
      </c>
      <c r="J2006" s="462"/>
    </row>
    <row r="2007" spans="1:10" ht="30" customHeight="1" x14ac:dyDescent="0.2">
      <c r="A2007" s="461">
        <v>1996</v>
      </c>
      <c r="B2007" s="463" t="s">
        <v>12</v>
      </c>
      <c r="C2007" s="464" t="s">
        <v>1329</v>
      </c>
      <c r="D2007" s="465" t="str">
        <f>VLOOKUP(Tabela25[[#This Row],[Symbol]],Baza_cen[],3,0)</f>
        <v>BLOK NYXON  Green 60mm    H=295mm     GPMM</v>
      </c>
      <c r="E2007" s="466">
        <v>295</v>
      </c>
      <c r="F2007" s="466"/>
      <c r="G2007" s="466" t="s">
        <v>2453</v>
      </c>
      <c r="H2007" s="477">
        <f>NP.!V59</f>
        <v>0</v>
      </c>
      <c r="I2007" s="476">
        <f>NP.!AN59</f>
        <v>0</v>
      </c>
      <c r="J2007" s="462"/>
    </row>
    <row r="2008" spans="1:10" ht="30" customHeight="1" x14ac:dyDescent="0.2">
      <c r="A2008" s="461">
        <v>1997</v>
      </c>
      <c r="B2008" s="463" t="s">
        <v>12</v>
      </c>
      <c r="C2008" s="464" t="s">
        <v>1329</v>
      </c>
      <c r="D2008" s="465" t="str">
        <f>VLOOKUP(Tabela25[[#This Row],[Symbol]],Baza_cen[],3,0)</f>
        <v>BLOK NYXON  Green 60mm    H=295mm     GPMM</v>
      </c>
      <c r="E2008" s="466">
        <v>295</v>
      </c>
      <c r="F2008" s="466"/>
      <c r="G2008" s="466" t="s">
        <v>2453</v>
      </c>
      <c r="H2008" s="477">
        <f>NP.!W59</f>
        <v>0</v>
      </c>
      <c r="I2008" s="476">
        <f>NP.!AO59</f>
        <v>0</v>
      </c>
      <c r="J2008" s="462"/>
    </row>
    <row r="2009" spans="1:10" ht="30" customHeight="1" x14ac:dyDescent="0.2">
      <c r="A2009" s="461">
        <v>1998</v>
      </c>
      <c r="B2009" s="463" t="s">
        <v>12</v>
      </c>
      <c r="C2009" s="464" t="s">
        <v>1329</v>
      </c>
      <c r="D2009" s="465" t="str">
        <f>VLOOKUP(Tabela25[[#This Row],[Symbol]],Baza_cen[],3,0)</f>
        <v>BLOK NYXON  Green 60mm    H=295mm     GPMM</v>
      </c>
      <c r="E2009" s="466">
        <v>295</v>
      </c>
      <c r="F2009" s="466"/>
      <c r="G2009" s="466" t="s">
        <v>2453</v>
      </c>
      <c r="H2009" s="477">
        <f>NP.!X59</f>
        <v>0</v>
      </c>
      <c r="I2009" s="476">
        <f>NP.!AP59</f>
        <v>0</v>
      </c>
      <c r="J2009" s="462"/>
    </row>
    <row r="2010" spans="1:10" ht="30" customHeight="1" x14ac:dyDescent="0.2">
      <c r="A2010" s="461">
        <v>1999</v>
      </c>
      <c r="B2010" s="463" t="s">
        <v>12</v>
      </c>
      <c r="C2010" s="464" t="s">
        <v>1329</v>
      </c>
      <c r="D2010" s="465" t="str">
        <f>VLOOKUP(Tabela25[[#This Row],[Symbol]],Baza_cen[],3,0)</f>
        <v>BLOK NYXON  Green 60mm    H=295mm     GPMM</v>
      </c>
      <c r="E2010" s="466">
        <v>295</v>
      </c>
      <c r="F2010" s="466"/>
      <c r="G2010" s="466" t="s">
        <v>2453</v>
      </c>
      <c r="H2010" s="477">
        <f>NP.!Y59</f>
        <v>0</v>
      </c>
      <c r="I2010" s="476">
        <f>NP.!AQ59</f>
        <v>0</v>
      </c>
      <c r="J2010" s="462"/>
    </row>
    <row r="2011" spans="1:10" ht="30" customHeight="1" x14ac:dyDescent="0.2">
      <c r="A2011" s="461">
        <v>2000</v>
      </c>
      <c r="B2011" s="463" t="s">
        <v>12</v>
      </c>
      <c r="C2011" s="464" t="s">
        <v>1329</v>
      </c>
      <c r="D2011" s="465" t="str">
        <f>VLOOKUP(Tabela25[[#This Row],[Symbol]],Baza_cen[],3,0)</f>
        <v>BLOK NYXON  Green 60mm    H=295mm     GPMM</v>
      </c>
      <c r="E2011" s="466">
        <v>295</v>
      </c>
      <c r="F2011" s="466"/>
      <c r="G2011" s="466" t="s">
        <v>2453</v>
      </c>
      <c r="H2011" s="477">
        <f>NP.!Z59</f>
        <v>0</v>
      </c>
      <c r="I2011" s="476">
        <f>NP.!AR59</f>
        <v>0</v>
      </c>
      <c r="J2011" s="462"/>
    </row>
    <row r="2012" spans="1:10" ht="30" customHeight="1" x14ac:dyDescent="0.2">
      <c r="A2012" s="461">
        <v>2001</v>
      </c>
      <c r="B2012" s="463" t="s">
        <v>12</v>
      </c>
      <c r="C2012" s="464" t="s">
        <v>1329</v>
      </c>
      <c r="D2012" s="465" t="str">
        <f>VLOOKUP(Tabela25[[#This Row],[Symbol]],Baza_cen[],3,0)</f>
        <v>BLOK NYXON  Green 60mm    H=295mm     GPMM</v>
      </c>
      <c r="E2012" s="466">
        <v>295</v>
      </c>
      <c r="F2012" s="466"/>
      <c r="G2012" s="466" t="s">
        <v>2453</v>
      </c>
      <c r="H2012" s="477">
        <f>NP.!AA59</f>
        <v>0</v>
      </c>
      <c r="I2012" s="476">
        <f>NP.!AS59</f>
        <v>0</v>
      </c>
      <c r="J2012" s="462"/>
    </row>
    <row r="2013" spans="1:10" ht="30" customHeight="1" x14ac:dyDescent="0.2">
      <c r="A2013" s="461">
        <v>2002</v>
      </c>
      <c r="B2013" s="463" t="s">
        <v>12</v>
      </c>
      <c r="C2013" s="464" t="s">
        <v>1329</v>
      </c>
      <c r="D2013" s="465" t="str">
        <f>VLOOKUP(Tabela25[[#This Row],[Symbol]],Baza_cen[],3,0)</f>
        <v>BLOK NYXON  Green 60mm    H=295mm     GPMM</v>
      </c>
      <c r="E2013" s="466">
        <v>295</v>
      </c>
      <c r="F2013" s="466"/>
      <c r="G2013" s="466" t="s">
        <v>2453</v>
      </c>
      <c r="H2013" s="477">
        <f>NP.!AB59</f>
        <v>0</v>
      </c>
      <c r="I2013" s="476">
        <f>NP.!AT59</f>
        <v>0</v>
      </c>
      <c r="J2013" s="462"/>
    </row>
    <row r="2014" spans="1:10" ht="30" customHeight="1" x14ac:dyDescent="0.2">
      <c r="A2014" s="461">
        <v>2003</v>
      </c>
      <c r="B2014" s="463" t="s">
        <v>12</v>
      </c>
      <c r="C2014" s="464" t="s">
        <v>1329</v>
      </c>
      <c r="D2014" s="465" t="str">
        <f>VLOOKUP(Tabela25[[#This Row],[Symbol]],Baza_cen[],3,0)</f>
        <v>BLOK NYXON  Green 60mm    H=295mm     GPMM</v>
      </c>
      <c r="E2014" s="466">
        <v>295</v>
      </c>
      <c r="F2014" s="466"/>
      <c r="G2014" s="466" t="s">
        <v>2453</v>
      </c>
      <c r="H2014" s="477">
        <f>NP.!AC59</f>
        <v>0</v>
      </c>
      <c r="I2014" s="476">
        <f>NP.!AU59</f>
        <v>0</v>
      </c>
      <c r="J2014" s="462"/>
    </row>
    <row r="2015" spans="1:10" ht="30" customHeight="1" x14ac:dyDescent="0.2">
      <c r="A2015" s="461">
        <v>2004</v>
      </c>
      <c r="B2015" s="463" t="s">
        <v>12</v>
      </c>
      <c r="C2015" s="464" t="s">
        <v>1329</v>
      </c>
      <c r="D2015" s="465" t="str">
        <f>VLOOKUP(Tabela25[[#This Row],[Symbol]],Baza_cen[],3,0)</f>
        <v>BLOK NYXON  Green 60mm    H=295mm     GPMM</v>
      </c>
      <c r="E2015" s="466">
        <v>295</v>
      </c>
      <c r="F2015" s="466"/>
      <c r="G2015" s="466" t="s">
        <v>2453</v>
      </c>
      <c r="H2015" s="477">
        <f>NP.!AD59</f>
        <v>0</v>
      </c>
      <c r="I2015" s="476">
        <f>NP.!AV59</f>
        <v>0</v>
      </c>
      <c r="J2015" s="462"/>
    </row>
    <row r="2016" spans="1:10" ht="30" customHeight="1" x14ac:dyDescent="0.2">
      <c r="A2016" s="461">
        <v>2005</v>
      </c>
      <c r="B2016" s="463" t="s">
        <v>12</v>
      </c>
      <c r="C2016" s="464" t="s">
        <v>1330</v>
      </c>
      <c r="D2016" s="465" t="str">
        <f>VLOOKUP(Tabela25[[#This Row],[Symbol]],Baza_cen[],3,0)</f>
        <v>BLOK NYXON  Green 60mm    H=300mm     GPMM</v>
      </c>
      <c r="E2016" s="466">
        <v>300</v>
      </c>
      <c r="F2016" s="466"/>
      <c r="G2016" s="466" t="s">
        <v>2453</v>
      </c>
      <c r="H2016" s="477">
        <f>NP.!S60</f>
        <v>0</v>
      </c>
      <c r="I2016" s="476">
        <f>NP.!AK60</f>
        <v>0</v>
      </c>
      <c r="J2016" s="462"/>
    </row>
    <row r="2017" spans="1:10" ht="30" customHeight="1" x14ac:dyDescent="0.2">
      <c r="A2017" s="461">
        <v>2006</v>
      </c>
      <c r="B2017" s="463" t="s">
        <v>12</v>
      </c>
      <c r="C2017" s="464" t="s">
        <v>1330</v>
      </c>
      <c r="D2017" s="465" t="str">
        <f>VLOOKUP(Tabela25[[#This Row],[Symbol]],Baza_cen[],3,0)</f>
        <v>BLOK NYXON  Green 60mm    H=300mm     GPMM</v>
      </c>
      <c r="E2017" s="466">
        <v>300</v>
      </c>
      <c r="F2017" s="466"/>
      <c r="G2017" s="466" t="s">
        <v>2453</v>
      </c>
      <c r="H2017" s="477">
        <f>NP.!T60</f>
        <v>0</v>
      </c>
      <c r="I2017" s="476">
        <f>NP.!AL60</f>
        <v>0</v>
      </c>
      <c r="J2017" s="462"/>
    </row>
    <row r="2018" spans="1:10" ht="30" customHeight="1" x14ac:dyDescent="0.2">
      <c r="A2018" s="461">
        <v>2007</v>
      </c>
      <c r="B2018" s="463" t="s">
        <v>12</v>
      </c>
      <c r="C2018" s="464" t="s">
        <v>1330</v>
      </c>
      <c r="D2018" s="465" t="str">
        <f>VLOOKUP(Tabela25[[#This Row],[Symbol]],Baza_cen[],3,0)</f>
        <v>BLOK NYXON  Green 60mm    H=300mm     GPMM</v>
      </c>
      <c r="E2018" s="466">
        <v>300</v>
      </c>
      <c r="F2018" s="466"/>
      <c r="G2018" s="466" t="s">
        <v>2453</v>
      </c>
      <c r="H2018" s="477">
        <f>NP.!U60</f>
        <v>0</v>
      </c>
      <c r="I2018" s="476">
        <f>NP.!AM60</f>
        <v>0</v>
      </c>
      <c r="J2018" s="462"/>
    </row>
    <row r="2019" spans="1:10" ht="30" customHeight="1" x14ac:dyDescent="0.2">
      <c r="A2019" s="461">
        <v>2008</v>
      </c>
      <c r="B2019" s="463" t="s">
        <v>12</v>
      </c>
      <c r="C2019" s="464" t="s">
        <v>1330</v>
      </c>
      <c r="D2019" s="465" t="str">
        <f>VLOOKUP(Tabela25[[#This Row],[Symbol]],Baza_cen[],3,0)</f>
        <v>BLOK NYXON  Green 60mm    H=300mm     GPMM</v>
      </c>
      <c r="E2019" s="466">
        <v>300</v>
      </c>
      <c r="F2019" s="466"/>
      <c r="G2019" s="466" t="s">
        <v>2453</v>
      </c>
      <c r="H2019" s="477">
        <f>NP.!V60</f>
        <v>0</v>
      </c>
      <c r="I2019" s="476">
        <f>NP.!AN60</f>
        <v>0</v>
      </c>
      <c r="J2019" s="462"/>
    </row>
    <row r="2020" spans="1:10" ht="30" customHeight="1" x14ac:dyDescent="0.2">
      <c r="A2020" s="461">
        <v>2009</v>
      </c>
      <c r="B2020" s="463" t="s">
        <v>12</v>
      </c>
      <c r="C2020" s="464" t="s">
        <v>1330</v>
      </c>
      <c r="D2020" s="465" t="str">
        <f>VLOOKUP(Tabela25[[#This Row],[Symbol]],Baza_cen[],3,0)</f>
        <v>BLOK NYXON  Green 60mm    H=300mm     GPMM</v>
      </c>
      <c r="E2020" s="466">
        <v>300</v>
      </c>
      <c r="F2020" s="466"/>
      <c r="G2020" s="466" t="s">
        <v>2453</v>
      </c>
      <c r="H2020" s="477">
        <f>NP.!W60</f>
        <v>0</v>
      </c>
      <c r="I2020" s="476">
        <f>NP.!AO60</f>
        <v>0</v>
      </c>
      <c r="J2020" s="462"/>
    </row>
    <row r="2021" spans="1:10" ht="30" customHeight="1" x14ac:dyDescent="0.2">
      <c r="A2021" s="461">
        <v>2010</v>
      </c>
      <c r="B2021" s="463" t="s">
        <v>12</v>
      </c>
      <c r="C2021" s="464" t="s">
        <v>1330</v>
      </c>
      <c r="D2021" s="465" t="str">
        <f>VLOOKUP(Tabela25[[#This Row],[Symbol]],Baza_cen[],3,0)</f>
        <v>BLOK NYXON  Green 60mm    H=300mm     GPMM</v>
      </c>
      <c r="E2021" s="466">
        <v>300</v>
      </c>
      <c r="F2021" s="466"/>
      <c r="G2021" s="466" t="s">
        <v>2453</v>
      </c>
      <c r="H2021" s="477">
        <f>NP.!X60</f>
        <v>0</v>
      </c>
      <c r="I2021" s="476">
        <f>NP.!AP60</f>
        <v>0</v>
      </c>
      <c r="J2021" s="462"/>
    </row>
    <row r="2022" spans="1:10" ht="30" customHeight="1" x14ac:dyDescent="0.2">
      <c r="A2022" s="461">
        <v>2011</v>
      </c>
      <c r="B2022" s="463" t="s">
        <v>12</v>
      </c>
      <c r="C2022" s="464" t="s">
        <v>1330</v>
      </c>
      <c r="D2022" s="465" t="str">
        <f>VLOOKUP(Tabela25[[#This Row],[Symbol]],Baza_cen[],3,0)</f>
        <v>BLOK NYXON  Green 60mm    H=300mm     GPMM</v>
      </c>
      <c r="E2022" s="466">
        <v>300</v>
      </c>
      <c r="F2022" s="466"/>
      <c r="G2022" s="466" t="s">
        <v>2453</v>
      </c>
      <c r="H2022" s="477">
        <f>NP.!Y60</f>
        <v>0</v>
      </c>
      <c r="I2022" s="476">
        <f>NP.!AQ60</f>
        <v>0</v>
      </c>
      <c r="J2022" s="462"/>
    </row>
    <row r="2023" spans="1:10" ht="30" customHeight="1" x14ac:dyDescent="0.2">
      <c r="A2023" s="461">
        <v>2012</v>
      </c>
      <c r="B2023" s="463" t="s">
        <v>12</v>
      </c>
      <c r="C2023" s="464" t="s">
        <v>1330</v>
      </c>
      <c r="D2023" s="465" t="str">
        <f>VLOOKUP(Tabela25[[#This Row],[Symbol]],Baza_cen[],3,0)</f>
        <v>BLOK NYXON  Green 60mm    H=300mm     GPMM</v>
      </c>
      <c r="E2023" s="466">
        <v>300</v>
      </c>
      <c r="F2023" s="466"/>
      <c r="G2023" s="466" t="s">
        <v>2453</v>
      </c>
      <c r="H2023" s="477">
        <f>NP.!Z60</f>
        <v>0</v>
      </c>
      <c r="I2023" s="476">
        <f>NP.!AR60</f>
        <v>0</v>
      </c>
      <c r="J2023" s="462"/>
    </row>
    <row r="2024" spans="1:10" ht="30" customHeight="1" x14ac:dyDescent="0.2">
      <c r="A2024" s="461">
        <v>2013</v>
      </c>
      <c r="B2024" s="463" t="s">
        <v>12</v>
      </c>
      <c r="C2024" s="464" t="s">
        <v>1330</v>
      </c>
      <c r="D2024" s="465" t="str">
        <f>VLOOKUP(Tabela25[[#This Row],[Symbol]],Baza_cen[],3,0)</f>
        <v>BLOK NYXON  Green 60mm    H=300mm     GPMM</v>
      </c>
      <c r="E2024" s="466">
        <v>300</v>
      </c>
      <c r="F2024" s="466"/>
      <c r="G2024" s="466" t="s">
        <v>2453</v>
      </c>
      <c r="H2024" s="477">
        <f>NP.!AA60</f>
        <v>0</v>
      </c>
      <c r="I2024" s="476">
        <f>NP.!AS60</f>
        <v>0</v>
      </c>
      <c r="J2024" s="462"/>
    </row>
    <row r="2025" spans="1:10" ht="30" customHeight="1" x14ac:dyDescent="0.2">
      <c r="A2025" s="461">
        <v>2014</v>
      </c>
      <c r="B2025" s="463" t="s">
        <v>12</v>
      </c>
      <c r="C2025" s="464" t="s">
        <v>1330</v>
      </c>
      <c r="D2025" s="465" t="str">
        <f>VLOOKUP(Tabela25[[#This Row],[Symbol]],Baza_cen[],3,0)</f>
        <v>BLOK NYXON  Green 60mm    H=300mm     GPMM</v>
      </c>
      <c r="E2025" s="466">
        <v>300</v>
      </c>
      <c r="F2025" s="466"/>
      <c r="G2025" s="466" t="s">
        <v>2453</v>
      </c>
      <c r="H2025" s="477">
        <f>NP.!AB60</f>
        <v>0</v>
      </c>
      <c r="I2025" s="476">
        <f>NP.!AT60</f>
        <v>0</v>
      </c>
      <c r="J2025" s="462"/>
    </row>
    <row r="2026" spans="1:10" ht="30" customHeight="1" x14ac:dyDescent="0.2">
      <c r="A2026" s="461">
        <v>2015</v>
      </c>
      <c r="B2026" s="463" t="s">
        <v>12</v>
      </c>
      <c r="C2026" s="464" t="s">
        <v>1330</v>
      </c>
      <c r="D2026" s="465" t="str">
        <f>VLOOKUP(Tabela25[[#This Row],[Symbol]],Baza_cen[],3,0)</f>
        <v>BLOK NYXON  Green 60mm    H=300mm     GPMM</v>
      </c>
      <c r="E2026" s="466">
        <v>300</v>
      </c>
      <c r="F2026" s="466"/>
      <c r="G2026" s="466" t="s">
        <v>2453</v>
      </c>
      <c r="H2026" s="477">
        <f>NP.!AC60</f>
        <v>0</v>
      </c>
      <c r="I2026" s="476">
        <f>NP.!AU60</f>
        <v>0</v>
      </c>
      <c r="J2026" s="462"/>
    </row>
    <row r="2027" spans="1:10" ht="30" customHeight="1" x14ac:dyDescent="0.2">
      <c r="A2027" s="461">
        <v>2016</v>
      </c>
      <c r="B2027" s="463" t="s">
        <v>12</v>
      </c>
      <c r="C2027" s="464" t="s">
        <v>1330</v>
      </c>
      <c r="D2027" s="465" t="str">
        <f>VLOOKUP(Tabela25[[#This Row],[Symbol]],Baza_cen[],3,0)</f>
        <v>BLOK NYXON  Green 60mm    H=300mm     GPMM</v>
      </c>
      <c r="E2027" s="466">
        <v>300</v>
      </c>
      <c r="F2027" s="466"/>
      <c r="G2027" s="466" t="s">
        <v>2453</v>
      </c>
      <c r="H2027" s="477">
        <f>NP.!AD60</f>
        <v>0</v>
      </c>
      <c r="I2027" s="476">
        <f>NP.!AV60</f>
        <v>0</v>
      </c>
      <c r="J2027" s="462"/>
    </row>
    <row r="2028" spans="1:10" ht="30" customHeight="1" x14ac:dyDescent="0.2">
      <c r="A2028" s="461">
        <v>2017</v>
      </c>
      <c r="B2028" s="463" t="s">
        <v>12</v>
      </c>
      <c r="C2028" s="464" t="s">
        <v>1331</v>
      </c>
      <c r="D2028" s="465" t="str">
        <f>VLOOKUP(Tabela25[[#This Row],[Symbol]],Baza_cen[],3,0)</f>
        <v>BLOK NYXON  Green 70mm    H= 25mm     GPMM</v>
      </c>
      <c r="E2028" s="466">
        <v>25</v>
      </c>
      <c r="F2028" s="466"/>
      <c r="G2028" s="466" t="s">
        <v>2453</v>
      </c>
      <c r="H2028" s="477">
        <f>NP.!S62</f>
        <v>0</v>
      </c>
      <c r="I2028" s="476">
        <f>NP.!AK62</f>
        <v>0</v>
      </c>
      <c r="J2028" s="462"/>
    </row>
    <row r="2029" spans="1:10" ht="30" customHeight="1" x14ac:dyDescent="0.2">
      <c r="A2029" s="461">
        <v>2018</v>
      </c>
      <c r="B2029" s="463" t="s">
        <v>12</v>
      </c>
      <c r="C2029" s="464" t="s">
        <v>1331</v>
      </c>
      <c r="D2029" s="465" t="str">
        <f>VLOOKUP(Tabela25[[#This Row],[Symbol]],Baza_cen[],3,0)</f>
        <v>BLOK NYXON  Green 70mm    H= 25mm     GPMM</v>
      </c>
      <c r="E2029" s="466">
        <v>25</v>
      </c>
      <c r="F2029" s="466"/>
      <c r="G2029" s="466" t="s">
        <v>2453</v>
      </c>
      <c r="H2029" s="477">
        <f>NP.!T62</f>
        <v>0</v>
      </c>
      <c r="I2029" s="476">
        <f>NP.!AL62</f>
        <v>0</v>
      </c>
      <c r="J2029" s="462"/>
    </row>
    <row r="2030" spans="1:10" ht="30" customHeight="1" x14ac:dyDescent="0.2">
      <c r="A2030" s="461">
        <v>2019</v>
      </c>
      <c r="B2030" s="463" t="s">
        <v>12</v>
      </c>
      <c r="C2030" s="464" t="s">
        <v>1331</v>
      </c>
      <c r="D2030" s="465" t="str">
        <f>VLOOKUP(Tabela25[[#This Row],[Symbol]],Baza_cen[],3,0)</f>
        <v>BLOK NYXON  Green 70mm    H= 25mm     GPMM</v>
      </c>
      <c r="E2030" s="466">
        <v>25</v>
      </c>
      <c r="F2030" s="466"/>
      <c r="G2030" s="466" t="s">
        <v>2453</v>
      </c>
      <c r="H2030" s="477">
        <f>NP.!U62</f>
        <v>0</v>
      </c>
      <c r="I2030" s="476">
        <f>NP.!AM62</f>
        <v>0</v>
      </c>
      <c r="J2030" s="462"/>
    </row>
    <row r="2031" spans="1:10" ht="30" customHeight="1" x14ac:dyDescent="0.2">
      <c r="A2031" s="461">
        <v>2020</v>
      </c>
      <c r="B2031" s="463" t="s">
        <v>12</v>
      </c>
      <c r="C2031" s="464" t="s">
        <v>1331</v>
      </c>
      <c r="D2031" s="465" t="str">
        <f>VLOOKUP(Tabela25[[#This Row],[Symbol]],Baza_cen[],3,0)</f>
        <v>BLOK NYXON  Green 70mm    H= 25mm     GPMM</v>
      </c>
      <c r="E2031" s="466">
        <v>25</v>
      </c>
      <c r="F2031" s="466"/>
      <c r="G2031" s="466" t="s">
        <v>2453</v>
      </c>
      <c r="H2031" s="477">
        <f>NP.!V62</f>
        <v>0</v>
      </c>
      <c r="I2031" s="476">
        <f>NP.!AN62</f>
        <v>0</v>
      </c>
      <c r="J2031" s="462"/>
    </row>
    <row r="2032" spans="1:10" ht="30" customHeight="1" x14ac:dyDescent="0.2">
      <c r="A2032" s="461">
        <v>2021</v>
      </c>
      <c r="B2032" s="463" t="s">
        <v>12</v>
      </c>
      <c r="C2032" s="464" t="s">
        <v>1331</v>
      </c>
      <c r="D2032" s="465" t="str">
        <f>VLOOKUP(Tabela25[[#This Row],[Symbol]],Baza_cen[],3,0)</f>
        <v>BLOK NYXON  Green 70mm    H= 25mm     GPMM</v>
      </c>
      <c r="E2032" s="466">
        <v>25</v>
      </c>
      <c r="F2032" s="466"/>
      <c r="G2032" s="466" t="s">
        <v>2453</v>
      </c>
      <c r="H2032" s="477">
        <f>NP.!W62</f>
        <v>0</v>
      </c>
      <c r="I2032" s="476">
        <f>NP.!AO62</f>
        <v>0</v>
      </c>
      <c r="J2032" s="462"/>
    </row>
    <row r="2033" spans="1:10" ht="30" customHeight="1" x14ac:dyDescent="0.2">
      <c r="A2033" s="461">
        <v>2022</v>
      </c>
      <c r="B2033" s="463" t="s">
        <v>12</v>
      </c>
      <c r="C2033" s="464" t="s">
        <v>1331</v>
      </c>
      <c r="D2033" s="465" t="str">
        <f>VLOOKUP(Tabela25[[#This Row],[Symbol]],Baza_cen[],3,0)</f>
        <v>BLOK NYXON  Green 70mm    H= 25mm     GPMM</v>
      </c>
      <c r="E2033" s="466">
        <v>25</v>
      </c>
      <c r="F2033" s="466"/>
      <c r="G2033" s="466" t="s">
        <v>2453</v>
      </c>
      <c r="H2033" s="477">
        <f>NP.!X62</f>
        <v>0</v>
      </c>
      <c r="I2033" s="476">
        <f>NP.!AP62</f>
        <v>0</v>
      </c>
      <c r="J2033" s="462"/>
    </row>
    <row r="2034" spans="1:10" ht="30" customHeight="1" x14ac:dyDescent="0.2">
      <c r="A2034" s="461">
        <v>2023</v>
      </c>
      <c r="B2034" s="463" t="s">
        <v>12</v>
      </c>
      <c r="C2034" s="464" t="s">
        <v>1331</v>
      </c>
      <c r="D2034" s="465" t="str">
        <f>VLOOKUP(Tabela25[[#This Row],[Symbol]],Baza_cen[],3,0)</f>
        <v>BLOK NYXON  Green 70mm    H= 25mm     GPMM</v>
      </c>
      <c r="E2034" s="466">
        <v>25</v>
      </c>
      <c r="F2034" s="466"/>
      <c r="G2034" s="466" t="s">
        <v>2453</v>
      </c>
      <c r="H2034" s="477">
        <f>NP.!Y62</f>
        <v>0</v>
      </c>
      <c r="I2034" s="476">
        <f>NP.!AQ62</f>
        <v>0</v>
      </c>
      <c r="J2034" s="462"/>
    </row>
    <row r="2035" spans="1:10" ht="30" customHeight="1" x14ac:dyDescent="0.2">
      <c r="A2035" s="461">
        <v>2024</v>
      </c>
      <c r="B2035" s="463" t="s">
        <v>12</v>
      </c>
      <c r="C2035" s="464" t="s">
        <v>1331</v>
      </c>
      <c r="D2035" s="465" t="str">
        <f>VLOOKUP(Tabela25[[#This Row],[Symbol]],Baza_cen[],3,0)</f>
        <v>BLOK NYXON  Green 70mm    H= 25mm     GPMM</v>
      </c>
      <c r="E2035" s="466">
        <v>25</v>
      </c>
      <c r="F2035" s="466"/>
      <c r="G2035" s="466" t="s">
        <v>2453</v>
      </c>
      <c r="H2035" s="477">
        <f>NP.!Z62</f>
        <v>0</v>
      </c>
      <c r="I2035" s="476">
        <f>NP.!AR62</f>
        <v>0</v>
      </c>
      <c r="J2035" s="462"/>
    </row>
    <row r="2036" spans="1:10" ht="30" customHeight="1" x14ac:dyDescent="0.2">
      <c r="A2036" s="461">
        <v>2025</v>
      </c>
      <c r="B2036" s="463" t="s">
        <v>12</v>
      </c>
      <c r="C2036" s="464" t="s">
        <v>1331</v>
      </c>
      <c r="D2036" s="465" t="str">
        <f>VLOOKUP(Tabela25[[#This Row],[Symbol]],Baza_cen[],3,0)</f>
        <v>BLOK NYXON  Green 70mm    H= 25mm     GPMM</v>
      </c>
      <c r="E2036" s="466">
        <v>25</v>
      </c>
      <c r="F2036" s="466"/>
      <c r="G2036" s="466" t="s">
        <v>2453</v>
      </c>
      <c r="H2036" s="477">
        <f>NP.!AA62</f>
        <v>0</v>
      </c>
      <c r="I2036" s="476">
        <f>NP.!AS62</f>
        <v>0</v>
      </c>
      <c r="J2036" s="462"/>
    </row>
    <row r="2037" spans="1:10" ht="30" customHeight="1" x14ac:dyDescent="0.2">
      <c r="A2037" s="461">
        <v>2026</v>
      </c>
      <c r="B2037" s="463" t="s">
        <v>12</v>
      </c>
      <c r="C2037" s="464" t="s">
        <v>1331</v>
      </c>
      <c r="D2037" s="465" t="str">
        <f>VLOOKUP(Tabela25[[#This Row],[Symbol]],Baza_cen[],3,0)</f>
        <v>BLOK NYXON  Green 70mm    H= 25mm     GPMM</v>
      </c>
      <c r="E2037" s="466">
        <v>25</v>
      </c>
      <c r="F2037" s="466"/>
      <c r="G2037" s="466" t="s">
        <v>2453</v>
      </c>
      <c r="H2037" s="477">
        <f>NP.!AB62</f>
        <v>0</v>
      </c>
      <c r="I2037" s="476">
        <f>NP.!AT62</f>
        <v>0</v>
      </c>
      <c r="J2037" s="462"/>
    </row>
    <row r="2038" spans="1:10" ht="30" customHeight="1" x14ac:dyDescent="0.2">
      <c r="A2038" s="461">
        <v>2027</v>
      </c>
      <c r="B2038" s="463" t="s">
        <v>12</v>
      </c>
      <c r="C2038" s="464" t="s">
        <v>1331</v>
      </c>
      <c r="D2038" s="465" t="str">
        <f>VLOOKUP(Tabela25[[#This Row],[Symbol]],Baza_cen[],3,0)</f>
        <v>BLOK NYXON  Green 70mm    H= 25mm     GPMM</v>
      </c>
      <c r="E2038" s="466">
        <v>25</v>
      </c>
      <c r="F2038" s="466"/>
      <c r="G2038" s="466" t="s">
        <v>2453</v>
      </c>
      <c r="H2038" s="477">
        <f>NP.!AC62</f>
        <v>0</v>
      </c>
      <c r="I2038" s="476">
        <f>NP.!AU62</f>
        <v>0</v>
      </c>
      <c r="J2038" s="462"/>
    </row>
    <row r="2039" spans="1:10" ht="30" customHeight="1" x14ac:dyDescent="0.2">
      <c r="A2039" s="461">
        <v>2028</v>
      </c>
      <c r="B2039" s="463" t="s">
        <v>12</v>
      </c>
      <c r="C2039" s="464" t="s">
        <v>1331</v>
      </c>
      <c r="D2039" s="465" t="str">
        <f>VLOOKUP(Tabela25[[#This Row],[Symbol]],Baza_cen[],3,0)</f>
        <v>BLOK NYXON  Green 70mm    H= 25mm     GPMM</v>
      </c>
      <c r="E2039" s="466">
        <v>25</v>
      </c>
      <c r="F2039" s="466"/>
      <c r="G2039" s="466" t="s">
        <v>2453</v>
      </c>
      <c r="H2039" s="477">
        <f>NP.!AD62</f>
        <v>0</v>
      </c>
      <c r="I2039" s="476">
        <f>NP.!AV62</f>
        <v>0</v>
      </c>
      <c r="J2039" s="462"/>
    </row>
    <row r="2040" spans="1:10" ht="30" customHeight="1" x14ac:dyDescent="0.2">
      <c r="A2040" s="461">
        <v>2029</v>
      </c>
      <c r="B2040" s="463" t="s">
        <v>12</v>
      </c>
      <c r="C2040" s="464" t="s">
        <v>1333</v>
      </c>
      <c r="D2040" s="465" t="str">
        <f>VLOOKUP(Tabela25[[#This Row],[Symbol]],Baza_cen[],3,0)</f>
        <v>BLOK NYXON  Green 70mm    H= 30mm     GPMM</v>
      </c>
      <c r="E2040" s="466">
        <v>30</v>
      </c>
      <c r="F2040" s="466"/>
      <c r="G2040" s="466" t="s">
        <v>2453</v>
      </c>
      <c r="H2040" s="477">
        <f>NP.!S63</f>
        <v>0</v>
      </c>
      <c r="I2040" s="476">
        <f>NP.!AK63</f>
        <v>0</v>
      </c>
      <c r="J2040" s="462"/>
    </row>
    <row r="2041" spans="1:10" ht="30" customHeight="1" x14ac:dyDescent="0.2">
      <c r="A2041" s="461">
        <v>2030</v>
      </c>
      <c r="B2041" s="463" t="s">
        <v>12</v>
      </c>
      <c r="C2041" s="464" t="s">
        <v>1333</v>
      </c>
      <c r="D2041" s="465" t="str">
        <f>VLOOKUP(Tabela25[[#This Row],[Symbol]],Baza_cen[],3,0)</f>
        <v>BLOK NYXON  Green 70mm    H= 30mm     GPMM</v>
      </c>
      <c r="E2041" s="466">
        <v>30</v>
      </c>
      <c r="F2041" s="466"/>
      <c r="G2041" s="466" t="s">
        <v>2453</v>
      </c>
      <c r="H2041" s="477">
        <f>NP.!T63</f>
        <v>0</v>
      </c>
      <c r="I2041" s="476">
        <f>NP.!AL63</f>
        <v>0</v>
      </c>
      <c r="J2041" s="462"/>
    </row>
    <row r="2042" spans="1:10" ht="30" customHeight="1" x14ac:dyDescent="0.2">
      <c r="A2042" s="461">
        <v>2031</v>
      </c>
      <c r="B2042" s="463" t="s">
        <v>12</v>
      </c>
      <c r="C2042" s="464" t="s">
        <v>1333</v>
      </c>
      <c r="D2042" s="465" t="str">
        <f>VLOOKUP(Tabela25[[#This Row],[Symbol]],Baza_cen[],3,0)</f>
        <v>BLOK NYXON  Green 70mm    H= 30mm     GPMM</v>
      </c>
      <c r="E2042" s="466">
        <v>30</v>
      </c>
      <c r="F2042" s="466"/>
      <c r="G2042" s="466" t="s">
        <v>2453</v>
      </c>
      <c r="H2042" s="477">
        <f>NP.!U63</f>
        <v>0</v>
      </c>
      <c r="I2042" s="476">
        <f>NP.!AM63</f>
        <v>0</v>
      </c>
      <c r="J2042" s="462"/>
    </row>
    <row r="2043" spans="1:10" ht="30" customHeight="1" x14ac:dyDescent="0.2">
      <c r="A2043" s="461">
        <v>2032</v>
      </c>
      <c r="B2043" s="463" t="s">
        <v>12</v>
      </c>
      <c r="C2043" s="464" t="s">
        <v>1333</v>
      </c>
      <c r="D2043" s="465" t="str">
        <f>VLOOKUP(Tabela25[[#This Row],[Symbol]],Baza_cen[],3,0)</f>
        <v>BLOK NYXON  Green 70mm    H= 30mm     GPMM</v>
      </c>
      <c r="E2043" s="466">
        <v>30</v>
      </c>
      <c r="F2043" s="466"/>
      <c r="G2043" s="466" t="s">
        <v>2453</v>
      </c>
      <c r="H2043" s="477">
        <f>NP.!V63</f>
        <v>0</v>
      </c>
      <c r="I2043" s="476">
        <f>NP.!AN63</f>
        <v>0</v>
      </c>
      <c r="J2043" s="462"/>
    </row>
    <row r="2044" spans="1:10" ht="30" customHeight="1" x14ac:dyDescent="0.2">
      <c r="A2044" s="461">
        <v>2033</v>
      </c>
      <c r="B2044" s="463" t="s">
        <v>12</v>
      </c>
      <c r="C2044" s="464" t="s">
        <v>1333</v>
      </c>
      <c r="D2044" s="465" t="str">
        <f>VLOOKUP(Tabela25[[#This Row],[Symbol]],Baza_cen[],3,0)</f>
        <v>BLOK NYXON  Green 70mm    H= 30mm     GPMM</v>
      </c>
      <c r="E2044" s="466">
        <v>30</v>
      </c>
      <c r="F2044" s="466"/>
      <c r="G2044" s="466" t="s">
        <v>2453</v>
      </c>
      <c r="H2044" s="477">
        <f>NP.!W63</f>
        <v>0</v>
      </c>
      <c r="I2044" s="476">
        <f>NP.!AO63</f>
        <v>0</v>
      </c>
      <c r="J2044" s="462"/>
    </row>
    <row r="2045" spans="1:10" ht="30" customHeight="1" x14ac:dyDescent="0.2">
      <c r="A2045" s="461">
        <v>2034</v>
      </c>
      <c r="B2045" s="463" t="s">
        <v>12</v>
      </c>
      <c r="C2045" s="464" t="s">
        <v>1333</v>
      </c>
      <c r="D2045" s="465" t="str">
        <f>VLOOKUP(Tabela25[[#This Row],[Symbol]],Baza_cen[],3,0)</f>
        <v>BLOK NYXON  Green 70mm    H= 30mm     GPMM</v>
      </c>
      <c r="E2045" s="466">
        <v>30</v>
      </c>
      <c r="F2045" s="466"/>
      <c r="G2045" s="466" t="s">
        <v>2453</v>
      </c>
      <c r="H2045" s="477">
        <f>NP.!X63</f>
        <v>0</v>
      </c>
      <c r="I2045" s="476">
        <f>NP.!AP63</f>
        <v>0</v>
      </c>
      <c r="J2045" s="462"/>
    </row>
    <row r="2046" spans="1:10" ht="30" customHeight="1" x14ac:dyDescent="0.2">
      <c r="A2046" s="461">
        <v>2035</v>
      </c>
      <c r="B2046" s="463" t="s">
        <v>12</v>
      </c>
      <c r="C2046" s="464" t="s">
        <v>1333</v>
      </c>
      <c r="D2046" s="465" t="str">
        <f>VLOOKUP(Tabela25[[#This Row],[Symbol]],Baza_cen[],3,0)</f>
        <v>BLOK NYXON  Green 70mm    H= 30mm     GPMM</v>
      </c>
      <c r="E2046" s="466">
        <v>30</v>
      </c>
      <c r="F2046" s="466"/>
      <c r="G2046" s="466" t="s">
        <v>2453</v>
      </c>
      <c r="H2046" s="477">
        <f>NP.!Y63</f>
        <v>0</v>
      </c>
      <c r="I2046" s="476">
        <f>NP.!AQ63</f>
        <v>0</v>
      </c>
      <c r="J2046" s="462"/>
    </row>
    <row r="2047" spans="1:10" ht="30" customHeight="1" x14ac:dyDescent="0.2">
      <c r="A2047" s="461">
        <v>2036</v>
      </c>
      <c r="B2047" s="463" t="s">
        <v>12</v>
      </c>
      <c r="C2047" s="464" t="s">
        <v>1333</v>
      </c>
      <c r="D2047" s="465" t="str">
        <f>VLOOKUP(Tabela25[[#This Row],[Symbol]],Baza_cen[],3,0)</f>
        <v>BLOK NYXON  Green 70mm    H= 30mm     GPMM</v>
      </c>
      <c r="E2047" s="466">
        <v>30</v>
      </c>
      <c r="F2047" s="466"/>
      <c r="G2047" s="466" t="s">
        <v>2453</v>
      </c>
      <c r="H2047" s="477">
        <f>NP.!Z63</f>
        <v>0</v>
      </c>
      <c r="I2047" s="476">
        <f>NP.!AR63</f>
        <v>0</v>
      </c>
      <c r="J2047" s="462"/>
    </row>
    <row r="2048" spans="1:10" ht="30" customHeight="1" x14ac:dyDescent="0.2">
      <c r="A2048" s="461">
        <v>2037</v>
      </c>
      <c r="B2048" s="463" t="s">
        <v>12</v>
      </c>
      <c r="C2048" s="464" t="s">
        <v>1333</v>
      </c>
      <c r="D2048" s="465" t="str">
        <f>VLOOKUP(Tabela25[[#This Row],[Symbol]],Baza_cen[],3,0)</f>
        <v>BLOK NYXON  Green 70mm    H= 30mm     GPMM</v>
      </c>
      <c r="E2048" s="466">
        <v>30</v>
      </c>
      <c r="F2048" s="466"/>
      <c r="G2048" s="466" t="s">
        <v>2453</v>
      </c>
      <c r="H2048" s="477">
        <f>NP.!AA63</f>
        <v>0</v>
      </c>
      <c r="I2048" s="476">
        <f>NP.!AS63</f>
        <v>0</v>
      </c>
      <c r="J2048" s="462"/>
    </row>
    <row r="2049" spans="1:10" ht="30" customHeight="1" x14ac:dyDescent="0.2">
      <c r="A2049" s="461">
        <v>2038</v>
      </c>
      <c r="B2049" s="463" t="s">
        <v>12</v>
      </c>
      <c r="C2049" s="464" t="s">
        <v>1333</v>
      </c>
      <c r="D2049" s="465" t="str">
        <f>VLOOKUP(Tabela25[[#This Row],[Symbol]],Baza_cen[],3,0)</f>
        <v>BLOK NYXON  Green 70mm    H= 30mm     GPMM</v>
      </c>
      <c r="E2049" s="466">
        <v>30</v>
      </c>
      <c r="F2049" s="466"/>
      <c r="G2049" s="466" t="s">
        <v>2453</v>
      </c>
      <c r="H2049" s="477">
        <f>NP.!AB63</f>
        <v>0</v>
      </c>
      <c r="I2049" s="476">
        <f>NP.!AT63</f>
        <v>0</v>
      </c>
      <c r="J2049" s="462"/>
    </row>
    <row r="2050" spans="1:10" ht="30" customHeight="1" x14ac:dyDescent="0.2">
      <c r="A2050" s="461">
        <v>2039</v>
      </c>
      <c r="B2050" s="463" t="s">
        <v>12</v>
      </c>
      <c r="C2050" s="464" t="s">
        <v>1333</v>
      </c>
      <c r="D2050" s="465" t="str">
        <f>VLOOKUP(Tabela25[[#This Row],[Symbol]],Baza_cen[],3,0)</f>
        <v>BLOK NYXON  Green 70mm    H= 30mm     GPMM</v>
      </c>
      <c r="E2050" s="466">
        <v>30</v>
      </c>
      <c r="F2050" s="466"/>
      <c r="G2050" s="466" t="s">
        <v>2453</v>
      </c>
      <c r="H2050" s="477">
        <f>NP.!AC63</f>
        <v>0</v>
      </c>
      <c r="I2050" s="476">
        <f>NP.!AU63</f>
        <v>0</v>
      </c>
      <c r="J2050" s="462"/>
    </row>
    <row r="2051" spans="1:10" ht="30" customHeight="1" x14ac:dyDescent="0.2">
      <c r="A2051" s="461">
        <v>2040</v>
      </c>
      <c r="B2051" s="463" t="s">
        <v>12</v>
      </c>
      <c r="C2051" s="464" t="s">
        <v>1333</v>
      </c>
      <c r="D2051" s="465" t="str">
        <f>VLOOKUP(Tabela25[[#This Row],[Symbol]],Baza_cen[],3,0)</f>
        <v>BLOK NYXON  Green 70mm    H= 30mm     GPMM</v>
      </c>
      <c r="E2051" s="466">
        <v>30</v>
      </c>
      <c r="F2051" s="466"/>
      <c r="G2051" s="466" t="s">
        <v>2453</v>
      </c>
      <c r="H2051" s="477">
        <f>NP.!AD63</f>
        <v>0</v>
      </c>
      <c r="I2051" s="476">
        <f>NP.!AV63</f>
        <v>0</v>
      </c>
      <c r="J2051" s="462"/>
    </row>
    <row r="2052" spans="1:10" ht="30" customHeight="1" x14ac:dyDescent="0.2">
      <c r="A2052" s="461">
        <v>2041</v>
      </c>
      <c r="B2052" s="463" t="s">
        <v>12</v>
      </c>
      <c r="C2052" s="464" t="s">
        <v>1334</v>
      </c>
      <c r="D2052" s="465" t="str">
        <f>VLOOKUP(Tabela25[[#This Row],[Symbol]],Baza_cen[],3,0)</f>
        <v>BLOK NYXON  Green 70mm    H= 35mm     GPMM</v>
      </c>
      <c r="E2052" s="466">
        <v>35</v>
      </c>
      <c r="F2052" s="466"/>
      <c r="G2052" s="466" t="s">
        <v>2453</v>
      </c>
      <c r="H2052" s="477">
        <f>NP.!S64</f>
        <v>0</v>
      </c>
      <c r="I2052" s="476">
        <f>NP.!AK64</f>
        <v>0</v>
      </c>
      <c r="J2052" s="462"/>
    </row>
    <row r="2053" spans="1:10" ht="30" customHeight="1" x14ac:dyDescent="0.2">
      <c r="A2053" s="461">
        <v>2042</v>
      </c>
      <c r="B2053" s="463" t="s">
        <v>12</v>
      </c>
      <c r="C2053" s="464" t="s">
        <v>1334</v>
      </c>
      <c r="D2053" s="465" t="str">
        <f>VLOOKUP(Tabela25[[#This Row],[Symbol]],Baza_cen[],3,0)</f>
        <v>BLOK NYXON  Green 70mm    H= 35mm     GPMM</v>
      </c>
      <c r="E2053" s="466">
        <v>35</v>
      </c>
      <c r="F2053" s="466"/>
      <c r="G2053" s="466" t="s">
        <v>2453</v>
      </c>
      <c r="H2053" s="477">
        <f>NP.!T64</f>
        <v>0</v>
      </c>
      <c r="I2053" s="476">
        <f>NP.!AL64</f>
        <v>0</v>
      </c>
      <c r="J2053" s="462"/>
    </row>
    <row r="2054" spans="1:10" ht="30" customHeight="1" x14ac:dyDescent="0.2">
      <c r="A2054" s="461">
        <v>2043</v>
      </c>
      <c r="B2054" s="463" t="s">
        <v>12</v>
      </c>
      <c r="C2054" s="464" t="s">
        <v>1334</v>
      </c>
      <c r="D2054" s="465" t="str">
        <f>VLOOKUP(Tabela25[[#This Row],[Symbol]],Baza_cen[],3,0)</f>
        <v>BLOK NYXON  Green 70mm    H= 35mm     GPMM</v>
      </c>
      <c r="E2054" s="466">
        <v>35</v>
      </c>
      <c r="F2054" s="466"/>
      <c r="G2054" s="466" t="s">
        <v>2453</v>
      </c>
      <c r="H2054" s="477">
        <f>NP.!U64</f>
        <v>0</v>
      </c>
      <c r="I2054" s="476">
        <f>NP.!AM64</f>
        <v>0</v>
      </c>
      <c r="J2054" s="462"/>
    </row>
    <row r="2055" spans="1:10" ht="30" customHeight="1" x14ac:dyDescent="0.2">
      <c r="A2055" s="461">
        <v>2044</v>
      </c>
      <c r="B2055" s="463" t="s">
        <v>12</v>
      </c>
      <c r="C2055" s="464" t="s">
        <v>1334</v>
      </c>
      <c r="D2055" s="465" t="str">
        <f>VLOOKUP(Tabela25[[#This Row],[Symbol]],Baza_cen[],3,0)</f>
        <v>BLOK NYXON  Green 70mm    H= 35mm     GPMM</v>
      </c>
      <c r="E2055" s="466">
        <v>35</v>
      </c>
      <c r="F2055" s="466"/>
      <c r="G2055" s="466" t="s">
        <v>2453</v>
      </c>
      <c r="H2055" s="477">
        <f>NP.!V64</f>
        <v>0</v>
      </c>
      <c r="I2055" s="476">
        <f>NP.!AN64</f>
        <v>0</v>
      </c>
      <c r="J2055" s="462"/>
    </row>
    <row r="2056" spans="1:10" ht="30" customHeight="1" x14ac:dyDescent="0.2">
      <c r="A2056" s="461">
        <v>2045</v>
      </c>
      <c r="B2056" s="463" t="s">
        <v>12</v>
      </c>
      <c r="C2056" s="464" t="s">
        <v>1334</v>
      </c>
      <c r="D2056" s="465" t="str">
        <f>VLOOKUP(Tabela25[[#This Row],[Symbol]],Baza_cen[],3,0)</f>
        <v>BLOK NYXON  Green 70mm    H= 35mm     GPMM</v>
      </c>
      <c r="E2056" s="466">
        <v>35</v>
      </c>
      <c r="F2056" s="466"/>
      <c r="G2056" s="466" t="s">
        <v>2453</v>
      </c>
      <c r="H2056" s="477">
        <f>NP.!W64</f>
        <v>0</v>
      </c>
      <c r="I2056" s="476">
        <f>NP.!AO64</f>
        <v>0</v>
      </c>
      <c r="J2056" s="462"/>
    </row>
    <row r="2057" spans="1:10" ht="30" customHeight="1" x14ac:dyDescent="0.2">
      <c r="A2057" s="461">
        <v>2046</v>
      </c>
      <c r="B2057" s="463" t="s">
        <v>12</v>
      </c>
      <c r="C2057" s="464" t="s">
        <v>1334</v>
      </c>
      <c r="D2057" s="465" t="str">
        <f>VLOOKUP(Tabela25[[#This Row],[Symbol]],Baza_cen[],3,0)</f>
        <v>BLOK NYXON  Green 70mm    H= 35mm     GPMM</v>
      </c>
      <c r="E2057" s="466">
        <v>35</v>
      </c>
      <c r="F2057" s="466"/>
      <c r="G2057" s="466" t="s">
        <v>2453</v>
      </c>
      <c r="H2057" s="477">
        <f>NP.!X64</f>
        <v>0</v>
      </c>
      <c r="I2057" s="476">
        <f>NP.!AP64</f>
        <v>0</v>
      </c>
      <c r="J2057" s="462"/>
    </row>
    <row r="2058" spans="1:10" ht="30" customHeight="1" x14ac:dyDescent="0.2">
      <c r="A2058" s="461">
        <v>2047</v>
      </c>
      <c r="B2058" s="463" t="s">
        <v>12</v>
      </c>
      <c r="C2058" s="464" t="s">
        <v>1334</v>
      </c>
      <c r="D2058" s="465" t="str">
        <f>VLOOKUP(Tabela25[[#This Row],[Symbol]],Baza_cen[],3,0)</f>
        <v>BLOK NYXON  Green 70mm    H= 35mm     GPMM</v>
      </c>
      <c r="E2058" s="466">
        <v>35</v>
      </c>
      <c r="F2058" s="466"/>
      <c r="G2058" s="466" t="s">
        <v>2453</v>
      </c>
      <c r="H2058" s="477">
        <f>NP.!Y64</f>
        <v>0</v>
      </c>
      <c r="I2058" s="476">
        <f>NP.!AQ64</f>
        <v>0</v>
      </c>
      <c r="J2058" s="462"/>
    </row>
    <row r="2059" spans="1:10" ht="30" customHeight="1" x14ac:dyDescent="0.2">
      <c r="A2059" s="461">
        <v>2048</v>
      </c>
      <c r="B2059" s="463" t="s">
        <v>12</v>
      </c>
      <c r="C2059" s="464" t="s">
        <v>1334</v>
      </c>
      <c r="D2059" s="465" t="str">
        <f>VLOOKUP(Tabela25[[#This Row],[Symbol]],Baza_cen[],3,0)</f>
        <v>BLOK NYXON  Green 70mm    H= 35mm     GPMM</v>
      </c>
      <c r="E2059" s="466">
        <v>35</v>
      </c>
      <c r="F2059" s="466"/>
      <c r="G2059" s="466" t="s">
        <v>2453</v>
      </c>
      <c r="H2059" s="477">
        <f>NP.!Z64</f>
        <v>0</v>
      </c>
      <c r="I2059" s="476">
        <f>NP.!AR64</f>
        <v>0</v>
      </c>
      <c r="J2059" s="462"/>
    </row>
    <row r="2060" spans="1:10" ht="30" customHeight="1" x14ac:dyDescent="0.2">
      <c r="A2060" s="461">
        <v>2049</v>
      </c>
      <c r="B2060" s="463" t="s">
        <v>12</v>
      </c>
      <c r="C2060" s="464" t="s">
        <v>1334</v>
      </c>
      <c r="D2060" s="465" t="str">
        <f>VLOOKUP(Tabela25[[#This Row],[Symbol]],Baza_cen[],3,0)</f>
        <v>BLOK NYXON  Green 70mm    H= 35mm     GPMM</v>
      </c>
      <c r="E2060" s="466">
        <v>35</v>
      </c>
      <c r="F2060" s="466"/>
      <c r="G2060" s="466" t="s">
        <v>2453</v>
      </c>
      <c r="H2060" s="477">
        <f>NP.!AA64</f>
        <v>0</v>
      </c>
      <c r="I2060" s="476">
        <f>NP.!AS64</f>
        <v>0</v>
      </c>
      <c r="J2060" s="462"/>
    </row>
    <row r="2061" spans="1:10" ht="30" customHeight="1" x14ac:dyDescent="0.2">
      <c r="A2061" s="461">
        <v>2050</v>
      </c>
      <c r="B2061" s="463" t="s">
        <v>12</v>
      </c>
      <c r="C2061" s="464" t="s">
        <v>1334</v>
      </c>
      <c r="D2061" s="465" t="str">
        <f>VLOOKUP(Tabela25[[#This Row],[Symbol]],Baza_cen[],3,0)</f>
        <v>BLOK NYXON  Green 70mm    H= 35mm     GPMM</v>
      </c>
      <c r="E2061" s="466">
        <v>35</v>
      </c>
      <c r="F2061" s="466"/>
      <c r="G2061" s="466" t="s">
        <v>2453</v>
      </c>
      <c r="H2061" s="477">
        <f>NP.!AB64</f>
        <v>0</v>
      </c>
      <c r="I2061" s="476">
        <f>NP.!AT64</f>
        <v>0</v>
      </c>
      <c r="J2061" s="462"/>
    </row>
    <row r="2062" spans="1:10" ht="30" customHeight="1" x14ac:dyDescent="0.2">
      <c r="A2062" s="461">
        <v>2051</v>
      </c>
      <c r="B2062" s="463" t="s">
        <v>12</v>
      </c>
      <c r="C2062" s="464" t="s">
        <v>1334</v>
      </c>
      <c r="D2062" s="465" t="str">
        <f>VLOOKUP(Tabela25[[#This Row],[Symbol]],Baza_cen[],3,0)</f>
        <v>BLOK NYXON  Green 70mm    H= 35mm     GPMM</v>
      </c>
      <c r="E2062" s="466">
        <v>35</v>
      </c>
      <c r="F2062" s="466"/>
      <c r="G2062" s="466" t="s">
        <v>2453</v>
      </c>
      <c r="H2062" s="477">
        <f>NP.!AC64</f>
        <v>0</v>
      </c>
      <c r="I2062" s="476">
        <f>NP.!AU64</f>
        <v>0</v>
      </c>
      <c r="J2062" s="462"/>
    </row>
    <row r="2063" spans="1:10" ht="30" customHeight="1" x14ac:dyDescent="0.2">
      <c r="A2063" s="461">
        <v>2052</v>
      </c>
      <c r="B2063" s="463" t="s">
        <v>12</v>
      </c>
      <c r="C2063" s="464" t="s">
        <v>1334</v>
      </c>
      <c r="D2063" s="465" t="str">
        <f>VLOOKUP(Tabela25[[#This Row],[Symbol]],Baza_cen[],3,0)</f>
        <v>BLOK NYXON  Green 70mm    H= 35mm     GPMM</v>
      </c>
      <c r="E2063" s="466">
        <v>35</v>
      </c>
      <c r="F2063" s="466"/>
      <c r="G2063" s="466" t="s">
        <v>2453</v>
      </c>
      <c r="H2063" s="477">
        <f>NP.!AD64</f>
        <v>0</v>
      </c>
      <c r="I2063" s="476">
        <f>NP.!AV64</f>
        <v>0</v>
      </c>
      <c r="J2063" s="462"/>
    </row>
    <row r="2064" spans="1:10" ht="30" customHeight="1" x14ac:dyDescent="0.2">
      <c r="A2064" s="461">
        <v>2053</v>
      </c>
      <c r="B2064" s="463" t="s">
        <v>12</v>
      </c>
      <c r="C2064" s="464" t="s">
        <v>1335</v>
      </c>
      <c r="D2064" s="465" t="str">
        <f>VLOOKUP(Tabela25[[#This Row],[Symbol]],Baza_cen[],3,0)</f>
        <v>BLOK NYXON  Green 70mm    H= 40mm     GPMM</v>
      </c>
      <c r="E2064" s="466">
        <v>40</v>
      </c>
      <c r="F2064" s="466"/>
      <c r="G2064" s="466" t="s">
        <v>2453</v>
      </c>
      <c r="H2064" s="477">
        <f>NP.!S65</f>
        <v>0</v>
      </c>
      <c r="I2064" s="476">
        <f>NP.!AK65</f>
        <v>0</v>
      </c>
      <c r="J2064" s="462"/>
    </row>
    <row r="2065" spans="1:10" ht="30" customHeight="1" x14ac:dyDescent="0.2">
      <c r="A2065" s="461">
        <v>2054</v>
      </c>
      <c r="B2065" s="463" t="s">
        <v>12</v>
      </c>
      <c r="C2065" s="464" t="s">
        <v>1335</v>
      </c>
      <c r="D2065" s="465" t="str">
        <f>VLOOKUP(Tabela25[[#This Row],[Symbol]],Baza_cen[],3,0)</f>
        <v>BLOK NYXON  Green 70mm    H= 40mm     GPMM</v>
      </c>
      <c r="E2065" s="466">
        <v>40</v>
      </c>
      <c r="F2065" s="466"/>
      <c r="G2065" s="466" t="s">
        <v>2453</v>
      </c>
      <c r="H2065" s="477">
        <f>NP.!T65</f>
        <v>0</v>
      </c>
      <c r="I2065" s="476">
        <f>NP.!AL65</f>
        <v>0</v>
      </c>
      <c r="J2065" s="462"/>
    </row>
    <row r="2066" spans="1:10" ht="30" customHeight="1" x14ac:dyDescent="0.2">
      <c r="A2066" s="461">
        <v>2055</v>
      </c>
      <c r="B2066" s="463" t="s">
        <v>12</v>
      </c>
      <c r="C2066" s="464" t="s">
        <v>1335</v>
      </c>
      <c r="D2066" s="465" t="str">
        <f>VLOOKUP(Tabela25[[#This Row],[Symbol]],Baza_cen[],3,0)</f>
        <v>BLOK NYXON  Green 70mm    H= 40mm     GPMM</v>
      </c>
      <c r="E2066" s="466">
        <v>40</v>
      </c>
      <c r="F2066" s="466"/>
      <c r="G2066" s="466" t="s">
        <v>2453</v>
      </c>
      <c r="H2066" s="477">
        <f>NP.!U65</f>
        <v>0</v>
      </c>
      <c r="I2066" s="476">
        <f>NP.!AM65</f>
        <v>0</v>
      </c>
      <c r="J2066" s="462"/>
    </row>
    <row r="2067" spans="1:10" ht="30" customHeight="1" x14ac:dyDescent="0.2">
      <c r="A2067" s="461">
        <v>2056</v>
      </c>
      <c r="B2067" s="463" t="s">
        <v>12</v>
      </c>
      <c r="C2067" s="464" t="s">
        <v>1335</v>
      </c>
      <c r="D2067" s="465" t="str">
        <f>VLOOKUP(Tabela25[[#This Row],[Symbol]],Baza_cen[],3,0)</f>
        <v>BLOK NYXON  Green 70mm    H= 40mm     GPMM</v>
      </c>
      <c r="E2067" s="466">
        <v>40</v>
      </c>
      <c r="F2067" s="466"/>
      <c r="G2067" s="466" t="s">
        <v>2453</v>
      </c>
      <c r="H2067" s="477">
        <f>NP.!V65</f>
        <v>0</v>
      </c>
      <c r="I2067" s="476">
        <f>NP.!AN65</f>
        <v>0</v>
      </c>
      <c r="J2067" s="462"/>
    </row>
    <row r="2068" spans="1:10" ht="30" customHeight="1" x14ac:dyDescent="0.2">
      <c r="A2068" s="461">
        <v>2057</v>
      </c>
      <c r="B2068" s="463" t="s">
        <v>12</v>
      </c>
      <c r="C2068" s="464" t="s">
        <v>1335</v>
      </c>
      <c r="D2068" s="465" t="str">
        <f>VLOOKUP(Tabela25[[#This Row],[Symbol]],Baza_cen[],3,0)</f>
        <v>BLOK NYXON  Green 70mm    H= 40mm     GPMM</v>
      </c>
      <c r="E2068" s="466">
        <v>40</v>
      </c>
      <c r="F2068" s="466"/>
      <c r="G2068" s="466" t="s">
        <v>2453</v>
      </c>
      <c r="H2068" s="477">
        <f>NP.!W65</f>
        <v>0</v>
      </c>
      <c r="I2068" s="476">
        <f>NP.!AO65</f>
        <v>0</v>
      </c>
      <c r="J2068" s="462"/>
    </row>
    <row r="2069" spans="1:10" ht="30" customHeight="1" x14ac:dyDescent="0.2">
      <c r="A2069" s="461">
        <v>2058</v>
      </c>
      <c r="B2069" s="463" t="s">
        <v>12</v>
      </c>
      <c r="C2069" s="464" t="s">
        <v>1335</v>
      </c>
      <c r="D2069" s="465" t="str">
        <f>VLOOKUP(Tabela25[[#This Row],[Symbol]],Baza_cen[],3,0)</f>
        <v>BLOK NYXON  Green 70mm    H= 40mm     GPMM</v>
      </c>
      <c r="E2069" s="466">
        <v>40</v>
      </c>
      <c r="F2069" s="466"/>
      <c r="G2069" s="466" t="s">
        <v>2453</v>
      </c>
      <c r="H2069" s="477">
        <f>NP.!X65</f>
        <v>0</v>
      </c>
      <c r="I2069" s="476">
        <f>NP.!AP65</f>
        <v>0</v>
      </c>
      <c r="J2069" s="462"/>
    </row>
    <row r="2070" spans="1:10" ht="30" customHeight="1" x14ac:dyDescent="0.2">
      <c r="A2070" s="461">
        <v>2059</v>
      </c>
      <c r="B2070" s="463" t="s">
        <v>12</v>
      </c>
      <c r="C2070" s="464" t="s">
        <v>1335</v>
      </c>
      <c r="D2070" s="465" t="str">
        <f>VLOOKUP(Tabela25[[#This Row],[Symbol]],Baza_cen[],3,0)</f>
        <v>BLOK NYXON  Green 70mm    H= 40mm     GPMM</v>
      </c>
      <c r="E2070" s="466">
        <v>40</v>
      </c>
      <c r="F2070" s="466"/>
      <c r="G2070" s="466" t="s">
        <v>2453</v>
      </c>
      <c r="H2070" s="477">
        <f>NP.!Y65</f>
        <v>0</v>
      </c>
      <c r="I2070" s="476">
        <f>NP.!AQ65</f>
        <v>0</v>
      </c>
      <c r="J2070" s="462"/>
    </row>
    <row r="2071" spans="1:10" ht="30" customHeight="1" x14ac:dyDescent="0.2">
      <c r="A2071" s="461">
        <v>2060</v>
      </c>
      <c r="B2071" s="463" t="s">
        <v>12</v>
      </c>
      <c r="C2071" s="464" t="s">
        <v>1335</v>
      </c>
      <c r="D2071" s="465" t="str">
        <f>VLOOKUP(Tabela25[[#This Row],[Symbol]],Baza_cen[],3,0)</f>
        <v>BLOK NYXON  Green 70mm    H= 40mm     GPMM</v>
      </c>
      <c r="E2071" s="466">
        <v>40</v>
      </c>
      <c r="F2071" s="466"/>
      <c r="G2071" s="466" t="s">
        <v>2453</v>
      </c>
      <c r="H2071" s="477">
        <f>NP.!Z65</f>
        <v>0</v>
      </c>
      <c r="I2071" s="476">
        <f>NP.!AR65</f>
        <v>0</v>
      </c>
      <c r="J2071" s="462"/>
    </row>
    <row r="2072" spans="1:10" ht="30" customHeight="1" x14ac:dyDescent="0.2">
      <c r="A2072" s="461">
        <v>2061</v>
      </c>
      <c r="B2072" s="463" t="s">
        <v>12</v>
      </c>
      <c r="C2072" s="464" t="s">
        <v>1335</v>
      </c>
      <c r="D2072" s="465" t="str">
        <f>VLOOKUP(Tabela25[[#This Row],[Symbol]],Baza_cen[],3,0)</f>
        <v>BLOK NYXON  Green 70mm    H= 40mm     GPMM</v>
      </c>
      <c r="E2072" s="466">
        <v>40</v>
      </c>
      <c r="F2072" s="466"/>
      <c r="G2072" s="466" t="s">
        <v>2453</v>
      </c>
      <c r="H2072" s="477">
        <f>NP.!AA65</f>
        <v>0</v>
      </c>
      <c r="I2072" s="476">
        <f>NP.!AS65</f>
        <v>0</v>
      </c>
      <c r="J2072" s="462"/>
    </row>
    <row r="2073" spans="1:10" ht="30" customHeight="1" x14ac:dyDescent="0.2">
      <c r="A2073" s="461">
        <v>2062</v>
      </c>
      <c r="B2073" s="463" t="s">
        <v>12</v>
      </c>
      <c r="C2073" s="464" t="s">
        <v>1335</v>
      </c>
      <c r="D2073" s="465" t="str">
        <f>VLOOKUP(Tabela25[[#This Row],[Symbol]],Baza_cen[],3,0)</f>
        <v>BLOK NYXON  Green 70mm    H= 40mm     GPMM</v>
      </c>
      <c r="E2073" s="466">
        <v>40</v>
      </c>
      <c r="F2073" s="466"/>
      <c r="G2073" s="466" t="s">
        <v>2453</v>
      </c>
      <c r="H2073" s="477">
        <f>NP.!AB65</f>
        <v>0</v>
      </c>
      <c r="I2073" s="476">
        <f>NP.!AT65</f>
        <v>0</v>
      </c>
      <c r="J2073" s="462"/>
    </row>
    <row r="2074" spans="1:10" ht="30" customHeight="1" x14ac:dyDescent="0.2">
      <c r="A2074" s="461">
        <v>2063</v>
      </c>
      <c r="B2074" s="463" t="s">
        <v>12</v>
      </c>
      <c r="C2074" s="464" t="s">
        <v>1335</v>
      </c>
      <c r="D2074" s="465" t="str">
        <f>VLOOKUP(Tabela25[[#This Row],[Symbol]],Baza_cen[],3,0)</f>
        <v>BLOK NYXON  Green 70mm    H= 40mm     GPMM</v>
      </c>
      <c r="E2074" s="466">
        <v>40</v>
      </c>
      <c r="F2074" s="466"/>
      <c r="G2074" s="466" t="s">
        <v>2453</v>
      </c>
      <c r="H2074" s="477">
        <f>NP.!AC65</f>
        <v>0</v>
      </c>
      <c r="I2074" s="476">
        <f>NP.!AU65</f>
        <v>0</v>
      </c>
      <c r="J2074" s="462"/>
    </row>
    <row r="2075" spans="1:10" ht="30" customHeight="1" x14ac:dyDescent="0.2">
      <c r="A2075" s="461">
        <v>2064</v>
      </c>
      <c r="B2075" s="463" t="s">
        <v>12</v>
      </c>
      <c r="C2075" s="464" t="s">
        <v>1335</v>
      </c>
      <c r="D2075" s="465" t="str">
        <f>VLOOKUP(Tabela25[[#This Row],[Symbol]],Baza_cen[],3,0)</f>
        <v>BLOK NYXON  Green 70mm    H= 40mm     GPMM</v>
      </c>
      <c r="E2075" s="466">
        <v>40</v>
      </c>
      <c r="F2075" s="466"/>
      <c r="G2075" s="466" t="s">
        <v>2453</v>
      </c>
      <c r="H2075" s="477">
        <f>NP.!AD65</f>
        <v>0</v>
      </c>
      <c r="I2075" s="476">
        <f>NP.!AV65</f>
        <v>0</v>
      </c>
      <c r="J2075" s="462"/>
    </row>
    <row r="2076" spans="1:10" ht="30" customHeight="1" x14ac:dyDescent="0.2">
      <c r="A2076" s="461">
        <v>2065</v>
      </c>
      <c r="B2076" s="463" t="s">
        <v>12</v>
      </c>
      <c r="C2076" s="464" t="s">
        <v>1336</v>
      </c>
      <c r="D2076" s="465" t="str">
        <f>VLOOKUP(Tabela25[[#This Row],[Symbol]],Baza_cen[],3,0)</f>
        <v>BLOK NYXON  Green 70mm    H= 45mm     GPMM</v>
      </c>
      <c r="E2076" s="466">
        <v>45</v>
      </c>
      <c r="F2076" s="466"/>
      <c r="G2076" s="466" t="s">
        <v>2453</v>
      </c>
      <c r="H2076" s="477">
        <f>NP.!S66</f>
        <v>0</v>
      </c>
      <c r="I2076" s="476">
        <f>NP.!AK66</f>
        <v>0</v>
      </c>
      <c r="J2076" s="462"/>
    </row>
    <row r="2077" spans="1:10" ht="30" customHeight="1" x14ac:dyDescent="0.2">
      <c r="A2077" s="461">
        <v>2066</v>
      </c>
      <c r="B2077" s="463" t="s">
        <v>12</v>
      </c>
      <c r="C2077" s="464" t="s">
        <v>1336</v>
      </c>
      <c r="D2077" s="465" t="str">
        <f>VLOOKUP(Tabela25[[#This Row],[Symbol]],Baza_cen[],3,0)</f>
        <v>BLOK NYXON  Green 70mm    H= 45mm     GPMM</v>
      </c>
      <c r="E2077" s="466">
        <v>45</v>
      </c>
      <c r="F2077" s="466"/>
      <c r="G2077" s="466" t="s">
        <v>2453</v>
      </c>
      <c r="H2077" s="477">
        <f>NP.!T66</f>
        <v>0</v>
      </c>
      <c r="I2077" s="476">
        <f>NP.!AL66</f>
        <v>0</v>
      </c>
      <c r="J2077" s="462"/>
    </row>
    <row r="2078" spans="1:10" ht="30" customHeight="1" x14ac:dyDescent="0.2">
      <c r="A2078" s="461">
        <v>2067</v>
      </c>
      <c r="B2078" s="463" t="s">
        <v>12</v>
      </c>
      <c r="C2078" s="464" t="s">
        <v>1336</v>
      </c>
      <c r="D2078" s="465" t="str">
        <f>VLOOKUP(Tabela25[[#This Row],[Symbol]],Baza_cen[],3,0)</f>
        <v>BLOK NYXON  Green 70mm    H= 45mm     GPMM</v>
      </c>
      <c r="E2078" s="466">
        <v>45</v>
      </c>
      <c r="F2078" s="466"/>
      <c r="G2078" s="466" t="s">
        <v>2453</v>
      </c>
      <c r="H2078" s="477">
        <f>NP.!U66</f>
        <v>0</v>
      </c>
      <c r="I2078" s="476">
        <f>NP.!AM66</f>
        <v>0</v>
      </c>
      <c r="J2078" s="462"/>
    </row>
    <row r="2079" spans="1:10" ht="30" customHeight="1" x14ac:dyDescent="0.2">
      <c r="A2079" s="461">
        <v>2068</v>
      </c>
      <c r="B2079" s="463" t="s">
        <v>12</v>
      </c>
      <c r="C2079" s="464" t="s">
        <v>1336</v>
      </c>
      <c r="D2079" s="465" t="str">
        <f>VLOOKUP(Tabela25[[#This Row],[Symbol]],Baza_cen[],3,0)</f>
        <v>BLOK NYXON  Green 70mm    H= 45mm     GPMM</v>
      </c>
      <c r="E2079" s="466">
        <v>45</v>
      </c>
      <c r="F2079" s="466"/>
      <c r="G2079" s="466" t="s">
        <v>2453</v>
      </c>
      <c r="H2079" s="477">
        <f>NP.!V66</f>
        <v>0</v>
      </c>
      <c r="I2079" s="476">
        <f>NP.!AN66</f>
        <v>0</v>
      </c>
      <c r="J2079" s="462"/>
    </row>
    <row r="2080" spans="1:10" ht="30" customHeight="1" x14ac:dyDescent="0.2">
      <c r="A2080" s="461">
        <v>2069</v>
      </c>
      <c r="B2080" s="463" t="s">
        <v>12</v>
      </c>
      <c r="C2080" s="464" t="s">
        <v>1336</v>
      </c>
      <c r="D2080" s="465" t="str">
        <f>VLOOKUP(Tabela25[[#This Row],[Symbol]],Baza_cen[],3,0)</f>
        <v>BLOK NYXON  Green 70mm    H= 45mm     GPMM</v>
      </c>
      <c r="E2080" s="466">
        <v>45</v>
      </c>
      <c r="F2080" s="466"/>
      <c r="G2080" s="466" t="s">
        <v>2453</v>
      </c>
      <c r="H2080" s="477">
        <f>NP.!W66</f>
        <v>0</v>
      </c>
      <c r="I2080" s="476">
        <f>NP.!AO66</f>
        <v>0</v>
      </c>
      <c r="J2080" s="462"/>
    </row>
    <row r="2081" spans="1:10" ht="30" customHeight="1" x14ac:dyDescent="0.2">
      <c r="A2081" s="461">
        <v>2070</v>
      </c>
      <c r="B2081" s="463" t="s">
        <v>12</v>
      </c>
      <c r="C2081" s="464" t="s">
        <v>1336</v>
      </c>
      <c r="D2081" s="465" t="str">
        <f>VLOOKUP(Tabela25[[#This Row],[Symbol]],Baza_cen[],3,0)</f>
        <v>BLOK NYXON  Green 70mm    H= 45mm     GPMM</v>
      </c>
      <c r="E2081" s="466">
        <v>45</v>
      </c>
      <c r="F2081" s="466"/>
      <c r="G2081" s="466" t="s">
        <v>2453</v>
      </c>
      <c r="H2081" s="477">
        <f>NP.!X66</f>
        <v>0</v>
      </c>
      <c r="I2081" s="476">
        <f>NP.!AP66</f>
        <v>0</v>
      </c>
      <c r="J2081" s="462"/>
    </row>
    <row r="2082" spans="1:10" ht="30" customHeight="1" x14ac:dyDescent="0.2">
      <c r="A2082" s="461">
        <v>2071</v>
      </c>
      <c r="B2082" s="463" t="s">
        <v>12</v>
      </c>
      <c r="C2082" s="464" t="s">
        <v>1336</v>
      </c>
      <c r="D2082" s="465" t="str">
        <f>VLOOKUP(Tabela25[[#This Row],[Symbol]],Baza_cen[],3,0)</f>
        <v>BLOK NYXON  Green 70mm    H= 45mm     GPMM</v>
      </c>
      <c r="E2082" s="466">
        <v>45</v>
      </c>
      <c r="F2082" s="466"/>
      <c r="G2082" s="466" t="s">
        <v>2453</v>
      </c>
      <c r="H2082" s="477">
        <f>NP.!Y66</f>
        <v>0</v>
      </c>
      <c r="I2082" s="476">
        <f>NP.!AQ66</f>
        <v>0</v>
      </c>
      <c r="J2082" s="462"/>
    </row>
    <row r="2083" spans="1:10" ht="30" customHeight="1" x14ac:dyDescent="0.2">
      <c r="A2083" s="461">
        <v>2072</v>
      </c>
      <c r="B2083" s="463" t="s">
        <v>12</v>
      </c>
      <c r="C2083" s="464" t="s">
        <v>1336</v>
      </c>
      <c r="D2083" s="465" t="str">
        <f>VLOOKUP(Tabela25[[#This Row],[Symbol]],Baza_cen[],3,0)</f>
        <v>BLOK NYXON  Green 70mm    H= 45mm     GPMM</v>
      </c>
      <c r="E2083" s="466">
        <v>45</v>
      </c>
      <c r="F2083" s="466"/>
      <c r="G2083" s="466" t="s">
        <v>2453</v>
      </c>
      <c r="H2083" s="477">
        <f>NP.!Z66</f>
        <v>0</v>
      </c>
      <c r="I2083" s="476">
        <f>NP.!AR66</f>
        <v>0</v>
      </c>
      <c r="J2083" s="462"/>
    </row>
    <row r="2084" spans="1:10" ht="30" customHeight="1" x14ac:dyDescent="0.2">
      <c r="A2084" s="461">
        <v>2073</v>
      </c>
      <c r="B2084" s="463" t="s">
        <v>12</v>
      </c>
      <c r="C2084" s="464" t="s">
        <v>1336</v>
      </c>
      <c r="D2084" s="465" t="str">
        <f>VLOOKUP(Tabela25[[#This Row],[Symbol]],Baza_cen[],3,0)</f>
        <v>BLOK NYXON  Green 70mm    H= 45mm     GPMM</v>
      </c>
      <c r="E2084" s="466">
        <v>45</v>
      </c>
      <c r="F2084" s="466"/>
      <c r="G2084" s="466" t="s">
        <v>2453</v>
      </c>
      <c r="H2084" s="477">
        <f>NP.!AA66</f>
        <v>0</v>
      </c>
      <c r="I2084" s="476">
        <f>NP.!AS66</f>
        <v>0</v>
      </c>
      <c r="J2084" s="462"/>
    </row>
    <row r="2085" spans="1:10" ht="30" customHeight="1" x14ac:dyDescent="0.2">
      <c r="A2085" s="461">
        <v>2074</v>
      </c>
      <c r="B2085" s="463" t="s">
        <v>12</v>
      </c>
      <c r="C2085" s="464" t="s">
        <v>1336</v>
      </c>
      <c r="D2085" s="465" t="str">
        <f>VLOOKUP(Tabela25[[#This Row],[Symbol]],Baza_cen[],3,0)</f>
        <v>BLOK NYXON  Green 70mm    H= 45mm     GPMM</v>
      </c>
      <c r="E2085" s="466">
        <v>45</v>
      </c>
      <c r="F2085" s="466"/>
      <c r="G2085" s="466" t="s">
        <v>2453</v>
      </c>
      <c r="H2085" s="477">
        <f>NP.!AB66</f>
        <v>0</v>
      </c>
      <c r="I2085" s="476">
        <f>NP.!AT66</f>
        <v>0</v>
      </c>
      <c r="J2085" s="462"/>
    </row>
    <row r="2086" spans="1:10" ht="30" customHeight="1" x14ac:dyDescent="0.2">
      <c r="A2086" s="461">
        <v>2075</v>
      </c>
      <c r="B2086" s="463" t="s">
        <v>12</v>
      </c>
      <c r="C2086" s="464" t="s">
        <v>1336</v>
      </c>
      <c r="D2086" s="465" t="str">
        <f>VLOOKUP(Tabela25[[#This Row],[Symbol]],Baza_cen[],3,0)</f>
        <v>BLOK NYXON  Green 70mm    H= 45mm     GPMM</v>
      </c>
      <c r="E2086" s="466">
        <v>45</v>
      </c>
      <c r="F2086" s="466"/>
      <c r="G2086" s="466" t="s">
        <v>2453</v>
      </c>
      <c r="H2086" s="477">
        <f>NP.!AC66</f>
        <v>0</v>
      </c>
      <c r="I2086" s="476">
        <f>NP.!AU66</f>
        <v>0</v>
      </c>
      <c r="J2086" s="462"/>
    </row>
    <row r="2087" spans="1:10" ht="30" customHeight="1" x14ac:dyDescent="0.2">
      <c r="A2087" s="461">
        <v>2076</v>
      </c>
      <c r="B2087" s="463" t="s">
        <v>12</v>
      </c>
      <c r="C2087" s="464" t="s">
        <v>1336</v>
      </c>
      <c r="D2087" s="465" t="str">
        <f>VLOOKUP(Tabela25[[#This Row],[Symbol]],Baza_cen[],3,0)</f>
        <v>BLOK NYXON  Green 70mm    H= 45mm     GPMM</v>
      </c>
      <c r="E2087" s="466">
        <v>45</v>
      </c>
      <c r="F2087" s="466"/>
      <c r="G2087" s="466" t="s">
        <v>2453</v>
      </c>
      <c r="H2087" s="477">
        <f>NP.!AD66</f>
        <v>0</v>
      </c>
      <c r="I2087" s="476">
        <f>NP.!AV66</f>
        <v>0</v>
      </c>
      <c r="J2087" s="462"/>
    </row>
    <row r="2088" spans="1:10" ht="30" customHeight="1" x14ac:dyDescent="0.2">
      <c r="A2088" s="461">
        <v>2077</v>
      </c>
      <c r="B2088" s="463" t="s">
        <v>12</v>
      </c>
      <c r="C2088" s="464" t="s">
        <v>1337</v>
      </c>
      <c r="D2088" s="465" t="str">
        <f>VLOOKUP(Tabela25[[#This Row],[Symbol]],Baza_cen[],3,0)</f>
        <v>BLOK NYXON  Green 70mm    H= 50mm     GPMM</v>
      </c>
      <c r="E2088" s="466">
        <v>50</v>
      </c>
      <c r="F2088" s="466"/>
      <c r="G2088" s="466" t="s">
        <v>2453</v>
      </c>
      <c r="H2088" s="477">
        <f>NP.!S67</f>
        <v>0</v>
      </c>
      <c r="I2088" s="476">
        <f>NP.!AK67</f>
        <v>0</v>
      </c>
      <c r="J2088" s="462"/>
    </row>
    <row r="2089" spans="1:10" ht="30" customHeight="1" x14ac:dyDescent="0.2">
      <c r="A2089" s="461">
        <v>2078</v>
      </c>
      <c r="B2089" s="463" t="s">
        <v>12</v>
      </c>
      <c r="C2089" s="464" t="s">
        <v>1337</v>
      </c>
      <c r="D2089" s="465" t="str">
        <f>VLOOKUP(Tabela25[[#This Row],[Symbol]],Baza_cen[],3,0)</f>
        <v>BLOK NYXON  Green 70mm    H= 50mm     GPMM</v>
      </c>
      <c r="E2089" s="466">
        <v>50</v>
      </c>
      <c r="F2089" s="466"/>
      <c r="G2089" s="466" t="s">
        <v>2453</v>
      </c>
      <c r="H2089" s="477">
        <f>NP.!T67</f>
        <v>0</v>
      </c>
      <c r="I2089" s="476">
        <f>NP.!AL67</f>
        <v>0</v>
      </c>
      <c r="J2089" s="462"/>
    </row>
    <row r="2090" spans="1:10" ht="30" customHeight="1" x14ac:dyDescent="0.2">
      <c r="A2090" s="461">
        <v>2079</v>
      </c>
      <c r="B2090" s="463" t="s">
        <v>12</v>
      </c>
      <c r="C2090" s="464" t="s">
        <v>1337</v>
      </c>
      <c r="D2090" s="465" t="str">
        <f>VLOOKUP(Tabela25[[#This Row],[Symbol]],Baza_cen[],3,0)</f>
        <v>BLOK NYXON  Green 70mm    H= 50mm     GPMM</v>
      </c>
      <c r="E2090" s="466">
        <v>50</v>
      </c>
      <c r="F2090" s="466"/>
      <c r="G2090" s="466" t="s">
        <v>2453</v>
      </c>
      <c r="H2090" s="477">
        <f>NP.!U67</f>
        <v>0</v>
      </c>
      <c r="I2090" s="476">
        <f>NP.!AM67</f>
        <v>0</v>
      </c>
      <c r="J2090" s="462"/>
    </row>
    <row r="2091" spans="1:10" ht="30" customHeight="1" x14ac:dyDescent="0.2">
      <c r="A2091" s="461">
        <v>2080</v>
      </c>
      <c r="B2091" s="463" t="s">
        <v>12</v>
      </c>
      <c r="C2091" s="464" t="s">
        <v>1337</v>
      </c>
      <c r="D2091" s="465" t="str">
        <f>VLOOKUP(Tabela25[[#This Row],[Symbol]],Baza_cen[],3,0)</f>
        <v>BLOK NYXON  Green 70mm    H= 50mm     GPMM</v>
      </c>
      <c r="E2091" s="466">
        <v>50</v>
      </c>
      <c r="F2091" s="466"/>
      <c r="G2091" s="466" t="s">
        <v>2453</v>
      </c>
      <c r="H2091" s="477">
        <f>NP.!V67</f>
        <v>0</v>
      </c>
      <c r="I2091" s="476">
        <f>NP.!AN67</f>
        <v>0</v>
      </c>
      <c r="J2091" s="462"/>
    </row>
    <row r="2092" spans="1:10" ht="30" customHeight="1" x14ac:dyDescent="0.2">
      <c r="A2092" s="461">
        <v>2081</v>
      </c>
      <c r="B2092" s="463" t="s">
        <v>12</v>
      </c>
      <c r="C2092" s="464" t="s">
        <v>1337</v>
      </c>
      <c r="D2092" s="465" t="str">
        <f>VLOOKUP(Tabela25[[#This Row],[Symbol]],Baza_cen[],3,0)</f>
        <v>BLOK NYXON  Green 70mm    H= 50mm     GPMM</v>
      </c>
      <c r="E2092" s="466">
        <v>50</v>
      </c>
      <c r="F2092" s="466"/>
      <c r="G2092" s="466" t="s">
        <v>2453</v>
      </c>
      <c r="H2092" s="477">
        <f>NP.!W67</f>
        <v>0</v>
      </c>
      <c r="I2092" s="476">
        <f>NP.!AO67</f>
        <v>0</v>
      </c>
      <c r="J2092" s="462"/>
    </row>
    <row r="2093" spans="1:10" ht="30" customHeight="1" x14ac:dyDescent="0.2">
      <c r="A2093" s="461">
        <v>2082</v>
      </c>
      <c r="B2093" s="463" t="s">
        <v>12</v>
      </c>
      <c r="C2093" s="464" t="s">
        <v>1337</v>
      </c>
      <c r="D2093" s="465" t="str">
        <f>VLOOKUP(Tabela25[[#This Row],[Symbol]],Baza_cen[],3,0)</f>
        <v>BLOK NYXON  Green 70mm    H= 50mm     GPMM</v>
      </c>
      <c r="E2093" s="466">
        <v>50</v>
      </c>
      <c r="F2093" s="466"/>
      <c r="G2093" s="466" t="s">
        <v>2453</v>
      </c>
      <c r="H2093" s="477">
        <f>NP.!X67</f>
        <v>0</v>
      </c>
      <c r="I2093" s="476">
        <f>NP.!AP67</f>
        <v>0</v>
      </c>
      <c r="J2093" s="462"/>
    </row>
    <row r="2094" spans="1:10" ht="30" customHeight="1" x14ac:dyDescent="0.2">
      <c r="A2094" s="461">
        <v>2083</v>
      </c>
      <c r="B2094" s="463" t="s">
        <v>12</v>
      </c>
      <c r="C2094" s="464" t="s">
        <v>1337</v>
      </c>
      <c r="D2094" s="465" t="str">
        <f>VLOOKUP(Tabela25[[#This Row],[Symbol]],Baza_cen[],3,0)</f>
        <v>BLOK NYXON  Green 70mm    H= 50mm     GPMM</v>
      </c>
      <c r="E2094" s="466">
        <v>50</v>
      </c>
      <c r="F2094" s="466"/>
      <c r="G2094" s="466" t="s">
        <v>2453</v>
      </c>
      <c r="H2094" s="477">
        <f>NP.!Y67</f>
        <v>0</v>
      </c>
      <c r="I2094" s="476">
        <f>NP.!AQ67</f>
        <v>0</v>
      </c>
      <c r="J2094" s="462"/>
    </row>
    <row r="2095" spans="1:10" ht="30" customHeight="1" x14ac:dyDescent="0.2">
      <c r="A2095" s="461">
        <v>2084</v>
      </c>
      <c r="B2095" s="463" t="s">
        <v>12</v>
      </c>
      <c r="C2095" s="464" t="s">
        <v>1337</v>
      </c>
      <c r="D2095" s="465" t="str">
        <f>VLOOKUP(Tabela25[[#This Row],[Symbol]],Baza_cen[],3,0)</f>
        <v>BLOK NYXON  Green 70mm    H= 50mm     GPMM</v>
      </c>
      <c r="E2095" s="466">
        <v>50</v>
      </c>
      <c r="F2095" s="466"/>
      <c r="G2095" s="466" t="s">
        <v>2453</v>
      </c>
      <c r="H2095" s="477">
        <f>NP.!Z67</f>
        <v>0</v>
      </c>
      <c r="I2095" s="476">
        <f>NP.!AR67</f>
        <v>0</v>
      </c>
      <c r="J2095" s="462"/>
    </row>
    <row r="2096" spans="1:10" ht="30" customHeight="1" x14ac:dyDescent="0.2">
      <c r="A2096" s="461">
        <v>2085</v>
      </c>
      <c r="B2096" s="463" t="s">
        <v>12</v>
      </c>
      <c r="C2096" s="464" t="s">
        <v>1337</v>
      </c>
      <c r="D2096" s="465" t="str">
        <f>VLOOKUP(Tabela25[[#This Row],[Symbol]],Baza_cen[],3,0)</f>
        <v>BLOK NYXON  Green 70mm    H= 50mm     GPMM</v>
      </c>
      <c r="E2096" s="466">
        <v>50</v>
      </c>
      <c r="F2096" s="466"/>
      <c r="G2096" s="466" t="s">
        <v>2453</v>
      </c>
      <c r="H2096" s="477">
        <f>NP.!AA67</f>
        <v>0</v>
      </c>
      <c r="I2096" s="476">
        <f>NP.!AS67</f>
        <v>0</v>
      </c>
      <c r="J2096" s="462"/>
    </row>
    <row r="2097" spans="1:10" ht="30" customHeight="1" x14ac:dyDescent="0.2">
      <c r="A2097" s="461">
        <v>2086</v>
      </c>
      <c r="B2097" s="463" t="s">
        <v>12</v>
      </c>
      <c r="C2097" s="464" t="s">
        <v>1337</v>
      </c>
      <c r="D2097" s="465" t="str">
        <f>VLOOKUP(Tabela25[[#This Row],[Symbol]],Baza_cen[],3,0)</f>
        <v>BLOK NYXON  Green 70mm    H= 50mm     GPMM</v>
      </c>
      <c r="E2097" s="466">
        <v>50</v>
      </c>
      <c r="F2097" s="466"/>
      <c r="G2097" s="466" t="s">
        <v>2453</v>
      </c>
      <c r="H2097" s="477">
        <f>NP.!AB67</f>
        <v>0</v>
      </c>
      <c r="I2097" s="476">
        <f>NP.!AT67</f>
        <v>0</v>
      </c>
      <c r="J2097" s="462"/>
    </row>
    <row r="2098" spans="1:10" ht="30" customHeight="1" x14ac:dyDescent="0.2">
      <c r="A2098" s="461">
        <v>2087</v>
      </c>
      <c r="B2098" s="463" t="s">
        <v>12</v>
      </c>
      <c r="C2098" s="464" t="s">
        <v>1337</v>
      </c>
      <c r="D2098" s="465" t="str">
        <f>VLOOKUP(Tabela25[[#This Row],[Symbol]],Baza_cen[],3,0)</f>
        <v>BLOK NYXON  Green 70mm    H= 50mm     GPMM</v>
      </c>
      <c r="E2098" s="466">
        <v>50</v>
      </c>
      <c r="F2098" s="466"/>
      <c r="G2098" s="466" t="s">
        <v>2453</v>
      </c>
      <c r="H2098" s="477">
        <f>NP.!AC67</f>
        <v>0</v>
      </c>
      <c r="I2098" s="476">
        <f>NP.!AU67</f>
        <v>0</v>
      </c>
      <c r="J2098" s="462"/>
    </row>
    <row r="2099" spans="1:10" ht="30" customHeight="1" x14ac:dyDescent="0.2">
      <c r="A2099" s="461">
        <v>2088</v>
      </c>
      <c r="B2099" s="463" t="s">
        <v>12</v>
      </c>
      <c r="C2099" s="464" t="s">
        <v>1337</v>
      </c>
      <c r="D2099" s="465" t="str">
        <f>VLOOKUP(Tabela25[[#This Row],[Symbol]],Baza_cen[],3,0)</f>
        <v>BLOK NYXON  Green 70mm    H= 50mm     GPMM</v>
      </c>
      <c r="E2099" s="466">
        <v>50</v>
      </c>
      <c r="F2099" s="466"/>
      <c r="G2099" s="466" t="s">
        <v>2453</v>
      </c>
      <c r="H2099" s="477">
        <f>NP.!AD67</f>
        <v>0</v>
      </c>
      <c r="I2099" s="476">
        <f>NP.!AV67</f>
        <v>0</v>
      </c>
      <c r="J2099" s="462"/>
    </row>
    <row r="2100" spans="1:10" ht="30" customHeight="1" x14ac:dyDescent="0.2">
      <c r="A2100" s="461">
        <v>2089</v>
      </c>
      <c r="B2100" s="463" t="s">
        <v>12</v>
      </c>
      <c r="C2100" s="464" t="s">
        <v>1338</v>
      </c>
      <c r="D2100" s="465" t="str">
        <f>VLOOKUP(Tabela25[[#This Row],[Symbol]],Baza_cen[],3,0)</f>
        <v>BLOK NYXON  Green 70mm    H= 55mm     GPMM</v>
      </c>
      <c r="E2100" s="466">
        <v>55</v>
      </c>
      <c r="F2100" s="466"/>
      <c r="G2100" s="466" t="s">
        <v>2453</v>
      </c>
      <c r="H2100" s="477">
        <f>NP.!S68</f>
        <v>0</v>
      </c>
      <c r="I2100" s="476">
        <f>NP.!AK68</f>
        <v>0</v>
      </c>
      <c r="J2100" s="462"/>
    </row>
    <row r="2101" spans="1:10" ht="30" customHeight="1" x14ac:dyDescent="0.2">
      <c r="A2101" s="461">
        <v>2090</v>
      </c>
      <c r="B2101" s="463" t="s">
        <v>12</v>
      </c>
      <c r="C2101" s="464" t="s">
        <v>1338</v>
      </c>
      <c r="D2101" s="465" t="str">
        <f>VLOOKUP(Tabela25[[#This Row],[Symbol]],Baza_cen[],3,0)</f>
        <v>BLOK NYXON  Green 70mm    H= 55mm     GPMM</v>
      </c>
      <c r="E2101" s="466">
        <v>55</v>
      </c>
      <c r="F2101" s="466"/>
      <c r="G2101" s="466" t="s">
        <v>2453</v>
      </c>
      <c r="H2101" s="477">
        <f>NP.!T68</f>
        <v>0</v>
      </c>
      <c r="I2101" s="476">
        <f>NP.!AL68</f>
        <v>0</v>
      </c>
      <c r="J2101" s="462"/>
    </row>
    <row r="2102" spans="1:10" ht="30" customHeight="1" x14ac:dyDescent="0.2">
      <c r="A2102" s="461">
        <v>2091</v>
      </c>
      <c r="B2102" s="463" t="s">
        <v>12</v>
      </c>
      <c r="C2102" s="464" t="s">
        <v>1338</v>
      </c>
      <c r="D2102" s="465" t="str">
        <f>VLOOKUP(Tabela25[[#This Row],[Symbol]],Baza_cen[],3,0)</f>
        <v>BLOK NYXON  Green 70mm    H= 55mm     GPMM</v>
      </c>
      <c r="E2102" s="466">
        <v>55</v>
      </c>
      <c r="F2102" s="466"/>
      <c r="G2102" s="466" t="s">
        <v>2453</v>
      </c>
      <c r="H2102" s="477">
        <f>NP.!U68</f>
        <v>0</v>
      </c>
      <c r="I2102" s="476">
        <f>NP.!AM68</f>
        <v>0</v>
      </c>
      <c r="J2102" s="462"/>
    </row>
    <row r="2103" spans="1:10" ht="30" customHeight="1" x14ac:dyDescent="0.2">
      <c r="A2103" s="461">
        <v>2092</v>
      </c>
      <c r="B2103" s="463" t="s">
        <v>12</v>
      </c>
      <c r="C2103" s="464" t="s">
        <v>1338</v>
      </c>
      <c r="D2103" s="465" t="str">
        <f>VLOOKUP(Tabela25[[#This Row],[Symbol]],Baza_cen[],3,0)</f>
        <v>BLOK NYXON  Green 70mm    H= 55mm     GPMM</v>
      </c>
      <c r="E2103" s="466">
        <v>55</v>
      </c>
      <c r="F2103" s="466"/>
      <c r="G2103" s="466" t="s">
        <v>2453</v>
      </c>
      <c r="H2103" s="477">
        <f>NP.!V68</f>
        <v>0</v>
      </c>
      <c r="I2103" s="476">
        <f>NP.!AN68</f>
        <v>0</v>
      </c>
      <c r="J2103" s="462"/>
    </row>
    <row r="2104" spans="1:10" ht="30" customHeight="1" x14ac:dyDescent="0.2">
      <c r="A2104" s="461">
        <v>2093</v>
      </c>
      <c r="B2104" s="463" t="s">
        <v>12</v>
      </c>
      <c r="C2104" s="464" t="s">
        <v>1338</v>
      </c>
      <c r="D2104" s="465" t="str">
        <f>VLOOKUP(Tabela25[[#This Row],[Symbol]],Baza_cen[],3,0)</f>
        <v>BLOK NYXON  Green 70mm    H= 55mm     GPMM</v>
      </c>
      <c r="E2104" s="466">
        <v>55</v>
      </c>
      <c r="F2104" s="466"/>
      <c r="G2104" s="466" t="s">
        <v>2453</v>
      </c>
      <c r="H2104" s="477">
        <f>NP.!W68</f>
        <v>0</v>
      </c>
      <c r="I2104" s="476">
        <f>NP.!AO68</f>
        <v>0</v>
      </c>
      <c r="J2104" s="462"/>
    </row>
    <row r="2105" spans="1:10" ht="30" customHeight="1" x14ac:dyDescent="0.2">
      <c r="A2105" s="461">
        <v>2094</v>
      </c>
      <c r="B2105" s="463" t="s">
        <v>12</v>
      </c>
      <c r="C2105" s="464" t="s">
        <v>1338</v>
      </c>
      <c r="D2105" s="465" t="str">
        <f>VLOOKUP(Tabela25[[#This Row],[Symbol]],Baza_cen[],3,0)</f>
        <v>BLOK NYXON  Green 70mm    H= 55mm     GPMM</v>
      </c>
      <c r="E2105" s="466">
        <v>55</v>
      </c>
      <c r="F2105" s="466"/>
      <c r="G2105" s="466" t="s">
        <v>2453</v>
      </c>
      <c r="H2105" s="477">
        <f>NP.!X68</f>
        <v>0</v>
      </c>
      <c r="I2105" s="476">
        <f>NP.!AP68</f>
        <v>0</v>
      </c>
      <c r="J2105" s="462"/>
    </row>
    <row r="2106" spans="1:10" ht="30" customHeight="1" x14ac:dyDescent="0.2">
      <c r="A2106" s="461">
        <v>2095</v>
      </c>
      <c r="B2106" s="463" t="s">
        <v>12</v>
      </c>
      <c r="C2106" s="464" t="s">
        <v>1338</v>
      </c>
      <c r="D2106" s="465" t="str">
        <f>VLOOKUP(Tabela25[[#This Row],[Symbol]],Baza_cen[],3,0)</f>
        <v>BLOK NYXON  Green 70mm    H= 55mm     GPMM</v>
      </c>
      <c r="E2106" s="466">
        <v>55</v>
      </c>
      <c r="F2106" s="466"/>
      <c r="G2106" s="466" t="s">
        <v>2453</v>
      </c>
      <c r="H2106" s="477">
        <f>NP.!Y68</f>
        <v>0</v>
      </c>
      <c r="I2106" s="476">
        <f>NP.!AQ68</f>
        <v>0</v>
      </c>
      <c r="J2106" s="462"/>
    </row>
    <row r="2107" spans="1:10" ht="30" customHeight="1" x14ac:dyDescent="0.2">
      <c r="A2107" s="461">
        <v>2096</v>
      </c>
      <c r="B2107" s="463" t="s">
        <v>12</v>
      </c>
      <c r="C2107" s="464" t="s">
        <v>1338</v>
      </c>
      <c r="D2107" s="465" t="str">
        <f>VLOOKUP(Tabela25[[#This Row],[Symbol]],Baza_cen[],3,0)</f>
        <v>BLOK NYXON  Green 70mm    H= 55mm     GPMM</v>
      </c>
      <c r="E2107" s="466">
        <v>55</v>
      </c>
      <c r="F2107" s="466"/>
      <c r="G2107" s="466" t="s">
        <v>2453</v>
      </c>
      <c r="H2107" s="477">
        <f>NP.!Z68</f>
        <v>0</v>
      </c>
      <c r="I2107" s="476">
        <f>NP.!AR68</f>
        <v>0</v>
      </c>
      <c r="J2107" s="462"/>
    </row>
    <row r="2108" spans="1:10" ht="30" customHeight="1" x14ac:dyDescent="0.2">
      <c r="A2108" s="461">
        <v>2097</v>
      </c>
      <c r="B2108" s="463" t="s">
        <v>12</v>
      </c>
      <c r="C2108" s="464" t="s">
        <v>1338</v>
      </c>
      <c r="D2108" s="465" t="str">
        <f>VLOOKUP(Tabela25[[#This Row],[Symbol]],Baza_cen[],3,0)</f>
        <v>BLOK NYXON  Green 70mm    H= 55mm     GPMM</v>
      </c>
      <c r="E2108" s="466">
        <v>55</v>
      </c>
      <c r="F2108" s="466"/>
      <c r="G2108" s="466" t="s">
        <v>2453</v>
      </c>
      <c r="H2108" s="477">
        <f>NP.!AA68</f>
        <v>0</v>
      </c>
      <c r="I2108" s="476">
        <f>NP.!AS68</f>
        <v>0</v>
      </c>
      <c r="J2108" s="462"/>
    </row>
    <row r="2109" spans="1:10" ht="30" customHeight="1" x14ac:dyDescent="0.2">
      <c r="A2109" s="461">
        <v>2098</v>
      </c>
      <c r="B2109" s="463" t="s">
        <v>12</v>
      </c>
      <c r="C2109" s="464" t="s">
        <v>1338</v>
      </c>
      <c r="D2109" s="465" t="str">
        <f>VLOOKUP(Tabela25[[#This Row],[Symbol]],Baza_cen[],3,0)</f>
        <v>BLOK NYXON  Green 70mm    H= 55mm     GPMM</v>
      </c>
      <c r="E2109" s="466">
        <v>55</v>
      </c>
      <c r="F2109" s="466"/>
      <c r="G2109" s="466" t="s">
        <v>2453</v>
      </c>
      <c r="H2109" s="477">
        <f>NP.!AB68</f>
        <v>0</v>
      </c>
      <c r="I2109" s="476">
        <f>NP.!AT68</f>
        <v>0</v>
      </c>
      <c r="J2109" s="462"/>
    </row>
    <row r="2110" spans="1:10" ht="30" customHeight="1" x14ac:dyDescent="0.2">
      <c r="A2110" s="461">
        <v>2099</v>
      </c>
      <c r="B2110" s="463" t="s">
        <v>12</v>
      </c>
      <c r="C2110" s="464" t="s">
        <v>1338</v>
      </c>
      <c r="D2110" s="465" t="str">
        <f>VLOOKUP(Tabela25[[#This Row],[Symbol]],Baza_cen[],3,0)</f>
        <v>BLOK NYXON  Green 70mm    H= 55mm     GPMM</v>
      </c>
      <c r="E2110" s="466">
        <v>55</v>
      </c>
      <c r="F2110" s="466"/>
      <c r="G2110" s="466" t="s">
        <v>2453</v>
      </c>
      <c r="H2110" s="477">
        <f>NP.!AC68</f>
        <v>0</v>
      </c>
      <c r="I2110" s="476">
        <f>NP.!AU68</f>
        <v>0</v>
      </c>
      <c r="J2110" s="462"/>
    </row>
    <row r="2111" spans="1:10" ht="30" customHeight="1" x14ac:dyDescent="0.2">
      <c r="A2111" s="461">
        <v>2100</v>
      </c>
      <c r="B2111" s="463" t="s">
        <v>12</v>
      </c>
      <c r="C2111" s="464" t="s">
        <v>1338</v>
      </c>
      <c r="D2111" s="465" t="str">
        <f>VLOOKUP(Tabela25[[#This Row],[Symbol]],Baza_cen[],3,0)</f>
        <v>BLOK NYXON  Green 70mm    H= 55mm     GPMM</v>
      </c>
      <c r="E2111" s="466">
        <v>55</v>
      </c>
      <c r="F2111" s="466"/>
      <c r="G2111" s="466" t="s">
        <v>2453</v>
      </c>
      <c r="H2111" s="477">
        <f>NP.!AD68</f>
        <v>0</v>
      </c>
      <c r="I2111" s="476">
        <f>NP.!AV68</f>
        <v>0</v>
      </c>
      <c r="J2111" s="462"/>
    </row>
    <row r="2112" spans="1:10" ht="30" customHeight="1" x14ac:dyDescent="0.2">
      <c r="A2112" s="461">
        <v>2101</v>
      </c>
      <c r="B2112" s="463" t="s">
        <v>12</v>
      </c>
      <c r="C2112" s="464" t="s">
        <v>1339</v>
      </c>
      <c r="D2112" s="465" t="str">
        <f>VLOOKUP(Tabela25[[#This Row],[Symbol]],Baza_cen[],3,0)</f>
        <v>BLOK NYXON  Green 70mm    H= 60mm     GPMM</v>
      </c>
      <c r="E2112" s="466">
        <v>60</v>
      </c>
      <c r="F2112" s="466"/>
      <c r="G2112" s="466" t="s">
        <v>2453</v>
      </c>
      <c r="H2112" s="477">
        <f>NP.!S69</f>
        <v>0</v>
      </c>
      <c r="I2112" s="476">
        <f>NP.!AK69</f>
        <v>0</v>
      </c>
      <c r="J2112" s="462"/>
    </row>
    <row r="2113" spans="1:10" ht="30" customHeight="1" x14ac:dyDescent="0.2">
      <c r="A2113" s="461">
        <v>2102</v>
      </c>
      <c r="B2113" s="463" t="s">
        <v>12</v>
      </c>
      <c r="C2113" s="464" t="s">
        <v>1339</v>
      </c>
      <c r="D2113" s="465" t="str">
        <f>VLOOKUP(Tabela25[[#This Row],[Symbol]],Baza_cen[],3,0)</f>
        <v>BLOK NYXON  Green 70mm    H= 60mm     GPMM</v>
      </c>
      <c r="E2113" s="466">
        <v>60</v>
      </c>
      <c r="F2113" s="466"/>
      <c r="G2113" s="466" t="s">
        <v>2453</v>
      </c>
      <c r="H2113" s="477">
        <f>NP.!T69</f>
        <v>0</v>
      </c>
      <c r="I2113" s="476">
        <f>NP.!AL69</f>
        <v>0</v>
      </c>
      <c r="J2113" s="462"/>
    </row>
    <row r="2114" spans="1:10" ht="30" customHeight="1" x14ac:dyDescent="0.2">
      <c r="A2114" s="461">
        <v>2103</v>
      </c>
      <c r="B2114" s="463" t="s">
        <v>12</v>
      </c>
      <c r="C2114" s="464" t="s">
        <v>1339</v>
      </c>
      <c r="D2114" s="465" t="str">
        <f>VLOOKUP(Tabela25[[#This Row],[Symbol]],Baza_cen[],3,0)</f>
        <v>BLOK NYXON  Green 70mm    H= 60mm     GPMM</v>
      </c>
      <c r="E2114" s="466">
        <v>60</v>
      </c>
      <c r="F2114" s="466"/>
      <c r="G2114" s="466" t="s">
        <v>2453</v>
      </c>
      <c r="H2114" s="477">
        <f>NP.!U69</f>
        <v>0</v>
      </c>
      <c r="I2114" s="476">
        <f>NP.!AM69</f>
        <v>0</v>
      </c>
      <c r="J2114" s="462"/>
    </row>
    <row r="2115" spans="1:10" ht="30" customHeight="1" x14ac:dyDescent="0.2">
      <c r="A2115" s="461">
        <v>2104</v>
      </c>
      <c r="B2115" s="463" t="s">
        <v>12</v>
      </c>
      <c r="C2115" s="464" t="s">
        <v>1339</v>
      </c>
      <c r="D2115" s="465" t="str">
        <f>VLOOKUP(Tabela25[[#This Row],[Symbol]],Baza_cen[],3,0)</f>
        <v>BLOK NYXON  Green 70mm    H= 60mm     GPMM</v>
      </c>
      <c r="E2115" s="466">
        <v>60</v>
      </c>
      <c r="F2115" s="466"/>
      <c r="G2115" s="466" t="s">
        <v>2453</v>
      </c>
      <c r="H2115" s="477">
        <f>NP.!V69</f>
        <v>0</v>
      </c>
      <c r="I2115" s="476">
        <f>NP.!AN69</f>
        <v>0</v>
      </c>
      <c r="J2115" s="462"/>
    </row>
    <row r="2116" spans="1:10" ht="30" customHeight="1" x14ac:dyDescent="0.2">
      <c r="A2116" s="461">
        <v>2105</v>
      </c>
      <c r="B2116" s="463" t="s">
        <v>12</v>
      </c>
      <c r="C2116" s="464" t="s">
        <v>1339</v>
      </c>
      <c r="D2116" s="465" t="str">
        <f>VLOOKUP(Tabela25[[#This Row],[Symbol]],Baza_cen[],3,0)</f>
        <v>BLOK NYXON  Green 70mm    H= 60mm     GPMM</v>
      </c>
      <c r="E2116" s="466">
        <v>60</v>
      </c>
      <c r="F2116" s="466"/>
      <c r="G2116" s="466" t="s">
        <v>2453</v>
      </c>
      <c r="H2116" s="477">
        <f>NP.!W69</f>
        <v>0</v>
      </c>
      <c r="I2116" s="476">
        <f>NP.!AO69</f>
        <v>0</v>
      </c>
      <c r="J2116" s="462"/>
    </row>
    <row r="2117" spans="1:10" ht="30" customHeight="1" x14ac:dyDescent="0.2">
      <c r="A2117" s="461">
        <v>2106</v>
      </c>
      <c r="B2117" s="463" t="s">
        <v>12</v>
      </c>
      <c r="C2117" s="464" t="s">
        <v>1339</v>
      </c>
      <c r="D2117" s="465" t="str">
        <f>VLOOKUP(Tabela25[[#This Row],[Symbol]],Baza_cen[],3,0)</f>
        <v>BLOK NYXON  Green 70mm    H= 60mm     GPMM</v>
      </c>
      <c r="E2117" s="466">
        <v>60</v>
      </c>
      <c r="F2117" s="466"/>
      <c r="G2117" s="466" t="s">
        <v>2453</v>
      </c>
      <c r="H2117" s="477">
        <f>NP.!X69</f>
        <v>0</v>
      </c>
      <c r="I2117" s="476">
        <f>NP.!AP69</f>
        <v>0</v>
      </c>
      <c r="J2117" s="462"/>
    </row>
    <row r="2118" spans="1:10" ht="30" customHeight="1" x14ac:dyDescent="0.2">
      <c r="A2118" s="461">
        <v>2107</v>
      </c>
      <c r="B2118" s="463" t="s">
        <v>12</v>
      </c>
      <c r="C2118" s="464" t="s">
        <v>1339</v>
      </c>
      <c r="D2118" s="465" t="str">
        <f>VLOOKUP(Tabela25[[#This Row],[Symbol]],Baza_cen[],3,0)</f>
        <v>BLOK NYXON  Green 70mm    H= 60mm     GPMM</v>
      </c>
      <c r="E2118" s="466">
        <v>60</v>
      </c>
      <c r="F2118" s="466"/>
      <c r="G2118" s="466" t="s">
        <v>2453</v>
      </c>
      <c r="H2118" s="477">
        <f>NP.!Y69</f>
        <v>0</v>
      </c>
      <c r="I2118" s="476">
        <f>NP.!AQ69</f>
        <v>0</v>
      </c>
      <c r="J2118" s="462"/>
    </row>
    <row r="2119" spans="1:10" ht="30" customHeight="1" x14ac:dyDescent="0.2">
      <c r="A2119" s="461">
        <v>2108</v>
      </c>
      <c r="B2119" s="463" t="s">
        <v>12</v>
      </c>
      <c r="C2119" s="464" t="s">
        <v>1339</v>
      </c>
      <c r="D2119" s="465" t="str">
        <f>VLOOKUP(Tabela25[[#This Row],[Symbol]],Baza_cen[],3,0)</f>
        <v>BLOK NYXON  Green 70mm    H= 60mm     GPMM</v>
      </c>
      <c r="E2119" s="466">
        <v>60</v>
      </c>
      <c r="F2119" s="466"/>
      <c r="G2119" s="466" t="s">
        <v>2453</v>
      </c>
      <c r="H2119" s="477">
        <f>NP.!Z69</f>
        <v>0</v>
      </c>
      <c r="I2119" s="476">
        <f>NP.!AR69</f>
        <v>0</v>
      </c>
      <c r="J2119" s="462"/>
    </row>
    <row r="2120" spans="1:10" ht="30" customHeight="1" x14ac:dyDescent="0.2">
      <c r="A2120" s="461">
        <v>2109</v>
      </c>
      <c r="B2120" s="463" t="s">
        <v>12</v>
      </c>
      <c r="C2120" s="464" t="s">
        <v>1339</v>
      </c>
      <c r="D2120" s="465" t="str">
        <f>VLOOKUP(Tabela25[[#This Row],[Symbol]],Baza_cen[],3,0)</f>
        <v>BLOK NYXON  Green 70mm    H= 60mm     GPMM</v>
      </c>
      <c r="E2120" s="466">
        <v>60</v>
      </c>
      <c r="F2120" s="466"/>
      <c r="G2120" s="466" t="s">
        <v>2453</v>
      </c>
      <c r="H2120" s="477">
        <f>NP.!AA69</f>
        <v>0</v>
      </c>
      <c r="I2120" s="476">
        <f>NP.!AS69</f>
        <v>0</v>
      </c>
      <c r="J2120" s="462"/>
    </row>
    <row r="2121" spans="1:10" ht="30" customHeight="1" x14ac:dyDescent="0.2">
      <c r="A2121" s="461">
        <v>2110</v>
      </c>
      <c r="B2121" s="463" t="s">
        <v>12</v>
      </c>
      <c r="C2121" s="464" t="s">
        <v>1339</v>
      </c>
      <c r="D2121" s="465" t="str">
        <f>VLOOKUP(Tabela25[[#This Row],[Symbol]],Baza_cen[],3,0)</f>
        <v>BLOK NYXON  Green 70mm    H= 60mm     GPMM</v>
      </c>
      <c r="E2121" s="466">
        <v>60</v>
      </c>
      <c r="F2121" s="466"/>
      <c r="G2121" s="466" t="s">
        <v>2453</v>
      </c>
      <c r="H2121" s="477">
        <f>NP.!AB69</f>
        <v>0</v>
      </c>
      <c r="I2121" s="476">
        <f>NP.!AT69</f>
        <v>0</v>
      </c>
      <c r="J2121" s="462"/>
    </row>
    <row r="2122" spans="1:10" ht="30" customHeight="1" x14ac:dyDescent="0.2">
      <c r="A2122" s="461">
        <v>2111</v>
      </c>
      <c r="B2122" s="463" t="s">
        <v>12</v>
      </c>
      <c r="C2122" s="464" t="s">
        <v>1339</v>
      </c>
      <c r="D2122" s="465" t="str">
        <f>VLOOKUP(Tabela25[[#This Row],[Symbol]],Baza_cen[],3,0)</f>
        <v>BLOK NYXON  Green 70mm    H= 60mm     GPMM</v>
      </c>
      <c r="E2122" s="466">
        <v>60</v>
      </c>
      <c r="F2122" s="466"/>
      <c r="G2122" s="466" t="s">
        <v>2453</v>
      </c>
      <c r="H2122" s="477">
        <f>NP.!AC69</f>
        <v>0</v>
      </c>
      <c r="I2122" s="476">
        <f>NP.!AU69</f>
        <v>0</v>
      </c>
      <c r="J2122" s="462"/>
    </row>
    <row r="2123" spans="1:10" ht="30" customHeight="1" x14ac:dyDescent="0.2">
      <c r="A2123" s="461">
        <v>2112</v>
      </c>
      <c r="B2123" s="463" t="s">
        <v>12</v>
      </c>
      <c r="C2123" s="464" t="s">
        <v>1339</v>
      </c>
      <c r="D2123" s="465" t="str">
        <f>VLOOKUP(Tabela25[[#This Row],[Symbol]],Baza_cen[],3,0)</f>
        <v>BLOK NYXON  Green 70mm    H= 60mm     GPMM</v>
      </c>
      <c r="E2123" s="466">
        <v>60</v>
      </c>
      <c r="F2123" s="466"/>
      <c r="G2123" s="466" t="s">
        <v>2453</v>
      </c>
      <c r="H2123" s="477">
        <f>NP.!AD69</f>
        <v>0</v>
      </c>
      <c r="I2123" s="476">
        <f>NP.!AV69</f>
        <v>0</v>
      </c>
      <c r="J2123" s="462"/>
    </row>
    <row r="2124" spans="1:10" ht="30" customHeight="1" x14ac:dyDescent="0.2">
      <c r="A2124" s="461">
        <v>2113</v>
      </c>
      <c r="B2124" s="463" t="s">
        <v>12</v>
      </c>
      <c r="C2124" s="464" t="s">
        <v>1340</v>
      </c>
      <c r="D2124" s="465" t="str">
        <f>VLOOKUP(Tabela25[[#This Row],[Symbol]],Baza_cen[],3,0)</f>
        <v>BLOK NYXON  Green 70mm    H= 65mm     GPMM</v>
      </c>
      <c r="E2124" s="466">
        <v>65</v>
      </c>
      <c r="F2124" s="466"/>
      <c r="G2124" s="466" t="s">
        <v>2453</v>
      </c>
      <c r="H2124" s="477">
        <f>NP.!S70</f>
        <v>0</v>
      </c>
      <c r="I2124" s="476">
        <f>NP.!AK70</f>
        <v>0</v>
      </c>
      <c r="J2124" s="462"/>
    </row>
    <row r="2125" spans="1:10" ht="30" customHeight="1" x14ac:dyDescent="0.2">
      <c r="A2125" s="461">
        <v>2114</v>
      </c>
      <c r="B2125" s="463" t="s">
        <v>12</v>
      </c>
      <c r="C2125" s="464" t="s">
        <v>1340</v>
      </c>
      <c r="D2125" s="465" t="str">
        <f>VLOOKUP(Tabela25[[#This Row],[Symbol]],Baza_cen[],3,0)</f>
        <v>BLOK NYXON  Green 70mm    H= 65mm     GPMM</v>
      </c>
      <c r="E2125" s="466">
        <v>65</v>
      </c>
      <c r="F2125" s="466"/>
      <c r="G2125" s="466" t="s">
        <v>2453</v>
      </c>
      <c r="H2125" s="477">
        <f>NP.!T70</f>
        <v>0</v>
      </c>
      <c r="I2125" s="476">
        <f>NP.!AL70</f>
        <v>0</v>
      </c>
      <c r="J2125" s="462"/>
    </row>
    <row r="2126" spans="1:10" ht="30" customHeight="1" x14ac:dyDescent="0.2">
      <c r="A2126" s="461">
        <v>2115</v>
      </c>
      <c r="B2126" s="463" t="s">
        <v>12</v>
      </c>
      <c r="C2126" s="464" t="s">
        <v>1340</v>
      </c>
      <c r="D2126" s="465" t="str">
        <f>VLOOKUP(Tabela25[[#This Row],[Symbol]],Baza_cen[],3,0)</f>
        <v>BLOK NYXON  Green 70mm    H= 65mm     GPMM</v>
      </c>
      <c r="E2126" s="466">
        <v>65</v>
      </c>
      <c r="F2126" s="466"/>
      <c r="G2126" s="466" t="s">
        <v>2453</v>
      </c>
      <c r="H2126" s="477">
        <f>NP.!U70</f>
        <v>0</v>
      </c>
      <c r="I2126" s="476">
        <f>NP.!AM70</f>
        <v>0</v>
      </c>
      <c r="J2126" s="462"/>
    </row>
    <row r="2127" spans="1:10" ht="30" customHeight="1" x14ac:dyDescent="0.2">
      <c r="A2127" s="461">
        <v>2116</v>
      </c>
      <c r="B2127" s="463" t="s">
        <v>12</v>
      </c>
      <c r="C2127" s="464" t="s">
        <v>1340</v>
      </c>
      <c r="D2127" s="465" t="str">
        <f>VLOOKUP(Tabela25[[#This Row],[Symbol]],Baza_cen[],3,0)</f>
        <v>BLOK NYXON  Green 70mm    H= 65mm     GPMM</v>
      </c>
      <c r="E2127" s="466">
        <v>65</v>
      </c>
      <c r="F2127" s="466"/>
      <c r="G2127" s="466" t="s">
        <v>2453</v>
      </c>
      <c r="H2127" s="477">
        <f>NP.!V70</f>
        <v>0</v>
      </c>
      <c r="I2127" s="476">
        <f>NP.!AN70</f>
        <v>0</v>
      </c>
      <c r="J2127" s="462"/>
    </row>
    <row r="2128" spans="1:10" ht="30" customHeight="1" x14ac:dyDescent="0.2">
      <c r="A2128" s="461">
        <v>2117</v>
      </c>
      <c r="B2128" s="463" t="s">
        <v>12</v>
      </c>
      <c r="C2128" s="464" t="s">
        <v>1340</v>
      </c>
      <c r="D2128" s="465" t="str">
        <f>VLOOKUP(Tabela25[[#This Row],[Symbol]],Baza_cen[],3,0)</f>
        <v>BLOK NYXON  Green 70mm    H= 65mm     GPMM</v>
      </c>
      <c r="E2128" s="466">
        <v>65</v>
      </c>
      <c r="F2128" s="466"/>
      <c r="G2128" s="466" t="s">
        <v>2453</v>
      </c>
      <c r="H2128" s="477">
        <f>NP.!W70</f>
        <v>0</v>
      </c>
      <c r="I2128" s="476">
        <f>NP.!AO70</f>
        <v>0</v>
      </c>
      <c r="J2128" s="462"/>
    </row>
    <row r="2129" spans="1:10" ht="30" customHeight="1" x14ac:dyDescent="0.2">
      <c r="A2129" s="461">
        <v>2118</v>
      </c>
      <c r="B2129" s="463" t="s">
        <v>12</v>
      </c>
      <c r="C2129" s="464" t="s">
        <v>1340</v>
      </c>
      <c r="D2129" s="465" t="str">
        <f>VLOOKUP(Tabela25[[#This Row],[Symbol]],Baza_cen[],3,0)</f>
        <v>BLOK NYXON  Green 70mm    H= 65mm     GPMM</v>
      </c>
      <c r="E2129" s="466">
        <v>65</v>
      </c>
      <c r="F2129" s="466"/>
      <c r="G2129" s="466" t="s">
        <v>2453</v>
      </c>
      <c r="H2129" s="477">
        <f>NP.!X70</f>
        <v>0</v>
      </c>
      <c r="I2129" s="476">
        <f>NP.!AP70</f>
        <v>0</v>
      </c>
      <c r="J2129" s="462"/>
    </row>
    <row r="2130" spans="1:10" ht="30" customHeight="1" x14ac:dyDescent="0.2">
      <c r="A2130" s="461">
        <v>2119</v>
      </c>
      <c r="B2130" s="463" t="s">
        <v>12</v>
      </c>
      <c r="C2130" s="464" t="s">
        <v>1340</v>
      </c>
      <c r="D2130" s="465" t="str">
        <f>VLOOKUP(Tabela25[[#This Row],[Symbol]],Baza_cen[],3,0)</f>
        <v>BLOK NYXON  Green 70mm    H= 65mm     GPMM</v>
      </c>
      <c r="E2130" s="466">
        <v>65</v>
      </c>
      <c r="F2130" s="466"/>
      <c r="G2130" s="466" t="s">
        <v>2453</v>
      </c>
      <c r="H2130" s="477">
        <f>NP.!Y70</f>
        <v>0</v>
      </c>
      <c r="I2130" s="476">
        <f>NP.!AQ70</f>
        <v>0</v>
      </c>
      <c r="J2130" s="462"/>
    </row>
    <row r="2131" spans="1:10" ht="30" customHeight="1" x14ac:dyDescent="0.2">
      <c r="A2131" s="461">
        <v>2120</v>
      </c>
      <c r="B2131" s="463" t="s">
        <v>12</v>
      </c>
      <c r="C2131" s="464" t="s">
        <v>1340</v>
      </c>
      <c r="D2131" s="465" t="str">
        <f>VLOOKUP(Tabela25[[#This Row],[Symbol]],Baza_cen[],3,0)</f>
        <v>BLOK NYXON  Green 70mm    H= 65mm     GPMM</v>
      </c>
      <c r="E2131" s="466">
        <v>65</v>
      </c>
      <c r="F2131" s="466"/>
      <c r="G2131" s="466" t="s">
        <v>2453</v>
      </c>
      <c r="H2131" s="477">
        <f>NP.!Z70</f>
        <v>0</v>
      </c>
      <c r="I2131" s="476">
        <f>NP.!AR70</f>
        <v>0</v>
      </c>
      <c r="J2131" s="462"/>
    </row>
    <row r="2132" spans="1:10" ht="30" customHeight="1" x14ac:dyDescent="0.2">
      <c r="A2132" s="461">
        <v>2121</v>
      </c>
      <c r="B2132" s="463" t="s">
        <v>12</v>
      </c>
      <c r="C2132" s="464" t="s">
        <v>1340</v>
      </c>
      <c r="D2132" s="465" t="str">
        <f>VLOOKUP(Tabela25[[#This Row],[Symbol]],Baza_cen[],3,0)</f>
        <v>BLOK NYXON  Green 70mm    H= 65mm     GPMM</v>
      </c>
      <c r="E2132" s="466">
        <v>65</v>
      </c>
      <c r="F2132" s="466"/>
      <c r="G2132" s="466" t="s">
        <v>2453</v>
      </c>
      <c r="H2132" s="477">
        <f>NP.!AA70</f>
        <v>0</v>
      </c>
      <c r="I2132" s="476">
        <f>NP.!AS70</f>
        <v>0</v>
      </c>
      <c r="J2132" s="462"/>
    </row>
    <row r="2133" spans="1:10" ht="30" customHeight="1" x14ac:dyDescent="0.2">
      <c r="A2133" s="461">
        <v>2122</v>
      </c>
      <c r="B2133" s="463" t="s">
        <v>12</v>
      </c>
      <c r="C2133" s="464" t="s">
        <v>1340</v>
      </c>
      <c r="D2133" s="465" t="str">
        <f>VLOOKUP(Tabela25[[#This Row],[Symbol]],Baza_cen[],3,0)</f>
        <v>BLOK NYXON  Green 70mm    H= 65mm     GPMM</v>
      </c>
      <c r="E2133" s="466">
        <v>65</v>
      </c>
      <c r="F2133" s="466"/>
      <c r="G2133" s="466" t="s">
        <v>2453</v>
      </c>
      <c r="H2133" s="477">
        <f>NP.!AB70</f>
        <v>0</v>
      </c>
      <c r="I2133" s="476">
        <f>NP.!AT70</f>
        <v>0</v>
      </c>
      <c r="J2133" s="462"/>
    </row>
    <row r="2134" spans="1:10" ht="30" customHeight="1" x14ac:dyDescent="0.2">
      <c r="A2134" s="461">
        <v>2123</v>
      </c>
      <c r="B2134" s="463" t="s">
        <v>12</v>
      </c>
      <c r="C2134" s="464" t="s">
        <v>1340</v>
      </c>
      <c r="D2134" s="465" t="str">
        <f>VLOOKUP(Tabela25[[#This Row],[Symbol]],Baza_cen[],3,0)</f>
        <v>BLOK NYXON  Green 70mm    H= 65mm     GPMM</v>
      </c>
      <c r="E2134" s="466">
        <v>65</v>
      </c>
      <c r="F2134" s="466"/>
      <c r="G2134" s="466" t="s">
        <v>2453</v>
      </c>
      <c r="H2134" s="477">
        <f>NP.!AC70</f>
        <v>0</v>
      </c>
      <c r="I2134" s="476">
        <f>NP.!AU70</f>
        <v>0</v>
      </c>
      <c r="J2134" s="462"/>
    </row>
    <row r="2135" spans="1:10" ht="30" customHeight="1" x14ac:dyDescent="0.2">
      <c r="A2135" s="461">
        <v>2124</v>
      </c>
      <c r="B2135" s="463" t="s">
        <v>12</v>
      </c>
      <c r="C2135" s="464" t="s">
        <v>1340</v>
      </c>
      <c r="D2135" s="465" t="str">
        <f>VLOOKUP(Tabela25[[#This Row],[Symbol]],Baza_cen[],3,0)</f>
        <v>BLOK NYXON  Green 70mm    H= 65mm     GPMM</v>
      </c>
      <c r="E2135" s="466">
        <v>65</v>
      </c>
      <c r="F2135" s="466"/>
      <c r="G2135" s="466" t="s">
        <v>2453</v>
      </c>
      <c r="H2135" s="477">
        <f>NP.!AD70</f>
        <v>0</v>
      </c>
      <c r="I2135" s="476">
        <f>NP.!AV70</f>
        <v>0</v>
      </c>
      <c r="J2135" s="462"/>
    </row>
    <row r="2136" spans="1:10" ht="30" customHeight="1" x14ac:dyDescent="0.2">
      <c r="A2136" s="461">
        <v>2125</v>
      </c>
      <c r="B2136" s="463" t="s">
        <v>12</v>
      </c>
      <c r="C2136" s="464" t="s">
        <v>1341</v>
      </c>
      <c r="D2136" s="465" t="str">
        <f>VLOOKUP(Tabela25[[#This Row],[Symbol]],Baza_cen[],3,0)</f>
        <v>BLOK NYXON  Green 70mm    H= 70mm     GPMM</v>
      </c>
      <c r="E2136" s="466">
        <v>70</v>
      </c>
      <c r="F2136" s="466"/>
      <c r="G2136" s="466" t="s">
        <v>2453</v>
      </c>
      <c r="H2136" s="477">
        <f>NP.!S71</f>
        <v>0</v>
      </c>
      <c r="I2136" s="476">
        <f>NP.!AK71</f>
        <v>0</v>
      </c>
      <c r="J2136" s="462"/>
    </row>
    <row r="2137" spans="1:10" ht="30" customHeight="1" x14ac:dyDescent="0.2">
      <c r="A2137" s="461">
        <v>2126</v>
      </c>
      <c r="B2137" s="463" t="s">
        <v>12</v>
      </c>
      <c r="C2137" s="464" t="s">
        <v>1341</v>
      </c>
      <c r="D2137" s="465" t="str">
        <f>VLOOKUP(Tabela25[[#This Row],[Symbol]],Baza_cen[],3,0)</f>
        <v>BLOK NYXON  Green 70mm    H= 70mm     GPMM</v>
      </c>
      <c r="E2137" s="466">
        <v>70</v>
      </c>
      <c r="F2137" s="466"/>
      <c r="G2137" s="466" t="s">
        <v>2453</v>
      </c>
      <c r="H2137" s="477">
        <f>NP.!T71</f>
        <v>0</v>
      </c>
      <c r="I2137" s="476">
        <f>NP.!AL71</f>
        <v>0</v>
      </c>
      <c r="J2137" s="462"/>
    </row>
    <row r="2138" spans="1:10" ht="30" customHeight="1" x14ac:dyDescent="0.2">
      <c r="A2138" s="461">
        <v>2127</v>
      </c>
      <c r="B2138" s="463" t="s">
        <v>12</v>
      </c>
      <c r="C2138" s="464" t="s">
        <v>1341</v>
      </c>
      <c r="D2138" s="465" t="str">
        <f>VLOOKUP(Tabela25[[#This Row],[Symbol]],Baza_cen[],3,0)</f>
        <v>BLOK NYXON  Green 70mm    H= 70mm     GPMM</v>
      </c>
      <c r="E2138" s="466">
        <v>70</v>
      </c>
      <c r="F2138" s="466"/>
      <c r="G2138" s="466" t="s">
        <v>2453</v>
      </c>
      <c r="H2138" s="477">
        <f>NP.!U71</f>
        <v>0</v>
      </c>
      <c r="I2138" s="476">
        <f>NP.!AM71</f>
        <v>0</v>
      </c>
      <c r="J2138" s="462"/>
    </row>
    <row r="2139" spans="1:10" ht="30" customHeight="1" x14ac:dyDescent="0.2">
      <c r="A2139" s="461">
        <v>2128</v>
      </c>
      <c r="B2139" s="463" t="s">
        <v>12</v>
      </c>
      <c r="C2139" s="464" t="s">
        <v>1341</v>
      </c>
      <c r="D2139" s="465" t="str">
        <f>VLOOKUP(Tabela25[[#This Row],[Symbol]],Baza_cen[],3,0)</f>
        <v>BLOK NYXON  Green 70mm    H= 70mm     GPMM</v>
      </c>
      <c r="E2139" s="466">
        <v>70</v>
      </c>
      <c r="F2139" s="466"/>
      <c r="G2139" s="466" t="s">
        <v>2453</v>
      </c>
      <c r="H2139" s="477">
        <f>NP.!V71</f>
        <v>0</v>
      </c>
      <c r="I2139" s="476">
        <f>NP.!AN71</f>
        <v>0</v>
      </c>
      <c r="J2139" s="462"/>
    </row>
    <row r="2140" spans="1:10" ht="30" customHeight="1" x14ac:dyDescent="0.2">
      <c r="A2140" s="461">
        <v>2129</v>
      </c>
      <c r="B2140" s="463" t="s">
        <v>12</v>
      </c>
      <c r="C2140" s="464" t="s">
        <v>1341</v>
      </c>
      <c r="D2140" s="465" t="str">
        <f>VLOOKUP(Tabela25[[#This Row],[Symbol]],Baza_cen[],3,0)</f>
        <v>BLOK NYXON  Green 70mm    H= 70mm     GPMM</v>
      </c>
      <c r="E2140" s="466">
        <v>70</v>
      </c>
      <c r="F2140" s="466"/>
      <c r="G2140" s="466" t="s">
        <v>2453</v>
      </c>
      <c r="H2140" s="477">
        <f>NP.!W71</f>
        <v>0</v>
      </c>
      <c r="I2140" s="476">
        <f>NP.!AO71</f>
        <v>0</v>
      </c>
      <c r="J2140" s="462"/>
    </row>
    <row r="2141" spans="1:10" ht="30" customHeight="1" x14ac:dyDescent="0.2">
      <c r="A2141" s="461">
        <v>2130</v>
      </c>
      <c r="B2141" s="463" t="s">
        <v>12</v>
      </c>
      <c r="C2141" s="464" t="s">
        <v>1341</v>
      </c>
      <c r="D2141" s="465" t="str">
        <f>VLOOKUP(Tabela25[[#This Row],[Symbol]],Baza_cen[],3,0)</f>
        <v>BLOK NYXON  Green 70mm    H= 70mm     GPMM</v>
      </c>
      <c r="E2141" s="466">
        <v>70</v>
      </c>
      <c r="F2141" s="466"/>
      <c r="G2141" s="466" t="s">
        <v>2453</v>
      </c>
      <c r="H2141" s="477">
        <f>NP.!X71</f>
        <v>0</v>
      </c>
      <c r="I2141" s="476">
        <f>NP.!AP71</f>
        <v>0</v>
      </c>
      <c r="J2141" s="462"/>
    </row>
    <row r="2142" spans="1:10" ht="30" customHeight="1" x14ac:dyDescent="0.2">
      <c r="A2142" s="461">
        <v>2131</v>
      </c>
      <c r="B2142" s="463" t="s">
        <v>12</v>
      </c>
      <c r="C2142" s="464" t="s">
        <v>1341</v>
      </c>
      <c r="D2142" s="465" t="str">
        <f>VLOOKUP(Tabela25[[#This Row],[Symbol]],Baza_cen[],3,0)</f>
        <v>BLOK NYXON  Green 70mm    H= 70mm     GPMM</v>
      </c>
      <c r="E2142" s="466">
        <v>70</v>
      </c>
      <c r="F2142" s="466"/>
      <c r="G2142" s="466" t="s">
        <v>2453</v>
      </c>
      <c r="H2142" s="477">
        <f>NP.!Y71</f>
        <v>0</v>
      </c>
      <c r="I2142" s="476">
        <f>NP.!AQ71</f>
        <v>0</v>
      </c>
      <c r="J2142" s="462"/>
    </row>
    <row r="2143" spans="1:10" ht="30" customHeight="1" x14ac:dyDescent="0.2">
      <c r="A2143" s="461">
        <v>2132</v>
      </c>
      <c r="B2143" s="463" t="s">
        <v>12</v>
      </c>
      <c r="C2143" s="464" t="s">
        <v>1341</v>
      </c>
      <c r="D2143" s="465" t="str">
        <f>VLOOKUP(Tabela25[[#This Row],[Symbol]],Baza_cen[],3,0)</f>
        <v>BLOK NYXON  Green 70mm    H= 70mm     GPMM</v>
      </c>
      <c r="E2143" s="466">
        <v>70</v>
      </c>
      <c r="F2143" s="466"/>
      <c r="G2143" s="466" t="s">
        <v>2453</v>
      </c>
      <c r="H2143" s="477">
        <f>NP.!Z71</f>
        <v>0</v>
      </c>
      <c r="I2143" s="476">
        <f>NP.!AR71</f>
        <v>0</v>
      </c>
      <c r="J2143" s="462"/>
    </row>
    <row r="2144" spans="1:10" ht="30" customHeight="1" x14ac:dyDescent="0.2">
      <c r="A2144" s="461">
        <v>2133</v>
      </c>
      <c r="B2144" s="463" t="s">
        <v>12</v>
      </c>
      <c r="C2144" s="464" t="s">
        <v>1341</v>
      </c>
      <c r="D2144" s="465" t="str">
        <f>VLOOKUP(Tabela25[[#This Row],[Symbol]],Baza_cen[],3,0)</f>
        <v>BLOK NYXON  Green 70mm    H= 70mm     GPMM</v>
      </c>
      <c r="E2144" s="466">
        <v>70</v>
      </c>
      <c r="F2144" s="466"/>
      <c r="G2144" s="466" t="s">
        <v>2453</v>
      </c>
      <c r="H2144" s="477">
        <f>NP.!AA71</f>
        <v>0</v>
      </c>
      <c r="I2144" s="476">
        <f>NP.!AS71</f>
        <v>0</v>
      </c>
      <c r="J2144" s="462"/>
    </row>
    <row r="2145" spans="1:10" ht="30" customHeight="1" x14ac:dyDescent="0.2">
      <c r="A2145" s="461">
        <v>2134</v>
      </c>
      <c r="B2145" s="463" t="s">
        <v>12</v>
      </c>
      <c r="C2145" s="464" t="s">
        <v>1341</v>
      </c>
      <c r="D2145" s="465" t="str">
        <f>VLOOKUP(Tabela25[[#This Row],[Symbol]],Baza_cen[],3,0)</f>
        <v>BLOK NYXON  Green 70mm    H= 70mm     GPMM</v>
      </c>
      <c r="E2145" s="466">
        <v>70</v>
      </c>
      <c r="F2145" s="466"/>
      <c r="G2145" s="466" t="s">
        <v>2453</v>
      </c>
      <c r="H2145" s="477">
        <f>NP.!AB71</f>
        <v>0</v>
      </c>
      <c r="I2145" s="476">
        <f>NP.!AT71</f>
        <v>0</v>
      </c>
      <c r="J2145" s="462"/>
    </row>
    <row r="2146" spans="1:10" ht="30" customHeight="1" x14ac:dyDescent="0.2">
      <c r="A2146" s="461">
        <v>2135</v>
      </c>
      <c r="B2146" s="463" t="s">
        <v>12</v>
      </c>
      <c r="C2146" s="464" t="s">
        <v>1341</v>
      </c>
      <c r="D2146" s="465" t="str">
        <f>VLOOKUP(Tabela25[[#This Row],[Symbol]],Baza_cen[],3,0)</f>
        <v>BLOK NYXON  Green 70mm    H= 70mm     GPMM</v>
      </c>
      <c r="E2146" s="466">
        <v>70</v>
      </c>
      <c r="F2146" s="466"/>
      <c r="G2146" s="466" t="s">
        <v>2453</v>
      </c>
      <c r="H2146" s="477">
        <f>NP.!AC71</f>
        <v>0</v>
      </c>
      <c r="I2146" s="476">
        <f>NP.!AU71</f>
        <v>0</v>
      </c>
      <c r="J2146" s="462"/>
    </row>
    <row r="2147" spans="1:10" ht="30" customHeight="1" x14ac:dyDescent="0.2">
      <c r="A2147" s="461">
        <v>2136</v>
      </c>
      <c r="B2147" s="463" t="s">
        <v>12</v>
      </c>
      <c r="C2147" s="464" t="s">
        <v>1341</v>
      </c>
      <c r="D2147" s="465" t="str">
        <f>VLOOKUP(Tabela25[[#This Row],[Symbol]],Baza_cen[],3,0)</f>
        <v>BLOK NYXON  Green 70mm    H= 70mm     GPMM</v>
      </c>
      <c r="E2147" s="466">
        <v>70</v>
      </c>
      <c r="F2147" s="466"/>
      <c r="G2147" s="466" t="s">
        <v>2453</v>
      </c>
      <c r="H2147" s="477">
        <f>NP.!AD71</f>
        <v>0</v>
      </c>
      <c r="I2147" s="476">
        <f>NP.!AV71</f>
        <v>0</v>
      </c>
      <c r="J2147" s="462"/>
    </row>
    <row r="2148" spans="1:10" ht="30" customHeight="1" x14ac:dyDescent="0.2">
      <c r="A2148" s="461">
        <v>2137</v>
      </c>
      <c r="B2148" s="463" t="s">
        <v>12</v>
      </c>
      <c r="C2148" s="464" t="s">
        <v>1342</v>
      </c>
      <c r="D2148" s="465" t="str">
        <f>VLOOKUP(Tabela25[[#This Row],[Symbol]],Baza_cen[],3,0)</f>
        <v>BLOK NYXON  Green 70mm    H= 75mm     GPMM</v>
      </c>
      <c r="E2148" s="466">
        <v>75</v>
      </c>
      <c r="F2148" s="466"/>
      <c r="G2148" s="466" t="s">
        <v>2453</v>
      </c>
      <c r="H2148" s="477">
        <f>NP.!S72</f>
        <v>0</v>
      </c>
      <c r="I2148" s="476">
        <f>NP.!AK72</f>
        <v>0</v>
      </c>
      <c r="J2148" s="462"/>
    </row>
    <row r="2149" spans="1:10" ht="30" customHeight="1" x14ac:dyDescent="0.2">
      <c r="A2149" s="461">
        <v>2138</v>
      </c>
      <c r="B2149" s="463" t="s">
        <v>12</v>
      </c>
      <c r="C2149" s="464" t="s">
        <v>1342</v>
      </c>
      <c r="D2149" s="465" t="str">
        <f>VLOOKUP(Tabela25[[#This Row],[Symbol]],Baza_cen[],3,0)</f>
        <v>BLOK NYXON  Green 70mm    H= 75mm     GPMM</v>
      </c>
      <c r="E2149" s="466">
        <v>75</v>
      </c>
      <c r="F2149" s="466"/>
      <c r="G2149" s="466" t="s">
        <v>2453</v>
      </c>
      <c r="H2149" s="477">
        <f>NP.!T72</f>
        <v>0</v>
      </c>
      <c r="I2149" s="476">
        <f>NP.!AL72</f>
        <v>0</v>
      </c>
      <c r="J2149" s="462"/>
    </row>
    <row r="2150" spans="1:10" ht="30" customHeight="1" x14ac:dyDescent="0.2">
      <c r="A2150" s="461">
        <v>2139</v>
      </c>
      <c r="B2150" s="463" t="s">
        <v>12</v>
      </c>
      <c r="C2150" s="464" t="s">
        <v>1342</v>
      </c>
      <c r="D2150" s="465" t="str">
        <f>VLOOKUP(Tabela25[[#This Row],[Symbol]],Baza_cen[],3,0)</f>
        <v>BLOK NYXON  Green 70mm    H= 75mm     GPMM</v>
      </c>
      <c r="E2150" s="466">
        <v>75</v>
      </c>
      <c r="F2150" s="466"/>
      <c r="G2150" s="466" t="s">
        <v>2453</v>
      </c>
      <c r="H2150" s="477">
        <f>NP.!U72</f>
        <v>0</v>
      </c>
      <c r="I2150" s="476">
        <f>NP.!AM72</f>
        <v>0</v>
      </c>
      <c r="J2150" s="462"/>
    </row>
    <row r="2151" spans="1:10" ht="30" customHeight="1" x14ac:dyDescent="0.2">
      <c r="A2151" s="461">
        <v>2140</v>
      </c>
      <c r="B2151" s="463" t="s">
        <v>12</v>
      </c>
      <c r="C2151" s="464" t="s">
        <v>1342</v>
      </c>
      <c r="D2151" s="465" t="str">
        <f>VLOOKUP(Tabela25[[#This Row],[Symbol]],Baza_cen[],3,0)</f>
        <v>BLOK NYXON  Green 70mm    H= 75mm     GPMM</v>
      </c>
      <c r="E2151" s="466">
        <v>75</v>
      </c>
      <c r="F2151" s="466"/>
      <c r="G2151" s="466" t="s">
        <v>2453</v>
      </c>
      <c r="H2151" s="477">
        <f>NP.!V72</f>
        <v>0</v>
      </c>
      <c r="I2151" s="476">
        <f>NP.!AN72</f>
        <v>0</v>
      </c>
      <c r="J2151" s="462"/>
    </row>
    <row r="2152" spans="1:10" ht="30" customHeight="1" x14ac:dyDescent="0.2">
      <c r="A2152" s="461">
        <v>2141</v>
      </c>
      <c r="B2152" s="463" t="s">
        <v>12</v>
      </c>
      <c r="C2152" s="464" t="s">
        <v>1342</v>
      </c>
      <c r="D2152" s="465" t="str">
        <f>VLOOKUP(Tabela25[[#This Row],[Symbol]],Baza_cen[],3,0)</f>
        <v>BLOK NYXON  Green 70mm    H= 75mm     GPMM</v>
      </c>
      <c r="E2152" s="466">
        <v>75</v>
      </c>
      <c r="F2152" s="466"/>
      <c r="G2152" s="466" t="s">
        <v>2453</v>
      </c>
      <c r="H2152" s="477">
        <f>NP.!W72</f>
        <v>0</v>
      </c>
      <c r="I2152" s="476">
        <f>NP.!AO72</f>
        <v>0</v>
      </c>
      <c r="J2152" s="462"/>
    </row>
    <row r="2153" spans="1:10" ht="30" customHeight="1" x14ac:dyDescent="0.2">
      <c r="A2153" s="461">
        <v>2142</v>
      </c>
      <c r="B2153" s="463" t="s">
        <v>12</v>
      </c>
      <c r="C2153" s="464" t="s">
        <v>1342</v>
      </c>
      <c r="D2153" s="465" t="str">
        <f>VLOOKUP(Tabela25[[#This Row],[Symbol]],Baza_cen[],3,0)</f>
        <v>BLOK NYXON  Green 70mm    H= 75mm     GPMM</v>
      </c>
      <c r="E2153" s="466">
        <v>75</v>
      </c>
      <c r="F2153" s="466"/>
      <c r="G2153" s="466" t="s">
        <v>2453</v>
      </c>
      <c r="H2153" s="477">
        <f>NP.!X72</f>
        <v>0</v>
      </c>
      <c r="I2153" s="476">
        <f>NP.!AP72</f>
        <v>0</v>
      </c>
      <c r="J2153" s="462"/>
    </row>
    <row r="2154" spans="1:10" ht="30" customHeight="1" x14ac:dyDescent="0.2">
      <c r="A2154" s="461">
        <v>2143</v>
      </c>
      <c r="B2154" s="463" t="s">
        <v>12</v>
      </c>
      <c r="C2154" s="464" t="s">
        <v>1342</v>
      </c>
      <c r="D2154" s="465" t="str">
        <f>VLOOKUP(Tabela25[[#This Row],[Symbol]],Baza_cen[],3,0)</f>
        <v>BLOK NYXON  Green 70mm    H= 75mm     GPMM</v>
      </c>
      <c r="E2154" s="466">
        <v>75</v>
      </c>
      <c r="F2154" s="466"/>
      <c r="G2154" s="466" t="s">
        <v>2453</v>
      </c>
      <c r="H2154" s="477">
        <f>NP.!Y72</f>
        <v>0</v>
      </c>
      <c r="I2154" s="476">
        <f>NP.!AQ72</f>
        <v>0</v>
      </c>
      <c r="J2154" s="462"/>
    </row>
    <row r="2155" spans="1:10" ht="30" customHeight="1" x14ac:dyDescent="0.2">
      <c r="A2155" s="461">
        <v>2144</v>
      </c>
      <c r="B2155" s="463" t="s">
        <v>12</v>
      </c>
      <c r="C2155" s="464" t="s">
        <v>1342</v>
      </c>
      <c r="D2155" s="465" t="str">
        <f>VLOOKUP(Tabela25[[#This Row],[Symbol]],Baza_cen[],3,0)</f>
        <v>BLOK NYXON  Green 70mm    H= 75mm     GPMM</v>
      </c>
      <c r="E2155" s="466">
        <v>75</v>
      </c>
      <c r="F2155" s="466"/>
      <c r="G2155" s="466" t="s">
        <v>2453</v>
      </c>
      <c r="H2155" s="477">
        <f>NP.!Z72</f>
        <v>0</v>
      </c>
      <c r="I2155" s="476">
        <f>NP.!AR72</f>
        <v>0</v>
      </c>
      <c r="J2155" s="462"/>
    </row>
    <row r="2156" spans="1:10" ht="30" customHeight="1" x14ac:dyDescent="0.2">
      <c r="A2156" s="461">
        <v>2145</v>
      </c>
      <c r="B2156" s="463" t="s">
        <v>12</v>
      </c>
      <c r="C2156" s="464" t="s">
        <v>1342</v>
      </c>
      <c r="D2156" s="465" t="str">
        <f>VLOOKUP(Tabela25[[#This Row],[Symbol]],Baza_cen[],3,0)</f>
        <v>BLOK NYXON  Green 70mm    H= 75mm     GPMM</v>
      </c>
      <c r="E2156" s="466">
        <v>75</v>
      </c>
      <c r="F2156" s="466"/>
      <c r="G2156" s="466" t="s">
        <v>2453</v>
      </c>
      <c r="H2156" s="477">
        <f>NP.!AA72</f>
        <v>0</v>
      </c>
      <c r="I2156" s="476">
        <f>NP.!AS72</f>
        <v>0</v>
      </c>
      <c r="J2156" s="462"/>
    </row>
    <row r="2157" spans="1:10" ht="30" customHeight="1" x14ac:dyDescent="0.2">
      <c r="A2157" s="461">
        <v>2146</v>
      </c>
      <c r="B2157" s="463" t="s">
        <v>12</v>
      </c>
      <c r="C2157" s="464" t="s">
        <v>1342</v>
      </c>
      <c r="D2157" s="465" t="str">
        <f>VLOOKUP(Tabela25[[#This Row],[Symbol]],Baza_cen[],3,0)</f>
        <v>BLOK NYXON  Green 70mm    H= 75mm     GPMM</v>
      </c>
      <c r="E2157" s="466">
        <v>75</v>
      </c>
      <c r="F2157" s="466"/>
      <c r="G2157" s="466" t="s">
        <v>2453</v>
      </c>
      <c r="H2157" s="477">
        <f>NP.!AB72</f>
        <v>0</v>
      </c>
      <c r="I2157" s="476">
        <f>NP.!AT72</f>
        <v>0</v>
      </c>
      <c r="J2157" s="462"/>
    </row>
    <row r="2158" spans="1:10" ht="30" customHeight="1" x14ac:dyDescent="0.2">
      <c r="A2158" s="461">
        <v>2147</v>
      </c>
      <c r="B2158" s="463" t="s">
        <v>12</v>
      </c>
      <c r="C2158" s="464" t="s">
        <v>1342</v>
      </c>
      <c r="D2158" s="465" t="str">
        <f>VLOOKUP(Tabela25[[#This Row],[Symbol]],Baza_cen[],3,0)</f>
        <v>BLOK NYXON  Green 70mm    H= 75mm     GPMM</v>
      </c>
      <c r="E2158" s="466">
        <v>75</v>
      </c>
      <c r="F2158" s="466"/>
      <c r="G2158" s="466" t="s">
        <v>2453</v>
      </c>
      <c r="H2158" s="477">
        <f>NP.!AC72</f>
        <v>0</v>
      </c>
      <c r="I2158" s="476">
        <f>NP.!AU72</f>
        <v>0</v>
      </c>
      <c r="J2158" s="462"/>
    </row>
    <row r="2159" spans="1:10" ht="30" customHeight="1" x14ac:dyDescent="0.2">
      <c r="A2159" s="461">
        <v>2148</v>
      </c>
      <c r="B2159" s="463" t="s">
        <v>12</v>
      </c>
      <c r="C2159" s="464" t="s">
        <v>1342</v>
      </c>
      <c r="D2159" s="465" t="str">
        <f>VLOOKUP(Tabela25[[#This Row],[Symbol]],Baza_cen[],3,0)</f>
        <v>BLOK NYXON  Green 70mm    H= 75mm     GPMM</v>
      </c>
      <c r="E2159" s="466">
        <v>75</v>
      </c>
      <c r="F2159" s="466"/>
      <c r="G2159" s="466" t="s">
        <v>2453</v>
      </c>
      <c r="H2159" s="477">
        <f>NP.!AD72</f>
        <v>0</v>
      </c>
      <c r="I2159" s="476">
        <f>NP.!AV72</f>
        <v>0</v>
      </c>
      <c r="J2159" s="462"/>
    </row>
    <row r="2160" spans="1:10" ht="30" customHeight="1" x14ac:dyDescent="0.2">
      <c r="A2160" s="461">
        <v>2149</v>
      </c>
      <c r="B2160" s="463" t="s">
        <v>12</v>
      </c>
      <c r="C2160" s="464" t="s">
        <v>1343</v>
      </c>
      <c r="D2160" s="465" t="str">
        <f>VLOOKUP(Tabela25[[#This Row],[Symbol]],Baza_cen[],3,0)</f>
        <v>BLOK NYXON  Green 70mm    H= 80mm     GPMM</v>
      </c>
      <c r="E2160" s="466">
        <v>80</v>
      </c>
      <c r="F2160" s="466"/>
      <c r="G2160" s="466" t="s">
        <v>2453</v>
      </c>
      <c r="H2160" s="477">
        <f>NP.!S73</f>
        <v>0</v>
      </c>
      <c r="I2160" s="476">
        <f>NP.!AK73</f>
        <v>0</v>
      </c>
      <c r="J2160" s="462"/>
    </row>
    <row r="2161" spans="1:10" ht="30" customHeight="1" x14ac:dyDescent="0.2">
      <c r="A2161" s="461">
        <v>2150</v>
      </c>
      <c r="B2161" s="463" t="s">
        <v>12</v>
      </c>
      <c r="C2161" s="464" t="s">
        <v>1343</v>
      </c>
      <c r="D2161" s="465" t="str">
        <f>VLOOKUP(Tabela25[[#This Row],[Symbol]],Baza_cen[],3,0)</f>
        <v>BLOK NYXON  Green 70mm    H= 80mm     GPMM</v>
      </c>
      <c r="E2161" s="466">
        <v>80</v>
      </c>
      <c r="F2161" s="466"/>
      <c r="G2161" s="466" t="s">
        <v>2453</v>
      </c>
      <c r="H2161" s="477">
        <f>NP.!T73</f>
        <v>0</v>
      </c>
      <c r="I2161" s="476">
        <f>NP.!AL73</f>
        <v>0</v>
      </c>
      <c r="J2161" s="462"/>
    </row>
    <row r="2162" spans="1:10" ht="30" customHeight="1" x14ac:dyDescent="0.2">
      <c r="A2162" s="461">
        <v>2151</v>
      </c>
      <c r="B2162" s="463" t="s">
        <v>12</v>
      </c>
      <c r="C2162" s="464" t="s">
        <v>1343</v>
      </c>
      <c r="D2162" s="465" t="str">
        <f>VLOOKUP(Tabela25[[#This Row],[Symbol]],Baza_cen[],3,0)</f>
        <v>BLOK NYXON  Green 70mm    H= 80mm     GPMM</v>
      </c>
      <c r="E2162" s="466">
        <v>80</v>
      </c>
      <c r="F2162" s="466"/>
      <c r="G2162" s="466" t="s">
        <v>2453</v>
      </c>
      <c r="H2162" s="477">
        <f>NP.!U73</f>
        <v>0</v>
      </c>
      <c r="I2162" s="476">
        <f>NP.!AM73</f>
        <v>0</v>
      </c>
      <c r="J2162" s="462"/>
    </row>
    <row r="2163" spans="1:10" ht="30" customHeight="1" x14ac:dyDescent="0.2">
      <c r="A2163" s="461">
        <v>2152</v>
      </c>
      <c r="B2163" s="463" t="s">
        <v>12</v>
      </c>
      <c r="C2163" s="464" t="s">
        <v>1343</v>
      </c>
      <c r="D2163" s="465" t="str">
        <f>VLOOKUP(Tabela25[[#This Row],[Symbol]],Baza_cen[],3,0)</f>
        <v>BLOK NYXON  Green 70mm    H= 80mm     GPMM</v>
      </c>
      <c r="E2163" s="466">
        <v>80</v>
      </c>
      <c r="F2163" s="466"/>
      <c r="G2163" s="466" t="s">
        <v>2453</v>
      </c>
      <c r="H2163" s="477">
        <f>NP.!V73</f>
        <v>0</v>
      </c>
      <c r="I2163" s="476">
        <f>NP.!AN73</f>
        <v>0</v>
      </c>
      <c r="J2163" s="462"/>
    </row>
    <row r="2164" spans="1:10" ht="30" customHeight="1" x14ac:dyDescent="0.2">
      <c r="A2164" s="461">
        <v>2153</v>
      </c>
      <c r="B2164" s="463" t="s">
        <v>12</v>
      </c>
      <c r="C2164" s="464" t="s">
        <v>1343</v>
      </c>
      <c r="D2164" s="465" t="str">
        <f>VLOOKUP(Tabela25[[#This Row],[Symbol]],Baza_cen[],3,0)</f>
        <v>BLOK NYXON  Green 70mm    H= 80mm     GPMM</v>
      </c>
      <c r="E2164" s="466">
        <v>80</v>
      </c>
      <c r="F2164" s="466"/>
      <c r="G2164" s="466" t="s">
        <v>2453</v>
      </c>
      <c r="H2164" s="477">
        <f>NP.!W73</f>
        <v>0</v>
      </c>
      <c r="I2164" s="476">
        <f>NP.!AO73</f>
        <v>0</v>
      </c>
      <c r="J2164" s="462"/>
    </row>
    <row r="2165" spans="1:10" ht="30" customHeight="1" x14ac:dyDescent="0.2">
      <c r="A2165" s="461">
        <v>2154</v>
      </c>
      <c r="B2165" s="463" t="s">
        <v>12</v>
      </c>
      <c r="C2165" s="464" t="s">
        <v>1343</v>
      </c>
      <c r="D2165" s="465" t="str">
        <f>VLOOKUP(Tabela25[[#This Row],[Symbol]],Baza_cen[],3,0)</f>
        <v>BLOK NYXON  Green 70mm    H= 80mm     GPMM</v>
      </c>
      <c r="E2165" s="466">
        <v>80</v>
      </c>
      <c r="F2165" s="466"/>
      <c r="G2165" s="466" t="s">
        <v>2453</v>
      </c>
      <c r="H2165" s="477">
        <f>NP.!X73</f>
        <v>0</v>
      </c>
      <c r="I2165" s="476">
        <f>NP.!AP73</f>
        <v>0</v>
      </c>
      <c r="J2165" s="462"/>
    </row>
    <row r="2166" spans="1:10" ht="30" customHeight="1" x14ac:dyDescent="0.2">
      <c r="A2166" s="461">
        <v>2155</v>
      </c>
      <c r="B2166" s="463" t="s">
        <v>12</v>
      </c>
      <c r="C2166" s="464" t="s">
        <v>1343</v>
      </c>
      <c r="D2166" s="465" t="str">
        <f>VLOOKUP(Tabela25[[#This Row],[Symbol]],Baza_cen[],3,0)</f>
        <v>BLOK NYXON  Green 70mm    H= 80mm     GPMM</v>
      </c>
      <c r="E2166" s="466">
        <v>80</v>
      </c>
      <c r="F2166" s="466"/>
      <c r="G2166" s="466" t="s">
        <v>2453</v>
      </c>
      <c r="H2166" s="477">
        <f>NP.!Y73</f>
        <v>0</v>
      </c>
      <c r="I2166" s="476">
        <f>NP.!AQ73</f>
        <v>0</v>
      </c>
      <c r="J2166" s="462"/>
    </row>
    <row r="2167" spans="1:10" ht="30" customHeight="1" x14ac:dyDescent="0.2">
      <c r="A2167" s="461">
        <v>2156</v>
      </c>
      <c r="B2167" s="463" t="s">
        <v>12</v>
      </c>
      <c r="C2167" s="464" t="s">
        <v>1343</v>
      </c>
      <c r="D2167" s="465" t="str">
        <f>VLOOKUP(Tabela25[[#This Row],[Symbol]],Baza_cen[],3,0)</f>
        <v>BLOK NYXON  Green 70mm    H= 80mm     GPMM</v>
      </c>
      <c r="E2167" s="466">
        <v>80</v>
      </c>
      <c r="F2167" s="466"/>
      <c r="G2167" s="466" t="s">
        <v>2453</v>
      </c>
      <c r="H2167" s="477">
        <f>NP.!Z73</f>
        <v>0</v>
      </c>
      <c r="I2167" s="476">
        <f>NP.!AR73</f>
        <v>0</v>
      </c>
      <c r="J2167" s="462"/>
    </row>
    <row r="2168" spans="1:10" ht="30" customHeight="1" x14ac:dyDescent="0.2">
      <c r="A2168" s="461">
        <v>2157</v>
      </c>
      <c r="B2168" s="463" t="s">
        <v>12</v>
      </c>
      <c r="C2168" s="464" t="s">
        <v>1343</v>
      </c>
      <c r="D2168" s="465" t="str">
        <f>VLOOKUP(Tabela25[[#This Row],[Symbol]],Baza_cen[],3,0)</f>
        <v>BLOK NYXON  Green 70mm    H= 80mm     GPMM</v>
      </c>
      <c r="E2168" s="466">
        <v>80</v>
      </c>
      <c r="F2168" s="466"/>
      <c r="G2168" s="466" t="s">
        <v>2453</v>
      </c>
      <c r="H2168" s="477">
        <f>NP.!AA73</f>
        <v>0</v>
      </c>
      <c r="I2168" s="476">
        <f>NP.!AS73</f>
        <v>0</v>
      </c>
      <c r="J2168" s="462"/>
    </row>
    <row r="2169" spans="1:10" ht="30" customHeight="1" x14ac:dyDescent="0.2">
      <c r="A2169" s="461">
        <v>2158</v>
      </c>
      <c r="B2169" s="463" t="s">
        <v>12</v>
      </c>
      <c r="C2169" s="464" t="s">
        <v>1343</v>
      </c>
      <c r="D2169" s="465" t="str">
        <f>VLOOKUP(Tabela25[[#This Row],[Symbol]],Baza_cen[],3,0)</f>
        <v>BLOK NYXON  Green 70mm    H= 80mm     GPMM</v>
      </c>
      <c r="E2169" s="466">
        <v>80</v>
      </c>
      <c r="F2169" s="466"/>
      <c r="G2169" s="466" t="s">
        <v>2453</v>
      </c>
      <c r="H2169" s="477">
        <f>NP.!AB73</f>
        <v>0</v>
      </c>
      <c r="I2169" s="476">
        <f>NP.!AT73</f>
        <v>0</v>
      </c>
      <c r="J2169" s="462"/>
    </row>
    <row r="2170" spans="1:10" ht="30" customHeight="1" x14ac:dyDescent="0.2">
      <c r="A2170" s="461">
        <v>2159</v>
      </c>
      <c r="B2170" s="463" t="s">
        <v>12</v>
      </c>
      <c r="C2170" s="464" t="s">
        <v>1343</v>
      </c>
      <c r="D2170" s="465" t="str">
        <f>VLOOKUP(Tabela25[[#This Row],[Symbol]],Baza_cen[],3,0)</f>
        <v>BLOK NYXON  Green 70mm    H= 80mm     GPMM</v>
      </c>
      <c r="E2170" s="466">
        <v>80</v>
      </c>
      <c r="F2170" s="466"/>
      <c r="G2170" s="466" t="s">
        <v>2453</v>
      </c>
      <c r="H2170" s="477">
        <f>NP.!AC73</f>
        <v>0</v>
      </c>
      <c r="I2170" s="476">
        <f>NP.!AU73</f>
        <v>0</v>
      </c>
      <c r="J2170" s="462"/>
    </row>
    <row r="2171" spans="1:10" ht="30" customHeight="1" x14ac:dyDescent="0.2">
      <c r="A2171" s="461">
        <v>2160</v>
      </c>
      <c r="B2171" s="463" t="s">
        <v>12</v>
      </c>
      <c r="C2171" s="464" t="s">
        <v>1343</v>
      </c>
      <c r="D2171" s="465" t="str">
        <f>VLOOKUP(Tabela25[[#This Row],[Symbol]],Baza_cen[],3,0)</f>
        <v>BLOK NYXON  Green 70mm    H= 80mm     GPMM</v>
      </c>
      <c r="E2171" s="466">
        <v>80</v>
      </c>
      <c r="F2171" s="466"/>
      <c r="G2171" s="466" t="s">
        <v>2453</v>
      </c>
      <c r="H2171" s="477">
        <f>NP.!AD73</f>
        <v>0</v>
      </c>
      <c r="I2171" s="476">
        <f>NP.!AV73</f>
        <v>0</v>
      </c>
      <c r="J2171" s="462"/>
    </row>
    <row r="2172" spans="1:10" ht="30" customHeight="1" x14ac:dyDescent="0.2">
      <c r="A2172" s="461">
        <v>2161</v>
      </c>
      <c r="B2172" s="463" t="s">
        <v>12</v>
      </c>
      <c r="C2172" s="464" t="s">
        <v>1344</v>
      </c>
      <c r="D2172" s="465" t="str">
        <f>VLOOKUP(Tabela25[[#This Row],[Symbol]],Baza_cen[],3,0)</f>
        <v>BLOK NYXON  Green 70mm    H= 85mm     GPMM</v>
      </c>
      <c r="E2172" s="466">
        <v>85</v>
      </c>
      <c r="F2172" s="466"/>
      <c r="G2172" s="466" t="s">
        <v>2453</v>
      </c>
      <c r="H2172" s="477">
        <f>NP.!S74</f>
        <v>0</v>
      </c>
      <c r="I2172" s="476">
        <f>NP.!AK74</f>
        <v>0</v>
      </c>
      <c r="J2172" s="462"/>
    </row>
    <row r="2173" spans="1:10" ht="30" customHeight="1" x14ac:dyDescent="0.2">
      <c r="A2173" s="461">
        <v>2162</v>
      </c>
      <c r="B2173" s="463" t="s">
        <v>12</v>
      </c>
      <c r="C2173" s="464" t="s">
        <v>1344</v>
      </c>
      <c r="D2173" s="465" t="str">
        <f>VLOOKUP(Tabela25[[#This Row],[Symbol]],Baza_cen[],3,0)</f>
        <v>BLOK NYXON  Green 70mm    H= 85mm     GPMM</v>
      </c>
      <c r="E2173" s="466">
        <v>85</v>
      </c>
      <c r="F2173" s="466"/>
      <c r="G2173" s="466" t="s">
        <v>2453</v>
      </c>
      <c r="H2173" s="477">
        <f>NP.!T74</f>
        <v>0</v>
      </c>
      <c r="I2173" s="476">
        <f>NP.!AL74</f>
        <v>0</v>
      </c>
      <c r="J2173" s="462"/>
    </row>
    <row r="2174" spans="1:10" ht="30" customHeight="1" x14ac:dyDescent="0.2">
      <c r="A2174" s="461">
        <v>2163</v>
      </c>
      <c r="B2174" s="463" t="s">
        <v>12</v>
      </c>
      <c r="C2174" s="464" t="s">
        <v>1344</v>
      </c>
      <c r="D2174" s="465" t="str">
        <f>VLOOKUP(Tabela25[[#This Row],[Symbol]],Baza_cen[],3,0)</f>
        <v>BLOK NYXON  Green 70mm    H= 85mm     GPMM</v>
      </c>
      <c r="E2174" s="466">
        <v>85</v>
      </c>
      <c r="F2174" s="466"/>
      <c r="G2174" s="466" t="s">
        <v>2453</v>
      </c>
      <c r="H2174" s="477">
        <f>NP.!U74</f>
        <v>0</v>
      </c>
      <c r="I2174" s="476">
        <f>NP.!AM74</f>
        <v>0</v>
      </c>
      <c r="J2174" s="462"/>
    </row>
    <row r="2175" spans="1:10" ht="30" customHeight="1" x14ac:dyDescent="0.2">
      <c r="A2175" s="461">
        <v>2164</v>
      </c>
      <c r="B2175" s="463" t="s">
        <v>12</v>
      </c>
      <c r="C2175" s="464" t="s">
        <v>1344</v>
      </c>
      <c r="D2175" s="465" t="str">
        <f>VLOOKUP(Tabela25[[#This Row],[Symbol]],Baza_cen[],3,0)</f>
        <v>BLOK NYXON  Green 70mm    H= 85mm     GPMM</v>
      </c>
      <c r="E2175" s="466">
        <v>85</v>
      </c>
      <c r="F2175" s="466"/>
      <c r="G2175" s="466" t="s">
        <v>2453</v>
      </c>
      <c r="H2175" s="477">
        <f>NP.!V74</f>
        <v>0</v>
      </c>
      <c r="I2175" s="476">
        <f>NP.!AN74</f>
        <v>0</v>
      </c>
      <c r="J2175" s="462"/>
    </row>
    <row r="2176" spans="1:10" ht="30" customHeight="1" x14ac:dyDescent="0.2">
      <c r="A2176" s="461">
        <v>2165</v>
      </c>
      <c r="B2176" s="463" t="s">
        <v>12</v>
      </c>
      <c r="C2176" s="464" t="s">
        <v>1344</v>
      </c>
      <c r="D2176" s="465" t="str">
        <f>VLOOKUP(Tabela25[[#This Row],[Symbol]],Baza_cen[],3,0)</f>
        <v>BLOK NYXON  Green 70mm    H= 85mm     GPMM</v>
      </c>
      <c r="E2176" s="466">
        <v>85</v>
      </c>
      <c r="F2176" s="466"/>
      <c r="G2176" s="466" t="s">
        <v>2453</v>
      </c>
      <c r="H2176" s="477">
        <f>NP.!W74</f>
        <v>0</v>
      </c>
      <c r="I2176" s="476">
        <f>NP.!AO74</f>
        <v>0</v>
      </c>
      <c r="J2176" s="462"/>
    </row>
    <row r="2177" spans="1:10" ht="30" customHeight="1" x14ac:dyDescent="0.2">
      <c r="A2177" s="461">
        <v>2166</v>
      </c>
      <c r="B2177" s="463" t="s">
        <v>12</v>
      </c>
      <c r="C2177" s="464" t="s">
        <v>1344</v>
      </c>
      <c r="D2177" s="465" t="str">
        <f>VLOOKUP(Tabela25[[#This Row],[Symbol]],Baza_cen[],3,0)</f>
        <v>BLOK NYXON  Green 70mm    H= 85mm     GPMM</v>
      </c>
      <c r="E2177" s="466">
        <v>85</v>
      </c>
      <c r="F2177" s="466"/>
      <c r="G2177" s="466" t="s">
        <v>2453</v>
      </c>
      <c r="H2177" s="477">
        <f>NP.!X74</f>
        <v>0</v>
      </c>
      <c r="I2177" s="476">
        <f>NP.!AP74</f>
        <v>0</v>
      </c>
      <c r="J2177" s="462"/>
    </row>
    <row r="2178" spans="1:10" ht="30" customHeight="1" x14ac:dyDescent="0.2">
      <c r="A2178" s="461">
        <v>2167</v>
      </c>
      <c r="B2178" s="463" t="s">
        <v>12</v>
      </c>
      <c r="C2178" s="464" t="s">
        <v>1344</v>
      </c>
      <c r="D2178" s="465" t="str">
        <f>VLOOKUP(Tabela25[[#This Row],[Symbol]],Baza_cen[],3,0)</f>
        <v>BLOK NYXON  Green 70mm    H= 85mm     GPMM</v>
      </c>
      <c r="E2178" s="466">
        <v>85</v>
      </c>
      <c r="F2178" s="466"/>
      <c r="G2178" s="466" t="s">
        <v>2453</v>
      </c>
      <c r="H2178" s="477">
        <f>NP.!Y74</f>
        <v>0</v>
      </c>
      <c r="I2178" s="476">
        <f>NP.!AQ74</f>
        <v>0</v>
      </c>
      <c r="J2178" s="462"/>
    </row>
    <row r="2179" spans="1:10" ht="30" customHeight="1" x14ac:dyDescent="0.2">
      <c r="A2179" s="461">
        <v>2168</v>
      </c>
      <c r="B2179" s="463" t="s">
        <v>12</v>
      </c>
      <c r="C2179" s="464" t="s">
        <v>1344</v>
      </c>
      <c r="D2179" s="465" t="str">
        <f>VLOOKUP(Tabela25[[#This Row],[Symbol]],Baza_cen[],3,0)</f>
        <v>BLOK NYXON  Green 70mm    H= 85mm     GPMM</v>
      </c>
      <c r="E2179" s="466">
        <v>85</v>
      </c>
      <c r="F2179" s="466"/>
      <c r="G2179" s="466" t="s">
        <v>2453</v>
      </c>
      <c r="H2179" s="477">
        <f>NP.!Z74</f>
        <v>0</v>
      </c>
      <c r="I2179" s="476">
        <f>NP.!AR74</f>
        <v>0</v>
      </c>
      <c r="J2179" s="462"/>
    </row>
    <row r="2180" spans="1:10" ht="30" customHeight="1" x14ac:dyDescent="0.2">
      <c r="A2180" s="461">
        <v>2169</v>
      </c>
      <c r="B2180" s="463" t="s">
        <v>12</v>
      </c>
      <c r="C2180" s="464" t="s">
        <v>1344</v>
      </c>
      <c r="D2180" s="465" t="str">
        <f>VLOOKUP(Tabela25[[#This Row],[Symbol]],Baza_cen[],3,0)</f>
        <v>BLOK NYXON  Green 70mm    H= 85mm     GPMM</v>
      </c>
      <c r="E2180" s="466">
        <v>85</v>
      </c>
      <c r="F2180" s="466"/>
      <c r="G2180" s="466" t="s">
        <v>2453</v>
      </c>
      <c r="H2180" s="477">
        <f>NP.!AA74</f>
        <v>0</v>
      </c>
      <c r="I2180" s="476">
        <f>NP.!AS74</f>
        <v>0</v>
      </c>
      <c r="J2180" s="462"/>
    </row>
    <row r="2181" spans="1:10" ht="30" customHeight="1" x14ac:dyDescent="0.2">
      <c r="A2181" s="461">
        <v>2170</v>
      </c>
      <c r="B2181" s="463" t="s">
        <v>12</v>
      </c>
      <c r="C2181" s="464" t="s">
        <v>1344</v>
      </c>
      <c r="D2181" s="465" t="str">
        <f>VLOOKUP(Tabela25[[#This Row],[Symbol]],Baza_cen[],3,0)</f>
        <v>BLOK NYXON  Green 70mm    H= 85mm     GPMM</v>
      </c>
      <c r="E2181" s="466">
        <v>85</v>
      </c>
      <c r="F2181" s="466"/>
      <c r="G2181" s="466" t="s">
        <v>2453</v>
      </c>
      <c r="H2181" s="477">
        <f>NP.!AB74</f>
        <v>0</v>
      </c>
      <c r="I2181" s="476">
        <f>NP.!AT74</f>
        <v>0</v>
      </c>
      <c r="J2181" s="462"/>
    </row>
    <row r="2182" spans="1:10" ht="30" customHeight="1" x14ac:dyDescent="0.2">
      <c r="A2182" s="461">
        <v>2171</v>
      </c>
      <c r="B2182" s="463" t="s">
        <v>12</v>
      </c>
      <c r="C2182" s="464" t="s">
        <v>1344</v>
      </c>
      <c r="D2182" s="465" t="str">
        <f>VLOOKUP(Tabela25[[#This Row],[Symbol]],Baza_cen[],3,0)</f>
        <v>BLOK NYXON  Green 70mm    H= 85mm     GPMM</v>
      </c>
      <c r="E2182" s="466">
        <v>85</v>
      </c>
      <c r="F2182" s="466"/>
      <c r="G2182" s="466" t="s">
        <v>2453</v>
      </c>
      <c r="H2182" s="477">
        <f>NP.!AC74</f>
        <v>0</v>
      </c>
      <c r="I2182" s="476">
        <f>NP.!AU74</f>
        <v>0</v>
      </c>
      <c r="J2182" s="462"/>
    </row>
    <row r="2183" spans="1:10" ht="30" customHeight="1" x14ac:dyDescent="0.2">
      <c r="A2183" s="461">
        <v>2172</v>
      </c>
      <c r="B2183" s="463" t="s">
        <v>12</v>
      </c>
      <c r="C2183" s="464" t="s">
        <v>1344</v>
      </c>
      <c r="D2183" s="465" t="str">
        <f>VLOOKUP(Tabela25[[#This Row],[Symbol]],Baza_cen[],3,0)</f>
        <v>BLOK NYXON  Green 70mm    H= 85mm     GPMM</v>
      </c>
      <c r="E2183" s="466">
        <v>85</v>
      </c>
      <c r="F2183" s="466"/>
      <c r="G2183" s="466" t="s">
        <v>2453</v>
      </c>
      <c r="H2183" s="477">
        <f>NP.!AD74</f>
        <v>0</v>
      </c>
      <c r="I2183" s="476">
        <f>NP.!AV74</f>
        <v>0</v>
      </c>
      <c r="J2183" s="462"/>
    </row>
    <row r="2184" spans="1:10" ht="30" customHeight="1" x14ac:dyDescent="0.2">
      <c r="A2184" s="461">
        <v>2173</v>
      </c>
      <c r="B2184" s="463" t="s">
        <v>12</v>
      </c>
      <c r="C2184" s="464" t="s">
        <v>1345</v>
      </c>
      <c r="D2184" s="465" t="str">
        <f>VLOOKUP(Tabela25[[#This Row],[Symbol]],Baza_cen[],3,0)</f>
        <v>BLOK NYXON  Green 70mm    H= 90mm     GPMM</v>
      </c>
      <c r="E2184" s="466">
        <v>90</v>
      </c>
      <c r="F2184" s="466"/>
      <c r="G2184" s="466" t="s">
        <v>2453</v>
      </c>
      <c r="H2184" s="477">
        <f>NP.!S75</f>
        <v>0</v>
      </c>
      <c r="I2184" s="476">
        <f>NP.!AK75</f>
        <v>0</v>
      </c>
      <c r="J2184" s="462"/>
    </row>
    <row r="2185" spans="1:10" ht="30" customHeight="1" x14ac:dyDescent="0.2">
      <c r="A2185" s="461">
        <v>2174</v>
      </c>
      <c r="B2185" s="463" t="s">
        <v>12</v>
      </c>
      <c r="C2185" s="464" t="s">
        <v>1345</v>
      </c>
      <c r="D2185" s="465" t="str">
        <f>VLOOKUP(Tabela25[[#This Row],[Symbol]],Baza_cen[],3,0)</f>
        <v>BLOK NYXON  Green 70mm    H= 90mm     GPMM</v>
      </c>
      <c r="E2185" s="466">
        <v>90</v>
      </c>
      <c r="F2185" s="466"/>
      <c r="G2185" s="466" t="s">
        <v>2453</v>
      </c>
      <c r="H2185" s="477">
        <f>NP.!T75</f>
        <v>0</v>
      </c>
      <c r="I2185" s="476">
        <f>NP.!AL75</f>
        <v>0</v>
      </c>
      <c r="J2185" s="462"/>
    </row>
    <row r="2186" spans="1:10" ht="30" customHeight="1" x14ac:dyDescent="0.2">
      <c r="A2186" s="461">
        <v>2175</v>
      </c>
      <c r="B2186" s="463" t="s">
        <v>12</v>
      </c>
      <c r="C2186" s="464" t="s">
        <v>1345</v>
      </c>
      <c r="D2186" s="465" t="str">
        <f>VLOOKUP(Tabela25[[#This Row],[Symbol]],Baza_cen[],3,0)</f>
        <v>BLOK NYXON  Green 70mm    H= 90mm     GPMM</v>
      </c>
      <c r="E2186" s="466">
        <v>90</v>
      </c>
      <c r="F2186" s="466"/>
      <c r="G2186" s="466" t="s">
        <v>2453</v>
      </c>
      <c r="H2186" s="477">
        <f>NP.!U75</f>
        <v>0</v>
      </c>
      <c r="I2186" s="476">
        <f>NP.!AM75</f>
        <v>0</v>
      </c>
      <c r="J2186" s="462"/>
    </row>
    <row r="2187" spans="1:10" ht="30" customHeight="1" x14ac:dyDescent="0.2">
      <c r="A2187" s="461">
        <v>2176</v>
      </c>
      <c r="B2187" s="463" t="s">
        <v>12</v>
      </c>
      <c r="C2187" s="464" t="s">
        <v>1345</v>
      </c>
      <c r="D2187" s="465" t="str">
        <f>VLOOKUP(Tabela25[[#This Row],[Symbol]],Baza_cen[],3,0)</f>
        <v>BLOK NYXON  Green 70mm    H= 90mm     GPMM</v>
      </c>
      <c r="E2187" s="466">
        <v>90</v>
      </c>
      <c r="F2187" s="466"/>
      <c r="G2187" s="466" t="s">
        <v>2453</v>
      </c>
      <c r="H2187" s="477">
        <f>NP.!V75</f>
        <v>0</v>
      </c>
      <c r="I2187" s="476">
        <f>NP.!AN75</f>
        <v>0</v>
      </c>
      <c r="J2187" s="462"/>
    </row>
    <row r="2188" spans="1:10" ht="30" customHeight="1" x14ac:dyDescent="0.2">
      <c r="A2188" s="461">
        <v>2177</v>
      </c>
      <c r="B2188" s="463" t="s">
        <v>12</v>
      </c>
      <c r="C2188" s="464" t="s">
        <v>1345</v>
      </c>
      <c r="D2188" s="465" t="str">
        <f>VLOOKUP(Tabela25[[#This Row],[Symbol]],Baza_cen[],3,0)</f>
        <v>BLOK NYXON  Green 70mm    H= 90mm     GPMM</v>
      </c>
      <c r="E2188" s="466">
        <v>90</v>
      </c>
      <c r="F2188" s="466"/>
      <c r="G2188" s="466" t="s">
        <v>2453</v>
      </c>
      <c r="H2188" s="477">
        <f>NP.!W75</f>
        <v>0</v>
      </c>
      <c r="I2188" s="476">
        <f>NP.!AO75</f>
        <v>0</v>
      </c>
      <c r="J2188" s="462"/>
    </row>
    <row r="2189" spans="1:10" ht="30" customHeight="1" x14ac:dyDescent="0.2">
      <c r="A2189" s="461">
        <v>2178</v>
      </c>
      <c r="B2189" s="463" t="s">
        <v>12</v>
      </c>
      <c r="C2189" s="464" t="s">
        <v>1345</v>
      </c>
      <c r="D2189" s="465" t="str">
        <f>VLOOKUP(Tabela25[[#This Row],[Symbol]],Baza_cen[],3,0)</f>
        <v>BLOK NYXON  Green 70mm    H= 90mm     GPMM</v>
      </c>
      <c r="E2189" s="466">
        <v>90</v>
      </c>
      <c r="F2189" s="466"/>
      <c r="G2189" s="466" t="s">
        <v>2453</v>
      </c>
      <c r="H2189" s="477">
        <f>NP.!X75</f>
        <v>0</v>
      </c>
      <c r="I2189" s="476">
        <f>NP.!AP75</f>
        <v>0</v>
      </c>
      <c r="J2189" s="462"/>
    </row>
    <row r="2190" spans="1:10" ht="30" customHeight="1" x14ac:dyDescent="0.2">
      <c r="A2190" s="461">
        <v>2179</v>
      </c>
      <c r="B2190" s="463" t="s">
        <v>12</v>
      </c>
      <c r="C2190" s="464" t="s">
        <v>1345</v>
      </c>
      <c r="D2190" s="465" t="str">
        <f>VLOOKUP(Tabela25[[#This Row],[Symbol]],Baza_cen[],3,0)</f>
        <v>BLOK NYXON  Green 70mm    H= 90mm     GPMM</v>
      </c>
      <c r="E2190" s="466">
        <v>90</v>
      </c>
      <c r="F2190" s="466"/>
      <c r="G2190" s="466" t="s">
        <v>2453</v>
      </c>
      <c r="H2190" s="477">
        <f>NP.!Y75</f>
        <v>0</v>
      </c>
      <c r="I2190" s="476">
        <f>NP.!AQ75</f>
        <v>0</v>
      </c>
      <c r="J2190" s="462"/>
    </row>
    <row r="2191" spans="1:10" ht="30" customHeight="1" x14ac:dyDescent="0.2">
      <c r="A2191" s="461">
        <v>2180</v>
      </c>
      <c r="B2191" s="463" t="s">
        <v>12</v>
      </c>
      <c r="C2191" s="464" t="s">
        <v>1345</v>
      </c>
      <c r="D2191" s="465" t="str">
        <f>VLOOKUP(Tabela25[[#This Row],[Symbol]],Baza_cen[],3,0)</f>
        <v>BLOK NYXON  Green 70mm    H= 90mm     GPMM</v>
      </c>
      <c r="E2191" s="466">
        <v>90</v>
      </c>
      <c r="F2191" s="466"/>
      <c r="G2191" s="466" t="s">
        <v>2453</v>
      </c>
      <c r="H2191" s="477">
        <f>NP.!Z75</f>
        <v>0</v>
      </c>
      <c r="I2191" s="476">
        <f>NP.!AR75</f>
        <v>0</v>
      </c>
      <c r="J2191" s="462"/>
    </row>
    <row r="2192" spans="1:10" ht="30" customHeight="1" x14ac:dyDescent="0.2">
      <c r="A2192" s="461">
        <v>2181</v>
      </c>
      <c r="B2192" s="463" t="s">
        <v>12</v>
      </c>
      <c r="C2192" s="464" t="s">
        <v>1345</v>
      </c>
      <c r="D2192" s="465" t="str">
        <f>VLOOKUP(Tabela25[[#This Row],[Symbol]],Baza_cen[],3,0)</f>
        <v>BLOK NYXON  Green 70mm    H= 90mm     GPMM</v>
      </c>
      <c r="E2192" s="466">
        <v>90</v>
      </c>
      <c r="F2192" s="466"/>
      <c r="G2192" s="466" t="s">
        <v>2453</v>
      </c>
      <c r="H2192" s="477">
        <f>NP.!AA75</f>
        <v>0</v>
      </c>
      <c r="I2192" s="476">
        <f>NP.!AS75</f>
        <v>0</v>
      </c>
      <c r="J2192" s="462"/>
    </row>
    <row r="2193" spans="1:10" ht="30" customHeight="1" x14ac:dyDescent="0.2">
      <c r="A2193" s="461">
        <v>2182</v>
      </c>
      <c r="B2193" s="463" t="s">
        <v>12</v>
      </c>
      <c r="C2193" s="464" t="s">
        <v>1345</v>
      </c>
      <c r="D2193" s="465" t="str">
        <f>VLOOKUP(Tabela25[[#This Row],[Symbol]],Baza_cen[],3,0)</f>
        <v>BLOK NYXON  Green 70mm    H= 90mm     GPMM</v>
      </c>
      <c r="E2193" s="466">
        <v>90</v>
      </c>
      <c r="F2193" s="466"/>
      <c r="G2193" s="466" t="s">
        <v>2453</v>
      </c>
      <c r="H2193" s="477">
        <f>NP.!AB75</f>
        <v>0</v>
      </c>
      <c r="I2193" s="476">
        <f>NP.!AT75</f>
        <v>0</v>
      </c>
      <c r="J2193" s="462"/>
    </row>
    <row r="2194" spans="1:10" ht="30" customHeight="1" x14ac:dyDescent="0.2">
      <c r="A2194" s="461">
        <v>2183</v>
      </c>
      <c r="B2194" s="463" t="s">
        <v>12</v>
      </c>
      <c r="C2194" s="464" t="s">
        <v>1345</v>
      </c>
      <c r="D2194" s="465" t="str">
        <f>VLOOKUP(Tabela25[[#This Row],[Symbol]],Baza_cen[],3,0)</f>
        <v>BLOK NYXON  Green 70mm    H= 90mm     GPMM</v>
      </c>
      <c r="E2194" s="466">
        <v>90</v>
      </c>
      <c r="F2194" s="466"/>
      <c r="G2194" s="466" t="s">
        <v>2453</v>
      </c>
      <c r="H2194" s="477">
        <f>NP.!AC75</f>
        <v>0</v>
      </c>
      <c r="I2194" s="476">
        <f>NP.!AU75</f>
        <v>0</v>
      </c>
      <c r="J2194" s="462"/>
    </row>
    <row r="2195" spans="1:10" ht="30" customHeight="1" x14ac:dyDescent="0.2">
      <c r="A2195" s="461">
        <v>2184</v>
      </c>
      <c r="B2195" s="463" t="s">
        <v>12</v>
      </c>
      <c r="C2195" s="464" t="s">
        <v>1345</v>
      </c>
      <c r="D2195" s="465" t="str">
        <f>VLOOKUP(Tabela25[[#This Row],[Symbol]],Baza_cen[],3,0)</f>
        <v>BLOK NYXON  Green 70mm    H= 90mm     GPMM</v>
      </c>
      <c r="E2195" s="466">
        <v>90</v>
      </c>
      <c r="F2195" s="466"/>
      <c r="G2195" s="466" t="s">
        <v>2453</v>
      </c>
      <c r="H2195" s="477">
        <f>NP.!AD75</f>
        <v>0</v>
      </c>
      <c r="I2195" s="476">
        <f>NP.!AV75</f>
        <v>0</v>
      </c>
      <c r="J2195" s="462"/>
    </row>
    <row r="2196" spans="1:10" ht="30" customHeight="1" x14ac:dyDescent="0.2">
      <c r="A2196" s="461">
        <v>2185</v>
      </c>
      <c r="B2196" s="463" t="s">
        <v>12</v>
      </c>
      <c r="C2196" s="464" t="s">
        <v>1346</v>
      </c>
      <c r="D2196" s="465" t="str">
        <f>VLOOKUP(Tabela25[[#This Row],[Symbol]],Baza_cen[],3,0)</f>
        <v>BLOK NYXON  Green 70mm    H= 95mm     GPMM</v>
      </c>
      <c r="E2196" s="466">
        <v>95</v>
      </c>
      <c r="F2196" s="466"/>
      <c r="G2196" s="466" t="s">
        <v>2453</v>
      </c>
      <c r="H2196" s="477">
        <f>NP.!S76</f>
        <v>0</v>
      </c>
      <c r="I2196" s="476">
        <f>NP.!AK76</f>
        <v>0</v>
      </c>
      <c r="J2196" s="462"/>
    </row>
    <row r="2197" spans="1:10" ht="30" customHeight="1" x14ac:dyDescent="0.2">
      <c r="A2197" s="461">
        <v>2186</v>
      </c>
      <c r="B2197" s="463" t="s">
        <v>12</v>
      </c>
      <c r="C2197" s="464" t="s">
        <v>1346</v>
      </c>
      <c r="D2197" s="465" t="str">
        <f>VLOOKUP(Tabela25[[#This Row],[Symbol]],Baza_cen[],3,0)</f>
        <v>BLOK NYXON  Green 70mm    H= 95mm     GPMM</v>
      </c>
      <c r="E2197" s="466">
        <v>95</v>
      </c>
      <c r="F2197" s="466"/>
      <c r="G2197" s="466" t="s">
        <v>2453</v>
      </c>
      <c r="H2197" s="477">
        <f>NP.!T76</f>
        <v>0</v>
      </c>
      <c r="I2197" s="476">
        <f>NP.!AL76</f>
        <v>0</v>
      </c>
      <c r="J2197" s="462"/>
    </row>
    <row r="2198" spans="1:10" ht="30" customHeight="1" x14ac:dyDescent="0.2">
      <c r="A2198" s="461">
        <v>2187</v>
      </c>
      <c r="B2198" s="463" t="s">
        <v>12</v>
      </c>
      <c r="C2198" s="464" t="s">
        <v>1346</v>
      </c>
      <c r="D2198" s="465" t="str">
        <f>VLOOKUP(Tabela25[[#This Row],[Symbol]],Baza_cen[],3,0)</f>
        <v>BLOK NYXON  Green 70mm    H= 95mm     GPMM</v>
      </c>
      <c r="E2198" s="466">
        <v>95</v>
      </c>
      <c r="F2198" s="466"/>
      <c r="G2198" s="466" t="s">
        <v>2453</v>
      </c>
      <c r="H2198" s="477">
        <f>NP.!U76</f>
        <v>0</v>
      </c>
      <c r="I2198" s="476">
        <f>NP.!AM76</f>
        <v>0</v>
      </c>
      <c r="J2198" s="462"/>
    </row>
    <row r="2199" spans="1:10" ht="30" customHeight="1" x14ac:dyDescent="0.2">
      <c r="A2199" s="461">
        <v>2188</v>
      </c>
      <c r="B2199" s="463" t="s">
        <v>12</v>
      </c>
      <c r="C2199" s="464" t="s">
        <v>1346</v>
      </c>
      <c r="D2199" s="465" t="str">
        <f>VLOOKUP(Tabela25[[#This Row],[Symbol]],Baza_cen[],3,0)</f>
        <v>BLOK NYXON  Green 70mm    H= 95mm     GPMM</v>
      </c>
      <c r="E2199" s="466">
        <v>95</v>
      </c>
      <c r="F2199" s="466"/>
      <c r="G2199" s="466" t="s">
        <v>2453</v>
      </c>
      <c r="H2199" s="477">
        <f>NP.!V76</f>
        <v>0</v>
      </c>
      <c r="I2199" s="476">
        <f>NP.!AN76</f>
        <v>0</v>
      </c>
      <c r="J2199" s="462"/>
    </row>
    <row r="2200" spans="1:10" ht="30" customHeight="1" x14ac:dyDescent="0.2">
      <c r="A2200" s="461">
        <v>2189</v>
      </c>
      <c r="B2200" s="463" t="s">
        <v>12</v>
      </c>
      <c r="C2200" s="464" t="s">
        <v>1346</v>
      </c>
      <c r="D2200" s="465" t="str">
        <f>VLOOKUP(Tabela25[[#This Row],[Symbol]],Baza_cen[],3,0)</f>
        <v>BLOK NYXON  Green 70mm    H= 95mm     GPMM</v>
      </c>
      <c r="E2200" s="466">
        <v>95</v>
      </c>
      <c r="F2200" s="466"/>
      <c r="G2200" s="466" t="s">
        <v>2453</v>
      </c>
      <c r="H2200" s="477">
        <f>NP.!W76</f>
        <v>0</v>
      </c>
      <c r="I2200" s="476">
        <f>NP.!AO76</f>
        <v>0</v>
      </c>
      <c r="J2200" s="462"/>
    </row>
    <row r="2201" spans="1:10" ht="30" customHeight="1" x14ac:dyDescent="0.2">
      <c r="A2201" s="461">
        <v>2190</v>
      </c>
      <c r="B2201" s="463" t="s">
        <v>12</v>
      </c>
      <c r="C2201" s="464" t="s">
        <v>1346</v>
      </c>
      <c r="D2201" s="465" t="str">
        <f>VLOOKUP(Tabela25[[#This Row],[Symbol]],Baza_cen[],3,0)</f>
        <v>BLOK NYXON  Green 70mm    H= 95mm     GPMM</v>
      </c>
      <c r="E2201" s="466">
        <v>95</v>
      </c>
      <c r="F2201" s="466"/>
      <c r="G2201" s="466" t="s">
        <v>2453</v>
      </c>
      <c r="H2201" s="477">
        <f>NP.!X76</f>
        <v>0</v>
      </c>
      <c r="I2201" s="476">
        <f>NP.!AP76</f>
        <v>0</v>
      </c>
      <c r="J2201" s="462"/>
    </row>
    <row r="2202" spans="1:10" ht="30" customHeight="1" x14ac:dyDescent="0.2">
      <c r="A2202" s="461">
        <v>2191</v>
      </c>
      <c r="B2202" s="463" t="s">
        <v>12</v>
      </c>
      <c r="C2202" s="464" t="s">
        <v>1346</v>
      </c>
      <c r="D2202" s="465" t="str">
        <f>VLOOKUP(Tabela25[[#This Row],[Symbol]],Baza_cen[],3,0)</f>
        <v>BLOK NYXON  Green 70mm    H= 95mm     GPMM</v>
      </c>
      <c r="E2202" s="466">
        <v>95</v>
      </c>
      <c r="F2202" s="466"/>
      <c r="G2202" s="466" t="s">
        <v>2453</v>
      </c>
      <c r="H2202" s="477">
        <f>NP.!Y76</f>
        <v>0</v>
      </c>
      <c r="I2202" s="476">
        <f>NP.!AQ76</f>
        <v>0</v>
      </c>
      <c r="J2202" s="462"/>
    </row>
    <row r="2203" spans="1:10" ht="30" customHeight="1" x14ac:dyDescent="0.2">
      <c r="A2203" s="461">
        <v>2192</v>
      </c>
      <c r="B2203" s="463" t="s">
        <v>12</v>
      </c>
      <c r="C2203" s="464" t="s">
        <v>1346</v>
      </c>
      <c r="D2203" s="465" t="str">
        <f>VLOOKUP(Tabela25[[#This Row],[Symbol]],Baza_cen[],3,0)</f>
        <v>BLOK NYXON  Green 70mm    H= 95mm     GPMM</v>
      </c>
      <c r="E2203" s="466">
        <v>95</v>
      </c>
      <c r="F2203" s="466"/>
      <c r="G2203" s="466" t="s">
        <v>2453</v>
      </c>
      <c r="H2203" s="477">
        <f>NP.!Z76</f>
        <v>0</v>
      </c>
      <c r="I2203" s="476">
        <f>NP.!AR76</f>
        <v>0</v>
      </c>
      <c r="J2203" s="462"/>
    </row>
    <row r="2204" spans="1:10" ht="30" customHeight="1" x14ac:dyDescent="0.2">
      <c r="A2204" s="461">
        <v>2193</v>
      </c>
      <c r="B2204" s="463" t="s">
        <v>12</v>
      </c>
      <c r="C2204" s="464" t="s">
        <v>1346</v>
      </c>
      <c r="D2204" s="465" t="str">
        <f>VLOOKUP(Tabela25[[#This Row],[Symbol]],Baza_cen[],3,0)</f>
        <v>BLOK NYXON  Green 70mm    H= 95mm     GPMM</v>
      </c>
      <c r="E2204" s="466">
        <v>95</v>
      </c>
      <c r="F2204" s="466"/>
      <c r="G2204" s="466" t="s">
        <v>2453</v>
      </c>
      <c r="H2204" s="477">
        <f>NP.!AA76</f>
        <v>0</v>
      </c>
      <c r="I2204" s="476">
        <f>NP.!AS76</f>
        <v>0</v>
      </c>
      <c r="J2204" s="462"/>
    </row>
    <row r="2205" spans="1:10" ht="30" customHeight="1" x14ac:dyDescent="0.2">
      <c r="A2205" s="461">
        <v>2194</v>
      </c>
      <c r="B2205" s="463" t="s">
        <v>12</v>
      </c>
      <c r="C2205" s="464" t="s">
        <v>1346</v>
      </c>
      <c r="D2205" s="465" t="str">
        <f>VLOOKUP(Tabela25[[#This Row],[Symbol]],Baza_cen[],3,0)</f>
        <v>BLOK NYXON  Green 70mm    H= 95mm     GPMM</v>
      </c>
      <c r="E2205" s="466">
        <v>95</v>
      </c>
      <c r="F2205" s="466"/>
      <c r="G2205" s="466" t="s">
        <v>2453</v>
      </c>
      <c r="H2205" s="477">
        <f>NP.!AB76</f>
        <v>0</v>
      </c>
      <c r="I2205" s="476">
        <f>NP.!AT76</f>
        <v>0</v>
      </c>
      <c r="J2205" s="462"/>
    </row>
    <row r="2206" spans="1:10" ht="30" customHeight="1" x14ac:dyDescent="0.2">
      <c r="A2206" s="461">
        <v>2195</v>
      </c>
      <c r="B2206" s="463" t="s">
        <v>12</v>
      </c>
      <c r="C2206" s="464" t="s">
        <v>1346</v>
      </c>
      <c r="D2206" s="465" t="str">
        <f>VLOOKUP(Tabela25[[#This Row],[Symbol]],Baza_cen[],3,0)</f>
        <v>BLOK NYXON  Green 70mm    H= 95mm     GPMM</v>
      </c>
      <c r="E2206" s="466">
        <v>95</v>
      </c>
      <c r="F2206" s="466"/>
      <c r="G2206" s="466" t="s">
        <v>2453</v>
      </c>
      <c r="H2206" s="477">
        <f>NP.!AC76</f>
        <v>0</v>
      </c>
      <c r="I2206" s="476">
        <f>NP.!AU76</f>
        <v>0</v>
      </c>
      <c r="J2206" s="462"/>
    </row>
    <row r="2207" spans="1:10" ht="30" customHeight="1" x14ac:dyDescent="0.2">
      <c r="A2207" s="461">
        <v>2196</v>
      </c>
      <c r="B2207" s="463" t="s">
        <v>12</v>
      </c>
      <c r="C2207" s="464" t="s">
        <v>1346</v>
      </c>
      <c r="D2207" s="465" t="str">
        <f>VLOOKUP(Tabela25[[#This Row],[Symbol]],Baza_cen[],3,0)</f>
        <v>BLOK NYXON  Green 70mm    H= 95mm     GPMM</v>
      </c>
      <c r="E2207" s="466">
        <v>95</v>
      </c>
      <c r="F2207" s="466"/>
      <c r="G2207" s="466" t="s">
        <v>2453</v>
      </c>
      <c r="H2207" s="477">
        <f>NP.!AD76</f>
        <v>0</v>
      </c>
      <c r="I2207" s="476">
        <f>NP.!AV76</f>
        <v>0</v>
      </c>
      <c r="J2207" s="462"/>
    </row>
    <row r="2208" spans="1:10" ht="30" customHeight="1" x14ac:dyDescent="0.2">
      <c r="A2208" s="461">
        <v>2197</v>
      </c>
      <c r="B2208" s="463" t="s">
        <v>12</v>
      </c>
      <c r="C2208" s="464" t="s">
        <v>1347</v>
      </c>
      <c r="D2208" s="465" t="str">
        <f>VLOOKUP(Tabela25[[#This Row],[Symbol]],Baza_cen[],3,0)</f>
        <v>BLOK NYXON  Green 70mm    H=100mm     GPMM</v>
      </c>
      <c r="E2208" s="466">
        <v>100</v>
      </c>
      <c r="F2208" s="466"/>
      <c r="G2208" s="466" t="s">
        <v>2453</v>
      </c>
      <c r="H2208" s="477">
        <f>NP.!S77</f>
        <v>0</v>
      </c>
      <c r="I2208" s="476">
        <f>NP.!AK77</f>
        <v>0</v>
      </c>
      <c r="J2208" s="462"/>
    </row>
    <row r="2209" spans="1:10" ht="30" customHeight="1" x14ac:dyDescent="0.2">
      <c r="A2209" s="461">
        <v>2198</v>
      </c>
      <c r="B2209" s="463" t="s">
        <v>12</v>
      </c>
      <c r="C2209" s="464" t="s">
        <v>1347</v>
      </c>
      <c r="D2209" s="465" t="str">
        <f>VLOOKUP(Tabela25[[#This Row],[Symbol]],Baza_cen[],3,0)</f>
        <v>BLOK NYXON  Green 70mm    H=100mm     GPMM</v>
      </c>
      <c r="E2209" s="466">
        <v>100</v>
      </c>
      <c r="F2209" s="466"/>
      <c r="G2209" s="466" t="s">
        <v>2453</v>
      </c>
      <c r="H2209" s="477">
        <f>NP.!T77</f>
        <v>0</v>
      </c>
      <c r="I2209" s="476">
        <f>NP.!AL77</f>
        <v>0</v>
      </c>
      <c r="J2209" s="462"/>
    </row>
    <row r="2210" spans="1:10" ht="30" customHeight="1" x14ac:dyDescent="0.2">
      <c r="A2210" s="461">
        <v>2199</v>
      </c>
      <c r="B2210" s="463" t="s">
        <v>12</v>
      </c>
      <c r="C2210" s="464" t="s">
        <v>1347</v>
      </c>
      <c r="D2210" s="465" t="str">
        <f>VLOOKUP(Tabela25[[#This Row],[Symbol]],Baza_cen[],3,0)</f>
        <v>BLOK NYXON  Green 70mm    H=100mm     GPMM</v>
      </c>
      <c r="E2210" s="466">
        <v>100</v>
      </c>
      <c r="F2210" s="466"/>
      <c r="G2210" s="466" t="s">
        <v>2453</v>
      </c>
      <c r="H2210" s="477">
        <f>NP.!U77</f>
        <v>0</v>
      </c>
      <c r="I2210" s="476">
        <f>NP.!AM77</f>
        <v>0</v>
      </c>
      <c r="J2210" s="462"/>
    </row>
    <row r="2211" spans="1:10" ht="30" customHeight="1" x14ac:dyDescent="0.2">
      <c r="A2211" s="461">
        <v>2200</v>
      </c>
      <c r="B2211" s="463" t="s">
        <v>12</v>
      </c>
      <c r="C2211" s="464" t="s">
        <v>1347</v>
      </c>
      <c r="D2211" s="465" t="str">
        <f>VLOOKUP(Tabela25[[#This Row],[Symbol]],Baza_cen[],3,0)</f>
        <v>BLOK NYXON  Green 70mm    H=100mm     GPMM</v>
      </c>
      <c r="E2211" s="466">
        <v>100</v>
      </c>
      <c r="F2211" s="466"/>
      <c r="G2211" s="466" t="s">
        <v>2453</v>
      </c>
      <c r="H2211" s="477">
        <f>NP.!V77</f>
        <v>0</v>
      </c>
      <c r="I2211" s="476">
        <f>NP.!AN77</f>
        <v>0</v>
      </c>
      <c r="J2211" s="462"/>
    </row>
    <row r="2212" spans="1:10" ht="30" customHeight="1" x14ac:dyDescent="0.2">
      <c r="A2212" s="461">
        <v>2201</v>
      </c>
      <c r="B2212" s="463" t="s">
        <v>12</v>
      </c>
      <c r="C2212" s="464" t="s">
        <v>1347</v>
      </c>
      <c r="D2212" s="465" t="str">
        <f>VLOOKUP(Tabela25[[#This Row],[Symbol]],Baza_cen[],3,0)</f>
        <v>BLOK NYXON  Green 70mm    H=100mm     GPMM</v>
      </c>
      <c r="E2212" s="466">
        <v>100</v>
      </c>
      <c r="F2212" s="466"/>
      <c r="G2212" s="466" t="s">
        <v>2453</v>
      </c>
      <c r="H2212" s="477">
        <f>NP.!W77</f>
        <v>0</v>
      </c>
      <c r="I2212" s="476">
        <f>NP.!AO77</f>
        <v>0</v>
      </c>
      <c r="J2212" s="462"/>
    </row>
    <row r="2213" spans="1:10" ht="30" customHeight="1" x14ac:dyDescent="0.2">
      <c r="A2213" s="461">
        <v>2202</v>
      </c>
      <c r="B2213" s="463" t="s">
        <v>12</v>
      </c>
      <c r="C2213" s="464" t="s">
        <v>1347</v>
      </c>
      <c r="D2213" s="465" t="str">
        <f>VLOOKUP(Tabela25[[#This Row],[Symbol]],Baza_cen[],3,0)</f>
        <v>BLOK NYXON  Green 70mm    H=100mm     GPMM</v>
      </c>
      <c r="E2213" s="466">
        <v>100</v>
      </c>
      <c r="F2213" s="466"/>
      <c r="G2213" s="466" t="s">
        <v>2453</v>
      </c>
      <c r="H2213" s="477">
        <f>NP.!X77</f>
        <v>0</v>
      </c>
      <c r="I2213" s="476">
        <f>NP.!AP77</f>
        <v>0</v>
      </c>
      <c r="J2213" s="462"/>
    </row>
    <row r="2214" spans="1:10" ht="30" customHeight="1" x14ac:dyDescent="0.2">
      <c r="A2214" s="461">
        <v>2203</v>
      </c>
      <c r="B2214" s="463" t="s">
        <v>12</v>
      </c>
      <c r="C2214" s="464" t="s">
        <v>1347</v>
      </c>
      <c r="D2214" s="465" t="str">
        <f>VLOOKUP(Tabela25[[#This Row],[Symbol]],Baza_cen[],3,0)</f>
        <v>BLOK NYXON  Green 70mm    H=100mm     GPMM</v>
      </c>
      <c r="E2214" s="466">
        <v>100</v>
      </c>
      <c r="F2214" s="466"/>
      <c r="G2214" s="466" t="s">
        <v>2453</v>
      </c>
      <c r="H2214" s="477">
        <f>NP.!Y77</f>
        <v>0</v>
      </c>
      <c r="I2214" s="476">
        <f>NP.!AQ77</f>
        <v>0</v>
      </c>
      <c r="J2214" s="462"/>
    </row>
    <row r="2215" spans="1:10" ht="30" customHeight="1" x14ac:dyDescent="0.2">
      <c r="A2215" s="461">
        <v>2204</v>
      </c>
      <c r="B2215" s="463" t="s">
        <v>12</v>
      </c>
      <c r="C2215" s="464" t="s">
        <v>1347</v>
      </c>
      <c r="D2215" s="465" t="str">
        <f>VLOOKUP(Tabela25[[#This Row],[Symbol]],Baza_cen[],3,0)</f>
        <v>BLOK NYXON  Green 70mm    H=100mm     GPMM</v>
      </c>
      <c r="E2215" s="466">
        <v>100</v>
      </c>
      <c r="F2215" s="466"/>
      <c r="G2215" s="466" t="s">
        <v>2453</v>
      </c>
      <c r="H2215" s="477">
        <f>NP.!Z77</f>
        <v>0</v>
      </c>
      <c r="I2215" s="476">
        <f>NP.!AR77</f>
        <v>0</v>
      </c>
      <c r="J2215" s="462"/>
    </row>
    <row r="2216" spans="1:10" ht="30" customHeight="1" x14ac:dyDescent="0.2">
      <c r="A2216" s="461">
        <v>2205</v>
      </c>
      <c r="B2216" s="463" t="s">
        <v>12</v>
      </c>
      <c r="C2216" s="464" t="s">
        <v>1347</v>
      </c>
      <c r="D2216" s="465" t="str">
        <f>VLOOKUP(Tabela25[[#This Row],[Symbol]],Baza_cen[],3,0)</f>
        <v>BLOK NYXON  Green 70mm    H=100mm     GPMM</v>
      </c>
      <c r="E2216" s="466">
        <v>100</v>
      </c>
      <c r="F2216" s="466"/>
      <c r="G2216" s="466" t="s">
        <v>2453</v>
      </c>
      <c r="H2216" s="477">
        <f>NP.!AA77</f>
        <v>0</v>
      </c>
      <c r="I2216" s="476">
        <f>NP.!AS77</f>
        <v>0</v>
      </c>
      <c r="J2216" s="462"/>
    </row>
    <row r="2217" spans="1:10" ht="30" customHeight="1" x14ac:dyDescent="0.2">
      <c r="A2217" s="461">
        <v>2206</v>
      </c>
      <c r="B2217" s="463" t="s">
        <v>12</v>
      </c>
      <c r="C2217" s="464" t="s">
        <v>1347</v>
      </c>
      <c r="D2217" s="465" t="str">
        <f>VLOOKUP(Tabela25[[#This Row],[Symbol]],Baza_cen[],3,0)</f>
        <v>BLOK NYXON  Green 70mm    H=100mm     GPMM</v>
      </c>
      <c r="E2217" s="466">
        <v>100</v>
      </c>
      <c r="F2217" s="466"/>
      <c r="G2217" s="466" t="s">
        <v>2453</v>
      </c>
      <c r="H2217" s="477">
        <f>NP.!AB77</f>
        <v>0</v>
      </c>
      <c r="I2217" s="476">
        <f>NP.!AT77</f>
        <v>0</v>
      </c>
      <c r="J2217" s="462"/>
    </row>
    <row r="2218" spans="1:10" ht="30" customHeight="1" x14ac:dyDescent="0.2">
      <c r="A2218" s="461">
        <v>2207</v>
      </c>
      <c r="B2218" s="463" t="s">
        <v>12</v>
      </c>
      <c r="C2218" s="464" t="s">
        <v>1347</v>
      </c>
      <c r="D2218" s="465" t="str">
        <f>VLOOKUP(Tabela25[[#This Row],[Symbol]],Baza_cen[],3,0)</f>
        <v>BLOK NYXON  Green 70mm    H=100mm     GPMM</v>
      </c>
      <c r="E2218" s="466">
        <v>100</v>
      </c>
      <c r="F2218" s="466"/>
      <c r="G2218" s="466" t="s">
        <v>2453</v>
      </c>
      <c r="H2218" s="477">
        <f>NP.!AC77</f>
        <v>0</v>
      </c>
      <c r="I2218" s="476">
        <f>NP.!AU77</f>
        <v>0</v>
      </c>
      <c r="J2218" s="462"/>
    </row>
    <row r="2219" spans="1:10" ht="30" customHeight="1" x14ac:dyDescent="0.2">
      <c r="A2219" s="461">
        <v>2208</v>
      </c>
      <c r="B2219" s="463" t="s">
        <v>12</v>
      </c>
      <c r="C2219" s="464" t="s">
        <v>1347</v>
      </c>
      <c r="D2219" s="465" t="str">
        <f>VLOOKUP(Tabela25[[#This Row],[Symbol]],Baza_cen[],3,0)</f>
        <v>BLOK NYXON  Green 70mm    H=100mm     GPMM</v>
      </c>
      <c r="E2219" s="466">
        <v>100</v>
      </c>
      <c r="F2219" s="466"/>
      <c r="G2219" s="466" t="s">
        <v>2453</v>
      </c>
      <c r="H2219" s="477">
        <f>NP.!AD77</f>
        <v>0</v>
      </c>
      <c r="I2219" s="476">
        <f>NP.!AV77</f>
        <v>0</v>
      </c>
      <c r="J2219" s="462"/>
    </row>
    <row r="2220" spans="1:10" ht="30" customHeight="1" x14ac:dyDescent="0.2">
      <c r="A2220" s="461">
        <v>2209</v>
      </c>
      <c r="B2220" s="463" t="s">
        <v>12</v>
      </c>
      <c r="C2220" s="464" t="s">
        <v>1348</v>
      </c>
      <c r="D2220" s="465" t="str">
        <f>VLOOKUP(Tabela25[[#This Row],[Symbol]],Baza_cen[],3,0)</f>
        <v>BLOK NYXON  Green 70mm    H=105mm     GPMM</v>
      </c>
      <c r="E2220" s="466">
        <v>105</v>
      </c>
      <c r="F2220" s="466"/>
      <c r="G2220" s="466" t="s">
        <v>2453</v>
      </c>
      <c r="H2220" s="477">
        <f>NP.!S78</f>
        <v>0</v>
      </c>
      <c r="I2220" s="476">
        <f>NP.!AK78</f>
        <v>0</v>
      </c>
      <c r="J2220" s="462"/>
    </row>
    <row r="2221" spans="1:10" ht="30" customHeight="1" x14ac:dyDescent="0.2">
      <c r="A2221" s="461">
        <v>2210</v>
      </c>
      <c r="B2221" s="463" t="s">
        <v>12</v>
      </c>
      <c r="C2221" s="464" t="s">
        <v>1348</v>
      </c>
      <c r="D2221" s="465" t="str">
        <f>VLOOKUP(Tabela25[[#This Row],[Symbol]],Baza_cen[],3,0)</f>
        <v>BLOK NYXON  Green 70mm    H=105mm     GPMM</v>
      </c>
      <c r="E2221" s="466">
        <v>105</v>
      </c>
      <c r="F2221" s="466"/>
      <c r="G2221" s="466" t="s">
        <v>2453</v>
      </c>
      <c r="H2221" s="477">
        <f>NP.!T78</f>
        <v>0</v>
      </c>
      <c r="I2221" s="476">
        <f>NP.!AL78</f>
        <v>0</v>
      </c>
      <c r="J2221" s="462"/>
    </row>
    <row r="2222" spans="1:10" ht="30" customHeight="1" x14ac:dyDescent="0.2">
      <c r="A2222" s="461">
        <v>2211</v>
      </c>
      <c r="B2222" s="463" t="s">
        <v>12</v>
      </c>
      <c r="C2222" s="464" t="s">
        <v>1348</v>
      </c>
      <c r="D2222" s="465" t="str">
        <f>VLOOKUP(Tabela25[[#This Row],[Symbol]],Baza_cen[],3,0)</f>
        <v>BLOK NYXON  Green 70mm    H=105mm     GPMM</v>
      </c>
      <c r="E2222" s="466">
        <v>105</v>
      </c>
      <c r="F2222" s="466"/>
      <c r="G2222" s="466" t="s">
        <v>2453</v>
      </c>
      <c r="H2222" s="477">
        <f>NP.!U78</f>
        <v>0</v>
      </c>
      <c r="I2222" s="476">
        <f>NP.!AM78</f>
        <v>0</v>
      </c>
      <c r="J2222" s="462"/>
    </row>
    <row r="2223" spans="1:10" ht="30" customHeight="1" x14ac:dyDescent="0.2">
      <c r="A2223" s="461">
        <v>2212</v>
      </c>
      <c r="B2223" s="463" t="s">
        <v>12</v>
      </c>
      <c r="C2223" s="464" t="s">
        <v>1348</v>
      </c>
      <c r="D2223" s="465" t="str">
        <f>VLOOKUP(Tabela25[[#This Row],[Symbol]],Baza_cen[],3,0)</f>
        <v>BLOK NYXON  Green 70mm    H=105mm     GPMM</v>
      </c>
      <c r="E2223" s="466">
        <v>105</v>
      </c>
      <c r="F2223" s="466"/>
      <c r="G2223" s="466" t="s">
        <v>2453</v>
      </c>
      <c r="H2223" s="477">
        <f>NP.!V78</f>
        <v>0</v>
      </c>
      <c r="I2223" s="476">
        <f>NP.!AN78</f>
        <v>0</v>
      </c>
      <c r="J2223" s="462"/>
    </row>
    <row r="2224" spans="1:10" ht="30" customHeight="1" x14ac:dyDescent="0.2">
      <c r="A2224" s="461">
        <v>2213</v>
      </c>
      <c r="B2224" s="463" t="s">
        <v>12</v>
      </c>
      <c r="C2224" s="464" t="s">
        <v>1348</v>
      </c>
      <c r="D2224" s="465" t="str">
        <f>VLOOKUP(Tabela25[[#This Row],[Symbol]],Baza_cen[],3,0)</f>
        <v>BLOK NYXON  Green 70mm    H=105mm     GPMM</v>
      </c>
      <c r="E2224" s="466">
        <v>105</v>
      </c>
      <c r="F2224" s="466"/>
      <c r="G2224" s="466" t="s">
        <v>2453</v>
      </c>
      <c r="H2224" s="477">
        <f>NP.!W78</f>
        <v>0</v>
      </c>
      <c r="I2224" s="476">
        <f>NP.!AO78</f>
        <v>0</v>
      </c>
      <c r="J2224" s="462"/>
    </row>
    <row r="2225" spans="1:10" ht="30" customHeight="1" x14ac:dyDescent="0.2">
      <c r="A2225" s="461">
        <v>2214</v>
      </c>
      <c r="B2225" s="463" t="s">
        <v>12</v>
      </c>
      <c r="C2225" s="464" t="s">
        <v>1348</v>
      </c>
      <c r="D2225" s="465" t="str">
        <f>VLOOKUP(Tabela25[[#This Row],[Symbol]],Baza_cen[],3,0)</f>
        <v>BLOK NYXON  Green 70mm    H=105mm     GPMM</v>
      </c>
      <c r="E2225" s="466">
        <v>105</v>
      </c>
      <c r="F2225" s="466"/>
      <c r="G2225" s="466" t="s">
        <v>2453</v>
      </c>
      <c r="H2225" s="477">
        <f>NP.!X78</f>
        <v>0</v>
      </c>
      <c r="I2225" s="476">
        <f>NP.!AP78</f>
        <v>0</v>
      </c>
      <c r="J2225" s="462"/>
    </row>
    <row r="2226" spans="1:10" ht="30" customHeight="1" x14ac:dyDescent="0.2">
      <c r="A2226" s="461">
        <v>2215</v>
      </c>
      <c r="B2226" s="463" t="s">
        <v>12</v>
      </c>
      <c r="C2226" s="464" t="s">
        <v>1348</v>
      </c>
      <c r="D2226" s="465" t="str">
        <f>VLOOKUP(Tabela25[[#This Row],[Symbol]],Baza_cen[],3,0)</f>
        <v>BLOK NYXON  Green 70mm    H=105mm     GPMM</v>
      </c>
      <c r="E2226" s="466">
        <v>105</v>
      </c>
      <c r="F2226" s="466"/>
      <c r="G2226" s="466" t="s">
        <v>2453</v>
      </c>
      <c r="H2226" s="477">
        <f>NP.!Y78</f>
        <v>0</v>
      </c>
      <c r="I2226" s="476">
        <f>NP.!AQ78</f>
        <v>0</v>
      </c>
      <c r="J2226" s="462"/>
    </row>
    <row r="2227" spans="1:10" ht="30" customHeight="1" x14ac:dyDescent="0.2">
      <c r="A2227" s="461">
        <v>2216</v>
      </c>
      <c r="B2227" s="463" t="s">
        <v>12</v>
      </c>
      <c r="C2227" s="464" t="s">
        <v>1348</v>
      </c>
      <c r="D2227" s="465" t="str">
        <f>VLOOKUP(Tabela25[[#This Row],[Symbol]],Baza_cen[],3,0)</f>
        <v>BLOK NYXON  Green 70mm    H=105mm     GPMM</v>
      </c>
      <c r="E2227" s="466">
        <v>105</v>
      </c>
      <c r="F2227" s="466"/>
      <c r="G2227" s="466" t="s">
        <v>2453</v>
      </c>
      <c r="H2227" s="477">
        <f>NP.!Z78</f>
        <v>0</v>
      </c>
      <c r="I2227" s="476">
        <f>NP.!AR78</f>
        <v>0</v>
      </c>
      <c r="J2227" s="462"/>
    </row>
    <row r="2228" spans="1:10" ht="30" customHeight="1" x14ac:dyDescent="0.2">
      <c r="A2228" s="461">
        <v>2217</v>
      </c>
      <c r="B2228" s="463" t="s">
        <v>12</v>
      </c>
      <c r="C2228" s="464" t="s">
        <v>1348</v>
      </c>
      <c r="D2228" s="465" t="str">
        <f>VLOOKUP(Tabela25[[#This Row],[Symbol]],Baza_cen[],3,0)</f>
        <v>BLOK NYXON  Green 70mm    H=105mm     GPMM</v>
      </c>
      <c r="E2228" s="466">
        <v>105</v>
      </c>
      <c r="F2228" s="466"/>
      <c r="G2228" s="466" t="s">
        <v>2453</v>
      </c>
      <c r="H2228" s="477">
        <f>NP.!AA78</f>
        <v>0</v>
      </c>
      <c r="I2228" s="476">
        <f>NP.!AS78</f>
        <v>0</v>
      </c>
      <c r="J2228" s="462"/>
    </row>
    <row r="2229" spans="1:10" ht="30" customHeight="1" x14ac:dyDescent="0.2">
      <c r="A2229" s="461">
        <v>2218</v>
      </c>
      <c r="B2229" s="463" t="s">
        <v>12</v>
      </c>
      <c r="C2229" s="464" t="s">
        <v>1348</v>
      </c>
      <c r="D2229" s="465" t="str">
        <f>VLOOKUP(Tabela25[[#This Row],[Symbol]],Baza_cen[],3,0)</f>
        <v>BLOK NYXON  Green 70mm    H=105mm     GPMM</v>
      </c>
      <c r="E2229" s="466">
        <v>105</v>
      </c>
      <c r="F2229" s="466"/>
      <c r="G2229" s="466" t="s">
        <v>2453</v>
      </c>
      <c r="H2229" s="477">
        <f>NP.!AB78</f>
        <v>0</v>
      </c>
      <c r="I2229" s="476">
        <f>NP.!AT78</f>
        <v>0</v>
      </c>
      <c r="J2229" s="462"/>
    </row>
    <row r="2230" spans="1:10" ht="30" customHeight="1" x14ac:dyDescent="0.2">
      <c r="A2230" s="461">
        <v>2219</v>
      </c>
      <c r="B2230" s="463" t="s">
        <v>12</v>
      </c>
      <c r="C2230" s="464" t="s">
        <v>1348</v>
      </c>
      <c r="D2230" s="465" t="str">
        <f>VLOOKUP(Tabela25[[#This Row],[Symbol]],Baza_cen[],3,0)</f>
        <v>BLOK NYXON  Green 70mm    H=105mm     GPMM</v>
      </c>
      <c r="E2230" s="466">
        <v>105</v>
      </c>
      <c r="F2230" s="466"/>
      <c r="G2230" s="466" t="s">
        <v>2453</v>
      </c>
      <c r="H2230" s="477">
        <f>NP.!AC78</f>
        <v>0</v>
      </c>
      <c r="I2230" s="476">
        <f>NP.!AU78</f>
        <v>0</v>
      </c>
      <c r="J2230" s="462"/>
    </row>
    <row r="2231" spans="1:10" ht="30" customHeight="1" x14ac:dyDescent="0.2">
      <c r="A2231" s="461">
        <v>2220</v>
      </c>
      <c r="B2231" s="463" t="s">
        <v>12</v>
      </c>
      <c r="C2231" s="464" t="s">
        <v>1348</v>
      </c>
      <c r="D2231" s="465" t="str">
        <f>VLOOKUP(Tabela25[[#This Row],[Symbol]],Baza_cen[],3,0)</f>
        <v>BLOK NYXON  Green 70mm    H=105mm     GPMM</v>
      </c>
      <c r="E2231" s="466">
        <v>105</v>
      </c>
      <c r="F2231" s="466"/>
      <c r="G2231" s="466" t="s">
        <v>2453</v>
      </c>
      <c r="H2231" s="477">
        <f>NP.!AD78</f>
        <v>0</v>
      </c>
      <c r="I2231" s="476">
        <f>NP.!AV78</f>
        <v>0</v>
      </c>
      <c r="J2231" s="462"/>
    </row>
    <row r="2232" spans="1:10" ht="30" customHeight="1" x14ac:dyDescent="0.2">
      <c r="A2232" s="461">
        <v>2221</v>
      </c>
      <c r="B2232" s="463" t="s">
        <v>12</v>
      </c>
      <c r="C2232" s="464" t="s">
        <v>1349</v>
      </c>
      <c r="D2232" s="465" t="str">
        <f>VLOOKUP(Tabela25[[#This Row],[Symbol]],Baza_cen[],3,0)</f>
        <v>BLOK NYXON  Green 70mm    H=110mm     GPMM</v>
      </c>
      <c r="E2232" s="466">
        <v>110</v>
      </c>
      <c r="F2232" s="466"/>
      <c r="G2232" s="466" t="s">
        <v>2453</v>
      </c>
      <c r="H2232" s="477">
        <f>NP.!S79</f>
        <v>0</v>
      </c>
      <c r="I2232" s="476">
        <f>NP.!AK79</f>
        <v>0</v>
      </c>
      <c r="J2232" s="462"/>
    </row>
    <row r="2233" spans="1:10" ht="30" customHeight="1" x14ac:dyDescent="0.2">
      <c r="A2233" s="461">
        <v>2222</v>
      </c>
      <c r="B2233" s="463" t="s">
        <v>12</v>
      </c>
      <c r="C2233" s="464" t="s">
        <v>1349</v>
      </c>
      <c r="D2233" s="465" t="str">
        <f>VLOOKUP(Tabela25[[#This Row],[Symbol]],Baza_cen[],3,0)</f>
        <v>BLOK NYXON  Green 70mm    H=110mm     GPMM</v>
      </c>
      <c r="E2233" s="466">
        <v>110</v>
      </c>
      <c r="F2233" s="466"/>
      <c r="G2233" s="466" t="s">
        <v>2453</v>
      </c>
      <c r="H2233" s="477">
        <f>NP.!T79</f>
        <v>0</v>
      </c>
      <c r="I2233" s="476">
        <f>NP.!AL79</f>
        <v>0</v>
      </c>
      <c r="J2233" s="462"/>
    </row>
    <row r="2234" spans="1:10" ht="30" customHeight="1" x14ac:dyDescent="0.2">
      <c r="A2234" s="461">
        <v>2223</v>
      </c>
      <c r="B2234" s="463" t="s">
        <v>12</v>
      </c>
      <c r="C2234" s="464" t="s">
        <v>1349</v>
      </c>
      <c r="D2234" s="465" t="str">
        <f>VLOOKUP(Tabela25[[#This Row],[Symbol]],Baza_cen[],3,0)</f>
        <v>BLOK NYXON  Green 70mm    H=110mm     GPMM</v>
      </c>
      <c r="E2234" s="466">
        <v>110</v>
      </c>
      <c r="F2234" s="466"/>
      <c r="G2234" s="466" t="s">
        <v>2453</v>
      </c>
      <c r="H2234" s="477">
        <f>NP.!U79</f>
        <v>0</v>
      </c>
      <c r="I2234" s="476">
        <f>NP.!AM79</f>
        <v>0</v>
      </c>
      <c r="J2234" s="462"/>
    </row>
    <row r="2235" spans="1:10" ht="30" customHeight="1" x14ac:dyDescent="0.2">
      <c r="A2235" s="461">
        <v>2224</v>
      </c>
      <c r="B2235" s="463" t="s">
        <v>12</v>
      </c>
      <c r="C2235" s="464" t="s">
        <v>1349</v>
      </c>
      <c r="D2235" s="465" t="str">
        <f>VLOOKUP(Tabela25[[#This Row],[Symbol]],Baza_cen[],3,0)</f>
        <v>BLOK NYXON  Green 70mm    H=110mm     GPMM</v>
      </c>
      <c r="E2235" s="466">
        <v>110</v>
      </c>
      <c r="F2235" s="466"/>
      <c r="G2235" s="466" t="s">
        <v>2453</v>
      </c>
      <c r="H2235" s="477">
        <f>NP.!V79</f>
        <v>0</v>
      </c>
      <c r="I2235" s="476">
        <f>NP.!AN79</f>
        <v>0</v>
      </c>
      <c r="J2235" s="462"/>
    </row>
    <row r="2236" spans="1:10" ht="30" customHeight="1" x14ac:dyDescent="0.2">
      <c r="A2236" s="461">
        <v>2225</v>
      </c>
      <c r="B2236" s="463" t="s">
        <v>12</v>
      </c>
      <c r="C2236" s="464" t="s">
        <v>1349</v>
      </c>
      <c r="D2236" s="465" t="str">
        <f>VLOOKUP(Tabela25[[#This Row],[Symbol]],Baza_cen[],3,0)</f>
        <v>BLOK NYXON  Green 70mm    H=110mm     GPMM</v>
      </c>
      <c r="E2236" s="466">
        <v>110</v>
      </c>
      <c r="F2236" s="466"/>
      <c r="G2236" s="466" t="s">
        <v>2453</v>
      </c>
      <c r="H2236" s="477">
        <f>NP.!W79</f>
        <v>0</v>
      </c>
      <c r="I2236" s="476">
        <f>NP.!AO79</f>
        <v>0</v>
      </c>
      <c r="J2236" s="462"/>
    </row>
    <row r="2237" spans="1:10" ht="30" customHeight="1" x14ac:dyDescent="0.2">
      <c r="A2237" s="461">
        <v>2226</v>
      </c>
      <c r="B2237" s="463" t="s">
        <v>12</v>
      </c>
      <c r="C2237" s="464" t="s">
        <v>1349</v>
      </c>
      <c r="D2237" s="465" t="str">
        <f>VLOOKUP(Tabela25[[#This Row],[Symbol]],Baza_cen[],3,0)</f>
        <v>BLOK NYXON  Green 70mm    H=110mm     GPMM</v>
      </c>
      <c r="E2237" s="466">
        <v>110</v>
      </c>
      <c r="F2237" s="466"/>
      <c r="G2237" s="466" t="s">
        <v>2453</v>
      </c>
      <c r="H2237" s="477">
        <f>NP.!X79</f>
        <v>0</v>
      </c>
      <c r="I2237" s="476">
        <f>NP.!AP79</f>
        <v>0</v>
      </c>
      <c r="J2237" s="462"/>
    </row>
    <row r="2238" spans="1:10" ht="30" customHeight="1" x14ac:dyDescent="0.2">
      <c r="A2238" s="461">
        <v>2227</v>
      </c>
      <c r="B2238" s="463" t="s">
        <v>12</v>
      </c>
      <c r="C2238" s="464" t="s">
        <v>1349</v>
      </c>
      <c r="D2238" s="465" t="str">
        <f>VLOOKUP(Tabela25[[#This Row],[Symbol]],Baza_cen[],3,0)</f>
        <v>BLOK NYXON  Green 70mm    H=110mm     GPMM</v>
      </c>
      <c r="E2238" s="466">
        <v>110</v>
      </c>
      <c r="F2238" s="466"/>
      <c r="G2238" s="466" t="s">
        <v>2453</v>
      </c>
      <c r="H2238" s="477">
        <f>NP.!Y79</f>
        <v>0</v>
      </c>
      <c r="I2238" s="476">
        <f>NP.!AQ79</f>
        <v>0</v>
      </c>
      <c r="J2238" s="462"/>
    </row>
    <row r="2239" spans="1:10" ht="30" customHeight="1" x14ac:dyDescent="0.2">
      <c r="A2239" s="461">
        <v>2228</v>
      </c>
      <c r="B2239" s="463" t="s">
        <v>12</v>
      </c>
      <c r="C2239" s="464" t="s">
        <v>1349</v>
      </c>
      <c r="D2239" s="465" t="str">
        <f>VLOOKUP(Tabela25[[#This Row],[Symbol]],Baza_cen[],3,0)</f>
        <v>BLOK NYXON  Green 70mm    H=110mm     GPMM</v>
      </c>
      <c r="E2239" s="466">
        <v>110</v>
      </c>
      <c r="F2239" s="466"/>
      <c r="G2239" s="466" t="s">
        <v>2453</v>
      </c>
      <c r="H2239" s="477">
        <f>NP.!Z79</f>
        <v>0</v>
      </c>
      <c r="I2239" s="476">
        <f>NP.!AR79</f>
        <v>0</v>
      </c>
      <c r="J2239" s="462"/>
    </row>
    <row r="2240" spans="1:10" ht="30" customHeight="1" x14ac:dyDescent="0.2">
      <c r="A2240" s="461">
        <v>2229</v>
      </c>
      <c r="B2240" s="463" t="s">
        <v>12</v>
      </c>
      <c r="C2240" s="464" t="s">
        <v>1349</v>
      </c>
      <c r="D2240" s="465" t="str">
        <f>VLOOKUP(Tabela25[[#This Row],[Symbol]],Baza_cen[],3,0)</f>
        <v>BLOK NYXON  Green 70mm    H=110mm     GPMM</v>
      </c>
      <c r="E2240" s="466">
        <v>110</v>
      </c>
      <c r="F2240" s="466"/>
      <c r="G2240" s="466" t="s">
        <v>2453</v>
      </c>
      <c r="H2240" s="477">
        <f>NP.!AA79</f>
        <v>0</v>
      </c>
      <c r="I2240" s="476">
        <f>NP.!AS79</f>
        <v>0</v>
      </c>
      <c r="J2240" s="462"/>
    </row>
    <row r="2241" spans="1:10" ht="30" customHeight="1" x14ac:dyDescent="0.2">
      <c r="A2241" s="461">
        <v>2230</v>
      </c>
      <c r="B2241" s="463" t="s">
        <v>12</v>
      </c>
      <c r="C2241" s="464" t="s">
        <v>1349</v>
      </c>
      <c r="D2241" s="465" t="str">
        <f>VLOOKUP(Tabela25[[#This Row],[Symbol]],Baza_cen[],3,0)</f>
        <v>BLOK NYXON  Green 70mm    H=110mm     GPMM</v>
      </c>
      <c r="E2241" s="466">
        <v>110</v>
      </c>
      <c r="F2241" s="466"/>
      <c r="G2241" s="466" t="s">
        <v>2453</v>
      </c>
      <c r="H2241" s="477">
        <f>NP.!AB79</f>
        <v>0</v>
      </c>
      <c r="I2241" s="476">
        <f>NP.!AT79</f>
        <v>0</v>
      </c>
      <c r="J2241" s="462"/>
    </row>
    <row r="2242" spans="1:10" ht="30" customHeight="1" x14ac:dyDescent="0.2">
      <c r="A2242" s="461">
        <v>2231</v>
      </c>
      <c r="B2242" s="463" t="s">
        <v>12</v>
      </c>
      <c r="C2242" s="464" t="s">
        <v>1349</v>
      </c>
      <c r="D2242" s="465" t="str">
        <f>VLOOKUP(Tabela25[[#This Row],[Symbol]],Baza_cen[],3,0)</f>
        <v>BLOK NYXON  Green 70mm    H=110mm     GPMM</v>
      </c>
      <c r="E2242" s="466">
        <v>110</v>
      </c>
      <c r="F2242" s="466"/>
      <c r="G2242" s="466" t="s">
        <v>2453</v>
      </c>
      <c r="H2242" s="477">
        <f>NP.!AC79</f>
        <v>0</v>
      </c>
      <c r="I2242" s="476">
        <f>NP.!AU79</f>
        <v>0</v>
      </c>
      <c r="J2242" s="462"/>
    </row>
    <row r="2243" spans="1:10" ht="30" customHeight="1" x14ac:dyDescent="0.2">
      <c r="A2243" s="461">
        <v>2232</v>
      </c>
      <c r="B2243" s="463" t="s">
        <v>12</v>
      </c>
      <c r="C2243" s="464" t="s">
        <v>1349</v>
      </c>
      <c r="D2243" s="465" t="str">
        <f>VLOOKUP(Tabela25[[#This Row],[Symbol]],Baza_cen[],3,0)</f>
        <v>BLOK NYXON  Green 70mm    H=110mm     GPMM</v>
      </c>
      <c r="E2243" s="466">
        <v>110</v>
      </c>
      <c r="F2243" s="466"/>
      <c r="G2243" s="466" t="s">
        <v>2453</v>
      </c>
      <c r="H2243" s="477">
        <f>NP.!AD79</f>
        <v>0</v>
      </c>
      <c r="I2243" s="476">
        <f>NP.!AV79</f>
        <v>0</v>
      </c>
      <c r="J2243" s="462"/>
    </row>
    <row r="2244" spans="1:10" ht="30" customHeight="1" x14ac:dyDescent="0.2">
      <c r="A2244" s="461">
        <v>2233</v>
      </c>
      <c r="B2244" s="463" t="s">
        <v>12</v>
      </c>
      <c r="C2244" s="464" t="s">
        <v>1350</v>
      </c>
      <c r="D2244" s="465" t="str">
        <f>VLOOKUP(Tabela25[[#This Row],[Symbol]],Baza_cen[],3,0)</f>
        <v>BLOK NYXON  Green 70mm    H=115mm     GPMM</v>
      </c>
      <c r="E2244" s="466">
        <v>115</v>
      </c>
      <c r="F2244" s="466"/>
      <c r="G2244" s="466" t="s">
        <v>2453</v>
      </c>
      <c r="H2244" s="477">
        <f>NP.!S80</f>
        <v>0</v>
      </c>
      <c r="I2244" s="476">
        <f>NP.!AK80</f>
        <v>0</v>
      </c>
      <c r="J2244" s="462"/>
    </row>
    <row r="2245" spans="1:10" ht="30" customHeight="1" x14ac:dyDescent="0.2">
      <c r="A2245" s="461">
        <v>2234</v>
      </c>
      <c r="B2245" s="463" t="s">
        <v>12</v>
      </c>
      <c r="C2245" s="464" t="s">
        <v>1350</v>
      </c>
      <c r="D2245" s="465" t="str">
        <f>VLOOKUP(Tabela25[[#This Row],[Symbol]],Baza_cen[],3,0)</f>
        <v>BLOK NYXON  Green 70mm    H=115mm     GPMM</v>
      </c>
      <c r="E2245" s="466">
        <v>115</v>
      </c>
      <c r="F2245" s="466"/>
      <c r="G2245" s="466" t="s">
        <v>2453</v>
      </c>
      <c r="H2245" s="477">
        <f>NP.!T80</f>
        <v>0</v>
      </c>
      <c r="I2245" s="476">
        <f>NP.!AL80</f>
        <v>0</v>
      </c>
      <c r="J2245" s="462"/>
    </row>
    <row r="2246" spans="1:10" ht="30" customHeight="1" x14ac:dyDescent="0.2">
      <c r="A2246" s="461">
        <v>2235</v>
      </c>
      <c r="B2246" s="463" t="s">
        <v>12</v>
      </c>
      <c r="C2246" s="464" t="s">
        <v>1350</v>
      </c>
      <c r="D2246" s="465" t="str">
        <f>VLOOKUP(Tabela25[[#This Row],[Symbol]],Baza_cen[],3,0)</f>
        <v>BLOK NYXON  Green 70mm    H=115mm     GPMM</v>
      </c>
      <c r="E2246" s="466">
        <v>115</v>
      </c>
      <c r="F2246" s="466"/>
      <c r="G2246" s="466" t="s">
        <v>2453</v>
      </c>
      <c r="H2246" s="477">
        <f>NP.!U80</f>
        <v>0</v>
      </c>
      <c r="I2246" s="476">
        <f>NP.!AM80</f>
        <v>0</v>
      </c>
      <c r="J2246" s="462"/>
    </row>
    <row r="2247" spans="1:10" ht="30" customHeight="1" x14ac:dyDescent="0.2">
      <c r="A2247" s="461">
        <v>2236</v>
      </c>
      <c r="B2247" s="463" t="s">
        <v>12</v>
      </c>
      <c r="C2247" s="464" t="s">
        <v>1350</v>
      </c>
      <c r="D2247" s="465" t="str">
        <f>VLOOKUP(Tabela25[[#This Row],[Symbol]],Baza_cen[],3,0)</f>
        <v>BLOK NYXON  Green 70mm    H=115mm     GPMM</v>
      </c>
      <c r="E2247" s="466">
        <v>115</v>
      </c>
      <c r="F2247" s="466"/>
      <c r="G2247" s="466" t="s">
        <v>2453</v>
      </c>
      <c r="H2247" s="477">
        <f>NP.!V80</f>
        <v>0</v>
      </c>
      <c r="I2247" s="476">
        <f>NP.!AN80</f>
        <v>0</v>
      </c>
      <c r="J2247" s="462"/>
    </row>
    <row r="2248" spans="1:10" ht="30" customHeight="1" x14ac:dyDescent="0.2">
      <c r="A2248" s="461">
        <v>2237</v>
      </c>
      <c r="B2248" s="463" t="s">
        <v>12</v>
      </c>
      <c r="C2248" s="464" t="s">
        <v>1350</v>
      </c>
      <c r="D2248" s="465" t="str">
        <f>VLOOKUP(Tabela25[[#This Row],[Symbol]],Baza_cen[],3,0)</f>
        <v>BLOK NYXON  Green 70mm    H=115mm     GPMM</v>
      </c>
      <c r="E2248" s="466">
        <v>115</v>
      </c>
      <c r="F2248" s="466"/>
      <c r="G2248" s="466" t="s">
        <v>2453</v>
      </c>
      <c r="H2248" s="477">
        <f>NP.!W80</f>
        <v>0</v>
      </c>
      <c r="I2248" s="476">
        <f>NP.!AO80</f>
        <v>0</v>
      </c>
      <c r="J2248" s="462"/>
    </row>
    <row r="2249" spans="1:10" ht="30" customHeight="1" x14ac:dyDescent="0.2">
      <c r="A2249" s="461">
        <v>2238</v>
      </c>
      <c r="B2249" s="463" t="s">
        <v>12</v>
      </c>
      <c r="C2249" s="464" t="s">
        <v>1350</v>
      </c>
      <c r="D2249" s="465" t="str">
        <f>VLOOKUP(Tabela25[[#This Row],[Symbol]],Baza_cen[],3,0)</f>
        <v>BLOK NYXON  Green 70mm    H=115mm     GPMM</v>
      </c>
      <c r="E2249" s="466">
        <v>115</v>
      </c>
      <c r="F2249" s="466"/>
      <c r="G2249" s="466" t="s">
        <v>2453</v>
      </c>
      <c r="H2249" s="477">
        <f>NP.!X80</f>
        <v>0</v>
      </c>
      <c r="I2249" s="476">
        <f>NP.!AP80</f>
        <v>0</v>
      </c>
      <c r="J2249" s="462"/>
    </row>
    <row r="2250" spans="1:10" ht="30" customHeight="1" x14ac:dyDescent="0.2">
      <c r="A2250" s="461">
        <v>2239</v>
      </c>
      <c r="B2250" s="463" t="s">
        <v>12</v>
      </c>
      <c r="C2250" s="464" t="s">
        <v>1350</v>
      </c>
      <c r="D2250" s="465" t="str">
        <f>VLOOKUP(Tabela25[[#This Row],[Symbol]],Baza_cen[],3,0)</f>
        <v>BLOK NYXON  Green 70mm    H=115mm     GPMM</v>
      </c>
      <c r="E2250" s="466">
        <v>115</v>
      </c>
      <c r="F2250" s="466"/>
      <c r="G2250" s="466" t="s">
        <v>2453</v>
      </c>
      <c r="H2250" s="477">
        <f>NP.!Y80</f>
        <v>0</v>
      </c>
      <c r="I2250" s="476">
        <f>NP.!AQ80</f>
        <v>0</v>
      </c>
      <c r="J2250" s="462"/>
    </row>
    <row r="2251" spans="1:10" ht="30" customHeight="1" x14ac:dyDescent="0.2">
      <c r="A2251" s="461">
        <v>2240</v>
      </c>
      <c r="B2251" s="463" t="s">
        <v>12</v>
      </c>
      <c r="C2251" s="464" t="s">
        <v>1350</v>
      </c>
      <c r="D2251" s="465" t="str">
        <f>VLOOKUP(Tabela25[[#This Row],[Symbol]],Baza_cen[],3,0)</f>
        <v>BLOK NYXON  Green 70mm    H=115mm     GPMM</v>
      </c>
      <c r="E2251" s="466">
        <v>115</v>
      </c>
      <c r="F2251" s="466"/>
      <c r="G2251" s="466" t="s">
        <v>2453</v>
      </c>
      <c r="H2251" s="477">
        <f>NP.!Z80</f>
        <v>0</v>
      </c>
      <c r="I2251" s="476">
        <f>NP.!AR80</f>
        <v>0</v>
      </c>
      <c r="J2251" s="462"/>
    </row>
    <row r="2252" spans="1:10" ht="30" customHeight="1" x14ac:dyDescent="0.2">
      <c r="A2252" s="461">
        <v>2241</v>
      </c>
      <c r="B2252" s="463" t="s">
        <v>12</v>
      </c>
      <c r="C2252" s="464" t="s">
        <v>1350</v>
      </c>
      <c r="D2252" s="465" t="str">
        <f>VLOOKUP(Tabela25[[#This Row],[Symbol]],Baza_cen[],3,0)</f>
        <v>BLOK NYXON  Green 70mm    H=115mm     GPMM</v>
      </c>
      <c r="E2252" s="466">
        <v>115</v>
      </c>
      <c r="F2252" s="466"/>
      <c r="G2252" s="466" t="s">
        <v>2453</v>
      </c>
      <c r="H2252" s="477">
        <f>NP.!AA80</f>
        <v>0</v>
      </c>
      <c r="I2252" s="476">
        <f>NP.!AS80</f>
        <v>0</v>
      </c>
      <c r="J2252" s="462"/>
    </row>
    <row r="2253" spans="1:10" ht="30" customHeight="1" x14ac:dyDescent="0.2">
      <c r="A2253" s="461">
        <v>2242</v>
      </c>
      <c r="B2253" s="463" t="s">
        <v>12</v>
      </c>
      <c r="C2253" s="464" t="s">
        <v>1350</v>
      </c>
      <c r="D2253" s="465" t="str">
        <f>VLOOKUP(Tabela25[[#This Row],[Symbol]],Baza_cen[],3,0)</f>
        <v>BLOK NYXON  Green 70mm    H=115mm     GPMM</v>
      </c>
      <c r="E2253" s="466">
        <v>115</v>
      </c>
      <c r="F2253" s="466"/>
      <c r="G2253" s="466" t="s">
        <v>2453</v>
      </c>
      <c r="H2253" s="477">
        <f>NP.!AB80</f>
        <v>0</v>
      </c>
      <c r="I2253" s="476">
        <f>NP.!AT80</f>
        <v>0</v>
      </c>
      <c r="J2253" s="462"/>
    </row>
    <row r="2254" spans="1:10" ht="30" customHeight="1" x14ac:dyDescent="0.2">
      <c r="A2254" s="461">
        <v>2243</v>
      </c>
      <c r="B2254" s="463" t="s">
        <v>12</v>
      </c>
      <c r="C2254" s="464" t="s">
        <v>1350</v>
      </c>
      <c r="D2254" s="465" t="str">
        <f>VLOOKUP(Tabela25[[#This Row],[Symbol]],Baza_cen[],3,0)</f>
        <v>BLOK NYXON  Green 70mm    H=115mm     GPMM</v>
      </c>
      <c r="E2254" s="466">
        <v>115</v>
      </c>
      <c r="F2254" s="466"/>
      <c r="G2254" s="466" t="s">
        <v>2453</v>
      </c>
      <c r="H2254" s="477">
        <f>NP.!AC80</f>
        <v>0</v>
      </c>
      <c r="I2254" s="476">
        <f>NP.!AU80</f>
        <v>0</v>
      </c>
      <c r="J2254" s="462"/>
    </row>
    <row r="2255" spans="1:10" ht="30" customHeight="1" x14ac:dyDescent="0.2">
      <c r="A2255" s="461">
        <v>2244</v>
      </c>
      <c r="B2255" s="463" t="s">
        <v>12</v>
      </c>
      <c r="C2255" s="464" t="s">
        <v>1350</v>
      </c>
      <c r="D2255" s="465" t="str">
        <f>VLOOKUP(Tabela25[[#This Row],[Symbol]],Baza_cen[],3,0)</f>
        <v>BLOK NYXON  Green 70mm    H=115mm     GPMM</v>
      </c>
      <c r="E2255" s="466">
        <v>115</v>
      </c>
      <c r="F2255" s="466"/>
      <c r="G2255" s="466" t="s">
        <v>2453</v>
      </c>
      <c r="H2255" s="477">
        <f>NP.!AD80</f>
        <v>0</v>
      </c>
      <c r="I2255" s="476">
        <f>NP.!AV80</f>
        <v>0</v>
      </c>
      <c r="J2255" s="462"/>
    </row>
    <row r="2256" spans="1:10" ht="30" customHeight="1" x14ac:dyDescent="0.2">
      <c r="A2256" s="461">
        <v>2245</v>
      </c>
      <c r="B2256" s="463" t="s">
        <v>12</v>
      </c>
      <c r="C2256" s="464" t="s">
        <v>1351</v>
      </c>
      <c r="D2256" s="465" t="str">
        <f>VLOOKUP(Tabela25[[#This Row],[Symbol]],Baza_cen[],3,0)</f>
        <v>BLOK NYXON  Green 70mm    H=120mm     GPMM</v>
      </c>
      <c r="E2256" s="466">
        <v>120</v>
      </c>
      <c r="F2256" s="466"/>
      <c r="G2256" s="466" t="s">
        <v>2453</v>
      </c>
      <c r="H2256" s="477">
        <f>NP.!S81</f>
        <v>0</v>
      </c>
      <c r="I2256" s="476">
        <f>NP.!AK81</f>
        <v>0</v>
      </c>
      <c r="J2256" s="462"/>
    </row>
    <row r="2257" spans="1:10" ht="30" customHeight="1" x14ac:dyDescent="0.2">
      <c r="A2257" s="461">
        <v>2246</v>
      </c>
      <c r="B2257" s="463" t="s">
        <v>12</v>
      </c>
      <c r="C2257" s="464" t="s">
        <v>1351</v>
      </c>
      <c r="D2257" s="465" t="str">
        <f>VLOOKUP(Tabela25[[#This Row],[Symbol]],Baza_cen[],3,0)</f>
        <v>BLOK NYXON  Green 70mm    H=120mm     GPMM</v>
      </c>
      <c r="E2257" s="466">
        <v>120</v>
      </c>
      <c r="F2257" s="466"/>
      <c r="G2257" s="466" t="s">
        <v>2453</v>
      </c>
      <c r="H2257" s="477">
        <f>NP.!T81</f>
        <v>0</v>
      </c>
      <c r="I2257" s="476">
        <f>NP.!AL81</f>
        <v>0</v>
      </c>
      <c r="J2257" s="462"/>
    </row>
    <row r="2258" spans="1:10" ht="30" customHeight="1" x14ac:dyDescent="0.2">
      <c r="A2258" s="461">
        <v>2247</v>
      </c>
      <c r="B2258" s="463" t="s">
        <v>12</v>
      </c>
      <c r="C2258" s="464" t="s">
        <v>1351</v>
      </c>
      <c r="D2258" s="465" t="str">
        <f>VLOOKUP(Tabela25[[#This Row],[Symbol]],Baza_cen[],3,0)</f>
        <v>BLOK NYXON  Green 70mm    H=120mm     GPMM</v>
      </c>
      <c r="E2258" s="466">
        <v>120</v>
      </c>
      <c r="F2258" s="466"/>
      <c r="G2258" s="466" t="s">
        <v>2453</v>
      </c>
      <c r="H2258" s="477">
        <f>NP.!U81</f>
        <v>0</v>
      </c>
      <c r="I2258" s="476">
        <f>NP.!AM81</f>
        <v>0</v>
      </c>
      <c r="J2258" s="462"/>
    </row>
    <row r="2259" spans="1:10" ht="30" customHeight="1" x14ac:dyDescent="0.2">
      <c r="A2259" s="461">
        <v>2248</v>
      </c>
      <c r="B2259" s="463" t="s">
        <v>12</v>
      </c>
      <c r="C2259" s="464" t="s">
        <v>1351</v>
      </c>
      <c r="D2259" s="465" t="str">
        <f>VLOOKUP(Tabela25[[#This Row],[Symbol]],Baza_cen[],3,0)</f>
        <v>BLOK NYXON  Green 70mm    H=120mm     GPMM</v>
      </c>
      <c r="E2259" s="466">
        <v>120</v>
      </c>
      <c r="F2259" s="466"/>
      <c r="G2259" s="466" t="s">
        <v>2453</v>
      </c>
      <c r="H2259" s="477">
        <f>NP.!V81</f>
        <v>0</v>
      </c>
      <c r="I2259" s="476">
        <f>NP.!AN81</f>
        <v>0</v>
      </c>
      <c r="J2259" s="462"/>
    </row>
    <row r="2260" spans="1:10" ht="30" customHeight="1" x14ac:dyDescent="0.2">
      <c r="A2260" s="461">
        <v>2249</v>
      </c>
      <c r="B2260" s="463" t="s">
        <v>12</v>
      </c>
      <c r="C2260" s="464" t="s">
        <v>1351</v>
      </c>
      <c r="D2260" s="465" t="str">
        <f>VLOOKUP(Tabela25[[#This Row],[Symbol]],Baza_cen[],3,0)</f>
        <v>BLOK NYXON  Green 70mm    H=120mm     GPMM</v>
      </c>
      <c r="E2260" s="466">
        <v>120</v>
      </c>
      <c r="F2260" s="466"/>
      <c r="G2260" s="466" t="s">
        <v>2453</v>
      </c>
      <c r="H2260" s="477">
        <f>NP.!W81</f>
        <v>0</v>
      </c>
      <c r="I2260" s="476">
        <f>NP.!AO81</f>
        <v>0</v>
      </c>
      <c r="J2260" s="462"/>
    </row>
    <row r="2261" spans="1:10" ht="30" customHeight="1" x14ac:dyDescent="0.2">
      <c r="A2261" s="461">
        <v>2250</v>
      </c>
      <c r="B2261" s="463" t="s">
        <v>12</v>
      </c>
      <c r="C2261" s="464" t="s">
        <v>1351</v>
      </c>
      <c r="D2261" s="465" t="str">
        <f>VLOOKUP(Tabela25[[#This Row],[Symbol]],Baza_cen[],3,0)</f>
        <v>BLOK NYXON  Green 70mm    H=120mm     GPMM</v>
      </c>
      <c r="E2261" s="466">
        <v>120</v>
      </c>
      <c r="F2261" s="466"/>
      <c r="G2261" s="466" t="s">
        <v>2453</v>
      </c>
      <c r="H2261" s="477">
        <f>NP.!X81</f>
        <v>0</v>
      </c>
      <c r="I2261" s="476">
        <f>NP.!AP81</f>
        <v>0</v>
      </c>
      <c r="J2261" s="462"/>
    </row>
    <row r="2262" spans="1:10" ht="30" customHeight="1" x14ac:dyDescent="0.2">
      <c r="A2262" s="461">
        <v>2251</v>
      </c>
      <c r="B2262" s="463" t="s">
        <v>12</v>
      </c>
      <c r="C2262" s="464" t="s">
        <v>1351</v>
      </c>
      <c r="D2262" s="465" t="str">
        <f>VLOOKUP(Tabela25[[#This Row],[Symbol]],Baza_cen[],3,0)</f>
        <v>BLOK NYXON  Green 70mm    H=120mm     GPMM</v>
      </c>
      <c r="E2262" s="466">
        <v>120</v>
      </c>
      <c r="F2262" s="466"/>
      <c r="G2262" s="466" t="s">
        <v>2453</v>
      </c>
      <c r="H2262" s="477">
        <f>NP.!Y81</f>
        <v>0</v>
      </c>
      <c r="I2262" s="476">
        <f>NP.!AQ81</f>
        <v>0</v>
      </c>
      <c r="J2262" s="462"/>
    </row>
    <row r="2263" spans="1:10" ht="30" customHeight="1" x14ac:dyDescent="0.2">
      <c r="A2263" s="461">
        <v>2252</v>
      </c>
      <c r="B2263" s="463" t="s">
        <v>12</v>
      </c>
      <c r="C2263" s="464" t="s">
        <v>1351</v>
      </c>
      <c r="D2263" s="465" t="str">
        <f>VLOOKUP(Tabela25[[#This Row],[Symbol]],Baza_cen[],3,0)</f>
        <v>BLOK NYXON  Green 70mm    H=120mm     GPMM</v>
      </c>
      <c r="E2263" s="466">
        <v>120</v>
      </c>
      <c r="F2263" s="466"/>
      <c r="G2263" s="466" t="s">
        <v>2453</v>
      </c>
      <c r="H2263" s="477">
        <f>NP.!Z81</f>
        <v>0</v>
      </c>
      <c r="I2263" s="476">
        <f>NP.!AR81</f>
        <v>0</v>
      </c>
      <c r="J2263" s="462"/>
    </row>
    <row r="2264" spans="1:10" ht="30" customHeight="1" x14ac:dyDescent="0.2">
      <c r="A2264" s="461">
        <v>2253</v>
      </c>
      <c r="B2264" s="463" t="s">
        <v>12</v>
      </c>
      <c r="C2264" s="464" t="s">
        <v>1351</v>
      </c>
      <c r="D2264" s="465" t="str">
        <f>VLOOKUP(Tabela25[[#This Row],[Symbol]],Baza_cen[],3,0)</f>
        <v>BLOK NYXON  Green 70mm    H=120mm     GPMM</v>
      </c>
      <c r="E2264" s="466">
        <v>120</v>
      </c>
      <c r="F2264" s="466"/>
      <c r="G2264" s="466" t="s">
        <v>2453</v>
      </c>
      <c r="H2264" s="477">
        <f>NP.!AA81</f>
        <v>0</v>
      </c>
      <c r="I2264" s="476">
        <f>NP.!AS81</f>
        <v>0</v>
      </c>
      <c r="J2264" s="462"/>
    </row>
    <row r="2265" spans="1:10" ht="30" customHeight="1" x14ac:dyDescent="0.2">
      <c r="A2265" s="461">
        <v>2254</v>
      </c>
      <c r="B2265" s="463" t="s">
        <v>12</v>
      </c>
      <c r="C2265" s="464" t="s">
        <v>1351</v>
      </c>
      <c r="D2265" s="465" t="str">
        <f>VLOOKUP(Tabela25[[#This Row],[Symbol]],Baza_cen[],3,0)</f>
        <v>BLOK NYXON  Green 70mm    H=120mm     GPMM</v>
      </c>
      <c r="E2265" s="466">
        <v>120</v>
      </c>
      <c r="F2265" s="466"/>
      <c r="G2265" s="466" t="s">
        <v>2453</v>
      </c>
      <c r="H2265" s="477">
        <f>NP.!AB81</f>
        <v>0</v>
      </c>
      <c r="I2265" s="476">
        <f>NP.!AT81</f>
        <v>0</v>
      </c>
      <c r="J2265" s="462"/>
    </row>
    <row r="2266" spans="1:10" ht="30" customHeight="1" x14ac:dyDescent="0.2">
      <c r="A2266" s="461">
        <v>2255</v>
      </c>
      <c r="B2266" s="463" t="s">
        <v>12</v>
      </c>
      <c r="C2266" s="464" t="s">
        <v>1351</v>
      </c>
      <c r="D2266" s="465" t="str">
        <f>VLOOKUP(Tabela25[[#This Row],[Symbol]],Baza_cen[],3,0)</f>
        <v>BLOK NYXON  Green 70mm    H=120mm     GPMM</v>
      </c>
      <c r="E2266" s="466">
        <v>120</v>
      </c>
      <c r="F2266" s="466"/>
      <c r="G2266" s="466" t="s">
        <v>2453</v>
      </c>
      <c r="H2266" s="477">
        <f>NP.!AC81</f>
        <v>0</v>
      </c>
      <c r="I2266" s="476">
        <f>NP.!AU81</f>
        <v>0</v>
      </c>
      <c r="J2266" s="462"/>
    </row>
    <row r="2267" spans="1:10" ht="30" customHeight="1" x14ac:dyDescent="0.2">
      <c r="A2267" s="461">
        <v>2256</v>
      </c>
      <c r="B2267" s="463" t="s">
        <v>12</v>
      </c>
      <c r="C2267" s="464" t="s">
        <v>1351</v>
      </c>
      <c r="D2267" s="465" t="str">
        <f>VLOOKUP(Tabela25[[#This Row],[Symbol]],Baza_cen[],3,0)</f>
        <v>BLOK NYXON  Green 70mm    H=120mm     GPMM</v>
      </c>
      <c r="E2267" s="466">
        <v>120</v>
      </c>
      <c r="F2267" s="466"/>
      <c r="G2267" s="466" t="s">
        <v>2453</v>
      </c>
      <c r="H2267" s="477">
        <f>NP.!AD81</f>
        <v>0</v>
      </c>
      <c r="I2267" s="476">
        <f>NP.!AV81</f>
        <v>0</v>
      </c>
      <c r="J2267" s="462"/>
    </row>
    <row r="2268" spans="1:10" ht="30" customHeight="1" x14ac:dyDescent="0.2">
      <c r="A2268" s="461">
        <v>2257</v>
      </c>
      <c r="B2268" s="463" t="s">
        <v>12</v>
      </c>
      <c r="C2268" s="464" t="s">
        <v>1352</v>
      </c>
      <c r="D2268" s="465" t="str">
        <f>VLOOKUP(Tabela25[[#This Row],[Symbol]],Baza_cen[],3,0)</f>
        <v>BLOK NYXON  Green 70mm    H=125mm     GPMM</v>
      </c>
      <c r="E2268" s="466">
        <v>125</v>
      </c>
      <c r="F2268" s="466"/>
      <c r="G2268" s="466" t="s">
        <v>2453</v>
      </c>
      <c r="H2268" s="477">
        <f>NP.!S82</f>
        <v>0</v>
      </c>
      <c r="I2268" s="476">
        <f>NP.!AK82</f>
        <v>0</v>
      </c>
      <c r="J2268" s="462"/>
    </row>
    <row r="2269" spans="1:10" ht="30" customHeight="1" x14ac:dyDescent="0.2">
      <c r="A2269" s="461">
        <v>2258</v>
      </c>
      <c r="B2269" s="463" t="s">
        <v>12</v>
      </c>
      <c r="C2269" s="464" t="s">
        <v>1352</v>
      </c>
      <c r="D2269" s="465" t="str">
        <f>VLOOKUP(Tabela25[[#This Row],[Symbol]],Baza_cen[],3,0)</f>
        <v>BLOK NYXON  Green 70mm    H=125mm     GPMM</v>
      </c>
      <c r="E2269" s="466">
        <v>125</v>
      </c>
      <c r="F2269" s="466"/>
      <c r="G2269" s="466" t="s">
        <v>2453</v>
      </c>
      <c r="H2269" s="477">
        <f>NP.!T82</f>
        <v>0</v>
      </c>
      <c r="I2269" s="476">
        <f>NP.!AL82</f>
        <v>0</v>
      </c>
      <c r="J2269" s="462"/>
    </row>
    <row r="2270" spans="1:10" ht="30" customHeight="1" x14ac:dyDescent="0.2">
      <c r="A2270" s="461">
        <v>2259</v>
      </c>
      <c r="B2270" s="463" t="s">
        <v>12</v>
      </c>
      <c r="C2270" s="464" t="s">
        <v>1352</v>
      </c>
      <c r="D2270" s="465" t="str">
        <f>VLOOKUP(Tabela25[[#This Row],[Symbol]],Baza_cen[],3,0)</f>
        <v>BLOK NYXON  Green 70mm    H=125mm     GPMM</v>
      </c>
      <c r="E2270" s="466">
        <v>125</v>
      </c>
      <c r="F2270" s="466"/>
      <c r="G2270" s="466" t="s">
        <v>2453</v>
      </c>
      <c r="H2270" s="477">
        <f>NP.!U82</f>
        <v>0</v>
      </c>
      <c r="I2270" s="476">
        <f>NP.!AM82</f>
        <v>0</v>
      </c>
      <c r="J2270" s="462"/>
    </row>
    <row r="2271" spans="1:10" ht="30" customHeight="1" x14ac:dyDescent="0.2">
      <c r="A2271" s="461">
        <v>2260</v>
      </c>
      <c r="B2271" s="463" t="s">
        <v>12</v>
      </c>
      <c r="C2271" s="464" t="s">
        <v>1352</v>
      </c>
      <c r="D2271" s="465" t="str">
        <f>VLOOKUP(Tabela25[[#This Row],[Symbol]],Baza_cen[],3,0)</f>
        <v>BLOK NYXON  Green 70mm    H=125mm     GPMM</v>
      </c>
      <c r="E2271" s="466">
        <v>125</v>
      </c>
      <c r="F2271" s="466"/>
      <c r="G2271" s="466" t="s">
        <v>2453</v>
      </c>
      <c r="H2271" s="477">
        <f>NP.!V82</f>
        <v>0</v>
      </c>
      <c r="I2271" s="476">
        <f>NP.!AN82</f>
        <v>0</v>
      </c>
      <c r="J2271" s="462"/>
    </row>
    <row r="2272" spans="1:10" ht="30" customHeight="1" x14ac:dyDescent="0.2">
      <c r="A2272" s="461">
        <v>2261</v>
      </c>
      <c r="B2272" s="463" t="s">
        <v>12</v>
      </c>
      <c r="C2272" s="464" t="s">
        <v>1352</v>
      </c>
      <c r="D2272" s="465" t="str">
        <f>VLOOKUP(Tabela25[[#This Row],[Symbol]],Baza_cen[],3,0)</f>
        <v>BLOK NYXON  Green 70mm    H=125mm     GPMM</v>
      </c>
      <c r="E2272" s="466">
        <v>125</v>
      </c>
      <c r="F2272" s="466"/>
      <c r="G2272" s="466" t="s">
        <v>2453</v>
      </c>
      <c r="H2272" s="477">
        <f>NP.!W82</f>
        <v>0</v>
      </c>
      <c r="I2272" s="476">
        <f>NP.!AO82</f>
        <v>0</v>
      </c>
      <c r="J2272" s="462"/>
    </row>
    <row r="2273" spans="1:10" ht="30" customHeight="1" x14ac:dyDescent="0.2">
      <c r="A2273" s="461">
        <v>2262</v>
      </c>
      <c r="B2273" s="463" t="s">
        <v>12</v>
      </c>
      <c r="C2273" s="464" t="s">
        <v>1352</v>
      </c>
      <c r="D2273" s="465" t="str">
        <f>VLOOKUP(Tabela25[[#This Row],[Symbol]],Baza_cen[],3,0)</f>
        <v>BLOK NYXON  Green 70mm    H=125mm     GPMM</v>
      </c>
      <c r="E2273" s="466">
        <v>125</v>
      </c>
      <c r="F2273" s="466"/>
      <c r="G2273" s="466" t="s">
        <v>2453</v>
      </c>
      <c r="H2273" s="477">
        <f>NP.!X82</f>
        <v>0</v>
      </c>
      <c r="I2273" s="476">
        <f>NP.!AP82</f>
        <v>0</v>
      </c>
      <c r="J2273" s="462"/>
    </row>
    <row r="2274" spans="1:10" ht="30" customHeight="1" x14ac:dyDescent="0.2">
      <c r="A2274" s="461">
        <v>2263</v>
      </c>
      <c r="B2274" s="463" t="s">
        <v>12</v>
      </c>
      <c r="C2274" s="464" t="s">
        <v>1352</v>
      </c>
      <c r="D2274" s="465" t="str">
        <f>VLOOKUP(Tabela25[[#This Row],[Symbol]],Baza_cen[],3,0)</f>
        <v>BLOK NYXON  Green 70mm    H=125mm     GPMM</v>
      </c>
      <c r="E2274" s="466">
        <v>125</v>
      </c>
      <c r="F2274" s="466"/>
      <c r="G2274" s="466" t="s">
        <v>2453</v>
      </c>
      <c r="H2274" s="477">
        <f>NP.!Y82</f>
        <v>0</v>
      </c>
      <c r="I2274" s="476">
        <f>NP.!AQ82</f>
        <v>0</v>
      </c>
      <c r="J2274" s="462"/>
    </row>
    <row r="2275" spans="1:10" ht="30" customHeight="1" x14ac:dyDescent="0.2">
      <c r="A2275" s="461">
        <v>2264</v>
      </c>
      <c r="B2275" s="463" t="s">
        <v>12</v>
      </c>
      <c r="C2275" s="464" t="s">
        <v>1352</v>
      </c>
      <c r="D2275" s="465" t="str">
        <f>VLOOKUP(Tabela25[[#This Row],[Symbol]],Baza_cen[],3,0)</f>
        <v>BLOK NYXON  Green 70mm    H=125mm     GPMM</v>
      </c>
      <c r="E2275" s="466">
        <v>125</v>
      </c>
      <c r="F2275" s="466"/>
      <c r="G2275" s="466" t="s">
        <v>2453</v>
      </c>
      <c r="H2275" s="477">
        <f>NP.!Z82</f>
        <v>0</v>
      </c>
      <c r="I2275" s="476">
        <f>NP.!AR82</f>
        <v>0</v>
      </c>
      <c r="J2275" s="462"/>
    </row>
    <row r="2276" spans="1:10" ht="30" customHeight="1" x14ac:dyDescent="0.2">
      <c r="A2276" s="461">
        <v>2265</v>
      </c>
      <c r="B2276" s="463" t="s">
        <v>12</v>
      </c>
      <c r="C2276" s="464" t="s">
        <v>1352</v>
      </c>
      <c r="D2276" s="465" t="str">
        <f>VLOOKUP(Tabela25[[#This Row],[Symbol]],Baza_cen[],3,0)</f>
        <v>BLOK NYXON  Green 70mm    H=125mm     GPMM</v>
      </c>
      <c r="E2276" s="466">
        <v>125</v>
      </c>
      <c r="F2276" s="466"/>
      <c r="G2276" s="466" t="s">
        <v>2453</v>
      </c>
      <c r="H2276" s="477">
        <f>NP.!AA82</f>
        <v>0</v>
      </c>
      <c r="I2276" s="476">
        <f>NP.!AS82</f>
        <v>0</v>
      </c>
      <c r="J2276" s="462"/>
    </row>
    <row r="2277" spans="1:10" ht="30" customHeight="1" x14ac:dyDescent="0.2">
      <c r="A2277" s="461">
        <v>2266</v>
      </c>
      <c r="B2277" s="463" t="s">
        <v>12</v>
      </c>
      <c r="C2277" s="464" t="s">
        <v>1352</v>
      </c>
      <c r="D2277" s="465" t="str">
        <f>VLOOKUP(Tabela25[[#This Row],[Symbol]],Baza_cen[],3,0)</f>
        <v>BLOK NYXON  Green 70mm    H=125mm     GPMM</v>
      </c>
      <c r="E2277" s="466">
        <v>125</v>
      </c>
      <c r="F2277" s="466"/>
      <c r="G2277" s="466" t="s">
        <v>2453</v>
      </c>
      <c r="H2277" s="477">
        <f>NP.!AB82</f>
        <v>0</v>
      </c>
      <c r="I2277" s="476">
        <f>NP.!AT82</f>
        <v>0</v>
      </c>
      <c r="J2277" s="462"/>
    </row>
    <row r="2278" spans="1:10" ht="30" customHeight="1" x14ac:dyDescent="0.2">
      <c r="A2278" s="461">
        <v>2267</v>
      </c>
      <c r="B2278" s="463" t="s">
        <v>12</v>
      </c>
      <c r="C2278" s="464" t="s">
        <v>1352</v>
      </c>
      <c r="D2278" s="465" t="str">
        <f>VLOOKUP(Tabela25[[#This Row],[Symbol]],Baza_cen[],3,0)</f>
        <v>BLOK NYXON  Green 70mm    H=125mm     GPMM</v>
      </c>
      <c r="E2278" s="466">
        <v>125</v>
      </c>
      <c r="F2278" s="466"/>
      <c r="G2278" s="466" t="s">
        <v>2453</v>
      </c>
      <c r="H2278" s="477">
        <f>NP.!AC82</f>
        <v>0</v>
      </c>
      <c r="I2278" s="476">
        <f>NP.!AU82</f>
        <v>0</v>
      </c>
      <c r="J2278" s="462"/>
    </row>
    <row r="2279" spans="1:10" ht="30" customHeight="1" x14ac:dyDescent="0.2">
      <c r="A2279" s="461">
        <v>2268</v>
      </c>
      <c r="B2279" s="463" t="s">
        <v>12</v>
      </c>
      <c r="C2279" s="464" t="s">
        <v>1352</v>
      </c>
      <c r="D2279" s="465" t="str">
        <f>VLOOKUP(Tabela25[[#This Row],[Symbol]],Baza_cen[],3,0)</f>
        <v>BLOK NYXON  Green 70mm    H=125mm     GPMM</v>
      </c>
      <c r="E2279" s="466">
        <v>125</v>
      </c>
      <c r="F2279" s="466"/>
      <c r="G2279" s="466" t="s">
        <v>2453</v>
      </c>
      <c r="H2279" s="477">
        <f>NP.!AD82</f>
        <v>0</v>
      </c>
      <c r="I2279" s="476">
        <f>NP.!AV82</f>
        <v>0</v>
      </c>
      <c r="J2279" s="462"/>
    </row>
    <row r="2280" spans="1:10" ht="30" customHeight="1" x14ac:dyDescent="0.2">
      <c r="A2280" s="461">
        <v>2269</v>
      </c>
      <c r="B2280" s="463" t="s">
        <v>12</v>
      </c>
      <c r="C2280" s="464" t="s">
        <v>1353</v>
      </c>
      <c r="D2280" s="465" t="str">
        <f>VLOOKUP(Tabela25[[#This Row],[Symbol]],Baza_cen[],3,0)</f>
        <v>BLOK NYXON  Green 70mm    H=130mm     GPMM</v>
      </c>
      <c r="E2280" s="466">
        <v>130</v>
      </c>
      <c r="F2280" s="466"/>
      <c r="G2280" s="466" t="s">
        <v>2453</v>
      </c>
      <c r="H2280" s="477">
        <f>NP.!S83</f>
        <v>0</v>
      </c>
      <c r="I2280" s="476">
        <f>NP.!AK83</f>
        <v>0</v>
      </c>
      <c r="J2280" s="462"/>
    </row>
    <row r="2281" spans="1:10" ht="30" customHeight="1" x14ac:dyDescent="0.2">
      <c r="A2281" s="461">
        <v>2270</v>
      </c>
      <c r="B2281" s="463" t="s">
        <v>12</v>
      </c>
      <c r="C2281" s="464" t="s">
        <v>1353</v>
      </c>
      <c r="D2281" s="465" t="str">
        <f>VLOOKUP(Tabela25[[#This Row],[Symbol]],Baza_cen[],3,0)</f>
        <v>BLOK NYXON  Green 70mm    H=130mm     GPMM</v>
      </c>
      <c r="E2281" s="466">
        <v>130</v>
      </c>
      <c r="F2281" s="466"/>
      <c r="G2281" s="466" t="s">
        <v>2453</v>
      </c>
      <c r="H2281" s="477">
        <f>NP.!T83</f>
        <v>0</v>
      </c>
      <c r="I2281" s="476">
        <f>NP.!AL83</f>
        <v>0</v>
      </c>
      <c r="J2281" s="462"/>
    </row>
    <row r="2282" spans="1:10" ht="30" customHeight="1" x14ac:dyDescent="0.2">
      <c r="A2282" s="461">
        <v>2271</v>
      </c>
      <c r="B2282" s="463" t="s">
        <v>12</v>
      </c>
      <c r="C2282" s="464" t="s">
        <v>1353</v>
      </c>
      <c r="D2282" s="465" t="str">
        <f>VLOOKUP(Tabela25[[#This Row],[Symbol]],Baza_cen[],3,0)</f>
        <v>BLOK NYXON  Green 70mm    H=130mm     GPMM</v>
      </c>
      <c r="E2282" s="466">
        <v>130</v>
      </c>
      <c r="F2282" s="466"/>
      <c r="G2282" s="466" t="s">
        <v>2453</v>
      </c>
      <c r="H2282" s="477">
        <f>NP.!U83</f>
        <v>0</v>
      </c>
      <c r="I2282" s="476">
        <f>NP.!AM83</f>
        <v>0</v>
      </c>
      <c r="J2282" s="462"/>
    </row>
    <row r="2283" spans="1:10" ht="30" customHeight="1" x14ac:dyDescent="0.2">
      <c r="A2283" s="461">
        <v>2272</v>
      </c>
      <c r="B2283" s="463" t="s">
        <v>12</v>
      </c>
      <c r="C2283" s="464" t="s">
        <v>1353</v>
      </c>
      <c r="D2283" s="465" t="str">
        <f>VLOOKUP(Tabela25[[#This Row],[Symbol]],Baza_cen[],3,0)</f>
        <v>BLOK NYXON  Green 70mm    H=130mm     GPMM</v>
      </c>
      <c r="E2283" s="466">
        <v>130</v>
      </c>
      <c r="F2283" s="466"/>
      <c r="G2283" s="466" t="s">
        <v>2453</v>
      </c>
      <c r="H2283" s="477">
        <f>NP.!V83</f>
        <v>0</v>
      </c>
      <c r="I2283" s="476">
        <f>NP.!AN83</f>
        <v>0</v>
      </c>
      <c r="J2283" s="462"/>
    </row>
    <row r="2284" spans="1:10" ht="30" customHeight="1" x14ac:dyDescent="0.2">
      <c r="A2284" s="461">
        <v>2273</v>
      </c>
      <c r="B2284" s="463" t="s">
        <v>12</v>
      </c>
      <c r="C2284" s="464" t="s">
        <v>1353</v>
      </c>
      <c r="D2284" s="465" t="str">
        <f>VLOOKUP(Tabela25[[#This Row],[Symbol]],Baza_cen[],3,0)</f>
        <v>BLOK NYXON  Green 70mm    H=130mm     GPMM</v>
      </c>
      <c r="E2284" s="466">
        <v>130</v>
      </c>
      <c r="F2284" s="466"/>
      <c r="G2284" s="466" t="s">
        <v>2453</v>
      </c>
      <c r="H2284" s="477">
        <f>NP.!W83</f>
        <v>0</v>
      </c>
      <c r="I2284" s="476">
        <f>NP.!AO83</f>
        <v>0</v>
      </c>
      <c r="J2284" s="462"/>
    </row>
    <row r="2285" spans="1:10" ht="30" customHeight="1" x14ac:dyDescent="0.2">
      <c r="A2285" s="461">
        <v>2274</v>
      </c>
      <c r="B2285" s="463" t="s">
        <v>12</v>
      </c>
      <c r="C2285" s="464" t="s">
        <v>1353</v>
      </c>
      <c r="D2285" s="465" t="str">
        <f>VLOOKUP(Tabela25[[#This Row],[Symbol]],Baza_cen[],3,0)</f>
        <v>BLOK NYXON  Green 70mm    H=130mm     GPMM</v>
      </c>
      <c r="E2285" s="466">
        <v>130</v>
      </c>
      <c r="F2285" s="466"/>
      <c r="G2285" s="466" t="s">
        <v>2453</v>
      </c>
      <c r="H2285" s="477">
        <f>NP.!X83</f>
        <v>0</v>
      </c>
      <c r="I2285" s="476">
        <f>NP.!AP83</f>
        <v>0</v>
      </c>
      <c r="J2285" s="462"/>
    </row>
    <row r="2286" spans="1:10" ht="30" customHeight="1" x14ac:dyDescent="0.2">
      <c r="A2286" s="461">
        <v>2275</v>
      </c>
      <c r="B2286" s="463" t="s">
        <v>12</v>
      </c>
      <c r="C2286" s="464" t="s">
        <v>1353</v>
      </c>
      <c r="D2286" s="465" t="str">
        <f>VLOOKUP(Tabela25[[#This Row],[Symbol]],Baza_cen[],3,0)</f>
        <v>BLOK NYXON  Green 70mm    H=130mm     GPMM</v>
      </c>
      <c r="E2286" s="466">
        <v>130</v>
      </c>
      <c r="F2286" s="466"/>
      <c r="G2286" s="466" t="s">
        <v>2453</v>
      </c>
      <c r="H2286" s="477">
        <f>NP.!Y83</f>
        <v>0</v>
      </c>
      <c r="I2286" s="476">
        <f>NP.!AQ83</f>
        <v>0</v>
      </c>
      <c r="J2286" s="462"/>
    </row>
    <row r="2287" spans="1:10" ht="30" customHeight="1" x14ac:dyDescent="0.2">
      <c r="A2287" s="461">
        <v>2276</v>
      </c>
      <c r="B2287" s="463" t="s">
        <v>12</v>
      </c>
      <c r="C2287" s="464" t="s">
        <v>1353</v>
      </c>
      <c r="D2287" s="465" t="str">
        <f>VLOOKUP(Tabela25[[#This Row],[Symbol]],Baza_cen[],3,0)</f>
        <v>BLOK NYXON  Green 70mm    H=130mm     GPMM</v>
      </c>
      <c r="E2287" s="466">
        <v>130</v>
      </c>
      <c r="F2287" s="466"/>
      <c r="G2287" s="466" t="s">
        <v>2453</v>
      </c>
      <c r="H2287" s="477">
        <f>NP.!Z83</f>
        <v>0</v>
      </c>
      <c r="I2287" s="476">
        <f>NP.!AR83</f>
        <v>0</v>
      </c>
      <c r="J2287" s="462"/>
    </row>
    <row r="2288" spans="1:10" ht="30" customHeight="1" x14ac:dyDescent="0.2">
      <c r="A2288" s="461">
        <v>2277</v>
      </c>
      <c r="B2288" s="463" t="s">
        <v>12</v>
      </c>
      <c r="C2288" s="464" t="s">
        <v>1353</v>
      </c>
      <c r="D2288" s="465" t="str">
        <f>VLOOKUP(Tabela25[[#This Row],[Symbol]],Baza_cen[],3,0)</f>
        <v>BLOK NYXON  Green 70mm    H=130mm     GPMM</v>
      </c>
      <c r="E2288" s="466">
        <v>130</v>
      </c>
      <c r="F2288" s="466"/>
      <c r="G2288" s="466" t="s">
        <v>2453</v>
      </c>
      <c r="H2288" s="477">
        <f>NP.!AA83</f>
        <v>0</v>
      </c>
      <c r="I2288" s="476">
        <f>NP.!AS83</f>
        <v>0</v>
      </c>
      <c r="J2288" s="462"/>
    </row>
    <row r="2289" spans="1:10" ht="30" customHeight="1" x14ac:dyDescent="0.2">
      <c r="A2289" s="461">
        <v>2278</v>
      </c>
      <c r="B2289" s="463" t="s">
        <v>12</v>
      </c>
      <c r="C2289" s="464" t="s">
        <v>1353</v>
      </c>
      <c r="D2289" s="465" t="str">
        <f>VLOOKUP(Tabela25[[#This Row],[Symbol]],Baza_cen[],3,0)</f>
        <v>BLOK NYXON  Green 70mm    H=130mm     GPMM</v>
      </c>
      <c r="E2289" s="466">
        <v>130</v>
      </c>
      <c r="F2289" s="466"/>
      <c r="G2289" s="466" t="s">
        <v>2453</v>
      </c>
      <c r="H2289" s="477">
        <f>NP.!AB83</f>
        <v>0</v>
      </c>
      <c r="I2289" s="476">
        <f>NP.!AT83</f>
        <v>0</v>
      </c>
      <c r="J2289" s="462"/>
    </row>
    <row r="2290" spans="1:10" ht="30" customHeight="1" x14ac:dyDescent="0.2">
      <c r="A2290" s="461">
        <v>2279</v>
      </c>
      <c r="B2290" s="463" t="s">
        <v>12</v>
      </c>
      <c r="C2290" s="464" t="s">
        <v>1353</v>
      </c>
      <c r="D2290" s="465" t="str">
        <f>VLOOKUP(Tabela25[[#This Row],[Symbol]],Baza_cen[],3,0)</f>
        <v>BLOK NYXON  Green 70mm    H=130mm     GPMM</v>
      </c>
      <c r="E2290" s="466">
        <v>130</v>
      </c>
      <c r="F2290" s="466"/>
      <c r="G2290" s="466" t="s">
        <v>2453</v>
      </c>
      <c r="H2290" s="477">
        <f>NP.!AC83</f>
        <v>0</v>
      </c>
      <c r="I2290" s="476">
        <f>NP.!AU83</f>
        <v>0</v>
      </c>
      <c r="J2290" s="462"/>
    </row>
    <row r="2291" spans="1:10" ht="30" customHeight="1" x14ac:dyDescent="0.2">
      <c r="A2291" s="461">
        <v>2280</v>
      </c>
      <c r="B2291" s="463" t="s">
        <v>12</v>
      </c>
      <c r="C2291" s="464" t="s">
        <v>1353</v>
      </c>
      <c r="D2291" s="465" t="str">
        <f>VLOOKUP(Tabela25[[#This Row],[Symbol]],Baza_cen[],3,0)</f>
        <v>BLOK NYXON  Green 70mm    H=130mm     GPMM</v>
      </c>
      <c r="E2291" s="466">
        <v>130</v>
      </c>
      <c r="F2291" s="466"/>
      <c r="G2291" s="466" t="s">
        <v>2453</v>
      </c>
      <c r="H2291" s="477">
        <f>NP.!AD83</f>
        <v>0</v>
      </c>
      <c r="I2291" s="476">
        <f>NP.!AV83</f>
        <v>0</v>
      </c>
      <c r="J2291" s="462"/>
    </row>
    <row r="2292" spans="1:10" ht="30" customHeight="1" x14ac:dyDescent="0.2">
      <c r="A2292" s="461">
        <v>2281</v>
      </c>
      <c r="B2292" s="463" t="s">
        <v>12</v>
      </c>
      <c r="C2292" s="464" t="s">
        <v>1354</v>
      </c>
      <c r="D2292" s="465" t="str">
        <f>VLOOKUP(Tabela25[[#This Row],[Symbol]],Baza_cen[],3,0)</f>
        <v>BLOK NYXON  Green 70mm    H=135mm     GPMM</v>
      </c>
      <c r="E2292" s="466">
        <v>135</v>
      </c>
      <c r="F2292" s="466"/>
      <c r="G2292" s="466" t="s">
        <v>2453</v>
      </c>
      <c r="H2292" s="477">
        <f>NP.!S84</f>
        <v>0</v>
      </c>
      <c r="I2292" s="476">
        <f>NP.!AK84</f>
        <v>0</v>
      </c>
      <c r="J2292" s="462"/>
    </row>
    <row r="2293" spans="1:10" ht="30" customHeight="1" x14ac:dyDescent="0.2">
      <c r="A2293" s="461">
        <v>2282</v>
      </c>
      <c r="B2293" s="463" t="s">
        <v>12</v>
      </c>
      <c r="C2293" s="464" t="s">
        <v>1354</v>
      </c>
      <c r="D2293" s="465" t="str">
        <f>VLOOKUP(Tabela25[[#This Row],[Symbol]],Baza_cen[],3,0)</f>
        <v>BLOK NYXON  Green 70mm    H=135mm     GPMM</v>
      </c>
      <c r="E2293" s="466">
        <v>135</v>
      </c>
      <c r="F2293" s="466"/>
      <c r="G2293" s="466" t="s">
        <v>2453</v>
      </c>
      <c r="H2293" s="477">
        <f>NP.!T84</f>
        <v>0</v>
      </c>
      <c r="I2293" s="476">
        <f>NP.!AL84</f>
        <v>0</v>
      </c>
      <c r="J2293" s="462"/>
    </row>
    <row r="2294" spans="1:10" ht="30" customHeight="1" x14ac:dyDescent="0.2">
      <c r="A2294" s="461">
        <v>2283</v>
      </c>
      <c r="B2294" s="463" t="s">
        <v>12</v>
      </c>
      <c r="C2294" s="464" t="s">
        <v>1354</v>
      </c>
      <c r="D2294" s="465" t="str">
        <f>VLOOKUP(Tabela25[[#This Row],[Symbol]],Baza_cen[],3,0)</f>
        <v>BLOK NYXON  Green 70mm    H=135mm     GPMM</v>
      </c>
      <c r="E2294" s="466">
        <v>135</v>
      </c>
      <c r="F2294" s="466"/>
      <c r="G2294" s="466" t="s">
        <v>2453</v>
      </c>
      <c r="H2294" s="477">
        <f>NP.!U84</f>
        <v>0</v>
      </c>
      <c r="I2294" s="476">
        <f>NP.!AM84</f>
        <v>0</v>
      </c>
      <c r="J2294" s="462"/>
    </row>
    <row r="2295" spans="1:10" ht="30" customHeight="1" x14ac:dyDescent="0.2">
      <c r="A2295" s="461">
        <v>2284</v>
      </c>
      <c r="B2295" s="463" t="s">
        <v>12</v>
      </c>
      <c r="C2295" s="464" t="s">
        <v>1354</v>
      </c>
      <c r="D2295" s="465" t="str">
        <f>VLOOKUP(Tabela25[[#This Row],[Symbol]],Baza_cen[],3,0)</f>
        <v>BLOK NYXON  Green 70mm    H=135mm     GPMM</v>
      </c>
      <c r="E2295" s="466">
        <v>135</v>
      </c>
      <c r="F2295" s="466"/>
      <c r="G2295" s="466" t="s">
        <v>2453</v>
      </c>
      <c r="H2295" s="477">
        <f>NP.!V84</f>
        <v>0</v>
      </c>
      <c r="I2295" s="476">
        <f>NP.!AN84</f>
        <v>0</v>
      </c>
      <c r="J2295" s="462"/>
    </row>
    <row r="2296" spans="1:10" ht="30" customHeight="1" x14ac:dyDescent="0.2">
      <c r="A2296" s="461">
        <v>2285</v>
      </c>
      <c r="B2296" s="463" t="s">
        <v>12</v>
      </c>
      <c r="C2296" s="464" t="s">
        <v>1354</v>
      </c>
      <c r="D2296" s="465" t="str">
        <f>VLOOKUP(Tabela25[[#This Row],[Symbol]],Baza_cen[],3,0)</f>
        <v>BLOK NYXON  Green 70mm    H=135mm     GPMM</v>
      </c>
      <c r="E2296" s="466">
        <v>135</v>
      </c>
      <c r="F2296" s="466"/>
      <c r="G2296" s="466" t="s">
        <v>2453</v>
      </c>
      <c r="H2296" s="477">
        <f>NP.!W84</f>
        <v>0</v>
      </c>
      <c r="I2296" s="476">
        <f>NP.!AO84</f>
        <v>0</v>
      </c>
      <c r="J2296" s="462"/>
    </row>
    <row r="2297" spans="1:10" ht="30" customHeight="1" x14ac:dyDescent="0.2">
      <c r="A2297" s="461">
        <v>2286</v>
      </c>
      <c r="B2297" s="463" t="s">
        <v>12</v>
      </c>
      <c r="C2297" s="464" t="s">
        <v>1354</v>
      </c>
      <c r="D2297" s="465" t="str">
        <f>VLOOKUP(Tabela25[[#This Row],[Symbol]],Baza_cen[],3,0)</f>
        <v>BLOK NYXON  Green 70mm    H=135mm     GPMM</v>
      </c>
      <c r="E2297" s="466">
        <v>135</v>
      </c>
      <c r="F2297" s="466"/>
      <c r="G2297" s="466" t="s">
        <v>2453</v>
      </c>
      <c r="H2297" s="477">
        <f>NP.!X84</f>
        <v>0</v>
      </c>
      <c r="I2297" s="476">
        <f>NP.!AP84</f>
        <v>0</v>
      </c>
      <c r="J2297" s="462"/>
    </row>
    <row r="2298" spans="1:10" ht="30" customHeight="1" x14ac:dyDescent="0.2">
      <c r="A2298" s="461">
        <v>2287</v>
      </c>
      <c r="B2298" s="463" t="s">
        <v>12</v>
      </c>
      <c r="C2298" s="464" t="s">
        <v>1354</v>
      </c>
      <c r="D2298" s="465" t="str">
        <f>VLOOKUP(Tabela25[[#This Row],[Symbol]],Baza_cen[],3,0)</f>
        <v>BLOK NYXON  Green 70mm    H=135mm     GPMM</v>
      </c>
      <c r="E2298" s="466">
        <v>135</v>
      </c>
      <c r="F2298" s="466"/>
      <c r="G2298" s="466" t="s">
        <v>2453</v>
      </c>
      <c r="H2298" s="477">
        <f>NP.!Y84</f>
        <v>0</v>
      </c>
      <c r="I2298" s="476">
        <f>NP.!AQ84</f>
        <v>0</v>
      </c>
      <c r="J2298" s="462"/>
    </row>
    <row r="2299" spans="1:10" ht="30" customHeight="1" x14ac:dyDescent="0.2">
      <c r="A2299" s="461">
        <v>2288</v>
      </c>
      <c r="B2299" s="463" t="s">
        <v>12</v>
      </c>
      <c r="C2299" s="464" t="s">
        <v>1354</v>
      </c>
      <c r="D2299" s="465" t="str">
        <f>VLOOKUP(Tabela25[[#This Row],[Symbol]],Baza_cen[],3,0)</f>
        <v>BLOK NYXON  Green 70mm    H=135mm     GPMM</v>
      </c>
      <c r="E2299" s="466">
        <v>135</v>
      </c>
      <c r="F2299" s="466"/>
      <c r="G2299" s="466" t="s">
        <v>2453</v>
      </c>
      <c r="H2299" s="477">
        <f>NP.!Z84</f>
        <v>0</v>
      </c>
      <c r="I2299" s="476">
        <f>NP.!AR84</f>
        <v>0</v>
      </c>
      <c r="J2299" s="462"/>
    </row>
    <row r="2300" spans="1:10" ht="30" customHeight="1" x14ac:dyDescent="0.2">
      <c r="A2300" s="461">
        <v>2289</v>
      </c>
      <c r="B2300" s="463" t="s">
        <v>12</v>
      </c>
      <c r="C2300" s="464" t="s">
        <v>1354</v>
      </c>
      <c r="D2300" s="465" t="str">
        <f>VLOOKUP(Tabela25[[#This Row],[Symbol]],Baza_cen[],3,0)</f>
        <v>BLOK NYXON  Green 70mm    H=135mm     GPMM</v>
      </c>
      <c r="E2300" s="466">
        <v>135</v>
      </c>
      <c r="F2300" s="466"/>
      <c r="G2300" s="466" t="s">
        <v>2453</v>
      </c>
      <c r="H2300" s="477">
        <f>NP.!AA84</f>
        <v>0</v>
      </c>
      <c r="I2300" s="476">
        <f>NP.!AS84</f>
        <v>0</v>
      </c>
      <c r="J2300" s="462"/>
    </row>
    <row r="2301" spans="1:10" ht="30" customHeight="1" x14ac:dyDescent="0.2">
      <c r="A2301" s="461">
        <v>2290</v>
      </c>
      <c r="B2301" s="463" t="s">
        <v>12</v>
      </c>
      <c r="C2301" s="464" t="s">
        <v>1354</v>
      </c>
      <c r="D2301" s="465" t="str">
        <f>VLOOKUP(Tabela25[[#This Row],[Symbol]],Baza_cen[],3,0)</f>
        <v>BLOK NYXON  Green 70mm    H=135mm     GPMM</v>
      </c>
      <c r="E2301" s="466">
        <v>135</v>
      </c>
      <c r="F2301" s="466"/>
      <c r="G2301" s="466" t="s">
        <v>2453</v>
      </c>
      <c r="H2301" s="477">
        <f>NP.!AB84</f>
        <v>0</v>
      </c>
      <c r="I2301" s="476">
        <f>NP.!AT84</f>
        <v>0</v>
      </c>
      <c r="J2301" s="462"/>
    </row>
    <row r="2302" spans="1:10" ht="30" customHeight="1" x14ac:dyDescent="0.2">
      <c r="A2302" s="461">
        <v>2291</v>
      </c>
      <c r="B2302" s="463" t="s">
        <v>12</v>
      </c>
      <c r="C2302" s="464" t="s">
        <v>1354</v>
      </c>
      <c r="D2302" s="465" t="str">
        <f>VLOOKUP(Tabela25[[#This Row],[Symbol]],Baza_cen[],3,0)</f>
        <v>BLOK NYXON  Green 70mm    H=135mm     GPMM</v>
      </c>
      <c r="E2302" s="466">
        <v>135</v>
      </c>
      <c r="F2302" s="466"/>
      <c r="G2302" s="466" t="s">
        <v>2453</v>
      </c>
      <c r="H2302" s="477">
        <f>NP.!AC84</f>
        <v>0</v>
      </c>
      <c r="I2302" s="476">
        <f>NP.!AU84</f>
        <v>0</v>
      </c>
      <c r="J2302" s="462"/>
    </row>
    <row r="2303" spans="1:10" ht="30" customHeight="1" x14ac:dyDescent="0.2">
      <c r="A2303" s="461">
        <v>2292</v>
      </c>
      <c r="B2303" s="463" t="s">
        <v>12</v>
      </c>
      <c r="C2303" s="464" t="s">
        <v>1354</v>
      </c>
      <c r="D2303" s="465" t="str">
        <f>VLOOKUP(Tabela25[[#This Row],[Symbol]],Baza_cen[],3,0)</f>
        <v>BLOK NYXON  Green 70mm    H=135mm     GPMM</v>
      </c>
      <c r="E2303" s="466">
        <v>135</v>
      </c>
      <c r="F2303" s="466"/>
      <c r="G2303" s="466" t="s">
        <v>2453</v>
      </c>
      <c r="H2303" s="477">
        <f>NP.!AD84</f>
        <v>0</v>
      </c>
      <c r="I2303" s="476">
        <f>NP.!AV84</f>
        <v>0</v>
      </c>
      <c r="J2303" s="462"/>
    </row>
    <row r="2304" spans="1:10" ht="30" customHeight="1" x14ac:dyDescent="0.2">
      <c r="A2304" s="461">
        <v>2293</v>
      </c>
      <c r="B2304" s="463" t="s">
        <v>12</v>
      </c>
      <c r="C2304" s="464" t="s">
        <v>1355</v>
      </c>
      <c r="D2304" s="465" t="str">
        <f>VLOOKUP(Tabela25[[#This Row],[Symbol]],Baza_cen[],3,0)</f>
        <v>BLOK NYXON  Green 70mm    H=140mm     GPMM</v>
      </c>
      <c r="E2304" s="466">
        <v>140</v>
      </c>
      <c r="F2304" s="466"/>
      <c r="G2304" s="466" t="s">
        <v>2453</v>
      </c>
      <c r="H2304" s="477">
        <f>NP.!S85</f>
        <v>0</v>
      </c>
      <c r="I2304" s="476">
        <f>NP.!AK85</f>
        <v>0</v>
      </c>
      <c r="J2304" s="462"/>
    </row>
    <row r="2305" spans="1:10" ht="30" customHeight="1" x14ac:dyDescent="0.2">
      <c r="A2305" s="461">
        <v>2294</v>
      </c>
      <c r="B2305" s="463" t="s">
        <v>12</v>
      </c>
      <c r="C2305" s="464" t="s">
        <v>1355</v>
      </c>
      <c r="D2305" s="465" t="str">
        <f>VLOOKUP(Tabela25[[#This Row],[Symbol]],Baza_cen[],3,0)</f>
        <v>BLOK NYXON  Green 70mm    H=140mm     GPMM</v>
      </c>
      <c r="E2305" s="466">
        <v>140</v>
      </c>
      <c r="F2305" s="466"/>
      <c r="G2305" s="466" t="s">
        <v>2453</v>
      </c>
      <c r="H2305" s="477">
        <f>NP.!T85</f>
        <v>0</v>
      </c>
      <c r="I2305" s="476">
        <f>NP.!AL85</f>
        <v>0</v>
      </c>
      <c r="J2305" s="462"/>
    </row>
    <row r="2306" spans="1:10" ht="30" customHeight="1" x14ac:dyDescent="0.2">
      <c r="A2306" s="461">
        <v>2295</v>
      </c>
      <c r="B2306" s="463" t="s">
        <v>12</v>
      </c>
      <c r="C2306" s="464" t="s">
        <v>1355</v>
      </c>
      <c r="D2306" s="465" t="str">
        <f>VLOOKUP(Tabela25[[#This Row],[Symbol]],Baza_cen[],3,0)</f>
        <v>BLOK NYXON  Green 70mm    H=140mm     GPMM</v>
      </c>
      <c r="E2306" s="466">
        <v>140</v>
      </c>
      <c r="F2306" s="466"/>
      <c r="G2306" s="466" t="s">
        <v>2453</v>
      </c>
      <c r="H2306" s="477">
        <f>NP.!U85</f>
        <v>0</v>
      </c>
      <c r="I2306" s="476">
        <f>NP.!AM85</f>
        <v>0</v>
      </c>
      <c r="J2306" s="462"/>
    </row>
    <row r="2307" spans="1:10" ht="30" customHeight="1" x14ac:dyDescent="0.2">
      <c r="A2307" s="461">
        <v>2296</v>
      </c>
      <c r="B2307" s="463" t="s">
        <v>12</v>
      </c>
      <c r="C2307" s="464" t="s">
        <v>1355</v>
      </c>
      <c r="D2307" s="465" t="str">
        <f>VLOOKUP(Tabela25[[#This Row],[Symbol]],Baza_cen[],3,0)</f>
        <v>BLOK NYXON  Green 70mm    H=140mm     GPMM</v>
      </c>
      <c r="E2307" s="466">
        <v>140</v>
      </c>
      <c r="F2307" s="466"/>
      <c r="G2307" s="466" t="s">
        <v>2453</v>
      </c>
      <c r="H2307" s="477">
        <f>NP.!V85</f>
        <v>0</v>
      </c>
      <c r="I2307" s="476">
        <f>NP.!AN85</f>
        <v>0</v>
      </c>
      <c r="J2307" s="462"/>
    </row>
    <row r="2308" spans="1:10" ht="30" customHeight="1" x14ac:dyDescent="0.2">
      <c r="A2308" s="461">
        <v>2297</v>
      </c>
      <c r="B2308" s="463" t="s">
        <v>12</v>
      </c>
      <c r="C2308" s="464" t="s">
        <v>1355</v>
      </c>
      <c r="D2308" s="465" t="str">
        <f>VLOOKUP(Tabela25[[#This Row],[Symbol]],Baza_cen[],3,0)</f>
        <v>BLOK NYXON  Green 70mm    H=140mm     GPMM</v>
      </c>
      <c r="E2308" s="466">
        <v>140</v>
      </c>
      <c r="F2308" s="466"/>
      <c r="G2308" s="466" t="s">
        <v>2453</v>
      </c>
      <c r="H2308" s="477">
        <f>NP.!W85</f>
        <v>0</v>
      </c>
      <c r="I2308" s="476">
        <f>NP.!AO85</f>
        <v>0</v>
      </c>
      <c r="J2308" s="462"/>
    </row>
    <row r="2309" spans="1:10" ht="30" customHeight="1" x14ac:dyDescent="0.2">
      <c r="A2309" s="461">
        <v>2298</v>
      </c>
      <c r="B2309" s="463" t="s">
        <v>12</v>
      </c>
      <c r="C2309" s="464" t="s">
        <v>1355</v>
      </c>
      <c r="D2309" s="465" t="str">
        <f>VLOOKUP(Tabela25[[#This Row],[Symbol]],Baza_cen[],3,0)</f>
        <v>BLOK NYXON  Green 70mm    H=140mm     GPMM</v>
      </c>
      <c r="E2309" s="466">
        <v>140</v>
      </c>
      <c r="F2309" s="466"/>
      <c r="G2309" s="466" t="s">
        <v>2453</v>
      </c>
      <c r="H2309" s="477">
        <f>NP.!X85</f>
        <v>0</v>
      </c>
      <c r="I2309" s="476">
        <f>NP.!AP85</f>
        <v>0</v>
      </c>
      <c r="J2309" s="462"/>
    </row>
    <row r="2310" spans="1:10" ht="30" customHeight="1" x14ac:dyDescent="0.2">
      <c r="A2310" s="461">
        <v>2299</v>
      </c>
      <c r="B2310" s="463" t="s">
        <v>12</v>
      </c>
      <c r="C2310" s="464" t="s">
        <v>1355</v>
      </c>
      <c r="D2310" s="465" t="str">
        <f>VLOOKUP(Tabela25[[#This Row],[Symbol]],Baza_cen[],3,0)</f>
        <v>BLOK NYXON  Green 70mm    H=140mm     GPMM</v>
      </c>
      <c r="E2310" s="466">
        <v>140</v>
      </c>
      <c r="F2310" s="466"/>
      <c r="G2310" s="466" t="s">
        <v>2453</v>
      </c>
      <c r="H2310" s="477">
        <f>NP.!Y85</f>
        <v>0</v>
      </c>
      <c r="I2310" s="476">
        <f>NP.!AQ85</f>
        <v>0</v>
      </c>
      <c r="J2310" s="462"/>
    </row>
    <row r="2311" spans="1:10" ht="30" customHeight="1" x14ac:dyDescent="0.2">
      <c r="A2311" s="461">
        <v>2300</v>
      </c>
      <c r="B2311" s="463" t="s">
        <v>12</v>
      </c>
      <c r="C2311" s="464" t="s">
        <v>1355</v>
      </c>
      <c r="D2311" s="465" t="str">
        <f>VLOOKUP(Tabela25[[#This Row],[Symbol]],Baza_cen[],3,0)</f>
        <v>BLOK NYXON  Green 70mm    H=140mm     GPMM</v>
      </c>
      <c r="E2311" s="466">
        <v>140</v>
      </c>
      <c r="F2311" s="466"/>
      <c r="G2311" s="466" t="s">
        <v>2453</v>
      </c>
      <c r="H2311" s="477">
        <f>NP.!Z85</f>
        <v>0</v>
      </c>
      <c r="I2311" s="476">
        <f>NP.!AR85</f>
        <v>0</v>
      </c>
      <c r="J2311" s="462"/>
    </row>
    <row r="2312" spans="1:10" ht="30" customHeight="1" x14ac:dyDescent="0.2">
      <c r="A2312" s="461">
        <v>2301</v>
      </c>
      <c r="B2312" s="463" t="s">
        <v>12</v>
      </c>
      <c r="C2312" s="464" t="s">
        <v>1355</v>
      </c>
      <c r="D2312" s="465" t="str">
        <f>VLOOKUP(Tabela25[[#This Row],[Symbol]],Baza_cen[],3,0)</f>
        <v>BLOK NYXON  Green 70mm    H=140mm     GPMM</v>
      </c>
      <c r="E2312" s="466">
        <v>140</v>
      </c>
      <c r="F2312" s="466"/>
      <c r="G2312" s="466" t="s">
        <v>2453</v>
      </c>
      <c r="H2312" s="477">
        <f>NP.!AA85</f>
        <v>0</v>
      </c>
      <c r="I2312" s="476">
        <f>NP.!AS85</f>
        <v>0</v>
      </c>
      <c r="J2312" s="462"/>
    </row>
    <row r="2313" spans="1:10" ht="30" customHeight="1" x14ac:dyDescent="0.2">
      <c r="A2313" s="461">
        <v>2302</v>
      </c>
      <c r="B2313" s="463" t="s">
        <v>12</v>
      </c>
      <c r="C2313" s="464" t="s">
        <v>1355</v>
      </c>
      <c r="D2313" s="465" t="str">
        <f>VLOOKUP(Tabela25[[#This Row],[Symbol]],Baza_cen[],3,0)</f>
        <v>BLOK NYXON  Green 70mm    H=140mm     GPMM</v>
      </c>
      <c r="E2313" s="466">
        <v>140</v>
      </c>
      <c r="F2313" s="466"/>
      <c r="G2313" s="466" t="s">
        <v>2453</v>
      </c>
      <c r="H2313" s="477">
        <f>NP.!AB85</f>
        <v>0</v>
      </c>
      <c r="I2313" s="476">
        <f>NP.!AT85</f>
        <v>0</v>
      </c>
      <c r="J2313" s="462"/>
    </row>
    <row r="2314" spans="1:10" ht="30" customHeight="1" x14ac:dyDescent="0.2">
      <c r="A2314" s="461">
        <v>2303</v>
      </c>
      <c r="B2314" s="463" t="s">
        <v>12</v>
      </c>
      <c r="C2314" s="464" t="s">
        <v>1355</v>
      </c>
      <c r="D2314" s="465" t="str">
        <f>VLOOKUP(Tabela25[[#This Row],[Symbol]],Baza_cen[],3,0)</f>
        <v>BLOK NYXON  Green 70mm    H=140mm     GPMM</v>
      </c>
      <c r="E2314" s="466">
        <v>140</v>
      </c>
      <c r="F2314" s="466"/>
      <c r="G2314" s="466" t="s">
        <v>2453</v>
      </c>
      <c r="H2314" s="477">
        <f>NP.!AC85</f>
        <v>0</v>
      </c>
      <c r="I2314" s="476">
        <f>NP.!AU85</f>
        <v>0</v>
      </c>
      <c r="J2314" s="462"/>
    </row>
    <row r="2315" spans="1:10" ht="30" customHeight="1" x14ac:dyDescent="0.2">
      <c r="A2315" s="461">
        <v>2304</v>
      </c>
      <c r="B2315" s="463" t="s">
        <v>12</v>
      </c>
      <c r="C2315" s="464" t="s">
        <v>1355</v>
      </c>
      <c r="D2315" s="465" t="str">
        <f>VLOOKUP(Tabela25[[#This Row],[Symbol]],Baza_cen[],3,0)</f>
        <v>BLOK NYXON  Green 70mm    H=140mm     GPMM</v>
      </c>
      <c r="E2315" s="466">
        <v>140</v>
      </c>
      <c r="F2315" s="466"/>
      <c r="G2315" s="466" t="s">
        <v>2453</v>
      </c>
      <c r="H2315" s="477">
        <f>NP.!AD85</f>
        <v>0</v>
      </c>
      <c r="I2315" s="476">
        <f>NP.!AV85</f>
        <v>0</v>
      </c>
      <c r="J2315" s="462"/>
    </row>
    <row r="2316" spans="1:10" ht="30" customHeight="1" x14ac:dyDescent="0.2">
      <c r="A2316" s="461">
        <v>2305</v>
      </c>
      <c r="B2316" s="463" t="s">
        <v>12</v>
      </c>
      <c r="C2316" s="464" t="s">
        <v>1356</v>
      </c>
      <c r="D2316" s="465" t="str">
        <f>VLOOKUP(Tabela25[[#This Row],[Symbol]],Baza_cen[],3,0)</f>
        <v>BLOK NYXON  Green 70mm    H=145mm     GPMM</v>
      </c>
      <c r="E2316" s="466">
        <v>145</v>
      </c>
      <c r="F2316" s="466"/>
      <c r="G2316" s="466" t="s">
        <v>2453</v>
      </c>
      <c r="H2316" s="477">
        <f>NP.!S86</f>
        <v>0</v>
      </c>
      <c r="I2316" s="476">
        <f>NP.!AK86</f>
        <v>0</v>
      </c>
      <c r="J2316" s="462"/>
    </row>
    <row r="2317" spans="1:10" ht="30" customHeight="1" x14ac:dyDescent="0.2">
      <c r="A2317" s="461">
        <v>2306</v>
      </c>
      <c r="B2317" s="463" t="s">
        <v>12</v>
      </c>
      <c r="C2317" s="464" t="s">
        <v>1356</v>
      </c>
      <c r="D2317" s="465" t="str">
        <f>VLOOKUP(Tabela25[[#This Row],[Symbol]],Baza_cen[],3,0)</f>
        <v>BLOK NYXON  Green 70mm    H=145mm     GPMM</v>
      </c>
      <c r="E2317" s="466">
        <v>145</v>
      </c>
      <c r="F2317" s="466"/>
      <c r="G2317" s="466" t="s">
        <v>2453</v>
      </c>
      <c r="H2317" s="477">
        <f>NP.!T86</f>
        <v>0</v>
      </c>
      <c r="I2317" s="476">
        <f>NP.!AL86</f>
        <v>0</v>
      </c>
      <c r="J2317" s="462"/>
    </row>
    <row r="2318" spans="1:10" ht="30" customHeight="1" x14ac:dyDescent="0.2">
      <c r="A2318" s="461">
        <v>2307</v>
      </c>
      <c r="B2318" s="463" t="s">
        <v>12</v>
      </c>
      <c r="C2318" s="464" t="s">
        <v>1356</v>
      </c>
      <c r="D2318" s="465" t="str">
        <f>VLOOKUP(Tabela25[[#This Row],[Symbol]],Baza_cen[],3,0)</f>
        <v>BLOK NYXON  Green 70mm    H=145mm     GPMM</v>
      </c>
      <c r="E2318" s="466">
        <v>145</v>
      </c>
      <c r="F2318" s="466"/>
      <c r="G2318" s="466" t="s">
        <v>2453</v>
      </c>
      <c r="H2318" s="477">
        <f>NP.!U86</f>
        <v>0</v>
      </c>
      <c r="I2318" s="476">
        <f>NP.!AM86</f>
        <v>0</v>
      </c>
      <c r="J2318" s="462"/>
    </row>
    <row r="2319" spans="1:10" ht="30" customHeight="1" x14ac:dyDescent="0.2">
      <c r="A2319" s="461">
        <v>2308</v>
      </c>
      <c r="B2319" s="463" t="s">
        <v>12</v>
      </c>
      <c r="C2319" s="464" t="s">
        <v>1356</v>
      </c>
      <c r="D2319" s="465" t="str">
        <f>VLOOKUP(Tabela25[[#This Row],[Symbol]],Baza_cen[],3,0)</f>
        <v>BLOK NYXON  Green 70mm    H=145mm     GPMM</v>
      </c>
      <c r="E2319" s="466">
        <v>145</v>
      </c>
      <c r="F2319" s="466"/>
      <c r="G2319" s="466" t="s">
        <v>2453</v>
      </c>
      <c r="H2319" s="477">
        <f>NP.!V86</f>
        <v>0</v>
      </c>
      <c r="I2319" s="476">
        <f>NP.!AN86</f>
        <v>0</v>
      </c>
      <c r="J2319" s="462"/>
    </row>
    <row r="2320" spans="1:10" ht="30" customHeight="1" x14ac:dyDescent="0.2">
      <c r="A2320" s="461">
        <v>2309</v>
      </c>
      <c r="B2320" s="463" t="s">
        <v>12</v>
      </c>
      <c r="C2320" s="464" t="s">
        <v>1356</v>
      </c>
      <c r="D2320" s="465" t="str">
        <f>VLOOKUP(Tabela25[[#This Row],[Symbol]],Baza_cen[],3,0)</f>
        <v>BLOK NYXON  Green 70mm    H=145mm     GPMM</v>
      </c>
      <c r="E2320" s="466">
        <v>145</v>
      </c>
      <c r="F2320" s="466"/>
      <c r="G2320" s="466" t="s">
        <v>2453</v>
      </c>
      <c r="H2320" s="477">
        <f>NP.!W86</f>
        <v>0</v>
      </c>
      <c r="I2320" s="476">
        <f>NP.!AO86</f>
        <v>0</v>
      </c>
      <c r="J2320" s="462"/>
    </row>
    <row r="2321" spans="1:10" ht="30" customHeight="1" x14ac:dyDescent="0.2">
      <c r="A2321" s="461">
        <v>2310</v>
      </c>
      <c r="B2321" s="463" t="s">
        <v>12</v>
      </c>
      <c r="C2321" s="464" t="s">
        <v>1356</v>
      </c>
      <c r="D2321" s="465" t="str">
        <f>VLOOKUP(Tabela25[[#This Row],[Symbol]],Baza_cen[],3,0)</f>
        <v>BLOK NYXON  Green 70mm    H=145mm     GPMM</v>
      </c>
      <c r="E2321" s="466">
        <v>145</v>
      </c>
      <c r="F2321" s="466"/>
      <c r="G2321" s="466" t="s">
        <v>2453</v>
      </c>
      <c r="H2321" s="477">
        <f>NP.!X86</f>
        <v>0</v>
      </c>
      <c r="I2321" s="476">
        <f>NP.!AP86</f>
        <v>0</v>
      </c>
      <c r="J2321" s="462"/>
    </row>
    <row r="2322" spans="1:10" ht="30" customHeight="1" x14ac:dyDescent="0.2">
      <c r="A2322" s="461">
        <v>2311</v>
      </c>
      <c r="B2322" s="463" t="s">
        <v>12</v>
      </c>
      <c r="C2322" s="464" t="s">
        <v>1356</v>
      </c>
      <c r="D2322" s="465" t="str">
        <f>VLOOKUP(Tabela25[[#This Row],[Symbol]],Baza_cen[],3,0)</f>
        <v>BLOK NYXON  Green 70mm    H=145mm     GPMM</v>
      </c>
      <c r="E2322" s="466">
        <v>145</v>
      </c>
      <c r="F2322" s="466"/>
      <c r="G2322" s="466" t="s">
        <v>2453</v>
      </c>
      <c r="H2322" s="477">
        <f>NP.!Y86</f>
        <v>0</v>
      </c>
      <c r="I2322" s="476">
        <f>NP.!AQ86</f>
        <v>0</v>
      </c>
      <c r="J2322" s="462"/>
    </row>
    <row r="2323" spans="1:10" ht="30" customHeight="1" x14ac:dyDescent="0.2">
      <c r="A2323" s="461">
        <v>2312</v>
      </c>
      <c r="B2323" s="463" t="s">
        <v>12</v>
      </c>
      <c r="C2323" s="464" t="s">
        <v>1356</v>
      </c>
      <c r="D2323" s="465" t="str">
        <f>VLOOKUP(Tabela25[[#This Row],[Symbol]],Baza_cen[],3,0)</f>
        <v>BLOK NYXON  Green 70mm    H=145mm     GPMM</v>
      </c>
      <c r="E2323" s="466">
        <v>145</v>
      </c>
      <c r="F2323" s="466"/>
      <c r="G2323" s="466" t="s">
        <v>2453</v>
      </c>
      <c r="H2323" s="477">
        <f>NP.!Z86</f>
        <v>0</v>
      </c>
      <c r="I2323" s="476">
        <f>NP.!AR86</f>
        <v>0</v>
      </c>
      <c r="J2323" s="462"/>
    </row>
    <row r="2324" spans="1:10" ht="30" customHeight="1" x14ac:dyDescent="0.2">
      <c r="A2324" s="461">
        <v>2313</v>
      </c>
      <c r="B2324" s="463" t="s">
        <v>12</v>
      </c>
      <c r="C2324" s="464" t="s">
        <v>1356</v>
      </c>
      <c r="D2324" s="465" t="str">
        <f>VLOOKUP(Tabela25[[#This Row],[Symbol]],Baza_cen[],3,0)</f>
        <v>BLOK NYXON  Green 70mm    H=145mm     GPMM</v>
      </c>
      <c r="E2324" s="466">
        <v>145</v>
      </c>
      <c r="F2324" s="466"/>
      <c r="G2324" s="466" t="s">
        <v>2453</v>
      </c>
      <c r="H2324" s="477">
        <f>NP.!AA86</f>
        <v>0</v>
      </c>
      <c r="I2324" s="476">
        <f>NP.!AS86</f>
        <v>0</v>
      </c>
      <c r="J2324" s="462"/>
    </row>
    <row r="2325" spans="1:10" ht="30" customHeight="1" x14ac:dyDescent="0.2">
      <c r="A2325" s="461">
        <v>2314</v>
      </c>
      <c r="B2325" s="463" t="s">
        <v>12</v>
      </c>
      <c r="C2325" s="464" t="s">
        <v>1356</v>
      </c>
      <c r="D2325" s="465" t="str">
        <f>VLOOKUP(Tabela25[[#This Row],[Symbol]],Baza_cen[],3,0)</f>
        <v>BLOK NYXON  Green 70mm    H=145mm     GPMM</v>
      </c>
      <c r="E2325" s="466">
        <v>145</v>
      </c>
      <c r="F2325" s="466"/>
      <c r="G2325" s="466" t="s">
        <v>2453</v>
      </c>
      <c r="H2325" s="477">
        <f>NP.!AB86</f>
        <v>0</v>
      </c>
      <c r="I2325" s="476">
        <f>NP.!AT86</f>
        <v>0</v>
      </c>
      <c r="J2325" s="462"/>
    </row>
    <row r="2326" spans="1:10" ht="30" customHeight="1" x14ac:dyDescent="0.2">
      <c r="A2326" s="461">
        <v>2315</v>
      </c>
      <c r="B2326" s="463" t="s">
        <v>12</v>
      </c>
      <c r="C2326" s="464" t="s">
        <v>1356</v>
      </c>
      <c r="D2326" s="465" t="str">
        <f>VLOOKUP(Tabela25[[#This Row],[Symbol]],Baza_cen[],3,0)</f>
        <v>BLOK NYXON  Green 70mm    H=145mm     GPMM</v>
      </c>
      <c r="E2326" s="466">
        <v>145</v>
      </c>
      <c r="F2326" s="466"/>
      <c r="G2326" s="466" t="s">
        <v>2453</v>
      </c>
      <c r="H2326" s="477">
        <f>NP.!AC86</f>
        <v>0</v>
      </c>
      <c r="I2326" s="476">
        <f>NP.!AU86</f>
        <v>0</v>
      </c>
      <c r="J2326" s="462"/>
    </row>
    <row r="2327" spans="1:10" ht="30" customHeight="1" x14ac:dyDescent="0.2">
      <c r="A2327" s="461">
        <v>2316</v>
      </c>
      <c r="B2327" s="463" t="s">
        <v>12</v>
      </c>
      <c r="C2327" s="464" t="s">
        <v>1356</v>
      </c>
      <c r="D2327" s="465" t="str">
        <f>VLOOKUP(Tabela25[[#This Row],[Symbol]],Baza_cen[],3,0)</f>
        <v>BLOK NYXON  Green 70mm    H=145mm     GPMM</v>
      </c>
      <c r="E2327" s="466">
        <v>145</v>
      </c>
      <c r="F2327" s="466"/>
      <c r="G2327" s="466" t="s">
        <v>2453</v>
      </c>
      <c r="H2327" s="477">
        <f>NP.!AD86</f>
        <v>0</v>
      </c>
      <c r="I2327" s="476">
        <f>NP.!AV86</f>
        <v>0</v>
      </c>
      <c r="J2327" s="462"/>
    </row>
    <row r="2328" spans="1:10" ht="30" customHeight="1" x14ac:dyDescent="0.2">
      <c r="A2328" s="461">
        <v>2317</v>
      </c>
      <c r="B2328" s="463" t="s">
        <v>12</v>
      </c>
      <c r="C2328" s="464" t="s">
        <v>1357</v>
      </c>
      <c r="D2328" s="465" t="str">
        <f>VLOOKUP(Tabela25[[#This Row],[Symbol]],Baza_cen[],3,0)</f>
        <v>BLOK NYXON  Green 70mm    H=150mm     GPMM</v>
      </c>
      <c r="E2328" s="466">
        <v>150</v>
      </c>
      <c r="F2328" s="466"/>
      <c r="G2328" s="466" t="s">
        <v>2453</v>
      </c>
      <c r="H2328" s="477">
        <f>NP.!S87</f>
        <v>0</v>
      </c>
      <c r="I2328" s="476">
        <f>NP.!AK87</f>
        <v>0</v>
      </c>
      <c r="J2328" s="462"/>
    </row>
    <row r="2329" spans="1:10" ht="30" customHeight="1" x14ac:dyDescent="0.2">
      <c r="A2329" s="461">
        <v>2318</v>
      </c>
      <c r="B2329" s="463" t="s">
        <v>12</v>
      </c>
      <c r="C2329" s="464" t="s">
        <v>1357</v>
      </c>
      <c r="D2329" s="465" t="str">
        <f>VLOOKUP(Tabela25[[#This Row],[Symbol]],Baza_cen[],3,0)</f>
        <v>BLOK NYXON  Green 70mm    H=150mm     GPMM</v>
      </c>
      <c r="E2329" s="466">
        <v>150</v>
      </c>
      <c r="F2329" s="466"/>
      <c r="G2329" s="466" t="s">
        <v>2453</v>
      </c>
      <c r="H2329" s="477">
        <f>NP.!T87</f>
        <v>0</v>
      </c>
      <c r="I2329" s="476">
        <f>NP.!AL87</f>
        <v>0</v>
      </c>
      <c r="J2329" s="462"/>
    </row>
    <row r="2330" spans="1:10" ht="30" customHeight="1" x14ac:dyDescent="0.2">
      <c r="A2330" s="461">
        <v>2319</v>
      </c>
      <c r="B2330" s="463" t="s">
        <v>12</v>
      </c>
      <c r="C2330" s="464" t="s">
        <v>1357</v>
      </c>
      <c r="D2330" s="465" t="str">
        <f>VLOOKUP(Tabela25[[#This Row],[Symbol]],Baza_cen[],3,0)</f>
        <v>BLOK NYXON  Green 70mm    H=150mm     GPMM</v>
      </c>
      <c r="E2330" s="466">
        <v>150</v>
      </c>
      <c r="F2330" s="466"/>
      <c r="G2330" s="466" t="s">
        <v>2453</v>
      </c>
      <c r="H2330" s="477">
        <f>NP.!U87</f>
        <v>0</v>
      </c>
      <c r="I2330" s="476">
        <f>NP.!AM87</f>
        <v>0</v>
      </c>
      <c r="J2330" s="462"/>
    </row>
    <row r="2331" spans="1:10" ht="30" customHeight="1" x14ac:dyDescent="0.2">
      <c r="A2331" s="461">
        <v>2320</v>
      </c>
      <c r="B2331" s="463" t="s">
        <v>12</v>
      </c>
      <c r="C2331" s="464" t="s">
        <v>1357</v>
      </c>
      <c r="D2331" s="465" t="str">
        <f>VLOOKUP(Tabela25[[#This Row],[Symbol]],Baza_cen[],3,0)</f>
        <v>BLOK NYXON  Green 70mm    H=150mm     GPMM</v>
      </c>
      <c r="E2331" s="466">
        <v>150</v>
      </c>
      <c r="F2331" s="466"/>
      <c r="G2331" s="466" t="s">
        <v>2453</v>
      </c>
      <c r="H2331" s="477">
        <f>NP.!V87</f>
        <v>0</v>
      </c>
      <c r="I2331" s="476">
        <f>NP.!AN87</f>
        <v>0</v>
      </c>
      <c r="J2331" s="462"/>
    </row>
    <row r="2332" spans="1:10" ht="30" customHeight="1" x14ac:dyDescent="0.2">
      <c r="A2332" s="461">
        <v>2321</v>
      </c>
      <c r="B2332" s="463" t="s">
        <v>12</v>
      </c>
      <c r="C2332" s="464" t="s">
        <v>1357</v>
      </c>
      <c r="D2332" s="465" t="str">
        <f>VLOOKUP(Tabela25[[#This Row],[Symbol]],Baza_cen[],3,0)</f>
        <v>BLOK NYXON  Green 70mm    H=150mm     GPMM</v>
      </c>
      <c r="E2332" s="466">
        <v>150</v>
      </c>
      <c r="F2332" s="466"/>
      <c r="G2332" s="466" t="s">
        <v>2453</v>
      </c>
      <c r="H2332" s="477">
        <f>NP.!W87</f>
        <v>0</v>
      </c>
      <c r="I2332" s="476">
        <f>NP.!AO87</f>
        <v>0</v>
      </c>
      <c r="J2332" s="462"/>
    </row>
    <row r="2333" spans="1:10" ht="30" customHeight="1" x14ac:dyDescent="0.2">
      <c r="A2333" s="461">
        <v>2322</v>
      </c>
      <c r="B2333" s="463" t="s">
        <v>12</v>
      </c>
      <c r="C2333" s="464" t="s">
        <v>1357</v>
      </c>
      <c r="D2333" s="465" t="str">
        <f>VLOOKUP(Tabela25[[#This Row],[Symbol]],Baza_cen[],3,0)</f>
        <v>BLOK NYXON  Green 70mm    H=150mm     GPMM</v>
      </c>
      <c r="E2333" s="466">
        <v>150</v>
      </c>
      <c r="F2333" s="466"/>
      <c r="G2333" s="466" t="s">
        <v>2453</v>
      </c>
      <c r="H2333" s="477">
        <f>NP.!X87</f>
        <v>0</v>
      </c>
      <c r="I2333" s="476">
        <f>NP.!AP87</f>
        <v>0</v>
      </c>
      <c r="J2333" s="462"/>
    </row>
    <row r="2334" spans="1:10" ht="30" customHeight="1" x14ac:dyDescent="0.2">
      <c r="A2334" s="461">
        <v>2323</v>
      </c>
      <c r="B2334" s="463" t="s">
        <v>12</v>
      </c>
      <c r="C2334" s="464" t="s">
        <v>1357</v>
      </c>
      <c r="D2334" s="465" t="str">
        <f>VLOOKUP(Tabela25[[#This Row],[Symbol]],Baza_cen[],3,0)</f>
        <v>BLOK NYXON  Green 70mm    H=150mm     GPMM</v>
      </c>
      <c r="E2334" s="466">
        <v>150</v>
      </c>
      <c r="F2334" s="466"/>
      <c r="G2334" s="466" t="s">
        <v>2453</v>
      </c>
      <c r="H2334" s="477">
        <f>NP.!Y87</f>
        <v>0</v>
      </c>
      <c r="I2334" s="476">
        <f>NP.!AQ87</f>
        <v>0</v>
      </c>
      <c r="J2334" s="462"/>
    </row>
    <row r="2335" spans="1:10" ht="30" customHeight="1" x14ac:dyDescent="0.2">
      <c r="A2335" s="461">
        <v>2324</v>
      </c>
      <c r="B2335" s="463" t="s">
        <v>12</v>
      </c>
      <c r="C2335" s="464" t="s">
        <v>1357</v>
      </c>
      <c r="D2335" s="465" t="str">
        <f>VLOOKUP(Tabela25[[#This Row],[Symbol]],Baza_cen[],3,0)</f>
        <v>BLOK NYXON  Green 70mm    H=150mm     GPMM</v>
      </c>
      <c r="E2335" s="466">
        <v>150</v>
      </c>
      <c r="F2335" s="466"/>
      <c r="G2335" s="466" t="s">
        <v>2453</v>
      </c>
      <c r="H2335" s="477">
        <f>NP.!Z87</f>
        <v>0</v>
      </c>
      <c r="I2335" s="476">
        <f>NP.!AR87</f>
        <v>0</v>
      </c>
      <c r="J2335" s="462"/>
    </row>
    <row r="2336" spans="1:10" ht="30" customHeight="1" x14ac:dyDescent="0.2">
      <c r="A2336" s="461">
        <v>2325</v>
      </c>
      <c r="B2336" s="463" t="s">
        <v>12</v>
      </c>
      <c r="C2336" s="464" t="s">
        <v>1357</v>
      </c>
      <c r="D2336" s="465" t="str">
        <f>VLOOKUP(Tabela25[[#This Row],[Symbol]],Baza_cen[],3,0)</f>
        <v>BLOK NYXON  Green 70mm    H=150mm     GPMM</v>
      </c>
      <c r="E2336" s="466">
        <v>150</v>
      </c>
      <c r="F2336" s="466"/>
      <c r="G2336" s="466" t="s">
        <v>2453</v>
      </c>
      <c r="H2336" s="477">
        <f>NP.!AA87</f>
        <v>0</v>
      </c>
      <c r="I2336" s="476">
        <f>NP.!AS87</f>
        <v>0</v>
      </c>
      <c r="J2336" s="462"/>
    </row>
    <row r="2337" spans="1:10" ht="30" customHeight="1" x14ac:dyDescent="0.2">
      <c r="A2337" s="461">
        <v>2326</v>
      </c>
      <c r="B2337" s="463" t="s">
        <v>12</v>
      </c>
      <c r="C2337" s="464" t="s">
        <v>1357</v>
      </c>
      <c r="D2337" s="465" t="str">
        <f>VLOOKUP(Tabela25[[#This Row],[Symbol]],Baza_cen[],3,0)</f>
        <v>BLOK NYXON  Green 70mm    H=150mm     GPMM</v>
      </c>
      <c r="E2337" s="466">
        <v>150</v>
      </c>
      <c r="F2337" s="466"/>
      <c r="G2337" s="466" t="s">
        <v>2453</v>
      </c>
      <c r="H2337" s="477">
        <f>NP.!AB87</f>
        <v>0</v>
      </c>
      <c r="I2337" s="476">
        <f>NP.!AT87</f>
        <v>0</v>
      </c>
      <c r="J2337" s="462"/>
    </row>
    <row r="2338" spans="1:10" ht="30" customHeight="1" x14ac:dyDescent="0.2">
      <c r="A2338" s="461">
        <v>2327</v>
      </c>
      <c r="B2338" s="463" t="s">
        <v>12</v>
      </c>
      <c r="C2338" s="464" t="s">
        <v>1357</v>
      </c>
      <c r="D2338" s="465" t="str">
        <f>VLOOKUP(Tabela25[[#This Row],[Symbol]],Baza_cen[],3,0)</f>
        <v>BLOK NYXON  Green 70mm    H=150mm     GPMM</v>
      </c>
      <c r="E2338" s="466">
        <v>150</v>
      </c>
      <c r="F2338" s="466"/>
      <c r="G2338" s="466" t="s">
        <v>2453</v>
      </c>
      <c r="H2338" s="477">
        <f>NP.!AC87</f>
        <v>0</v>
      </c>
      <c r="I2338" s="476">
        <f>NP.!AU87</f>
        <v>0</v>
      </c>
      <c r="J2338" s="462"/>
    </row>
    <row r="2339" spans="1:10" ht="30" customHeight="1" x14ac:dyDescent="0.2">
      <c r="A2339" s="461">
        <v>2328</v>
      </c>
      <c r="B2339" s="463" t="s">
        <v>12</v>
      </c>
      <c r="C2339" s="464" t="s">
        <v>1357</v>
      </c>
      <c r="D2339" s="465" t="str">
        <f>VLOOKUP(Tabela25[[#This Row],[Symbol]],Baza_cen[],3,0)</f>
        <v>BLOK NYXON  Green 70mm    H=150mm     GPMM</v>
      </c>
      <c r="E2339" s="466">
        <v>150</v>
      </c>
      <c r="F2339" s="466"/>
      <c r="G2339" s="466" t="s">
        <v>2453</v>
      </c>
      <c r="H2339" s="477">
        <f>NP.!AD87</f>
        <v>0</v>
      </c>
      <c r="I2339" s="476">
        <f>NP.!AV87</f>
        <v>0</v>
      </c>
      <c r="J2339" s="462"/>
    </row>
    <row r="2340" spans="1:10" ht="30" customHeight="1" x14ac:dyDescent="0.2">
      <c r="A2340" s="461">
        <v>2329</v>
      </c>
      <c r="B2340" s="463" t="s">
        <v>12</v>
      </c>
      <c r="C2340" s="464" t="s">
        <v>1358</v>
      </c>
      <c r="D2340" s="465" t="str">
        <f>VLOOKUP(Tabela25[[#This Row],[Symbol]],Baza_cen[],3,0)</f>
        <v>BLOK NYXON  Green 70mm    H=155mm     GPMM</v>
      </c>
      <c r="E2340" s="466">
        <v>155</v>
      </c>
      <c r="F2340" s="466"/>
      <c r="G2340" s="466" t="s">
        <v>2453</v>
      </c>
      <c r="H2340" s="477">
        <f>NP.!S88</f>
        <v>0</v>
      </c>
      <c r="I2340" s="476">
        <f>NP.!AK88</f>
        <v>0</v>
      </c>
      <c r="J2340" s="462"/>
    </row>
    <row r="2341" spans="1:10" ht="30" customHeight="1" x14ac:dyDescent="0.2">
      <c r="A2341" s="461">
        <v>2330</v>
      </c>
      <c r="B2341" s="463" t="s">
        <v>12</v>
      </c>
      <c r="C2341" s="464" t="s">
        <v>1358</v>
      </c>
      <c r="D2341" s="465" t="str">
        <f>VLOOKUP(Tabela25[[#This Row],[Symbol]],Baza_cen[],3,0)</f>
        <v>BLOK NYXON  Green 70mm    H=155mm     GPMM</v>
      </c>
      <c r="E2341" s="466">
        <v>155</v>
      </c>
      <c r="F2341" s="466"/>
      <c r="G2341" s="466" t="s">
        <v>2453</v>
      </c>
      <c r="H2341" s="477">
        <f>NP.!T88</f>
        <v>0</v>
      </c>
      <c r="I2341" s="476">
        <f>NP.!AL88</f>
        <v>0</v>
      </c>
      <c r="J2341" s="462"/>
    </row>
    <row r="2342" spans="1:10" ht="30" customHeight="1" x14ac:dyDescent="0.2">
      <c r="A2342" s="461">
        <v>2331</v>
      </c>
      <c r="B2342" s="463" t="s">
        <v>12</v>
      </c>
      <c r="C2342" s="464" t="s">
        <v>1358</v>
      </c>
      <c r="D2342" s="465" t="str">
        <f>VLOOKUP(Tabela25[[#This Row],[Symbol]],Baza_cen[],3,0)</f>
        <v>BLOK NYXON  Green 70mm    H=155mm     GPMM</v>
      </c>
      <c r="E2342" s="466">
        <v>155</v>
      </c>
      <c r="F2342" s="466"/>
      <c r="G2342" s="466" t="s">
        <v>2453</v>
      </c>
      <c r="H2342" s="477">
        <f>NP.!U88</f>
        <v>0</v>
      </c>
      <c r="I2342" s="476">
        <f>NP.!AM88</f>
        <v>0</v>
      </c>
      <c r="J2342" s="462"/>
    </row>
    <row r="2343" spans="1:10" ht="30" customHeight="1" x14ac:dyDescent="0.2">
      <c r="A2343" s="461">
        <v>2332</v>
      </c>
      <c r="B2343" s="463" t="s">
        <v>12</v>
      </c>
      <c r="C2343" s="464" t="s">
        <v>1358</v>
      </c>
      <c r="D2343" s="465" t="str">
        <f>VLOOKUP(Tabela25[[#This Row],[Symbol]],Baza_cen[],3,0)</f>
        <v>BLOK NYXON  Green 70mm    H=155mm     GPMM</v>
      </c>
      <c r="E2343" s="466">
        <v>155</v>
      </c>
      <c r="F2343" s="466"/>
      <c r="G2343" s="466" t="s">
        <v>2453</v>
      </c>
      <c r="H2343" s="477">
        <f>NP.!V88</f>
        <v>0</v>
      </c>
      <c r="I2343" s="476">
        <f>NP.!AN88</f>
        <v>0</v>
      </c>
      <c r="J2343" s="462"/>
    </row>
    <row r="2344" spans="1:10" ht="30" customHeight="1" x14ac:dyDescent="0.2">
      <c r="A2344" s="461">
        <v>2333</v>
      </c>
      <c r="B2344" s="463" t="s">
        <v>12</v>
      </c>
      <c r="C2344" s="464" t="s">
        <v>1358</v>
      </c>
      <c r="D2344" s="465" t="str">
        <f>VLOOKUP(Tabela25[[#This Row],[Symbol]],Baza_cen[],3,0)</f>
        <v>BLOK NYXON  Green 70mm    H=155mm     GPMM</v>
      </c>
      <c r="E2344" s="466">
        <v>155</v>
      </c>
      <c r="F2344" s="466"/>
      <c r="G2344" s="466" t="s">
        <v>2453</v>
      </c>
      <c r="H2344" s="477">
        <f>NP.!W88</f>
        <v>0</v>
      </c>
      <c r="I2344" s="476">
        <f>NP.!AO88</f>
        <v>0</v>
      </c>
      <c r="J2344" s="462"/>
    </row>
    <row r="2345" spans="1:10" ht="30" customHeight="1" x14ac:dyDescent="0.2">
      <c r="A2345" s="461">
        <v>2334</v>
      </c>
      <c r="B2345" s="463" t="s">
        <v>12</v>
      </c>
      <c r="C2345" s="464" t="s">
        <v>1358</v>
      </c>
      <c r="D2345" s="465" t="str">
        <f>VLOOKUP(Tabela25[[#This Row],[Symbol]],Baza_cen[],3,0)</f>
        <v>BLOK NYXON  Green 70mm    H=155mm     GPMM</v>
      </c>
      <c r="E2345" s="466">
        <v>155</v>
      </c>
      <c r="F2345" s="466"/>
      <c r="G2345" s="466" t="s">
        <v>2453</v>
      </c>
      <c r="H2345" s="477">
        <f>NP.!X88</f>
        <v>0</v>
      </c>
      <c r="I2345" s="476">
        <f>NP.!AP88</f>
        <v>0</v>
      </c>
      <c r="J2345" s="462"/>
    </row>
    <row r="2346" spans="1:10" ht="30" customHeight="1" x14ac:dyDescent="0.2">
      <c r="A2346" s="461">
        <v>2335</v>
      </c>
      <c r="B2346" s="463" t="s">
        <v>12</v>
      </c>
      <c r="C2346" s="464" t="s">
        <v>1358</v>
      </c>
      <c r="D2346" s="465" t="str">
        <f>VLOOKUP(Tabela25[[#This Row],[Symbol]],Baza_cen[],3,0)</f>
        <v>BLOK NYXON  Green 70mm    H=155mm     GPMM</v>
      </c>
      <c r="E2346" s="466">
        <v>155</v>
      </c>
      <c r="F2346" s="466"/>
      <c r="G2346" s="466" t="s">
        <v>2453</v>
      </c>
      <c r="H2346" s="477">
        <f>NP.!Y88</f>
        <v>0</v>
      </c>
      <c r="I2346" s="476">
        <f>NP.!AQ88</f>
        <v>0</v>
      </c>
      <c r="J2346" s="462"/>
    </row>
    <row r="2347" spans="1:10" ht="30" customHeight="1" x14ac:dyDescent="0.2">
      <c r="A2347" s="461">
        <v>2336</v>
      </c>
      <c r="B2347" s="463" t="s">
        <v>12</v>
      </c>
      <c r="C2347" s="464" t="s">
        <v>1358</v>
      </c>
      <c r="D2347" s="465" t="str">
        <f>VLOOKUP(Tabela25[[#This Row],[Symbol]],Baza_cen[],3,0)</f>
        <v>BLOK NYXON  Green 70mm    H=155mm     GPMM</v>
      </c>
      <c r="E2347" s="466">
        <v>155</v>
      </c>
      <c r="F2347" s="466"/>
      <c r="G2347" s="466" t="s">
        <v>2453</v>
      </c>
      <c r="H2347" s="477">
        <f>NP.!Z88</f>
        <v>0</v>
      </c>
      <c r="I2347" s="476">
        <f>NP.!AR88</f>
        <v>0</v>
      </c>
      <c r="J2347" s="462"/>
    </row>
    <row r="2348" spans="1:10" ht="30" customHeight="1" x14ac:dyDescent="0.2">
      <c r="A2348" s="461">
        <v>2337</v>
      </c>
      <c r="B2348" s="463" t="s">
        <v>12</v>
      </c>
      <c r="C2348" s="464" t="s">
        <v>1358</v>
      </c>
      <c r="D2348" s="465" t="str">
        <f>VLOOKUP(Tabela25[[#This Row],[Symbol]],Baza_cen[],3,0)</f>
        <v>BLOK NYXON  Green 70mm    H=155mm     GPMM</v>
      </c>
      <c r="E2348" s="466">
        <v>155</v>
      </c>
      <c r="F2348" s="466"/>
      <c r="G2348" s="466" t="s">
        <v>2453</v>
      </c>
      <c r="H2348" s="477">
        <f>NP.!AA88</f>
        <v>0</v>
      </c>
      <c r="I2348" s="476">
        <f>NP.!AS88</f>
        <v>0</v>
      </c>
      <c r="J2348" s="462"/>
    </row>
    <row r="2349" spans="1:10" ht="30" customHeight="1" x14ac:dyDescent="0.2">
      <c r="A2349" s="461">
        <v>2338</v>
      </c>
      <c r="B2349" s="463" t="s">
        <v>12</v>
      </c>
      <c r="C2349" s="464" t="s">
        <v>1358</v>
      </c>
      <c r="D2349" s="465" t="str">
        <f>VLOOKUP(Tabela25[[#This Row],[Symbol]],Baza_cen[],3,0)</f>
        <v>BLOK NYXON  Green 70mm    H=155mm     GPMM</v>
      </c>
      <c r="E2349" s="466">
        <v>155</v>
      </c>
      <c r="F2349" s="466"/>
      <c r="G2349" s="466" t="s">
        <v>2453</v>
      </c>
      <c r="H2349" s="477">
        <f>NP.!AB88</f>
        <v>0</v>
      </c>
      <c r="I2349" s="476">
        <f>NP.!AT88</f>
        <v>0</v>
      </c>
      <c r="J2349" s="462"/>
    </row>
    <row r="2350" spans="1:10" ht="30" customHeight="1" x14ac:dyDescent="0.2">
      <c r="A2350" s="461">
        <v>2339</v>
      </c>
      <c r="B2350" s="463" t="s">
        <v>12</v>
      </c>
      <c r="C2350" s="464" t="s">
        <v>1358</v>
      </c>
      <c r="D2350" s="465" t="str">
        <f>VLOOKUP(Tabela25[[#This Row],[Symbol]],Baza_cen[],3,0)</f>
        <v>BLOK NYXON  Green 70mm    H=155mm     GPMM</v>
      </c>
      <c r="E2350" s="466">
        <v>155</v>
      </c>
      <c r="F2350" s="466"/>
      <c r="G2350" s="466" t="s">
        <v>2453</v>
      </c>
      <c r="H2350" s="477">
        <f>NP.!AC88</f>
        <v>0</v>
      </c>
      <c r="I2350" s="476">
        <f>NP.!AU88</f>
        <v>0</v>
      </c>
      <c r="J2350" s="462"/>
    </row>
    <row r="2351" spans="1:10" ht="30" customHeight="1" x14ac:dyDescent="0.2">
      <c r="A2351" s="461">
        <v>2340</v>
      </c>
      <c r="B2351" s="463" t="s">
        <v>12</v>
      </c>
      <c r="C2351" s="464" t="s">
        <v>1358</v>
      </c>
      <c r="D2351" s="465" t="str">
        <f>VLOOKUP(Tabela25[[#This Row],[Symbol]],Baza_cen[],3,0)</f>
        <v>BLOK NYXON  Green 70mm    H=155mm     GPMM</v>
      </c>
      <c r="E2351" s="466">
        <v>155</v>
      </c>
      <c r="F2351" s="466"/>
      <c r="G2351" s="466" t="s">
        <v>2453</v>
      </c>
      <c r="H2351" s="477">
        <f>NP.!AD88</f>
        <v>0</v>
      </c>
      <c r="I2351" s="476">
        <f>NP.!AV88</f>
        <v>0</v>
      </c>
      <c r="J2351" s="462"/>
    </row>
    <row r="2352" spans="1:10" ht="30" customHeight="1" x14ac:dyDescent="0.2">
      <c r="A2352" s="461">
        <v>2341</v>
      </c>
      <c r="B2352" s="463" t="s">
        <v>12</v>
      </c>
      <c r="C2352" s="464" t="s">
        <v>1359</v>
      </c>
      <c r="D2352" s="465" t="str">
        <f>VLOOKUP(Tabela25[[#This Row],[Symbol]],Baza_cen[],3,0)</f>
        <v>BLOK NYXON  Green 70mm    H=160mm     GPMM</v>
      </c>
      <c r="E2352" s="466">
        <v>160</v>
      </c>
      <c r="F2352" s="466"/>
      <c r="G2352" s="466" t="s">
        <v>2453</v>
      </c>
      <c r="H2352" s="477">
        <f>NP.!S89</f>
        <v>0</v>
      </c>
      <c r="I2352" s="476">
        <f>NP.!AK89</f>
        <v>0</v>
      </c>
      <c r="J2352" s="462"/>
    </row>
    <row r="2353" spans="1:10" ht="30" customHeight="1" x14ac:dyDescent="0.2">
      <c r="A2353" s="461">
        <v>2342</v>
      </c>
      <c r="B2353" s="463" t="s">
        <v>12</v>
      </c>
      <c r="C2353" s="464" t="s">
        <v>1359</v>
      </c>
      <c r="D2353" s="465" t="str">
        <f>VLOOKUP(Tabela25[[#This Row],[Symbol]],Baza_cen[],3,0)</f>
        <v>BLOK NYXON  Green 70mm    H=160mm     GPMM</v>
      </c>
      <c r="E2353" s="466">
        <v>160</v>
      </c>
      <c r="F2353" s="466"/>
      <c r="G2353" s="466" t="s">
        <v>2453</v>
      </c>
      <c r="H2353" s="477">
        <f>NP.!T89</f>
        <v>0</v>
      </c>
      <c r="I2353" s="476">
        <f>NP.!AL89</f>
        <v>0</v>
      </c>
      <c r="J2353" s="462"/>
    </row>
    <row r="2354" spans="1:10" ht="30" customHeight="1" x14ac:dyDescent="0.2">
      <c r="A2354" s="461">
        <v>2343</v>
      </c>
      <c r="B2354" s="463" t="s">
        <v>12</v>
      </c>
      <c r="C2354" s="464" t="s">
        <v>1359</v>
      </c>
      <c r="D2354" s="465" t="str">
        <f>VLOOKUP(Tabela25[[#This Row],[Symbol]],Baza_cen[],3,0)</f>
        <v>BLOK NYXON  Green 70mm    H=160mm     GPMM</v>
      </c>
      <c r="E2354" s="466">
        <v>160</v>
      </c>
      <c r="F2354" s="466"/>
      <c r="G2354" s="466" t="s">
        <v>2453</v>
      </c>
      <c r="H2354" s="477">
        <f>NP.!U89</f>
        <v>0</v>
      </c>
      <c r="I2354" s="476">
        <f>NP.!AM89</f>
        <v>0</v>
      </c>
      <c r="J2354" s="462"/>
    </row>
    <row r="2355" spans="1:10" ht="30" customHeight="1" x14ac:dyDescent="0.2">
      <c r="A2355" s="461">
        <v>2344</v>
      </c>
      <c r="B2355" s="463" t="s">
        <v>12</v>
      </c>
      <c r="C2355" s="464" t="s">
        <v>1359</v>
      </c>
      <c r="D2355" s="465" t="str">
        <f>VLOOKUP(Tabela25[[#This Row],[Symbol]],Baza_cen[],3,0)</f>
        <v>BLOK NYXON  Green 70mm    H=160mm     GPMM</v>
      </c>
      <c r="E2355" s="466">
        <v>160</v>
      </c>
      <c r="F2355" s="466"/>
      <c r="G2355" s="466" t="s">
        <v>2453</v>
      </c>
      <c r="H2355" s="477">
        <f>NP.!V89</f>
        <v>0</v>
      </c>
      <c r="I2355" s="476">
        <f>NP.!AN89</f>
        <v>0</v>
      </c>
      <c r="J2355" s="462"/>
    </row>
    <row r="2356" spans="1:10" ht="30" customHeight="1" x14ac:dyDescent="0.2">
      <c r="A2356" s="461">
        <v>2345</v>
      </c>
      <c r="B2356" s="463" t="s">
        <v>12</v>
      </c>
      <c r="C2356" s="464" t="s">
        <v>1359</v>
      </c>
      <c r="D2356" s="465" t="str">
        <f>VLOOKUP(Tabela25[[#This Row],[Symbol]],Baza_cen[],3,0)</f>
        <v>BLOK NYXON  Green 70mm    H=160mm     GPMM</v>
      </c>
      <c r="E2356" s="466">
        <v>160</v>
      </c>
      <c r="F2356" s="466"/>
      <c r="G2356" s="466" t="s">
        <v>2453</v>
      </c>
      <c r="H2356" s="477">
        <f>NP.!W89</f>
        <v>0</v>
      </c>
      <c r="I2356" s="476">
        <f>NP.!AO89</f>
        <v>0</v>
      </c>
      <c r="J2356" s="462"/>
    </row>
    <row r="2357" spans="1:10" ht="30" customHeight="1" x14ac:dyDescent="0.2">
      <c r="A2357" s="461">
        <v>2346</v>
      </c>
      <c r="B2357" s="463" t="s">
        <v>12</v>
      </c>
      <c r="C2357" s="464" t="s">
        <v>1359</v>
      </c>
      <c r="D2357" s="465" t="str">
        <f>VLOOKUP(Tabela25[[#This Row],[Symbol]],Baza_cen[],3,0)</f>
        <v>BLOK NYXON  Green 70mm    H=160mm     GPMM</v>
      </c>
      <c r="E2357" s="466">
        <v>160</v>
      </c>
      <c r="F2357" s="466"/>
      <c r="G2357" s="466" t="s">
        <v>2453</v>
      </c>
      <c r="H2357" s="477">
        <f>NP.!X89</f>
        <v>0</v>
      </c>
      <c r="I2357" s="476">
        <f>NP.!AP89</f>
        <v>0</v>
      </c>
      <c r="J2357" s="462"/>
    </row>
    <row r="2358" spans="1:10" ht="30" customHeight="1" x14ac:dyDescent="0.2">
      <c r="A2358" s="461">
        <v>2347</v>
      </c>
      <c r="B2358" s="463" t="s">
        <v>12</v>
      </c>
      <c r="C2358" s="464" t="s">
        <v>1359</v>
      </c>
      <c r="D2358" s="465" t="str">
        <f>VLOOKUP(Tabela25[[#This Row],[Symbol]],Baza_cen[],3,0)</f>
        <v>BLOK NYXON  Green 70mm    H=160mm     GPMM</v>
      </c>
      <c r="E2358" s="466">
        <v>160</v>
      </c>
      <c r="F2358" s="466"/>
      <c r="G2358" s="466" t="s">
        <v>2453</v>
      </c>
      <c r="H2358" s="477">
        <f>NP.!Y89</f>
        <v>0</v>
      </c>
      <c r="I2358" s="476">
        <f>NP.!AQ89</f>
        <v>0</v>
      </c>
      <c r="J2358" s="462"/>
    </row>
    <row r="2359" spans="1:10" ht="30" customHeight="1" x14ac:dyDescent="0.2">
      <c r="A2359" s="461">
        <v>2348</v>
      </c>
      <c r="B2359" s="463" t="s">
        <v>12</v>
      </c>
      <c r="C2359" s="464" t="s">
        <v>1359</v>
      </c>
      <c r="D2359" s="465" t="str">
        <f>VLOOKUP(Tabela25[[#This Row],[Symbol]],Baza_cen[],3,0)</f>
        <v>BLOK NYXON  Green 70mm    H=160mm     GPMM</v>
      </c>
      <c r="E2359" s="466">
        <v>160</v>
      </c>
      <c r="F2359" s="466"/>
      <c r="G2359" s="466" t="s">
        <v>2453</v>
      </c>
      <c r="H2359" s="477">
        <f>NP.!Z89</f>
        <v>0</v>
      </c>
      <c r="I2359" s="476">
        <f>NP.!AR89</f>
        <v>0</v>
      </c>
      <c r="J2359" s="462"/>
    </row>
    <row r="2360" spans="1:10" ht="30" customHeight="1" x14ac:dyDescent="0.2">
      <c r="A2360" s="461">
        <v>2349</v>
      </c>
      <c r="B2360" s="463" t="s">
        <v>12</v>
      </c>
      <c r="C2360" s="464" t="s">
        <v>1359</v>
      </c>
      <c r="D2360" s="465" t="str">
        <f>VLOOKUP(Tabela25[[#This Row],[Symbol]],Baza_cen[],3,0)</f>
        <v>BLOK NYXON  Green 70mm    H=160mm     GPMM</v>
      </c>
      <c r="E2360" s="466">
        <v>160</v>
      </c>
      <c r="F2360" s="466"/>
      <c r="G2360" s="466" t="s">
        <v>2453</v>
      </c>
      <c r="H2360" s="477">
        <f>NP.!AA89</f>
        <v>0</v>
      </c>
      <c r="I2360" s="476">
        <f>NP.!AS89</f>
        <v>0</v>
      </c>
      <c r="J2360" s="462"/>
    </row>
    <row r="2361" spans="1:10" ht="30" customHeight="1" x14ac:dyDescent="0.2">
      <c r="A2361" s="461">
        <v>2350</v>
      </c>
      <c r="B2361" s="463" t="s">
        <v>12</v>
      </c>
      <c r="C2361" s="464" t="s">
        <v>1359</v>
      </c>
      <c r="D2361" s="465" t="str">
        <f>VLOOKUP(Tabela25[[#This Row],[Symbol]],Baza_cen[],3,0)</f>
        <v>BLOK NYXON  Green 70mm    H=160mm     GPMM</v>
      </c>
      <c r="E2361" s="466">
        <v>160</v>
      </c>
      <c r="F2361" s="466"/>
      <c r="G2361" s="466" t="s">
        <v>2453</v>
      </c>
      <c r="H2361" s="477">
        <f>NP.!AB89</f>
        <v>0</v>
      </c>
      <c r="I2361" s="476">
        <f>NP.!AT89</f>
        <v>0</v>
      </c>
      <c r="J2361" s="462"/>
    </row>
    <row r="2362" spans="1:10" ht="30" customHeight="1" x14ac:dyDescent="0.2">
      <c r="A2362" s="461">
        <v>2351</v>
      </c>
      <c r="B2362" s="463" t="s">
        <v>12</v>
      </c>
      <c r="C2362" s="464" t="s">
        <v>1359</v>
      </c>
      <c r="D2362" s="465" t="str">
        <f>VLOOKUP(Tabela25[[#This Row],[Symbol]],Baza_cen[],3,0)</f>
        <v>BLOK NYXON  Green 70mm    H=160mm     GPMM</v>
      </c>
      <c r="E2362" s="466">
        <v>160</v>
      </c>
      <c r="F2362" s="466"/>
      <c r="G2362" s="466" t="s">
        <v>2453</v>
      </c>
      <c r="H2362" s="477">
        <f>NP.!AC89</f>
        <v>0</v>
      </c>
      <c r="I2362" s="476">
        <f>NP.!AU89</f>
        <v>0</v>
      </c>
      <c r="J2362" s="462"/>
    </row>
    <row r="2363" spans="1:10" ht="30" customHeight="1" x14ac:dyDescent="0.2">
      <c r="A2363" s="461">
        <v>2352</v>
      </c>
      <c r="B2363" s="463" t="s">
        <v>12</v>
      </c>
      <c r="C2363" s="464" t="s">
        <v>1359</v>
      </c>
      <c r="D2363" s="465" t="str">
        <f>VLOOKUP(Tabela25[[#This Row],[Symbol]],Baza_cen[],3,0)</f>
        <v>BLOK NYXON  Green 70mm    H=160mm     GPMM</v>
      </c>
      <c r="E2363" s="466">
        <v>160</v>
      </c>
      <c r="F2363" s="466"/>
      <c r="G2363" s="466" t="s">
        <v>2453</v>
      </c>
      <c r="H2363" s="477">
        <f>NP.!AD89</f>
        <v>0</v>
      </c>
      <c r="I2363" s="476">
        <f>NP.!AV89</f>
        <v>0</v>
      </c>
      <c r="J2363" s="462"/>
    </row>
    <row r="2364" spans="1:10" ht="30" customHeight="1" x14ac:dyDescent="0.2">
      <c r="A2364" s="461">
        <v>2353</v>
      </c>
      <c r="B2364" s="463" t="s">
        <v>12</v>
      </c>
      <c r="C2364" s="464" t="s">
        <v>1360</v>
      </c>
      <c r="D2364" s="465" t="str">
        <f>VLOOKUP(Tabela25[[#This Row],[Symbol]],Baza_cen[],3,0)</f>
        <v>BLOK NYXON  Green 70mm    H=165mm     GPMM</v>
      </c>
      <c r="E2364" s="466">
        <v>165</v>
      </c>
      <c r="F2364" s="466"/>
      <c r="G2364" s="466" t="s">
        <v>2453</v>
      </c>
      <c r="H2364" s="477">
        <f>NP.!S90</f>
        <v>0</v>
      </c>
      <c r="I2364" s="476">
        <f>NP.!AK90</f>
        <v>0</v>
      </c>
      <c r="J2364" s="462"/>
    </row>
    <row r="2365" spans="1:10" ht="30" customHeight="1" x14ac:dyDescent="0.2">
      <c r="A2365" s="461">
        <v>2354</v>
      </c>
      <c r="B2365" s="463" t="s">
        <v>12</v>
      </c>
      <c r="C2365" s="464" t="s">
        <v>1360</v>
      </c>
      <c r="D2365" s="465" t="str">
        <f>VLOOKUP(Tabela25[[#This Row],[Symbol]],Baza_cen[],3,0)</f>
        <v>BLOK NYXON  Green 70mm    H=165mm     GPMM</v>
      </c>
      <c r="E2365" s="466">
        <v>165</v>
      </c>
      <c r="F2365" s="466"/>
      <c r="G2365" s="466" t="s">
        <v>2453</v>
      </c>
      <c r="H2365" s="477">
        <f>NP.!T90</f>
        <v>0</v>
      </c>
      <c r="I2365" s="476">
        <f>NP.!AL90</f>
        <v>0</v>
      </c>
      <c r="J2365" s="462"/>
    </row>
    <row r="2366" spans="1:10" ht="30" customHeight="1" x14ac:dyDescent="0.2">
      <c r="A2366" s="461">
        <v>2355</v>
      </c>
      <c r="B2366" s="463" t="s">
        <v>12</v>
      </c>
      <c r="C2366" s="464" t="s">
        <v>1360</v>
      </c>
      <c r="D2366" s="465" t="str">
        <f>VLOOKUP(Tabela25[[#This Row],[Symbol]],Baza_cen[],3,0)</f>
        <v>BLOK NYXON  Green 70mm    H=165mm     GPMM</v>
      </c>
      <c r="E2366" s="466">
        <v>165</v>
      </c>
      <c r="F2366" s="466"/>
      <c r="G2366" s="466" t="s">
        <v>2453</v>
      </c>
      <c r="H2366" s="477">
        <f>NP.!U90</f>
        <v>0</v>
      </c>
      <c r="I2366" s="476">
        <f>NP.!AM90</f>
        <v>0</v>
      </c>
      <c r="J2366" s="462"/>
    </row>
    <row r="2367" spans="1:10" ht="30" customHeight="1" x14ac:dyDescent="0.2">
      <c r="A2367" s="461">
        <v>2356</v>
      </c>
      <c r="B2367" s="463" t="s">
        <v>12</v>
      </c>
      <c r="C2367" s="464" t="s">
        <v>1360</v>
      </c>
      <c r="D2367" s="465" t="str">
        <f>VLOOKUP(Tabela25[[#This Row],[Symbol]],Baza_cen[],3,0)</f>
        <v>BLOK NYXON  Green 70mm    H=165mm     GPMM</v>
      </c>
      <c r="E2367" s="466">
        <v>165</v>
      </c>
      <c r="F2367" s="466"/>
      <c r="G2367" s="466" t="s">
        <v>2453</v>
      </c>
      <c r="H2367" s="477">
        <f>NP.!V90</f>
        <v>0</v>
      </c>
      <c r="I2367" s="476">
        <f>NP.!AN90</f>
        <v>0</v>
      </c>
      <c r="J2367" s="462"/>
    </row>
    <row r="2368" spans="1:10" ht="30" customHeight="1" x14ac:dyDescent="0.2">
      <c r="A2368" s="461">
        <v>2357</v>
      </c>
      <c r="B2368" s="463" t="s">
        <v>12</v>
      </c>
      <c r="C2368" s="464" t="s">
        <v>1360</v>
      </c>
      <c r="D2368" s="465" t="str">
        <f>VLOOKUP(Tabela25[[#This Row],[Symbol]],Baza_cen[],3,0)</f>
        <v>BLOK NYXON  Green 70mm    H=165mm     GPMM</v>
      </c>
      <c r="E2368" s="466">
        <v>165</v>
      </c>
      <c r="F2368" s="466"/>
      <c r="G2368" s="466" t="s">
        <v>2453</v>
      </c>
      <c r="H2368" s="477">
        <f>NP.!W90</f>
        <v>0</v>
      </c>
      <c r="I2368" s="476">
        <f>NP.!AO90</f>
        <v>0</v>
      </c>
      <c r="J2368" s="462"/>
    </row>
    <row r="2369" spans="1:10" ht="30" customHeight="1" x14ac:dyDescent="0.2">
      <c r="A2369" s="461">
        <v>2358</v>
      </c>
      <c r="B2369" s="463" t="s">
        <v>12</v>
      </c>
      <c r="C2369" s="464" t="s">
        <v>1360</v>
      </c>
      <c r="D2369" s="465" t="str">
        <f>VLOOKUP(Tabela25[[#This Row],[Symbol]],Baza_cen[],3,0)</f>
        <v>BLOK NYXON  Green 70mm    H=165mm     GPMM</v>
      </c>
      <c r="E2369" s="466">
        <v>165</v>
      </c>
      <c r="F2369" s="466"/>
      <c r="G2369" s="466" t="s">
        <v>2453</v>
      </c>
      <c r="H2369" s="477">
        <f>NP.!X90</f>
        <v>0</v>
      </c>
      <c r="I2369" s="476">
        <f>NP.!AP90</f>
        <v>0</v>
      </c>
      <c r="J2369" s="462"/>
    </row>
    <row r="2370" spans="1:10" ht="30" customHeight="1" x14ac:dyDescent="0.2">
      <c r="A2370" s="461">
        <v>2359</v>
      </c>
      <c r="B2370" s="463" t="s">
        <v>12</v>
      </c>
      <c r="C2370" s="464" t="s">
        <v>1360</v>
      </c>
      <c r="D2370" s="465" t="str">
        <f>VLOOKUP(Tabela25[[#This Row],[Symbol]],Baza_cen[],3,0)</f>
        <v>BLOK NYXON  Green 70mm    H=165mm     GPMM</v>
      </c>
      <c r="E2370" s="466">
        <v>165</v>
      </c>
      <c r="F2370" s="466"/>
      <c r="G2370" s="466" t="s">
        <v>2453</v>
      </c>
      <c r="H2370" s="477">
        <f>NP.!Y90</f>
        <v>0</v>
      </c>
      <c r="I2370" s="476">
        <f>NP.!AQ90</f>
        <v>0</v>
      </c>
      <c r="J2370" s="462"/>
    </row>
    <row r="2371" spans="1:10" ht="30" customHeight="1" x14ac:dyDescent="0.2">
      <c r="A2371" s="461">
        <v>2360</v>
      </c>
      <c r="B2371" s="463" t="s">
        <v>12</v>
      </c>
      <c r="C2371" s="464" t="s">
        <v>1360</v>
      </c>
      <c r="D2371" s="465" t="str">
        <f>VLOOKUP(Tabela25[[#This Row],[Symbol]],Baza_cen[],3,0)</f>
        <v>BLOK NYXON  Green 70mm    H=165mm     GPMM</v>
      </c>
      <c r="E2371" s="466">
        <v>165</v>
      </c>
      <c r="F2371" s="466"/>
      <c r="G2371" s="466" t="s">
        <v>2453</v>
      </c>
      <c r="H2371" s="477">
        <f>NP.!Z90</f>
        <v>0</v>
      </c>
      <c r="I2371" s="476">
        <f>NP.!AR90</f>
        <v>0</v>
      </c>
      <c r="J2371" s="462"/>
    </row>
    <row r="2372" spans="1:10" ht="30" customHeight="1" x14ac:dyDescent="0.2">
      <c r="A2372" s="461">
        <v>2361</v>
      </c>
      <c r="B2372" s="463" t="s">
        <v>12</v>
      </c>
      <c r="C2372" s="464" t="s">
        <v>1360</v>
      </c>
      <c r="D2372" s="465" t="str">
        <f>VLOOKUP(Tabela25[[#This Row],[Symbol]],Baza_cen[],3,0)</f>
        <v>BLOK NYXON  Green 70mm    H=165mm     GPMM</v>
      </c>
      <c r="E2372" s="466">
        <v>165</v>
      </c>
      <c r="F2372" s="466"/>
      <c r="G2372" s="466" t="s">
        <v>2453</v>
      </c>
      <c r="H2372" s="477">
        <f>NP.!AA90</f>
        <v>0</v>
      </c>
      <c r="I2372" s="476">
        <f>NP.!AS90</f>
        <v>0</v>
      </c>
      <c r="J2372" s="462"/>
    </row>
    <row r="2373" spans="1:10" ht="30" customHeight="1" x14ac:dyDescent="0.2">
      <c r="A2373" s="461">
        <v>2362</v>
      </c>
      <c r="B2373" s="463" t="s">
        <v>12</v>
      </c>
      <c r="C2373" s="464" t="s">
        <v>1360</v>
      </c>
      <c r="D2373" s="465" t="str">
        <f>VLOOKUP(Tabela25[[#This Row],[Symbol]],Baza_cen[],3,0)</f>
        <v>BLOK NYXON  Green 70mm    H=165mm     GPMM</v>
      </c>
      <c r="E2373" s="466">
        <v>165</v>
      </c>
      <c r="F2373" s="466"/>
      <c r="G2373" s="466" t="s">
        <v>2453</v>
      </c>
      <c r="H2373" s="477">
        <f>NP.!AB90</f>
        <v>0</v>
      </c>
      <c r="I2373" s="476">
        <f>NP.!AT90</f>
        <v>0</v>
      </c>
      <c r="J2373" s="462"/>
    </row>
    <row r="2374" spans="1:10" ht="30" customHeight="1" x14ac:dyDescent="0.2">
      <c r="A2374" s="461">
        <v>2363</v>
      </c>
      <c r="B2374" s="463" t="s">
        <v>12</v>
      </c>
      <c r="C2374" s="464" t="s">
        <v>1360</v>
      </c>
      <c r="D2374" s="465" t="str">
        <f>VLOOKUP(Tabela25[[#This Row],[Symbol]],Baza_cen[],3,0)</f>
        <v>BLOK NYXON  Green 70mm    H=165mm     GPMM</v>
      </c>
      <c r="E2374" s="466">
        <v>165</v>
      </c>
      <c r="F2374" s="466"/>
      <c r="G2374" s="466" t="s">
        <v>2453</v>
      </c>
      <c r="H2374" s="477">
        <f>NP.!AC90</f>
        <v>0</v>
      </c>
      <c r="I2374" s="476">
        <f>NP.!AU90</f>
        <v>0</v>
      </c>
      <c r="J2374" s="462"/>
    </row>
    <row r="2375" spans="1:10" ht="30" customHeight="1" x14ac:dyDescent="0.2">
      <c r="A2375" s="461">
        <v>2364</v>
      </c>
      <c r="B2375" s="463" t="s">
        <v>12</v>
      </c>
      <c r="C2375" s="464" t="s">
        <v>1360</v>
      </c>
      <c r="D2375" s="465" t="str">
        <f>VLOOKUP(Tabela25[[#This Row],[Symbol]],Baza_cen[],3,0)</f>
        <v>BLOK NYXON  Green 70mm    H=165mm     GPMM</v>
      </c>
      <c r="E2375" s="466">
        <v>165</v>
      </c>
      <c r="F2375" s="466"/>
      <c r="G2375" s="466" t="s">
        <v>2453</v>
      </c>
      <c r="H2375" s="477">
        <f>NP.!AD90</f>
        <v>0</v>
      </c>
      <c r="I2375" s="476">
        <f>NP.!AV90</f>
        <v>0</v>
      </c>
      <c r="J2375" s="462"/>
    </row>
    <row r="2376" spans="1:10" ht="30" customHeight="1" x14ac:dyDescent="0.2">
      <c r="A2376" s="461">
        <v>2365</v>
      </c>
      <c r="B2376" s="463" t="s">
        <v>12</v>
      </c>
      <c r="C2376" s="464" t="s">
        <v>1361</v>
      </c>
      <c r="D2376" s="465" t="str">
        <f>VLOOKUP(Tabela25[[#This Row],[Symbol]],Baza_cen[],3,0)</f>
        <v>BLOK NYXON  Green 70mm    H=170mm     GPMM</v>
      </c>
      <c r="E2376" s="466">
        <v>170</v>
      </c>
      <c r="F2376" s="466"/>
      <c r="G2376" s="466" t="s">
        <v>2453</v>
      </c>
      <c r="H2376" s="477">
        <f>NP.!S91</f>
        <v>0</v>
      </c>
      <c r="I2376" s="476">
        <f>NP.!AK91</f>
        <v>0</v>
      </c>
      <c r="J2376" s="462"/>
    </row>
    <row r="2377" spans="1:10" ht="30" customHeight="1" x14ac:dyDescent="0.2">
      <c r="A2377" s="461">
        <v>2366</v>
      </c>
      <c r="B2377" s="463" t="s">
        <v>12</v>
      </c>
      <c r="C2377" s="464" t="s">
        <v>1361</v>
      </c>
      <c r="D2377" s="465" t="str">
        <f>VLOOKUP(Tabela25[[#This Row],[Symbol]],Baza_cen[],3,0)</f>
        <v>BLOK NYXON  Green 70mm    H=170mm     GPMM</v>
      </c>
      <c r="E2377" s="466">
        <v>170</v>
      </c>
      <c r="F2377" s="466"/>
      <c r="G2377" s="466" t="s">
        <v>2453</v>
      </c>
      <c r="H2377" s="477">
        <f>NP.!T91</f>
        <v>0</v>
      </c>
      <c r="I2377" s="476">
        <f>NP.!AL91</f>
        <v>0</v>
      </c>
      <c r="J2377" s="462"/>
    </row>
    <row r="2378" spans="1:10" ht="30" customHeight="1" x14ac:dyDescent="0.2">
      <c r="A2378" s="461">
        <v>2367</v>
      </c>
      <c r="B2378" s="463" t="s">
        <v>12</v>
      </c>
      <c r="C2378" s="464" t="s">
        <v>1361</v>
      </c>
      <c r="D2378" s="465" t="str">
        <f>VLOOKUP(Tabela25[[#This Row],[Symbol]],Baza_cen[],3,0)</f>
        <v>BLOK NYXON  Green 70mm    H=170mm     GPMM</v>
      </c>
      <c r="E2378" s="466">
        <v>170</v>
      </c>
      <c r="F2378" s="466"/>
      <c r="G2378" s="466" t="s">
        <v>2453</v>
      </c>
      <c r="H2378" s="477">
        <f>NP.!U91</f>
        <v>0</v>
      </c>
      <c r="I2378" s="476">
        <f>NP.!AM91</f>
        <v>0</v>
      </c>
      <c r="J2378" s="462"/>
    </row>
    <row r="2379" spans="1:10" ht="30" customHeight="1" x14ac:dyDescent="0.2">
      <c r="A2379" s="461">
        <v>2368</v>
      </c>
      <c r="B2379" s="463" t="s">
        <v>12</v>
      </c>
      <c r="C2379" s="464" t="s">
        <v>1361</v>
      </c>
      <c r="D2379" s="465" t="str">
        <f>VLOOKUP(Tabela25[[#This Row],[Symbol]],Baza_cen[],3,0)</f>
        <v>BLOK NYXON  Green 70mm    H=170mm     GPMM</v>
      </c>
      <c r="E2379" s="466">
        <v>170</v>
      </c>
      <c r="F2379" s="466"/>
      <c r="G2379" s="466" t="s">
        <v>2453</v>
      </c>
      <c r="H2379" s="477">
        <f>NP.!V91</f>
        <v>0</v>
      </c>
      <c r="I2379" s="476">
        <f>NP.!AN91</f>
        <v>0</v>
      </c>
      <c r="J2379" s="462"/>
    </row>
    <row r="2380" spans="1:10" ht="30" customHeight="1" x14ac:dyDescent="0.2">
      <c r="A2380" s="461">
        <v>2369</v>
      </c>
      <c r="B2380" s="463" t="s">
        <v>12</v>
      </c>
      <c r="C2380" s="464" t="s">
        <v>1361</v>
      </c>
      <c r="D2380" s="465" t="str">
        <f>VLOOKUP(Tabela25[[#This Row],[Symbol]],Baza_cen[],3,0)</f>
        <v>BLOK NYXON  Green 70mm    H=170mm     GPMM</v>
      </c>
      <c r="E2380" s="466">
        <v>170</v>
      </c>
      <c r="F2380" s="466"/>
      <c r="G2380" s="466" t="s">
        <v>2453</v>
      </c>
      <c r="H2380" s="477">
        <f>NP.!W91</f>
        <v>0</v>
      </c>
      <c r="I2380" s="476">
        <f>NP.!AO91</f>
        <v>0</v>
      </c>
      <c r="J2380" s="462"/>
    </row>
    <row r="2381" spans="1:10" ht="30" customHeight="1" x14ac:dyDescent="0.2">
      <c r="A2381" s="461">
        <v>2370</v>
      </c>
      <c r="B2381" s="463" t="s">
        <v>12</v>
      </c>
      <c r="C2381" s="464" t="s">
        <v>1361</v>
      </c>
      <c r="D2381" s="465" t="str">
        <f>VLOOKUP(Tabela25[[#This Row],[Symbol]],Baza_cen[],3,0)</f>
        <v>BLOK NYXON  Green 70mm    H=170mm     GPMM</v>
      </c>
      <c r="E2381" s="466">
        <v>170</v>
      </c>
      <c r="F2381" s="466"/>
      <c r="G2381" s="466" t="s">
        <v>2453</v>
      </c>
      <c r="H2381" s="477">
        <f>NP.!X91</f>
        <v>0</v>
      </c>
      <c r="I2381" s="476">
        <f>NP.!AP91</f>
        <v>0</v>
      </c>
      <c r="J2381" s="462"/>
    </row>
    <row r="2382" spans="1:10" ht="30" customHeight="1" x14ac:dyDescent="0.2">
      <c r="A2382" s="461">
        <v>2371</v>
      </c>
      <c r="B2382" s="463" t="s">
        <v>12</v>
      </c>
      <c r="C2382" s="464" t="s">
        <v>1361</v>
      </c>
      <c r="D2382" s="465" t="str">
        <f>VLOOKUP(Tabela25[[#This Row],[Symbol]],Baza_cen[],3,0)</f>
        <v>BLOK NYXON  Green 70mm    H=170mm     GPMM</v>
      </c>
      <c r="E2382" s="466">
        <v>170</v>
      </c>
      <c r="F2382" s="466"/>
      <c r="G2382" s="466" t="s">
        <v>2453</v>
      </c>
      <c r="H2382" s="477">
        <f>NP.!Y91</f>
        <v>0</v>
      </c>
      <c r="I2382" s="476">
        <f>NP.!AQ91</f>
        <v>0</v>
      </c>
      <c r="J2382" s="462"/>
    </row>
    <row r="2383" spans="1:10" ht="30" customHeight="1" x14ac:dyDescent="0.2">
      <c r="A2383" s="461">
        <v>2372</v>
      </c>
      <c r="B2383" s="463" t="s">
        <v>12</v>
      </c>
      <c r="C2383" s="464" t="s">
        <v>1361</v>
      </c>
      <c r="D2383" s="465" t="str">
        <f>VLOOKUP(Tabela25[[#This Row],[Symbol]],Baza_cen[],3,0)</f>
        <v>BLOK NYXON  Green 70mm    H=170mm     GPMM</v>
      </c>
      <c r="E2383" s="466">
        <v>170</v>
      </c>
      <c r="F2383" s="466"/>
      <c r="G2383" s="466" t="s">
        <v>2453</v>
      </c>
      <c r="H2383" s="477">
        <f>NP.!Z91</f>
        <v>0</v>
      </c>
      <c r="I2383" s="476">
        <f>NP.!AR91</f>
        <v>0</v>
      </c>
      <c r="J2383" s="462"/>
    </row>
    <row r="2384" spans="1:10" ht="30" customHeight="1" x14ac:dyDescent="0.2">
      <c r="A2384" s="461">
        <v>2373</v>
      </c>
      <c r="B2384" s="463" t="s">
        <v>12</v>
      </c>
      <c r="C2384" s="464" t="s">
        <v>1361</v>
      </c>
      <c r="D2384" s="465" t="str">
        <f>VLOOKUP(Tabela25[[#This Row],[Symbol]],Baza_cen[],3,0)</f>
        <v>BLOK NYXON  Green 70mm    H=170mm     GPMM</v>
      </c>
      <c r="E2384" s="466">
        <v>170</v>
      </c>
      <c r="F2384" s="466"/>
      <c r="G2384" s="466" t="s">
        <v>2453</v>
      </c>
      <c r="H2384" s="477">
        <f>NP.!AA91</f>
        <v>0</v>
      </c>
      <c r="I2384" s="476">
        <f>NP.!AS91</f>
        <v>0</v>
      </c>
      <c r="J2384" s="462"/>
    </row>
    <row r="2385" spans="1:10" ht="30" customHeight="1" x14ac:dyDescent="0.2">
      <c r="A2385" s="461">
        <v>2374</v>
      </c>
      <c r="B2385" s="463" t="s">
        <v>12</v>
      </c>
      <c r="C2385" s="464" t="s">
        <v>1361</v>
      </c>
      <c r="D2385" s="465" t="str">
        <f>VLOOKUP(Tabela25[[#This Row],[Symbol]],Baza_cen[],3,0)</f>
        <v>BLOK NYXON  Green 70mm    H=170mm     GPMM</v>
      </c>
      <c r="E2385" s="466">
        <v>170</v>
      </c>
      <c r="F2385" s="466"/>
      <c r="G2385" s="466" t="s">
        <v>2453</v>
      </c>
      <c r="H2385" s="477">
        <f>NP.!AB91</f>
        <v>0</v>
      </c>
      <c r="I2385" s="476">
        <f>NP.!AT91</f>
        <v>0</v>
      </c>
      <c r="J2385" s="462"/>
    </row>
    <row r="2386" spans="1:10" ht="30" customHeight="1" x14ac:dyDescent="0.2">
      <c r="A2386" s="461">
        <v>2375</v>
      </c>
      <c r="B2386" s="463" t="s">
        <v>12</v>
      </c>
      <c r="C2386" s="464" t="s">
        <v>1361</v>
      </c>
      <c r="D2386" s="465" t="str">
        <f>VLOOKUP(Tabela25[[#This Row],[Symbol]],Baza_cen[],3,0)</f>
        <v>BLOK NYXON  Green 70mm    H=170mm     GPMM</v>
      </c>
      <c r="E2386" s="466">
        <v>170</v>
      </c>
      <c r="F2386" s="466"/>
      <c r="G2386" s="466" t="s">
        <v>2453</v>
      </c>
      <c r="H2386" s="477">
        <f>NP.!AC91</f>
        <v>0</v>
      </c>
      <c r="I2386" s="476">
        <f>NP.!AU91</f>
        <v>0</v>
      </c>
      <c r="J2386" s="462"/>
    </row>
    <row r="2387" spans="1:10" ht="30" customHeight="1" x14ac:dyDescent="0.2">
      <c r="A2387" s="461">
        <v>2376</v>
      </c>
      <c r="B2387" s="463" t="s">
        <v>12</v>
      </c>
      <c r="C2387" s="464" t="s">
        <v>1361</v>
      </c>
      <c r="D2387" s="465" t="str">
        <f>VLOOKUP(Tabela25[[#This Row],[Symbol]],Baza_cen[],3,0)</f>
        <v>BLOK NYXON  Green 70mm    H=170mm     GPMM</v>
      </c>
      <c r="E2387" s="466">
        <v>170</v>
      </c>
      <c r="F2387" s="466"/>
      <c r="G2387" s="466" t="s">
        <v>2453</v>
      </c>
      <c r="H2387" s="477">
        <f>NP.!AD91</f>
        <v>0</v>
      </c>
      <c r="I2387" s="476">
        <f>NP.!AV91</f>
        <v>0</v>
      </c>
      <c r="J2387" s="462"/>
    </row>
    <row r="2388" spans="1:10" ht="30" customHeight="1" x14ac:dyDescent="0.2">
      <c r="A2388" s="461">
        <v>2377</v>
      </c>
      <c r="B2388" s="463" t="s">
        <v>12</v>
      </c>
      <c r="C2388" s="464" t="s">
        <v>1362</v>
      </c>
      <c r="D2388" s="465" t="str">
        <f>VLOOKUP(Tabela25[[#This Row],[Symbol]],Baza_cen[],3,0)</f>
        <v>BLOK NYXON  Green 70mm    H=175mm     GPMM</v>
      </c>
      <c r="E2388" s="466">
        <v>175</v>
      </c>
      <c r="F2388" s="466"/>
      <c r="G2388" s="466" t="s">
        <v>2453</v>
      </c>
      <c r="H2388" s="477">
        <f>NP.!S92</f>
        <v>0</v>
      </c>
      <c r="I2388" s="476">
        <f>NP.!AK92</f>
        <v>0</v>
      </c>
      <c r="J2388" s="462"/>
    </row>
    <row r="2389" spans="1:10" ht="30" customHeight="1" x14ac:dyDescent="0.2">
      <c r="A2389" s="461">
        <v>2378</v>
      </c>
      <c r="B2389" s="463" t="s">
        <v>12</v>
      </c>
      <c r="C2389" s="464" t="s">
        <v>1362</v>
      </c>
      <c r="D2389" s="465" t="str">
        <f>VLOOKUP(Tabela25[[#This Row],[Symbol]],Baza_cen[],3,0)</f>
        <v>BLOK NYXON  Green 70mm    H=175mm     GPMM</v>
      </c>
      <c r="E2389" s="466">
        <v>175</v>
      </c>
      <c r="F2389" s="466"/>
      <c r="G2389" s="466" t="s">
        <v>2453</v>
      </c>
      <c r="H2389" s="477">
        <f>NP.!T92</f>
        <v>0</v>
      </c>
      <c r="I2389" s="476">
        <f>NP.!AL92</f>
        <v>0</v>
      </c>
      <c r="J2389" s="462"/>
    </row>
    <row r="2390" spans="1:10" ht="30" customHeight="1" x14ac:dyDescent="0.2">
      <c r="A2390" s="461">
        <v>2379</v>
      </c>
      <c r="B2390" s="463" t="s">
        <v>12</v>
      </c>
      <c r="C2390" s="464" t="s">
        <v>1362</v>
      </c>
      <c r="D2390" s="465" t="str">
        <f>VLOOKUP(Tabela25[[#This Row],[Symbol]],Baza_cen[],3,0)</f>
        <v>BLOK NYXON  Green 70mm    H=175mm     GPMM</v>
      </c>
      <c r="E2390" s="466">
        <v>175</v>
      </c>
      <c r="F2390" s="466"/>
      <c r="G2390" s="466" t="s">
        <v>2453</v>
      </c>
      <c r="H2390" s="477">
        <f>NP.!U92</f>
        <v>0</v>
      </c>
      <c r="I2390" s="476">
        <f>NP.!AM92</f>
        <v>0</v>
      </c>
      <c r="J2390" s="462"/>
    </row>
    <row r="2391" spans="1:10" ht="30" customHeight="1" x14ac:dyDescent="0.2">
      <c r="A2391" s="461">
        <v>2380</v>
      </c>
      <c r="B2391" s="463" t="s">
        <v>12</v>
      </c>
      <c r="C2391" s="464" t="s">
        <v>1362</v>
      </c>
      <c r="D2391" s="465" t="str">
        <f>VLOOKUP(Tabela25[[#This Row],[Symbol]],Baza_cen[],3,0)</f>
        <v>BLOK NYXON  Green 70mm    H=175mm     GPMM</v>
      </c>
      <c r="E2391" s="466">
        <v>175</v>
      </c>
      <c r="F2391" s="466"/>
      <c r="G2391" s="466" t="s">
        <v>2453</v>
      </c>
      <c r="H2391" s="477">
        <f>NP.!V92</f>
        <v>0</v>
      </c>
      <c r="I2391" s="476">
        <f>NP.!AN92</f>
        <v>0</v>
      </c>
      <c r="J2391" s="462"/>
    </row>
    <row r="2392" spans="1:10" ht="30" customHeight="1" x14ac:dyDescent="0.2">
      <c r="A2392" s="461">
        <v>2381</v>
      </c>
      <c r="B2392" s="463" t="s">
        <v>12</v>
      </c>
      <c r="C2392" s="464" t="s">
        <v>1362</v>
      </c>
      <c r="D2392" s="465" t="str">
        <f>VLOOKUP(Tabela25[[#This Row],[Symbol]],Baza_cen[],3,0)</f>
        <v>BLOK NYXON  Green 70mm    H=175mm     GPMM</v>
      </c>
      <c r="E2392" s="466">
        <v>175</v>
      </c>
      <c r="F2392" s="466"/>
      <c r="G2392" s="466" t="s">
        <v>2453</v>
      </c>
      <c r="H2392" s="477">
        <f>NP.!W92</f>
        <v>0</v>
      </c>
      <c r="I2392" s="476">
        <f>NP.!AO92</f>
        <v>0</v>
      </c>
      <c r="J2392" s="462"/>
    </row>
    <row r="2393" spans="1:10" ht="30" customHeight="1" x14ac:dyDescent="0.2">
      <c r="A2393" s="461">
        <v>2382</v>
      </c>
      <c r="B2393" s="463" t="s">
        <v>12</v>
      </c>
      <c r="C2393" s="464" t="s">
        <v>1362</v>
      </c>
      <c r="D2393" s="465" t="str">
        <f>VLOOKUP(Tabela25[[#This Row],[Symbol]],Baza_cen[],3,0)</f>
        <v>BLOK NYXON  Green 70mm    H=175mm     GPMM</v>
      </c>
      <c r="E2393" s="466">
        <v>175</v>
      </c>
      <c r="F2393" s="466"/>
      <c r="G2393" s="466" t="s">
        <v>2453</v>
      </c>
      <c r="H2393" s="477">
        <f>NP.!X92</f>
        <v>0</v>
      </c>
      <c r="I2393" s="476">
        <f>NP.!AP92</f>
        <v>0</v>
      </c>
      <c r="J2393" s="462"/>
    </row>
    <row r="2394" spans="1:10" ht="30" customHeight="1" x14ac:dyDescent="0.2">
      <c r="A2394" s="461">
        <v>2383</v>
      </c>
      <c r="B2394" s="463" t="s">
        <v>12</v>
      </c>
      <c r="C2394" s="464" t="s">
        <v>1362</v>
      </c>
      <c r="D2394" s="465" t="str">
        <f>VLOOKUP(Tabela25[[#This Row],[Symbol]],Baza_cen[],3,0)</f>
        <v>BLOK NYXON  Green 70mm    H=175mm     GPMM</v>
      </c>
      <c r="E2394" s="466">
        <v>175</v>
      </c>
      <c r="F2394" s="466"/>
      <c r="G2394" s="466" t="s">
        <v>2453</v>
      </c>
      <c r="H2394" s="477">
        <f>NP.!Y92</f>
        <v>0</v>
      </c>
      <c r="I2394" s="476">
        <f>NP.!AQ92</f>
        <v>0</v>
      </c>
      <c r="J2394" s="462"/>
    </row>
    <row r="2395" spans="1:10" ht="30" customHeight="1" x14ac:dyDescent="0.2">
      <c r="A2395" s="461">
        <v>2384</v>
      </c>
      <c r="B2395" s="463" t="s">
        <v>12</v>
      </c>
      <c r="C2395" s="464" t="s">
        <v>1362</v>
      </c>
      <c r="D2395" s="465" t="str">
        <f>VLOOKUP(Tabela25[[#This Row],[Symbol]],Baza_cen[],3,0)</f>
        <v>BLOK NYXON  Green 70mm    H=175mm     GPMM</v>
      </c>
      <c r="E2395" s="466">
        <v>175</v>
      </c>
      <c r="F2395" s="466"/>
      <c r="G2395" s="466" t="s">
        <v>2453</v>
      </c>
      <c r="H2395" s="477">
        <f>NP.!Z92</f>
        <v>0</v>
      </c>
      <c r="I2395" s="476">
        <f>NP.!AR92</f>
        <v>0</v>
      </c>
      <c r="J2395" s="462"/>
    </row>
    <row r="2396" spans="1:10" ht="30" customHeight="1" x14ac:dyDescent="0.2">
      <c r="A2396" s="461">
        <v>2385</v>
      </c>
      <c r="B2396" s="463" t="s">
        <v>12</v>
      </c>
      <c r="C2396" s="464" t="s">
        <v>1362</v>
      </c>
      <c r="D2396" s="465" t="str">
        <f>VLOOKUP(Tabela25[[#This Row],[Symbol]],Baza_cen[],3,0)</f>
        <v>BLOK NYXON  Green 70mm    H=175mm     GPMM</v>
      </c>
      <c r="E2396" s="466">
        <v>175</v>
      </c>
      <c r="F2396" s="466"/>
      <c r="G2396" s="466" t="s">
        <v>2453</v>
      </c>
      <c r="H2396" s="477">
        <f>NP.!AA92</f>
        <v>0</v>
      </c>
      <c r="I2396" s="476">
        <f>NP.!AS92</f>
        <v>0</v>
      </c>
      <c r="J2396" s="462"/>
    </row>
    <row r="2397" spans="1:10" ht="30" customHeight="1" x14ac:dyDescent="0.2">
      <c r="A2397" s="461">
        <v>2386</v>
      </c>
      <c r="B2397" s="463" t="s">
        <v>12</v>
      </c>
      <c r="C2397" s="464" t="s">
        <v>1362</v>
      </c>
      <c r="D2397" s="465" t="str">
        <f>VLOOKUP(Tabela25[[#This Row],[Symbol]],Baza_cen[],3,0)</f>
        <v>BLOK NYXON  Green 70mm    H=175mm     GPMM</v>
      </c>
      <c r="E2397" s="466">
        <v>175</v>
      </c>
      <c r="F2397" s="466"/>
      <c r="G2397" s="466" t="s">
        <v>2453</v>
      </c>
      <c r="H2397" s="477">
        <f>NP.!AB92</f>
        <v>0</v>
      </c>
      <c r="I2397" s="476">
        <f>NP.!AT92</f>
        <v>0</v>
      </c>
      <c r="J2397" s="462"/>
    </row>
    <row r="2398" spans="1:10" ht="30" customHeight="1" x14ac:dyDescent="0.2">
      <c r="A2398" s="461">
        <v>2387</v>
      </c>
      <c r="B2398" s="463" t="s">
        <v>12</v>
      </c>
      <c r="C2398" s="464" t="s">
        <v>1362</v>
      </c>
      <c r="D2398" s="465" t="str">
        <f>VLOOKUP(Tabela25[[#This Row],[Symbol]],Baza_cen[],3,0)</f>
        <v>BLOK NYXON  Green 70mm    H=175mm     GPMM</v>
      </c>
      <c r="E2398" s="466">
        <v>175</v>
      </c>
      <c r="F2398" s="466"/>
      <c r="G2398" s="466" t="s">
        <v>2453</v>
      </c>
      <c r="H2398" s="477">
        <f>NP.!AC92</f>
        <v>0</v>
      </c>
      <c r="I2398" s="476">
        <f>NP.!AU92</f>
        <v>0</v>
      </c>
      <c r="J2398" s="462"/>
    </row>
    <row r="2399" spans="1:10" ht="30" customHeight="1" x14ac:dyDescent="0.2">
      <c r="A2399" s="461">
        <v>2388</v>
      </c>
      <c r="B2399" s="463" t="s">
        <v>12</v>
      </c>
      <c r="C2399" s="464" t="s">
        <v>1362</v>
      </c>
      <c r="D2399" s="465" t="str">
        <f>VLOOKUP(Tabela25[[#This Row],[Symbol]],Baza_cen[],3,0)</f>
        <v>BLOK NYXON  Green 70mm    H=175mm     GPMM</v>
      </c>
      <c r="E2399" s="466">
        <v>175</v>
      </c>
      <c r="F2399" s="466"/>
      <c r="G2399" s="466" t="s">
        <v>2453</v>
      </c>
      <c r="H2399" s="477">
        <f>NP.!AD92</f>
        <v>0</v>
      </c>
      <c r="I2399" s="476">
        <f>NP.!AV92</f>
        <v>0</v>
      </c>
      <c r="J2399" s="462"/>
    </row>
    <row r="2400" spans="1:10" ht="30" customHeight="1" x14ac:dyDescent="0.2">
      <c r="A2400" s="461">
        <v>2389</v>
      </c>
      <c r="B2400" s="463" t="s">
        <v>12</v>
      </c>
      <c r="C2400" s="464" t="s">
        <v>1363</v>
      </c>
      <c r="D2400" s="465" t="str">
        <f>VLOOKUP(Tabela25[[#This Row],[Symbol]],Baza_cen[],3,0)</f>
        <v>BLOK NYXON  Green 70mm    H=180mm     GPMM</v>
      </c>
      <c r="E2400" s="466">
        <v>180</v>
      </c>
      <c r="F2400" s="466"/>
      <c r="G2400" s="466" t="s">
        <v>2453</v>
      </c>
      <c r="H2400" s="477">
        <f>NP.!S93</f>
        <v>0</v>
      </c>
      <c r="I2400" s="476">
        <f>NP.!AK93</f>
        <v>0</v>
      </c>
      <c r="J2400" s="462"/>
    </row>
    <row r="2401" spans="1:10" ht="30" customHeight="1" x14ac:dyDescent="0.2">
      <c r="A2401" s="461">
        <v>2390</v>
      </c>
      <c r="B2401" s="463" t="s">
        <v>12</v>
      </c>
      <c r="C2401" s="464" t="s">
        <v>1363</v>
      </c>
      <c r="D2401" s="465" t="str">
        <f>VLOOKUP(Tabela25[[#This Row],[Symbol]],Baza_cen[],3,0)</f>
        <v>BLOK NYXON  Green 70mm    H=180mm     GPMM</v>
      </c>
      <c r="E2401" s="466">
        <v>180</v>
      </c>
      <c r="F2401" s="466"/>
      <c r="G2401" s="466" t="s">
        <v>2453</v>
      </c>
      <c r="H2401" s="477">
        <f>NP.!T93</f>
        <v>0</v>
      </c>
      <c r="I2401" s="476">
        <f>NP.!AL93</f>
        <v>0</v>
      </c>
      <c r="J2401" s="462"/>
    </row>
    <row r="2402" spans="1:10" ht="30" customHeight="1" x14ac:dyDescent="0.2">
      <c r="A2402" s="461">
        <v>2391</v>
      </c>
      <c r="B2402" s="463" t="s">
        <v>12</v>
      </c>
      <c r="C2402" s="464" t="s">
        <v>1363</v>
      </c>
      <c r="D2402" s="465" t="str">
        <f>VLOOKUP(Tabela25[[#This Row],[Symbol]],Baza_cen[],3,0)</f>
        <v>BLOK NYXON  Green 70mm    H=180mm     GPMM</v>
      </c>
      <c r="E2402" s="466">
        <v>180</v>
      </c>
      <c r="F2402" s="466"/>
      <c r="G2402" s="466" t="s">
        <v>2453</v>
      </c>
      <c r="H2402" s="477">
        <f>NP.!U93</f>
        <v>0</v>
      </c>
      <c r="I2402" s="476">
        <f>NP.!AM93</f>
        <v>0</v>
      </c>
      <c r="J2402" s="462"/>
    </row>
    <row r="2403" spans="1:10" ht="30" customHeight="1" x14ac:dyDescent="0.2">
      <c r="A2403" s="461">
        <v>2392</v>
      </c>
      <c r="B2403" s="463" t="s">
        <v>12</v>
      </c>
      <c r="C2403" s="464" t="s">
        <v>1363</v>
      </c>
      <c r="D2403" s="465" t="str">
        <f>VLOOKUP(Tabela25[[#This Row],[Symbol]],Baza_cen[],3,0)</f>
        <v>BLOK NYXON  Green 70mm    H=180mm     GPMM</v>
      </c>
      <c r="E2403" s="466">
        <v>180</v>
      </c>
      <c r="F2403" s="466"/>
      <c r="G2403" s="466" t="s">
        <v>2453</v>
      </c>
      <c r="H2403" s="477">
        <f>NP.!V93</f>
        <v>0</v>
      </c>
      <c r="I2403" s="476">
        <f>NP.!AN93</f>
        <v>0</v>
      </c>
      <c r="J2403" s="462"/>
    </row>
    <row r="2404" spans="1:10" ht="30" customHeight="1" x14ac:dyDescent="0.2">
      <c r="A2404" s="461">
        <v>2393</v>
      </c>
      <c r="B2404" s="463" t="s">
        <v>12</v>
      </c>
      <c r="C2404" s="464" t="s">
        <v>1363</v>
      </c>
      <c r="D2404" s="465" t="str">
        <f>VLOOKUP(Tabela25[[#This Row],[Symbol]],Baza_cen[],3,0)</f>
        <v>BLOK NYXON  Green 70mm    H=180mm     GPMM</v>
      </c>
      <c r="E2404" s="466">
        <v>180</v>
      </c>
      <c r="F2404" s="466"/>
      <c r="G2404" s="466" t="s">
        <v>2453</v>
      </c>
      <c r="H2404" s="477">
        <f>NP.!W93</f>
        <v>0</v>
      </c>
      <c r="I2404" s="476">
        <f>NP.!AO93</f>
        <v>0</v>
      </c>
      <c r="J2404" s="462"/>
    </row>
    <row r="2405" spans="1:10" ht="30" customHeight="1" x14ac:dyDescent="0.2">
      <c r="A2405" s="461">
        <v>2394</v>
      </c>
      <c r="B2405" s="463" t="s">
        <v>12</v>
      </c>
      <c r="C2405" s="464" t="s">
        <v>1363</v>
      </c>
      <c r="D2405" s="465" t="str">
        <f>VLOOKUP(Tabela25[[#This Row],[Symbol]],Baza_cen[],3,0)</f>
        <v>BLOK NYXON  Green 70mm    H=180mm     GPMM</v>
      </c>
      <c r="E2405" s="466">
        <v>180</v>
      </c>
      <c r="F2405" s="466"/>
      <c r="G2405" s="466" t="s">
        <v>2453</v>
      </c>
      <c r="H2405" s="477">
        <f>NP.!X93</f>
        <v>0</v>
      </c>
      <c r="I2405" s="476">
        <f>NP.!AP93</f>
        <v>0</v>
      </c>
      <c r="J2405" s="462"/>
    </row>
    <row r="2406" spans="1:10" ht="30" customHeight="1" x14ac:dyDescent="0.2">
      <c r="A2406" s="461">
        <v>2395</v>
      </c>
      <c r="B2406" s="463" t="s">
        <v>12</v>
      </c>
      <c r="C2406" s="464" t="s">
        <v>1363</v>
      </c>
      <c r="D2406" s="465" t="str">
        <f>VLOOKUP(Tabela25[[#This Row],[Symbol]],Baza_cen[],3,0)</f>
        <v>BLOK NYXON  Green 70mm    H=180mm     GPMM</v>
      </c>
      <c r="E2406" s="466">
        <v>180</v>
      </c>
      <c r="F2406" s="466"/>
      <c r="G2406" s="466" t="s">
        <v>2453</v>
      </c>
      <c r="H2406" s="477">
        <f>NP.!Y93</f>
        <v>0</v>
      </c>
      <c r="I2406" s="476">
        <f>NP.!AQ93</f>
        <v>0</v>
      </c>
      <c r="J2406" s="462"/>
    </row>
    <row r="2407" spans="1:10" ht="30" customHeight="1" x14ac:dyDescent="0.2">
      <c r="A2407" s="461">
        <v>2396</v>
      </c>
      <c r="B2407" s="463" t="s">
        <v>12</v>
      </c>
      <c r="C2407" s="464" t="s">
        <v>1363</v>
      </c>
      <c r="D2407" s="465" t="str">
        <f>VLOOKUP(Tabela25[[#This Row],[Symbol]],Baza_cen[],3,0)</f>
        <v>BLOK NYXON  Green 70mm    H=180mm     GPMM</v>
      </c>
      <c r="E2407" s="466">
        <v>180</v>
      </c>
      <c r="F2407" s="466"/>
      <c r="G2407" s="466" t="s">
        <v>2453</v>
      </c>
      <c r="H2407" s="477">
        <f>NP.!Z93</f>
        <v>0</v>
      </c>
      <c r="I2407" s="476">
        <f>NP.!AR93</f>
        <v>0</v>
      </c>
      <c r="J2407" s="462"/>
    </row>
    <row r="2408" spans="1:10" ht="30" customHeight="1" x14ac:dyDescent="0.2">
      <c r="A2408" s="461">
        <v>2397</v>
      </c>
      <c r="B2408" s="463" t="s">
        <v>12</v>
      </c>
      <c r="C2408" s="464" t="s">
        <v>1363</v>
      </c>
      <c r="D2408" s="465" t="str">
        <f>VLOOKUP(Tabela25[[#This Row],[Symbol]],Baza_cen[],3,0)</f>
        <v>BLOK NYXON  Green 70mm    H=180mm     GPMM</v>
      </c>
      <c r="E2408" s="466">
        <v>180</v>
      </c>
      <c r="F2408" s="466"/>
      <c r="G2408" s="466" t="s">
        <v>2453</v>
      </c>
      <c r="H2408" s="477">
        <f>NP.!AA93</f>
        <v>0</v>
      </c>
      <c r="I2408" s="476">
        <f>NP.!AS93</f>
        <v>0</v>
      </c>
      <c r="J2408" s="462"/>
    </row>
    <row r="2409" spans="1:10" ht="30" customHeight="1" x14ac:dyDescent="0.2">
      <c r="A2409" s="461">
        <v>2398</v>
      </c>
      <c r="B2409" s="463" t="s">
        <v>12</v>
      </c>
      <c r="C2409" s="464" t="s">
        <v>1363</v>
      </c>
      <c r="D2409" s="465" t="str">
        <f>VLOOKUP(Tabela25[[#This Row],[Symbol]],Baza_cen[],3,0)</f>
        <v>BLOK NYXON  Green 70mm    H=180mm     GPMM</v>
      </c>
      <c r="E2409" s="466">
        <v>180</v>
      </c>
      <c r="F2409" s="466"/>
      <c r="G2409" s="466" t="s">
        <v>2453</v>
      </c>
      <c r="H2409" s="477">
        <f>NP.!AB93</f>
        <v>0</v>
      </c>
      <c r="I2409" s="476">
        <f>NP.!AT93</f>
        <v>0</v>
      </c>
      <c r="J2409" s="462"/>
    </row>
    <row r="2410" spans="1:10" ht="30" customHeight="1" x14ac:dyDescent="0.2">
      <c r="A2410" s="461">
        <v>2399</v>
      </c>
      <c r="B2410" s="463" t="s">
        <v>12</v>
      </c>
      <c r="C2410" s="464" t="s">
        <v>1363</v>
      </c>
      <c r="D2410" s="465" t="str">
        <f>VLOOKUP(Tabela25[[#This Row],[Symbol]],Baza_cen[],3,0)</f>
        <v>BLOK NYXON  Green 70mm    H=180mm     GPMM</v>
      </c>
      <c r="E2410" s="466">
        <v>180</v>
      </c>
      <c r="F2410" s="466"/>
      <c r="G2410" s="466" t="s">
        <v>2453</v>
      </c>
      <c r="H2410" s="477">
        <f>NP.!AC93</f>
        <v>0</v>
      </c>
      <c r="I2410" s="476">
        <f>NP.!AU93</f>
        <v>0</v>
      </c>
      <c r="J2410" s="462"/>
    </row>
    <row r="2411" spans="1:10" ht="30" customHeight="1" x14ac:dyDescent="0.2">
      <c r="A2411" s="461">
        <v>2400</v>
      </c>
      <c r="B2411" s="463" t="s">
        <v>12</v>
      </c>
      <c r="C2411" s="464" t="s">
        <v>1363</v>
      </c>
      <c r="D2411" s="465" t="str">
        <f>VLOOKUP(Tabela25[[#This Row],[Symbol]],Baza_cen[],3,0)</f>
        <v>BLOK NYXON  Green 70mm    H=180mm     GPMM</v>
      </c>
      <c r="E2411" s="466">
        <v>180</v>
      </c>
      <c r="F2411" s="466"/>
      <c r="G2411" s="466" t="s">
        <v>2453</v>
      </c>
      <c r="H2411" s="477">
        <f>NP.!AD93</f>
        <v>0</v>
      </c>
      <c r="I2411" s="476">
        <f>NP.!AV93</f>
        <v>0</v>
      </c>
      <c r="J2411" s="462"/>
    </row>
    <row r="2412" spans="1:10" ht="30" customHeight="1" x14ac:dyDescent="0.2">
      <c r="A2412" s="461">
        <v>2401</v>
      </c>
      <c r="B2412" s="463" t="s">
        <v>12</v>
      </c>
      <c r="C2412" s="464" t="s">
        <v>1364</v>
      </c>
      <c r="D2412" s="465" t="str">
        <f>VLOOKUP(Tabela25[[#This Row],[Symbol]],Baza_cen[],3,0)</f>
        <v>BLOK NYXON  Green 70mm    H=185mm     GPMM</v>
      </c>
      <c r="E2412" s="466">
        <v>185</v>
      </c>
      <c r="F2412" s="466"/>
      <c r="G2412" s="466" t="s">
        <v>2453</v>
      </c>
      <c r="H2412" s="477">
        <f>NP.!S94</f>
        <v>0</v>
      </c>
      <c r="I2412" s="476">
        <f>NP.!AK94</f>
        <v>0</v>
      </c>
      <c r="J2412" s="462"/>
    </row>
    <row r="2413" spans="1:10" ht="30" customHeight="1" x14ac:dyDescent="0.2">
      <c r="A2413" s="461">
        <v>2402</v>
      </c>
      <c r="B2413" s="463" t="s">
        <v>12</v>
      </c>
      <c r="C2413" s="464" t="s">
        <v>1364</v>
      </c>
      <c r="D2413" s="465" t="str">
        <f>VLOOKUP(Tabela25[[#This Row],[Symbol]],Baza_cen[],3,0)</f>
        <v>BLOK NYXON  Green 70mm    H=185mm     GPMM</v>
      </c>
      <c r="E2413" s="466">
        <v>185</v>
      </c>
      <c r="F2413" s="466"/>
      <c r="G2413" s="466" t="s">
        <v>2453</v>
      </c>
      <c r="H2413" s="477">
        <f>NP.!T94</f>
        <v>0</v>
      </c>
      <c r="I2413" s="476">
        <f>NP.!AL94</f>
        <v>0</v>
      </c>
      <c r="J2413" s="462"/>
    </row>
    <row r="2414" spans="1:10" ht="30" customHeight="1" x14ac:dyDescent="0.2">
      <c r="A2414" s="461">
        <v>2403</v>
      </c>
      <c r="B2414" s="463" t="s">
        <v>12</v>
      </c>
      <c r="C2414" s="464" t="s">
        <v>1364</v>
      </c>
      <c r="D2414" s="465" t="str">
        <f>VLOOKUP(Tabela25[[#This Row],[Symbol]],Baza_cen[],3,0)</f>
        <v>BLOK NYXON  Green 70mm    H=185mm     GPMM</v>
      </c>
      <c r="E2414" s="466">
        <v>185</v>
      </c>
      <c r="F2414" s="466"/>
      <c r="G2414" s="466" t="s">
        <v>2453</v>
      </c>
      <c r="H2414" s="477">
        <f>NP.!U94</f>
        <v>0</v>
      </c>
      <c r="I2414" s="476">
        <f>NP.!AM94</f>
        <v>0</v>
      </c>
      <c r="J2414" s="462"/>
    </row>
    <row r="2415" spans="1:10" ht="30" customHeight="1" x14ac:dyDescent="0.2">
      <c r="A2415" s="461">
        <v>2404</v>
      </c>
      <c r="B2415" s="463" t="s">
        <v>12</v>
      </c>
      <c r="C2415" s="464" t="s">
        <v>1364</v>
      </c>
      <c r="D2415" s="465" t="str">
        <f>VLOOKUP(Tabela25[[#This Row],[Symbol]],Baza_cen[],3,0)</f>
        <v>BLOK NYXON  Green 70mm    H=185mm     GPMM</v>
      </c>
      <c r="E2415" s="466">
        <v>185</v>
      </c>
      <c r="F2415" s="466"/>
      <c r="G2415" s="466" t="s">
        <v>2453</v>
      </c>
      <c r="H2415" s="477">
        <f>NP.!V94</f>
        <v>0</v>
      </c>
      <c r="I2415" s="476">
        <f>NP.!AN94</f>
        <v>0</v>
      </c>
      <c r="J2415" s="462"/>
    </row>
    <row r="2416" spans="1:10" ht="30" customHeight="1" x14ac:dyDescent="0.2">
      <c r="A2416" s="461">
        <v>2405</v>
      </c>
      <c r="B2416" s="463" t="s">
        <v>12</v>
      </c>
      <c r="C2416" s="464" t="s">
        <v>1364</v>
      </c>
      <c r="D2416" s="465" t="str">
        <f>VLOOKUP(Tabela25[[#This Row],[Symbol]],Baza_cen[],3,0)</f>
        <v>BLOK NYXON  Green 70mm    H=185mm     GPMM</v>
      </c>
      <c r="E2416" s="466">
        <v>185</v>
      </c>
      <c r="F2416" s="466"/>
      <c r="G2416" s="466" t="s">
        <v>2453</v>
      </c>
      <c r="H2416" s="477">
        <f>NP.!W94</f>
        <v>0</v>
      </c>
      <c r="I2416" s="476">
        <f>NP.!AO94</f>
        <v>0</v>
      </c>
      <c r="J2416" s="462"/>
    </row>
    <row r="2417" spans="1:10" ht="30" customHeight="1" x14ac:dyDescent="0.2">
      <c r="A2417" s="461">
        <v>2406</v>
      </c>
      <c r="B2417" s="463" t="s">
        <v>12</v>
      </c>
      <c r="C2417" s="464" t="s">
        <v>1364</v>
      </c>
      <c r="D2417" s="465" t="str">
        <f>VLOOKUP(Tabela25[[#This Row],[Symbol]],Baza_cen[],3,0)</f>
        <v>BLOK NYXON  Green 70mm    H=185mm     GPMM</v>
      </c>
      <c r="E2417" s="466">
        <v>185</v>
      </c>
      <c r="F2417" s="466"/>
      <c r="G2417" s="466" t="s">
        <v>2453</v>
      </c>
      <c r="H2417" s="477">
        <f>NP.!X94</f>
        <v>0</v>
      </c>
      <c r="I2417" s="476">
        <f>NP.!AP94</f>
        <v>0</v>
      </c>
      <c r="J2417" s="462"/>
    </row>
    <row r="2418" spans="1:10" ht="30" customHeight="1" x14ac:dyDescent="0.2">
      <c r="A2418" s="461">
        <v>2407</v>
      </c>
      <c r="B2418" s="463" t="s">
        <v>12</v>
      </c>
      <c r="C2418" s="464" t="s">
        <v>1364</v>
      </c>
      <c r="D2418" s="465" t="str">
        <f>VLOOKUP(Tabela25[[#This Row],[Symbol]],Baza_cen[],3,0)</f>
        <v>BLOK NYXON  Green 70mm    H=185mm     GPMM</v>
      </c>
      <c r="E2418" s="466">
        <v>185</v>
      </c>
      <c r="F2418" s="466"/>
      <c r="G2418" s="466" t="s">
        <v>2453</v>
      </c>
      <c r="H2418" s="477">
        <f>NP.!Y94</f>
        <v>0</v>
      </c>
      <c r="I2418" s="476">
        <f>NP.!AQ94</f>
        <v>0</v>
      </c>
      <c r="J2418" s="462"/>
    </row>
    <row r="2419" spans="1:10" ht="30" customHeight="1" x14ac:dyDescent="0.2">
      <c r="A2419" s="461">
        <v>2408</v>
      </c>
      <c r="B2419" s="463" t="s">
        <v>12</v>
      </c>
      <c r="C2419" s="464" t="s">
        <v>1364</v>
      </c>
      <c r="D2419" s="465" t="str">
        <f>VLOOKUP(Tabela25[[#This Row],[Symbol]],Baza_cen[],3,0)</f>
        <v>BLOK NYXON  Green 70mm    H=185mm     GPMM</v>
      </c>
      <c r="E2419" s="466">
        <v>185</v>
      </c>
      <c r="F2419" s="466"/>
      <c r="G2419" s="466" t="s">
        <v>2453</v>
      </c>
      <c r="H2419" s="477">
        <f>NP.!Z94</f>
        <v>0</v>
      </c>
      <c r="I2419" s="476">
        <f>NP.!AR94</f>
        <v>0</v>
      </c>
      <c r="J2419" s="462"/>
    </row>
    <row r="2420" spans="1:10" ht="30" customHeight="1" x14ac:dyDescent="0.2">
      <c r="A2420" s="461">
        <v>2409</v>
      </c>
      <c r="B2420" s="463" t="s">
        <v>12</v>
      </c>
      <c r="C2420" s="464" t="s">
        <v>1364</v>
      </c>
      <c r="D2420" s="465" t="str">
        <f>VLOOKUP(Tabela25[[#This Row],[Symbol]],Baza_cen[],3,0)</f>
        <v>BLOK NYXON  Green 70mm    H=185mm     GPMM</v>
      </c>
      <c r="E2420" s="466">
        <v>185</v>
      </c>
      <c r="F2420" s="466"/>
      <c r="G2420" s="466" t="s">
        <v>2453</v>
      </c>
      <c r="H2420" s="477">
        <f>NP.!AA94</f>
        <v>0</v>
      </c>
      <c r="I2420" s="476">
        <f>NP.!AS94</f>
        <v>0</v>
      </c>
      <c r="J2420" s="462"/>
    </row>
    <row r="2421" spans="1:10" ht="30" customHeight="1" x14ac:dyDescent="0.2">
      <c r="A2421" s="461">
        <v>2410</v>
      </c>
      <c r="B2421" s="463" t="s">
        <v>12</v>
      </c>
      <c r="C2421" s="464" t="s">
        <v>1364</v>
      </c>
      <c r="D2421" s="465" t="str">
        <f>VLOOKUP(Tabela25[[#This Row],[Symbol]],Baza_cen[],3,0)</f>
        <v>BLOK NYXON  Green 70mm    H=185mm     GPMM</v>
      </c>
      <c r="E2421" s="466">
        <v>185</v>
      </c>
      <c r="F2421" s="466"/>
      <c r="G2421" s="466" t="s">
        <v>2453</v>
      </c>
      <c r="H2421" s="477">
        <f>NP.!AB94</f>
        <v>0</v>
      </c>
      <c r="I2421" s="476">
        <f>NP.!AT94</f>
        <v>0</v>
      </c>
      <c r="J2421" s="462"/>
    </row>
    <row r="2422" spans="1:10" ht="30" customHeight="1" x14ac:dyDescent="0.2">
      <c r="A2422" s="461">
        <v>2411</v>
      </c>
      <c r="B2422" s="463" t="s">
        <v>12</v>
      </c>
      <c r="C2422" s="464" t="s">
        <v>1364</v>
      </c>
      <c r="D2422" s="465" t="str">
        <f>VLOOKUP(Tabela25[[#This Row],[Symbol]],Baza_cen[],3,0)</f>
        <v>BLOK NYXON  Green 70mm    H=185mm     GPMM</v>
      </c>
      <c r="E2422" s="466">
        <v>185</v>
      </c>
      <c r="F2422" s="466"/>
      <c r="G2422" s="466" t="s">
        <v>2453</v>
      </c>
      <c r="H2422" s="477">
        <f>NP.!AC94</f>
        <v>0</v>
      </c>
      <c r="I2422" s="476">
        <f>NP.!AU94</f>
        <v>0</v>
      </c>
      <c r="J2422" s="462"/>
    </row>
    <row r="2423" spans="1:10" ht="30" customHeight="1" x14ac:dyDescent="0.2">
      <c r="A2423" s="461">
        <v>2412</v>
      </c>
      <c r="B2423" s="463" t="s">
        <v>12</v>
      </c>
      <c r="C2423" s="464" t="s">
        <v>1364</v>
      </c>
      <c r="D2423" s="465" t="str">
        <f>VLOOKUP(Tabela25[[#This Row],[Symbol]],Baza_cen[],3,0)</f>
        <v>BLOK NYXON  Green 70mm    H=185mm     GPMM</v>
      </c>
      <c r="E2423" s="466">
        <v>185</v>
      </c>
      <c r="F2423" s="466"/>
      <c r="G2423" s="466" t="s">
        <v>2453</v>
      </c>
      <c r="H2423" s="477">
        <f>NP.!AD94</f>
        <v>0</v>
      </c>
      <c r="I2423" s="476">
        <f>NP.!AV94</f>
        <v>0</v>
      </c>
      <c r="J2423" s="462"/>
    </row>
    <row r="2424" spans="1:10" ht="30" customHeight="1" x14ac:dyDescent="0.2">
      <c r="A2424" s="461">
        <v>2413</v>
      </c>
      <c r="B2424" s="463" t="s">
        <v>12</v>
      </c>
      <c r="C2424" s="464" t="s">
        <v>1365</v>
      </c>
      <c r="D2424" s="465" t="str">
        <f>VLOOKUP(Tabela25[[#This Row],[Symbol]],Baza_cen[],3,0)</f>
        <v>BLOK NYXON  Green 70mm    H=190mm     GPMM</v>
      </c>
      <c r="E2424" s="466">
        <v>190</v>
      </c>
      <c r="F2424" s="466"/>
      <c r="G2424" s="466" t="s">
        <v>2453</v>
      </c>
      <c r="H2424" s="477">
        <f>NP.!S95</f>
        <v>0</v>
      </c>
      <c r="I2424" s="476">
        <f>NP.!AK95</f>
        <v>0</v>
      </c>
      <c r="J2424" s="462"/>
    </row>
    <row r="2425" spans="1:10" ht="30" customHeight="1" x14ac:dyDescent="0.2">
      <c r="A2425" s="461">
        <v>2414</v>
      </c>
      <c r="B2425" s="463" t="s">
        <v>12</v>
      </c>
      <c r="C2425" s="464" t="s">
        <v>1365</v>
      </c>
      <c r="D2425" s="465" t="str">
        <f>VLOOKUP(Tabela25[[#This Row],[Symbol]],Baza_cen[],3,0)</f>
        <v>BLOK NYXON  Green 70mm    H=190mm     GPMM</v>
      </c>
      <c r="E2425" s="466">
        <v>190</v>
      </c>
      <c r="F2425" s="466"/>
      <c r="G2425" s="466" t="s">
        <v>2453</v>
      </c>
      <c r="H2425" s="477">
        <f>NP.!T95</f>
        <v>0</v>
      </c>
      <c r="I2425" s="476">
        <f>NP.!AL95</f>
        <v>0</v>
      </c>
      <c r="J2425" s="462"/>
    </row>
    <row r="2426" spans="1:10" ht="30" customHeight="1" x14ac:dyDescent="0.2">
      <c r="A2426" s="461">
        <v>2415</v>
      </c>
      <c r="B2426" s="463" t="s">
        <v>12</v>
      </c>
      <c r="C2426" s="464" t="s">
        <v>1365</v>
      </c>
      <c r="D2426" s="465" t="str">
        <f>VLOOKUP(Tabela25[[#This Row],[Symbol]],Baza_cen[],3,0)</f>
        <v>BLOK NYXON  Green 70mm    H=190mm     GPMM</v>
      </c>
      <c r="E2426" s="466">
        <v>190</v>
      </c>
      <c r="F2426" s="466"/>
      <c r="G2426" s="466" t="s">
        <v>2453</v>
      </c>
      <c r="H2426" s="477">
        <f>NP.!U95</f>
        <v>0</v>
      </c>
      <c r="I2426" s="476">
        <f>NP.!AM95</f>
        <v>0</v>
      </c>
      <c r="J2426" s="462"/>
    </row>
    <row r="2427" spans="1:10" ht="30" customHeight="1" x14ac:dyDescent="0.2">
      <c r="A2427" s="461">
        <v>2416</v>
      </c>
      <c r="B2427" s="463" t="s">
        <v>12</v>
      </c>
      <c r="C2427" s="464" t="s">
        <v>1365</v>
      </c>
      <c r="D2427" s="465" t="str">
        <f>VLOOKUP(Tabela25[[#This Row],[Symbol]],Baza_cen[],3,0)</f>
        <v>BLOK NYXON  Green 70mm    H=190mm     GPMM</v>
      </c>
      <c r="E2427" s="466">
        <v>190</v>
      </c>
      <c r="F2427" s="466"/>
      <c r="G2427" s="466" t="s">
        <v>2453</v>
      </c>
      <c r="H2427" s="477">
        <f>NP.!V95</f>
        <v>0</v>
      </c>
      <c r="I2427" s="476">
        <f>NP.!AN95</f>
        <v>0</v>
      </c>
      <c r="J2427" s="462"/>
    </row>
    <row r="2428" spans="1:10" ht="30" customHeight="1" x14ac:dyDescent="0.2">
      <c r="A2428" s="461">
        <v>2417</v>
      </c>
      <c r="B2428" s="463" t="s">
        <v>12</v>
      </c>
      <c r="C2428" s="464" t="s">
        <v>1365</v>
      </c>
      <c r="D2428" s="465" t="str">
        <f>VLOOKUP(Tabela25[[#This Row],[Symbol]],Baza_cen[],3,0)</f>
        <v>BLOK NYXON  Green 70mm    H=190mm     GPMM</v>
      </c>
      <c r="E2428" s="466">
        <v>190</v>
      </c>
      <c r="F2428" s="466"/>
      <c r="G2428" s="466" t="s">
        <v>2453</v>
      </c>
      <c r="H2428" s="477">
        <f>NP.!W95</f>
        <v>0</v>
      </c>
      <c r="I2428" s="476">
        <f>NP.!AO95</f>
        <v>0</v>
      </c>
      <c r="J2428" s="462"/>
    </row>
    <row r="2429" spans="1:10" ht="30" customHeight="1" x14ac:dyDescent="0.2">
      <c r="A2429" s="461">
        <v>2418</v>
      </c>
      <c r="B2429" s="463" t="s">
        <v>12</v>
      </c>
      <c r="C2429" s="464" t="s">
        <v>1365</v>
      </c>
      <c r="D2429" s="465" t="str">
        <f>VLOOKUP(Tabela25[[#This Row],[Symbol]],Baza_cen[],3,0)</f>
        <v>BLOK NYXON  Green 70mm    H=190mm     GPMM</v>
      </c>
      <c r="E2429" s="466">
        <v>190</v>
      </c>
      <c r="F2429" s="466"/>
      <c r="G2429" s="466" t="s">
        <v>2453</v>
      </c>
      <c r="H2429" s="477">
        <f>NP.!X95</f>
        <v>0</v>
      </c>
      <c r="I2429" s="476">
        <f>NP.!AP95</f>
        <v>0</v>
      </c>
      <c r="J2429" s="462"/>
    </row>
    <row r="2430" spans="1:10" ht="30" customHeight="1" x14ac:dyDescent="0.2">
      <c r="A2430" s="461">
        <v>2419</v>
      </c>
      <c r="B2430" s="463" t="s">
        <v>12</v>
      </c>
      <c r="C2430" s="464" t="s">
        <v>1365</v>
      </c>
      <c r="D2430" s="465" t="str">
        <f>VLOOKUP(Tabela25[[#This Row],[Symbol]],Baza_cen[],3,0)</f>
        <v>BLOK NYXON  Green 70mm    H=190mm     GPMM</v>
      </c>
      <c r="E2430" s="466">
        <v>190</v>
      </c>
      <c r="F2430" s="466"/>
      <c r="G2430" s="466" t="s">
        <v>2453</v>
      </c>
      <c r="H2430" s="477">
        <f>NP.!Y95</f>
        <v>0</v>
      </c>
      <c r="I2430" s="476">
        <f>NP.!AQ95</f>
        <v>0</v>
      </c>
      <c r="J2430" s="462"/>
    </row>
    <row r="2431" spans="1:10" ht="30" customHeight="1" x14ac:dyDescent="0.2">
      <c r="A2431" s="461">
        <v>2420</v>
      </c>
      <c r="B2431" s="463" t="s">
        <v>12</v>
      </c>
      <c r="C2431" s="464" t="s">
        <v>1365</v>
      </c>
      <c r="D2431" s="465" t="str">
        <f>VLOOKUP(Tabela25[[#This Row],[Symbol]],Baza_cen[],3,0)</f>
        <v>BLOK NYXON  Green 70mm    H=190mm     GPMM</v>
      </c>
      <c r="E2431" s="466">
        <v>190</v>
      </c>
      <c r="F2431" s="466"/>
      <c r="G2431" s="466" t="s">
        <v>2453</v>
      </c>
      <c r="H2431" s="477">
        <f>NP.!Z95</f>
        <v>0</v>
      </c>
      <c r="I2431" s="476">
        <f>NP.!AR95</f>
        <v>0</v>
      </c>
      <c r="J2431" s="462"/>
    </row>
    <row r="2432" spans="1:10" ht="30" customHeight="1" x14ac:dyDescent="0.2">
      <c r="A2432" s="461">
        <v>2421</v>
      </c>
      <c r="B2432" s="463" t="s">
        <v>12</v>
      </c>
      <c r="C2432" s="464" t="s">
        <v>1365</v>
      </c>
      <c r="D2432" s="465" t="str">
        <f>VLOOKUP(Tabela25[[#This Row],[Symbol]],Baza_cen[],3,0)</f>
        <v>BLOK NYXON  Green 70mm    H=190mm     GPMM</v>
      </c>
      <c r="E2432" s="466">
        <v>190</v>
      </c>
      <c r="F2432" s="466"/>
      <c r="G2432" s="466" t="s">
        <v>2453</v>
      </c>
      <c r="H2432" s="477">
        <f>NP.!AA95</f>
        <v>0</v>
      </c>
      <c r="I2432" s="476">
        <f>NP.!AS95</f>
        <v>0</v>
      </c>
      <c r="J2432" s="462"/>
    </row>
    <row r="2433" spans="1:10" ht="30" customHeight="1" x14ac:dyDescent="0.2">
      <c r="A2433" s="461">
        <v>2422</v>
      </c>
      <c r="B2433" s="463" t="s">
        <v>12</v>
      </c>
      <c r="C2433" s="464" t="s">
        <v>1365</v>
      </c>
      <c r="D2433" s="465" t="str">
        <f>VLOOKUP(Tabela25[[#This Row],[Symbol]],Baza_cen[],3,0)</f>
        <v>BLOK NYXON  Green 70mm    H=190mm     GPMM</v>
      </c>
      <c r="E2433" s="466">
        <v>190</v>
      </c>
      <c r="F2433" s="466"/>
      <c r="G2433" s="466" t="s">
        <v>2453</v>
      </c>
      <c r="H2433" s="477">
        <f>NP.!AB95</f>
        <v>0</v>
      </c>
      <c r="I2433" s="476">
        <f>NP.!AT95</f>
        <v>0</v>
      </c>
      <c r="J2433" s="462"/>
    </row>
    <row r="2434" spans="1:10" ht="30" customHeight="1" x14ac:dyDescent="0.2">
      <c r="A2434" s="461">
        <v>2423</v>
      </c>
      <c r="B2434" s="463" t="s">
        <v>12</v>
      </c>
      <c r="C2434" s="464" t="s">
        <v>1365</v>
      </c>
      <c r="D2434" s="465" t="str">
        <f>VLOOKUP(Tabela25[[#This Row],[Symbol]],Baza_cen[],3,0)</f>
        <v>BLOK NYXON  Green 70mm    H=190mm     GPMM</v>
      </c>
      <c r="E2434" s="466">
        <v>190</v>
      </c>
      <c r="F2434" s="466"/>
      <c r="G2434" s="466" t="s">
        <v>2453</v>
      </c>
      <c r="H2434" s="477">
        <f>NP.!AC95</f>
        <v>0</v>
      </c>
      <c r="I2434" s="476">
        <f>NP.!AU95</f>
        <v>0</v>
      </c>
      <c r="J2434" s="462"/>
    </row>
    <row r="2435" spans="1:10" ht="30" customHeight="1" x14ac:dyDescent="0.2">
      <c r="A2435" s="461">
        <v>2424</v>
      </c>
      <c r="B2435" s="463" t="s">
        <v>12</v>
      </c>
      <c r="C2435" s="464" t="s">
        <v>1365</v>
      </c>
      <c r="D2435" s="465" t="str">
        <f>VLOOKUP(Tabela25[[#This Row],[Symbol]],Baza_cen[],3,0)</f>
        <v>BLOK NYXON  Green 70mm    H=190mm     GPMM</v>
      </c>
      <c r="E2435" s="466">
        <v>190</v>
      </c>
      <c r="F2435" s="466"/>
      <c r="G2435" s="466" t="s">
        <v>2453</v>
      </c>
      <c r="H2435" s="477">
        <f>NP.!AD95</f>
        <v>0</v>
      </c>
      <c r="I2435" s="476">
        <f>NP.!AV95</f>
        <v>0</v>
      </c>
      <c r="J2435" s="462"/>
    </row>
    <row r="2436" spans="1:10" ht="30" customHeight="1" x14ac:dyDescent="0.2">
      <c r="A2436" s="461">
        <v>2425</v>
      </c>
      <c r="B2436" s="463" t="s">
        <v>12</v>
      </c>
      <c r="C2436" s="464" t="s">
        <v>1366</v>
      </c>
      <c r="D2436" s="465" t="str">
        <f>VLOOKUP(Tabela25[[#This Row],[Symbol]],Baza_cen[],3,0)</f>
        <v>BLOK NYXON  Green 70mm    H=195mm     GPMM</v>
      </c>
      <c r="E2436" s="466">
        <v>195</v>
      </c>
      <c r="F2436" s="466"/>
      <c r="G2436" s="466" t="s">
        <v>2453</v>
      </c>
      <c r="H2436" s="477">
        <f>NP.!S96</f>
        <v>0</v>
      </c>
      <c r="I2436" s="476">
        <f>NP.!AK96</f>
        <v>0</v>
      </c>
      <c r="J2436" s="462"/>
    </row>
    <row r="2437" spans="1:10" ht="30" customHeight="1" x14ac:dyDescent="0.2">
      <c r="A2437" s="461">
        <v>2426</v>
      </c>
      <c r="B2437" s="463" t="s">
        <v>12</v>
      </c>
      <c r="C2437" s="464" t="s">
        <v>1366</v>
      </c>
      <c r="D2437" s="465" t="str">
        <f>VLOOKUP(Tabela25[[#This Row],[Symbol]],Baza_cen[],3,0)</f>
        <v>BLOK NYXON  Green 70mm    H=195mm     GPMM</v>
      </c>
      <c r="E2437" s="466">
        <v>195</v>
      </c>
      <c r="F2437" s="466"/>
      <c r="G2437" s="466" t="s">
        <v>2453</v>
      </c>
      <c r="H2437" s="477">
        <f>NP.!T96</f>
        <v>0</v>
      </c>
      <c r="I2437" s="476">
        <f>NP.!AL96</f>
        <v>0</v>
      </c>
      <c r="J2437" s="462"/>
    </row>
    <row r="2438" spans="1:10" ht="30" customHeight="1" x14ac:dyDescent="0.2">
      <c r="A2438" s="461">
        <v>2427</v>
      </c>
      <c r="B2438" s="463" t="s">
        <v>12</v>
      </c>
      <c r="C2438" s="464" t="s">
        <v>1366</v>
      </c>
      <c r="D2438" s="465" t="str">
        <f>VLOOKUP(Tabela25[[#This Row],[Symbol]],Baza_cen[],3,0)</f>
        <v>BLOK NYXON  Green 70mm    H=195mm     GPMM</v>
      </c>
      <c r="E2438" s="466">
        <v>195</v>
      </c>
      <c r="F2438" s="466"/>
      <c r="G2438" s="466" t="s">
        <v>2453</v>
      </c>
      <c r="H2438" s="477">
        <f>NP.!U96</f>
        <v>0</v>
      </c>
      <c r="I2438" s="476">
        <f>NP.!AM96</f>
        <v>0</v>
      </c>
      <c r="J2438" s="462"/>
    </row>
    <row r="2439" spans="1:10" ht="30" customHeight="1" x14ac:dyDescent="0.2">
      <c r="A2439" s="461">
        <v>2428</v>
      </c>
      <c r="B2439" s="463" t="s">
        <v>12</v>
      </c>
      <c r="C2439" s="464" t="s">
        <v>1366</v>
      </c>
      <c r="D2439" s="465" t="str">
        <f>VLOOKUP(Tabela25[[#This Row],[Symbol]],Baza_cen[],3,0)</f>
        <v>BLOK NYXON  Green 70mm    H=195mm     GPMM</v>
      </c>
      <c r="E2439" s="466">
        <v>195</v>
      </c>
      <c r="F2439" s="466"/>
      <c r="G2439" s="466" t="s">
        <v>2453</v>
      </c>
      <c r="H2439" s="477">
        <f>NP.!V96</f>
        <v>0</v>
      </c>
      <c r="I2439" s="476">
        <f>NP.!AN96</f>
        <v>0</v>
      </c>
      <c r="J2439" s="462"/>
    </row>
    <row r="2440" spans="1:10" ht="30" customHeight="1" x14ac:dyDescent="0.2">
      <c r="A2440" s="461">
        <v>2429</v>
      </c>
      <c r="B2440" s="463" t="s">
        <v>12</v>
      </c>
      <c r="C2440" s="464" t="s">
        <v>1366</v>
      </c>
      <c r="D2440" s="465" t="str">
        <f>VLOOKUP(Tabela25[[#This Row],[Symbol]],Baza_cen[],3,0)</f>
        <v>BLOK NYXON  Green 70mm    H=195mm     GPMM</v>
      </c>
      <c r="E2440" s="466">
        <v>195</v>
      </c>
      <c r="F2440" s="466"/>
      <c r="G2440" s="466" t="s">
        <v>2453</v>
      </c>
      <c r="H2440" s="477">
        <f>NP.!W96</f>
        <v>0</v>
      </c>
      <c r="I2440" s="476">
        <f>NP.!AO96</f>
        <v>0</v>
      </c>
      <c r="J2440" s="462"/>
    </row>
    <row r="2441" spans="1:10" ht="30" customHeight="1" x14ac:dyDescent="0.2">
      <c r="A2441" s="461">
        <v>2430</v>
      </c>
      <c r="B2441" s="463" t="s">
        <v>12</v>
      </c>
      <c r="C2441" s="464" t="s">
        <v>1366</v>
      </c>
      <c r="D2441" s="465" t="str">
        <f>VLOOKUP(Tabela25[[#This Row],[Symbol]],Baza_cen[],3,0)</f>
        <v>BLOK NYXON  Green 70mm    H=195mm     GPMM</v>
      </c>
      <c r="E2441" s="466">
        <v>195</v>
      </c>
      <c r="F2441" s="466"/>
      <c r="G2441" s="466" t="s">
        <v>2453</v>
      </c>
      <c r="H2441" s="477">
        <f>NP.!X96</f>
        <v>0</v>
      </c>
      <c r="I2441" s="476">
        <f>NP.!AP96</f>
        <v>0</v>
      </c>
      <c r="J2441" s="462"/>
    </row>
    <row r="2442" spans="1:10" ht="30" customHeight="1" x14ac:dyDescent="0.2">
      <c r="A2442" s="461">
        <v>2431</v>
      </c>
      <c r="B2442" s="463" t="s">
        <v>12</v>
      </c>
      <c r="C2442" s="464" t="s">
        <v>1366</v>
      </c>
      <c r="D2442" s="465" t="str">
        <f>VLOOKUP(Tabela25[[#This Row],[Symbol]],Baza_cen[],3,0)</f>
        <v>BLOK NYXON  Green 70mm    H=195mm     GPMM</v>
      </c>
      <c r="E2442" s="466">
        <v>195</v>
      </c>
      <c r="F2442" s="466"/>
      <c r="G2442" s="466" t="s">
        <v>2453</v>
      </c>
      <c r="H2442" s="477">
        <f>NP.!Y96</f>
        <v>0</v>
      </c>
      <c r="I2442" s="476">
        <f>NP.!AQ96</f>
        <v>0</v>
      </c>
      <c r="J2442" s="462"/>
    </row>
    <row r="2443" spans="1:10" ht="30" customHeight="1" x14ac:dyDescent="0.2">
      <c r="A2443" s="461">
        <v>2432</v>
      </c>
      <c r="B2443" s="463" t="s">
        <v>12</v>
      </c>
      <c r="C2443" s="464" t="s">
        <v>1366</v>
      </c>
      <c r="D2443" s="465" t="str">
        <f>VLOOKUP(Tabela25[[#This Row],[Symbol]],Baza_cen[],3,0)</f>
        <v>BLOK NYXON  Green 70mm    H=195mm     GPMM</v>
      </c>
      <c r="E2443" s="466">
        <v>195</v>
      </c>
      <c r="F2443" s="466"/>
      <c r="G2443" s="466" t="s">
        <v>2453</v>
      </c>
      <c r="H2443" s="477">
        <f>NP.!Z96</f>
        <v>0</v>
      </c>
      <c r="I2443" s="476">
        <f>NP.!AR96</f>
        <v>0</v>
      </c>
      <c r="J2443" s="462"/>
    </row>
    <row r="2444" spans="1:10" ht="30" customHeight="1" x14ac:dyDescent="0.2">
      <c r="A2444" s="461">
        <v>2433</v>
      </c>
      <c r="B2444" s="463" t="s">
        <v>12</v>
      </c>
      <c r="C2444" s="464" t="s">
        <v>1366</v>
      </c>
      <c r="D2444" s="465" t="str">
        <f>VLOOKUP(Tabela25[[#This Row],[Symbol]],Baza_cen[],3,0)</f>
        <v>BLOK NYXON  Green 70mm    H=195mm     GPMM</v>
      </c>
      <c r="E2444" s="466">
        <v>195</v>
      </c>
      <c r="F2444" s="466"/>
      <c r="G2444" s="466" t="s">
        <v>2453</v>
      </c>
      <c r="H2444" s="477">
        <f>NP.!AA96</f>
        <v>0</v>
      </c>
      <c r="I2444" s="476">
        <f>NP.!AS96</f>
        <v>0</v>
      </c>
      <c r="J2444" s="462"/>
    </row>
    <row r="2445" spans="1:10" ht="30" customHeight="1" x14ac:dyDescent="0.2">
      <c r="A2445" s="461">
        <v>2434</v>
      </c>
      <c r="B2445" s="463" t="s">
        <v>12</v>
      </c>
      <c r="C2445" s="464" t="s">
        <v>1366</v>
      </c>
      <c r="D2445" s="465" t="str">
        <f>VLOOKUP(Tabela25[[#This Row],[Symbol]],Baza_cen[],3,0)</f>
        <v>BLOK NYXON  Green 70mm    H=195mm     GPMM</v>
      </c>
      <c r="E2445" s="466">
        <v>195</v>
      </c>
      <c r="F2445" s="466"/>
      <c r="G2445" s="466" t="s">
        <v>2453</v>
      </c>
      <c r="H2445" s="477">
        <f>NP.!AB96</f>
        <v>0</v>
      </c>
      <c r="I2445" s="476">
        <f>NP.!AT96</f>
        <v>0</v>
      </c>
      <c r="J2445" s="462"/>
    </row>
    <row r="2446" spans="1:10" ht="30" customHeight="1" x14ac:dyDescent="0.2">
      <c r="A2446" s="461">
        <v>2435</v>
      </c>
      <c r="B2446" s="463" t="s">
        <v>12</v>
      </c>
      <c r="C2446" s="464" t="s">
        <v>1366</v>
      </c>
      <c r="D2446" s="465" t="str">
        <f>VLOOKUP(Tabela25[[#This Row],[Symbol]],Baza_cen[],3,0)</f>
        <v>BLOK NYXON  Green 70mm    H=195mm     GPMM</v>
      </c>
      <c r="E2446" s="466">
        <v>195</v>
      </c>
      <c r="F2446" s="466"/>
      <c r="G2446" s="466" t="s">
        <v>2453</v>
      </c>
      <c r="H2446" s="477">
        <f>NP.!AC96</f>
        <v>0</v>
      </c>
      <c r="I2446" s="476">
        <f>NP.!AU96</f>
        <v>0</v>
      </c>
      <c r="J2446" s="462"/>
    </row>
    <row r="2447" spans="1:10" ht="30" customHeight="1" x14ac:dyDescent="0.2">
      <c r="A2447" s="461">
        <v>2436</v>
      </c>
      <c r="B2447" s="463" t="s">
        <v>12</v>
      </c>
      <c r="C2447" s="464" t="s">
        <v>1366</v>
      </c>
      <c r="D2447" s="465" t="str">
        <f>VLOOKUP(Tabela25[[#This Row],[Symbol]],Baza_cen[],3,0)</f>
        <v>BLOK NYXON  Green 70mm    H=195mm     GPMM</v>
      </c>
      <c r="E2447" s="466">
        <v>195</v>
      </c>
      <c r="F2447" s="466"/>
      <c r="G2447" s="466" t="s">
        <v>2453</v>
      </c>
      <c r="H2447" s="477">
        <f>NP.!AD96</f>
        <v>0</v>
      </c>
      <c r="I2447" s="476">
        <f>NP.!AV96</f>
        <v>0</v>
      </c>
      <c r="J2447" s="462"/>
    </row>
    <row r="2448" spans="1:10" ht="30" customHeight="1" x14ac:dyDescent="0.2">
      <c r="A2448" s="461">
        <v>2437</v>
      </c>
      <c r="B2448" s="463" t="s">
        <v>12</v>
      </c>
      <c r="C2448" s="464" t="s">
        <v>1367</v>
      </c>
      <c r="D2448" s="465" t="str">
        <f>VLOOKUP(Tabela25[[#This Row],[Symbol]],Baza_cen[],3,0)</f>
        <v>BLOK NYXON  Green 70mm    H=200mm     GPMM</v>
      </c>
      <c r="E2448" s="466">
        <v>200</v>
      </c>
      <c r="F2448" s="466"/>
      <c r="G2448" s="466" t="s">
        <v>2453</v>
      </c>
      <c r="H2448" s="477">
        <f>NP.!S97</f>
        <v>0</v>
      </c>
      <c r="I2448" s="476">
        <f>NP.!AK97</f>
        <v>0</v>
      </c>
      <c r="J2448" s="462"/>
    </row>
    <row r="2449" spans="1:10" ht="30" customHeight="1" x14ac:dyDescent="0.2">
      <c r="A2449" s="461">
        <v>2438</v>
      </c>
      <c r="B2449" s="463" t="s">
        <v>12</v>
      </c>
      <c r="C2449" s="464" t="s">
        <v>1367</v>
      </c>
      <c r="D2449" s="465" t="str">
        <f>VLOOKUP(Tabela25[[#This Row],[Symbol]],Baza_cen[],3,0)</f>
        <v>BLOK NYXON  Green 70mm    H=200mm     GPMM</v>
      </c>
      <c r="E2449" s="466">
        <v>200</v>
      </c>
      <c r="F2449" s="466"/>
      <c r="G2449" s="466" t="s">
        <v>2453</v>
      </c>
      <c r="H2449" s="477">
        <f>NP.!T97</f>
        <v>0</v>
      </c>
      <c r="I2449" s="476">
        <f>NP.!AL97</f>
        <v>0</v>
      </c>
      <c r="J2449" s="462"/>
    </row>
    <row r="2450" spans="1:10" ht="30" customHeight="1" x14ac:dyDescent="0.2">
      <c r="A2450" s="461">
        <v>2439</v>
      </c>
      <c r="B2450" s="463" t="s">
        <v>12</v>
      </c>
      <c r="C2450" s="464" t="s">
        <v>1367</v>
      </c>
      <c r="D2450" s="465" t="str">
        <f>VLOOKUP(Tabela25[[#This Row],[Symbol]],Baza_cen[],3,0)</f>
        <v>BLOK NYXON  Green 70mm    H=200mm     GPMM</v>
      </c>
      <c r="E2450" s="466">
        <v>200</v>
      </c>
      <c r="F2450" s="466"/>
      <c r="G2450" s="466" t="s">
        <v>2453</v>
      </c>
      <c r="H2450" s="477">
        <f>NP.!U97</f>
        <v>0</v>
      </c>
      <c r="I2450" s="476">
        <f>NP.!AM97</f>
        <v>0</v>
      </c>
      <c r="J2450" s="462"/>
    </row>
    <row r="2451" spans="1:10" ht="30" customHeight="1" x14ac:dyDescent="0.2">
      <c r="A2451" s="461">
        <v>2440</v>
      </c>
      <c r="B2451" s="463" t="s">
        <v>12</v>
      </c>
      <c r="C2451" s="464" t="s">
        <v>1367</v>
      </c>
      <c r="D2451" s="465" t="str">
        <f>VLOOKUP(Tabela25[[#This Row],[Symbol]],Baza_cen[],3,0)</f>
        <v>BLOK NYXON  Green 70mm    H=200mm     GPMM</v>
      </c>
      <c r="E2451" s="466">
        <v>200</v>
      </c>
      <c r="F2451" s="466"/>
      <c r="G2451" s="466" t="s">
        <v>2453</v>
      </c>
      <c r="H2451" s="477">
        <f>NP.!V97</f>
        <v>0</v>
      </c>
      <c r="I2451" s="476">
        <f>NP.!AN97</f>
        <v>0</v>
      </c>
      <c r="J2451" s="462"/>
    </row>
    <row r="2452" spans="1:10" ht="30" customHeight="1" x14ac:dyDescent="0.2">
      <c r="A2452" s="461">
        <v>2441</v>
      </c>
      <c r="B2452" s="463" t="s">
        <v>12</v>
      </c>
      <c r="C2452" s="464" t="s">
        <v>1367</v>
      </c>
      <c r="D2452" s="465" t="str">
        <f>VLOOKUP(Tabela25[[#This Row],[Symbol]],Baza_cen[],3,0)</f>
        <v>BLOK NYXON  Green 70mm    H=200mm     GPMM</v>
      </c>
      <c r="E2452" s="466">
        <v>200</v>
      </c>
      <c r="F2452" s="466"/>
      <c r="G2452" s="466" t="s">
        <v>2453</v>
      </c>
      <c r="H2452" s="477">
        <f>NP.!W97</f>
        <v>0</v>
      </c>
      <c r="I2452" s="476">
        <f>NP.!AO97</f>
        <v>0</v>
      </c>
      <c r="J2452" s="462"/>
    </row>
    <row r="2453" spans="1:10" ht="30" customHeight="1" x14ac:dyDescent="0.2">
      <c r="A2453" s="461">
        <v>2442</v>
      </c>
      <c r="B2453" s="463" t="s">
        <v>12</v>
      </c>
      <c r="C2453" s="464" t="s">
        <v>1367</v>
      </c>
      <c r="D2453" s="465" t="str">
        <f>VLOOKUP(Tabela25[[#This Row],[Symbol]],Baza_cen[],3,0)</f>
        <v>BLOK NYXON  Green 70mm    H=200mm     GPMM</v>
      </c>
      <c r="E2453" s="466">
        <v>200</v>
      </c>
      <c r="F2453" s="466"/>
      <c r="G2453" s="466" t="s">
        <v>2453</v>
      </c>
      <c r="H2453" s="477">
        <f>NP.!X97</f>
        <v>0</v>
      </c>
      <c r="I2453" s="476">
        <f>NP.!AP97</f>
        <v>0</v>
      </c>
      <c r="J2453" s="462"/>
    </row>
    <row r="2454" spans="1:10" ht="30" customHeight="1" x14ac:dyDescent="0.2">
      <c r="A2454" s="461">
        <v>2443</v>
      </c>
      <c r="B2454" s="463" t="s">
        <v>12</v>
      </c>
      <c r="C2454" s="464" t="s">
        <v>1367</v>
      </c>
      <c r="D2454" s="465" t="str">
        <f>VLOOKUP(Tabela25[[#This Row],[Symbol]],Baza_cen[],3,0)</f>
        <v>BLOK NYXON  Green 70mm    H=200mm     GPMM</v>
      </c>
      <c r="E2454" s="466">
        <v>200</v>
      </c>
      <c r="F2454" s="466"/>
      <c r="G2454" s="466" t="s">
        <v>2453</v>
      </c>
      <c r="H2454" s="477">
        <f>NP.!Y97</f>
        <v>0</v>
      </c>
      <c r="I2454" s="476">
        <f>NP.!AQ97</f>
        <v>0</v>
      </c>
      <c r="J2454" s="462"/>
    </row>
    <row r="2455" spans="1:10" ht="30" customHeight="1" x14ac:dyDescent="0.2">
      <c r="A2455" s="461">
        <v>2444</v>
      </c>
      <c r="B2455" s="463" t="s">
        <v>12</v>
      </c>
      <c r="C2455" s="464" t="s">
        <v>1367</v>
      </c>
      <c r="D2455" s="465" t="str">
        <f>VLOOKUP(Tabela25[[#This Row],[Symbol]],Baza_cen[],3,0)</f>
        <v>BLOK NYXON  Green 70mm    H=200mm     GPMM</v>
      </c>
      <c r="E2455" s="466">
        <v>200</v>
      </c>
      <c r="F2455" s="466"/>
      <c r="G2455" s="466" t="s">
        <v>2453</v>
      </c>
      <c r="H2455" s="477">
        <f>NP.!Z97</f>
        <v>0</v>
      </c>
      <c r="I2455" s="476">
        <f>NP.!AR97</f>
        <v>0</v>
      </c>
      <c r="J2455" s="462"/>
    </row>
    <row r="2456" spans="1:10" ht="30" customHeight="1" x14ac:dyDescent="0.2">
      <c r="A2456" s="461">
        <v>2445</v>
      </c>
      <c r="B2456" s="463" t="s">
        <v>12</v>
      </c>
      <c r="C2456" s="464" t="s">
        <v>1367</v>
      </c>
      <c r="D2456" s="465" t="str">
        <f>VLOOKUP(Tabela25[[#This Row],[Symbol]],Baza_cen[],3,0)</f>
        <v>BLOK NYXON  Green 70mm    H=200mm     GPMM</v>
      </c>
      <c r="E2456" s="466">
        <v>200</v>
      </c>
      <c r="F2456" s="466"/>
      <c r="G2456" s="466" t="s">
        <v>2453</v>
      </c>
      <c r="H2456" s="477">
        <f>NP.!AA97</f>
        <v>0</v>
      </c>
      <c r="I2456" s="476">
        <f>NP.!AS97</f>
        <v>0</v>
      </c>
      <c r="J2456" s="462"/>
    </row>
    <row r="2457" spans="1:10" ht="30" customHeight="1" x14ac:dyDescent="0.2">
      <c r="A2457" s="461">
        <v>2446</v>
      </c>
      <c r="B2457" s="463" t="s">
        <v>12</v>
      </c>
      <c r="C2457" s="464" t="s">
        <v>1367</v>
      </c>
      <c r="D2457" s="465" t="str">
        <f>VLOOKUP(Tabela25[[#This Row],[Symbol]],Baza_cen[],3,0)</f>
        <v>BLOK NYXON  Green 70mm    H=200mm     GPMM</v>
      </c>
      <c r="E2457" s="466">
        <v>200</v>
      </c>
      <c r="F2457" s="466"/>
      <c r="G2457" s="466" t="s">
        <v>2453</v>
      </c>
      <c r="H2457" s="477">
        <f>NP.!AB97</f>
        <v>0</v>
      </c>
      <c r="I2457" s="476">
        <f>NP.!AT97</f>
        <v>0</v>
      </c>
      <c r="J2457" s="462"/>
    </row>
    <row r="2458" spans="1:10" ht="30" customHeight="1" x14ac:dyDescent="0.2">
      <c r="A2458" s="461">
        <v>2447</v>
      </c>
      <c r="B2458" s="463" t="s">
        <v>12</v>
      </c>
      <c r="C2458" s="464" t="s">
        <v>1367</v>
      </c>
      <c r="D2458" s="465" t="str">
        <f>VLOOKUP(Tabela25[[#This Row],[Symbol]],Baza_cen[],3,0)</f>
        <v>BLOK NYXON  Green 70mm    H=200mm     GPMM</v>
      </c>
      <c r="E2458" s="466">
        <v>200</v>
      </c>
      <c r="F2458" s="466"/>
      <c r="G2458" s="466" t="s">
        <v>2453</v>
      </c>
      <c r="H2458" s="477">
        <f>NP.!AC97</f>
        <v>0</v>
      </c>
      <c r="I2458" s="476">
        <f>NP.!AU97</f>
        <v>0</v>
      </c>
      <c r="J2458" s="462"/>
    </row>
    <row r="2459" spans="1:10" ht="30" customHeight="1" x14ac:dyDescent="0.2">
      <c r="A2459" s="461">
        <v>2448</v>
      </c>
      <c r="B2459" s="463" t="s">
        <v>12</v>
      </c>
      <c r="C2459" s="464" t="s">
        <v>1367</v>
      </c>
      <c r="D2459" s="465" t="str">
        <f>VLOOKUP(Tabela25[[#This Row],[Symbol]],Baza_cen[],3,0)</f>
        <v>BLOK NYXON  Green 70mm    H=200mm     GPMM</v>
      </c>
      <c r="E2459" s="466">
        <v>200</v>
      </c>
      <c r="F2459" s="466"/>
      <c r="G2459" s="466" t="s">
        <v>2453</v>
      </c>
      <c r="H2459" s="477">
        <f>NP.!AD97</f>
        <v>0</v>
      </c>
      <c r="I2459" s="476">
        <f>NP.!AV97</f>
        <v>0</v>
      </c>
      <c r="J2459" s="462"/>
    </row>
    <row r="2460" spans="1:10" ht="30" customHeight="1" x14ac:dyDescent="0.2">
      <c r="A2460" s="461">
        <v>2449</v>
      </c>
      <c r="B2460" s="463" t="s">
        <v>12</v>
      </c>
      <c r="C2460" s="464" t="s">
        <v>1368</v>
      </c>
      <c r="D2460" s="465" t="str">
        <f>VLOOKUP(Tabela25[[#This Row],[Symbol]],Baza_cen[],3,0)</f>
        <v>BLOK NYXON  Green 70mm    H=205mm     GPMM</v>
      </c>
      <c r="E2460" s="466">
        <v>205</v>
      </c>
      <c r="F2460" s="466"/>
      <c r="G2460" s="466" t="s">
        <v>2453</v>
      </c>
      <c r="H2460" s="477">
        <f>NP.!S98</f>
        <v>0</v>
      </c>
      <c r="I2460" s="476">
        <f>NP.!AK98</f>
        <v>0</v>
      </c>
      <c r="J2460" s="462"/>
    </row>
    <row r="2461" spans="1:10" ht="30" customHeight="1" x14ac:dyDescent="0.2">
      <c r="A2461" s="461">
        <v>2450</v>
      </c>
      <c r="B2461" s="463" t="s">
        <v>12</v>
      </c>
      <c r="C2461" s="464" t="s">
        <v>1368</v>
      </c>
      <c r="D2461" s="465" t="str">
        <f>VLOOKUP(Tabela25[[#This Row],[Symbol]],Baza_cen[],3,0)</f>
        <v>BLOK NYXON  Green 70mm    H=205mm     GPMM</v>
      </c>
      <c r="E2461" s="466">
        <v>205</v>
      </c>
      <c r="F2461" s="466"/>
      <c r="G2461" s="466" t="s">
        <v>2453</v>
      </c>
      <c r="H2461" s="477">
        <f>NP.!T98</f>
        <v>0</v>
      </c>
      <c r="I2461" s="476">
        <f>NP.!AL98</f>
        <v>0</v>
      </c>
      <c r="J2461" s="462"/>
    </row>
    <row r="2462" spans="1:10" ht="30" customHeight="1" x14ac:dyDescent="0.2">
      <c r="A2462" s="461">
        <v>2451</v>
      </c>
      <c r="B2462" s="463" t="s">
        <v>12</v>
      </c>
      <c r="C2462" s="464" t="s">
        <v>1368</v>
      </c>
      <c r="D2462" s="465" t="str">
        <f>VLOOKUP(Tabela25[[#This Row],[Symbol]],Baza_cen[],3,0)</f>
        <v>BLOK NYXON  Green 70mm    H=205mm     GPMM</v>
      </c>
      <c r="E2462" s="466">
        <v>205</v>
      </c>
      <c r="F2462" s="466"/>
      <c r="G2462" s="466" t="s">
        <v>2453</v>
      </c>
      <c r="H2462" s="477">
        <f>NP.!U98</f>
        <v>0</v>
      </c>
      <c r="I2462" s="476">
        <f>NP.!AM98</f>
        <v>0</v>
      </c>
      <c r="J2462" s="462"/>
    </row>
    <row r="2463" spans="1:10" ht="30" customHeight="1" x14ac:dyDescent="0.2">
      <c r="A2463" s="461">
        <v>2452</v>
      </c>
      <c r="B2463" s="463" t="s">
        <v>12</v>
      </c>
      <c r="C2463" s="464" t="s">
        <v>1368</v>
      </c>
      <c r="D2463" s="465" t="str">
        <f>VLOOKUP(Tabela25[[#This Row],[Symbol]],Baza_cen[],3,0)</f>
        <v>BLOK NYXON  Green 70mm    H=205mm     GPMM</v>
      </c>
      <c r="E2463" s="466">
        <v>205</v>
      </c>
      <c r="F2463" s="466"/>
      <c r="G2463" s="466" t="s">
        <v>2453</v>
      </c>
      <c r="H2463" s="477">
        <f>NP.!V98</f>
        <v>0</v>
      </c>
      <c r="I2463" s="476">
        <f>NP.!AN98</f>
        <v>0</v>
      </c>
      <c r="J2463" s="462"/>
    </row>
    <row r="2464" spans="1:10" ht="30" customHeight="1" x14ac:dyDescent="0.2">
      <c r="A2464" s="461">
        <v>2453</v>
      </c>
      <c r="B2464" s="463" t="s">
        <v>12</v>
      </c>
      <c r="C2464" s="464" t="s">
        <v>1368</v>
      </c>
      <c r="D2464" s="465" t="str">
        <f>VLOOKUP(Tabela25[[#This Row],[Symbol]],Baza_cen[],3,0)</f>
        <v>BLOK NYXON  Green 70mm    H=205mm     GPMM</v>
      </c>
      <c r="E2464" s="466">
        <v>205</v>
      </c>
      <c r="F2464" s="466"/>
      <c r="G2464" s="466" t="s">
        <v>2453</v>
      </c>
      <c r="H2464" s="477">
        <f>NP.!W98</f>
        <v>0</v>
      </c>
      <c r="I2464" s="476">
        <f>NP.!AO98</f>
        <v>0</v>
      </c>
      <c r="J2464" s="462"/>
    </row>
    <row r="2465" spans="1:10" ht="30" customHeight="1" x14ac:dyDescent="0.2">
      <c r="A2465" s="461">
        <v>2454</v>
      </c>
      <c r="B2465" s="463" t="s">
        <v>12</v>
      </c>
      <c r="C2465" s="464" t="s">
        <v>1368</v>
      </c>
      <c r="D2465" s="465" t="str">
        <f>VLOOKUP(Tabela25[[#This Row],[Symbol]],Baza_cen[],3,0)</f>
        <v>BLOK NYXON  Green 70mm    H=205mm     GPMM</v>
      </c>
      <c r="E2465" s="466">
        <v>205</v>
      </c>
      <c r="F2465" s="466"/>
      <c r="G2465" s="466" t="s">
        <v>2453</v>
      </c>
      <c r="H2465" s="477">
        <f>NP.!X98</f>
        <v>0</v>
      </c>
      <c r="I2465" s="476">
        <f>NP.!AP98</f>
        <v>0</v>
      </c>
      <c r="J2465" s="462"/>
    </row>
    <row r="2466" spans="1:10" ht="30" customHeight="1" x14ac:dyDescent="0.2">
      <c r="A2466" s="461">
        <v>2455</v>
      </c>
      <c r="B2466" s="463" t="s">
        <v>12</v>
      </c>
      <c r="C2466" s="464" t="s">
        <v>1368</v>
      </c>
      <c r="D2466" s="465" t="str">
        <f>VLOOKUP(Tabela25[[#This Row],[Symbol]],Baza_cen[],3,0)</f>
        <v>BLOK NYXON  Green 70mm    H=205mm     GPMM</v>
      </c>
      <c r="E2466" s="466">
        <v>205</v>
      </c>
      <c r="F2466" s="466"/>
      <c r="G2466" s="466" t="s">
        <v>2453</v>
      </c>
      <c r="H2466" s="477">
        <f>NP.!Y98</f>
        <v>0</v>
      </c>
      <c r="I2466" s="476">
        <f>NP.!AQ98</f>
        <v>0</v>
      </c>
      <c r="J2466" s="462"/>
    </row>
    <row r="2467" spans="1:10" ht="30" customHeight="1" x14ac:dyDescent="0.2">
      <c r="A2467" s="461">
        <v>2456</v>
      </c>
      <c r="B2467" s="463" t="s">
        <v>12</v>
      </c>
      <c r="C2467" s="464" t="s">
        <v>1368</v>
      </c>
      <c r="D2467" s="465" t="str">
        <f>VLOOKUP(Tabela25[[#This Row],[Symbol]],Baza_cen[],3,0)</f>
        <v>BLOK NYXON  Green 70mm    H=205mm     GPMM</v>
      </c>
      <c r="E2467" s="466">
        <v>205</v>
      </c>
      <c r="F2467" s="466"/>
      <c r="G2467" s="466" t="s">
        <v>2453</v>
      </c>
      <c r="H2467" s="477">
        <f>NP.!Z98</f>
        <v>0</v>
      </c>
      <c r="I2467" s="476">
        <f>NP.!AR98</f>
        <v>0</v>
      </c>
      <c r="J2467" s="462"/>
    </row>
    <row r="2468" spans="1:10" ht="30" customHeight="1" x14ac:dyDescent="0.2">
      <c r="A2468" s="461">
        <v>2457</v>
      </c>
      <c r="B2468" s="463" t="s">
        <v>12</v>
      </c>
      <c r="C2468" s="464" t="s">
        <v>1368</v>
      </c>
      <c r="D2468" s="465" t="str">
        <f>VLOOKUP(Tabela25[[#This Row],[Symbol]],Baza_cen[],3,0)</f>
        <v>BLOK NYXON  Green 70mm    H=205mm     GPMM</v>
      </c>
      <c r="E2468" s="466">
        <v>205</v>
      </c>
      <c r="F2468" s="466"/>
      <c r="G2468" s="466" t="s">
        <v>2453</v>
      </c>
      <c r="H2468" s="477">
        <f>NP.!AA98</f>
        <v>0</v>
      </c>
      <c r="I2468" s="476">
        <f>NP.!AS98</f>
        <v>0</v>
      </c>
      <c r="J2468" s="462"/>
    </row>
    <row r="2469" spans="1:10" ht="30" customHeight="1" x14ac:dyDescent="0.2">
      <c r="A2469" s="461">
        <v>2458</v>
      </c>
      <c r="B2469" s="463" t="s">
        <v>12</v>
      </c>
      <c r="C2469" s="464" t="s">
        <v>1368</v>
      </c>
      <c r="D2469" s="465" t="str">
        <f>VLOOKUP(Tabela25[[#This Row],[Symbol]],Baza_cen[],3,0)</f>
        <v>BLOK NYXON  Green 70mm    H=205mm     GPMM</v>
      </c>
      <c r="E2469" s="466">
        <v>205</v>
      </c>
      <c r="F2469" s="466"/>
      <c r="G2469" s="466" t="s">
        <v>2453</v>
      </c>
      <c r="H2469" s="477">
        <f>NP.!AB98</f>
        <v>0</v>
      </c>
      <c r="I2469" s="476">
        <f>NP.!AT98</f>
        <v>0</v>
      </c>
      <c r="J2469" s="462"/>
    </row>
    <row r="2470" spans="1:10" ht="30" customHeight="1" x14ac:dyDescent="0.2">
      <c r="A2470" s="461">
        <v>2459</v>
      </c>
      <c r="B2470" s="463" t="s">
        <v>12</v>
      </c>
      <c r="C2470" s="464" t="s">
        <v>1368</v>
      </c>
      <c r="D2470" s="465" t="str">
        <f>VLOOKUP(Tabela25[[#This Row],[Symbol]],Baza_cen[],3,0)</f>
        <v>BLOK NYXON  Green 70mm    H=205mm     GPMM</v>
      </c>
      <c r="E2470" s="466">
        <v>205</v>
      </c>
      <c r="F2470" s="466"/>
      <c r="G2470" s="466" t="s">
        <v>2453</v>
      </c>
      <c r="H2470" s="477">
        <f>NP.!AC98</f>
        <v>0</v>
      </c>
      <c r="I2470" s="476">
        <f>NP.!AU98</f>
        <v>0</v>
      </c>
      <c r="J2470" s="462"/>
    </row>
    <row r="2471" spans="1:10" ht="30" customHeight="1" x14ac:dyDescent="0.2">
      <c r="A2471" s="461">
        <v>2460</v>
      </c>
      <c r="B2471" s="463" t="s">
        <v>12</v>
      </c>
      <c r="C2471" s="464" t="s">
        <v>1368</v>
      </c>
      <c r="D2471" s="465" t="str">
        <f>VLOOKUP(Tabela25[[#This Row],[Symbol]],Baza_cen[],3,0)</f>
        <v>BLOK NYXON  Green 70mm    H=205mm     GPMM</v>
      </c>
      <c r="E2471" s="466">
        <v>205</v>
      </c>
      <c r="F2471" s="466"/>
      <c r="G2471" s="466" t="s">
        <v>2453</v>
      </c>
      <c r="H2471" s="477">
        <f>NP.!AD98</f>
        <v>0</v>
      </c>
      <c r="I2471" s="476">
        <f>NP.!AV98</f>
        <v>0</v>
      </c>
      <c r="J2471" s="462"/>
    </row>
    <row r="2472" spans="1:10" ht="30" customHeight="1" x14ac:dyDescent="0.2">
      <c r="A2472" s="461">
        <v>2461</v>
      </c>
      <c r="B2472" s="463" t="s">
        <v>12</v>
      </c>
      <c r="C2472" s="464" t="s">
        <v>1369</v>
      </c>
      <c r="D2472" s="465" t="str">
        <f>VLOOKUP(Tabela25[[#This Row],[Symbol]],Baza_cen[],3,0)</f>
        <v>BLOK NYXON  Green 70mm    H=210mm     GPMM</v>
      </c>
      <c r="E2472" s="466">
        <v>210</v>
      </c>
      <c r="F2472" s="466"/>
      <c r="G2472" s="466" t="s">
        <v>2453</v>
      </c>
      <c r="H2472" s="477">
        <f>NP.!S99</f>
        <v>0</v>
      </c>
      <c r="I2472" s="476">
        <f>NP.!AK99</f>
        <v>0</v>
      </c>
      <c r="J2472" s="462"/>
    </row>
    <row r="2473" spans="1:10" ht="30" customHeight="1" x14ac:dyDescent="0.2">
      <c r="A2473" s="461">
        <v>2462</v>
      </c>
      <c r="B2473" s="463" t="s">
        <v>12</v>
      </c>
      <c r="C2473" s="464" t="s">
        <v>1369</v>
      </c>
      <c r="D2473" s="465" t="str">
        <f>VLOOKUP(Tabela25[[#This Row],[Symbol]],Baza_cen[],3,0)</f>
        <v>BLOK NYXON  Green 70mm    H=210mm     GPMM</v>
      </c>
      <c r="E2473" s="466">
        <v>210</v>
      </c>
      <c r="F2473" s="466"/>
      <c r="G2473" s="466" t="s">
        <v>2453</v>
      </c>
      <c r="H2473" s="477">
        <f>NP.!T99</f>
        <v>0</v>
      </c>
      <c r="I2473" s="476">
        <f>NP.!AL99</f>
        <v>0</v>
      </c>
      <c r="J2473" s="462"/>
    </row>
    <row r="2474" spans="1:10" ht="30" customHeight="1" x14ac:dyDescent="0.2">
      <c r="A2474" s="461">
        <v>2463</v>
      </c>
      <c r="B2474" s="463" t="s">
        <v>12</v>
      </c>
      <c r="C2474" s="464" t="s">
        <v>1369</v>
      </c>
      <c r="D2474" s="465" t="str">
        <f>VLOOKUP(Tabela25[[#This Row],[Symbol]],Baza_cen[],3,0)</f>
        <v>BLOK NYXON  Green 70mm    H=210mm     GPMM</v>
      </c>
      <c r="E2474" s="466">
        <v>210</v>
      </c>
      <c r="F2474" s="466"/>
      <c r="G2474" s="466" t="s">
        <v>2453</v>
      </c>
      <c r="H2474" s="477">
        <f>NP.!U99</f>
        <v>0</v>
      </c>
      <c r="I2474" s="476">
        <f>NP.!AM99</f>
        <v>0</v>
      </c>
      <c r="J2474" s="462"/>
    </row>
    <row r="2475" spans="1:10" ht="30" customHeight="1" x14ac:dyDescent="0.2">
      <c r="A2475" s="461">
        <v>2464</v>
      </c>
      <c r="B2475" s="463" t="s">
        <v>12</v>
      </c>
      <c r="C2475" s="464" t="s">
        <v>1369</v>
      </c>
      <c r="D2475" s="465" t="str">
        <f>VLOOKUP(Tabela25[[#This Row],[Symbol]],Baza_cen[],3,0)</f>
        <v>BLOK NYXON  Green 70mm    H=210mm     GPMM</v>
      </c>
      <c r="E2475" s="466">
        <v>210</v>
      </c>
      <c r="F2475" s="466"/>
      <c r="G2475" s="466" t="s">
        <v>2453</v>
      </c>
      <c r="H2475" s="477">
        <f>NP.!V99</f>
        <v>0</v>
      </c>
      <c r="I2475" s="476">
        <f>NP.!AN99</f>
        <v>0</v>
      </c>
      <c r="J2475" s="462"/>
    </row>
    <row r="2476" spans="1:10" ht="30" customHeight="1" x14ac:dyDescent="0.2">
      <c r="A2476" s="461">
        <v>2465</v>
      </c>
      <c r="B2476" s="463" t="s">
        <v>12</v>
      </c>
      <c r="C2476" s="464" t="s">
        <v>1369</v>
      </c>
      <c r="D2476" s="465" t="str">
        <f>VLOOKUP(Tabela25[[#This Row],[Symbol]],Baza_cen[],3,0)</f>
        <v>BLOK NYXON  Green 70mm    H=210mm     GPMM</v>
      </c>
      <c r="E2476" s="466">
        <v>210</v>
      </c>
      <c r="F2476" s="466"/>
      <c r="G2476" s="466" t="s">
        <v>2453</v>
      </c>
      <c r="H2476" s="477">
        <f>NP.!W99</f>
        <v>0</v>
      </c>
      <c r="I2476" s="476">
        <f>NP.!AO99</f>
        <v>0</v>
      </c>
      <c r="J2476" s="462"/>
    </row>
    <row r="2477" spans="1:10" ht="30" customHeight="1" x14ac:dyDescent="0.2">
      <c r="A2477" s="461">
        <v>2466</v>
      </c>
      <c r="B2477" s="463" t="s">
        <v>12</v>
      </c>
      <c r="C2477" s="464" t="s">
        <v>1369</v>
      </c>
      <c r="D2477" s="465" t="str">
        <f>VLOOKUP(Tabela25[[#This Row],[Symbol]],Baza_cen[],3,0)</f>
        <v>BLOK NYXON  Green 70mm    H=210mm     GPMM</v>
      </c>
      <c r="E2477" s="466">
        <v>210</v>
      </c>
      <c r="F2477" s="466"/>
      <c r="G2477" s="466" t="s">
        <v>2453</v>
      </c>
      <c r="H2477" s="477">
        <f>NP.!X99</f>
        <v>0</v>
      </c>
      <c r="I2477" s="476">
        <f>NP.!AP99</f>
        <v>0</v>
      </c>
      <c r="J2477" s="462"/>
    </row>
    <row r="2478" spans="1:10" ht="30" customHeight="1" x14ac:dyDescent="0.2">
      <c r="A2478" s="461">
        <v>2467</v>
      </c>
      <c r="B2478" s="463" t="s">
        <v>12</v>
      </c>
      <c r="C2478" s="464" t="s">
        <v>1369</v>
      </c>
      <c r="D2478" s="465" t="str">
        <f>VLOOKUP(Tabela25[[#This Row],[Symbol]],Baza_cen[],3,0)</f>
        <v>BLOK NYXON  Green 70mm    H=210mm     GPMM</v>
      </c>
      <c r="E2478" s="466">
        <v>210</v>
      </c>
      <c r="F2478" s="466"/>
      <c r="G2478" s="466" t="s">
        <v>2453</v>
      </c>
      <c r="H2478" s="477">
        <f>NP.!Y99</f>
        <v>0</v>
      </c>
      <c r="I2478" s="476">
        <f>NP.!AQ99</f>
        <v>0</v>
      </c>
      <c r="J2478" s="462"/>
    </row>
    <row r="2479" spans="1:10" ht="30" customHeight="1" x14ac:dyDescent="0.2">
      <c r="A2479" s="461">
        <v>2468</v>
      </c>
      <c r="B2479" s="463" t="s">
        <v>12</v>
      </c>
      <c r="C2479" s="464" t="s">
        <v>1369</v>
      </c>
      <c r="D2479" s="465" t="str">
        <f>VLOOKUP(Tabela25[[#This Row],[Symbol]],Baza_cen[],3,0)</f>
        <v>BLOK NYXON  Green 70mm    H=210mm     GPMM</v>
      </c>
      <c r="E2479" s="466">
        <v>210</v>
      </c>
      <c r="F2479" s="466"/>
      <c r="G2479" s="466" t="s">
        <v>2453</v>
      </c>
      <c r="H2479" s="477">
        <f>NP.!Z99</f>
        <v>0</v>
      </c>
      <c r="I2479" s="476">
        <f>NP.!AR99</f>
        <v>0</v>
      </c>
      <c r="J2479" s="462"/>
    </row>
    <row r="2480" spans="1:10" ht="30" customHeight="1" x14ac:dyDescent="0.2">
      <c r="A2480" s="461">
        <v>2469</v>
      </c>
      <c r="B2480" s="463" t="s">
        <v>12</v>
      </c>
      <c r="C2480" s="464" t="s">
        <v>1369</v>
      </c>
      <c r="D2480" s="465" t="str">
        <f>VLOOKUP(Tabela25[[#This Row],[Symbol]],Baza_cen[],3,0)</f>
        <v>BLOK NYXON  Green 70mm    H=210mm     GPMM</v>
      </c>
      <c r="E2480" s="466">
        <v>210</v>
      </c>
      <c r="F2480" s="466"/>
      <c r="G2480" s="466" t="s">
        <v>2453</v>
      </c>
      <c r="H2480" s="477">
        <f>NP.!AA99</f>
        <v>0</v>
      </c>
      <c r="I2480" s="476">
        <f>NP.!AS99</f>
        <v>0</v>
      </c>
      <c r="J2480" s="462"/>
    </row>
    <row r="2481" spans="1:10" ht="30" customHeight="1" x14ac:dyDescent="0.2">
      <c r="A2481" s="461">
        <v>2470</v>
      </c>
      <c r="B2481" s="463" t="s">
        <v>12</v>
      </c>
      <c r="C2481" s="464" t="s">
        <v>1369</v>
      </c>
      <c r="D2481" s="465" t="str">
        <f>VLOOKUP(Tabela25[[#This Row],[Symbol]],Baza_cen[],3,0)</f>
        <v>BLOK NYXON  Green 70mm    H=210mm     GPMM</v>
      </c>
      <c r="E2481" s="466">
        <v>210</v>
      </c>
      <c r="F2481" s="466"/>
      <c r="G2481" s="466" t="s">
        <v>2453</v>
      </c>
      <c r="H2481" s="477">
        <f>NP.!AB99</f>
        <v>0</v>
      </c>
      <c r="I2481" s="476">
        <f>NP.!AT99</f>
        <v>0</v>
      </c>
      <c r="J2481" s="462"/>
    </row>
    <row r="2482" spans="1:10" ht="30" customHeight="1" x14ac:dyDescent="0.2">
      <c r="A2482" s="461">
        <v>2471</v>
      </c>
      <c r="B2482" s="463" t="s">
        <v>12</v>
      </c>
      <c r="C2482" s="464" t="s">
        <v>1369</v>
      </c>
      <c r="D2482" s="465" t="str">
        <f>VLOOKUP(Tabela25[[#This Row],[Symbol]],Baza_cen[],3,0)</f>
        <v>BLOK NYXON  Green 70mm    H=210mm     GPMM</v>
      </c>
      <c r="E2482" s="466">
        <v>210</v>
      </c>
      <c r="F2482" s="466"/>
      <c r="G2482" s="466" t="s">
        <v>2453</v>
      </c>
      <c r="H2482" s="477">
        <f>NP.!AC99</f>
        <v>0</v>
      </c>
      <c r="I2482" s="476">
        <f>NP.!AU99</f>
        <v>0</v>
      </c>
      <c r="J2482" s="462"/>
    </row>
    <row r="2483" spans="1:10" ht="30" customHeight="1" x14ac:dyDescent="0.2">
      <c r="A2483" s="461">
        <v>2472</v>
      </c>
      <c r="B2483" s="463" t="s">
        <v>12</v>
      </c>
      <c r="C2483" s="464" t="s">
        <v>1369</v>
      </c>
      <c r="D2483" s="465" t="str">
        <f>VLOOKUP(Tabela25[[#This Row],[Symbol]],Baza_cen[],3,0)</f>
        <v>BLOK NYXON  Green 70mm    H=210mm     GPMM</v>
      </c>
      <c r="E2483" s="466">
        <v>210</v>
      </c>
      <c r="F2483" s="466"/>
      <c r="G2483" s="466" t="s">
        <v>2453</v>
      </c>
      <c r="H2483" s="477">
        <f>NP.!AD99</f>
        <v>0</v>
      </c>
      <c r="I2483" s="476">
        <f>NP.!AV99</f>
        <v>0</v>
      </c>
      <c r="J2483" s="462"/>
    </row>
    <row r="2484" spans="1:10" ht="30" customHeight="1" x14ac:dyDescent="0.2">
      <c r="A2484" s="461">
        <v>2473</v>
      </c>
      <c r="B2484" s="463" t="s">
        <v>12</v>
      </c>
      <c r="C2484" s="464" t="s">
        <v>1370</v>
      </c>
      <c r="D2484" s="465" t="str">
        <f>VLOOKUP(Tabela25[[#This Row],[Symbol]],Baza_cen[],3,0)</f>
        <v>BLOK NYXON  Green 70mm    H=215mm     GPMM</v>
      </c>
      <c r="E2484" s="466">
        <v>215</v>
      </c>
      <c r="F2484" s="466"/>
      <c r="G2484" s="466" t="s">
        <v>2453</v>
      </c>
      <c r="H2484" s="477">
        <f>NP.!S100</f>
        <v>0</v>
      </c>
      <c r="I2484" s="476">
        <f>NP.!AK100</f>
        <v>0</v>
      </c>
      <c r="J2484" s="462"/>
    </row>
    <row r="2485" spans="1:10" ht="30" customHeight="1" x14ac:dyDescent="0.2">
      <c r="A2485" s="461">
        <v>2474</v>
      </c>
      <c r="B2485" s="463" t="s">
        <v>12</v>
      </c>
      <c r="C2485" s="464" t="s">
        <v>1370</v>
      </c>
      <c r="D2485" s="465" t="str">
        <f>VLOOKUP(Tabela25[[#This Row],[Symbol]],Baza_cen[],3,0)</f>
        <v>BLOK NYXON  Green 70mm    H=215mm     GPMM</v>
      </c>
      <c r="E2485" s="466">
        <v>215</v>
      </c>
      <c r="F2485" s="466"/>
      <c r="G2485" s="466" t="s">
        <v>2453</v>
      </c>
      <c r="H2485" s="477">
        <f>NP.!T100</f>
        <v>0</v>
      </c>
      <c r="I2485" s="476">
        <f>NP.!AL100</f>
        <v>0</v>
      </c>
      <c r="J2485" s="462"/>
    </row>
    <row r="2486" spans="1:10" ht="30" customHeight="1" x14ac:dyDescent="0.2">
      <c r="A2486" s="461">
        <v>2475</v>
      </c>
      <c r="B2486" s="463" t="s">
        <v>12</v>
      </c>
      <c r="C2486" s="464" t="s">
        <v>1370</v>
      </c>
      <c r="D2486" s="465" t="str">
        <f>VLOOKUP(Tabela25[[#This Row],[Symbol]],Baza_cen[],3,0)</f>
        <v>BLOK NYXON  Green 70mm    H=215mm     GPMM</v>
      </c>
      <c r="E2486" s="466">
        <v>215</v>
      </c>
      <c r="F2486" s="466"/>
      <c r="G2486" s="466" t="s">
        <v>2453</v>
      </c>
      <c r="H2486" s="477">
        <f>NP.!U100</f>
        <v>0</v>
      </c>
      <c r="I2486" s="476">
        <f>NP.!AM100</f>
        <v>0</v>
      </c>
      <c r="J2486" s="462"/>
    </row>
    <row r="2487" spans="1:10" ht="30" customHeight="1" x14ac:dyDescent="0.2">
      <c r="A2487" s="461">
        <v>2476</v>
      </c>
      <c r="B2487" s="463" t="s">
        <v>12</v>
      </c>
      <c r="C2487" s="464" t="s">
        <v>1370</v>
      </c>
      <c r="D2487" s="465" t="str">
        <f>VLOOKUP(Tabela25[[#This Row],[Symbol]],Baza_cen[],3,0)</f>
        <v>BLOK NYXON  Green 70mm    H=215mm     GPMM</v>
      </c>
      <c r="E2487" s="466">
        <v>215</v>
      </c>
      <c r="F2487" s="466"/>
      <c r="G2487" s="466" t="s">
        <v>2453</v>
      </c>
      <c r="H2487" s="477">
        <f>NP.!V100</f>
        <v>0</v>
      </c>
      <c r="I2487" s="476">
        <f>NP.!AN100</f>
        <v>0</v>
      </c>
      <c r="J2487" s="462"/>
    </row>
    <row r="2488" spans="1:10" ht="30" customHeight="1" x14ac:dyDescent="0.2">
      <c r="A2488" s="461">
        <v>2477</v>
      </c>
      <c r="B2488" s="463" t="s">
        <v>12</v>
      </c>
      <c r="C2488" s="464" t="s">
        <v>1370</v>
      </c>
      <c r="D2488" s="465" t="str">
        <f>VLOOKUP(Tabela25[[#This Row],[Symbol]],Baza_cen[],3,0)</f>
        <v>BLOK NYXON  Green 70mm    H=215mm     GPMM</v>
      </c>
      <c r="E2488" s="466">
        <v>215</v>
      </c>
      <c r="F2488" s="466"/>
      <c r="G2488" s="466" t="s">
        <v>2453</v>
      </c>
      <c r="H2488" s="477">
        <f>NP.!W100</f>
        <v>0</v>
      </c>
      <c r="I2488" s="476">
        <f>NP.!AO100</f>
        <v>0</v>
      </c>
      <c r="J2488" s="462"/>
    </row>
    <row r="2489" spans="1:10" ht="30" customHeight="1" x14ac:dyDescent="0.2">
      <c r="A2489" s="461">
        <v>2478</v>
      </c>
      <c r="B2489" s="463" t="s">
        <v>12</v>
      </c>
      <c r="C2489" s="464" t="s">
        <v>1370</v>
      </c>
      <c r="D2489" s="465" t="str">
        <f>VLOOKUP(Tabela25[[#This Row],[Symbol]],Baza_cen[],3,0)</f>
        <v>BLOK NYXON  Green 70mm    H=215mm     GPMM</v>
      </c>
      <c r="E2489" s="466">
        <v>215</v>
      </c>
      <c r="F2489" s="466"/>
      <c r="G2489" s="466" t="s">
        <v>2453</v>
      </c>
      <c r="H2489" s="477">
        <f>NP.!X100</f>
        <v>0</v>
      </c>
      <c r="I2489" s="476">
        <f>NP.!AP100</f>
        <v>0</v>
      </c>
      <c r="J2489" s="462"/>
    </row>
    <row r="2490" spans="1:10" ht="30" customHeight="1" x14ac:dyDescent="0.2">
      <c r="A2490" s="461">
        <v>2479</v>
      </c>
      <c r="B2490" s="463" t="s">
        <v>12</v>
      </c>
      <c r="C2490" s="464" t="s">
        <v>1370</v>
      </c>
      <c r="D2490" s="465" t="str">
        <f>VLOOKUP(Tabela25[[#This Row],[Symbol]],Baza_cen[],3,0)</f>
        <v>BLOK NYXON  Green 70mm    H=215mm     GPMM</v>
      </c>
      <c r="E2490" s="466">
        <v>215</v>
      </c>
      <c r="F2490" s="466"/>
      <c r="G2490" s="466" t="s">
        <v>2453</v>
      </c>
      <c r="H2490" s="477">
        <f>NP.!Y100</f>
        <v>0</v>
      </c>
      <c r="I2490" s="476">
        <f>NP.!AQ100</f>
        <v>0</v>
      </c>
      <c r="J2490" s="462"/>
    </row>
    <row r="2491" spans="1:10" ht="30" customHeight="1" x14ac:dyDescent="0.2">
      <c r="A2491" s="461">
        <v>2480</v>
      </c>
      <c r="B2491" s="463" t="s">
        <v>12</v>
      </c>
      <c r="C2491" s="464" t="s">
        <v>1370</v>
      </c>
      <c r="D2491" s="465" t="str">
        <f>VLOOKUP(Tabela25[[#This Row],[Symbol]],Baza_cen[],3,0)</f>
        <v>BLOK NYXON  Green 70mm    H=215mm     GPMM</v>
      </c>
      <c r="E2491" s="466">
        <v>215</v>
      </c>
      <c r="F2491" s="466"/>
      <c r="G2491" s="466" t="s">
        <v>2453</v>
      </c>
      <c r="H2491" s="477">
        <f>NP.!Z100</f>
        <v>0</v>
      </c>
      <c r="I2491" s="476">
        <f>NP.!AR100</f>
        <v>0</v>
      </c>
      <c r="J2491" s="462"/>
    </row>
    <row r="2492" spans="1:10" ht="30" customHeight="1" x14ac:dyDescent="0.2">
      <c r="A2492" s="461">
        <v>2481</v>
      </c>
      <c r="B2492" s="463" t="s">
        <v>12</v>
      </c>
      <c r="C2492" s="464" t="s">
        <v>1370</v>
      </c>
      <c r="D2492" s="465" t="str">
        <f>VLOOKUP(Tabela25[[#This Row],[Symbol]],Baza_cen[],3,0)</f>
        <v>BLOK NYXON  Green 70mm    H=215mm     GPMM</v>
      </c>
      <c r="E2492" s="466">
        <v>215</v>
      </c>
      <c r="F2492" s="466"/>
      <c r="G2492" s="466" t="s">
        <v>2453</v>
      </c>
      <c r="H2492" s="477">
        <f>NP.!AA100</f>
        <v>0</v>
      </c>
      <c r="I2492" s="476">
        <f>NP.!AS100</f>
        <v>0</v>
      </c>
      <c r="J2492" s="462"/>
    </row>
    <row r="2493" spans="1:10" ht="30" customHeight="1" x14ac:dyDescent="0.2">
      <c r="A2493" s="461">
        <v>2482</v>
      </c>
      <c r="B2493" s="463" t="s">
        <v>12</v>
      </c>
      <c r="C2493" s="464" t="s">
        <v>1370</v>
      </c>
      <c r="D2493" s="465" t="str">
        <f>VLOOKUP(Tabela25[[#This Row],[Symbol]],Baza_cen[],3,0)</f>
        <v>BLOK NYXON  Green 70mm    H=215mm     GPMM</v>
      </c>
      <c r="E2493" s="466">
        <v>215</v>
      </c>
      <c r="F2493" s="466"/>
      <c r="G2493" s="466" t="s">
        <v>2453</v>
      </c>
      <c r="H2493" s="477">
        <f>NP.!AB100</f>
        <v>0</v>
      </c>
      <c r="I2493" s="476">
        <f>NP.!AT100</f>
        <v>0</v>
      </c>
      <c r="J2493" s="462"/>
    </row>
    <row r="2494" spans="1:10" ht="30" customHeight="1" x14ac:dyDescent="0.2">
      <c r="A2494" s="461">
        <v>2483</v>
      </c>
      <c r="B2494" s="463" t="s">
        <v>12</v>
      </c>
      <c r="C2494" s="464" t="s">
        <v>1370</v>
      </c>
      <c r="D2494" s="465" t="str">
        <f>VLOOKUP(Tabela25[[#This Row],[Symbol]],Baza_cen[],3,0)</f>
        <v>BLOK NYXON  Green 70mm    H=215mm     GPMM</v>
      </c>
      <c r="E2494" s="466">
        <v>215</v>
      </c>
      <c r="F2494" s="466"/>
      <c r="G2494" s="466" t="s">
        <v>2453</v>
      </c>
      <c r="H2494" s="477">
        <f>NP.!AC100</f>
        <v>0</v>
      </c>
      <c r="I2494" s="476">
        <f>NP.!AU100</f>
        <v>0</v>
      </c>
      <c r="J2494" s="462"/>
    </row>
    <row r="2495" spans="1:10" ht="30" customHeight="1" x14ac:dyDescent="0.2">
      <c r="A2495" s="461">
        <v>2484</v>
      </c>
      <c r="B2495" s="463" t="s">
        <v>12</v>
      </c>
      <c r="C2495" s="464" t="s">
        <v>1370</v>
      </c>
      <c r="D2495" s="465" t="str">
        <f>VLOOKUP(Tabela25[[#This Row],[Symbol]],Baza_cen[],3,0)</f>
        <v>BLOK NYXON  Green 70mm    H=215mm     GPMM</v>
      </c>
      <c r="E2495" s="466">
        <v>215</v>
      </c>
      <c r="F2495" s="466"/>
      <c r="G2495" s="466" t="s">
        <v>2453</v>
      </c>
      <c r="H2495" s="477">
        <f>NP.!AD100</f>
        <v>0</v>
      </c>
      <c r="I2495" s="476">
        <f>NP.!AV100</f>
        <v>0</v>
      </c>
      <c r="J2495" s="462"/>
    </row>
    <row r="2496" spans="1:10" ht="30" customHeight="1" x14ac:dyDescent="0.2">
      <c r="A2496" s="461">
        <v>2485</v>
      </c>
      <c r="B2496" s="463" t="s">
        <v>12</v>
      </c>
      <c r="C2496" s="464" t="s">
        <v>1371</v>
      </c>
      <c r="D2496" s="465" t="str">
        <f>VLOOKUP(Tabela25[[#This Row],[Symbol]],Baza_cen[],3,0)</f>
        <v>BLOK NYXON  Green 70mm    H=220mm     GPMM</v>
      </c>
      <c r="E2496" s="466">
        <v>220</v>
      </c>
      <c r="F2496" s="466"/>
      <c r="G2496" s="466" t="s">
        <v>2453</v>
      </c>
      <c r="H2496" s="477">
        <f>NP.!S101</f>
        <v>0</v>
      </c>
      <c r="I2496" s="476">
        <f>NP.!AK101</f>
        <v>0</v>
      </c>
      <c r="J2496" s="462"/>
    </row>
    <row r="2497" spans="1:10" ht="30" customHeight="1" x14ac:dyDescent="0.2">
      <c r="A2497" s="461">
        <v>2486</v>
      </c>
      <c r="B2497" s="463" t="s">
        <v>12</v>
      </c>
      <c r="C2497" s="464" t="s">
        <v>1371</v>
      </c>
      <c r="D2497" s="465" t="str">
        <f>VLOOKUP(Tabela25[[#This Row],[Symbol]],Baza_cen[],3,0)</f>
        <v>BLOK NYXON  Green 70mm    H=220mm     GPMM</v>
      </c>
      <c r="E2497" s="466">
        <v>220</v>
      </c>
      <c r="F2497" s="466"/>
      <c r="G2497" s="466" t="s">
        <v>2453</v>
      </c>
      <c r="H2497" s="477">
        <f>NP.!T101</f>
        <v>0</v>
      </c>
      <c r="I2497" s="476">
        <f>NP.!AL101</f>
        <v>0</v>
      </c>
      <c r="J2497" s="462"/>
    </row>
    <row r="2498" spans="1:10" ht="30" customHeight="1" x14ac:dyDescent="0.2">
      <c r="A2498" s="461">
        <v>2487</v>
      </c>
      <c r="B2498" s="463" t="s">
        <v>12</v>
      </c>
      <c r="C2498" s="464" t="s">
        <v>1371</v>
      </c>
      <c r="D2498" s="465" t="str">
        <f>VLOOKUP(Tabela25[[#This Row],[Symbol]],Baza_cen[],3,0)</f>
        <v>BLOK NYXON  Green 70mm    H=220mm     GPMM</v>
      </c>
      <c r="E2498" s="466">
        <v>220</v>
      </c>
      <c r="F2498" s="466"/>
      <c r="G2498" s="466" t="s">
        <v>2453</v>
      </c>
      <c r="H2498" s="477">
        <f>NP.!U101</f>
        <v>0</v>
      </c>
      <c r="I2498" s="476">
        <f>NP.!AM101</f>
        <v>0</v>
      </c>
      <c r="J2498" s="462"/>
    </row>
    <row r="2499" spans="1:10" ht="30" customHeight="1" x14ac:dyDescent="0.2">
      <c r="A2499" s="461">
        <v>2488</v>
      </c>
      <c r="B2499" s="463" t="s">
        <v>12</v>
      </c>
      <c r="C2499" s="464" t="s">
        <v>1371</v>
      </c>
      <c r="D2499" s="465" t="str">
        <f>VLOOKUP(Tabela25[[#This Row],[Symbol]],Baza_cen[],3,0)</f>
        <v>BLOK NYXON  Green 70mm    H=220mm     GPMM</v>
      </c>
      <c r="E2499" s="466">
        <v>220</v>
      </c>
      <c r="F2499" s="466"/>
      <c r="G2499" s="466" t="s">
        <v>2453</v>
      </c>
      <c r="H2499" s="477">
        <f>NP.!V101</f>
        <v>0</v>
      </c>
      <c r="I2499" s="476">
        <f>NP.!AN101</f>
        <v>0</v>
      </c>
      <c r="J2499" s="462"/>
    </row>
    <row r="2500" spans="1:10" ht="30" customHeight="1" x14ac:dyDescent="0.2">
      <c r="A2500" s="461">
        <v>2489</v>
      </c>
      <c r="B2500" s="463" t="s">
        <v>12</v>
      </c>
      <c r="C2500" s="464" t="s">
        <v>1371</v>
      </c>
      <c r="D2500" s="465" t="str">
        <f>VLOOKUP(Tabela25[[#This Row],[Symbol]],Baza_cen[],3,0)</f>
        <v>BLOK NYXON  Green 70mm    H=220mm     GPMM</v>
      </c>
      <c r="E2500" s="466">
        <v>220</v>
      </c>
      <c r="F2500" s="466"/>
      <c r="G2500" s="466" t="s">
        <v>2453</v>
      </c>
      <c r="H2500" s="477">
        <f>NP.!W101</f>
        <v>0</v>
      </c>
      <c r="I2500" s="476">
        <f>NP.!AO101</f>
        <v>0</v>
      </c>
      <c r="J2500" s="462"/>
    </row>
    <row r="2501" spans="1:10" ht="30" customHeight="1" x14ac:dyDescent="0.2">
      <c r="A2501" s="461">
        <v>2490</v>
      </c>
      <c r="B2501" s="463" t="s">
        <v>12</v>
      </c>
      <c r="C2501" s="464" t="s">
        <v>1371</v>
      </c>
      <c r="D2501" s="465" t="str">
        <f>VLOOKUP(Tabela25[[#This Row],[Symbol]],Baza_cen[],3,0)</f>
        <v>BLOK NYXON  Green 70mm    H=220mm     GPMM</v>
      </c>
      <c r="E2501" s="466">
        <v>220</v>
      </c>
      <c r="F2501" s="466"/>
      <c r="G2501" s="466" t="s">
        <v>2453</v>
      </c>
      <c r="H2501" s="477">
        <f>NP.!X101</f>
        <v>0</v>
      </c>
      <c r="I2501" s="476">
        <f>NP.!AP101</f>
        <v>0</v>
      </c>
      <c r="J2501" s="462"/>
    </row>
    <row r="2502" spans="1:10" ht="30" customHeight="1" x14ac:dyDescent="0.2">
      <c r="A2502" s="461">
        <v>2491</v>
      </c>
      <c r="B2502" s="463" t="s">
        <v>12</v>
      </c>
      <c r="C2502" s="464" t="s">
        <v>1371</v>
      </c>
      <c r="D2502" s="465" t="str">
        <f>VLOOKUP(Tabela25[[#This Row],[Symbol]],Baza_cen[],3,0)</f>
        <v>BLOK NYXON  Green 70mm    H=220mm     GPMM</v>
      </c>
      <c r="E2502" s="466">
        <v>220</v>
      </c>
      <c r="F2502" s="466"/>
      <c r="G2502" s="466" t="s">
        <v>2453</v>
      </c>
      <c r="H2502" s="477">
        <f>NP.!Y101</f>
        <v>0</v>
      </c>
      <c r="I2502" s="476">
        <f>NP.!AQ101</f>
        <v>0</v>
      </c>
      <c r="J2502" s="462"/>
    </row>
    <row r="2503" spans="1:10" ht="30" customHeight="1" x14ac:dyDescent="0.2">
      <c r="A2503" s="461">
        <v>2492</v>
      </c>
      <c r="B2503" s="463" t="s">
        <v>12</v>
      </c>
      <c r="C2503" s="464" t="s">
        <v>1371</v>
      </c>
      <c r="D2503" s="465" t="str">
        <f>VLOOKUP(Tabela25[[#This Row],[Symbol]],Baza_cen[],3,0)</f>
        <v>BLOK NYXON  Green 70mm    H=220mm     GPMM</v>
      </c>
      <c r="E2503" s="466">
        <v>220</v>
      </c>
      <c r="F2503" s="466"/>
      <c r="G2503" s="466" t="s">
        <v>2453</v>
      </c>
      <c r="H2503" s="477">
        <f>NP.!Z101</f>
        <v>0</v>
      </c>
      <c r="I2503" s="476">
        <f>NP.!AR101</f>
        <v>0</v>
      </c>
      <c r="J2503" s="462"/>
    </row>
    <row r="2504" spans="1:10" ht="30" customHeight="1" x14ac:dyDescent="0.2">
      <c r="A2504" s="461">
        <v>2493</v>
      </c>
      <c r="B2504" s="463" t="s">
        <v>12</v>
      </c>
      <c r="C2504" s="464" t="s">
        <v>1371</v>
      </c>
      <c r="D2504" s="465" t="str">
        <f>VLOOKUP(Tabela25[[#This Row],[Symbol]],Baza_cen[],3,0)</f>
        <v>BLOK NYXON  Green 70mm    H=220mm     GPMM</v>
      </c>
      <c r="E2504" s="466">
        <v>220</v>
      </c>
      <c r="F2504" s="466"/>
      <c r="G2504" s="466" t="s">
        <v>2453</v>
      </c>
      <c r="H2504" s="477">
        <f>NP.!AA101</f>
        <v>0</v>
      </c>
      <c r="I2504" s="476">
        <f>NP.!AS101</f>
        <v>0</v>
      </c>
      <c r="J2504" s="462"/>
    </row>
    <row r="2505" spans="1:10" ht="30" customHeight="1" x14ac:dyDescent="0.2">
      <c r="A2505" s="461">
        <v>2494</v>
      </c>
      <c r="B2505" s="463" t="s">
        <v>12</v>
      </c>
      <c r="C2505" s="464" t="s">
        <v>1371</v>
      </c>
      <c r="D2505" s="465" t="str">
        <f>VLOOKUP(Tabela25[[#This Row],[Symbol]],Baza_cen[],3,0)</f>
        <v>BLOK NYXON  Green 70mm    H=220mm     GPMM</v>
      </c>
      <c r="E2505" s="466">
        <v>220</v>
      </c>
      <c r="F2505" s="466"/>
      <c r="G2505" s="466" t="s">
        <v>2453</v>
      </c>
      <c r="H2505" s="477">
        <f>NP.!AB101</f>
        <v>0</v>
      </c>
      <c r="I2505" s="476">
        <f>NP.!AT101</f>
        <v>0</v>
      </c>
      <c r="J2505" s="462"/>
    </row>
    <row r="2506" spans="1:10" ht="30" customHeight="1" x14ac:dyDescent="0.2">
      <c r="A2506" s="461">
        <v>2495</v>
      </c>
      <c r="B2506" s="463" t="s">
        <v>12</v>
      </c>
      <c r="C2506" s="464" t="s">
        <v>1371</v>
      </c>
      <c r="D2506" s="465" t="str">
        <f>VLOOKUP(Tabela25[[#This Row],[Symbol]],Baza_cen[],3,0)</f>
        <v>BLOK NYXON  Green 70mm    H=220mm     GPMM</v>
      </c>
      <c r="E2506" s="466">
        <v>220</v>
      </c>
      <c r="F2506" s="466"/>
      <c r="G2506" s="466" t="s">
        <v>2453</v>
      </c>
      <c r="H2506" s="477">
        <f>NP.!AC101</f>
        <v>0</v>
      </c>
      <c r="I2506" s="476">
        <f>NP.!AU101</f>
        <v>0</v>
      </c>
      <c r="J2506" s="462"/>
    </row>
    <row r="2507" spans="1:10" ht="30" customHeight="1" x14ac:dyDescent="0.2">
      <c r="A2507" s="461">
        <v>2496</v>
      </c>
      <c r="B2507" s="463" t="s">
        <v>12</v>
      </c>
      <c r="C2507" s="464" t="s">
        <v>1371</v>
      </c>
      <c r="D2507" s="465" t="str">
        <f>VLOOKUP(Tabela25[[#This Row],[Symbol]],Baza_cen[],3,0)</f>
        <v>BLOK NYXON  Green 70mm    H=220mm     GPMM</v>
      </c>
      <c r="E2507" s="466">
        <v>220</v>
      </c>
      <c r="F2507" s="466"/>
      <c r="G2507" s="466" t="s">
        <v>2453</v>
      </c>
      <c r="H2507" s="477">
        <f>NP.!AD101</f>
        <v>0</v>
      </c>
      <c r="I2507" s="476">
        <f>NP.!AV101</f>
        <v>0</v>
      </c>
      <c r="J2507" s="462"/>
    </row>
    <row r="2508" spans="1:10" ht="30" customHeight="1" x14ac:dyDescent="0.2">
      <c r="A2508" s="461">
        <v>2497</v>
      </c>
      <c r="B2508" s="463" t="s">
        <v>12</v>
      </c>
      <c r="C2508" s="464" t="s">
        <v>1372</v>
      </c>
      <c r="D2508" s="465" t="str">
        <f>VLOOKUP(Tabela25[[#This Row],[Symbol]],Baza_cen[],3,0)</f>
        <v>BLOK NYXON  Green 70mm    H=225mm     GPMM</v>
      </c>
      <c r="E2508" s="466">
        <v>225</v>
      </c>
      <c r="F2508" s="466"/>
      <c r="G2508" s="466" t="s">
        <v>2453</v>
      </c>
      <c r="H2508" s="477">
        <f>NP.!S102</f>
        <v>0</v>
      </c>
      <c r="I2508" s="476">
        <f>NP.!AK102</f>
        <v>0</v>
      </c>
      <c r="J2508" s="462"/>
    </row>
    <row r="2509" spans="1:10" ht="30" customHeight="1" x14ac:dyDescent="0.2">
      <c r="A2509" s="461">
        <v>2498</v>
      </c>
      <c r="B2509" s="463" t="s">
        <v>12</v>
      </c>
      <c r="C2509" s="464" t="s">
        <v>1372</v>
      </c>
      <c r="D2509" s="465" t="str">
        <f>VLOOKUP(Tabela25[[#This Row],[Symbol]],Baza_cen[],3,0)</f>
        <v>BLOK NYXON  Green 70mm    H=225mm     GPMM</v>
      </c>
      <c r="E2509" s="466">
        <v>225</v>
      </c>
      <c r="F2509" s="466"/>
      <c r="G2509" s="466" t="s">
        <v>2453</v>
      </c>
      <c r="H2509" s="477">
        <f>NP.!T102</f>
        <v>0</v>
      </c>
      <c r="I2509" s="476">
        <f>NP.!AL102</f>
        <v>0</v>
      </c>
      <c r="J2509" s="462"/>
    </row>
    <row r="2510" spans="1:10" ht="30" customHeight="1" x14ac:dyDescent="0.2">
      <c r="A2510" s="461">
        <v>2499</v>
      </c>
      <c r="B2510" s="463" t="s">
        <v>12</v>
      </c>
      <c r="C2510" s="464" t="s">
        <v>1372</v>
      </c>
      <c r="D2510" s="465" t="str">
        <f>VLOOKUP(Tabela25[[#This Row],[Symbol]],Baza_cen[],3,0)</f>
        <v>BLOK NYXON  Green 70mm    H=225mm     GPMM</v>
      </c>
      <c r="E2510" s="466">
        <v>225</v>
      </c>
      <c r="F2510" s="466"/>
      <c r="G2510" s="466" t="s">
        <v>2453</v>
      </c>
      <c r="H2510" s="477">
        <f>NP.!U102</f>
        <v>0</v>
      </c>
      <c r="I2510" s="476">
        <f>NP.!AM102</f>
        <v>0</v>
      </c>
      <c r="J2510" s="462"/>
    </row>
    <row r="2511" spans="1:10" ht="30" customHeight="1" x14ac:dyDescent="0.2">
      <c r="A2511" s="461">
        <v>2500</v>
      </c>
      <c r="B2511" s="463" t="s">
        <v>12</v>
      </c>
      <c r="C2511" s="464" t="s">
        <v>1372</v>
      </c>
      <c r="D2511" s="465" t="str">
        <f>VLOOKUP(Tabela25[[#This Row],[Symbol]],Baza_cen[],3,0)</f>
        <v>BLOK NYXON  Green 70mm    H=225mm     GPMM</v>
      </c>
      <c r="E2511" s="466">
        <v>225</v>
      </c>
      <c r="F2511" s="466"/>
      <c r="G2511" s="466" t="s">
        <v>2453</v>
      </c>
      <c r="H2511" s="477">
        <f>NP.!V102</f>
        <v>0</v>
      </c>
      <c r="I2511" s="476">
        <f>NP.!AN102</f>
        <v>0</v>
      </c>
      <c r="J2511" s="462"/>
    </row>
    <row r="2512" spans="1:10" ht="30" customHeight="1" x14ac:dyDescent="0.2">
      <c r="A2512" s="461">
        <v>2501</v>
      </c>
      <c r="B2512" s="463" t="s">
        <v>12</v>
      </c>
      <c r="C2512" s="464" t="s">
        <v>1372</v>
      </c>
      <c r="D2512" s="465" t="str">
        <f>VLOOKUP(Tabela25[[#This Row],[Symbol]],Baza_cen[],3,0)</f>
        <v>BLOK NYXON  Green 70mm    H=225mm     GPMM</v>
      </c>
      <c r="E2512" s="466">
        <v>225</v>
      </c>
      <c r="F2512" s="466"/>
      <c r="G2512" s="466" t="s">
        <v>2453</v>
      </c>
      <c r="H2512" s="477">
        <f>NP.!W102</f>
        <v>0</v>
      </c>
      <c r="I2512" s="476">
        <f>NP.!AO102</f>
        <v>0</v>
      </c>
      <c r="J2512" s="462"/>
    </row>
    <row r="2513" spans="1:10" ht="30" customHeight="1" x14ac:dyDescent="0.2">
      <c r="A2513" s="461">
        <v>2502</v>
      </c>
      <c r="B2513" s="463" t="s">
        <v>12</v>
      </c>
      <c r="C2513" s="464" t="s">
        <v>1372</v>
      </c>
      <c r="D2513" s="465" t="str">
        <f>VLOOKUP(Tabela25[[#This Row],[Symbol]],Baza_cen[],3,0)</f>
        <v>BLOK NYXON  Green 70mm    H=225mm     GPMM</v>
      </c>
      <c r="E2513" s="466">
        <v>225</v>
      </c>
      <c r="F2513" s="466"/>
      <c r="G2513" s="466" t="s">
        <v>2453</v>
      </c>
      <c r="H2513" s="477">
        <f>NP.!X102</f>
        <v>0</v>
      </c>
      <c r="I2513" s="476">
        <f>NP.!AP102</f>
        <v>0</v>
      </c>
      <c r="J2513" s="462"/>
    </row>
    <row r="2514" spans="1:10" ht="30" customHeight="1" x14ac:dyDescent="0.2">
      <c r="A2514" s="461">
        <v>2503</v>
      </c>
      <c r="B2514" s="463" t="s">
        <v>12</v>
      </c>
      <c r="C2514" s="464" t="s">
        <v>1372</v>
      </c>
      <c r="D2514" s="465" t="str">
        <f>VLOOKUP(Tabela25[[#This Row],[Symbol]],Baza_cen[],3,0)</f>
        <v>BLOK NYXON  Green 70mm    H=225mm     GPMM</v>
      </c>
      <c r="E2514" s="466">
        <v>225</v>
      </c>
      <c r="F2514" s="466"/>
      <c r="G2514" s="466" t="s">
        <v>2453</v>
      </c>
      <c r="H2514" s="477">
        <f>NP.!Y102</f>
        <v>0</v>
      </c>
      <c r="I2514" s="476">
        <f>NP.!AQ102</f>
        <v>0</v>
      </c>
      <c r="J2514" s="462"/>
    </row>
    <row r="2515" spans="1:10" ht="30" customHeight="1" x14ac:dyDescent="0.2">
      <c r="A2515" s="461">
        <v>2504</v>
      </c>
      <c r="B2515" s="463" t="s">
        <v>12</v>
      </c>
      <c r="C2515" s="464" t="s">
        <v>1372</v>
      </c>
      <c r="D2515" s="465" t="str">
        <f>VLOOKUP(Tabela25[[#This Row],[Symbol]],Baza_cen[],3,0)</f>
        <v>BLOK NYXON  Green 70mm    H=225mm     GPMM</v>
      </c>
      <c r="E2515" s="466">
        <v>225</v>
      </c>
      <c r="F2515" s="466"/>
      <c r="G2515" s="466" t="s">
        <v>2453</v>
      </c>
      <c r="H2515" s="477">
        <f>NP.!Z102</f>
        <v>0</v>
      </c>
      <c r="I2515" s="476">
        <f>NP.!AR102</f>
        <v>0</v>
      </c>
      <c r="J2515" s="462"/>
    </row>
    <row r="2516" spans="1:10" ht="30" customHeight="1" x14ac:dyDescent="0.2">
      <c r="A2516" s="461">
        <v>2505</v>
      </c>
      <c r="B2516" s="463" t="s">
        <v>12</v>
      </c>
      <c r="C2516" s="464" t="s">
        <v>1372</v>
      </c>
      <c r="D2516" s="465" t="str">
        <f>VLOOKUP(Tabela25[[#This Row],[Symbol]],Baza_cen[],3,0)</f>
        <v>BLOK NYXON  Green 70mm    H=225mm     GPMM</v>
      </c>
      <c r="E2516" s="466">
        <v>225</v>
      </c>
      <c r="F2516" s="466"/>
      <c r="G2516" s="466" t="s">
        <v>2453</v>
      </c>
      <c r="H2516" s="477">
        <f>NP.!AA102</f>
        <v>0</v>
      </c>
      <c r="I2516" s="476">
        <f>NP.!AS102</f>
        <v>0</v>
      </c>
      <c r="J2516" s="462"/>
    </row>
    <row r="2517" spans="1:10" ht="30" customHeight="1" x14ac:dyDescent="0.2">
      <c r="A2517" s="461">
        <v>2506</v>
      </c>
      <c r="B2517" s="463" t="s">
        <v>12</v>
      </c>
      <c r="C2517" s="464" t="s">
        <v>1372</v>
      </c>
      <c r="D2517" s="465" t="str">
        <f>VLOOKUP(Tabela25[[#This Row],[Symbol]],Baza_cen[],3,0)</f>
        <v>BLOK NYXON  Green 70mm    H=225mm     GPMM</v>
      </c>
      <c r="E2517" s="466">
        <v>225</v>
      </c>
      <c r="F2517" s="466"/>
      <c r="G2517" s="466" t="s">
        <v>2453</v>
      </c>
      <c r="H2517" s="477">
        <f>NP.!AB102</f>
        <v>0</v>
      </c>
      <c r="I2517" s="476">
        <f>NP.!AT102</f>
        <v>0</v>
      </c>
      <c r="J2517" s="462"/>
    </row>
    <row r="2518" spans="1:10" ht="30" customHeight="1" x14ac:dyDescent="0.2">
      <c r="A2518" s="461">
        <v>2507</v>
      </c>
      <c r="B2518" s="463" t="s">
        <v>12</v>
      </c>
      <c r="C2518" s="464" t="s">
        <v>1372</v>
      </c>
      <c r="D2518" s="465" t="str">
        <f>VLOOKUP(Tabela25[[#This Row],[Symbol]],Baza_cen[],3,0)</f>
        <v>BLOK NYXON  Green 70mm    H=225mm     GPMM</v>
      </c>
      <c r="E2518" s="466">
        <v>225</v>
      </c>
      <c r="F2518" s="466"/>
      <c r="G2518" s="466" t="s">
        <v>2453</v>
      </c>
      <c r="H2518" s="477">
        <f>NP.!AC102</f>
        <v>0</v>
      </c>
      <c r="I2518" s="476">
        <f>NP.!AU102</f>
        <v>0</v>
      </c>
      <c r="J2518" s="462"/>
    </row>
    <row r="2519" spans="1:10" ht="30" customHeight="1" x14ac:dyDescent="0.2">
      <c r="A2519" s="461">
        <v>2508</v>
      </c>
      <c r="B2519" s="463" t="s">
        <v>12</v>
      </c>
      <c r="C2519" s="464" t="s">
        <v>1372</v>
      </c>
      <c r="D2519" s="465" t="str">
        <f>VLOOKUP(Tabela25[[#This Row],[Symbol]],Baza_cen[],3,0)</f>
        <v>BLOK NYXON  Green 70mm    H=225mm     GPMM</v>
      </c>
      <c r="E2519" s="466">
        <v>225</v>
      </c>
      <c r="F2519" s="466"/>
      <c r="G2519" s="466" t="s">
        <v>2453</v>
      </c>
      <c r="H2519" s="477">
        <f>NP.!AD102</f>
        <v>0</v>
      </c>
      <c r="I2519" s="476">
        <f>NP.!AV102</f>
        <v>0</v>
      </c>
      <c r="J2519" s="462"/>
    </row>
    <row r="2520" spans="1:10" ht="30" customHeight="1" x14ac:dyDescent="0.2">
      <c r="A2520" s="461">
        <v>2509</v>
      </c>
      <c r="B2520" s="463" t="s">
        <v>12</v>
      </c>
      <c r="C2520" s="464" t="s">
        <v>1373</v>
      </c>
      <c r="D2520" s="465" t="str">
        <f>VLOOKUP(Tabela25[[#This Row],[Symbol]],Baza_cen[],3,0)</f>
        <v>BLOK NYXON  Green 70mm    H=230mm     GPMM</v>
      </c>
      <c r="E2520" s="466">
        <v>230</v>
      </c>
      <c r="F2520" s="466"/>
      <c r="G2520" s="466" t="s">
        <v>2453</v>
      </c>
      <c r="H2520" s="477">
        <f>NP.!S103</f>
        <v>0</v>
      </c>
      <c r="I2520" s="476">
        <f>NP.!AK103</f>
        <v>0</v>
      </c>
      <c r="J2520" s="462"/>
    </row>
    <row r="2521" spans="1:10" ht="30" customHeight="1" x14ac:dyDescent="0.2">
      <c r="A2521" s="461">
        <v>2510</v>
      </c>
      <c r="B2521" s="463" t="s">
        <v>12</v>
      </c>
      <c r="C2521" s="464" t="s">
        <v>1373</v>
      </c>
      <c r="D2521" s="465" t="str">
        <f>VLOOKUP(Tabela25[[#This Row],[Symbol]],Baza_cen[],3,0)</f>
        <v>BLOK NYXON  Green 70mm    H=230mm     GPMM</v>
      </c>
      <c r="E2521" s="466">
        <v>230</v>
      </c>
      <c r="F2521" s="466"/>
      <c r="G2521" s="466" t="s">
        <v>2453</v>
      </c>
      <c r="H2521" s="477">
        <f>NP.!T103</f>
        <v>0</v>
      </c>
      <c r="I2521" s="476">
        <f>NP.!AL103</f>
        <v>0</v>
      </c>
      <c r="J2521" s="462"/>
    </row>
    <row r="2522" spans="1:10" ht="30" customHeight="1" x14ac:dyDescent="0.2">
      <c r="A2522" s="461">
        <v>2511</v>
      </c>
      <c r="B2522" s="463" t="s">
        <v>12</v>
      </c>
      <c r="C2522" s="464" t="s">
        <v>1373</v>
      </c>
      <c r="D2522" s="465" t="str">
        <f>VLOOKUP(Tabela25[[#This Row],[Symbol]],Baza_cen[],3,0)</f>
        <v>BLOK NYXON  Green 70mm    H=230mm     GPMM</v>
      </c>
      <c r="E2522" s="466">
        <v>230</v>
      </c>
      <c r="F2522" s="466"/>
      <c r="G2522" s="466" t="s">
        <v>2453</v>
      </c>
      <c r="H2522" s="477">
        <f>NP.!U103</f>
        <v>0</v>
      </c>
      <c r="I2522" s="476">
        <f>NP.!AM103</f>
        <v>0</v>
      </c>
      <c r="J2522" s="462"/>
    </row>
    <row r="2523" spans="1:10" ht="30" customHeight="1" x14ac:dyDescent="0.2">
      <c r="A2523" s="461">
        <v>2512</v>
      </c>
      <c r="B2523" s="463" t="s">
        <v>12</v>
      </c>
      <c r="C2523" s="464" t="s">
        <v>1373</v>
      </c>
      <c r="D2523" s="465" t="str">
        <f>VLOOKUP(Tabela25[[#This Row],[Symbol]],Baza_cen[],3,0)</f>
        <v>BLOK NYXON  Green 70mm    H=230mm     GPMM</v>
      </c>
      <c r="E2523" s="466">
        <v>230</v>
      </c>
      <c r="F2523" s="466"/>
      <c r="G2523" s="466" t="s">
        <v>2453</v>
      </c>
      <c r="H2523" s="477">
        <f>NP.!V103</f>
        <v>0</v>
      </c>
      <c r="I2523" s="476">
        <f>NP.!AN103</f>
        <v>0</v>
      </c>
      <c r="J2523" s="462"/>
    </row>
    <row r="2524" spans="1:10" ht="30" customHeight="1" x14ac:dyDescent="0.2">
      <c r="A2524" s="461">
        <v>2513</v>
      </c>
      <c r="B2524" s="463" t="s">
        <v>12</v>
      </c>
      <c r="C2524" s="464" t="s">
        <v>1373</v>
      </c>
      <c r="D2524" s="465" t="str">
        <f>VLOOKUP(Tabela25[[#This Row],[Symbol]],Baza_cen[],3,0)</f>
        <v>BLOK NYXON  Green 70mm    H=230mm     GPMM</v>
      </c>
      <c r="E2524" s="466">
        <v>230</v>
      </c>
      <c r="F2524" s="466"/>
      <c r="G2524" s="466" t="s">
        <v>2453</v>
      </c>
      <c r="H2524" s="477">
        <f>NP.!W103</f>
        <v>0</v>
      </c>
      <c r="I2524" s="476">
        <f>NP.!AO103</f>
        <v>0</v>
      </c>
      <c r="J2524" s="462"/>
    </row>
    <row r="2525" spans="1:10" ht="30" customHeight="1" x14ac:dyDescent="0.2">
      <c r="A2525" s="461">
        <v>2514</v>
      </c>
      <c r="B2525" s="463" t="s">
        <v>12</v>
      </c>
      <c r="C2525" s="464" t="s">
        <v>1373</v>
      </c>
      <c r="D2525" s="465" t="str">
        <f>VLOOKUP(Tabela25[[#This Row],[Symbol]],Baza_cen[],3,0)</f>
        <v>BLOK NYXON  Green 70mm    H=230mm     GPMM</v>
      </c>
      <c r="E2525" s="466">
        <v>230</v>
      </c>
      <c r="F2525" s="466"/>
      <c r="G2525" s="466" t="s">
        <v>2453</v>
      </c>
      <c r="H2525" s="477">
        <f>NP.!X103</f>
        <v>0</v>
      </c>
      <c r="I2525" s="476">
        <f>NP.!AP103</f>
        <v>0</v>
      </c>
      <c r="J2525" s="462"/>
    </row>
    <row r="2526" spans="1:10" ht="30" customHeight="1" x14ac:dyDescent="0.2">
      <c r="A2526" s="461">
        <v>2515</v>
      </c>
      <c r="B2526" s="463" t="s">
        <v>12</v>
      </c>
      <c r="C2526" s="464" t="s">
        <v>1373</v>
      </c>
      <c r="D2526" s="465" t="str">
        <f>VLOOKUP(Tabela25[[#This Row],[Symbol]],Baza_cen[],3,0)</f>
        <v>BLOK NYXON  Green 70mm    H=230mm     GPMM</v>
      </c>
      <c r="E2526" s="466">
        <v>230</v>
      </c>
      <c r="F2526" s="466"/>
      <c r="G2526" s="466" t="s">
        <v>2453</v>
      </c>
      <c r="H2526" s="477">
        <f>NP.!Y103</f>
        <v>0</v>
      </c>
      <c r="I2526" s="476">
        <f>NP.!AQ103</f>
        <v>0</v>
      </c>
      <c r="J2526" s="462"/>
    </row>
    <row r="2527" spans="1:10" ht="30" customHeight="1" x14ac:dyDescent="0.2">
      <c r="A2527" s="461">
        <v>2516</v>
      </c>
      <c r="B2527" s="463" t="s">
        <v>12</v>
      </c>
      <c r="C2527" s="464" t="s">
        <v>1373</v>
      </c>
      <c r="D2527" s="465" t="str">
        <f>VLOOKUP(Tabela25[[#This Row],[Symbol]],Baza_cen[],3,0)</f>
        <v>BLOK NYXON  Green 70mm    H=230mm     GPMM</v>
      </c>
      <c r="E2527" s="466">
        <v>230</v>
      </c>
      <c r="F2527" s="466"/>
      <c r="G2527" s="466" t="s">
        <v>2453</v>
      </c>
      <c r="H2527" s="477">
        <f>NP.!Z103</f>
        <v>0</v>
      </c>
      <c r="I2527" s="476">
        <f>NP.!AR103</f>
        <v>0</v>
      </c>
      <c r="J2527" s="462"/>
    </row>
    <row r="2528" spans="1:10" ht="30" customHeight="1" x14ac:dyDescent="0.2">
      <c r="A2528" s="461">
        <v>2517</v>
      </c>
      <c r="B2528" s="463" t="s">
        <v>12</v>
      </c>
      <c r="C2528" s="464" t="s">
        <v>1373</v>
      </c>
      <c r="D2528" s="465" t="str">
        <f>VLOOKUP(Tabela25[[#This Row],[Symbol]],Baza_cen[],3,0)</f>
        <v>BLOK NYXON  Green 70mm    H=230mm     GPMM</v>
      </c>
      <c r="E2528" s="466">
        <v>230</v>
      </c>
      <c r="F2528" s="466"/>
      <c r="G2528" s="466" t="s">
        <v>2453</v>
      </c>
      <c r="H2528" s="477">
        <f>NP.!AA103</f>
        <v>0</v>
      </c>
      <c r="I2528" s="476">
        <f>NP.!AS103</f>
        <v>0</v>
      </c>
      <c r="J2528" s="462"/>
    </row>
    <row r="2529" spans="1:10" ht="30" customHeight="1" x14ac:dyDescent="0.2">
      <c r="A2529" s="461">
        <v>2518</v>
      </c>
      <c r="B2529" s="463" t="s">
        <v>12</v>
      </c>
      <c r="C2529" s="464" t="s">
        <v>1373</v>
      </c>
      <c r="D2529" s="465" t="str">
        <f>VLOOKUP(Tabela25[[#This Row],[Symbol]],Baza_cen[],3,0)</f>
        <v>BLOK NYXON  Green 70mm    H=230mm     GPMM</v>
      </c>
      <c r="E2529" s="466">
        <v>230</v>
      </c>
      <c r="F2529" s="466"/>
      <c r="G2529" s="466" t="s">
        <v>2453</v>
      </c>
      <c r="H2529" s="477">
        <f>NP.!AB103</f>
        <v>0</v>
      </c>
      <c r="I2529" s="476">
        <f>NP.!AT103</f>
        <v>0</v>
      </c>
      <c r="J2529" s="462"/>
    </row>
    <row r="2530" spans="1:10" ht="30" customHeight="1" x14ac:dyDescent="0.2">
      <c r="A2530" s="461">
        <v>2519</v>
      </c>
      <c r="B2530" s="463" t="s">
        <v>12</v>
      </c>
      <c r="C2530" s="464" t="s">
        <v>1373</v>
      </c>
      <c r="D2530" s="465" t="str">
        <f>VLOOKUP(Tabela25[[#This Row],[Symbol]],Baza_cen[],3,0)</f>
        <v>BLOK NYXON  Green 70mm    H=230mm     GPMM</v>
      </c>
      <c r="E2530" s="466">
        <v>230</v>
      </c>
      <c r="F2530" s="466"/>
      <c r="G2530" s="466" t="s">
        <v>2453</v>
      </c>
      <c r="H2530" s="477">
        <f>NP.!AC103</f>
        <v>0</v>
      </c>
      <c r="I2530" s="476">
        <f>NP.!AU103</f>
        <v>0</v>
      </c>
      <c r="J2530" s="462"/>
    </row>
    <row r="2531" spans="1:10" ht="30" customHeight="1" x14ac:dyDescent="0.2">
      <c r="A2531" s="461">
        <v>2520</v>
      </c>
      <c r="B2531" s="463" t="s">
        <v>12</v>
      </c>
      <c r="C2531" s="464" t="s">
        <v>1373</v>
      </c>
      <c r="D2531" s="465" t="str">
        <f>VLOOKUP(Tabela25[[#This Row],[Symbol]],Baza_cen[],3,0)</f>
        <v>BLOK NYXON  Green 70mm    H=230mm     GPMM</v>
      </c>
      <c r="E2531" s="466">
        <v>230</v>
      </c>
      <c r="F2531" s="466"/>
      <c r="G2531" s="466" t="s">
        <v>2453</v>
      </c>
      <c r="H2531" s="477">
        <f>NP.!AD103</f>
        <v>0</v>
      </c>
      <c r="I2531" s="476">
        <f>NP.!AV103</f>
        <v>0</v>
      </c>
      <c r="J2531" s="462"/>
    </row>
    <row r="2532" spans="1:10" ht="30" customHeight="1" x14ac:dyDescent="0.2">
      <c r="A2532" s="461">
        <v>2521</v>
      </c>
      <c r="B2532" s="463" t="s">
        <v>12</v>
      </c>
      <c r="C2532" s="464" t="s">
        <v>1374</v>
      </c>
      <c r="D2532" s="465" t="str">
        <f>VLOOKUP(Tabela25[[#This Row],[Symbol]],Baza_cen[],3,0)</f>
        <v>BLOK NYXON  Green 70mm    H=235mm     GPMM</v>
      </c>
      <c r="E2532" s="466">
        <v>235</v>
      </c>
      <c r="F2532" s="466"/>
      <c r="G2532" s="466" t="s">
        <v>2453</v>
      </c>
      <c r="H2532" s="477">
        <f>NP.!S104</f>
        <v>0</v>
      </c>
      <c r="I2532" s="476">
        <f>NP.!AK104</f>
        <v>0</v>
      </c>
      <c r="J2532" s="462"/>
    </row>
    <row r="2533" spans="1:10" ht="30" customHeight="1" x14ac:dyDescent="0.2">
      <c r="A2533" s="461">
        <v>2522</v>
      </c>
      <c r="B2533" s="463" t="s">
        <v>12</v>
      </c>
      <c r="C2533" s="464" t="s">
        <v>1374</v>
      </c>
      <c r="D2533" s="465" t="str">
        <f>VLOOKUP(Tabela25[[#This Row],[Symbol]],Baza_cen[],3,0)</f>
        <v>BLOK NYXON  Green 70mm    H=235mm     GPMM</v>
      </c>
      <c r="E2533" s="466">
        <v>235</v>
      </c>
      <c r="F2533" s="466"/>
      <c r="G2533" s="466" t="s">
        <v>2453</v>
      </c>
      <c r="H2533" s="477">
        <f>NP.!T104</f>
        <v>0</v>
      </c>
      <c r="I2533" s="476">
        <f>NP.!AL104</f>
        <v>0</v>
      </c>
      <c r="J2533" s="462"/>
    </row>
    <row r="2534" spans="1:10" ht="30" customHeight="1" x14ac:dyDescent="0.2">
      <c r="A2534" s="461">
        <v>2523</v>
      </c>
      <c r="B2534" s="463" t="s">
        <v>12</v>
      </c>
      <c r="C2534" s="464" t="s">
        <v>1374</v>
      </c>
      <c r="D2534" s="465" t="str">
        <f>VLOOKUP(Tabela25[[#This Row],[Symbol]],Baza_cen[],3,0)</f>
        <v>BLOK NYXON  Green 70mm    H=235mm     GPMM</v>
      </c>
      <c r="E2534" s="466">
        <v>235</v>
      </c>
      <c r="F2534" s="466"/>
      <c r="G2534" s="466" t="s">
        <v>2453</v>
      </c>
      <c r="H2534" s="477">
        <f>NP.!U104</f>
        <v>0</v>
      </c>
      <c r="I2534" s="476">
        <f>NP.!AM104</f>
        <v>0</v>
      </c>
      <c r="J2534" s="462"/>
    </row>
    <row r="2535" spans="1:10" ht="30" customHeight="1" x14ac:dyDescent="0.2">
      <c r="A2535" s="461">
        <v>2524</v>
      </c>
      <c r="B2535" s="463" t="s">
        <v>12</v>
      </c>
      <c r="C2535" s="464" t="s">
        <v>1374</v>
      </c>
      <c r="D2535" s="465" t="str">
        <f>VLOOKUP(Tabela25[[#This Row],[Symbol]],Baza_cen[],3,0)</f>
        <v>BLOK NYXON  Green 70mm    H=235mm     GPMM</v>
      </c>
      <c r="E2535" s="466">
        <v>235</v>
      </c>
      <c r="F2535" s="466"/>
      <c r="G2535" s="466" t="s">
        <v>2453</v>
      </c>
      <c r="H2535" s="477">
        <f>NP.!V104</f>
        <v>0</v>
      </c>
      <c r="I2535" s="476">
        <f>NP.!AN104</f>
        <v>0</v>
      </c>
      <c r="J2535" s="462"/>
    </row>
    <row r="2536" spans="1:10" ht="30" customHeight="1" x14ac:dyDescent="0.2">
      <c r="A2536" s="461">
        <v>2525</v>
      </c>
      <c r="B2536" s="463" t="s">
        <v>12</v>
      </c>
      <c r="C2536" s="464" t="s">
        <v>1374</v>
      </c>
      <c r="D2536" s="465" t="str">
        <f>VLOOKUP(Tabela25[[#This Row],[Symbol]],Baza_cen[],3,0)</f>
        <v>BLOK NYXON  Green 70mm    H=235mm     GPMM</v>
      </c>
      <c r="E2536" s="466">
        <v>235</v>
      </c>
      <c r="F2536" s="466"/>
      <c r="G2536" s="466" t="s">
        <v>2453</v>
      </c>
      <c r="H2536" s="477">
        <f>NP.!W104</f>
        <v>0</v>
      </c>
      <c r="I2536" s="476">
        <f>NP.!AO104</f>
        <v>0</v>
      </c>
      <c r="J2536" s="462"/>
    </row>
    <row r="2537" spans="1:10" ht="30" customHeight="1" x14ac:dyDescent="0.2">
      <c r="A2537" s="461">
        <v>2526</v>
      </c>
      <c r="B2537" s="463" t="s">
        <v>12</v>
      </c>
      <c r="C2537" s="464" t="s">
        <v>1374</v>
      </c>
      <c r="D2537" s="465" t="str">
        <f>VLOOKUP(Tabela25[[#This Row],[Symbol]],Baza_cen[],3,0)</f>
        <v>BLOK NYXON  Green 70mm    H=235mm     GPMM</v>
      </c>
      <c r="E2537" s="466">
        <v>235</v>
      </c>
      <c r="F2537" s="466"/>
      <c r="G2537" s="466" t="s">
        <v>2453</v>
      </c>
      <c r="H2537" s="477">
        <f>NP.!X104</f>
        <v>0</v>
      </c>
      <c r="I2537" s="476">
        <f>NP.!AP104</f>
        <v>0</v>
      </c>
      <c r="J2537" s="462"/>
    </row>
    <row r="2538" spans="1:10" ht="30" customHeight="1" x14ac:dyDescent="0.2">
      <c r="A2538" s="461">
        <v>2527</v>
      </c>
      <c r="B2538" s="463" t="s">
        <v>12</v>
      </c>
      <c r="C2538" s="464" t="s">
        <v>1374</v>
      </c>
      <c r="D2538" s="465" t="str">
        <f>VLOOKUP(Tabela25[[#This Row],[Symbol]],Baza_cen[],3,0)</f>
        <v>BLOK NYXON  Green 70mm    H=235mm     GPMM</v>
      </c>
      <c r="E2538" s="466">
        <v>235</v>
      </c>
      <c r="F2538" s="466"/>
      <c r="G2538" s="466" t="s">
        <v>2453</v>
      </c>
      <c r="H2538" s="477">
        <f>NP.!Y104</f>
        <v>0</v>
      </c>
      <c r="I2538" s="476">
        <f>NP.!AQ104</f>
        <v>0</v>
      </c>
      <c r="J2538" s="462"/>
    </row>
    <row r="2539" spans="1:10" ht="30" customHeight="1" x14ac:dyDescent="0.2">
      <c r="A2539" s="461">
        <v>2528</v>
      </c>
      <c r="B2539" s="463" t="s">
        <v>12</v>
      </c>
      <c r="C2539" s="464" t="s">
        <v>1374</v>
      </c>
      <c r="D2539" s="465" t="str">
        <f>VLOOKUP(Tabela25[[#This Row],[Symbol]],Baza_cen[],3,0)</f>
        <v>BLOK NYXON  Green 70mm    H=235mm     GPMM</v>
      </c>
      <c r="E2539" s="466">
        <v>235</v>
      </c>
      <c r="F2539" s="466"/>
      <c r="G2539" s="466" t="s">
        <v>2453</v>
      </c>
      <c r="H2539" s="477">
        <f>NP.!Z104</f>
        <v>0</v>
      </c>
      <c r="I2539" s="476">
        <f>NP.!AR104</f>
        <v>0</v>
      </c>
      <c r="J2539" s="462"/>
    </row>
    <row r="2540" spans="1:10" ht="30" customHeight="1" x14ac:dyDescent="0.2">
      <c r="A2540" s="461">
        <v>2529</v>
      </c>
      <c r="B2540" s="463" t="s">
        <v>12</v>
      </c>
      <c r="C2540" s="464" t="s">
        <v>1374</v>
      </c>
      <c r="D2540" s="465" t="str">
        <f>VLOOKUP(Tabela25[[#This Row],[Symbol]],Baza_cen[],3,0)</f>
        <v>BLOK NYXON  Green 70mm    H=235mm     GPMM</v>
      </c>
      <c r="E2540" s="466">
        <v>235</v>
      </c>
      <c r="F2540" s="466"/>
      <c r="G2540" s="466" t="s">
        <v>2453</v>
      </c>
      <c r="H2540" s="477">
        <f>NP.!AA104</f>
        <v>0</v>
      </c>
      <c r="I2540" s="476">
        <f>NP.!AS104</f>
        <v>0</v>
      </c>
      <c r="J2540" s="462"/>
    </row>
    <row r="2541" spans="1:10" ht="30" customHeight="1" x14ac:dyDescent="0.2">
      <c r="A2541" s="461">
        <v>2530</v>
      </c>
      <c r="B2541" s="463" t="s">
        <v>12</v>
      </c>
      <c r="C2541" s="464" t="s">
        <v>1374</v>
      </c>
      <c r="D2541" s="465" t="str">
        <f>VLOOKUP(Tabela25[[#This Row],[Symbol]],Baza_cen[],3,0)</f>
        <v>BLOK NYXON  Green 70mm    H=235mm     GPMM</v>
      </c>
      <c r="E2541" s="466">
        <v>235</v>
      </c>
      <c r="F2541" s="466"/>
      <c r="G2541" s="466" t="s">
        <v>2453</v>
      </c>
      <c r="H2541" s="477">
        <f>NP.!AB104</f>
        <v>0</v>
      </c>
      <c r="I2541" s="476">
        <f>NP.!AT104</f>
        <v>0</v>
      </c>
      <c r="J2541" s="462"/>
    </row>
    <row r="2542" spans="1:10" ht="30" customHeight="1" x14ac:dyDescent="0.2">
      <c r="A2542" s="461">
        <v>2531</v>
      </c>
      <c r="B2542" s="463" t="s">
        <v>12</v>
      </c>
      <c r="C2542" s="464" t="s">
        <v>1374</v>
      </c>
      <c r="D2542" s="465" t="str">
        <f>VLOOKUP(Tabela25[[#This Row],[Symbol]],Baza_cen[],3,0)</f>
        <v>BLOK NYXON  Green 70mm    H=235mm     GPMM</v>
      </c>
      <c r="E2542" s="466">
        <v>235</v>
      </c>
      <c r="F2542" s="466"/>
      <c r="G2542" s="466" t="s">
        <v>2453</v>
      </c>
      <c r="H2542" s="477">
        <f>NP.!AC104</f>
        <v>0</v>
      </c>
      <c r="I2542" s="476">
        <f>NP.!AU104</f>
        <v>0</v>
      </c>
      <c r="J2542" s="462"/>
    </row>
    <row r="2543" spans="1:10" ht="30" customHeight="1" x14ac:dyDescent="0.2">
      <c r="A2543" s="461">
        <v>2532</v>
      </c>
      <c r="B2543" s="463" t="s">
        <v>12</v>
      </c>
      <c r="C2543" s="464" t="s">
        <v>1374</v>
      </c>
      <c r="D2543" s="465" t="str">
        <f>VLOOKUP(Tabela25[[#This Row],[Symbol]],Baza_cen[],3,0)</f>
        <v>BLOK NYXON  Green 70mm    H=235mm     GPMM</v>
      </c>
      <c r="E2543" s="466">
        <v>235</v>
      </c>
      <c r="F2543" s="466"/>
      <c r="G2543" s="466" t="s">
        <v>2453</v>
      </c>
      <c r="H2543" s="477">
        <f>NP.!AD104</f>
        <v>0</v>
      </c>
      <c r="I2543" s="476">
        <f>NP.!AV104</f>
        <v>0</v>
      </c>
      <c r="J2543" s="462"/>
    </row>
    <row r="2544" spans="1:10" ht="30" customHeight="1" x14ac:dyDescent="0.2">
      <c r="A2544" s="461">
        <v>2533</v>
      </c>
      <c r="B2544" s="463" t="s">
        <v>12</v>
      </c>
      <c r="C2544" s="464" t="s">
        <v>1375</v>
      </c>
      <c r="D2544" s="465" t="str">
        <f>VLOOKUP(Tabela25[[#This Row],[Symbol]],Baza_cen[],3,0)</f>
        <v>BLOK NYXON  Green 70mm    H=240mm     GPMM</v>
      </c>
      <c r="E2544" s="466">
        <v>240</v>
      </c>
      <c r="F2544" s="466"/>
      <c r="G2544" s="466" t="s">
        <v>2453</v>
      </c>
      <c r="H2544" s="477">
        <f>NP.!S105</f>
        <v>0</v>
      </c>
      <c r="I2544" s="476">
        <f>NP.!AK105</f>
        <v>0</v>
      </c>
      <c r="J2544" s="462"/>
    </row>
    <row r="2545" spans="1:10" ht="30" customHeight="1" x14ac:dyDescent="0.2">
      <c r="A2545" s="461">
        <v>2534</v>
      </c>
      <c r="B2545" s="463" t="s">
        <v>12</v>
      </c>
      <c r="C2545" s="464" t="s">
        <v>1375</v>
      </c>
      <c r="D2545" s="465" t="str">
        <f>VLOOKUP(Tabela25[[#This Row],[Symbol]],Baza_cen[],3,0)</f>
        <v>BLOK NYXON  Green 70mm    H=240mm     GPMM</v>
      </c>
      <c r="E2545" s="466">
        <v>240</v>
      </c>
      <c r="F2545" s="466"/>
      <c r="G2545" s="466" t="s">
        <v>2453</v>
      </c>
      <c r="H2545" s="477">
        <f>NP.!T105</f>
        <v>0</v>
      </c>
      <c r="I2545" s="476">
        <f>NP.!AL105</f>
        <v>0</v>
      </c>
      <c r="J2545" s="462"/>
    </row>
    <row r="2546" spans="1:10" ht="30" customHeight="1" x14ac:dyDescent="0.2">
      <c r="A2546" s="461">
        <v>2535</v>
      </c>
      <c r="B2546" s="463" t="s">
        <v>12</v>
      </c>
      <c r="C2546" s="464" t="s">
        <v>1375</v>
      </c>
      <c r="D2546" s="465" t="str">
        <f>VLOOKUP(Tabela25[[#This Row],[Symbol]],Baza_cen[],3,0)</f>
        <v>BLOK NYXON  Green 70mm    H=240mm     GPMM</v>
      </c>
      <c r="E2546" s="466">
        <v>240</v>
      </c>
      <c r="F2546" s="466"/>
      <c r="G2546" s="466" t="s">
        <v>2453</v>
      </c>
      <c r="H2546" s="477">
        <f>NP.!U105</f>
        <v>0</v>
      </c>
      <c r="I2546" s="476">
        <f>NP.!AM105</f>
        <v>0</v>
      </c>
      <c r="J2546" s="462"/>
    </row>
    <row r="2547" spans="1:10" ht="30" customHeight="1" x14ac:dyDescent="0.2">
      <c r="A2547" s="461">
        <v>2536</v>
      </c>
      <c r="B2547" s="463" t="s">
        <v>12</v>
      </c>
      <c r="C2547" s="464" t="s">
        <v>1375</v>
      </c>
      <c r="D2547" s="465" t="str">
        <f>VLOOKUP(Tabela25[[#This Row],[Symbol]],Baza_cen[],3,0)</f>
        <v>BLOK NYXON  Green 70mm    H=240mm     GPMM</v>
      </c>
      <c r="E2547" s="466">
        <v>240</v>
      </c>
      <c r="F2547" s="466"/>
      <c r="G2547" s="466" t="s">
        <v>2453</v>
      </c>
      <c r="H2547" s="477">
        <f>NP.!V105</f>
        <v>0</v>
      </c>
      <c r="I2547" s="476">
        <f>NP.!AN105</f>
        <v>0</v>
      </c>
      <c r="J2547" s="462"/>
    </row>
    <row r="2548" spans="1:10" ht="30" customHeight="1" x14ac:dyDescent="0.2">
      <c r="A2548" s="461">
        <v>2537</v>
      </c>
      <c r="B2548" s="463" t="s">
        <v>12</v>
      </c>
      <c r="C2548" s="464" t="s">
        <v>1375</v>
      </c>
      <c r="D2548" s="465" t="str">
        <f>VLOOKUP(Tabela25[[#This Row],[Symbol]],Baza_cen[],3,0)</f>
        <v>BLOK NYXON  Green 70mm    H=240mm     GPMM</v>
      </c>
      <c r="E2548" s="466">
        <v>240</v>
      </c>
      <c r="F2548" s="466"/>
      <c r="G2548" s="466" t="s">
        <v>2453</v>
      </c>
      <c r="H2548" s="477">
        <f>NP.!W105</f>
        <v>0</v>
      </c>
      <c r="I2548" s="476">
        <f>NP.!AO105</f>
        <v>0</v>
      </c>
      <c r="J2548" s="462"/>
    </row>
    <row r="2549" spans="1:10" ht="30" customHeight="1" x14ac:dyDescent="0.2">
      <c r="A2549" s="461">
        <v>2538</v>
      </c>
      <c r="B2549" s="463" t="s">
        <v>12</v>
      </c>
      <c r="C2549" s="464" t="s">
        <v>1375</v>
      </c>
      <c r="D2549" s="465" t="str">
        <f>VLOOKUP(Tabela25[[#This Row],[Symbol]],Baza_cen[],3,0)</f>
        <v>BLOK NYXON  Green 70mm    H=240mm     GPMM</v>
      </c>
      <c r="E2549" s="466">
        <v>240</v>
      </c>
      <c r="F2549" s="466"/>
      <c r="G2549" s="466" t="s">
        <v>2453</v>
      </c>
      <c r="H2549" s="477">
        <f>NP.!X105</f>
        <v>0</v>
      </c>
      <c r="I2549" s="476">
        <f>NP.!AP105</f>
        <v>0</v>
      </c>
      <c r="J2549" s="462"/>
    </row>
    <row r="2550" spans="1:10" ht="30" customHeight="1" x14ac:dyDescent="0.2">
      <c r="A2550" s="461">
        <v>2539</v>
      </c>
      <c r="B2550" s="463" t="s">
        <v>12</v>
      </c>
      <c r="C2550" s="464" t="s">
        <v>1375</v>
      </c>
      <c r="D2550" s="465" t="str">
        <f>VLOOKUP(Tabela25[[#This Row],[Symbol]],Baza_cen[],3,0)</f>
        <v>BLOK NYXON  Green 70mm    H=240mm     GPMM</v>
      </c>
      <c r="E2550" s="466">
        <v>240</v>
      </c>
      <c r="F2550" s="466"/>
      <c r="G2550" s="466" t="s">
        <v>2453</v>
      </c>
      <c r="H2550" s="477">
        <f>NP.!Y105</f>
        <v>0</v>
      </c>
      <c r="I2550" s="476">
        <f>NP.!AQ105</f>
        <v>0</v>
      </c>
      <c r="J2550" s="462"/>
    </row>
    <row r="2551" spans="1:10" ht="30" customHeight="1" x14ac:dyDescent="0.2">
      <c r="A2551" s="461">
        <v>2540</v>
      </c>
      <c r="B2551" s="463" t="s">
        <v>12</v>
      </c>
      <c r="C2551" s="464" t="s">
        <v>1375</v>
      </c>
      <c r="D2551" s="465" t="str">
        <f>VLOOKUP(Tabela25[[#This Row],[Symbol]],Baza_cen[],3,0)</f>
        <v>BLOK NYXON  Green 70mm    H=240mm     GPMM</v>
      </c>
      <c r="E2551" s="466">
        <v>240</v>
      </c>
      <c r="F2551" s="466"/>
      <c r="G2551" s="466" t="s">
        <v>2453</v>
      </c>
      <c r="H2551" s="477">
        <f>NP.!Z105</f>
        <v>0</v>
      </c>
      <c r="I2551" s="476">
        <f>NP.!AR105</f>
        <v>0</v>
      </c>
      <c r="J2551" s="462"/>
    </row>
    <row r="2552" spans="1:10" ht="30" customHeight="1" x14ac:dyDescent="0.2">
      <c r="A2552" s="461">
        <v>2541</v>
      </c>
      <c r="B2552" s="463" t="s">
        <v>12</v>
      </c>
      <c r="C2552" s="464" t="s">
        <v>1375</v>
      </c>
      <c r="D2552" s="465" t="str">
        <f>VLOOKUP(Tabela25[[#This Row],[Symbol]],Baza_cen[],3,0)</f>
        <v>BLOK NYXON  Green 70mm    H=240mm     GPMM</v>
      </c>
      <c r="E2552" s="466">
        <v>240</v>
      </c>
      <c r="F2552" s="466"/>
      <c r="G2552" s="466" t="s">
        <v>2453</v>
      </c>
      <c r="H2552" s="477">
        <f>NP.!AA105</f>
        <v>0</v>
      </c>
      <c r="I2552" s="476">
        <f>NP.!AS105</f>
        <v>0</v>
      </c>
      <c r="J2552" s="462"/>
    </row>
    <row r="2553" spans="1:10" ht="30" customHeight="1" x14ac:dyDescent="0.2">
      <c r="A2553" s="461">
        <v>2542</v>
      </c>
      <c r="B2553" s="463" t="s">
        <v>12</v>
      </c>
      <c r="C2553" s="464" t="s">
        <v>1375</v>
      </c>
      <c r="D2553" s="465" t="str">
        <f>VLOOKUP(Tabela25[[#This Row],[Symbol]],Baza_cen[],3,0)</f>
        <v>BLOK NYXON  Green 70mm    H=240mm     GPMM</v>
      </c>
      <c r="E2553" s="466">
        <v>240</v>
      </c>
      <c r="F2553" s="466"/>
      <c r="G2553" s="466" t="s">
        <v>2453</v>
      </c>
      <c r="H2553" s="477">
        <f>NP.!AB105</f>
        <v>0</v>
      </c>
      <c r="I2553" s="476">
        <f>NP.!AT105</f>
        <v>0</v>
      </c>
      <c r="J2553" s="462"/>
    </row>
    <row r="2554" spans="1:10" ht="30" customHeight="1" x14ac:dyDescent="0.2">
      <c r="A2554" s="461">
        <v>2543</v>
      </c>
      <c r="B2554" s="463" t="s">
        <v>12</v>
      </c>
      <c r="C2554" s="464" t="s">
        <v>1375</v>
      </c>
      <c r="D2554" s="465" t="str">
        <f>VLOOKUP(Tabela25[[#This Row],[Symbol]],Baza_cen[],3,0)</f>
        <v>BLOK NYXON  Green 70mm    H=240mm     GPMM</v>
      </c>
      <c r="E2554" s="466">
        <v>240</v>
      </c>
      <c r="F2554" s="466"/>
      <c r="G2554" s="466" t="s">
        <v>2453</v>
      </c>
      <c r="H2554" s="477">
        <f>NP.!AC105</f>
        <v>0</v>
      </c>
      <c r="I2554" s="476">
        <f>NP.!AU105</f>
        <v>0</v>
      </c>
      <c r="J2554" s="462"/>
    </row>
    <row r="2555" spans="1:10" ht="30" customHeight="1" x14ac:dyDescent="0.2">
      <c r="A2555" s="461">
        <v>2544</v>
      </c>
      <c r="B2555" s="463" t="s">
        <v>12</v>
      </c>
      <c r="C2555" s="464" t="s">
        <v>1375</v>
      </c>
      <c r="D2555" s="465" t="str">
        <f>VLOOKUP(Tabela25[[#This Row],[Symbol]],Baza_cen[],3,0)</f>
        <v>BLOK NYXON  Green 70mm    H=240mm     GPMM</v>
      </c>
      <c r="E2555" s="466">
        <v>240</v>
      </c>
      <c r="F2555" s="466"/>
      <c r="G2555" s="466" t="s">
        <v>2453</v>
      </c>
      <c r="H2555" s="477">
        <f>NP.!AD105</f>
        <v>0</v>
      </c>
      <c r="I2555" s="476">
        <f>NP.!AV105</f>
        <v>0</v>
      </c>
      <c r="J2555" s="462"/>
    </row>
    <row r="2556" spans="1:10" ht="30" customHeight="1" x14ac:dyDescent="0.2">
      <c r="A2556" s="461">
        <v>2545</v>
      </c>
      <c r="B2556" s="463" t="s">
        <v>12</v>
      </c>
      <c r="C2556" s="464" t="s">
        <v>1376</v>
      </c>
      <c r="D2556" s="465" t="str">
        <f>VLOOKUP(Tabela25[[#This Row],[Symbol]],Baza_cen[],3,0)</f>
        <v>BLOK NYXON  Green 70mm    H=245mm     GPMM</v>
      </c>
      <c r="E2556" s="466">
        <v>245</v>
      </c>
      <c r="F2556" s="466"/>
      <c r="G2556" s="466" t="s">
        <v>2453</v>
      </c>
      <c r="H2556" s="477">
        <f>NP.!S106</f>
        <v>0</v>
      </c>
      <c r="I2556" s="476">
        <f>NP.!AK106</f>
        <v>0</v>
      </c>
      <c r="J2556" s="462"/>
    </row>
    <row r="2557" spans="1:10" ht="30" customHeight="1" x14ac:dyDescent="0.2">
      <c r="A2557" s="461">
        <v>2546</v>
      </c>
      <c r="B2557" s="463" t="s">
        <v>12</v>
      </c>
      <c r="C2557" s="464" t="s">
        <v>1376</v>
      </c>
      <c r="D2557" s="465" t="str">
        <f>VLOOKUP(Tabela25[[#This Row],[Symbol]],Baza_cen[],3,0)</f>
        <v>BLOK NYXON  Green 70mm    H=245mm     GPMM</v>
      </c>
      <c r="E2557" s="466">
        <v>245</v>
      </c>
      <c r="F2557" s="466"/>
      <c r="G2557" s="466" t="s">
        <v>2453</v>
      </c>
      <c r="H2557" s="477">
        <f>NP.!T106</f>
        <v>0</v>
      </c>
      <c r="I2557" s="476">
        <f>NP.!AL106</f>
        <v>0</v>
      </c>
      <c r="J2557" s="462"/>
    </row>
    <row r="2558" spans="1:10" ht="30" customHeight="1" x14ac:dyDescent="0.2">
      <c r="A2558" s="461">
        <v>2547</v>
      </c>
      <c r="B2558" s="463" t="s">
        <v>12</v>
      </c>
      <c r="C2558" s="464" t="s">
        <v>1376</v>
      </c>
      <c r="D2558" s="465" t="str">
        <f>VLOOKUP(Tabela25[[#This Row],[Symbol]],Baza_cen[],3,0)</f>
        <v>BLOK NYXON  Green 70mm    H=245mm     GPMM</v>
      </c>
      <c r="E2558" s="466">
        <v>245</v>
      </c>
      <c r="F2558" s="466"/>
      <c r="G2558" s="466" t="s">
        <v>2453</v>
      </c>
      <c r="H2558" s="477">
        <f>NP.!U106</f>
        <v>0</v>
      </c>
      <c r="I2558" s="476">
        <f>NP.!AM106</f>
        <v>0</v>
      </c>
      <c r="J2558" s="462"/>
    </row>
    <row r="2559" spans="1:10" ht="30" customHeight="1" x14ac:dyDescent="0.2">
      <c r="A2559" s="461">
        <v>2548</v>
      </c>
      <c r="B2559" s="463" t="s">
        <v>12</v>
      </c>
      <c r="C2559" s="464" t="s">
        <v>1376</v>
      </c>
      <c r="D2559" s="465" t="str">
        <f>VLOOKUP(Tabela25[[#This Row],[Symbol]],Baza_cen[],3,0)</f>
        <v>BLOK NYXON  Green 70mm    H=245mm     GPMM</v>
      </c>
      <c r="E2559" s="466">
        <v>245</v>
      </c>
      <c r="F2559" s="466"/>
      <c r="G2559" s="466" t="s">
        <v>2453</v>
      </c>
      <c r="H2559" s="477">
        <f>NP.!V106</f>
        <v>0</v>
      </c>
      <c r="I2559" s="476">
        <f>NP.!AN106</f>
        <v>0</v>
      </c>
      <c r="J2559" s="462"/>
    </row>
    <row r="2560" spans="1:10" ht="30" customHeight="1" x14ac:dyDescent="0.2">
      <c r="A2560" s="461">
        <v>2549</v>
      </c>
      <c r="B2560" s="463" t="s">
        <v>12</v>
      </c>
      <c r="C2560" s="464" t="s">
        <v>1376</v>
      </c>
      <c r="D2560" s="465" t="str">
        <f>VLOOKUP(Tabela25[[#This Row],[Symbol]],Baza_cen[],3,0)</f>
        <v>BLOK NYXON  Green 70mm    H=245mm     GPMM</v>
      </c>
      <c r="E2560" s="466">
        <v>245</v>
      </c>
      <c r="F2560" s="466"/>
      <c r="G2560" s="466" t="s">
        <v>2453</v>
      </c>
      <c r="H2560" s="477">
        <f>NP.!W106</f>
        <v>0</v>
      </c>
      <c r="I2560" s="476">
        <f>NP.!AO106</f>
        <v>0</v>
      </c>
      <c r="J2560" s="462"/>
    </row>
    <row r="2561" spans="1:10" ht="30" customHeight="1" x14ac:dyDescent="0.2">
      <c r="A2561" s="461">
        <v>2550</v>
      </c>
      <c r="B2561" s="463" t="s">
        <v>12</v>
      </c>
      <c r="C2561" s="464" t="s">
        <v>1376</v>
      </c>
      <c r="D2561" s="465" t="str">
        <f>VLOOKUP(Tabela25[[#This Row],[Symbol]],Baza_cen[],3,0)</f>
        <v>BLOK NYXON  Green 70mm    H=245mm     GPMM</v>
      </c>
      <c r="E2561" s="466">
        <v>245</v>
      </c>
      <c r="F2561" s="466"/>
      <c r="G2561" s="466" t="s">
        <v>2453</v>
      </c>
      <c r="H2561" s="477">
        <f>NP.!X106</f>
        <v>0</v>
      </c>
      <c r="I2561" s="476">
        <f>NP.!AP106</f>
        <v>0</v>
      </c>
      <c r="J2561" s="462"/>
    </row>
    <row r="2562" spans="1:10" ht="30" customHeight="1" x14ac:dyDescent="0.2">
      <c r="A2562" s="461">
        <v>2551</v>
      </c>
      <c r="B2562" s="463" t="s">
        <v>12</v>
      </c>
      <c r="C2562" s="464" t="s">
        <v>1376</v>
      </c>
      <c r="D2562" s="465" t="str">
        <f>VLOOKUP(Tabela25[[#This Row],[Symbol]],Baza_cen[],3,0)</f>
        <v>BLOK NYXON  Green 70mm    H=245mm     GPMM</v>
      </c>
      <c r="E2562" s="466">
        <v>245</v>
      </c>
      <c r="F2562" s="466"/>
      <c r="G2562" s="466" t="s">
        <v>2453</v>
      </c>
      <c r="H2562" s="477">
        <f>NP.!Y106</f>
        <v>0</v>
      </c>
      <c r="I2562" s="476">
        <f>NP.!AQ106</f>
        <v>0</v>
      </c>
      <c r="J2562" s="462"/>
    </row>
    <row r="2563" spans="1:10" ht="30" customHeight="1" x14ac:dyDescent="0.2">
      <c r="A2563" s="461">
        <v>2552</v>
      </c>
      <c r="B2563" s="463" t="s">
        <v>12</v>
      </c>
      <c r="C2563" s="464" t="s">
        <v>1376</v>
      </c>
      <c r="D2563" s="465" t="str">
        <f>VLOOKUP(Tabela25[[#This Row],[Symbol]],Baza_cen[],3,0)</f>
        <v>BLOK NYXON  Green 70mm    H=245mm     GPMM</v>
      </c>
      <c r="E2563" s="466">
        <v>245</v>
      </c>
      <c r="F2563" s="466"/>
      <c r="G2563" s="466" t="s">
        <v>2453</v>
      </c>
      <c r="H2563" s="477">
        <f>NP.!Z106</f>
        <v>0</v>
      </c>
      <c r="I2563" s="476">
        <f>NP.!AR106</f>
        <v>0</v>
      </c>
      <c r="J2563" s="462"/>
    </row>
    <row r="2564" spans="1:10" ht="30" customHeight="1" x14ac:dyDescent="0.2">
      <c r="A2564" s="461">
        <v>2553</v>
      </c>
      <c r="B2564" s="463" t="s">
        <v>12</v>
      </c>
      <c r="C2564" s="464" t="s">
        <v>1376</v>
      </c>
      <c r="D2564" s="465" t="str">
        <f>VLOOKUP(Tabela25[[#This Row],[Symbol]],Baza_cen[],3,0)</f>
        <v>BLOK NYXON  Green 70mm    H=245mm     GPMM</v>
      </c>
      <c r="E2564" s="466">
        <v>245</v>
      </c>
      <c r="F2564" s="466"/>
      <c r="G2564" s="466" t="s">
        <v>2453</v>
      </c>
      <c r="H2564" s="477">
        <f>NP.!AA106</f>
        <v>0</v>
      </c>
      <c r="I2564" s="476">
        <f>NP.!AS106</f>
        <v>0</v>
      </c>
      <c r="J2564" s="462"/>
    </row>
    <row r="2565" spans="1:10" ht="30" customHeight="1" x14ac:dyDescent="0.2">
      <c r="A2565" s="461">
        <v>2554</v>
      </c>
      <c r="B2565" s="463" t="s">
        <v>12</v>
      </c>
      <c r="C2565" s="464" t="s">
        <v>1376</v>
      </c>
      <c r="D2565" s="465" t="str">
        <f>VLOOKUP(Tabela25[[#This Row],[Symbol]],Baza_cen[],3,0)</f>
        <v>BLOK NYXON  Green 70mm    H=245mm     GPMM</v>
      </c>
      <c r="E2565" s="466">
        <v>245</v>
      </c>
      <c r="F2565" s="466"/>
      <c r="G2565" s="466" t="s">
        <v>2453</v>
      </c>
      <c r="H2565" s="477">
        <f>NP.!AB106</f>
        <v>0</v>
      </c>
      <c r="I2565" s="476">
        <f>NP.!AT106</f>
        <v>0</v>
      </c>
      <c r="J2565" s="462"/>
    </row>
    <row r="2566" spans="1:10" ht="30" customHeight="1" x14ac:dyDescent="0.2">
      <c r="A2566" s="461">
        <v>2555</v>
      </c>
      <c r="B2566" s="463" t="s">
        <v>12</v>
      </c>
      <c r="C2566" s="464" t="s">
        <v>1376</v>
      </c>
      <c r="D2566" s="465" t="str">
        <f>VLOOKUP(Tabela25[[#This Row],[Symbol]],Baza_cen[],3,0)</f>
        <v>BLOK NYXON  Green 70mm    H=245mm     GPMM</v>
      </c>
      <c r="E2566" s="466">
        <v>245</v>
      </c>
      <c r="F2566" s="466"/>
      <c r="G2566" s="466" t="s">
        <v>2453</v>
      </c>
      <c r="H2566" s="477">
        <f>NP.!AC106</f>
        <v>0</v>
      </c>
      <c r="I2566" s="476">
        <f>NP.!AU106</f>
        <v>0</v>
      </c>
      <c r="J2566" s="462"/>
    </row>
    <row r="2567" spans="1:10" ht="30" customHeight="1" x14ac:dyDescent="0.2">
      <c r="A2567" s="461">
        <v>2556</v>
      </c>
      <c r="B2567" s="463" t="s">
        <v>12</v>
      </c>
      <c r="C2567" s="464" t="s">
        <v>1376</v>
      </c>
      <c r="D2567" s="465" t="str">
        <f>VLOOKUP(Tabela25[[#This Row],[Symbol]],Baza_cen[],3,0)</f>
        <v>BLOK NYXON  Green 70mm    H=245mm     GPMM</v>
      </c>
      <c r="E2567" s="466">
        <v>245</v>
      </c>
      <c r="F2567" s="466"/>
      <c r="G2567" s="466" t="s">
        <v>2453</v>
      </c>
      <c r="H2567" s="477">
        <f>NP.!AD106</f>
        <v>0</v>
      </c>
      <c r="I2567" s="476">
        <f>NP.!AV106</f>
        <v>0</v>
      </c>
      <c r="J2567" s="462"/>
    </row>
    <row r="2568" spans="1:10" ht="30" customHeight="1" x14ac:dyDescent="0.2">
      <c r="A2568" s="461">
        <v>2557</v>
      </c>
      <c r="B2568" s="463" t="s">
        <v>12</v>
      </c>
      <c r="C2568" s="464" t="s">
        <v>1377</v>
      </c>
      <c r="D2568" s="465" t="str">
        <f>VLOOKUP(Tabela25[[#This Row],[Symbol]],Baza_cen[],3,0)</f>
        <v>BLOK NYXON  Green 70mm    H=250mm     GPMM</v>
      </c>
      <c r="E2568" s="466">
        <v>250</v>
      </c>
      <c r="F2568" s="466"/>
      <c r="G2568" s="466" t="s">
        <v>2453</v>
      </c>
      <c r="H2568" s="477">
        <f>NP.!S107</f>
        <v>0</v>
      </c>
      <c r="I2568" s="476">
        <f>NP.!AK107</f>
        <v>0</v>
      </c>
      <c r="J2568" s="462"/>
    </row>
    <row r="2569" spans="1:10" ht="30" customHeight="1" x14ac:dyDescent="0.2">
      <c r="A2569" s="461">
        <v>2558</v>
      </c>
      <c r="B2569" s="463" t="s">
        <v>12</v>
      </c>
      <c r="C2569" s="464" t="s">
        <v>1377</v>
      </c>
      <c r="D2569" s="465" t="str">
        <f>VLOOKUP(Tabela25[[#This Row],[Symbol]],Baza_cen[],3,0)</f>
        <v>BLOK NYXON  Green 70mm    H=250mm     GPMM</v>
      </c>
      <c r="E2569" s="466">
        <v>250</v>
      </c>
      <c r="F2569" s="466"/>
      <c r="G2569" s="466" t="s">
        <v>2453</v>
      </c>
      <c r="H2569" s="477">
        <f>NP.!T107</f>
        <v>0</v>
      </c>
      <c r="I2569" s="476">
        <f>NP.!AL107</f>
        <v>0</v>
      </c>
      <c r="J2569" s="462"/>
    </row>
    <row r="2570" spans="1:10" ht="30" customHeight="1" x14ac:dyDescent="0.2">
      <c r="A2570" s="461">
        <v>2559</v>
      </c>
      <c r="B2570" s="463" t="s">
        <v>12</v>
      </c>
      <c r="C2570" s="464" t="s">
        <v>1377</v>
      </c>
      <c r="D2570" s="465" t="str">
        <f>VLOOKUP(Tabela25[[#This Row],[Symbol]],Baza_cen[],3,0)</f>
        <v>BLOK NYXON  Green 70mm    H=250mm     GPMM</v>
      </c>
      <c r="E2570" s="466">
        <v>250</v>
      </c>
      <c r="F2570" s="466"/>
      <c r="G2570" s="466" t="s">
        <v>2453</v>
      </c>
      <c r="H2570" s="477">
        <f>NP.!U107</f>
        <v>0</v>
      </c>
      <c r="I2570" s="476">
        <f>NP.!AM107</f>
        <v>0</v>
      </c>
      <c r="J2570" s="462"/>
    </row>
    <row r="2571" spans="1:10" ht="30" customHeight="1" x14ac:dyDescent="0.2">
      <c r="A2571" s="461">
        <v>2560</v>
      </c>
      <c r="B2571" s="463" t="s">
        <v>12</v>
      </c>
      <c r="C2571" s="464" t="s">
        <v>1377</v>
      </c>
      <c r="D2571" s="465" t="str">
        <f>VLOOKUP(Tabela25[[#This Row],[Symbol]],Baza_cen[],3,0)</f>
        <v>BLOK NYXON  Green 70mm    H=250mm     GPMM</v>
      </c>
      <c r="E2571" s="466">
        <v>250</v>
      </c>
      <c r="F2571" s="466"/>
      <c r="G2571" s="466" t="s">
        <v>2453</v>
      </c>
      <c r="H2571" s="477">
        <f>NP.!V107</f>
        <v>0</v>
      </c>
      <c r="I2571" s="476">
        <f>NP.!AN107</f>
        <v>0</v>
      </c>
      <c r="J2571" s="462"/>
    </row>
    <row r="2572" spans="1:10" ht="30" customHeight="1" x14ac:dyDescent="0.2">
      <c r="A2572" s="461">
        <v>2561</v>
      </c>
      <c r="B2572" s="463" t="s">
        <v>12</v>
      </c>
      <c r="C2572" s="464" t="s">
        <v>1377</v>
      </c>
      <c r="D2572" s="465" t="str">
        <f>VLOOKUP(Tabela25[[#This Row],[Symbol]],Baza_cen[],3,0)</f>
        <v>BLOK NYXON  Green 70mm    H=250mm     GPMM</v>
      </c>
      <c r="E2572" s="466">
        <v>250</v>
      </c>
      <c r="F2572" s="466"/>
      <c r="G2572" s="466" t="s">
        <v>2453</v>
      </c>
      <c r="H2572" s="477">
        <f>NP.!W107</f>
        <v>0</v>
      </c>
      <c r="I2572" s="476">
        <f>NP.!AO107</f>
        <v>0</v>
      </c>
      <c r="J2572" s="462"/>
    </row>
    <row r="2573" spans="1:10" ht="30" customHeight="1" x14ac:dyDescent="0.2">
      <c r="A2573" s="461">
        <v>2562</v>
      </c>
      <c r="B2573" s="463" t="s">
        <v>12</v>
      </c>
      <c r="C2573" s="464" t="s">
        <v>1377</v>
      </c>
      <c r="D2573" s="465" t="str">
        <f>VLOOKUP(Tabela25[[#This Row],[Symbol]],Baza_cen[],3,0)</f>
        <v>BLOK NYXON  Green 70mm    H=250mm     GPMM</v>
      </c>
      <c r="E2573" s="466">
        <v>250</v>
      </c>
      <c r="F2573" s="466"/>
      <c r="G2573" s="466" t="s">
        <v>2453</v>
      </c>
      <c r="H2573" s="477">
        <f>NP.!X107</f>
        <v>0</v>
      </c>
      <c r="I2573" s="476">
        <f>NP.!AP107</f>
        <v>0</v>
      </c>
      <c r="J2573" s="462"/>
    </row>
    <row r="2574" spans="1:10" ht="30" customHeight="1" x14ac:dyDescent="0.2">
      <c r="A2574" s="461">
        <v>2563</v>
      </c>
      <c r="B2574" s="463" t="s">
        <v>12</v>
      </c>
      <c r="C2574" s="464" t="s">
        <v>1377</v>
      </c>
      <c r="D2574" s="465" t="str">
        <f>VLOOKUP(Tabela25[[#This Row],[Symbol]],Baza_cen[],3,0)</f>
        <v>BLOK NYXON  Green 70mm    H=250mm     GPMM</v>
      </c>
      <c r="E2574" s="466">
        <v>250</v>
      </c>
      <c r="F2574" s="466"/>
      <c r="G2574" s="466" t="s">
        <v>2453</v>
      </c>
      <c r="H2574" s="477">
        <f>NP.!Y107</f>
        <v>0</v>
      </c>
      <c r="I2574" s="476">
        <f>NP.!AQ107</f>
        <v>0</v>
      </c>
      <c r="J2574" s="462"/>
    </row>
    <row r="2575" spans="1:10" ht="30" customHeight="1" x14ac:dyDescent="0.2">
      <c r="A2575" s="461">
        <v>2564</v>
      </c>
      <c r="B2575" s="463" t="s">
        <v>12</v>
      </c>
      <c r="C2575" s="464" t="s">
        <v>1377</v>
      </c>
      <c r="D2575" s="465" t="str">
        <f>VLOOKUP(Tabela25[[#This Row],[Symbol]],Baza_cen[],3,0)</f>
        <v>BLOK NYXON  Green 70mm    H=250mm     GPMM</v>
      </c>
      <c r="E2575" s="466">
        <v>250</v>
      </c>
      <c r="F2575" s="466"/>
      <c r="G2575" s="466" t="s">
        <v>2453</v>
      </c>
      <c r="H2575" s="477">
        <f>NP.!Z107</f>
        <v>0</v>
      </c>
      <c r="I2575" s="476">
        <f>NP.!AR107</f>
        <v>0</v>
      </c>
      <c r="J2575" s="462"/>
    </row>
    <row r="2576" spans="1:10" ht="30" customHeight="1" x14ac:dyDescent="0.2">
      <c r="A2576" s="461">
        <v>2565</v>
      </c>
      <c r="B2576" s="463" t="s">
        <v>12</v>
      </c>
      <c r="C2576" s="464" t="s">
        <v>1377</v>
      </c>
      <c r="D2576" s="465" t="str">
        <f>VLOOKUP(Tabela25[[#This Row],[Symbol]],Baza_cen[],3,0)</f>
        <v>BLOK NYXON  Green 70mm    H=250mm     GPMM</v>
      </c>
      <c r="E2576" s="466">
        <v>250</v>
      </c>
      <c r="F2576" s="466"/>
      <c r="G2576" s="466" t="s">
        <v>2453</v>
      </c>
      <c r="H2576" s="477">
        <f>NP.!AA107</f>
        <v>0</v>
      </c>
      <c r="I2576" s="476">
        <f>NP.!AS107</f>
        <v>0</v>
      </c>
      <c r="J2576" s="462"/>
    </row>
    <row r="2577" spans="1:10" ht="30" customHeight="1" x14ac:dyDescent="0.2">
      <c r="A2577" s="461">
        <v>2566</v>
      </c>
      <c r="B2577" s="463" t="s">
        <v>12</v>
      </c>
      <c r="C2577" s="464" t="s">
        <v>1377</v>
      </c>
      <c r="D2577" s="465" t="str">
        <f>VLOOKUP(Tabela25[[#This Row],[Symbol]],Baza_cen[],3,0)</f>
        <v>BLOK NYXON  Green 70mm    H=250mm     GPMM</v>
      </c>
      <c r="E2577" s="466">
        <v>250</v>
      </c>
      <c r="F2577" s="466"/>
      <c r="G2577" s="466" t="s">
        <v>2453</v>
      </c>
      <c r="H2577" s="477">
        <f>NP.!AB107</f>
        <v>0</v>
      </c>
      <c r="I2577" s="476">
        <f>NP.!AT107</f>
        <v>0</v>
      </c>
      <c r="J2577" s="462"/>
    </row>
    <row r="2578" spans="1:10" ht="30" customHeight="1" x14ac:dyDescent="0.2">
      <c r="A2578" s="461">
        <v>2567</v>
      </c>
      <c r="B2578" s="463" t="s">
        <v>12</v>
      </c>
      <c r="C2578" s="464" t="s">
        <v>1377</v>
      </c>
      <c r="D2578" s="465" t="str">
        <f>VLOOKUP(Tabela25[[#This Row],[Symbol]],Baza_cen[],3,0)</f>
        <v>BLOK NYXON  Green 70mm    H=250mm     GPMM</v>
      </c>
      <c r="E2578" s="466">
        <v>250</v>
      </c>
      <c r="F2578" s="466"/>
      <c r="G2578" s="466" t="s">
        <v>2453</v>
      </c>
      <c r="H2578" s="477">
        <f>NP.!AC107</f>
        <v>0</v>
      </c>
      <c r="I2578" s="476">
        <f>NP.!AU107</f>
        <v>0</v>
      </c>
      <c r="J2578" s="462"/>
    </row>
    <row r="2579" spans="1:10" ht="30" customHeight="1" x14ac:dyDescent="0.2">
      <c r="A2579" s="461">
        <v>2568</v>
      </c>
      <c r="B2579" s="463" t="s">
        <v>12</v>
      </c>
      <c r="C2579" s="464" t="s">
        <v>1377</v>
      </c>
      <c r="D2579" s="465" t="str">
        <f>VLOOKUP(Tabela25[[#This Row],[Symbol]],Baza_cen[],3,0)</f>
        <v>BLOK NYXON  Green 70mm    H=250mm     GPMM</v>
      </c>
      <c r="E2579" s="466">
        <v>250</v>
      </c>
      <c r="F2579" s="466"/>
      <c r="G2579" s="466" t="s">
        <v>2453</v>
      </c>
      <c r="H2579" s="477">
        <f>NP.!AD107</f>
        <v>0</v>
      </c>
      <c r="I2579" s="476">
        <f>NP.!AV107</f>
        <v>0</v>
      </c>
      <c r="J2579" s="462"/>
    </row>
    <row r="2580" spans="1:10" ht="30" customHeight="1" x14ac:dyDescent="0.2">
      <c r="A2580" s="461">
        <v>2569</v>
      </c>
      <c r="B2580" s="463" t="s">
        <v>12</v>
      </c>
      <c r="C2580" s="464" t="s">
        <v>1378</v>
      </c>
      <c r="D2580" s="465" t="str">
        <f>VLOOKUP(Tabela25[[#This Row],[Symbol]],Baza_cen[],3,0)</f>
        <v>BLOK NYXON  Green 70mm    H=255mm     GPMM</v>
      </c>
      <c r="E2580" s="466">
        <v>255</v>
      </c>
      <c r="F2580" s="466"/>
      <c r="G2580" s="466" t="s">
        <v>2453</v>
      </c>
      <c r="H2580" s="477">
        <f>NP.!S108</f>
        <v>0</v>
      </c>
      <c r="I2580" s="476">
        <f>NP.!AK108</f>
        <v>0</v>
      </c>
      <c r="J2580" s="462"/>
    </row>
    <row r="2581" spans="1:10" ht="30" customHeight="1" x14ac:dyDescent="0.2">
      <c r="A2581" s="461">
        <v>2570</v>
      </c>
      <c r="B2581" s="463" t="s">
        <v>12</v>
      </c>
      <c r="C2581" s="464" t="s">
        <v>1378</v>
      </c>
      <c r="D2581" s="465" t="str">
        <f>VLOOKUP(Tabela25[[#This Row],[Symbol]],Baza_cen[],3,0)</f>
        <v>BLOK NYXON  Green 70mm    H=255mm     GPMM</v>
      </c>
      <c r="E2581" s="466">
        <v>255</v>
      </c>
      <c r="F2581" s="466"/>
      <c r="G2581" s="466" t="s">
        <v>2453</v>
      </c>
      <c r="H2581" s="477">
        <f>NP.!T108</f>
        <v>0</v>
      </c>
      <c r="I2581" s="476">
        <f>NP.!AL108</f>
        <v>0</v>
      </c>
      <c r="J2581" s="462"/>
    </row>
    <row r="2582" spans="1:10" ht="30" customHeight="1" x14ac:dyDescent="0.2">
      <c r="A2582" s="461">
        <v>2571</v>
      </c>
      <c r="B2582" s="463" t="s">
        <v>12</v>
      </c>
      <c r="C2582" s="464" t="s">
        <v>1378</v>
      </c>
      <c r="D2582" s="465" t="str">
        <f>VLOOKUP(Tabela25[[#This Row],[Symbol]],Baza_cen[],3,0)</f>
        <v>BLOK NYXON  Green 70mm    H=255mm     GPMM</v>
      </c>
      <c r="E2582" s="466">
        <v>255</v>
      </c>
      <c r="F2582" s="466"/>
      <c r="G2582" s="466" t="s">
        <v>2453</v>
      </c>
      <c r="H2582" s="477">
        <f>NP.!U108</f>
        <v>0</v>
      </c>
      <c r="I2582" s="476">
        <f>NP.!AM108</f>
        <v>0</v>
      </c>
      <c r="J2582" s="462"/>
    </row>
    <row r="2583" spans="1:10" ht="30" customHeight="1" x14ac:dyDescent="0.2">
      <c r="A2583" s="461">
        <v>2572</v>
      </c>
      <c r="B2583" s="463" t="s">
        <v>12</v>
      </c>
      <c r="C2583" s="464" t="s">
        <v>1378</v>
      </c>
      <c r="D2583" s="465" t="str">
        <f>VLOOKUP(Tabela25[[#This Row],[Symbol]],Baza_cen[],3,0)</f>
        <v>BLOK NYXON  Green 70mm    H=255mm     GPMM</v>
      </c>
      <c r="E2583" s="466">
        <v>255</v>
      </c>
      <c r="F2583" s="466"/>
      <c r="G2583" s="466" t="s">
        <v>2453</v>
      </c>
      <c r="H2583" s="477">
        <f>NP.!V108</f>
        <v>0</v>
      </c>
      <c r="I2583" s="476">
        <f>NP.!AN108</f>
        <v>0</v>
      </c>
      <c r="J2583" s="462"/>
    </row>
    <row r="2584" spans="1:10" ht="30" customHeight="1" x14ac:dyDescent="0.2">
      <c r="A2584" s="461">
        <v>2573</v>
      </c>
      <c r="B2584" s="463" t="s">
        <v>12</v>
      </c>
      <c r="C2584" s="464" t="s">
        <v>1378</v>
      </c>
      <c r="D2584" s="465" t="str">
        <f>VLOOKUP(Tabela25[[#This Row],[Symbol]],Baza_cen[],3,0)</f>
        <v>BLOK NYXON  Green 70mm    H=255mm     GPMM</v>
      </c>
      <c r="E2584" s="466">
        <v>255</v>
      </c>
      <c r="F2584" s="466"/>
      <c r="G2584" s="466" t="s">
        <v>2453</v>
      </c>
      <c r="H2584" s="477">
        <f>NP.!W108</f>
        <v>0</v>
      </c>
      <c r="I2584" s="476">
        <f>NP.!AO108</f>
        <v>0</v>
      </c>
      <c r="J2584" s="462"/>
    </row>
    <row r="2585" spans="1:10" ht="30" customHeight="1" x14ac:dyDescent="0.2">
      <c r="A2585" s="461">
        <v>2574</v>
      </c>
      <c r="B2585" s="463" t="s">
        <v>12</v>
      </c>
      <c r="C2585" s="464" t="s">
        <v>1378</v>
      </c>
      <c r="D2585" s="465" t="str">
        <f>VLOOKUP(Tabela25[[#This Row],[Symbol]],Baza_cen[],3,0)</f>
        <v>BLOK NYXON  Green 70mm    H=255mm     GPMM</v>
      </c>
      <c r="E2585" s="466">
        <v>255</v>
      </c>
      <c r="F2585" s="466"/>
      <c r="G2585" s="466" t="s">
        <v>2453</v>
      </c>
      <c r="H2585" s="477">
        <f>NP.!X108</f>
        <v>0</v>
      </c>
      <c r="I2585" s="476">
        <f>NP.!AP108</f>
        <v>0</v>
      </c>
      <c r="J2585" s="462"/>
    </row>
    <row r="2586" spans="1:10" ht="30" customHeight="1" x14ac:dyDescent="0.2">
      <c r="A2586" s="461">
        <v>2575</v>
      </c>
      <c r="B2586" s="463" t="s">
        <v>12</v>
      </c>
      <c r="C2586" s="464" t="s">
        <v>1378</v>
      </c>
      <c r="D2586" s="465" t="str">
        <f>VLOOKUP(Tabela25[[#This Row],[Symbol]],Baza_cen[],3,0)</f>
        <v>BLOK NYXON  Green 70mm    H=255mm     GPMM</v>
      </c>
      <c r="E2586" s="466">
        <v>255</v>
      </c>
      <c r="F2586" s="466"/>
      <c r="G2586" s="466" t="s">
        <v>2453</v>
      </c>
      <c r="H2586" s="477">
        <f>NP.!Y108</f>
        <v>0</v>
      </c>
      <c r="I2586" s="476">
        <f>NP.!AQ108</f>
        <v>0</v>
      </c>
      <c r="J2586" s="462"/>
    </row>
    <row r="2587" spans="1:10" ht="30" customHeight="1" x14ac:dyDescent="0.2">
      <c r="A2587" s="461">
        <v>2576</v>
      </c>
      <c r="B2587" s="463" t="s">
        <v>12</v>
      </c>
      <c r="C2587" s="464" t="s">
        <v>1378</v>
      </c>
      <c r="D2587" s="465" t="str">
        <f>VLOOKUP(Tabela25[[#This Row],[Symbol]],Baza_cen[],3,0)</f>
        <v>BLOK NYXON  Green 70mm    H=255mm     GPMM</v>
      </c>
      <c r="E2587" s="466">
        <v>255</v>
      </c>
      <c r="F2587" s="466"/>
      <c r="G2587" s="466" t="s">
        <v>2453</v>
      </c>
      <c r="H2587" s="477">
        <f>NP.!Z108</f>
        <v>0</v>
      </c>
      <c r="I2587" s="476">
        <f>NP.!AR108</f>
        <v>0</v>
      </c>
      <c r="J2587" s="462"/>
    </row>
    <row r="2588" spans="1:10" ht="30" customHeight="1" x14ac:dyDescent="0.2">
      <c r="A2588" s="461">
        <v>2577</v>
      </c>
      <c r="B2588" s="463" t="s">
        <v>12</v>
      </c>
      <c r="C2588" s="464" t="s">
        <v>1378</v>
      </c>
      <c r="D2588" s="465" t="str">
        <f>VLOOKUP(Tabela25[[#This Row],[Symbol]],Baza_cen[],3,0)</f>
        <v>BLOK NYXON  Green 70mm    H=255mm     GPMM</v>
      </c>
      <c r="E2588" s="466">
        <v>255</v>
      </c>
      <c r="F2588" s="466"/>
      <c r="G2588" s="466" t="s">
        <v>2453</v>
      </c>
      <c r="H2588" s="477">
        <f>NP.!AA108</f>
        <v>0</v>
      </c>
      <c r="I2588" s="476">
        <f>NP.!AS108</f>
        <v>0</v>
      </c>
      <c r="J2588" s="462"/>
    </row>
    <row r="2589" spans="1:10" ht="30" customHeight="1" x14ac:dyDescent="0.2">
      <c r="A2589" s="461">
        <v>2578</v>
      </c>
      <c r="B2589" s="463" t="s">
        <v>12</v>
      </c>
      <c r="C2589" s="464" t="s">
        <v>1378</v>
      </c>
      <c r="D2589" s="465" t="str">
        <f>VLOOKUP(Tabela25[[#This Row],[Symbol]],Baza_cen[],3,0)</f>
        <v>BLOK NYXON  Green 70mm    H=255mm     GPMM</v>
      </c>
      <c r="E2589" s="466">
        <v>255</v>
      </c>
      <c r="F2589" s="466"/>
      <c r="G2589" s="466" t="s">
        <v>2453</v>
      </c>
      <c r="H2589" s="477">
        <f>NP.!AB108</f>
        <v>0</v>
      </c>
      <c r="I2589" s="476">
        <f>NP.!AT108</f>
        <v>0</v>
      </c>
      <c r="J2589" s="462"/>
    </row>
    <row r="2590" spans="1:10" ht="30" customHeight="1" x14ac:dyDescent="0.2">
      <c r="A2590" s="461">
        <v>2579</v>
      </c>
      <c r="B2590" s="463" t="s">
        <v>12</v>
      </c>
      <c r="C2590" s="464" t="s">
        <v>1378</v>
      </c>
      <c r="D2590" s="465" t="str">
        <f>VLOOKUP(Tabela25[[#This Row],[Symbol]],Baza_cen[],3,0)</f>
        <v>BLOK NYXON  Green 70mm    H=255mm     GPMM</v>
      </c>
      <c r="E2590" s="466">
        <v>255</v>
      </c>
      <c r="F2590" s="466"/>
      <c r="G2590" s="466" t="s">
        <v>2453</v>
      </c>
      <c r="H2590" s="477">
        <f>NP.!AC108</f>
        <v>0</v>
      </c>
      <c r="I2590" s="476">
        <f>NP.!AU108</f>
        <v>0</v>
      </c>
      <c r="J2590" s="462"/>
    </row>
    <row r="2591" spans="1:10" ht="30" customHeight="1" x14ac:dyDescent="0.2">
      <c r="A2591" s="461">
        <v>2580</v>
      </c>
      <c r="B2591" s="463" t="s">
        <v>12</v>
      </c>
      <c r="C2591" s="464" t="s">
        <v>1378</v>
      </c>
      <c r="D2591" s="465" t="str">
        <f>VLOOKUP(Tabela25[[#This Row],[Symbol]],Baza_cen[],3,0)</f>
        <v>BLOK NYXON  Green 70mm    H=255mm     GPMM</v>
      </c>
      <c r="E2591" s="466">
        <v>255</v>
      </c>
      <c r="F2591" s="466"/>
      <c r="G2591" s="466" t="s">
        <v>2453</v>
      </c>
      <c r="H2591" s="477">
        <f>NP.!AD108</f>
        <v>0</v>
      </c>
      <c r="I2591" s="476">
        <f>NP.!AV108</f>
        <v>0</v>
      </c>
      <c r="J2591" s="462"/>
    </row>
    <row r="2592" spans="1:10" ht="30" customHeight="1" x14ac:dyDescent="0.2">
      <c r="A2592" s="461">
        <v>2581</v>
      </c>
      <c r="B2592" s="463" t="s">
        <v>12</v>
      </c>
      <c r="C2592" s="464" t="s">
        <v>1379</v>
      </c>
      <c r="D2592" s="465" t="str">
        <f>VLOOKUP(Tabela25[[#This Row],[Symbol]],Baza_cen[],3,0)</f>
        <v>BLOK NYXON  Green 70mm    H=260mm     GPMM</v>
      </c>
      <c r="E2592" s="466">
        <v>260</v>
      </c>
      <c r="F2592" s="466"/>
      <c r="G2592" s="466" t="s">
        <v>2453</v>
      </c>
      <c r="H2592" s="477">
        <f>NP.!S109</f>
        <v>0</v>
      </c>
      <c r="I2592" s="476">
        <f>NP.!AK109</f>
        <v>0</v>
      </c>
      <c r="J2592" s="462"/>
    </row>
    <row r="2593" spans="1:10" ht="30" customHeight="1" x14ac:dyDescent="0.2">
      <c r="A2593" s="461">
        <v>2582</v>
      </c>
      <c r="B2593" s="463" t="s">
        <v>12</v>
      </c>
      <c r="C2593" s="464" t="s">
        <v>1379</v>
      </c>
      <c r="D2593" s="465" t="str">
        <f>VLOOKUP(Tabela25[[#This Row],[Symbol]],Baza_cen[],3,0)</f>
        <v>BLOK NYXON  Green 70mm    H=260mm     GPMM</v>
      </c>
      <c r="E2593" s="466">
        <v>260</v>
      </c>
      <c r="F2593" s="466"/>
      <c r="G2593" s="466" t="s">
        <v>2453</v>
      </c>
      <c r="H2593" s="477">
        <f>NP.!T109</f>
        <v>0</v>
      </c>
      <c r="I2593" s="476">
        <f>NP.!AL109</f>
        <v>0</v>
      </c>
      <c r="J2593" s="462"/>
    </row>
    <row r="2594" spans="1:10" ht="30" customHeight="1" x14ac:dyDescent="0.2">
      <c r="A2594" s="461">
        <v>2583</v>
      </c>
      <c r="B2594" s="463" t="s">
        <v>12</v>
      </c>
      <c r="C2594" s="464" t="s">
        <v>1379</v>
      </c>
      <c r="D2594" s="465" t="str">
        <f>VLOOKUP(Tabela25[[#This Row],[Symbol]],Baza_cen[],3,0)</f>
        <v>BLOK NYXON  Green 70mm    H=260mm     GPMM</v>
      </c>
      <c r="E2594" s="466">
        <v>260</v>
      </c>
      <c r="F2594" s="466"/>
      <c r="G2594" s="466" t="s">
        <v>2453</v>
      </c>
      <c r="H2594" s="477">
        <f>NP.!U109</f>
        <v>0</v>
      </c>
      <c r="I2594" s="476">
        <f>NP.!AM109</f>
        <v>0</v>
      </c>
      <c r="J2594" s="462"/>
    </row>
    <row r="2595" spans="1:10" ht="30" customHeight="1" x14ac:dyDescent="0.2">
      <c r="A2595" s="461">
        <v>2584</v>
      </c>
      <c r="B2595" s="463" t="s">
        <v>12</v>
      </c>
      <c r="C2595" s="464" t="s">
        <v>1379</v>
      </c>
      <c r="D2595" s="465" t="str">
        <f>VLOOKUP(Tabela25[[#This Row],[Symbol]],Baza_cen[],3,0)</f>
        <v>BLOK NYXON  Green 70mm    H=260mm     GPMM</v>
      </c>
      <c r="E2595" s="466">
        <v>260</v>
      </c>
      <c r="F2595" s="466"/>
      <c r="G2595" s="466" t="s">
        <v>2453</v>
      </c>
      <c r="H2595" s="477">
        <f>NP.!V109</f>
        <v>0</v>
      </c>
      <c r="I2595" s="476">
        <f>NP.!AN109</f>
        <v>0</v>
      </c>
      <c r="J2595" s="462"/>
    </row>
    <row r="2596" spans="1:10" ht="30" customHeight="1" x14ac:dyDescent="0.2">
      <c r="A2596" s="461">
        <v>2585</v>
      </c>
      <c r="B2596" s="463" t="s">
        <v>12</v>
      </c>
      <c r="C2596" s="464" t="s">
        <v>1379</v>
      </c>
      <c r="D2596" s="465" t="str">
        <f>VLOOKUP(Tabela25[[#This Row],[Symbol]],Baza_cen[],3,0)</f>
        <v>BLOK NYXON  Green 70mm    H=260mm     GPMM</v>
      </c>
      <c r="E2596" s="466">
        <v>260</v>
      </c>
      <c r="F2596" s="466"/>
      <c r="G2596" s="466" t="s">
        <v>2453</v>
      </c>
      <c r="H2596" s="477">
        <f>NP.!W109</f>
        <v>0</v>
      </c>
      <c r="I2596" s="476">
        <f>NP.!AO109</f>
        <v>0</v>
      </c>
      <c r="J2596" s="462"/>
    </row>
    <row r="2597" spans="1:10" ht="30" customHeight="1" x14ac:dyDescent="0.2">
      <c r="A2597" s="461">
        <v>2586</v>
      </c>
      <c r="B2597" s="463" t="s">
        <v>12</v>
      </c>
      <c r="C2597" s="464" t="s">
        <v>1379</v>
      </c>
      <c r="D2597" s="465" t="str">
        <f>VLOOKUP(Tabela25[[#This Row],[Symbol]],Baza_cen[],3,0)</f>
        <v>BLOK NYXON  Green 70mm    H=260mm     GPMM</v>
      </c>
      <c r="E2597" s="466">
        <v>260</v>
      </c>
      <c r="F2597" s="466"/>
      <c r="G2597" s="466" t="s">
        <v>2453</v>
      </c>
      <c r="H2597" s="477">
        <f>NP.!X109</f>
        <v>0</v>
      </c>
      <c r="I2597" s="476">
        <f>NP.!AP109</f>
        <v>0</v>
      </c>
      <c r="J2597" s="462"/>
    </row>
    <row r="2598" spans="1:10" ht="30" customHeight="1" x14ac:dyDescent="0.2">
      <c r="A2598" s="461">
        <v>2587</v>
      </c>
      <c r="B2598" s="463" t="s">
        <v>12</v>
      </c>
      <c r="C2598" s="464" t="s">
        <v>1379</v>
      </c>
      <c r="D2598" s="465" t="str">
        <f>VLOOKUP(Tabela25[[#This Row],[Symbol]],Baza_cen[],3,0)</f>
        <v>BLOK NYXON  Green 70mm    H=260mm     GPMM</v>
      </c>
      <c r="E2598" s="466">
        <v>260</v>
      </c>
      <c r="F2598" s="466"/>
      <c r="G2598" s="466" t="s">
        <v>2453</v>
      </c>
      <c r="H2598" s="477">
        <f>NP.!Y109</f>
        <v>0</v>
      </c>
      <c r="I2598" s="476">
        <f>NP.!AQ109</f>
        <v>0</v>
      </c>
      <c r="J2598" s="462"/>
    </row>
    <row r="2599" spans="1:10" ht="30" customHeight="1" x14ac:dyDescent="0.2">
      <c r="A2599" s="461">
        <v>2588</v>
      </c>
      <c r="B2599" s="463" t="s">
        <v>12</v>
      </c>
      <c r="C2599" s="464" t="s">
        <v>1379</v>
      </c>
      <c r="D2599" s="465" t="str">
        <f>VLOOKUP(Tabela25[[#This Row],[Symbol]],Baza_cen[],3,0)</f>
        <v>BLOK NYXON  Green 70mm    H=260mm     GPMM</v>
      </c>
      <c r="E2599" s="466">
        <v>260</v>
      </c>
      <c r="F2599" s="466"/>
      <c r="G2599" s="466" t="s">
        <v>2453</v>
      </c>
      <c r="H2599" s="477">
        <f>NP.!Z109</f>
        <v>0</v>
      </c>
      <c r="I2599" s="476">
        <f>NP.!AR109</f>
        <v>0</v>
      </c>
      <c r="J2599" s="462"/>
    </row>
    <row r="2600" spans="1:10" ht="30" customHeight="1" x14ac:dyDescent="0.2">
      <c r="A2600" s="461">
        <v>2589</v>
      </c>
      <c r="B2600" s="463" t="s">
        <v>12</v>
      </c>
      <c r="C2600" s="464" t="s">
        <v>1379</v>
      </c>
      <c r="D2600" s="465" t="str">
        <f>VLOOKUP(Tabela25[[#This Row],[Symbol]],Baza_cen[],3,0)</f>
        <v>BLOK NYXON  Green 70mm    H=260mm     GPMM</v>
      </c>
      <c r="E2600" s="466">
        <v>260</v>
      </c>
      <c r="F2600" s="466"/>
      <c r="G2600" s="466" t="s">
        <v>2453</v>
      </c>
      <c r="H2600" s="477">
        <f>NP.!AA109</f>
        <v>0</v>
      </c>
      <c r="I2600" s="476">
        <f>NP.!AS109</f>
        <v>0</v>
      </c>
      <c r="J2600" s="462"/>
    </row>
    <row r="2601" spans="1:10" ht="30" customHeight="1" x14ac:dyDescent="0.2">
      <c r="A2601" s="461">
        <v>2590</v>
      </c>
      <c r="B2601" s="463" t="s">
        <v>12</v>
      </c>
      <c r="C2601" s="464" t="s">
        <v>1379</v>
      </c>
      <c r="D2601" s="465" t="str">
        <f>VLOOKUP(Tabela25[[#This Row],[Symbol]],Baza_cen[],3,0)</f>
        <v>BLOK NYXON  Green 70mm    H=260mm     GPMM</v>
      </c>
      <c r="E2601" s="466">
        <v>260</v>
      </c>
      <c r="F2601" s="466"/>
      <c r="G2601" s="466" t="s">
        <v>2453</v>
      </c>
      <c r="H2601" s="477">
        <f>NP.!AB109</f>
        <v>0</v>
      </c>
      <c r="I2601" s="476">
        <f>NP.!AT109</f>
        <v>0</v>
      </c>
      <c r="J2601" s="462"/>
    </row>
    <row r="2602" spans="1:10" ht="30" customHeight="1" x14ac:dyDescent="0.2">
      <c r="A2602" s="461">
        <v>2591</v>
      </c>
      <c r="B2602" s="463" t="s">
        <v>12</v>
      </c>
      <c r="C2602" s="464" t="s">
        <v>1379</v>
      </c>
      <c r="D2602" s="465" t="str">
        <f>VLOOKUP(Tabela25[[#This Row],[Symbol]],Baza_cen[],3,0)</f>
        <v>BLOK NYXON  Green 70mm    H=260mm     GPMM</v>
      </c>
      <c r="E2602" s="466">
        <v>260</v>
      </c>
      <c r="F2602" s="466"/>
      <c r="G2602" s="466" t="s">
        <v>2453</v>
      </c>
      <c r="H2602" s="477">
        <f>NP.!AC109</f>
        <v>0</v>
      </c>
      <c r="I2602" s="476">
        <f>NP.!AU109</f>
        <v>0</v>
      </c>
      <c r="J2602" s="462"/>
    </row>
    <row r="2603" spans="1:10" ht="30" customHeight="1" x14ac:dyDescent="0.2">
      <c r="A2603" s="461">
        <v>2592</v>
      </c>
      <c r="B2603" s="463" t="s">
        <v>12</v>
      </c>
      <c r="C2603" s="464" t="s">
        <v>1379</v>
      </c>
      <c r="D2603" s="465" t="str">
        <f>VLOOKUP(Tabela25[[#This Row],[Symbol]],Baza_cen[],3,0)</f>
        <v>BLOK NYXON  Green 70mm    H=260mm     GPMM</v>
      </c>
      <c r="E2603" s="466">
        <v>260</v>
      </c>
      <c r="F2603" s="466"/>
      <c r="G2603" s="466" t="s">
        <v>2453</v>
      </c>
      <c r="H2603" s="477">
        <f>NP.!AD109</f>
        <v>0</v>
      </c>
      <c r="I2603" s="476">
        <f>NP.!AV109</f>
        <v>0</v>
      </c>
      <c r="J2603" s="462"/>
    </row>
    <row r="2604" spans="1:10" ht="30" customHeight="1" x14ac:dyDescent="0.2">
      <c r="A2604" s="461">
        <v>2593</v>
      </c>
      <c r="B2604" s="463" t="s">
        <v>12</v>
      </c>
      <c r="C2604" s="464" t="s">
        <v>1380</v>
      </c>
      <c r="D2604" s="465" t="str">
        <f>VLOOKUP(Tabela25[[#This Row],[Symbol]],Baza_cen[],3,0)</f>
        <v>BLOK NYXON  Green 70mm    H=265mm     GPMM</v>
      </c>
      <c r="E2604" s="466">
        <v>265</v>
      </c>
      <c r="F2604" s="466"/>
      <c r="G2604" s="466" t="s">
        <v>2453</v>
      </c>
      <c r="H2604" s="477">
        <f>NP.!S110</f>
        <v>0</v>
      </c>
      <c r="I2604" s="476">
        <f>NP.!AK110</f>
        <v>0</v>
      </c>
      <c r="J2604" s="462"/>
    </row>
    <row r="2605" spans="1:10" ht="30" customHeight="1" x14ac:dyDescent="0.2">
      <c r="A2605" s="461">
        <v>2594</v>
      </c>
      <c r="B2605" s="463" t="s">
        <v>12</v>
      </c>
      <c r="C2605" s="464" t="s">
        <v>1380</v>
      </c>
      <c r="D2605" s="465" t="str">
        <f>VLOOKUP(Tabela25[[#This Row],[Symbol]],Baza_cen[],3,0)</f>
        <v>BLOK NYXON  Green 70mm    H=265mm     GPMM</v>
      </c>
      <c r="E2605" s="466">
        <v>265</v>
      </c>
      <c r="F2605" s="466"/>
      <c r="G2605" s="466" t="s">
        <v>2453</v>
      </c>
      <c r="H2605" s="477">
        <f>NP.!T110</f>
        <v>0</v>
      </c>
      <c r="I2605" s="476">
        <f>NP.!AL110</f>
        <v>0</v>
      </c>
      <c r="J2605" s="462"/>
    </row>
    <row r="2606" spans="1:10" ht="30" customHeight="1" x14ac:dyDescent="0.2">
      <c r="A2606" s="461">
        <v>2595</v>
      </c>
      <c r="B2606" s="463" t="s">
        <v>12</v>
      </c>
      <c r="C2606" s="464" t="s">
        <v>1380</v>
      </c>
      <c r="D2606" s="465" t="str">
        <f>VLOOKUP(Tabela25[[#This Row],[Symbol]],Baza_cen[],3,0)</f>
        <v>BLOK NYXON  Green 70mm    H=265mm     GPMM</v>
      </c>
      <c r="E2606" s="466">
        <v>265</v>
      </c>
      <c r="F2606" s="466"/>
      <c r="G2606" s="466" t="s">
        <v>2453</v>
      </c>
      <c r="H2606" s="477">
        <f>NP.!U110</f>
        <v>0</v>
      </c>
      <c r="I2606" s="476">
        <f>NP.!AM110</f>
        <v>0</v>
      </c>
      <c r="J2606" s="462"/>
    </row>
    <row r="2607" spans="1:10" ht="30" customHeight="1" x14ac:dyDescent="0.2">
      <c r="A2607" s="461">
        <v>2596</v>
      </c>
      <c r="B2607" s="463" t="s">
        <v>12</v>
      </c>
      <c r="C2607" s="464" t="s">
        <v>1380</v>
      </c>
      <c r="D2607" s="465" t="str">
        <f>VLOOKUP(Tabela25[[#This Row],[Symbol]],Baza_cen[],3,0)</f>
        <v>BLOK NYXON  Green 70mm    H=265mm     GPMM</v>
      </c>
      <c r="E2607" s="466">
        <v>265</v>
      </c>
      <c r="F2607" s="466"/>
      <c r="G2607" s="466" t="s">
        <v>2453</v>
      </c>
      <c r="H2607" s="477">
        <f>NP.!V110</f>
        <v>0</v>
      </c>
      <c r="I2607" s="476">
        <f>NP.!AN110</f>
        <v>0</v>
      </c>
      <c r="J2607" s="462"/>
    </row>
    <row r="2608" spans="1:10" ht="30" customHeight="1" x14ac:dyDescent="0.2">
      <c r="A2608" s="461">
        <v>2597</v>
      </c>
      <c r="B2608" s="463" t="s">
        <v>12</v>
      </c>
      <c r="C2608" s="464" t="s">
        <v>1380</v>
      </c>
      <c r="D2608" s="465" t="str">
        <f>VLOOKUP(Tabela25[[#This Row],[Symbol]],Baza_cen[],3,0)</f>
        <v>BLOK NYXON  Green 70mm    H=265mm     GPMM</v>
      </c>
      <c r="E2608" s="466">
        <v>265</v>
      </c>
      <c r="F2608" s="466"/>
      <c r="G2608" s="466" t="s">
        <v>2453</v>
      </c>
      <c r="H2608" s="477">
        <f>NP.!W110</f>
        <v>0</v>
      </c>
      <c r="I2608" s="476">
        <f>NP.!AO110</f>
        <v>0</v>
      </c>
      <c r="J2608" s="462"/>
    </row>
    <row r="2609" spans="1:10" ht="30" customHeight="1" x14ac:dyDescent="0.2">
      <c r="A2609" s="461">
        <v>2598</v>
      </c>
      <c r="B2609" s="463" t="s">
        <v>12</v>
      </c>
      <c r="C2609" s="464" t="s">
        <v>1380</v>
      </c>
      <c r="D2609" s="465" t="str">
        <f>VLOOKUP(Tabela25[[#This Row],[Symbol]],Baza_cen[],3,0)</f>
        <v>BLOK NYXON  Green 70mm    H=265mm     GPMM</v>
      </c>
      <c r="E2609" s="466">
        <v>265</v>
      </c>
      <c r="F2609" s="466"/>
      <c r="G2609" s="466" t="s">
        <v>2453</v>
      </c>
      <c r="H2609" s="477">
        <f>NP.!X110</f>
        <v>0</v>
      </c>
      <c r="I2609" s="476">
        <f>NP.!AP110</f>
        <v>0</v>
      </c>
      <c r="J2609" s="462"/>
    </row>
    <row r="2610" spans="1:10" ht="30" customHeight="1" x14ac:dyDescent="0.2">
      <c r="A2610" s="461">
        <v>2599</v>
      </c>
      <c r="B2610" s="463" t="s">
        <v>12</v>
      </c>
      <c r="C2610" s="464" t="s">
        <v>1380</v>
      </c>
      <c r="D2610" s="465" t="str">
        <f>VLOOKUP(Tabela25[[#This Row],[Symbol]],Baza_cen[],3,0)</f>
        <v>BLOK NYXON  Green 70mm    H=265mm     GPMM</v>
      </c>
      <c r="E2610" s="466">
        <v>265</v>
      </c>
      <c r="F2610" s="466"/>
      <c r="G2610" s="466" t="s">
        <v>2453</v>
      </c>
      <c r="H2610" s="477">
        <f>NP.!Y110</f>
        <v>0</v>
      </c>
      <c r="I2610" s="476">
        <f>NP.!AQ110</f>
        <v>0</v>
      </c>
      <c r="J2610" s="462"/>
    </row>
    <row r="2611" spans="1:10" ht="30" customHeight="1" x14ac:dyDescent="0.2">
      <c r="A2611" s="461">
        <v>2600</v>
      </c>
      <c r="B2611" s="463" t="s">
        <v>12</v>
      </c>
      <c r="C2611" s="464" t="s">
        <v>1380</v>
      </c>
      <c r="D2611" s="465" t="str">
        <f>VLOOKUP(Tabela25[[#This Row],[Symbol]],Baza_cen[],3,0)</f>
        <v>BLOK NYXON  Green 70mm    H=265mm     GPMM</v>
      </c>
      <c r="E2611" s="466">
        <v>265</v>
      </c>
      <c r="F2611" s="466"/>
      <c r="G2611" s="466" t="s">
        <v>2453</v>
      </c>
      <c r="H2611" s="477">
        <f>NP.!Z110</f>
        <v>0</v>
      </c>
      <c r="I2611" s="476">
        <f>NP.!AR110</f>
        <v>0</v>
      </c>
      <c r="J2611" s="462"/>
    </row>
    <row r="2612" spans="1:10" ht="30" customHeight="1" x14ac:dyDescent="0.2">
      <c r="A2612" s="461">
        <v>2601</v>
      </c>
      <c r="B2612" s="463" t="s">
        <v>12</v>
      </c>
      <c r="C2612" s="464" t="s">
        <v>1380</v>
      </c>
      <c r="D2612" s="465" t="str">
        <f>VLOOKUP(Tabela25[[#This Row],[Symbol]],Baza_cen[],3,0)</f>
        <v>BLOK NYXON  Green 70mm    H=265mm     GPMM</v>
      </c>
      <c r="E2612" s="466">
        <v>265</v>
      </c>
      <c r="F2612" s="466"/>
      <c r="G2612" s="466" t="s">
        <v>2453</v>
      </c>
      <c r="H2612" s="477">
        <f>NP.!AA110</f>
        <v>0</v>
      </c>
      <c r="I2612" s="476">
        <f>NP.!AS110</f>
        <v>0</v>
      </c>
      <c r="J2612" s="462"/>
    </row>
    <row r="2613" spans="1:10" ht="30" customHeight="1" x14ac:dyDescent="0.2">
      <c r="A2613" s="461">
        <v>2602</v>
      </c>
      <c r="B2613" s="463" t="s">
        <v>12</v>
      </c>
      <c r="C2613" s="464" t="s">
        <v>1380</v>
      </c>
      <c r="D2613" s="465" t="str">
        <f>VLOOKUP(Tabela25[[#This Row],[Symbol]],Baza_cen[],3,0)</f>
        <v>BLOK NYXON  Green 70mm    H=265mm     GPMM</v>
      </c>
      <c r="E2613" s="466">
        <v>265</v>
      </c>
      <c r="F2613" s="466"/>
      <c r="G2613" s="466" t="s">
        <v>2453</v>
      </c>
      <c r="H2613" s="477">
        <f>NP.!AB110</f>
        <v>0</v>
      </c>
      <c r="I2613" s="476">
        <f>NP.!AT110</f>
        <v>0</v>
      </c>
      <c r="J2613" s="462"/>
    </row>
    <row r="2614" spans="1:10" ht="30" customHeight="1" x14ac:dyDescent="0.2">
      <c r="A2614" s="461">
        <v>2603</v>
      </c>
      <c r="B2614" s="463" t="s">
        <v>12</v>
      </c>
      <c r="C2614" s="464" t="s">
        <v>1380</v>
      </c>
      <c r="D2614" s="465" t="str">
        <f>VLOOKUP(Tabela25[[#This Row],[Symbol]],Baza_cen[],3,0)</f>
        <v>BLOK NYXON  Green 70mm    H=265mm     GPMM</v>
      </c>
      <c r="E2614" s="466">
        <v>265</v>
      </c>
      <c r="F2614" s="466"/>
      <c r="G2614" s="466" t="s">
        <v>2453</v>
      </c>
      <c r="H2614" s="477">
        <f>NP.!AC110</f>
        <v>0</v>
      </c>
      <c r="I2614" s="476">
        <f>NP.!AU110</f>
        <v>0</v>
      </c>
      <c r="J2614" s="462"/>
    </row>
    <row r="2615" spans="1:10" ht="30" customHeight="1" x14ac:dyDescent="0.2">
      <c r="A2615" s="461">
        <v>2604</v>
      </c>
      <c r="B2615" s="463" t="s">
        <v>12</v>
      </c>
      <c r="C2615" s="464" t="s">
        <v>1380</v>
      </c>
      <c r="D2615" s="465" t="str">
        <f>VLOOKUP(Tabela25[[#This Row],[Symbol]],Baza_cen[],3,0)</f>
        <v>BLOK NYXON  Green 70mm    H=265mm     GPMM</v>
      </c>
      <c r="E2615" s="466">
        <v>265</v>
      </c>
      <c r="F2615" s="466"/>
      <c r="G2615" s="466" t="s">
        <v>2453</v>
      </c>
      <c r="H2615" s="477">
        <f>NP.!AD110</f>
        <v>0</v>
      </c>
      <c r="I2615" s="476">
        <f>NP.!AV110</f>
        <v>0</v>
      </c>
      <c r="J2615" s="462"/>
    </row>
    <row r="2616" spans="1:10" ht="30" customHeight="1" x14ac:dyDescent="0.2">
      <c r="A2616" s="461">
        <v>2605</v>
      </c>
      <c r="B2616" s="463" t="s">
        <v>12</v>
      </c>
      <c r="C2616" s="464" t="s">
        <v>1381</v>
      </c>
      <c r="D2616" s="465" t="str">
        <f>VLOOKUP(Tabela25[[#This Row],[Symbol]],Baza_cen[],3,0)</f>
        <v>BLOK NYXON  Green 70mm    H=270mm     GPMM</v>
      </c>
      <c r="E2616" s="466">
        <v>270</v>
      </c>
      <c r="F2616" s="466"/>
      <c r="G2616" s="466" t="s">
        <v>2453</v>
      </c>
      <c r="H2616" s="477">
        <f>NP.!S111</f>
        <v>0</v>
      </c>
      <c r="I2616" s="476">
        <f>NP.!AK111</f>
        <v>0</v>
      </c>
      <c r="J2616" s="462"/>
    </row>
    <row r="2617" spans="1:10" ht="30" customHeight="1" x14ac:dyDescent="0.2">
      <c r="A2617" s="461">
        <v>2606</v>
      </c>
      <c r="B2617" s="463" t="s">
        <v>12</v>
      </c>
      <c r="C2617" s="464" t="s">
        <v>1381</v>
      </c>
      <c r="D2617" s="465" t="str">
        <f>VLOOKUP(Tabela25[[#This Row],[Symbol]],Baza_cen[],3,0)</f>
        <v>BLOK NYXON  Green 70mm    H=270mm     GPMM</v>
      </c>
      <c r="E2617" s="466">
        <v>270</v>
      </c>
      <c r="F2617" s="466"/>
      <c r="G2617" s="466" t="s">
        <v>2453</v>
      </c>
      <c r="H2617" s="477">
        <f>NP.!T111</f>
        <v>0</v>
      </c>
      <c r="I2617" s="476">
        <f>NP.!AL111</f>
        <v>0</v>
      </c>
      <c r="J2617" s="462"/>
    </row>
    <row r="2618" spans="1:10" ht="30" customHeight="1" x14ac:dyDescent="0.2">
      <c r="A2618" s="461">
        <v>2607</v>
      </c>
      <c r="B2618" s="463" t="s">
        <v>12</v>
      </c>
      <c r="C2618" s="464" t="s">
        <v>1381</v>
      </c>
      <c r="D2618" s="465" t="str">
        <f>VLOOKUP(Tabela25[[#This Row],[Symbol]],Baza_cen[],3,0)</f>
        <v>BLOK NYXON  Green 70mm    H=270mm     GPMM</v>
      </c>
      <c r="E2618" s="466">
        <v>270</v>
      </c>
      <c r="F2618" s="466"/>
      <c r="G2618" s="466" t="s">
        <v>2453</v>
      </c>
      <c r="H2618" s="477">
        <f>NP.!U111</f>
        <v>0</v>
      </c>
      <c r="I2618" s="476">
        <f>NP.!AM111</f>
        <v>0</v>
      </c>
      <c r="J2618" s="462"/>
    </row>
    <row r="2619" spans="1:10" ht="30" customHeight="1" x14ac:dyDescent="0.2">
      <c r="A2619" s="461">
        <v>2608</v>
      </c>
      <c r="B2619" s="463" t="s">
        <v>12</v>
      </c>
      <c r="C2619" s="464" t="s">
        <v>1381</v>
      </c>
      <c r="D2619" s="465" t="str">
        <f>VLOOKUP(Tabela25[[#This Row],[Symbol]],Baza_cen[],3,0)</f>
        <v>BLOK NYXON  Green 70mm    H=270mm     GPMM</v>
      </c>
      <c r="E2619" s="466">
        <v>270</v>
      </c>
      <c r="F2619" s="466"/>
      <c r="G2619" s="466" t="s">
        <v>2453</v>
      </c>
      <c r="H2619" s="477">
        <f>NP.!V111</f>
        <v>0</v>
      </c>
      <c r="I2619" s="476">
        <f>NP.!AN111</f>
        <v>0</v>
      </c>
      <c r="J2619" s="462"/>
    </row>
    <row r="2620" spans="1:10" ht="30" customHeight="1" x14ac:dyDescent="0.2">
      <c r="A2620" s="461">
        <v>2609</v>
      </c>
      <c r="B2620" s="463" t="s">
        <v>12</v>
      </c>
      <c r="C2620" s="464" t="s">
        <v>1381</v>
      </c>
      <c r="D2620" s="465" t="str">
        <f>VLOOKUP(Tabela25[[#This Row],[Symbol]],Baza_cen[],3,0)</f>
        <v>BLOK NYXON  Green 70mm    H=270mm     GPMM</v>
      </c>
      <c r="E2620" s="466">
        <v>270</v>
      </c>
      <c r="F2620" s="466"/>
      <c r="G2620" s="466" t="s">
        <v>2453</v>
      </c>
      <c r="H2620" s="477">
        <f>NP.!W111</f>
        <v>0</v>
      </c>
      <c r="I2620" s="476">
        <f>NP.!AO111</f>
        <v>0</v>
      </c>
      <c r="J2620" s="462"/>
    </row>
    <row r="2621" spans="1:10" ht="30" customHeight="1" x14ac:dyDescent="0.2">
      <c r="A2621" s="461">
        <v>2610</v>
      </c>
      <c r="B2621" s="463" t="s">
        <v>12</v>
      </c>
      <c r="C2621" s="464" t="s">
        <v>1381</v>
      </c>
      <c r="D2621" s="465" t="str">
        <f>VLOOKUP(Tabela25[[#This Row],[Symbol]],Baza_cen[],3,0)</f>
        <v>BLOK NYXON  Green 70mm    H=270mm     GPMM</v>
      </c>
      <c r="E2621" s="466">
        <v>270</v>
      </c>
      <c r="F2621" s="466"/>
      <c r="G2621" s="466" t="s">
        <v>2453</v>
      </c>
      <c r="H2621" s="477">
        <f>NP.!X111</f>
        <v>0</v>
      </c>
      <c r="I2621" s="476">
        <f>NP.!AP111</f>
        <v>0</v>
      </c>
      <c r="J2621" s="462"/>
    </row>
    <row r="2622" spans="1:10" ht="30" customHeight="1" x14ac:dyDescent="0.2">
      <c r="A2622" s="461">
        <v>2611</v>
      </c>
      <c r="B2622" s="463" t="s">
        <v>12</v>
      </c>
      <c r="C2622" s="464" t="s">
        <v>1381</v>
      </c>
      <c r="D2622" s="465" t="str">
        <f>VLOOKUP(Tabela25[[#This Row],[Symbol]],Baza_cen[],3,0)</f>
        <v>BLOK NYXON  Green 70mm    H=270mm     GPMM</v>
      </c>
      <c r="E2622" s="466">
        <v>270</v>
      </c>
      <c r="F2622" s="466"/>
      <c r="G2622" s="466" t="s">
        <v>2453</v>
      </c>
      <c r="H2622" s="477">
        <f>NP.!Y111</f>
        <v>0</v>
      </c>
      <c r="I2622" s="476">
        <f>NP.!AQ111</f>
        <v>0</v>
      </c>
      <c r="J2622" s="462"/>
    </row>
    <row r="2623" spans="1:10" ht="30" customHeight="1" x14ac:dyDescent="0.2">
      <c r="A2623" s="461">
        <v>2612</v>
      </c>
      <c r="B2623" s="463" t="s">
        <v>12</v>
      </c>
      <c r="C2623" s="464" t="s">
        <v>1381</v>
      </c>
      <c r="D2623" s="465" t="str">
        <f>VLOOKUP(Tabela25[[#This Row],[Symbol]],Baza_cen[],3,0)</f>
        <v>BLOK NYXON  Green 70mm    H=270mm     GPMM</v>
      </c>
      <c r="E2623" s="466">
        <v>270</v>
      </c>
      <c r="F2623" s="466"/>
      <c r="G2623" s="466" t="s">
        <v>2453</v>
      </c>
      <c r="H2623" s="477">
        <f>NP.!Z111</f>
        <v>0</v>
      </c>
      <c r="I2623" s="476">
        <f>NP.!AR111</f>
        <v>0</v>
      </c>
      <c r="J2623" s="462"/>
    </row>
    <row r="2624" spans="1:10" ht="30" customHeight="1" x14ac:dyDescent="0.2">
      <c r="A2624" s="461">
        <v>2613</v>
      </c>
      <c r="B2624" s="463" t="s">
        <v>12</v>
      </c>
      <c r="C2624" s="464" t="s">
        <v>1381</v>
      </c>
      <c r="D2624" s="465" t="str">
        <f>VLOOKUP(Tabela25[[#This Row],[Symbol]],Baza_cen[],3,0)</f>
        <v>BLOK NYXON  Green 70mm    H=270mm     GPMM</v>
      </c>
      <c r="E2624" s="466">
        <v>270</v>
      </c>
      <c r="F2624" s="466"/>
      <c r="G2624" s="466" t="s">
        <v>2453</v>
      </c>
      <c r="H2624" s="477">
        <f>NP.!AA111</f>
        <v>0</v>
      </c>
      <c r="I2624" s="476">
        <f>NP.!AS111</f>
        <v>0</v>
      </c>
      <c r="J2624" s="462"/>
    </row>
    <row r="2625" spans="1:10" ht="30" customHeight="1" x14ac:dyDescent="0.2">
      <c r="A2625" s="461">
        <v>2614</v>
      </c>
      <c r="B2625" s="463" t="s">
        <v>12</v>
      </c>
      <c r="C2625" s="464" t="s">
        <v>1381</v>
      </c>
      <c r="D2625" s="465" t="str">
        <f>VLOOKUP(Tabela25[[#This Row],[Symbol]],Baza_cen[],3,0)</f>
        <v>BLOK NYXON  Green 70mm    H=270mm     GPMM</v>
      </c>
      <c r="E2625" s="466">
        <v>270</v>
      </c>
      <c r="F2625" s="466"/>
      <c r="G2625" s="466" t="s">
        <v>2453</v>
      </c>
      <c r="H2625" s="477">
        <f>NP.!AB111</f>
        <v>0</v>
      </c>
      <c r="I2625" s="476">
        <f>NP.!AT111</f>
        <v>0</v>
      </c>
      <c r="J2625" s="462"/>
    </row>
    <row r="2626" spans="1:10" ht="30" customHeight="1" x14ac:dyDescent="0.2">
      <c r="A2626" s="461">
        <v>2615</v>
      </c>
      <c r="B2626" s="463" t="s">
        <v>12</v>
      </c>
      <c r="C2626" s="464" t="s">
        <v>1381</v>
      </c>
      <c r="D2626" s="465" t="str">
        <f>VLOOKUP(Tabela25[[#This Row],[Symbol]],Baza_cen[],3,0)</f>
        <v>BLOK NYXON  Green 70mm    H=270mm     GPMM</v>
      </c>
      <c r="E2626" s="466">
        <v>270</v>
      </c>
      <c r="F2626" s="466"/>
      <c r="G2626" s="466" t="s">
        <v>2453</v>
      </c>
      <c r="H2626" s="477">
        <f>NP.!AC111</f>
        <v>0</v>
      </c>
      <c r="I2626" s="476">
        <f>NP.!AU111</f>
        <v>0</v>
      </c>
      <c r="J2626" s="462"/>
    </row>
    <row r="2627" spans="1:10" ht="30" customHeight="1" x14ac:dyDescent="0.2">
      <c r="A2627" s="461">
        <v>2616</v>
      </c>
      <c r="B2627" s="463" t="s">
        <v>12</v>
      </c>
      <c r="C2627" s="464" t="s">
        <v>1381</v>
      </c>
      <c r="D2627" s="465" t="str">
        <f>VLOOKUP(Tabela25[[#This Row],[Symbol]],Baza_cen[],3,0)</f>
        <v>BLOK NYXON  Green 70mm    H=270mm     GPMM</v>
      </c>
      <c r="E2627" s="466">
        <v>270</v>
      </c>
      <c r="F2627" s="466"/>
      <c r="G2627" s="466" t="s">
        <v>2453</v>
      </c>
      <c r="H2627" s="477">
        <f>NP.!AD111</f>
        <v>0</v>
      </c>
      <c r="I2627" s="476">
        <f>NP.!AV111</f>
        <v>0</v>
      </c>
      <c r="J2627" s="462"/>
    </row>
    <row r="2628" spans="1:10" ht="30" customHeight="1" x14ac:dyDescent="0.2">
      <c r="A2628" s="461">
        <v>2617</v>
      </c>
      <c r="B2628" s="463" t="s">
        <v>12</v>
      </c>
      <c r="C2628" s="464" t="s">
        <v>1382</v>
      </c>
      <c r="D2628" s="465" t="str">
        <f>VLOOKUP(Tabela25[[#This Row],[Symbol]],Baza_cen[],3,0)</f>
        <v>BLOK NYXON  Green 70mm    H=275mm     GPMM</v>
      </c>
      <c r="E2628" s="466">
        <v>275</v>
      </c>
      <c r="F2628" s="466"/>
      <c r="G2628" s="466" t="s">
        <v>2453</v>
      </c>
      <c r="H2628" s="477">
        <f>NP.!S112</f>
        <v>0</v>
      </c>
      <c r="I2628" s="476">
        <f>NP.!AK112</f>
        <v>0</v>
      </c>
      <c r="J2628" s="462"/>
    </row>
    <row r="2629" spans="1:10" ht="30" customHeight="1" x14ac:dyDescent="0.2">
      <c r="A2629" s="461">
        <v>2618</v>
      </c>
      <c r="B2629" s="463" t="s">
        <v>12</v>
      </c>
      <c r="C2629" s="464" t="s">
        <v>1382</v>
      </c>
      <c r="D2629" s="465" t="str">
        <f>VLOOKUP(Tabela25[[#This Row],[Symbol]],Baza_cen[],3,0)</f>
        <v>BLOK NYXON  Green 70mm    H=275mm     GPMM</v>
      </c>
      <c r="E2629" s="466">
        <v>275</v>
      </c>
      <c r="F2629" s="466"/>
      <c r="G2629" s="466" t="s">
        <v>2453</v>
      </c>
      <c r="H2629" s="477">
        <f>NP.!T112</f>
        <v>0</v>
      </c>
      <c r="I2629" s="476">
        <f>NP.!AL112</f>
        <v>0</v>
      </c>
      <c r="J2629" s="462"/>
    </row>
    <row r="2630" spans="1:10" ht="30" customHeight="1" x14ac:dyDescent="0.2">
      <c r="A2630" s="461">
        <v>2619</v>
      </c>
      <c r="B2630" s="463" t="s">
        <v>12</v>
      </c>
      <c r="C2630" s="464" t="s">
        <v>1382</v>
      </c>
      <c r="D2630" s="465" t="str">
        <f>VLOOKUP(Tabela25[[#This Row],[Symbol]],Baza_cen[],3,0)</f>
        <v>BLOK NYXON  Green 70mm    H=275mm     GPMM</v>
      </c>
      <c r="E2630" s="466">
        <v>275</v>
      </c>
      <c r="F2630" s="466"/>
      <c r="G2630" s="466" t="s">
        <v>2453</v>
      </c>
      <c r="H2630" s="477">
        <f>NP.!U112</f>
        <v>0</v>
      </c>
      <c r="I2630" s="476">
        <f>NP.!AM112</f>
        <v>0</v>
      </c>
      <c r="J2630" s="462"/>
    </row>
    <row r="2631" spans="1:10" ht="30" customHeight="1" x14ac:dyDescent="0.2">
      <c r="A2631" s="461">
        <v>2620</v>
      </c>
      <c r="B2631" s="463" t="s">
        <v>12</v>
      </c>
      <c r="C2631" s="464" t="s">
        <v>1382</v>
      </c>
      <c r="D2631" s="465" t="str">
        <f>VLOOKUP(Tabela25[[#This Row],[Symbol]],Baza_cen[],3,0)</f>
        <v>BLOK NYXON  Green 70mm    H=275mm     GPMM</v>
      </c>
      <c r="E2631" s="466">
        <v>275</v>
      </c>
      <c r="F2631" s="466"/>
      <c r="G2631" s="466" t="s">
        <v>2453</v>
      </c>
      <c r="H2631" s="477">
        <f>NP.!V112</f>
        <v>0</v>
      </c>
      <c r="I2631" s="476">
        <f>NP.!AN112</f>
        <v>0</v>
      </c>
      <c r="J2631" s="462"/>
    </row>
    <row r="2632" spans="1:10" ht="30" customHeight="1" x14ac:dyDescent="0.2">
      <c r="A2632" s="461">
        <v>2621</v>
      </c>
      <c r="B2632" s="463" t="s">
        <v>12</v>
      </c>
      <c r="C2632" s="464" t="s">
        <v>1382</v>
      </c>
      <c r="D2632" s="465" t="str">
        <f>VLOOKUP(Tabela25[[#This Row],[Symbol]],Baza_cen[],3,0)</f>
        <v>BLOK NYXON  Green 70mm    H=275mm     GPMM</v>
      </c>
      <c r="E2632" s="466">
        <v>275</v>
      </c>
      <c r="F2632" s="466"/>
      <c r="G2632" s="466" t="s">
        <v>2453</v>
      </c>
      <c r="H2632" s="477">
        <f>NP.!W112</f>
        <v>0</v>
      </c>
      <c r="I2632" s="476">
        <f>NP.!AO112</f>
        <v>0</v>
      </c>
      <c r="J2632" s="462"/>
    </row>
    <row r="2633" spans="1:10" ht="30" customHeight="1" x14ac:dyDescent="0.2">
      <c r="A2633" s="461">
        <v>2622</v>
      </c>
      <c r="B2633" s="463" t="s">
        <v>12</v>
      </c>
      <c r="C2633" s="464" t="s">
        <v>1382</v>
      </c>
      <c r="D2633" s="465" t="str">
        <f>VLOOKUP(Tabela25[[#This Row],[Symbol]],Baza_cen[],3,0)</f>
        <v>BLOK NYXON  Green 70mm    H=275mm     GPMM</v>
      </c>
      <c r="E2633" s="466">
        <v>275</v>
      </c>
      <c r="F2633" s="466"/>
      <c r="G2633" s="466" t="s">
        <v>2453</v>
      </c>
      <c r="H2633" s="477">
        <f>NP.!X112</f>
        <v>0</v>
      </c>
      <c r="I2633" s="476">
        <f>NP.!AP112</f>
        <v>0</v>
      </c>
      <c r="J2633" s="462"/>
    </row>
    <row r="2634" spans="1:10" ht="30" customHeight="1" x14ac:dyDescent="0.2">
      <c r="A2634" s="461">
        <v>2623</v>
      </c>
      <c r="B2634" s="463" t="s">
        <v>12</v>
      </c>
      <c r="C2634" s="464" t="s">
        <v>1382</v>
      </c>
      <c r="D2634" s="465" t="str">
        <f>VLOOKUP(Tabela25[[#This Row],[Symbol]],Baza_cen[],3,0)</f>
        <v>BLOK NYXON  Green 70mm    H=275mm     GPMM</v>
      </c>
      <c r="E2634" s="466">
        <v>275</v>
      </c>
      <c r="F2634" s="466"/>
      <c r="G2634" s="466" t="s">
        <v>2453</v>
      </c>
      <c r="H2634" s="477">
        <f>NP.!Y112</f>
        <v>0</v>
      </c>
      <c r="I2634" s="476">
        <f>NP.!AQ112</f>
        <v>0</v>
      </c>
      <c r="J2634" s="462"/>
    </row>
    <row r="2635" spans="1:10" ht="30" customHeight="1" x14ac:dyDescent="0.2">
      <c r="A2635" s="461">
        <v>2624</v>
      </c>
      <c r="B2635" s="463" t="s">
        <v>12</v>
      </c>
      <c r="C2635" s="464" t="s">
        <v>1382</v>
      </c>
      <c r="D2635" s="465" t="str">
        <f>VLOOKUP(Tabela25[[#This Row],[Symbol]],Baza_cen[],3,0)</f>
        <v>BLOK NYXON  Green 70mm    H=275mm     GPMM</v>
      </c>
      <c r="E2635" s="466">
        <v>275</v>
      </c>
      <c r="F2635" s="466"/>
      <c r="G2635" s="466" t="s">
        <v>2453</v>
      </c>
      <c r="H2635" s="477">
        <f>NP.!Z112</f>
        <v>0</v>
      </c>
      <c r="I2635" s="476">
        <f>NP.!AR112</f>
        <v>0</v>
      </c>
      <c r="J2635" s="462"/>
    </row>
    <row r="2636" spans="1:10" ht="30" customHeight="1" x14ac:dyDescent="0.2">
      <c r="A2636" s="461">
        <v>2625</v>
      </c>
      <c r="B2636" s="463" t="s">
        <v>12</v>
      </c>
      <c r="C2636" s="464" t="s">
        <v>1382</v>
      </c>
      <c r="D2636" s="465" t="str">
        <f>VLOOKUP(Tabela25[[#This Row],[Symbol]],Baza_cen[],3,0)</f>
        <v>BLOK NYXON  Green 70mm    H=275mm     GPMM</v>
      </c>
      <c r="E2636" s="466">
        <v>275</v>
      </c>
      <c r="F2636" s="466"/>
      <c r="G2636" s="466" t="s">
        <v>2453</v>
      </c>
      <c r="H2636" s="477">
        <f>NP.!AA112</f>
        <v>0</v>
      </c>
      <c r="I2636" s="476">
        <f>NP.!AS112</f>
        <v>0</v>
      </c>
      <c r="J2636" s="462"/>
    </row>
    <row r="2637" spans="1:10" ht="30" customHeight="1" x14ac:dyDescent="0.2">
      <c r="A2637" s="461">
        <v>2626</v>
      </c>
      <c r="B2637" s="463" t="s">
        <v>12</v>
      </c>
      <c r="C2637" s="464" t="s">
        <v>1382</v>
      </c>
      <c r="D2637" s="465" t="str">
        <f>VLOOKUP(Tabela25[[#This Row],[Symbol]],Baza_cen[],3,0)</f>
        <v>BLOK NYXON  Green 70mm    H=275mm     GPMM</v>
      </c>
      <c r="E2637" s="466">
        <v>275</v>
      </c>
      <c r="F2637" s="466"/>
      <c r="G2637" s="466" t="s">
        <v>2453</v>
      </c>
      <c r="H2637" s="477">
        <f>NP.!AB112</f>
        <v>0</v>
      </c>
      <c r="I2637" s="476">
        <f>NP.!AT112</f>
        <v>0</v>
      </c>
      <c r="J2637" s="462"/>
    </row>
    <row r="2638" spans="1:10" ht="30" customHeight="1" x14ac:dyDescent="0.2">
      <c r="A2638" s="461">
        <v>2627</v>
      </c>
      <c r="B2638" s="463" t="s">
        <v>12</v>
      </c>
      <c r="C2638" s="464" t="s">
        <v>1382</v>
      </c>
      <c r="D2638" s="465" t="str">
        <f>VLOOKUP(Tabela25[[#This Row],[Symbol]],Baza_cen[],3,0)</f>
        <v>BLOK NYXON  Green 70mm    H=275mm     GPMM</v>
      </c>
      <c r="E2638" s="466">
        <v>275</v>
      </c>
      <c r="F2638" s="466"/>
      <c r="G2638" s="466" t="s">
        <v>2453</v>
      </c>
      <c r="H2638" s="477">
        <f>NP.!AC112</f>
        <v>0</v>
      </c>
      <c r="I2638" s="476">
        <f>NP.!AU112</f>
        <v>0</v>
      </c>
      <c r="J2638" s="462"/>
    </row>
    <row r="2639" spans="1:10" ht="30" customHeight="1" x14ac:dyDescent="0.2">
      <c r="A2639" s="461">
        <v>2628</v>
      </c>
      <c r="B2639" s="463" t="s">
        <v>12</v>
      </c>
      <c r="C2639" s="464" t="s">
        <v>1382</v>
      </c>
      <c r="D2639" s="465" t="str">
        <f>VLOOKUP(Tabela25[[#This Row],[Symbol]],Baza_cen[],3,0)</f>
        <v>BLOK NYXON  Green 70mm    H=275mm     GPMM</v>
      </c>
      <c r="E2639" s="466">
        <v>275</v>
      </c>
      <c r="F2639" s="466"/>
      <c r="G2639" s="466" t="s">
        <v>2453</v>
      </c>
      <c r="H2639" s="477">
        <f>NP.!AD112</f>
        <v>0</v>
      </c>
      <c r="I2639" s="476">
        <f>NP.!AV112</f>
        <v>0</v>
      </c>
      <c r="J2639" s="462"/>
    </row>
    <row r="2640" spans="1:10" ht="30" customHeight="1" x14ac:dyDescent="0.2">
      <c r="A2640" s="461">
        <v>2629</v>
      </c>
      <c r="B2640" s="463" t="s">
        <v>12</v>
      </c>
      <c r="C2640" s="464" t="s">
        <v>1383</v>
      </c>
      <c r="D2640" s="465" t="str">
        <f>VLOOKUP(Tabela25[[#This Row],[Symbol]],Baza_cen[],3,0)</f>
        <v>BLOK NYXON  Green 70mm    H=280mm     GPMM</v>
      </c>
      <c r="E2640" s="466">
        <v>280</v>
      </c>
      <c r="F2640" s="466"/>
      <c r="G2640" s="466" t="s">
        <v>2453</v>
      </c>
      <c r="H2640" s="477">
        <f>NP.!S113</f>
        <v>0</v>
      </c>
      <c r="I2640" s="476">
        <f>NP.!AK113</f>
        <v>0</v>
      </c>
      <c r="J2640" s="462"/>
    </row>
    <row r="2641" spans="1:10" ht="30" customHeight="1" x14ac:dyDescent="0.2">
      <c r="A2641" s="461">
        <v>2630</v>
      </c>
      <c r="B2641" s="463" t="s">
        <v>12</v>
      </c>
      <c r="C2641" s="464" t="s">
        <v>1383</v>
      </c>
      <c r="D2641" s="465" t="str">
        <f>VLOOKUP(Tabela25[[#This Row],[Symbol]],Baza_cen[],3,0)</f>
        <v>BLOK NYXON  Green 70mm    H=280mm     GPMM</v>
      </c>
      <c r="E2641" s="466">
        <v>280</v>
      </c>
      <c r="F2641" s="466"/>
      <c r="G2641" s="466" t="s">
        <v>2453</v>
      </c>
      <c r="H2641" s="477">
        <f>NP.!T113</f>
        <v>0</v>
      </c>
      <c r="I2641" s="476">
        <f>NP.!AL113</f>
        <v>0</v>
      </c>
      <c r="J2641" s="462"/>
    </row>
    <row r="2642" spans="1:10" ht="30" customHeight="1" x14ac:dyDescent="0.2">
      <c r="A2642" s="461">
        <v>2631</v>
      </c>
      <c r="B2642" s="463" t="s">
        <v>12</v>
      </c>
      <c r="C2642" s="464" t="s">
        <v>1383</v>
      </c>
      <c r="D2642" s="465" t="str">
        <f>VLOOKUP(Tabela25[[#This Row],[Symbol]],Baza_cen[],3,0)</f>
        <v>BLOK NYXON  Green 70mm    H=280mm     GPMM</v>
      </c>
      <c r="E2642" s="466">
        <v>280</v>
      </c>
      <c r="F2642" s="466"/>
      <c r="G2642" s="466" t="s">
        <v>2453</v>
      </c>
      <c r="H2642" s="477">
        <f>NP.!U113</f>
        <v>0</v>
      </c>
      <c r="I2642" s="476">
        <f>NP.!AM113</f>
        <v>0</v>
      </c>
      <c r="J2642" s="462"/>
    </row>
    <row r="2643" spans="1:10" ht="30" customHeight="1" x14ac:dyDescent="0.2">
      <c r="A2643" s="461">
        <v>2632</v>
      </c>
      <c r="B2643" s="463" t="s">
        <v>12</v>
      </c>
      <c r="C2643" s="464" t="s">
        <v>1383</v>
      </c>
      <c r="D2643" s="465" t="str">
        <f>VLOOKUP(Tabela25[[#This Row],[Symbol]],Baza_cen[],3,0)</f>
        <v>BLOK NYXON  Green 70mm    H=280mm     GPMM</v>
      </c>
      <c r="E2643" s="466">
        <v>280</v>
      </c>
      <c r="F2643" s="466"/>
      <c r="G2643" s="466" t="s">
        <v>2453</v>
      </c>
      <c r="H2643" s="477">
        <f>NP.!V113</f>
        <v>0</v>
      </c>
      <c r="I2643" s="476">
        <f>NP.!AN113</f>
        <v>0</v>
      </c>
      <c r="J2643" s="462"/>
    </row>
    <row r="2644" spans="1:10" ht="30" customHeight="1" x14ac:dyDescent="0.2">
      <c r="A2644" s="461">
        <v>2633</v>
      </c>
      <c r="B2644" s="463" t="s">
        <v>12</v>
      </c>
      <c r="C2644" s="464" t="s">
        <v>1383</v>
      </c>
      <c r="D2644" s="465" t="str">
        <f>VLOOKUP(Tabela25[[#This Row],[Symbol]],Baza_cen[],3,0)</f>
        <v>BLOK NYXON  Green 70mm    H=280mm     GPMM</v>
      </c>
      <c r="E2644" s="466">
        <v>280</v>
      </c>
      <c r="F2644" s="466"/>
      <c r="G2644" s="466" t="s">
        <v>2453</v>
      </c>
      <c r="H2644" s="477">
        <f>NP.!W113</f>
        <v>0</v>
      </c>
      <c r="I2644" s="476">
        <f>NP.!AO113</f>
        <v>0</v>
      </c>
      <c r="J2644" s="462"/>
    </row>
    <row r="2645" spans="1:10" ht="30" customHeight="1" x14ac:dyDescent="0.2">
      <c r="A2645" s="461">
        <v>2634</v>
      </c>
      <c r="B2645" s="463" t="s">
        <v>12</v>
      </c>
      <c r="C2645" s="464" t="s">
        <v>1383</v>
      </c>
      <c r="D2645" s="465" t="str">
        <f>VLOOKUP(Tabela25[[#This Row],[Symbol]],Baza_cen[],3,0)</f>
        <v>BLOK NYXON  Green 70mm    H=280mm     GPMM</v>
      </c>
      <c r="E2645" s="466">
        <v>280</v>
      </c>
      <c r="F2645" s="466"/>
      <c r="G2645" s="466" t="s">
        <v>2453</v>
      </c>
      <c r="H2645" s="477">
        <f>NP.!X113</f>
        <v>0</v>
      </c>
      <c r="I2645" s="476">
        <f>NP.!AP113</f>
        <v>0</v>
      </c>
      <c r="J2645" s="462"/>
    </row>
    <row r="2646" spans="1:10" ht="30" customHeight="1" x14ac:dyDescent="0.2">
      <c r="A2646" s="461">
        <v>2635</v>
      </c>
      <c r="B2646" s="463" t="s">
        <v>12</v>
      </c>
      <c r="C2646" s="464" t="s">
        <v>1383</v>
      </c>
      <c r="D2646" s="465" t="str">
        <f>VLOOKUP(Tabela25[[#This Row],[Symbol]],Baza_cen[],3,0)</f>
        <v>BLOK NYXON  Green 70mm    H=280mm     GPMM</v>
      </c>
      <c r="E2646" s="466">
        <v>280</v>
      </c>
      <c r="F2646" s="466"/>
      <c r="G2646" s="466" t="s">
        <v>2453</v>
      </c>
      <c r="H2646" s="477">
        <f>NP.!Y113</f>
        <v>0</v>
      </c>
      <c r="I2646" s="476">
        <f>NP.!AQ113</f>
        <v>0</v>
      </c>
      <c r="J2646" s="462"/>
    </row>
    <row r="2647" spans="1:10" ht="30" customHeight="1" x14ac:dyDescent="0.2">
      <c r="A2647" s="461">
        <v>2636</v>
      </c>
      <c r="B2647" s="463" t="s">
        <v>12</v>
      </c>
      <c r="C2647" s="464" t="s">
        <v>1383</v>
      </c>
      <c r="D2647" s="465" t="str">
        <f>VLOOKUP(Tabela25[[#This Row],[Symbol]],Baza_cen[],3,0)</f>
        <v>BLOK NYXON  Green 70mm    H=280mm     GPMM</v>
      </c>
      <c r="E2647" s="466">
        <v>280</v>
      </c>
      <c r="F2647" s="466"/>
      <c r="G2647" s="466" t="s">
        <v>2453</v>
      </c>
      <c r="H2647" s="477">
        <f>NP.!Z113</f>
        <v>0</v>
      </c>
      <c r="I2647" s="476">
        <f>NP.!AR113</f>
        <v>0</v>
      </c>
      <c r="J2647" s="462"/>
    </row>
    <row r="2648" spans="1:10" ht="30" customHeight="1" x14ac:dyDescent="0.2">
      <c r="A2648" s="461">
        <v>2637</v>
      </c>
      <c r="B2648" s="463" t="s">
        <v>12</v>
      </c>
      <c r="C2648" s="464" t="s">
        <v>1383</v>
      </c>
      <c r="D2648" s="465" t="str">
        <f>VLOOKUP(Tabela25[[#This Row],[Symbol]],Baza_cen[],3,0)</f>
        <v>BLOK NYXON  Green 70mm    H=280mm     GPMM</v>
      </c>
      <c r="E2648" s="466">
        <v>280</v>
      </c>
      <c r="F2648" s="466"/>
      <c r="G2648" s="466" t="s">
        <v>2453</v>
      </c>
      <c r="H2648" s="477">
        <f>NP.!AA113</f>
        <v>0</v>
      </c>
      <c r="I2648" s="476">
        <f>NP.!AS113</f>
        <v>0</v>
      </c>
      <c r="J2648" s="462"/>
    </row>
    <row r="2649" spans="1:10" ht="30" customHeight="1" x14ac:dyDescent="0.2">
      <c r="A2649" s="461">
        <v>2638</v>
      </c>
      <c r="B2649" s="463" t="s">
        <v>12</v>
      </c>
      <c r="C2649" s="464" t="s">
        <v>1383</v>
      </c>
      <c r="D2649" s="465" t="str">
        <f>VLOOKUP(Tabela25[[#This Row],[Symbol]],Baza_cen[],3,0)</f>
        <v>BLOK NYXON  Green 70mm    H=280mm     GPMM</v>
      </c>
      <c r="E2649" s="466">
        <v>280</v>
      </c>
      <c r="F2649" s="466"/>
      <c r="G2649" s="466" t="s">
        <v>2453</v>
      </c>
      <c r="H2649" s="477">
        <f>NP.!AB113</f>
        <v>0</v>
      </c>
      <c r="I2649" s="476">
        <f>NP.!AT113</f>
        <v>0</v>
      </c>
      <c r="J2649" s="462"/>
    </row>
    <row r="2650" spans="1:10" ht="30" customHeight="1" x14ac:dyDescent="0.2">
      <c r="A2650" s="461">
        <v>2639</v>
      </c>
      <c r="B2650" s="463" t="s">
        <v>12</v>
      </c>
      <c r="C2650" s="464" t="s">
        <v>1383</v>
      </c>
      <c r="D2650" s="465" t="str">
        <f>VLOOKUP(Tabela25[[#This Row],[Symbol]],Baza_cen[],3,0)</f>
        <v>BLOK NYXON  Green 70mm    H=280mm     GPMM</v>
      </c>
      <c r="E2650" s="466">
        <v>280</v>
      </c>
      <c r="F2650" s="466"/>
      <c r="G2650" s="466" t="s">
        <v>2453</v>
      </c>
      <c r="H2650" s="477">
        <f>NP.!AC113</f>
        <v>0</v>
      </c>
      <c r="I2650" s="476">
        <f>NP.!AU113</f>
        <v>0</v>
      </c>
      <c r="J2650" s="462"/>
    </row>
    <row r="2651" spans="1:10" ht="30" customHeight="1" x14ac:dyDescent="0.2">
      <c r="A2651" s="461">
        <v>2640</v>
      </c>
      <c r="B2651" s="463" t="s">
        <v>12</v>
      </c>
      <c r="C2651" s="464" t="s">
        <v>1383</v>
      </c>
      <c r="D2651" s="465" t="str">
        <f>VLOOKUP(Tabela25[[#This Row],[Symbol]],Baza_cen[],3,0)</f>
        <v>BLOK NYXON  Green 70mm    H=280mm     GPMM</v>
      </c>
      <c r="E2651" s="466">
        <v>280</v>
      </c>
      <c r="F2651" s="466"/>
      <c r="G2651" s="466" t="s">
        <v>2453</v>
      </c>
      <c r="H2651" s="477">
        <f>NP.!AD113</f>
        <v>0</v>
      </c>
      <c r="I2651" s="476">
        <f>NP.!AV113</f>
        <v>0</v>
      </c>
      <c r="J2651" s="462"/>
    </row>
    <row r="2652" spans="1:10" ht="30" customHeight="1" x14ac:dyDescent="0.2">
      <c r="A2652" s="461">
        <v>2641</v>
      </c>
      <c r="B2652" s="463" t="s">
        <v>12</v>
      </c>
      <c r="C2652" s="464" t="s">
        <v>1384</v>
      </c>
      <c r="D2652" s="465" t="str">
        <f>VLOOKUP(Tabela25[[#This Row],[Symbol]],Baza_cen[],3,0)</f>
        <v>BLOK NYXON  Green 70mm    H=285mm     GPMM</v>
      </c>
      <c r="E2652" s="466">
        <v>285</v>
      </c>
      <c r="F2652" s="466"/>
      <c r="G2652" s="466" t="s">
        <v>2453</v>
      </c>
      <c r="H2652" s="477">
        <f>NP.!S114</f>
        <v>0</v>
      </c>
      <c r="I2652" s="476">
        <f>NP.!AK114</f>
        <v>0</v>
      </c>
      <c r="J2652" s="462"/>
    </row>
    <row r="2653" spans="1:10" ht="30" customHeight="1" x14ac:dyDescent="0.2">
      <c r="A2653" s="461">
        <v>2642</v>
      </c>
      <c r="B2653" s="463" t="s">
        <v>12</v>
      </c>
      <c r="C2653" s="464" t="s">
        <v>1384</v>
      </c>
      <c r="D2653" s="465" t="str">
        <f>VLOOKUP(Tabela25[[#This Row],[Symbol]],Baza_cen[],3,0)</f>
        <v>BLOK NYXON  Green 70mm    H=285mm     GPMM</v>
      </c>
      <c r="E2653" s="466">
        <v>285</v>
      </c>
      <c r="F2653" s="466"/>
      <c r="G2653" s="466" t="s">
        <v>2453</v>
      </c>
      <c r="H2653" s="477">
        <f>NP.!T114</f>
        <v>0</v>
      </c>
      <c r="I2653" s="476">
        <f>NP.!AL114</f>
        <v>0</v>
      </c>
      <c r="J2653" s="462"/>
    </row>
    <row r="2654" spans="1:10" ht="30" customHeight="1" x14ac:dyDescent="0.2">
      <c r="A2654" s="461">
        <v>2643</v>
      </c>
      <c r="B2654" s="463" t="s">
        <v>12</v>
      </c>
      <c r="C2654" s="464" t="s">
        <v>1384</v>
      </c>
      <c r="D2654" s="465" t="str">
        <f>VLOOKUP(Tabela25[[#This Row],[Symbol]],Baza_cen[],3,0)</f>
        <v>BLOK NYXON  Green 70mm    H=285mm     GPMM</v>
      </c>
      <c r="E2654" s="466">
        <v>285</v>
      </c>
      <c r="F2654" s="466"/>
      <c r="G2654" s="466" t="s">
        <v>2453</v>
      </c>
      <c r="H2654" s="477">
        <f>NP.!U114</f>
        <v>0</v>
      </c>
      <c r="I2654" s="476">
        <f>NP.!AM114</f>
        <v>0</v>
      </c>
      <c r="J2654" s="462"/>
    </row>
    <row r="2655" spans="1:10" ht="30" customHeight="1" x14ac:dyDescent="0.2">
      <c r="A2655" s="461">
        <v>2644</v>
      </c>
      <c r="B2655" s="463" t="s">
        <v>12</v>
      </c>
      <c r="C2655" s="464" t="s">
        <v>1384</v>
      </c>
      <c r="D2655" s="465" t="str">
        <f>VLOOKUP(Tabela25[[#This Row],[Symbol]],Baza_cen[],3,0)</f>
        <v>BLOK NYXON  Green 70mm    H=285mm     GPMM</v>
      </c>
      <c r="E2655" s="466">
        <v>285</v>
      </c>
      <c r="F2655" s="466"/>
      <c r="G2655" s="466" t="s">
        <v>2453</v>
      </c>
      <c r="H2655" s="477">
        <f>NP.!V114</f>
        <v>0</v>
      </c>
      <c r="I2655" s="476">
        <f>NP.!AN114</f>
        <v>0</v>
      </c>
      <c r="J2655" s="462"/>
    </row>
    <row r="2656" spans="1:10" ht="30" customHeight="1" x14ac:dyDescent="0.2">
      <c r="A2656" s="461">
        <v>2645</v>
      </c>
      <c r="B2656" s="463" t="s">
        <v>12</v>
      </c>
      <c r="C2656" s="464" t="s">
        <v>1384</v>
      </c>
      <c r="D2656" s="465" t="str">
        <f>VLOOKUP(Tabela25[[#This Row],[Symbol]],Baza_cen[],3,0)</f>
        <v>BLOK NYXON  Green 70mm    H=285mm     GPMM</v>
      </c>
      <c r="E2656" s="466">
        <v>285</v>
      </c>
      <c r="F2656" s="466"/>
      <c r="G2656" s="466" t="s">
        <v>2453</v>
      </c>
      <c r="H2656" s="477">
        <f>NP.!W114</f>
        <v>0</v>
      </c>
      <c r="I2656" s="476">
        <f>NP.!AO114</f>
        <v>0</v>
      </c>
      <c r="J2656" s="462"/>
    </row>
    <row r="2657" spans="1:10" ht="30" customHeight="1" x14ac:dyDescent="0.2">
      <c r="A2657" s="461">
        <v>2646</v>
      </c>
      <c r="B2657" s="463" t="s">
        <v>12</v>
      </c>
      <c r="C2657" s="464" t="s">
        <v>1384</v>
      </c>
      <c r="D2657" s="465" t="str">
        <f>VLOOKUP(Tabela25[[#This Row],[Symbol]],Baza_cen[],3,0)</f>
        <v>BLOK NYXON  Green 70mm    H=285mm     GPMM</v>
      </c>
      <c r="E2657" s="466">
        <v>285</v>
      </c>
      <c r="F2657" s="466"/>
      <c r="G2657" s="466" t="s">
        <v>2453</v>
      </c>
      <c r="H2657" s="477">
        <f>NP.!X114</f>
        <v>0</v>
      </c>
      <c r="I2657" s="476">
        <f>NP.!AP114</f>
        <v>0</v>
      </c>
      <c r="J2657" s="462"/>
    </row>
    <row r="2658" spans="1:10" ht="30" customHeight="1" x14ac:dyDescent="0.2">
      <c r="A2658" s="461">
        <v>2647</v>
      </c>
      <c r="B2658" s="463" t="s">
        <v>12</v>
      </c>
      <c r="C2658" s="464" t="s">
        <v>1384</v>
      </c>
      <c r="D2658" s="465" t="str">
        <f>VLOOKUP(Tabela25[[#This Row],[Symbol]],Baza_cen[],3,0)</f>
        <v>BLOK NYXON  Green 70mm    H=285mm     GPMM</v>
      </c>
      <c r="E2658" s="466">
        <v>285</v>
      </c>
      <c r="F2658" s="466"/>
      <c r="G2658" s="466" t="s">
        <v>2453</v>
      </c>
      <c r="H2658" s="477">
        <f>NP.!Y114</f>
        <v>0</v>
      </c>
      <c r="I2658" s="476">
        <f>NP.!AQ114</f>
        <v>0</v>
      </c>
      <c r="J2658" s="462"/>
    </row>
    <row r="2659" spans="1:10" ht="30" customHeight="1" x14ac:dyDescent="0.2">
      <c r="A2659" s="461">
        <v>2648</v>
      </c>
      <c r="B2659" s="463" t="s">
        <v>12</v>
      </c>
      <c r="C2659" s="464" t="s">
        <v>1384</v>
      </c>
      <c r="D2659" s="465" t="str">
        <f>VLOOKUP(Tabela25[[#This Row],[Symbol]],Baza_cen[],3,0)</f>
        <v>BLOK NYXON  Green 70mm    H=285mm     GPMM</v>
      </c>
      <c r="E2659" s="466">
        <v>285</v>
      </c>
      <c r="F2659" s="466"/>
      <c r="G2659" s="466" t="s">
        <v>2453</v>
      </c>
      <c r="H2659" s="477">
        <f>NP.!Z114</f>
        <v>0</v>
      </c>
      <c r="I2659" s="476">
        <f>NP.!AR114</f>
        <v>0</v>
      </c>
      <c r="J2659" s="462"/>
    </row>
    <row r="2660" spans="1:10" ht="30" customHeight="1" x14ac:dyDescent="0.2">
      <c r="A2660" s="461">
        <v>2649</v>
      </c>
      <c r="B2660" s="463" t="s">
        <v>12</v>
      </c>
      <c r="C2660" s="464" t="s">
        <v>1384</v>
      </c>
      <c r="D2660" s="465" t="str">
        <f>VLOOKUP(Tabela25[[#This Row],[Symbol]],Baza_cen[],3,0)</f>
        <v>BLOK NYXON  Green 70mm    H=285mm     GPMM</v>
      </c>
      <c r="E2660" s="466">
        <v>285</v>
      </c>
      <c r="F2660" s="466"/>
      <c r="G2660" s="466" t="s">
        <v>2453</v>
      </c>
      <c r="H2660" s="477">
        <f>NP.!AA114</f>
        <v>0</v>
      </c>
      <c r="I2660" s="476">
        <f>NP.!AS114</f>
        <v>0</v>
      </c>
      <c r="J2660" s="462"/>
    </row>
    <row r="2661" spans="1:10" ht="30" customHeight="1" x14ac:dyDescent="0.2">
      <c r="A2661" s="461">
        <v>2650</v>
      </c>
      <c r="B2661" s="463" t="s">
        <v>12</v>
      </c>
      <c r="C2661" s="464" t="s">
        <v>1384</v>
      </c>
      <c r="D2661" s="465" t="str">
        <f>VLOOKUP(Tabela25[[#This Row],[Symbol]],Baza_cen[],3,0)</f>
        <v>BLOK NYXON  Green 70mm    H=285mm     GPMM</v>
      </c>
      <c r="E2661" s="466">
        <v>285</v>
      </c>
      <c r="F2661" s="466"/>
      <c r="G2661" s="466" t="s">
        <v>2453</v>
      </c>
      <c r="H2661" s="477">
        <f>NP.!AB114</f>
        <v>0</v>
      </c>
      <c r="I2661" s="476">
        <f>NP.!AT114</f>
        <v>0</v>
      </c>
      <c r="J2661" s="462"/>
    </row>
    <row r="2662" spans="1:10" ht="30" customHeight="1" x14ac:dyDescent="0.2">
      <c r="A2662" s="461">
        <v>2651</v>
      </c>
      <c r="B2662" s="463" t="s">
        <v>12</v>
      </c>
      <c r="C2662" s="464" t="s">
        <v>1384</v>
      </c>
      <c r="D2662" s="465" t="str">
        <f>VLOOKUP(Tabela25[[#This Row],[Symbol]],Baza_cen[],3,0)</f>
        <v>BLOK NYXON  Green 70mm    H=285mm     GPMM</v>
      </c>
      <c r="E2662" s="466">
        <v>285</v>
      </c>
      <c r="F2662" s="466"/>
      <c r="G2662" s="466" t="s">
        <v>2453</v>
      </c>
      <c r="H2662" s="477">
        <f>NP.!AC114</f>
        <v>0</v>
      </c>
      <c r="I2662" s="476">
        <f>NP.!AU114</f>
        <v>0</v>
      </c>
      <c r="J2662" s="462"/>
    </row>
    <row r="2663" spans="1:10" ht="30" customHeight="1" x14ac:dyDescent="0.2">
      <c r="A2663" s="461">
        <v>2652</v>
      </c>
      <c r="B2663" s="463" t="s">
        <v>12</v>
      </c>
      <c r="C2663" s="464" t="s">
        <v>1384</v>
      </c>
      <c r="D2663" s="465" t="str">
        <f>VLOOKUP(Tabela25[[#This Row],[Symbol]],Baza_cen[],3,0)</f>
        <v>BLOK NYXON  Green 70mm    H=285mm     GPMM</v>
      </c>
      <c r="E2663" s="466">
        <v>285</v>
      </c>
      <c r="F2663" s="466"/>
      <c r="G2663" s="466" t="s">
        <v>2453</v>
      </c>
      <c r="H2663" s="477">
        <f>NP.!AD114</f>
        <v>0</v>
      </c>
      <c r="I2663" s="476">
        <f>NP.!AV114</f>
        <v>0</v>
      </c>
      <c r="J2663" s="462"/>
    </row>
    <row r="2664" spans="1:10" ht="30" customHeight="1" x14ac:dyDescent="0.2">
      <c r="A2664" s="461">
        <v>2653</v>
      </c>
      <c r="B2664" s="463" t="s">
        <v>12</v>
      </c>
      <c r="C2664" s="464" t="s">
        <v>1385</v>
      </c>
      <c r="D2664" s="465" t="str">
        <f>VLOOKUP(Tabela25[[#This Row],[Symbol]],Baza_cen[],3,0)</f>
        <v>BLOK NYXON  Green 70mm    H=290mm     GPMM</v>
      </c>
      <c r="E2664" s="466">
        <v>290</v>
      </c>
      <c r="F2664" s="466"/>
      <c r="G2664" s="466" t="s">
        <v>2453</v>
      </c>
      <c r="H2664" s="477">
        <f>NP.!S115</f>
        <v>0</v>
      </c>
      <c r="I2664" s="476">
        <f>NP.!AK115</f>
        <v>0</v>
      </c>
      <c r="J2664" s="462"/>
    </row>
    <row r="2665" spans="1:10" ht="30" customHeight="1" x14ac:dyDescent="0.2">
      <c r="A2665" s="461">
        <v>2654</v>
      </c>
      <c r="B2665" s="463" t="s">
        <v>12</v>
      </c>
      <c r="C2665" s="464" t="s">
        <v>1385</v>
      </c>
      <c r="D2665" s="465" t="str">
        <f>VLOOKUP(Tabela25[[#This Row],[Symbol]],Baza_cen[],3,0)</f>
        <v>BLOK NYXON  Green 70mm    H=290mm     GPMM</v>
      </c>
      <c r="E2665" s="466">
        <v>290</v>
      </c>
      <c r="F2665" s="466"/>
      <c r="G2665" s="466" t="s">
        <v>2453</v>
      </c>
      <c r="H2665" s="477">
        <f>NP.!T115</f>
        <v>0</v>
      </c>
      <c r="I2665" s="476">
        <f>NP.!AL115</f>
        <v>0</v>
      </c>
      <c r="J2665" s="462"/>
    </row>
    <row r="2666" spans="1:10" ht="30" customHeight="1" x14ac:dyDescent="0.2">
      <c r="A2666" s="461">
        <v>2655</v>
      </c>
      <c r="B2666" s="463" t="s">
        <v>12</v>
      </c>
      <c r="C2666" s="464" t="s">
        <v>1385</v>
      </c>
      <c r="D2666" s="465" t="str">
        <f>VLOOKUP(Tabela25[[#This Row],[Symbol]],Baza_cen[],3,0)</f>
        <v>BLOK NYXON  Green 70mm    H=290mm     GPMM</v>
      </c>
      <c r="E2666" s="466">
        <v>290</v>
      </c>
      <c r="F2666" s="466"/>
      <c r="G2666" s="466" t="s">
        <v>2453</v>
      </c>
      <c r="H2666" s="477">
        <f>NP.!U115</f>
        <v>0</v>
      </c>
      <c r="I2666" s="476">
        <f>NP.!AM115</f>
        <v>0</v>
      </c>
      <c r="J2666" s="462"/>
    </row>
    <row r="2667" spans="1:10" ht="30" customHeight="1" x14ac:dyDescent="0.2">
      <c r="A2667" s="461">
        <v>2656</v>
      </c>
      <c r="B2667" s="463" t="s">
        <v>12</v>
      </c>
      <c r="C2667" s="464" t="s">
        <v>1385</v>
      </c>
      <c r="D2667" s="465" t="str">
        <f>VLOOKUP(Tabela25[[#This Row],[Symbol]],Baza_cen[],3,0)</f>
        <v>BLOK NYXON  Green 70mm    H=290mm     GPMM</v>
      </c>
      <c r="E2667" s="466">
        <v>290</v>
      </c>
      <c r="F2667" s="466"/>
      <c r="G2667" s="466" t="s">
        <v>2453</v>
      </c>
      <c r="H2667" s="477">
        <f>NP.!V115</f>
        <v>0</v>
      </c>
      <c r="I2667" s="476">
        <f>NP.!AN115</f>
        <v>0</v>
      </c>
      <c r="J2667" s="462"/>
    </row>
    <row r="2668" spans="1:10" ht="30" customHeight="1" x14ac:dyDescent="0.2">
      <c r="A2668" s="461">
        <v>2657</v>
      </c>
      <c r="B2668" s="463" t="s">
        <v>12</v>
      </c>
      <c r="C2668" s="464" t="s">
        <v>1385</v>
      </c>
      <c r="D2668" s="465" t="str">
        <f>VLOOKUP(Tabela25[[#This Row],[Symbol]],Baza_cen[],3,0)</f>
        <v>BLOK NYXON  Green 70mm    H=290mm     GPMM</v>
      </c>
      <c r="E2668" s="466">
        <v>290</v>
      </c>
      <c r="F2668" s="466"/>
      <c r="G2668" s="466" t="s">
        <v>2453</v>
      </c>
      <c r="H2668" s="477">
        <f>NP.!W115</f>
        <v>0</v>
      </c>
      <c r="I2668" s="476">
        <f>NP.!AO115</f>
        <v>0</v>
      </c>
      <c r="J2668" s="462"/>
    </row>
    <row r="2669" spans="1:10" ht="30" customHeight="1" x14ac:dyDescent="0.2">
      <c r="A2669" s="461">
        <v>2658</v>
      </c>
      <c r="B2669" s="463" t="s">
        <v>12</v>
      </c>
      <c r="C2669" s="464" t="s">
        <v>1385</v>
      </c>
      <c r="D2669" s="465" t="str">
        <f>VLOOKUP(Tabela25[[#This Row],[Symbol]],Baza_cen[],3,0)</f>
        <v>BLOK NYXON  Green 70mm    H=290mm     GPMM</v>
      </c>
      <c r="E2669" s="466">
        <v>290</v>
      </c>
      <c r="F2669" s="466"/>
      <c r="G2669" s="466" t="s">
        <v>2453</v>
      </c>
      <c r="H2669" s="477">
        <f>NP.!X115</f>
        <v>0</v>
      </c>
      <c r="I2669" s="476">
        <f>NP.!AP115</f>
        <v>0</v>
      </c>
      <c r="J2669" s="462"/>
    </row>
    <row r="2670" spans="1:10" ht="30" customHeight="1" x14ac:dyDescent="0.2">
      <c r="A2670" s="461">
        <v>2659</v>
      </c>
      <c r="B2670" s="463" t="s">
        <v>12</v>
      </c>
      <c r="C2670" s="464" t="s">
        <v>1385</v>
      </c>
      <c r="D2670" s="465" t="str">
        <f>VLOOKUP(Tabela25[[#This Row],[Symbol]],Baza_cen[],3,0)</f>
        <v>BLOK NYXON  Green 70mm    H=290mm     GPMM</v>
      </c>
      <c r="E2670" s="466">
        <v>290</v>
      </c>
      <c r="F2670" s="466"/>
      <c r="G2670" s="466" t="s">
        <v>2453</v>
      </c>
      <c r="H2670" s="477">
        <f>NP.!Y115</f>
        <v>0</v>
      </c>
      <c r="I2670" s="476">
        <f>NP.!AQ115</f>
        <v>0</v>
      </c>
      <c r="J2670" s="462"/>
    </row>
    <row r="2671" spans="1:10" ht="30" customHeight="1" x14ac:dyDescent="0.2">
      <c r="A2671" s="461">
        <v>2660</v>
      </c>
      <c r="B2671" s="463" t="s">
        <v>12</v>
      </c>
      <c r="C2671" s="464" t="s">
        <v>1385</v>
      </c>
      <c r="D2671" s="465" t="str">
        <f>VLOOKUP(Tabela25[[#This Row],[Symbol]],Baza_cen[],3,0)</f>
        <v>BLOK NYXON  Green 70mm    H=290mm     GPMM</v>
      </c>
      <c r="E2671" s="466">
        <v>290</v>
      </c>
      <c r="F2671" s="466"/>
      <c r="G2671" s="466" t="s">
        <v>2453</v>
      </c>
      <c r="H2671" s="477">
        <f>NP.!Z115</f>
        <v>0</v>
      </c>
      <c r="I2671" s="476">
        <f>NP.!AR115</f>
        <v>0</v>
      </c>
      <c r="J2671" s="462"/>
    </row>
    <row r="2672" spans="1:10" ht="30" customHeight="1" x14ac:dyDescent="0.2">
      <c r="A2672" s="461">
        <v>2661</v>
      </c>
      <c r="B2672" s="463" t="s">
        <v>12</v>
      </c>
      <c r="C2672" s="464" t="s">
        <v>1385</v>
      </c>
      <c r="D2672" s="465" t="str">
        <f>VLOOKUP(Tabela25[[#This Row],[Symbol]],Baza_cen[],3,0)</f>
        <v>BLOK NYXON  Green 70mm    H=290mm     GPMM</v>
      </c>
      <c r="E2672" s="466">
        <v>290</v>
      </c>
      <c r="F2672" s="466"/>
      <c r="G2672" s="466" t="s">
        <v>2453</v>
      </c>
      <c r="H2672" s="477">
        <f>NP.!AA115</f>
        <v>0</v>
      </c>
      <c r="I2672" s="476">
        <f>NP.!AS115</f>
        <v>0</v>
      </c>
      <c r="J2672" s="462"/>
    </row>
    <row r="2673" spans="1:10" ht="30" customHeight="1" x14ac:dyDescent="0.2">
      <c r="A2673" s="461">
        <v>2662</v>
      </c>
      <c r="B2673" s="463" t="s">
        <v>12</v>
      </c>
      <c r="C2673" s="464" t="s">
        <v>1385</v>
      </c>
      <c r="D2673" s="465" t="str">
        <f>VLOOKUP(Tabela25[[#This Row],[Symbol]],Baza_cen[],3,0)</f>
        <v>BLOK NYXON  Green 70mm    H=290mm     GPMM</v>
      </c>
      <c r="E2673" s="466">
        <v>290</v>
      </c>
      <c r="F2673" s="466"/>
      <c r="G2673" s="466" t="s">
        <v>2453</v>
      </c>
      <c r="H2673" s="477">
        <f>NP.!AB115</f>
        <v>0</v>
      </c>
      <c r="I2673" s="476">
        <f>NP.!AT115</f>
        <v>0</v>
      </c>
      <c r="J2673" s="462"/>
    </row>
    <row r="2674" spans="1:10" ht="30" customHeight="1" x14ac:dyDescent="0.2">
      <c r="A2674" s="461">
        <v>2663</v>
      </c>
      <c r="B2674" s="463" t="s">
        <v>12</v>
      </c>
      <c r="C2674" s="464" t="s">
        <v>1385</v>
      </c>
      <c r="D2674" s="465" t="str">
        <f>VLOOKUP(Tabela25[[#This Row],[Symbol]],Baza_cen[],3,0)</f>
        <v>BLOK NYXON  Green 70mm    H=290mm     GPMM</v>
      </c>
      <c r="E2674" s="466">
        <v>290</v>
      </c>
      <c r="F2674" s="466"/>
      <c r="G2674" s="466" t="s">
        <v>2453</v>
      </c>
      <c r="H2674" s="477">
        <f>NP.!AC115</f>
        <v>0</v>
      </c>
      <c r="I2674" s="476">
        <f>NP.!AU115</f>
        <v>0</v>
      </c>
      <c r="J2674" s="462"/>
    </row>
    <row r="2675" spans="1:10" ht="30" customHeight="1" x14ac:dyDescent="0.2">
      <c r="A2675" s="461">
        <v>2664</v>
      </c>
      <c r="B2675" s="463" t="s">
        <v>12</v>
      </c>
      <c r="C2675" s="464" t="s">
        <v>1385</v>
      </c>
      <c r="D2675" s="465" t="str">
        <f>VLOOKUP(Tabela25[[#This Row],[Symbol]],Baza_cen[],3,0)</f>
        <v>BLOK NYXON  Green 70mm    H=290mm     GPMM</v>
      </c>
      <c r="E2675" s="466">
        <v>290</v>
      </c>
      <c r="F2675" s="466"/>
      <c r="G2675" s="466" t="s">
        <v>2453</v>
      </c>
      <c r="H2675" s="477">
        <f>NP.!AD115</f>
        <v>0</v>
      </c>
      <c r="I2675" s="476">
        <f>NP.!AV115</f>
        <v>0</v>
      </c>
      <c r="J2675" s="462"/>
    </row>
    <row r="2676" spans="1:10" ht="30" customHeight="1" x14ac:dyDescent="0.2">
      <c r="A2676" s="461">
        <v>2665</v>
      </c>
      <c r="B2676" s="463" t="s">
        <v>12</v>
      </c>
      <c r="C2676" s="464" t="s">
        <v>1386</v>
      </c>
      <c r="D2676" s="465" t="str">
        <f>VLOOKUP(Tabela25[[#This Row],[Symbol]],Baza_cen[],3,0)</f>
        <v>BLOK NYXON  Green 70mm    H=295mm     GPMM</v>
      </c>
      <c r="E2676" s="466">
        <v>295</v>
      </c>
      <c r="F2676" s="466"/>
      <c r="G2676" s="466" t="s">
        <v>2453</v>
      </c>
      <c r="H2676" s="477">
        <f>NP.!S116</f>
        <v>0</v>
      </c>
      <c r="I2676" s="476">
        <f>NP.!AK116</f>
        <v>0</v>
      </c>
      <c r="J2676" s="462"/>
    </row>
    <row r="2677" spans="1:10" ht="30" customHeight="1" x14ac:dyDescent="0.2">
      <c r="A2677" s="461">
        <v>2666</v>
      </c>
      <c r="B2677" s="463" t="s">
        <v>12</v>
      </c>
      <c r="C2677" s="464" t="s">
        <v>1386</v>
      </c>
      <c r="D2677" s="465" t="str">
        <f>VLOOKUP(Tabela25[[#This Row],[Symbol]],Baza_cen[],3,0)</f>
        <v>BLOK NYXON  Green 70mm    H=295mm     GPMM</v>
      </c>
      <c r="E2677" s="466">
        <v>295</v>
      </c>
      <c r="F2677" s="466"/>
      <c r="G2677" s="466" t="s">
        <v>2453</v>
      </c>
      <c r="H2677" s="477">
        <f>NP.!T116</f>
        <v>0</v>
      </c>
      <c r="I2677" s="476">
        <f>NP.!AL116</f>
        <v>0</v>
      </c>
      <c r="J2677" s="462"/>
    </row>
    <row r="2678" spans="1:10" ht="30" customHeight="1" x14ac:dyDescent="0.2">
      <c r="A2678" s="461">
        <v>2667</v>
      </c>
      <c r="B2678" s="463" t="s">
        <v>12</v>
      </c>
      <c r="C2678" s="464" t="s">
        <v>1386</v>
      </c>
      <c r="D2678" s="465" t="str">
        <f>VLOOKUP(Tabela25[[#This Row],[Symbol]],Baza_cen[],3,0)</f>
        <v>BLOK NYXON  Green 70mm    H=295mm     GPMM</v>
      </c>
      <c r="E2678" s="466">
        <v>295</v>
      </c>
      <c r="F2678" s="466"/>
      <c r="G2678" s="466" t="s">
        <v>2453</v>
      </c>
      <c r="H2678" s="477">
        <f>NP.!U116</f>
        <v>0</v>
      </c>
      <c r="I2678" s="476">
        <f>NP.!AM116</f>
        <v>0</v>
      </c>
      <c r="J2678" s="462"/>
    </row>
    <row r="2679" spans="1:10" ht="30" customHeight="1" x14ac:dyDescent="0.2">
      <c r="A2679" s="461">
        <v>2668</v>
      </c>
      <c r="B2679" s="463" t="s">
        <v>12</v>
      </c>
      <c r="C2679" s="464" t="s">
        <v>1386</v>
      </c>
      <c r="D2679" s="465" t="str">
        <f>VLOOKUP(Tabela25[[#This Row],[Symbol]],Baza_cen[],3,0)</f>
        <v>BLOK NYXON  Green 70mm    H=295mm     GPMM</v>
      </c>
      <c r="E2679" s="466">
        <v>295</v>
      </c>
      <c r="F2679" s="466"/>
      <c r="G2679" s="466" t="s">
        <v>2453</v>
      </c>
      <c r="H2679" s="477">
        <f>NP.!V116</f>
        <v>0</v>
      </c>
      <c r="I2679" s="476">
        <f>NP.!AN116</f>
        <v>0</v>
      </c>
      <c r="J2679" s="462"/>
    </row>
    <row r="2680" spans="1:10" ht="30" customHeight="1" x14ac:dyDescent="0.2">
      <c r="A2680" s="461">
        <v>2669</v>
      </c>
      <c r="B2680" s="463" t="s">
        <v>12</v>
      </c>
      <c r="C2680" s="464" t="s">
        <v>1386</v>
      </c>
      <c r="D2680" s="465" t="str">
        <f>VLOOKUP(Tabela25[[#This Row],[Symbol]],Baza_cen[],3,0)</f>
        <v>BLOK NYXON  Green 70mm    H=295mm     GPMM</v>
      </c>
      <c r="E2680" s="466">
        <v>295</v>
      </c>
      <c r="F2680" s="466"/>
      <c r="G2680" s="466" t="s">
        <v>2453</v>
      </c>
      <c r="H2680" s="477">
        <f>NP.!W116</f>
        <v>0</v>
      </c>
      <c r="I2680" s="476">
        <f>NP.!AO116</f>
        <v>0</v>
      </c>
      <c r="J2680" s="462"/>
    </row>
    <row r="2681" spans="1:10" ht="30" customHeight="1" x14ac:dyDescent="0.2">
      <c r="A2681" s="461">
        <v>2670</v>
      </c>
      <c r="B2681" s="463" t="s">
        <v>12</v>
      </c>
      <c r="C2681" s="464" t="s">
        <v>1386</v>
      </c>
      <c r="D2681" s="465" t="str">
        <f>VLOOKUP(Tabela25[[#This Row],[Symbol]],Baza_cen[],3,0)</f>
        <v>BLOK NYXON  Green 70mm    H=295mm     GPMM</v>
      </c>
      <c r="E2681" s="466">
        <v>295</v>
      </c>
      <c r="F2681" s="466"/>
      <c r="G2681" s="466" t="s">
        <v>2453</v>
      </c>
      <c r="H2681" s="477">
        <f>NP.!X116</f>
        <v>0</v>
      </c>
      <c r="I2681" s="476">
        <f>NP.!AP116</f>
        <v>0</v>
      </c>
      <c r="J2681" s="462"/>
    </row>
    <row r="2682" spans="1:10" ht="30" customHeight="1" x14ac:dyDescent="0.2">
      <c r="A2682" s="461">
        <v>2671</v>
      </c>
      <c r="B2682" s="463" t="s">
        <v>12</v>
      </c>
      <c r="C2682" s="464" t="s">
        <v>1386</v>
      </c>
      <c r="D2682" s="465" t="str">
        <f>VLOOKUP(Tabela25[[#This Row],[Symbol]],Baza_cen[],3,0)</f>
        <v>BLOK NYXON  Green 70mm    H=295mm     GPMM</v>
      </c>
      <c r="E2682" s="466">
        <v>295</v>
      </c>
      <c r="F2682" s="466"/>
      <c r="G2682" s="466" t="s">
        <v>2453</v>
      </c>
      <c r="H2682" s="477">
        <f>NP.!Y116</f>
        <v>0</v>
      </c>
      <c r="I2682" s="476">
        <f>NP.!AQ116</f>
        <v>0</v>
      </c>
      <c r="J2682" s="462"/>
    </row>
    <row r="2683" spans="1:10" ht="30" customHeight="1" x14ac:dyDescent="0.2">
      <c r="A2683" s="461">
        <v>2672</v>
      </c>
      <c r="B2683" s="463" t="s">
        <v>12</v>
      </c>
      <c r="C2683" s="464" t="s">
        <v>1386</v>
      </c>
      <c r="D2683" s="465" t="str">
        <f>VLOOKUP(Tabela25[[#This Row],[Symbol]],Baza_cen[],3,0)</f>
        <v>BLOK NYXON  Green 70mm    H=295mm     GPMM</v>
      </c>
      <c r="E2683" s="466">
        <v>295</v>
      </c>
      <c r="F2683" s="466"/>
      <c r="G2683" s="466" t="s">
        <v>2453</v>
      </c>
      <c r="H2683" s="477">
        <f>NP.!Z116</f>
        <v>0</v>
      </c>
      <c r="I2683" s="476">
        <f>NP.!AR116</f>
        <v>0</v>
      </c>
      <c r="J2683" s="462"/>
    </row>
    <row r="2684" spans="1:10" ht="30" customHeight="1" x14ac:dyDescent="0.2">
      <c r="A2684" s="461">
        <v>2673</v>
      </c>
      <c r="B2684" s="463" t="s">
        <v>12</v>
      </c>
      <c r="C2684" s="464" t="s">
        <v>1386</v>
      </c>
      <c r="D2684" s="465" t="str">
        <f>VLOOKUP(Tabela25[[#This Row],[Symbol]],Baza_cen[],3,0)</f>
        <v>BLOK NYXON  Green 70mm    H=295mm     GPMM</v>
      </c>
      <c r="E2684" s="466">
        <v>295</v>
      </c>
      <c r="F2684" s="466"/>
      <c r="G2684" s="466" t="s">
        <v>2453</v>
      </c>
      <c r="H2684" s="477">
        <f>NP.!AA116</f>
        <v>0</v>
      </c>
      <c r="I2684" s="476">
        <f>NP.!AS116</f>
        <v>0</v>
      </c>
      <c r="J2684" s="462"/>
    </row>
    <row r="2685" spans="1:10" ht="30" customHeight="1" x14ac:dyDescent="0.2">
      <c r="A2685" s="461">
        <v>2674</v>
      </c>
      <c r="B2685" s="463" t="s">
        <v>12</v>
      </c>
      <c r="C2685" s="464" t="s">
        <v>1386</v>
      </c>
      <c r="D2685" s="465" t="str">
        <f>VLOOKUP(Tabela25[[#This Row],[Symbol]],Baza_cen[],3,0)</f>
        <v>BLOK NYXON  Green 70mm    H=295mm     GPMM</v>
      </c>
      <c r="E2685" s="466">
        <v>295</v>
      </c>
      <c r="F2685" s="466"/>
      <c r="G2685" s="466" t="s">
        <v>2453</v>
      </c>
      <c r="H2685" s="477">
        <f>NP.!AB116</f>
        <v>0</v>
      </c>
      <c r="I2685" s="476">
        <f>NP.!AT116</f>
        <v>0</v>
      </c>
      <c r="J2685" s="462"/>
    </row>
    <row r="2686" spans="1:10" ht="30" customHeight="1" x14ac:dyDescent="0.2">
      <c r="A2686" s="461">
        <v>2675</v>
      </c>
      <c r="B2686" s="463" t="s">
        <v>12</v>
      </c>
      <c r="C2686" s="464" t="s">
        <v>1386</v>
      </c>
      <c r="D2686" s="465" t="str">
        <f>VLOOKUP(Tabela25[[#This Row],[Symbol]],Baza_cen[],3,0)</f>
        <v>BLOK NYXON  Green 70mm    H=295mm     GPMM</v>
      </c>
      <c r="E2686" s="466">
        <v>295</v>
      </c>
      <c r="F2686" s="466"/>
      <c r="G2686" s="466" t="s">
        <v>2453</v>
      </c>
      <c r="H2686" s="477">
        <f>NP.!AC116</f>
        <v>0</v>
      </c>
      <c r="I2686" s="476">
        <f>NP.!AU116</f>
        <v>0</v>
      </c>
      <c r="J2686" s="462"/>
    </row>
    <row r="2687" spans="1:10" ht="30" customHeight="1" x14ac:dyDescent="0.2">
      <c r="A2687" s="461">
        <v>2676</v>
      </c>
      <c r="B2687" s="463" t="s">
        <v>12</v>
      </c>
      <c r="C2687" s="464" t="s">
        <v>1386</v>
      </c>
      <c r="D2687" s="465" t="str">
        <f>VLOOKUP(Tabela25[[#This Row],[Symbol]],Baza_cen[],3,0)</f>
        <v>BLOK NYXON  Green 70mm    H=295mm     GPMM</v>
      </c>
      <c r="E2687" s="466">
        <v>295</v>
      </c>
      <c r="F2687" s="466"/>
      <c r="G2687" s="466" t="s">
        <v>2453</v>
      </c>
      <c r="H2687" s="477">
        <f>NP.!AD116</f>
        <v>0</v>
      </c>
      <c r="I2687" s="476">
        <f>NP.!AV116</f>
        <v>0</v>
      </c>
      <c r="J2687" s="462"/>
    </row>
    <row r="2688" spans="1:10" ht="30" customHeight="1" x14ac:dyDescent="0.2">
      <c r="A2688" s="461">
        <v>2677</v>
      </c>
      <c r="B2688" s="463" t="s">
        <v>12</v>
      </c>
      <c r="C2688" s="464" t="s">
        <v>1387</v>
      </c>
      <c r="D2688" s="465" t="str">
        <f>VLOOKUP(Tabela25[[#This Row],[Symbol]],Baza_cen[],3,0)</f>
        <v>BLOK NYXON  Green 70mm    H=300mm     GPMM</v>
      </c>
      <c r="E2688" s="466">
        <v>300</v>
      </c>
      <c r="F2688" s="466"/>
      <c r="G2688" s="466" t="s">
        <v>2453</v>
      </c>
      <c r="H2688" s="477">
        <f>NP.!S117</f>
        <v>0</v>
      </c>
      <c r="I2688" s="476">
        <f>NP.!AK117</f>
        <v>0</v>
      </c>
      <c r="J2688" s="462"/>
    </row>
    <row r="2689" spans="1:10" ht="30" customHeight="1" x14ac:dyDescent="0.2">
      <c r="A2689" s="461">
        <v>2678</v>
      </c>
      <c r="B2689" s="463" t="s">
        <v>12</v>
      </c>
      <c r="C2689" s="464" t="s">
        <v>1387</v>
      </c>
      <c r="D2689" s="465" t="str">
        <f>VLOOKUP(Tabela25[[#This Row],[Symbol]],Baza_cen[],3,0)</f>
        <v>BLOK NYXON  Green 70mm    H=300mm     GPMM</v>
      </c>
      <c r="E2689" s="466">
        <v>300</v>
      </c>
      <c r="F2689" s="466"/>
      <c r="G2689" s="466" t="s">
        <v>2453</v>
      </c>
      <c r="H2689" s="477">
        <f>NP.!T117</f>
        <v>0</v>
      </c>
      <c r="I2689" s="476">
        <f>NP.!AL117</f>
        <v>0</v>
      </c>
      <c r="J2689" s="462"/>
    </row>
    <row r="2690" spans="1:10" ht="30" customHeight="1" x14ac:dyDescent="0.2">
      <c r="A2690" s="461">
        <v>2679</v>
      </c>
      <c r="B2690" s="463" t="s">
        <v>12</v>
      </c>
      <c r="C2690" s="464" t="s">
        <v>1387</v>
      </c>
      <c r="D2690" s="465" t="str">
        <f>VLOOKUP(Tabela25[[#This Row],[Symbol]],Baza_cen[],3,0)</f>
        <v>BLOK NYXON  Green 70mm    H=300mm     GPMM</v>
      </c>
      <c r="E2690" s="466">
        <v>300</v>
      </c>
      <c r="F2690" s="466"/>
      <c r="G2690" s="466" t="s">
        <v>2453</v>
      </c>
      <c r="H2690" s="477">
        <f>NP.!U117</f>
        <v>0</v>
      </c>
      <c r="I2690" s="476">
        <f>NP.!AM117</f>
        <v>0</v>
      </c>
      <c r="J2690" s="462"/>
    </row>
    <row r="2691" spans="1:10" ht="30" customHeight="1" x14ac:dyDescent="0.2">
      <c r="A2691" s="461">
        <v>2680</v>
      </c>
      <c r="B2691" s="463" t="s">
        <v>12</v>
      </c>
      <c r="C2691" s="464" t="s">
        <v>1387</v>
      </c>
      <c r="D2691" s="465" t="str">
        <f>VLOOKUP(Tabela25[[#This Row],[Symbol]],Baza_cen[],3,0)</f>
        <v>BLOK NYXON  Green 70mm    H=300mm     GPMM</v>
      </c>
      <c r="E2691" s="466">
        <v>300</v>
      </c>
      <c r="F2691" s="466"/>
      <c r="G2691" s="466" t="s">
        <v>2453</v>
      </c>
      <c r="H2691" s="477">
        <f>NP.!V117</f>
        <v>0</v>
      </c>
      <c r="I2691" s="476">
        <f>NP.!AN117</f>
        <v>0</v>
      </c>
      <c r="J2691" s="462"/>
    </row>
    <row r="2692" spans="1:10" ht="30" customHeight="1" x14ac:dyDescent="0.2">
      <c r="A2692" s="461">
        <v>2681</v>
      </c>
      <c r="B2692" s="463" t="s">
        <v>12</v>
      </c>
      <c r="C2692" s="464" t="s">
        <v>1387</v>
      </c>
      <c r="D2692" s="465" t="str">
        <f>VLOOKUP(Tabela25[[#This Row],[Symbol]],Baza_cen[],3,0)</f>
        <v>BLOK NYXON  Green 70mm    H=300mm     GPMM</v>
      </c>
      <c r="E2692" s="466">
        <v>300</v>
      </c>
      <c r="F2692" s="466"/>
      <c r="G2692" s="466" t="s">
        <v>2453</v>
      </c>
      <c r="H2692" s="477">
        <f>NP.!W117</f>
        <v>0</v>
      </c>
      <c r="I2692" s="476">
        <f>NP.!AO117</f>
        <v>0</v>
      </c>
      <c r="J2692" s="462"/>
    </row>
    <row r="2693" spans="1:10" ht="30" customHeight="1" x14ac:dyDescent="0.2">
      <c r="A2693" s="461">
        <v>2682</v>
      </c>
      <c r="B2693" s="463" t="s">
        <v>12</v>
      </c>
      <c r="C2693" s="464" t="s">
        <v>1387</v>
      </c>
      <c r="D2693" s="465" t="str">
        <f>VLOOKUP(Tabela25[[#This Row],[Symbol]],Baza_cen[],3,0)</f>
        <v>BLOK NYXON  Green 70mm    H=300mm     GPMM</v>
      </c>
      <c r="E2693" s="466">
        <v>300</v>
      </c>
      <c r="F2693" s="466"/>
      <c r="G2693" s="466" t="s">
        <v>2453</v>
      </c>
      <c r="H2693" s="477">
        <f>NP.!X117</f>
        <v>0</v>
      </c>
      <c r="I2693" s="476">
        <f>NP.!AP117</f>
        <v>0</v>
      </c>
      <c r="J2693" s="462"/>
    </row>
    <row r="2694" spans="1:10" ht="30" customHeight="1" x14ac:dyDescent="0.2">
      <c r="A2694" s="461">
        <v>2683</v>
      </c>
      <c r="B2694" s="463" t="s">
        <v>12</v>
      </c>
      <c r="C2694" s="464" t="s">
        <v>1387</v>
      </c>
      <c r="D2694" s="465" t="str">
        <f>VLOOKUP(Tabela25[[#This Row],[Symbol]],Baza_cen[],3,0)</f>
        <v>BLOK NYXON  Green 70mm    H=300mm     GPMM</v>
      </c>
      <c r="E2694" s="466">
        <v>300</v>
      </c>
      <c r="F2694" s="466"/>
      <c r="G2694" s="466" t="s">
        <v>2453</v>
      </c>
      <c r="H2694" s="477">
        <f>NP.!Y117</f>
        <v>0</v>
      </c>
      <c r="I2694" s="476">
        <f>NP.!AQ117</f>
        <v>0</v>
      </c>
      <c r="J2694" s="462"/>
    </row>
    <row r="2695" spans="1:10" ht="30" customHeight="1" x14ac:dyDescent="0.2">
      <c r="A2695" s="461">
        <v>2684</v>
      </c>
      <c r="B2695" s="463" t="s">
        <v>12</v>
      </c>
      <c r="C2695" s="464" t="s">
        <v>1387</v>
      </c>
      <c r="D2695" s="465" t="str">
        <f>VLOOKUP(Tabela25[[#This Row],[Symbol]],Baza_cen[],3,0)</f>
        <v>BLOK NYXON  Green 70mm    H=300mm     GPMM</v>
      </c>
      <c r="E2695" s="466">
        <v>300</v>
      </c>
      <c r="F2695" s="466"/>
      <c r="G2695" s="466" t="s">
        <v>2453</v>
      </c>
      <c r="H2695" s="477">
        <f>NP.!Z117</f>
        <v>0</v>
      </c>
      <c r="I2695" s="476">
        <f>NP.!AR117</f>
        <v>0</v>
      </c>
      <c r="J2695" s="462"/>
    </row>
    <row r="2696" spans="1:10" ht="30" customHeight="1" x14ac:dyDescent="0.2">
      <c r="A2696" s="461">
        <v>2685</v>
      </c>
      <c r="B2696" s="463" t="s">
        <v>12</v>
      </c>
      <c r="C2696" s="464" t="s">
        <v>1387</v>
      </c>
      <c r="D2696" s="465" t="str">
        <f>VLOOKUP(Tabela25[[#This Row],[Symbol]],Baza_cen[],3,0)</f>
        <v>BLOK NYXON  Green 70mm    H=300mm     GPMM</v>
      </c>
      <c r="E2696" s="466">
        <v>300</v>
      </c>
      <c r="F2696" s="466"/>
      <c r="G2696" s="466" t="s">
        <v>2453</v>
      </c>
      <c r="H2696" s="477">
        <f>NP.!AA117</f>
        <v>0</v>
      </c>
      <c r="I2696" s="476">
        <f>NP.!AS117</f>
        <v>0</v>
      </c>
      <c r="J2696" s="462"/>
    </row>
    <row r="2697" spans="1:10" ht="30" customHeight="1" x14ac:dyDescent="0.2">
      <c r="A2697" s="461">
        <v>2686</v>
      </c>
      <c r="B2697" s="463" t="s">
        <v>12</v>
      </c>
      <c r="C2697" s="464" t="s">
        <v>1387</v>
      </c>
      <c r="D2697" s="465" t="str">
        <f>VLOOKUP(Tabela25[[#This Row],[Symbol]],Baza_cen[],3,0)</f>
        <v>BLOK NYXON  Green 70mm    H=300mm     GPMM</v>
      </c>
      <c r="E2697" s="466">
        <v>300</v>
      </c>
      <c r="F2697" s="466"/>
      <c r="G2697" s="466" t="s">
        <v>2453</v>
      </c>
      <c r="H2697" s="477">
        <f>NP.!AB117</f>
        <v>0</v>
      </c>
      <c r="I2697" s="476">
        <f>NP.!AT117</f>
        <v>0</v>
      </c>
      <c r="J2697" s="462"/>
    </row>
    <row r="2698" spans="1:10" ht="30" customHeight="1" x14ac:dyDescent="0.2">
      <c r="A2698" s="461">
        <v>2687</v>
      </c>
      <c r="B2698" s="463" t="s">
        <v>12</v>
      </c>
      <c r="C2698" s="464" t="s">
        <v>1387</v>
      </c>
      <c r="D2698" s="465" t="str">
        <f>VLOOKUP(Tabela25[[#This Row],[Symbol]],Baza_cen[],3,0)</f>
        <v>BLOK NYXON  Green 70mm    H=300mm     GPMM</v>
      </c>
      <c r="E2698" s="466">
        <v>300</v>
      </c>
      <c r="F2698" s="466"/>
      <c r="G2698" s="466" t="s">
        <v>2453</v>
      </c>
      <c r="H2698" s="477">
        <f>NP.!AC117</f>
        <v>0</v>
      </c>
      <c r="I2698" s="476">
        <f>NP.!AU117</f>
        <v>0</v>
      </c>
      <c r="J2698" s="462"/>
    </row>
    <row r="2699" spans="1:10" ht="30" customHeight="1" x14ac:dyDescent="0.2">
      <c r="A2699" s="461">
        <v>2688</v>
      </c>
      <c r="B2699" s="463" t="s">
        <v>12</v>
      </c>
      <c r="C2699" s="464" t="s">
        <v>1387</v>
      </c>
      <c r="D2699" s="465" t="str">
        <f>VLOOKUP(Tabela25[[#This Row],[Symbol]],Baza_cen[],3,0)</f>
        <v>BLOK NYXON  Green 70mm    H=300mm     GPMM</v>
      </c>
      <c r="E2699" s="466">
        <v>300</v>
      </c>
      <c r="F2699" s="466"/>
      <c r="G2699" s="466" t="s">
        <v>2453</v>
      </c>
      <c r="H2699" s="477">
        <f>NP.!AD117</f>
        <v>0</v>
      </c>
      <c r="I2699" s="476">
        <f>NP.!AV117</f>
        <v>0</v>
      </c>
      <c r="J2699" s="462"/>
    </row>
    <row r="2700" spans="1:10" ht="30" customHeight="1" x14ac:dyDescent="0.2">
      <c r="A2700" s="461">
        <v>2689</v>
      </c>
      <c r="B2700" s="463" t="s">
        <v>12</v>
      </c>
      <c r="C2700" s="464" t="s">
        <v>1388</v>
      </c>
      <c r="D2700" s="465" t="str">
        <f>VLOOKUP(Tabela25[[#This Row],[Symbol]],Baza_cen[],3,0)</f>
        <v>BLOK NYXON  Green 80mm    H= 25mm     GPMM</v>
      </c>
      <c r="E2700" s="466">
        <v>25</v>
      </c>
      <c r="F2700" s="466"/>
      <c r="G2700" s="466" t="s">
        <v>2453</v>
      </c>
      <c r="H2700" s="477">
        <f>NP.!S119</f>
        <v>0</v>
      </c>
      <c r="I2700" s="476">
        <f>NP.!AK119</f>
        <v>0</v>
      </c>
      <c r="J2700" s="462"/>
    </row>
    <row r="2701" spans="1:10" ht="30" customHeight="1" x14ac:dyDescent="0.2">
      <c r="A2701" s="461">
        <v>2690</v>
      </c>
      <c r="B2701" s="463" t="s">
        <v>12</v>
      </c>
      <c r="C2701" s="464" t="s">
        <v>1388</v>
      </c>
      <c r="D2701" s="465" t="str">
        <f>VLOOKUP(Tabela25[[#This Row],[Symbol]],Baza_cen[],3,0)</f>
        <v>BLOK NYXON  Green 80mm    H= 25mm     GPMM</v>
      </c>
      <c r="E2701" s="466">
        <v>25</v>
      </c>
      <c r="F2701" s="466"/>
      <c r="G2701" s="466" t="s">
        <v>2453</v>
      </c>
      <c r="H2701" s="477">
        <f>NP.!T119</f>
        <v>0</v>
      </c>
      <c r="I2701" s="476">
        <f>NP.!AL119</f>
        <v>0</v>
      </c>
      <c r="J2701" s="462"/>
    </row>
    <row r="2702" spans="1:10" ht="30" customHeight="1" x14ac:dyDescent="0.2">
      <c r="A2702" s="461">
        <v>2691</v>
      </c>
      <c r="B2702" s="463" t="s">
        <v>12</v>
      </c>
      <c r="C2702" s="464" t="s">
        <v>1388</v>
      </c>
      <c r="D2702" s="465" t="str">
        <f>VLOOKUP(Tabela25[[#This Row],[Symbol]],Baza_cen[],3,0)</f>
        <v>BLOK NYXON  Green 80mm    H= 25mm     GPMM</v>
      </c>
      <c r="E2702" s="466">
        <v>25</v>
      </c>
      <c r="F2702" s="466"/>
      <c r="G2702" s="466" t="s">
        <v>2453</v>
      </c>
      <c r="H2702" s="477">
        <f>NP.!U119</f>
        <v>0</v>
      </c>
      <c r="I2702" s="476">
        <f>NP.!AM119</f>
        <v>0</v>
      </c>
      <c r="J2702" s="462"/>
    </row>
    <row r="2703" spans="1:10" ht="30" customHeight="1" x14ac:dyDescent="0.2">
      <c r="A2703" s="461">
        <v>2692</v>
      </c>
      <c r="B2703" s="463" t="s">
        <v>12</v>
      </c>
      <c r="C2703" s="464" t="s">
        <v>1388</v>
      </c>
      <c r="D2703" s="465" t="str">
        <f>VLOOKUP(Tabela25[[#This Row],[Symbol]],Baza_cen[],3,0)</f>
        <v>BLOK NYXON  Green 80mm    H= 25mm     GPMM</v>
      </c>
      <c r="E2703" s="466">
        <v>25</v>
      </c>
      <c r="F2703" s="466"/>
      <c r="G2703" s="466" t="s">
        <v>2453</v>
      </c>
      <c r="H2703" s="477">
        <f>NP.!V119</f>
        <v>0</v>
      </c>
      <c r="I2703" s="476">
        <f>NP.!AN119</f>
        <v>0</v>
      </c>
      <c r="J2703" s="462"/>
    </row>
    <row r="2704" spans="1:10" ht="30" customHeight="1" x14ac:dyDescent="0.2">
      <c r="A2704" s="461">
        <v>2693</v>
      </c>
      <c r="B2704" s="463" t="s">
        <v>12</v>
      </c>
      <c r="C2704" s="464" t="s">
        <v>1388</v>
      </c>
      <c r="D2704" s="465" t="str">
        <f>VLOOKUP(Tabela25[[#This Row],[Symbol]],Baza_cen[],3,0)</f>
        <v>BLOK NYXON  Green 80mm    H= 25mm     GPMM</v>
      </c>
      <c r="E2704" s="466">
        <v>25</v>
      </c>
      <c r="F2704" s="466"/>
      <c r="G2704" s="466" t="s">
        <v>2453</v>
      </c>
      <c r="H2704" s="477">
        <f>NP.!W119</f>
        <v>0</v>
      </c>
      <c r="I2704" s="476">
        <f>NP.!AO119</f>
        <v>0</v>
      </c>
      <c r="J2704" s="462"/>
    </row>
    <row r="2705" spans="1:10" ht="30" customHeight="1" x14ac:dyDescent="0.2">
      <c r="A2705" s="461">
        <v>2694</v>
      </c>
      <c r="B2705" s="463" t="s">
        <v>12</v>
      </c>
      <c r="C2705" s="464" t="s">
        <v>1388</v>
      </c>
      <c r="D2705" s="465" t="str">
        <f>VLOOKUP(Tabela25[[#This Row],[Symbol]],Baza_cen[],3,0)</f>
        <v>BLOK NYXON  Green 80mm    H= 25mm     GPMM</v>
      </c>
      <c r="E2705" s="466">
        <v>25</v>
      </c>
      <c r="F2705" s="466"/>
      <c r="G2705" s="466" t="s">
        <v>2453</v>
      </c>
      <c r="H2705" s="477">
        <f>NP.!X119</f>
        <v>0</v>
      </c>
      <c r="I2705" s="476">
        <f>NP.!AP119</f>
        <v>0</v>
      </c>
      <c r="J2705" s="462"/>
    </row>
    <row r="2706" spans="1:10" ht="30" customHeight="1" x14ac:dyDescent="0.2">
      <c r="A2706" s="461">
        <v>2695</v>
      </c>
      <c r="B2706" s="463" t="s">
        <v>12</v>
      </c>
      <c r="C2706" s="464" t="s">
        <v>1388</v>
      </c>
      <c r="D2706" s="465" t="str">
        <f>VLOOKUP(Tabela25[[#This Row],[Symbol]],Baza_cen[],3,0)</f>
        <v>BLOK NYXON  Green 80mm    H= 25mm     GPMM</v>
      </c>
      <c r="E2706" s="466">
        <v>25</v>
      </c>
      <c r="F2706" s="466"/>
      <c r="G2706" s="466" t="s">
        <v>2453</v>
      </c>
      <c r="H2706" s="477">
        <f>NP.!Y119</f>
        <v>0</v>
      </c>
      <c r="I2706" s="476">
        <f>NP.!AQ119</f>
        <v>0</v>
      </c>
      <c r="J2706" s="462"/>
    </row>
    <row r="2707" spans="1:10" ht="30" customHeight="1" x14ac:dyDescent="0.2">
      <c r="A2707" s="461">
        <v>2696</v>
      </c>
      <c r="B2707" s="463" t="s">
        <v>12</v>
      </c>
      <c r="C2707" s="464" t="s">
        <v>1388</v>
      </c>
      <c r="D2707" s="465" t="str">
        <f>VLOOKUP(Tabela25[[#This Row],[Symbol]],Baza_cen[],3,0)</f>
        <v>BLOK NYXON  Green 80mm    H= 25mm     GPMM</v>
      </c>
      <c r="E2707" s="466">
        <v>25</v>
      </c>
      <c r="F2707" s="466"/>
      <c r="G2707" s="466" t="s">
        <v>2453</v>
      </c>
      <c r="H2707" s="477">
        <f>NP.!Z119</f>
        <v>0</v>
      </c>
      <c r="I2707" s="476">
        <f>NP.!AR119</f>
        <v>0</v>
      </c>
      <c r="J2707" s="462"/>
    </row>
    <row r="2708" spans="1:10" ht="30" customHeight="1" x14ac:dyDescent="0.2">
      <c r="A2708" s="461">
        <v>2697</v>
      </c>
      <c r="B2708" s="463" t="s">
        <v>12</v>
      </c>
      <c r="C2708" s="464" t="s">
        <v>1388</v>
      </c>
      <c r="D2708" s="465" t="str">
        <f>VLOOKUP(Tabela25[[#This Row],[Symbol]],Baza_cen[],3,0)</f>
        <v>BLOK NYXON  Green 80mm    H= 25mm     GPMM</v>
      </c>
      <c r="E2708" s="466">
        <v>25</v>
      </c>
      <c r="F2708" s="466"/>
      <c r="G2708" s="466" t="s">
        <v>2453</v>
      </c>
      <c r="H2708" s="477">
        <f>NP.!AA119</f>
        <v>0</v>
      </c>
      <c r="I2708" s="476">
        <f>NP.!AS119</f>
        <v>0</v>
      </c>
      <c r="J2708" s="462"/>
    </row>
    <row r="2709" spans="1:10" ht="30" customHeight="1" x14ac:dyDescent="0.2">
      <c r="A2709" s="461">
        <v>2698</v>
      </c>
      <c r="B2709" s="463" t="s">
        <v>12</v>
      </c>
      <c r="C2709" s="464" t="s">
        <v>1388</v>
      </c>
      <c r="D2709" s="465" t="str">
        <f>VLOOKUP(Tabela25[[#This Row],[Symbol]],Baza_cen[],3,0)</f>
        <v>BLOK NYXON  Green 80mm    H= 25mm     GPMM</v>
      </c>
      <c r="E2709" s="466">
        <v>25</v>
      </c>
      <c r="F2709" s="466"/>
      <c r="G2709" s="466" t="s">
        <v>2453</v>
      </c>
      <c r="H2709" s="477">
        <f>NP.!AB119</f>
        <v>0</v>
      </c>
      <c r="I2709" s="476">
        <f>NP.!AT119</f>
        <v>0</v>
      </c>
      <c r="J2709" s="462"/>
    </row>
    <row r="2710" spans="1:10" ht="30" customHeight="1" x14ac:dyDescent="0.2">
      <c r="A2710" s="461">
        <v>2699</v>
      </c>
      <c r="B2710" s="463" t="s">
        <v>12</v>
      </c>
      <c r="C2710" s="464" t="s">
        <v>1388</v>
      </c>
      <c r="D2710" s="465" t="str">
        <f>VLOOKUP(Tabela25[[#This Row],[Symbol]],Baza_cen[],3,0)</f>
        <v>BLOK NYXON  Green 80mm    H= 25mm     GPMM</v>
      </c>
      <c r="E2710" s="466">
        <v>25</v>
      </c>
      <c r="F2710" s="466"/>
      <c r="G2710" s="466" t="s">
        <v>2453</v>
      </c>
      <c r="H2710" s="477">
        <f>NP.!AC119</f>
        <v>0</v>
      </c>
      <c r="I2710" s="476">
        <f>NP.!AU119</f>
        <v>0</v>
      </c>
      <c r="J2710" s="462"/>
    </row>
    <row r="2711" spans="1:10" ht="30" customHeight="1" x14ac:dyDescent="0.2">
      <c r="A2711" s="461">
        <v>2700</v>
      </c>
      <c r="B2711" s="463" t="s">
        <v>12</v>
      </c>
      <c r="C2711" s="464" t="s">
        <v>1388</v>
      </c>
      <c r="D2711" s="465" t="str">
        <f>VLOOKUP(Tabela25[[#This Row],[Symbol]],Baza_cen[],3,0)</f>
        <v>BLOK NYXON  Green 80mm    H= 25mm     GPMM</v>
      </c>
      <c r="E2711" s="466">
        <v>25</v>
      </c>
      <c r="F2711" s="466"/>
      <c r="G2711" s="466" t="s">
        <v>2453</v>
      </c>
      <c r="H2711" s="477">
        <f>NP.!AD119</f>
        <v>0</v>
      </c>
      <c r="I2711" s="476">
        <f>NP.!AV119</f>
        <v>0</v>
      </c>
      <c r="J2711" s="462"/>
    </row>
    <row r="2712" spans="1:10" ht="30" customHeight="1" x14ac:dyDescent="0.2">
      <c r="A2712" s="461">
        <v>2701</v>
      </c>
      <c r="B2712" s="463" t="s">
        <v>12</v>
      </c>
      <c r="C2712" s="464" t="s">
        <v>1390</v>
      </c>
      <c r="D2712" s="465" t="str">
        <f>VLOOKUP(Tabela25[[#This Row],[Symbol]],Baza_cen[],3,0)</f>
        <v>BLOK NYXON  Green 80mm    H= 30mm     GPMM</v>
      </c>
      <c r="E2712" s="466">
        <v>30</v>
      </c>
      <c r="F2712" s="466"/>
      <c r="G2712" s="466" t="s">
        <v>2453</v>
      </c>
      <c r="H2712" s="477">
        <f>NP.!S120</f>
        <v>0</v>
      </c>
      <c r="I2712" s="476">
        <f>NP.!AK120</f>
        <v>0</v>
      </c>
      <c r="J2712" s="462"/>
    </row>
    <row r="2713" spans="1:10" ht="30" customHeight="1" x14ac:dyDescent="0.2">
      <c r="A2713" s="461">
        <v>2702</v>
      </c>
      <c r="B2713" s="463" t="s">
        <v>12</v>
      </c>
      <c r="C2713" s="464" t="s">
        <v>1390</v>
      </c>
      <c r="D2713" s="465" t="str">
        <f>VLOOKUP(Tabela25[[#This Row],[Symbol]],Baza_cen[],3,0)</f>
        <v>BLOK NYXON  Green 80mm    H= 30mm     GPMM</v>
      </c>
      <c r="E2713" s="466">
        <v>30</v>
      </c>
      <c r="F2713" s="466"/>
      <c r="G2713" s="466" t="s">
        <v>2453</v>
      </c>
      <c r="H2713" s="477">
        <f>NP.!T120</f>
        <v>0</v>
      </c>
      <c r="I2713" s="476">
        <f>NP.!AL120</f>
        <v>0</v>
      </c>
      <c r="J2713" s="462"/>
    </row>
    <row r="2714" spans="1:10" ht="30" customHeight="1" x14ac:dyDescent="0.2">
      <c r="A2714" s="461">
        <v>2703</v>
      </c>
      <c r="B2714" s="463" t="s">
        <v>12</v>
      </c>
      <c r="C2714" s="464" t="s">
        <v>1390</v>
      </c>
      <c r="D2714" s="465" t="str">
        <f>VLOOKUP(Tabela25[[#This Row],[Symbol]],Baza_cen[],3,0)</f>
        <v>BLOK NYXON  Green 80mm    H= 30mm     GPMM</v>
      </c>
      <c r="E2714" s="466">
        <v>30</v>
      </c>
      <c r="F2714" s="466"/>
      <c r="G2714" s="466" t="s">
        <v>2453</v>
      </c>
      <c r="H2714" s="477">
        <f>NP.!U120</f>
        <v>0</v>
      </c>
      <c r="I2714" s="476">
        <f>NP.!AM120</f>
        <v>0</v>
      </c>
      <c r="J2714" s="462"/>
    </row>
    <row r="2715" spans="1:10" ht="30" customHeight="1" x14ac:dyDescent="0.2">
      <c r="A2715" s="461">
        <v>2704</v>
      </c>
      <c r="B2715" s="463" t="s">
        <v>12</v>
      </c>
      <c r="C2715" s="464" t="s">
        <v>1390</v>
      </c>
      <c r="D2715" s="465" t="str">
        <f>VLOOKUP(Tabela25[[#This Row],[Symbol]],Baza_cen[],3,0)</f>
        <v>BLOK NYXON  Green 80mm    H= 30mm     GPMM</v>
      </c>
      <c r="E2715" s="466">
        <v>30</v>
      </c>
      <c r="F2715" s="466"/>
      <c r="G2715" s="466" t="s">
        <v>2453</v>
      </c>
      <c r="H2715" s="477">
        <f>NP.!V120</f>
        <v>0</v>
      </c>
      <c r="I2715" s="476">
        <f>NP.!AN120</f>
        <v>0</v>
      </c>
      <c r="J2715" s="462"/>
    </row>
    <row r="2716" spans="1:10" ht="30" customHeight="1" x14ac:dyDescent="0.2">
      <c r="A2716" s="461">
        <v>2705</v>
      </c>
      <c r="B2716" s="463" t="s">
        <v>12</v>
      </c>
      <c r="C2716" s="464" t="s">
        <v>1390</v>
      </c>
      <c r="D2716" s="465" t="str">
        <f>VLOOKUP(Tabela25[[#This Row],[Symbol]],Baza_cen[],3,0)</f>
        <v>BLOK NYXON  Green 80mm    H= 30mm     GPMM</v>
      </c>
      <c r="E2716" s="466">
        <v>30</v>
      </c>
      <c r="F2716" s="466"/>
      <c r="G2716" s="466" t="s">
        <v>2453</v>
      </c>
      <c r="H2716" s="477">
        <f>NP.!W120</f>
        <v>0</v>
      </c>
      <c r="I2716" s="476">
        <f>NP.!AO120</f>
        <v>0</v>
      </c>
      <c r="J2716" s="462"/>
    </row>
    <row r="2717" spans="1:10" ht="30" customHeight="1" x14ac:dyDescent="0.2">
      <c r="A2717" s="461">
        <v>2706</v>
      </c>
      <c r="B2717" s="463" t="s">
        <v>12</v>
      </c>
      <c r="C2717" s="464" t="s">
        <v>1390</v>
      </c>
      <c r="D2717" s="465" t="str">
        <f>VLOOKUP(Tabela25[[#This Row],[Symbol]],Baza_cen[],3,0)</f>
        <v>BLOK NYXON  Green 80mm    H= 30mm     GPMM</v>
      </c>
      <c r="E2717" s="466">
        <v>30</v>
      </c>
      <c r="F2717" s="466"/>
      <c r="G2717" s="466" t="s">
        <v>2453</v>
      </c>
      <c r="H2717" s="477">
        <f>NP.!X120</f>
        <v>0</v>
      </c>
      <c r="I2717" s="476">
        <f>NP.!AP120</f>
        <v>0</v>
      </c>
      <c r="J2717" s="462"/>
    </row>
    <row r="2718" spans="1:10" ht="30" customHeight="1" x14ac:dyDescent="0.2">
      <c r="A2718" s="461">
        <v>2707</v>
      </c>
      <c r="B2718" s="463" t="s">
        <v>12</v>
      </c>
      <c r="C2718" s="464" t="s">
        <v>1390</v>
      </c>
      <c r="D2718" s="465" t="str">
        <f>VLOOKUP(Tabela25[[#This Row],[Symbol]],Baza_cen[],3,0)</f>
        <v>BLOK NYXON  Green 80mm    H= 30mm     GPMM</v>
      </c>
      <c r="E2718" s="466">
        <v>30</v>
      </c>
      <c r="F2718" s="466"/>
      <c r="G2718" s="466" t="s">
        <v>2453</v>
      </c>
      <c r="H2718" s="477">
        <f>NP.!Y120</f>
        <v>0</v>
      </c>
      <c r="I2718" s="476">
        <f>NP.!AQ120</f>
        <v>0</v>
      </c>
      <c r="J2718" s="462"/>
    </row>
    <row r="2719" spans="1:10" ht="30" customHeight="1" x14ac:dyDescent="0.2">
      <c r="A2719" s="461">
        <v>2708</v>
      </c>
      <c r="B2719" s="463" t="s">
        <v>12</v>
      </c>
      <c r="C2719" s="464" t="s">
        <v>1390</v>
      </c>
      <c r="D2719" s="465" t="str">
        <f>VLOOKUP(Tabela25[[#This Row],[Symbol]],Baza_cen[],3,0)</f>
        <v>BLOK NYXON  Green 80mm    H= 30mm     GPMM</v>
      </c>
      <c r="E2719" s="466">
        <v>30</v>
      </c>
      <c r="F2719" s="466"/>
      <c r="G2719" s="466" t="s">
        <v>2453</v>
      </c>
      <c r="H2719" s="477">
        <f>NP.!Z120</f>
        <v>0</v>
      </c>
      <c r="I2719" s="476">
        <f>NP.!AR120</f>
        <v>0</v>
      </c>
      <c r="J2719" s="462"/>
    </row>
    <row r="2720" spans="1:10" ht="30" customHeight="1" x14ac:dyDescent="0.2">
      <c r="A2720" s="461">
        <v>2709</v>
      </c>
      <c r="B2720" s="463" t="s">
        <v>12</v>
      </c>
      <c r="C2720" s="464" t="s">
        <v>1390</v>
      </c>
      <c r="D2720" s="465" t="str">
        <f>VLOOKUP(Tabela25[[#This Row],[Symbol]],Baza_cen[],3,0)</f>
        <v>BLOK NYXON  Green 80mm    H= 30mm     GPMM</v>
      </c>
      <c r="E2720" s="466">
        <v>30</v>
      </c>
      <c r="F2720" s="466"/>
      <c r="G2720" s="466" t="s">
        <v>2453</v>
      </c>
      <c r="H2720" s="477">
        <f>NP.!AA120</f>
        <v>0</v>
      </c>
      <c r="I2720" s="476">
        <f>NP.!AS120</f>
        <v>0</v>
      </c>
      <c r="J2720" s="462"/>
    </row>
    <row r="2721" spans="1:10" ht="30" customHeight="1" x14ac:dyDescent="0.2">
      <c r="A2721" s="461">
        <v>2710</v>
      </c>
      <c r="B2721" s="463" t="s">
        <v>12</v>
      </c>
      <c r="C2721" s="464" t="s">
        <v>1390</v>
      </c>
      <c r="D2721" s="465" t="str">
        <f>VLOOKUP(Tabela25[[#This Row],[Symbol]],Baza_cen[],3,0)</f>
        <v>BLOK NYXON  Green 80mm    H= 30mm     GPMM</v>
      </c>
      <c r="E2721" s="466">
        <v>30</v>
      </c>
      <c r="F2721" s="466"/>
      <c r="G2721" s="466" t="s">
        <v>2453</v>
      </c>
      <c r="H2721" s="477">
        <f>NP.!AB120</f>
        <v>0</v>
      </c>
      <c r="I2721" s="476">
        <f>NP.!AT120</f>
        <v>0</v>
      </c>
      <c r="J2721" s="462"/>
    </row>
    <row r="2722" spans="1:10" ht="30" customHeight="1" x14ac:dyDescent="0.2">
      <c r="A2722" s="461">
        <v>2711</v>
      </c>
      <c r="B2722" s="463" t="s">
        <v>12</v>
      </c>
      <c r="C2722" s="464" t="s">
        <v>1390</v>
      </c>
      <c r="D2722" s="465" t="str">
        <f>VLOOKUP(Tabela25[[#This Row],[Symbol]],Baza_cen[],3,0)</f>
        <v>BLOK NYXON  Green 80mm    H= 30mm     GPMM</v>
      </c>
      <c r="E2722" s="466">
        <v>30</v>
      </c>
      <c r="F2722" s="466"/>
      <c r="G2722" s="466" t="s">
        <v>2453</v>
      </c>
      <c r="H2722" s="477">
        <f>NP.!AC120</f>
        <v>0</v>
      </c>
      <c r="I2722" s="476">
        <f>NP.!AU120</f>
        <v>0</v>
      </c>
      <c r="J2722" s="462"/>
    </row>
    <row r="2723" spans="1:10" ht="30" customHeight="1" x14ac:dyDescent="0.2">
      <c r="A2723" s="461">
        <v>2712</v>
      </c>
      <c r="B2723" s="463" t="s">
        <v>12</v>
      </c>
      <c r="C2723" s="464" t="s">
        <v>1390</v>
      </c>
      <c r="D2723" s="465" t="str">
        <f>VLOOKUP(Tabela25[[#This Row],[Symbol]],Baza_cen[],3,0)</f>
        <v>BLOK NYXON  Green 80mm    H= 30mm     GPMM</v>
      </c>
      <c r="E2723" s="466">
        <v>30</v>
      </c>
      <c r="F2723" s="466"/>
      <c r="G2723" s="466" t="s">
        <v>2453</v>
      </c>
      <c r="H2723" s="477">
        <f>NP.!AD120</f>
        <v>0</v>
      </c>
      <c r="I2723" s="476">
        <f>NP.!AV120</f>
        <v>0</v>
      </c>
      <c r="J2723" s="462"/>
    </row>
    <row r="2724" spans="1:10" ht="30" customHeight="1" x14ac:dyDescent="0.2">
      <c r="A2724" s="461">
        <v>2713</v>
      </c>
      <c r="B2724" s="463" t="s">
        <v>12</v>
      </c>
      <c r="C2724" s="464" t="s">
        <v>1391</v>
      </c>
      <c r="D2724" s="465" t="str">
        <f>VLOOKUP(Tabela25[[#This Row],[Symbol]],Baza_cen[],3,0)</f>
        <v>BLOK NYXON  Green 80mm    H= 35mm     GPMM</v>
      </c>
      <c r="E2724" s="466">
        <v>35</v>
      </c>
      <c r="F2724" s="466"/>
      <c r="G2724" s="466" t="s">
        <v>2453</v>
      </c>
      <c r="H2724" s="477">
        <f>NP.!S121</f>
        <v>0</v>
      </c>
      <c r="I2724" s="476">
        <f>NP.!AK121</f>
        <v>0</v>
      </c>
      <c r="J2724" s="462"/>
    </row>
    <row r="2725" spans="1:10" ht="30" customHeight="1" x14ac:dyDescent="0.2">
      <c r="A2725" s="461">
        <v>2714</v>
      </c>
      <c r="B2725" s="463" t="s">
        <v>12</v>
      </c>
      <c r="C2725" s="464" t="s">
        <v>1391</v>
      </c>
      <c r="D2725" s="465" t="str">
        <f>VLOOKUP(Tabela25[[#This Row],[Symbol]],Baza_cen[],3,0)</f>
        <v>BLOK NYXON  Green 80mm    H= 35mm     GPMM</v>
      </c>
      <c r="E2725" s="466">
        <v>35</v>
      </c>
      <c r="F2725" s="466"/>
      <c r="G2725" s="466" t="s">
        <v>2453</v>
      </c>
      <c r="H2725" s="477">
        <f>NP.!T121</f>
        <v>0</v>
      </c>
      <c r="I2725" s="476">
        <f>NP.!AL121</f>
        <v>0</v>
      </c>
      <c r="J2725" s="462"/>
    </row>
    <row r="2726" spans="1:10" ht="30" customHeight="1" x14ac:dyDescent="0.2">
      <c r="A2726" s="461">
        <v>2715</v>
      </c>
      <c r="B2726" s="463" t="s">
        <v>12</v>
      </c>
      <c r="C2726" s="464" t="s">
        <v>1391</v>
      </c>
      <c r="D2726" s="465" t="str">
        <f>VLOOKUP(Tabela25[[#This Row],[Symbol]],Baza_cen[],3,0)</f>
        <v>BLOK NYXON  Green 80mm    H= 35mm     GPMM</v>
      </c>
      <c r="E2726" s="466">
        <v>35</v>
      </c>
      <c r="F2726" s="466"/>
      <c r="G2726" s="466" t="s">
        <v>2453</v>
      </c>
      <c r="H2726" s="477">
        <f>NP.!U121</f>
        <v>0</v>
      </c>
      <c r="I2726" s="476">
        <f>NP.!AM121</f>
        <v>0</v>
      </c>
      <c r="J2726" s="462"/>
    </row>
    <row r="2727" spans="1:10" ht="30" customHeight="1" x14ac:dyDescent="0.2">
      <c r="A2727" s="461">
        <v>2716</v>
      </c>
      <c r="B2727" s="463" t="s">
        <v>12</v>
      </c>
      <c r="C2727" s="464" t="s">
        <v>1391</v>
      </c>
      <c r="D2727" s="465" t="str">
        <f>VLOOKUP(Tabela25[[#This Row],[Symbol]],Baza_cen[],3,0)</f>
        <v>BLOK NYXON  Green 80mm    H= 35mm     GPMM</v>
      </c>
      <c r="E2727" s="466">
        <v>35</v>
      </c>
      <c r="F2727" s="466"/>
      <c r="G2727" s="466" t="s">
        <v>2453</v>
      </c>
      <c r="H2727" s="477">
        <f>NP.!V121</f>
        <v>0</v>
      </c>
      <c r="I2727" s="476">
        <f>NP.!AN121</f>
        <v>0</v>
      </c>
      <c r="J2727" s="462"/>
    </row>
    <row r="2728" spans="1:10" ht="30" customHeight="1" x14ac:dyDescent="0.2">
      <c r="A2728" s="461">
        <v>2717</v>
      </c>
      <c r="B2728" s="463" t="s">
        <v>12</v>
      </c>
      <c r="C2728" s="464" t="s">
        <v>1391</v>
      </c>
      <c r="D2728" s="465" t="str">
        <f>VLOOKUP(Tabela25[[#This Row],[Symbol]],Baza_cen[],3,0)</f>
        <v>BLOK NYXON  Green 80mm    H= 35mm     GPMM</v>
      </c>
      <c r="E2728" s="466">
        <v>35</v>
      </c>
      <c r="F2728" s="466"/>
      <c r="G2728" s="466" t="s">
        <v>2453</v>
      </c>
      <c r="H2728" s="477">
        <f>NP.!W121</f>
        <v>0</v>
      </c>
      <c r="I2728" s="476">
        <f>NP.!AO121</f>
        <v>0</v>
      </c>
      <c r="J2728" s="462"/>
    </row>
    <row r="2729" spans="1:10" ht="30" customHeight="1" x14ac:dyDescent="0.2">
      <c r="A2729" s="461">
        <v>2718</v>
      </c>
      <c r="B2729" s="463" t="s">
        <v>12</v>
      </c>
      <c r="C2729" s="464" t="s">
        <v>1391</v>
      </c>
      <c r="D2729" s="465" t="str">
        <f>VLOOKUP(Tabela25[[#This Row],[Symbol]],Baza_cen[],3,0)</f>
        <v>BLOK NYXON  Green 80mm    H= 35mm     GPMM</v>
      </c>
      <c r="E2729" s="466">
        <v>35</v>
      </c>
      <c r="F2729" s="466"/>
      <c r="G2729" s="466" t="s">
        <v>2453</v>
      </c>
      <c r="H2729" s="477">
        <f>NP.!X121</f>
        <v>0</v>
      </c>
      <c r="I2729" s="476">
        <f>NP.!AP121</f>
        <v>0</v>
      </c>
      <c r="J2729" s="462"/>
    </row>
    <row r="2730" spans="1:10" ht="30" customHeight="1" x14ac:dyDescent="0.2">
      <c r="A2730" s="461">
        <v>2719</v>
      </c>
      <c r="B2730" s="463" t="s">
        <v>12</v>
      </c>
      <c r="C2730" s="464" t="s">
        <v>1391</v>
      </c>
      <c r="D2730" s="465" t="str">
        <f>VLOOKUP(Tabela25[[#This Row],[Symbol]],Baza_cen[],3,0)</f>
        <v>BLOK NYXON  Green 80mm    H= 35mm     GPMM</v>
      </c>
      <c r="E2730" s="466">
        <v>35</v>
      </c>
      <c r="F2730" s="466"/>
      <c r="G2730" s="466" t="s">
        <v>2453</v>
      </c>
      <c r="H2730" s="477">
        <f>NP.!Y121</f>
        <v>0</v>
      </c>
      <c r="I2730" s="476">
        <f>NP.!AQ121</f>
        <v>0</v>
      </c>
      <c r="J2730" s="462"/>
    </row>
    <row r="2731" spans="1:10" ht="30" customHeight="1" x14ac:dyDescent="0.2">
      <c r="A2731" s="461">
        <v>2720</v>
      </c>
      <c r="B2731" s="463" t="s">
        <v>12</v>
      </c>
      <c r="C2731" s="464" t="s">
        <v>1391</v>
      </c>
      <c r="D2731" s="465" t="str">
        <f>VLOOKUP(Tabela25[[#This Row],[Symbol]],Baza_cen[],3,0)</f>
        <v>BLOK NYXON  Green 80mm    H= 35mm     GPMM</v>
      </c>
      <c r="E2731" s="466">
        <v>35</v>
      </c>
      <c r="F2731" s="466"/>
      <c r="G2731" s="466" t="s">
        <v>2453</v>
      </c>
      <c r="H2731" s="477">
        <f>NP.!Z121</f>
        <v>0</v>
      </c>
      <c r="I2731" s="476">
        <f>NP.!AR121</f>
        <v>0</v>
      </c>
      <c r="J2731" s="462"/>
    </row>
    <row r="2732" spans="1:10" ht="30" customHeight="1" x14ac:dyDescent="0.2">
      <c r="A2732" s="461">
        <v>2721</v>
      </c>
      <c r="B2732" s="463" t="s">
        <v>12</v>
      </c>
      <c r="C2732" s="464" t="s">
        <v>1391</v>
      </c>
      <c r="D2732" s="465" t="str">
        <f>VLOOKUP(Tabela25[[#This Row],[Symbol]],Baza_cen[],3,0)</f>
        <v>BLOK NYXON  Green 80mm    H= 35mm     GPMM</v>
      </c>
      <c r="E2732" s="466">
        <v>35</v>
      </c>
      <c r="F2732" s="466"/>
      <c r="G2732" s="466" t="s">
        <v>2453</v>
      </c>
      <c r="H2732" s="477">
        <f>NP.!AA121</f>
        <v>0</v>
      </c>
      <c r="I2732" s="476">
        <f>NP.!AS121</f>
        <v>0</v>
      </c>
      <c r="J2732" s="462"/>
    </row>
    <row r="2733" spans="1:10" ht="30" customHeight="1" x14ac:dyDescent="0.2">
      <c r="A2733" s="461">
        <v>2722</v>
      </c>
      <c r="B2733" s="463" t="s">
        <v>12</v>
      </c>
      <c r="C2733" s="464" t="s">
        <v>1391</v>
      </c>
      <c r="D2733" s="465" t="str">
        <f>VLOOKUP(Tabela25[[#This Row],[Symbol]],Baza_cen[],3,0)</f>
        <v>BLOK NYXON  Green 80mm    H= 35mm     GPMM</v>
      </c>
      <c r="E2733" s="466">
        <v>35</v>
      </c>
      <c r="F2733" s="466"/>
      <c r="G2733" s="466" t="s">
        <v>2453</v>
      </c>
      <c r="H2733" s="477">
        <f>NP.!AB121</f>
        <v>0</v>
      </c>
      <c r="I2733" s="476">
        <f>NP.!AT121</f>
        <v>0</v>
      </c>
      <c r="J2733" s="462"/>
    </row>
    <row r="2734" spans="1:10" ht="30" customHeight="1" x14ac:dyDescent="0.2">
      <c r="A2734" s="461">
        <v>2723</v>
      </c>
      <c r="B2734" s="463" t="s">
        <v>12</v>
      </c>
      <c r="C2734" s="464" t="s">
        <v>1391</v>
      </c>
      <c r="D2734" s="465" t="str">
        <f>VLOOKUP(Tabela25[[#This Row],[Symbol]],Baza_cen[],3,0)</f>
        <v>BLOK NYXON  Green 80mm    H= 35mm     GPMM</v>
      </c>
      <c r="E2734" s="466">
        <v>35</v>
      </c>
      <c r="F2734" s="466"/>
      <c r="G2734" s="466" t="s">
        <v>2453</v>
      </c>
      <c r="H2734" s="477">
        <f>NP.!AC121</f>
        <v>0</v>
      </c>
      <c r="I2734" s="476">
        <f>NP.!AU121</f>
        <v>0</v>
      </c>
      <c r="J2734" s="462"/>
    </row>
    <row r="2735" spans="1:10" ht="30" customHeight="1" x14ac:dyDescent="0.2">
      <c r="A2735" s="461">
        <v>2724</v>
      </c>
      <c r="B2735" s="463" t="s">
        <v>12</v>
      </c>
      <c r="C2735" s="464" t="s">
        <v>1391</v>
      </c>
      <c r="D2735" s="465" t="str">
        <f>VLOOKUP(Tabela25[[#This Row],[Symbol]],Baza_cen[],3,0)</f>
        <v>BLOK NYXON  Green 80mm    H= 35mm     GPMM</v>
      </c>
      <c r="E2735" s="466">
        <v>35</v>
      </c>
      <c r="F2735" s="466"/>
      <c r="G2735" s="466" t="s">
        <v>2453</v>
      </c>
      <c r="H2735" s="477">
        <f>NP.!AD121</f>
        <v>0</v>
      </c>
      <c r="I2735" s="476">
        <f>NP.!AV121</f>
        <v>0</v>
      </c>
      <c r="J2735" s="462"/>
    </row>
    <row r="2736" spans="1:10" ht="30" customHeight="1" x14ac:dyDescent="0.2">
      <c r="A2736" s="461">
        <v>2725</v>
      </c>
      <c r="B2736" s="463" t="s">
        <v>12</v>
      </c>
      <c r="C2736" s="464" t="s">
        <v>1392</v>
      </c>
      <c r="D2736" s="465" t="str">
        <f>VLOOKUP(Tabela25[[#This Row],[Symbol]],Baza_cen[],3,0)</f>
        <v>BLOK NYXON  Green 80mm    H= 40mm     GPMM</v>
      </c>
      <c r="E2736" s="466">
        <v>40</v>
      </c>
      <c r="F2736" s="466"/>
      <c r="G2736" s="466" t="s">
        <v>2453</v>
      </c>
      <c r="H2736" s="477">
        <f>NP.!S122</f>
        <v>0</v>
      </c>
      <c r="I2736" s="476">
        <f>NP.!AK122</f>
        <v>0</v>
      </c>
      <c r="J2736" s="462"/>
    </row>
    <row r="2737" spans="1:10" ht="30" customHeight="1" x14ac:dyDescent="0.2">
      <c r="A2737" s="461">
        <v>2726</v>
      </c>
      <c r="B2737" s="463" t="s">
        <v>12</v>
      </c>
      <c r="C2737" s="464" t="s">
        <v>1392</v>
      </c>
      <c r="D2737" s="465" t="str">
        <f>VLOOKUP(Tabela25[[#This Row],[Symbol]],Baza_cen[],3,0)</f>
        <v>BLOK NYXON  Green 80mm    H= 40mm     GPMM</v>
      </c>
      <c r="E2737" s="466">
        <v>40</v>
      </c>
      <c r="F2737" s="466"/>
      <c r="G2737" s="466" t="s">
        <v>2453</v>
      </c>
      <c r="H2737" s="477">
        <f>NP.!T122</f>
        <v>0</v>
      </c>
      <c r="I2737" s="476">
        <f>NP.!AL122</f>
        <v>0</v>
      </c>
      <c r="J2737" s="462"/>
    </row>
    <row r="2738" spans="1:10" ht="30" customHeight="1" x14ac:dyDescent="0.2">
      <c r="A2738" s="461">
        <v>2727</v>
      </c>
      <c r="B2738" s="463" t="s">
        <v>12</v>
      </c>
      <c r="C2738" s="464" t="s">
        <v>1392</v>
      </c>
      <c r="D2738" s="465" t="str">
        <f>VLOOKUP(Tabela25[[#This Row],[Symbol]],Baza_cen[],3,0)</f>
        <v>BLOK NYXON  Green 80mm    H= 40mm     GPMM</v>
      </c>
      <c r="E2738" s="466">
        <v>40</v>
      </c>
      <c r="F2738" s="466"/>
      <c r="G2738" s="466" t="s">
        <v>2453</v>
      </c>
      <c r="H2738" s="477">
        <f>NP.!U122</f>
        <v>0</v>
      </c>
      <c r="I2738" s="476">
        <f>NP.!AM122</f>
        <v>0</v>
      </c>
      <c r="J2738" s="462"/>
    </row>
    <row r="2739" spans="1:10" ht="30" customHeight="1" x14ac:dyDescent="0.2">
      <c r="A2739" s="461">
        <v>2728</v>
      </c>
      <c r="B2739" s="463" t="s">
        <v>12</v>
      </c>
      <c r="C2739" s="464" t="s">
        <v>1392</v>
      </c>
      <c r="D2739" s="465" t="str">
        <f>VLOOKUP(Tabela25[[#This Row],[Symbol]],Baza_cen[],3,0)</f>
        <v>BLOK NYXON  Green 80mm    H= 40mm     GPMM</v>
      </c>
      <c r="E2739" s="466">
        <v>40</v>
      </c>
      <c r="F2739" s="466"/>
      <c r="G2739" s="466" t="s">
        <v>2453</v>
      </c>
      <c r="H2739" s="477">
        <f>NP.!V122</f>
        <v>0</v>
      </c>
      <c r="I2739" s="476">
        <f>NP.!AN122</f>
        <v>0</v>
      </c>
      <c r="J2739" s="462"/>
    </row>
    <row r="2740" spans="1:10" ht="30" customHeight="1" x14ac:dyDescent="0.2">
      <c r="A2740" s="461">
        <v>2729</v>
      </c>
      <c r="B2740" s="463" t="s">
        <v>12</v>
      </c>
      <c r="C2740" s="464" t="s">
        <v>1392</v>
      </c>
      <c r="D2740" s="465" t="str">
        <f>VLOOKUP(Tabela25[[#This Row],[Symbol]],Baza_cen[],3,0)</f>
        <v>BLOK NYXON  Green 80mm    H= 40mm     GPMM</v>
      </c>
      <c r="E2740" s="466">
        <v>40</v>
      </c>
      <c r="F2740" s="466"/>
      <c r="G2740" s="466" t="s">
        <v>2453</v>
      </c>
      <c r="H2740" s="477">
        <f>NP.!W122</f>
        <v>0</v>
      </c>
      <c r="I2740" s="476">
        <f>NP.!AO122</f>
        <v>0</v>
      </c>
      <c r="J2740" s="462"/>
    </row>
    <row r="2741" spans="1:10" ht="30" customHeight="1" x14ac:dyDescent="0.2">
      <c r="A2741" s="461">
        <v>2730</v>
      </c>
      <c r="B2741" s="463" t="s">
        <v>12</v>
      </c>
      <c r="C2741" s="464" t="s">
        <v>1392</v>
      </c>
      <c r="D2741" s="465" t="str">
        <f>VLOOKUP(Tabela25[[#This Row],[Symbol]],Baza_cen[],3,0)</f>
        <v>BLOK NYXON  Green 80mm    H= 40mm     GPMM</v>
      </c>
      <c r="E2741" s="466">
        <v>40</v>
      </c>
      <c r="F2741" s="466"/>
      <c r="G2741" s="466" t="s">
        <v>2453</v>
      </c>
      <c r="H2741" s="477">
        <f>NP.!X122</f>
        <v>0</v>
      </c>
      <c r="I2741" s="476">
        <f>NP.!AP122</f>
        <v>0</v>
      </c>
      <c r="J2741" s="462"/>
    </row>
    <row r="2742" spans="1:10" ht="30" customHeight="1" x14ac:dyDescent="0.2">
      <c r="A2742" s="461">
        <v>2731</v>
      </c>
      <c r="B2742" s="463" t="s">
        <v>12</v>
      </c>
      <c r="C2742" s="464" t="s">
        <v>1392</v>
      </c>
      <c r="D2742" s="465" t="str">
        <f>VLOOKUP(Tabela25[[#This Row],[Symbol]],Baza_cen[],3,0)</f>
        <v>BLOK NYXON  Green 80mm    H= 40mm     GPMM</v>
      </c>
      <c r="E2742" s="466">
        <v>40</v>
      </c>
      <c r="F2742" s="466"/>
      <c r="G2742" s="466" t="s">
        <v>2453</v>
      </c>
      <c r="H2742" s="477">
        <f>NP.!Y122</f>
        <v>0</v>
      </c>
      <c r="I2742" s="476">
        <f>NP.!AQ122</f>
        <v>0</v>
      </c>
      <c r="J2742" s="462"/>
    </row>
    <row r="2743" spans="1:10" ht="30" customHeight="1" x14ac:dyDescent="0.2">
      <c r="A2743" s="461">
        <v>2732</v>
      </c>
      <c r="B2743" s="463" t="s">
        <v>12</v>
      </c>
      <c r="C2743" s="464" t="s">
        <v>1392</v>
      </c>
      <c r="D2743" s="465" t="str">
        <f>VLOOKUP(Tabela25[[#This Row],[Symbol]],Baza_cen[],3,0)</f>
        <v>BLOK NYXON  Green 80mm    H= 40mm     GPMM</v>
      </c>
      <c r="E2743" s="466">
        <v>40</v>
      </c>
      <c r="F2743" s="466"/>
      <c r="G2743" s="466" t="s">
        <v>2453</v>
      </c>
      <c r="H2743" s="477">
        <f>NP.!Z122</f>
        <v>0</v>
      </c>
      <c r="I2743" s="476">
        <f>NP.!AR122</f>
        <v>0</v>
      </c>
      <c r="J2743" s="462"/>
    </row>
    <row r="2744" spans="1:10" ht="30" customHeight="1" x14ac:dyDescent="0.2">
      <c r="A2744" s="461">
        <v>2733</v>
      </c>
      <c r="B2744" s="463" t="s">
        <v>12</v>
      </c>
      <c r="C2744" s="464" t="s">
        <v>1392</v>
      </c>
      <c r="D2744" s="465" t="str">
        <f>VLOOKUP(Tabela25[[#This Row],[Symbol]],Baza_cen[],3,0)</f>
        <v>BLOK NYXON  Green 80mm    H= 40mm     GPMM</v>
      </c>
      <c r="E2744" s="466">
        <v>40</v>
      </c>
      <c r="F2744" s="466"/>
      <c r="G2744" s="466" t="s">
        <v>2453</v>
      </c>
      <c r="H2744" s="477">
        <f>NP.!AA122</f>
        <v>0</v>
      </c>
      <c r="I2744" s="476">
        <f>NP.!AS122</f>
        <v>0</v>
      </c>
      <c r="J2744" s="462"/>
    </row>
    <row r="2745" spans="1:10" ht="30" customHeight="1" x14ac:dyDescent="0.2">
      <c r="A2745" s="461">
        <v>2734</v>
      </c>
      <c r="B2745" s="463" t="s">
        <v>12</v>
      </c>
      <c r="C2745" s="464" t="s">
        <v>1392</v>
      </c>
      <c r="D2745" s="465" t="str">
        <f>VLOOKUP(Tabela25[[#This Row],[Symbol]],Baza_cen[],3,0)</f>
        <v>BLOK NYXON  Green 80mm    H= 40mm     GPMM</v>
      </c>
      <c r="E2745" s="466">
        <v>40</v>
      </c>
      <c r="F2745" s="466"/>
      <c r="G2745" s="466" t="s">
        <v>2453</v>
      </c>
      <c r="H2745" s="477">
        <f>NP.!AB122</f>
        <v>0</v>
      </c>
      <c r="I2745" s="476">
        <f>NP.!AT122</f>
        <v>0</v>
      </c>
      <c r="J2745" s="462"/>
    </row>
    <row r="2746" spans="1:10" ht="30" customHeight="1" x14ac:dyDescent="0.2">
      <c r="A2746" s="461">
        <v>2735</v>
      </c>
      <c r="B2746" s="463" t="s">
        <v>12</v>
      </c>
      <c r="C2746" s="464" t="s">
        <v>1392</v>
      </c>
      <c r="D2746" s="465" t="str">
        <f>VLOOKUP(Tabela25[[#This Row],[Symbol]],Baza_cen[],3,0)</f>
        <v>BLOK NYXON  Green 80mm    H= 40mm     GPMM</v>
      </c>
      <c r="E2746" s="466">
        <v>40</v>
      </c>
      <c r="F2746" s="466"/>
      <c r="G2746" s="466" t="s">
        <v>2453</v>
      </c>
      <c r="H2746" s="477">
        <f>NP.!AC122</f>
        <v>0</v>
      </c>
      <c r="I2746" s="476">
        <f>NP.!AU122</f>
        <v>0</v>
      </c>
      <c r="J2746" s="462"/>
    </row>
    <row r="2747" spans="1:10" ht="30" customHeight="1" x14ac:dyDescent="0.2">
      <c r="A2747" s="461">
        <v>2736</v>
      </c>
      <c r="B2747" s="463" t="s">
        <v>12</v>
      </c>
      <c r="C2747" s="464" t="s">
        <v>1392</v>
      </c>
      <c r="D2747" s="465" t="str">
        <f>VLOOKUP(Tabela25[[#This Row],[Symbol]],Baza_cen[],3,0)</f>
        <v>BLOK NYXON  Green 80mm    H= 40mm     GPMM</v>
      </c>
      <c r="E2747" s="466">
        <v>40</v>
      </c>
      <c r="F2747" s="466"/>
      <c r="G2747" s="466" t="s">
        <v>2453</v>
      </c>
      <c r="H2747" s="477">
        <f>NP.!AD122</f>
        <v>0</v>
      </c>
      <c r="I2747" s="476">
        <f>NP.!AV122</f>
        <v>0</v>
      </c>
      <c r="J2747" s="462"/>
    </row>
    <row r="2748" spans="1:10" ht="30" customHeight="1" x14ac:dyDescent="0.2">
      <c r="A2748" s="461">
        <v>2737</v>
      </c>
      <c r="B2748" s="463" t="s">
        <v>12</v>
      </c>
      <c r="C2748" s="464" t="s">
        <v>1393</v>
      </c>
      <c r="D2748" s="465" t="str">
        <f>VLOOKUP(Tabela25[[#This Row],[Symbol]],Baza_cen[],3,0)</f>
        <v>BLOK NYXON  Green 80mm    H= 45mm     GPMM</v>
      </c>
      <c r="E2748" s="466">
        <v>45</v>
      </c>
      <c r="F2748" s="466"/>
      <c r="G2748" s="466" t="s">
        <v>2453</v>
      </c>
      <c r="H2748" s="477">
        <f>NP.!S123</f>
        <v>0</v>
      </c>
      <c r="I2748" s="476">
        <f>NP.!AK123</f>
        <v>0</v>
      </c>
      <c r="J2748" s="462"/>
    </row>
    <row r="2749" spans="1:10" ht="30" customHeight="1" x14ac:dyDescent="0.2">
      <c r="A2749" s="461">
        <v>2738</v>
      </c>
      <c r="B2749" s="463" t="s">
        <v>12</v>
      </c>
      <c r="C2749" s="464" t="s">
        <v>1393</v>
      </c>
      <c r="D2749" s="465" t="str">
        <f>VLOOKUP(Tabela25[[#This Row],[Symbol]],Baza_cen[],3,0)</f>
        <v>BLOK NYXON  Green 80mm    H= 45mm     GPMM</v>
      </c>
      <c r="E2749" s="466">
        <v>45</v>
      </c>
      <c r="F2749" s="466"/>
      <c r="G2749" s="466" t="s">
        <v>2453</v>
      </c>
      <c r="H2749" s="477">
        <f>NP.!T123</f>
        <v>0</v>
      </c>
      <c r="I2749" s="476">
        <f>NP.!AL123</f>
        <v>0</v>
      </c>
      <c r="J2749" s="462"/>
    </row>
    <row r="2750" spans="1:10" ht="30" customHeight="1" x14ac:dyDescent="0.2">
      <c r="A2750" s="461">
        <v>2739</v>
      </c>
      <c r="B2750" s="463" t="s">
        <v>12</v>
      </c>
      <c r="C2750" s="464" t="s">
        <v>1393</v>
      </c>
      <c r="D2750" s="465" t="str">
        <f>VLOOKUP(Tabela25[[#This Row],[Symbol]],Baza_cen[],3,0)</f>
        <v>BLOK NYXON  Green 80mm    H= 45mm     GPMM</v>
      </c>
      <c r="E2750" s="466">
        <v>45</v>
      </c>
      <c r="F2750" s="466"/>
      <c r="G2750" s="466" t="s">
        <v>2453</v>
      </c>
      <c r="H2750" s="477">
        <f>NP.!U123</f>
        <v>0</v>
      </c>
      <c r="I2750" s="476">
        <f>NP.!AM123</f>
        <v>0</v>
      </c>
      <c r="J2750" s="462"/>
    </row>
    <row r="2751" spans="1:10" ht="30" customHeight="1" x14ac:dyDescent="0.2">
      <c r="A2751" s="461">
        <v>2740</v>
      </c>
      <c r="B2751" s="463" t="s">
        <v>12</v>
      </c>
      <c r="C2751" s="464" t="s">
        <v>1393</v>
      </c>
      <c r="D2751" s="465" t="str">
        <f>VLOOKUP(Tabela25[[#This Row],[Symbol]],Baza_cen[],3,0)</f>
        <v>BLOK NYXON  Green 80mm    H= 45mm     GPMM</v>
      </c>
      <c r="E2751" s="466">
        <v>45</v>
      </c>
      <c r="F2751" s="466"/>
      <c r="G2751" s="466" t="s">
        <v>2453</v>
      </c>
      <c r="H2751" s="477">
        <f>NP.!V123</f>
        <v>0</v>
      </c>
      <c r="I2751" s="476">
        <f>NP.!AN123</f>
        <v>0</v>
      </c>
      <c r="J2751" s="462"/>
    </row>
    <row r="2752" spans="1:10" ht="30" customHeight="1" x14ac:dyDescent="0.2">
      <c r="A2752" s="461">
        <v>2741</v>
      </c>
      <c r="B2752" s="463" t="s">
        <v>12</v>
      </c>
      <c r="C2752" s="464" t="s">
        <v>1393</v>
      </c>
      <c r="D2752" s="465" t="str">
        <f>VLOOKUP(Tabela25[[#This Row],[Symbol]],Baza_cen[],3,0)</f>
        <v>BLOK NYXON  Green 80mm    H= 45mm     GPMM</v>
      </c>
      <c r="E2752" s="466">
        <v>45</v>
      </c>
      <c r="F2752" s="466"/>
      <c r="G2752" s="466" t="s">
        <v>2453</v>
      </c>
      <c r="H2752" s="477">
        <f>NP.!W123</f>
        <v>0</v>
      </c>
      <c r="I2752" s="476">
        <f>NP.!AO123</f>
        <v>0</v>
      </c>
      <c r="J2752" s="462"/>
    </row>
    <row r="2753" spans="1:10" ht="30" customHeight="1" x14ac:dyDescent="0.2">
      <c r="A2753" s="461">
        <v>2742</v>
      </c>
      <c r="B2753" s="463" t="s">
        <v>12</v>
      </c>
      <c r="C2753" s="464" t="s">
        <v>1393</v>
      </c>
      <c r="D2753" s="465" t="str">
        <f>VLOOKUP(Tabela25[[#This Row],[Symbol]],Baza_cen[],3,0)</f>
        <v>BLOK NYXON  Green 80mm    H= 45mm     GPMM</v>
      </c>
      <c r="E2753" s="466">
        <v>45</v>
      </c>
      <c r="F2753" s="466"/>
      <c r="G2753" s="466" t="s">
        <v>2453</v>
      </c>
      <c r="H2753" s="477">
        <f>NP.!X123</f>
        <v>0</v>
      </c>
      <c r="I2753" s="476">
        <f>NP.!AP123</f>
        <v>0</v>
      </c>
      <c r="J2753" s="462"/>
    </row>
    <row r="2754" spans="1:10" ht="30" customHeight="1" x14ac:dyDescent="0.2">
      <c r="A2754" s="461">
        <v>2743</v>
      </c>
      <c r="B2754" s="463" t="s">
        <v>12</v>
      </c>
      <c r="C2754" s="464" t="s">
        <v>1393</v>
      </c>
      <c r="D2754" s="465" t="str">
        <f>VLOOKUP(Tabela25[[#This Row],[Symbol]],Baza_cen[],3,0)</f>
        <v>BLOK NYXON  Green 80mm    H= 45mm     GPMM</v>
      </c>
      <c r="E2754" s="466">
        <v>45</v>
      </c>
      <c r="F2754" s="466"/>
      <c r="G2754" s="466" t="s">
        <v>2453</v>
      </c>
      <c r="H2754" s="477">
        <f>NP.!Y123</f>
        <v>0</v>
      </c>
      <c r="I2754" s="476">
        <f>NP.!AQ123</f>
        <v>0</v>
      </c>
      <c r="J2754" s="462"/>
    </row>
    <row r="2755" spans="1:10" ht="30" customHeight="1" x14ac:dyDescent="0.2">
      <c r="A2755" s="461">
        <v>2744</v>
      </c>
      <c r="B2755" s="463" t="s">
        <v>12</v>
      </c>
      <c r="C2755" s="464" t="s">
        <v>1393</v>
      </c>
      <c r="D2755" s="465" t="str">
        <f>VLOOKUP(Tabela25[[#This Row],[Symbol]],Baza_cen[],3,0)</f>
        <v>BLOK NYXON  Green 80mm    H= 45mm     GPMM</v>
      </c>
      <c r="E2755" s="466">
        <v>45</v>
      </c>
      <c r="F2755" s="466"/>
      <c r="G2755" s="466" t="s">
        <v>2453</v>
      </c>
      <c r="H2755" s="477">
        <f>NP.!Z123</f>
        <v>0</v>
      </c>
      <c r="I2755" s="476">
        <f>NP.!AR123</f>
        <v>0</v>
      </c>
      <c r="J2755" s="462"/>
    </row>
    <row r="2756" spans="1:10" ht="30" customHeight="1" x14ac:dyDescent="0.2">
      <c r="A2756" s="461">
        <v>2745</v>
      </c>
      <c r="B2756" s="463" t="s">
        <v>12</v>
      </c>
      <c r="C2756" s="464" t="s">
        <v>1393</v>
      </c>
      <c r="D2756" s="465" t="str">
        <f>VLOOKUP(Tabela25[[#This Row],[Symbol]],Baza_cen[],3,0)</f>
        <v>BLOK NYXON  Green 80mm    H= 45mm     GPMM</v>
      </c>
      <c r="E2756" s="466">
        <v>45</v>
      </c>
      <c r="F2756" s="466"/>
      <c r="G2756" s="466" t="s">
        <v>2453</v>
      </c>
      <c r="H2756" s="477">
        <f>NP.!AA123</f>
        <v>0</v>
      </c>
      <c r="I2756" s="476">
        <f>NP.!AS123</f>
        <v>0</v>
      </c>
      <c r="J2756" s="462"/>
    </row>
    <row r="2757" spans="1:10" ht="30" customHeight="1" x14ac:dyDescent="0.2">
      <c r="A2757" s="461">
        <v>2746</v>
      </c>
      <c r="B2757" s="463" t="s">
        <v>12</v>
      </c>
      <c r="C2757" s="464" t="s">
        <v>1393</v>
      </c>
      <c r="D2757" s="465" t="str">
        <f>VLOOKUP(Tabela25[[#This Row],[Symbol]],Baza_cen[],3,0)</f>
        <v>BLOK NYXON  Green 80mm    H= 45mm     GPMM</v>
      </c>
      <c r="E2757" s="466">
        <v>45</v>
      </c>
      <c r="F2757" s="466"/>
      <c r="G2757" s="466" t="s">
        <v>2453</v>
      </c>
      <c r="H2757" s="477">
        <f>NP.!AB123</f>
        <v>0</v>
      </c>
      <c r="I2757" s="476">
        <f>NP.!AT123</f>
        <v>0</v>
      </c>
      <c r="J2757" s="462"/>
    </row>
    <row r="2758" spans="1:10" ht="30" customHeight="1" x14ac:dyDescent="0.2">
      <c r="A2758" s="461">
        <v>2747</v>
      </c>
      <c r="B2758" s="463" t="s">
        <v>12</v>
      </c>
      <c r="C2758" s="464" t="s">
        <v>1393</v>
      </c>
      <c r="D2758" s="465" t="str">
        <f>VLOOKUP(Tabela25[[#This Row],[Symbol]],Baza_cen[],3,0)</f>
        <v>BLOK NYXON  Green 80mm    H= 45mm     GPMM</v>
      </c>
      <c r="E2758" s="466">
        <v>45</v>
      </c>
      <c r="F2758" s="466"/>
      <c r="G2758" s="466" t="s">
        <v>2453</v>
      </c>
      <c r="H2758" s="477">
        <f>NP.!AC123</f>
        <v>0</v>
      </c>
      <c r="I2758" s="476">
        <f>NP.!AU123</f>
        <v>0</v>
      </c>
      <c r="J2758" s="462"/>
    </row>
    <row r="2759" spans="1:10" ht="30" customHeight="1" x14ac:dyDescent="0.2">
      <c r="A2759" s="461">
        <v>2748</v>
      </c>
      <c r="B2759" s="463" t="s">
        <v>12</v>
      </c>
      <c r="C2759" s="464" t="s">
        <v>1393</v>
      </c>
      <c r="D2759" s="465" t="str">
        <f>VLOOKUP(Tabela25[[#This Row],[Symbol]],Baza_cen[],3,0)</f>
        <v>BLOK NYXON  Green 80mm    H= 45mm     GPMM</v>
      </c>
      <c r="E2759" s="466">
        <v>45</v>
      </c>
      <c r="F2759" s="466"/>
      <c r="G2759" s="466" t="s">
        <v>2453</v>
      </c>
      <c r="H2759" s="477">
        <f>NP.!AD123</f>
        <v>0</v>
      </c>
      <c r="I2759" s="476">
        <f>NP.!AV123</f>
        <v>0</v>
      </c>
      <c r="J2759" s="462"/>
    </row>
    <row r="2760" spans="1:10" ht="30" customHeight="1" x14ac:dyDescent="0.2">
      <c r="A2760" s="461">
        <v>2749</v>
      </c>
      <c r="B2760" s="463" t="s">
        <v>12</v>
      </c>
      <c r="C2760" s="464" t="s">
        <v>1394</v>
      </c>
      <c r="D2760" s="465" t="str">
        <f>VLOOKUP(Tabela25[[#This Row],[Symbol]],Baza_cen[],3,0)</f>
        <v>BLOK NYXON  Green 80mm    H= 50mm     GPMM</v>
      </c>
      <c r="E2760" s="466">
        <v>50</v>
      </c>
      <c r="F2760" s="466"/>
      <c r="G2760" s="466" t="s">
        <v>2453</v>
      </c>
      <c r="H2760" s="477">
        <f>NP.!S124</f>
        <v>0</v>
      </c>
      <c r="I2760" s="476">
        <f>NP.!AK124</f>
        <v>0</v>
      </c>
      <c r="J2760" s="462"/>
    </row>
    <row r="2761" spans="1:10" ht="30" customHeight="1" x14ac:dyDescent="0.2">
      <c r="A2761" s="461">
        <v>2750</v>
      </c>
      <c r="B2761" s="463" t="s">
        <v>12</v>
      </c>
      <c r="C2761" s="464" t="s">
        <v>1394</v>
      </c>
      <c r="D2761" s="465" t="str">
        <f>VLOOKUP(Tabela25[[#This Row],[Symbol]],Baza_cen[],3,0)</f>
        <v>BLOK NYXON  Green 80mm    H= 50mm     GPMM</v>
      </c>
      <c r="E2761" s="466">
        <v>50</v>
      </c>
      <c r="F2761" s="466"/>
      <c r="G2761" s="466" t="s">
        <v>2453</v>
      </c>
      <c r="H2761" s="477">
        <f>NP.!T124</f>
        <v>0</v>
      </c>
      <c r="I2761" s="476">
        <f>NP.!AL124</f>
        <v>0</v>
      </c>
      <c r="J2761" s="462"/>
    </row>
    <row r="2762" spans="1:10" ht="30" customHeight="1" x14ac:dyDescent="0.2">
      <c r="A2762" s="461">
        <v>2751</v>
      </c>
      <c r="B2762" s="463" t="s">
        <v>12</v>
      </c>
      <c r="C2762" s="464" t="s">
        <v>1394</v>
      </c>
      <c r="D2762" s="465" t="str">
        <f>VLOOKUP(Tabela25[[#This Row],[Symbol]],Baza_cen[],3,0)</f>
        <v>BLOK NYXON  Green 80mm    H= 50mm     GPMM</v>
      </c>
      <c r="E2762" s="466">
        <v>50</v>
      </c>
      <c r="F2762" s="466"/>
      <c r="G2762" s="466" t="s">
        <v>2453</v>
      </c>
      <c r="H2762" s="477">
        <f>NP.!U124</f>
        <v>0</v>
      </c>
      <c r="I2762" s="476">
        <f>NP.!AM124</f>
        <v>0</v>
      </c>
      <c r="J2762" s="462"/>
    </row>
    <row r="2763" spans="1:10" ht="30" customHeight="1" x14ac:dyDescent="0.2">
      <c r="A2763" s="461">
        <v>2752</v>
      </c>
      <c r="B2763" s="463" t="s">
        <v>12</v>
      </c>
      <c r="C2763" s="464" t="s">
        <v>1394</v>
      </c>
      <c r="D2763" s="465" t="str">
        <f>VLOOKUP(Tabela25[[#This Row],[Symbol]],Baza_cen[],3,0)</f>
        <v>BLOK NYXON  Green 80mm    H= 50mm     GPMM</v>
      </c>
      <c r="E2763" s="466">
        <v>50</v>
      </c>
      <c r="F2763" s="466"/>
      <c r="G2763" s="466" t="s">
        <v>2453</v>
      </c>
      <c r="H2763" s="477">
        <f>NP.!V124</f>
        <v>0</v>
      </c>
      <c r="I2763" s="476">
        <f>NP.!AN124</f>
        <v>0</v>
      </c>
      <c r="J2763" s="462"/>
    </row>
    <row r="2764" spans="1:10" ht="30" customHeight="1" x14ac:dyDescent="0.2">
      <c r="A2764" s="461">
        <v>2753</v>
      </c>
      <c r="B2764" s="463" t="s">
        <v>12</v>
      </c>
      <c r="C2764" s="464" t="s">
        <v>1394</v>
      </c>
      <c r="D2764" s="465" t="str">
        <f>VLOOKUP(Tabela25[[#This Row],[Symbol]],Baza_cen[],3,0)</f>
        <v>BLOK NYXON  Green 80mm    H= 50mm     GPMM</v>
      </c>
      <c r="E2764" s="466">
        <v>50</v>
      </c>
      <c r="F2764" s="466"/>
      <c r="G2764" s="466" t="s">
        <v>2453</v>
      </c>
      <c r="H2764" s="477">
        <f>NP.!W124</f>
        <v>0</v>
      </c>
      <c r="I2764" s="476">
        <f>NP.!AO124</f>
        <v>0</v>
      </c>
      <c r="J2764" s="462"/>
    </row>
    <row r="2765" spans="1:10" ht="30" customHeight="1" x14ac:dyDescent="0.2">
      <c r="A2765" s="461">
        <v>2754</v>
      </c>
      <c r="B2765" s="463" t="s">
        <v>12</v>
      </c>
      <c r="C2765" s="464" t="s">
        <v>1394</v>
      </c>
      <c r="D2765" s="465" t="str">
        <f>VLOOKUP(Tabela25[[#This Row],[Symbol]],Baza_cen[],3,0)</f>
        <v>BLOK NYXON  Green 80mm    H= 50mm     GPMM</v>
      </c>
      <c r="E2765" s="466">
        <v>50</v>
      </c>
      <c r="F2765" s="466"/>
      <c r="G2765" s="466" t="s">
        <v>2453</v>
      </c>
      <c r="H2765" s="477">
        <f>NP.!X124</f>
        <v>0</v>
      </c>
      <c r="I2765" s="476">
        <f>NP.!AP124</f>
        <v>0</v>
      </c>
      <c r="J2765" s="462"/>
    </row>
    <row r="2766" spans="1:10" ht="30" customHeight="1" x14ac:dyDescent="0.2">
      <c r="A2766" s="461">
        <v>2755</v>
      </c>
      <c r="B2766" s="463" t="s">
        <v>12</v>
      </c>
      <c r="C2766" s="464" t="s">
        <v>1394</v>
      </c>
      <c r="D2766" s="465" t="str">
        <f>VLOOKUP(Tabela25[[#This Row],[Symbol]],Baza_cen[],3,0)</f>
        <v>BLOK NYXON  Green 80mm    H= 50mm     GPMM</v>
      </c>
      <c r="E2766" s="466">
        <v>50</v>
      </c>
      <c r="F2766" s="466"/>
      <c r="G2766" s="466" t="s">
        <v>2453</v>
      </c>
      <c r="H2766" s="477">
        <f>NP.!Y124</f>
        <v>0</v>
      </c>
      <c r="I2766" s="476">
        <f>NP.!AQ124</f>
        <v>0</v>
      </c>
      <c r="J2766" s="462"/>
    </row>
    <row r="2767" spans="1:10" ht="30" customHeight="1" x14ac:dyDescent="0.2">
      <c r="A2767" s="461">
        <v>2756</v>
      </c>
      <c r="B2767" s="463" t="s">
        <v>12</v>
      </c>
      <c r="C2767" s="464" t="s">
        <v>1394</v>
      </c>
      <c r="D2767" s="465" t="str">
        <f>VLOOKUP(Tabela25[[#This Row],[Symbol]],Baza_cen[],3,0)</f>
        <v>BLOK NYXON  Green 80mm    H= 50mm     GPMM</v>
      </c>
      <c r="E2767" s="466">
        <v>50</v>
      </c>
      <c r="F2767" s="466"/>
      <c r="G2767" s="466" t="s">
        <v>2453</v>
      </c>
      <c r="H2767" s="477">
        <f>NP.!Z124</f>
        <v>0</v>
      </c>
      <c r="I2767" s="476">
        <f>NP.!AR124</f>
        <v>0</v>
      </c>
      <c r="J2767" s="462"/>
    </row>
    <row r="2768" spans="1:10" ht="30" customHeight="1" x14ac:dyDescent="0.2">
      <c r="A2768" s="461">
        <v>2757</v>
      </c>
      <c r="B2768" s="463" t="s">
        <v>12</v>
      </c>
      <c r="C2768" s="464" t="s">
        <v>1394</v>
      </c>
      <c r="D2768" s="465" t="str">
        <f>VLOOKUP(Tabela25[[#This Row],[Symbol]],Baza_cen[],3,0)</f>
        <v>BLOK NYXON  Green 80mm    H= 50mm     GPMM</v>
      </c>
      <c r="E2768" s="466">
        <v>50</v>
      </c>
      <c r="F2768" s="466"/>
      <c r="G2768" s="466" t="s">
        <v>2453</v>
      </c>
      <c r="H2768" s="477">
        <f>NP.!AA124</f>
        <v>0</v>
      </c>
      <c r="I2768" s="476">
        <f>NP.!AS124</f>
        <v>0</v>
      </c>
      <c r="J2768" s="462"/>
    </row>
    <row r="2769" spans="1:10" ht="30" customHeight="1" x14ac:dyDescent="0.2">
      <c r="A2769" s="461">
        <v>2758</v>
      </c>
      <c r="B2769" s="463" t="s">
        <v>12</v>
      </c>
      <c r="C2769" s="464" t="s">
        <v>1394</v>
      </c>
      <c r="D2769" s="465" t="str">
        <f>VLOOKUP(Tabela25[[#This Row],[Symbol]],Baza_cen[],3,0)</f>
        <v>BLOK NYXON  Green 80mm    H= 50mm     GPMM</v>
      </c>
      <c r="E2769" s="466">
        <v>50</v>
      </c>
      <c r="F2769" s="466"/>
      <c r="G2769" s="466" t="s">
        <v>2453</v>
      </c>
      <c r="H2769" s="477">
        <f>NP.!AB124</f>
        <v>0</v>
      </c>
      <c r="I2769" s="476">
        <f>NP.!AT124</f>
        <v>0</v>
      </c>
      <c r="J2769" s="462"/>
    </row>
    <row r="2770" spans="1:10" ht="30" customHeight="1" x14ac:dyDescent="0.2">
      <c r="A2770" s="461">
        <v>2759</v>
      </c>
      <c r="B2770" s="463" t="s">
        <v>12</v>
      </c>
      <c r="C2770" s="464" t="s">
        <v>1394</v>
      </c>
      <c r="D2770" s="465" t="str">
        <f>VLOOKUP(Tabela25[[#This Row],[Symbol]],Baza_cen[],3,0)</f>
        <v>BLOK NYXON  Green 80mm    H= 50mm     GPMM</v>
      </c>
      <c r="E2770" s="466">
        <v>50</v>
      </c>
      <c r="F2770" s="466"/>
      <c r="G2770" s="466" t="s">
        <v>2453</v>
      </c>
      <c r="H2770" s="477">
        <f>NP.!AC124</f>
        <v>0</v>
      </c>
      <c r="I2770" s="476">
        <f>NP.!AU124</f>
        <v>0</v>
      </c>
      <c r="J2770" s="462"/>
    </row>
    <row r="2771" spans="1:10" ht="30" customHeight="1" x14ac:dyDescent="0.2">
      <c r="A2771" s="461">
        <v>2760</v>
      </c>
      <c r="B2771" s="463" t="s">
        <v>12</v>
      </c>
      <c r="C2771" s="464" t="s">
        <v>1394</v>
      </c>
      <c r="D2771" s="465" t="str">
        <f>VLOOKUP(Tabela25[[#This Row],[Symbol]],Baza_cen[],3,0)</f>
        <v>BLOK NYXON  Green 80mm    H= 50mm     GPMM</v>
      </c>
      <c r="E2771" s="466">
        <v>50</v>
      </c>
      <c r="F2771" s="466"/>
      <c r="G2771" s="466" t="s">
        <v>2453</v>
      </c>
      <c r="H2771" s="477">
        <f>NP.!AD124</f>
        <v>0</v>
      </c>
      <c r="I2771" s="476">
        <f>NP.!AV124</f>
        <v>0</v>
      </c>
      <c r="J2771" s="462"/>
    </row>
    <row r="2772" spans="1:10" ht="30" customHeight="1" x14ac:dyDescent="0.2">
      <c r="A2772" s="461">
        <v>2761</v>
      </c>
      <c r="B2772" s="463" t="s">
        <v>12</v>
      </c>
      <c r="C2772" s="464" t="s">
        <v>1395</v>
      </c>
      <c r="D2772" s="465" t="str">
        <f>VLOOKUP(Tabela25[[#This Row],[Symbol]],Baza_cen[],3,0)</f>
        <v>BLOK NYXON  Green 80mm    H= 55mm     GPMM</v>
      </c>
      <c r="E2772" s="466">
        <v>55</v>
      </c>
      <c r="F2772" s="466"/>
      <c r="G2772" s="466" t="s">
        <v>2453</v>
      </c>
      <c r="H2772" s="477">
        <f>NP.!S125</f>
        <v>0</v>
      </c>
      <c r="I2772" s="476">
        <f>NP.!AK125</f>
        <v>0</v>
      </c>
      <c r="J2772" s="462"/>
    </row>
    <row r="2773" spans="1:10" ht="30" customHeight="1" x14ac:dyDescent="0.2">
      <c r="A2773" s="461">
        <v>2762</v>
      </c>
      <c r="B2773" s="463" t="s">
        <v>12</v>
      </c>
      <c r="C2773" s="464" t="s">
        <v>1395</v>
      </c>
      <c r="D2773" s="465" t="str">
        <f>VLOOKUP(Tabela25[[#This Row],[Symbol]],Baza_cen[],3,0)</f>
        <v>BLOK NYXON  Green 80mm    H= 55mm     GPMM</v>
      </c>
      <c r="E2773" s="466">
        <v>55</v>
      </c>
      <c r="F2773" s="466"/>
      <c r="G2773" s="466" t="s">
        <v>2453</v>
      </c>
      <c r="H2773" s="477">
        <f>NP.!T125</f>
        <v>0</v>
      </c>
      <c r="I2773" s="476">
        <f>NP.!AL125</f>
        <v>0</v>
      </c>
      <c r="J2773" s="462"/>
    </row>
    <row r="2774" spans="1:10" ht="30" customHeight="1" x14ac:dyDescent="0.2">
      <c r="A2774" s="461">
        <v>2763</v>
      </c>
      <c r="B2774" s="463" t="s">
        <v>12</v>
      </c>
      <c r="C2774" s="464" t="s">
        <v>1395</v>
      </c>
      <c r="D2774" s="465" t="str">
        <f>VLOOKUP(Tabela25[[#This Row],[Symbol]],Baza_cen[],3,0)</f>
        <v>BLOK NYXON  Green 80mm    H= 55mm     GPMM</v>
      </c>
      <c r="E2774" s="466">
        <v>55</v>
      </c>
      <c r="F2774" s="466"/>
      <c r="G2774" s="466" t="s">
        <v>2453</v>
      </c>
      <c r="H2774" s="477">
        <f>NP.!U125</f>
        <v>0</v>
      </c>
      <c r="I2774" s="476">
        <f>NP.!AM125</f>
        <v>0</v>
      </c>
      <c r="J2774" s="462"/>
    </row>
    <row r="2775" spans="1:10" ht="30" customHeight="1" x14ac:dyDescent="0.2">
      <c r="A2775" s="461">
        <v>2764</v>
      </c>
      <c r="B2775" s="463" t="s">
        <v>12</v>
      </c>
      <c r="C2775" s="464" t="s">
        <v>1395</v>
      </c>
      <c r="D2775" s="465" t="str">
        <f>VLOOKUP(Tabela25[[#This Row],[Symbol]],Baza_cen[],3,0)</f>
        <v>BLOK NYXON  Green 80mm    H= 55mm     GPMM</v>
      </c>
      <c r="E2775" s="466">
        <v>55</v>
      </c>
      <c r="F2775" s="466"/>
      <c r="G2775" s="466" t="s">
        <v>2453</v>
      </c>
      <c r="H2775" s="477">
        <f>NP.!V125</f>
        <v>0</v>
      </c>
      <c r="I2775" s="476">
        <f>NP.!AN125</f>
        <v>0</v>
      </c>
      <c r="J2775" s="462"/>
    </row>
    <row r="2776" spans="1:10" ht="30" customHeight="1" x14ac:dyDescent="0.2">
      <c r="A2776" s="461">
        <v>2765</v>
      </c>
      <c r="B2776" s="463" t="s">
        <v>12</v>
      </c>
      <c r="C2776" s="464" t="s">
        <v>1395</v>
      </c>
      <c r="D2776" s="465" t="str">
        <f>VLOOKUP(Tabela25[[#This Row],[Symbol]],Baza_cen[],3,0)</f>
        <v>BLOK NYXON  Green 80mm    H= 55mm     GPMM</v>
      </c>
      <c r="E2776" s="466">
        <v>55</v>
      </c>
      <c r="F2776" s="466"/>
      <c r="G2776" s="466" t="s">
        <v>2453</v>
      </c>
      <c r="H2776" s="477">
        <f>NP.!W125</f>
        <v>0</v>
      </c>
      <c r="I2776" s="476">
        <f>NP.!AO125</f>
        <v>0</v>
      </c>
      <c r="J2776" s="462"/>
    </row>
    <row r="2777" spans="1:10" ht="30" customHeight="1" x14ac:dyDescent="0.2">
      <c r="A2777" s="461">
        <v>2766</v>
      </c>
      <c r="B2777" s="463" t="s">
        <v>12</v>
      </c>
      <c r="C2777" s="464" t="s">
        <v>1395</v>
      </c>
      <c r="D2777" s="465" t="str">
        <f>VLOOKUP(Tabela25[[#This Row],[Symbol]],Baza_cen[],3,0)</f>
        <v>BLOK NYXON  Green 80mm    H= 55mm     GPMM</v>
      </c>
      <c r="E2777" s="466">
        <v>55</v>
      </c>
      <c r="F2777" s="466"/>
      <c r="G2777" s="466" t="s">
        <v>2453</v>
      </c>
      <c r="H2777" s="477">
        <f>NP.!X125</f>
        <v>0</v>
      </c>
      <c r="I2777" s="476">
        <f>NP.!AP125</f>
        <v>0</v>
      </c>
      <c r="J2777" s="462"/>
    </row>
    <row r="2778" spans="1:10" ht="30" customHeight="1" x14ac:dyDescent="0.2">
      <c r="A2778" s="461">
        <v>2767</v>
      </c>
      <c r="B2778" s="463" t="s">
        <v>12</v>
      </c>
      <c r="C2778" s="464" t="s">
        <v>1395</v>
      </c>
      <c r="D2778" s="465" t="str">
        <f>VLOOKUP(Tabela25[[#This Row],[Symbol]],Baza_cen[],3,0)</f>
        <v>BLOK NYXON  Green 80mm    H= 55mm     GPMM</v>
      </c>
      <c r="E2778" s="466">
        <v>55</v>
      </c>
      <c r="F2778" s="466"/>
      <c r="G2778" s="466" t="s">
        <v>2453</v>
      </c>
      <c r="H2778" s="477">
        <f>NP.!Y125</f>
        <v>0</v>
      </c>
      <c r="I2778" s="476">
        <f>NP.!AQ125</f>
        <v>0</v>
      </c>
      <c r="J2778" s="462"/>
    </row>
    <row r="2779" spans="1:10" ht="30" customHeight="1" x14ac:dyDescent="0.2">
      <c r="A2779" s="461">
        <v>2768</v>
      </c>
      <c r="B2779" s="463" t="s">
        <v>12</v>
      </c>
      <c r="C2779" s="464" t="s">
        <v>1395</v>
      </c>
      <c r="D2779" s="465" t="str">
        <f>VLOOKUP(Tabela25[[#This Row],[Symbol]],Baza_cen[],3,0)</f>
        <v>BLOK NYXON  Green 80mm    H= 55mm     GPMM</v>
      </c>
      <c r="E2779" s="466">
        <v>55</v>
      </c>
      <c r="F2779" s="466"/>
      <c r="G2779" s="466" t="s">
        <v>2453</v>
      </c>
      <c r="H2779" s="477">
        <f>NP.!Z125</f>
        <v>0</v>
      </c>
      <c r="I2779" s="476">
        <f>NP.!AR125</f>
        <v>0</v>
      </c>
      <c r="J2779" s="462"/>
    </row>
    <row r="2780" spans="1:10" ht="30" customHeight="1" x14ac:dyDescent="0.2">
      <c r="A2780" s="461">
        <v>2769</v>
      </c>
      <c r="B2780" s="463" t="s">
        <v>12</v>
      </c>
      <c r="C2780" s="464" t="s">
        <v>1395</v>
      </c>
      <c r="D2780" s="465" t="str">
        <f>VLOOKUP(Tabela25[[#This Row],[Symbol]],Baza_cen[],3,0)</f>
        <v>BLOK NYXON  Green 80mm    H= 55mm     GPMM</v>
      </c>
      <c r="E2780" s="466">
        <v>55</v>
      </c>
      <c r="F2780" s="466"/>
      <c r="G2780" s="466" t="s">
        <v>2453</v>
      </c>
      <c r="H2780" s="477">
        <f>NP.!AA125</f>
        <v>0</v>
      </c>
      <c r="I2780" s="476">
        <f>NP.!AS125</f>
        <v>0</v>
      </c>
      <c r="J2780" s="462"/>
    </row>
    <row r="2781" spans="1:10" ht="30" customHeight="1" x14ac:dyDescent="0.2">
      <c r="A2781" s="461">
        <v>2770</v>
      </c>
      <c r="B2781" s="463" t="s">
        <v>12</v>
      </c>
      <c r="C2781" s="464" t="s">
        <v>1395</v>
      </c>
      <c r="D2781" s="465" t="str">
        <f>VLOOKUP(Tabela25[[#This Row],[Symbol]],Baza_cen[],3,0)</f>
        <v>BLOK NYXON  Green 80mm    H= 55mm     GPMM</v>
      </c>
      <c r="E2781" s="466">
        <v>55</v>
      </c>
      <c r="F2781" s="466"/>
      <c r="G2781" s="466" t="s">
        <v>2453</v>
      </c>
      <c r="H2781" s="477">
        <f>NP.!AB125</f>
        <v>0</v>
      </c>
      <c r="I2781" s="476">
        <f>NP.!AT125</f>
        <v>0</v>
      </c>
      <c r="J2781" s="462"/>
    </row>
    <row r="2782" spans="1:10" ht="30" customHeight="1" x14ac:dyDescent="0.2">
      <c r="A2782" s="461">
        <v>2771</v>
      </c>
      <c r="B2782" s="463" t="s">
        <v>12</v>
      </c>
      <c r="C2782" s="464" t="s">
        <v>1395</v>
      </c>
      <c r="D2782" s="465" t="str">
        <f>VLOOKUP(Tabela25[[#This Row],[Symbol]],Baza_cen[],3,0)</f>
        <v>BLOK NYXON  Green 80mm    H= 55mm     GPMM</v>
      </c>
      <c r="E2782" s="466">
        <v>55</v>
      </c>
      <c r="F2782" s="466"/>
      <c r="G2782" s="466" t="s">
        <v>2453</v>
      </c>
      <c r="H2782" s="477">
        <f>NP.!AC125</f>
        <v>0</v>
      </c>
      <c r="I2782" s="476">
        <f>NP.!AU125</f>
        <v>0</v>
      </c>
      <c r="J2782" s="462"/>
    </row>
    <row r="2783" spans="1:10" ht="30" customHeight="1" x14ac:dyDescent="0.2">
      <c r="A2783" s="461">
        <v>2772</v>
      </c>
      <c r="B2783" s="463" t="s">
        <v>12</v>
      </c>
      <c r="C2783" s="464" t="s">
        <v>1395</v>
      </c>
      <c r="D2783" s="465" t="str">
        <f>VLOOKUP(Tabela25[[#This Row],[Symbol]],Baza_cen[],3,0)</f>
        <v>BLOK NYXON  Green 80mm    H= 55mm     GPMM</v>
      </c>
      <c r="E2783" s="466">
        <v>55</v>
      </c>
      <c r="F2783" s="466"/>
      <c r="G2783" s="466" t="s">
        <v>2453</v>
      </c>
      <c r="H2783" s="477">
        <f>NP.!AD125</f>
        <v>0</v>
      </c>
      <c r="I2783" s="476">
        <f>NP.!AV125</f>
        <v>0</v>
      </c>
      <c r="J2783" s="462"/>
    </row>
    <row r="2784" spans="1:10" ht="30" customHeight="1" x14ac:dyDescent="0.2">
      <c r="A2784" s="461">
        <v>2773</v>
      </c>
      <c r="B2784" s="463" t="s">
        <v>12</v>
      </c>
      <c r="C2784" s="464" t="s">
        <v>1396</v>
      </c>
      <c r="D2784" s="465" t="str">
        <f>VLOOKUP(Tabela25[[#This Row],[Symbol]],Baza_cen[],3,0)</f>
        <v>BLOK NYXON  Green 80mm    H= 60mm     GPMM</v>
      </c>
      <c r="E2784" s="466">
        <v>60</v>
      </c>
      <c r="F2784" s="466"/>
      <c r="G2784" s="466" t="s">
        <v>2453</v>
      </c>
      <c r="H2784" s="477">
        <f>NP.!S126</f>
        <v>0</v>
      </c>
      <c r="I2784" s="476">
        <f>NP.!AK126</f>
        <v>0</v>
      </c>
      <c r="J2784" s="462"/>
    </row>
    <row r="2785" spans="1:10" ht="30" customHeight="1" x14ac:dyDescent="0.2">
      <c r="A2785" s="461">
        <v>2774</v>
      </c>
      <c r="B2785" s="463" t="s">
        <v>12</v>
      </c>
      <c r="C2785" s="464" t="s">
        <v>1396</v>
      </c>
      <c r="D2785" s="465" t="str">
        <f>VLOOKUP(Tabela25[[#This Row],[Symbol]],Baza_cen[],3,0)</f>
        <v>BLOK NYXON  Green 80mm    H= 60mm     GPMM</v>
      </c>
      <c r="E2785" s="466">
        <v>60</v>
      </c>
      <c r="F2785" s="466"/>
      <c r="G2785" s="466" t="s">
        <v>2453</v>
      </c>
      <c r="H2785" s="477">
        <f>NP.!T126</f>
        <v>0</v>
      </c>
      <c r="I2785" s="476">
        <f>NP.!AL126</f>
        <v>0</v>
      </c>
      <c r="J2785" s="462"/>
    </row>
    <row r="2786" spans="1:10" ht="30" customHeight="1" x14ac:dyDescent="0.2">
      <c r="A2786" s="461">
        <v>2775</v>
      </c>
      <c r="B2786" s="463" t="s">
        <v>12</v>
      </c>
      <c r="C2786" s="464" t="s">
        <v>1396</v>
      </c>
      <c r="D2786" s="465" t="str">
        <f>VLOOKUP(Tabela25[[#This Row],[Symbol]],Baza_cen[],3,0)</f>
        <v>BLOK NYXON  Green 80mm    H= 60mm     GPMM</v>
      </c>
      <c r="E2786" s="466">
        <v>60</v>
      </c>
      <c r="F2786" s="466"/>
      <c r="G2786" s="466" t="s">
        <v>2453</v>
      </c>
      <c r="H2786" s="477">
        <f>NP.!U126</f>
        <v>0</v>
      </c>
      <c r="I2786" s="476">
        <f>NP.!AM126</f>
        <v>0</v>
      </c>
      <c r="J2786" s="462"/>
    </row>
    <row r="2787" spans="1:10" ht="30" customHeight="1" x14ac:dyDescent="0.2">
      <c r="A2787" s="461">
        <v>2776</v>
      </c>
      <c r="B2787" s="463" t="s">
        <v>12</v>
      </c>
      <c r="C2787" s="464" t="s">
        <v>1396</v>
      </c>
      <c r="D2787" s="465" t="str">
        <f>VLOOKUP(Tabela25[[#This Row],[Symbol]],Baza_cen[],3,0)</f>
        <v>BLOK NYXON  Green 80mm    H= 60mm     GPMM</v>
      </c>
      <c r="E2787" s="466">
        <v>60</v>
      </c>
      <c r="F2787" s="466"/>
      <c r="G2787" s="466" t="s">
        <v>2453</v>
      </c>
      <c r="H2787" s="477">
        <f>NP.!V126</f>
        <v>0</v>
      </c>
      <c r="I2787" s="476">
        <f>NP.!AN126</f>
        <v>0</v>
      </c>
      <c r="J2787" s="462"/>
    </row>
    <row r="2788" spans="1:10" ht="30" customHeight="1" x14ac:dyDescent="0.2">
      <c r="A2788" s="461">
        <v>2777</v>
      </c>
      <c r="B2788" s="463" t="s">
        <v>12</v>
      </c>
      <c r="C2788" s="464" t="s">
        <v>1396</v>
      </c>
      <c r="D2788" s="465" t="str">
        <f>VLOOKUP(Tabela25[[#This Row],[Symbol]],Baza_cen[],3,0)</f>
        <v>BLOK NYXON  Green 80mm    H= 60mm     GPMM</v>
      </c>
      <c r="E2788" s="466">
        <v>60</v>
      </c>
      <c r="F2788" s="466"/>
      <c r="G2788" s="466" t="s">
        <v>2453</v>
      </c>
      <c r="H2788" s="477">
        <f>NP.!W126</f>
        <v>0</v>
      </c>
      <c r="I2788" s="476">
        <f>NP.!AO126</f>
        <v>0</v>
      </c>
      <c r="J2788" s="462"/>
    </row>
    <row r="2789" spans="1:10" ht="30" customHeight="1" x14ac:dyDescent="0.2">
      <c r="A2789" s="461">
        <v>2778</v>
      </c>
      <c r="B2789" s="463" t="s">
        <v>12</v>
      </c>
      <c r="C2789" s="464" t="s">
        <v>1396</v>
      </c>
      <c r="D2789" s="465" t="str">
        <f>VLOOKUP(Tabela25[[#This Row],[Symbol]],Baza_cen[],3,0)</f>
        <v>BLOK NYXON  Green 80mm    H= 60mm     GPMM</v>
      </c>
      <c r="E2789" s="466">
        <v>60</v>
      </c>
      <c r="F2789" s="466"/>
      <c r="G2789" s="466" t="s">
        <v>2453</v>
      </c>
      <c r="H2789" s="477">
        <f>NP.!X126</f>
        <v>0</v>
      </c>
      <c r="I2789" s="476">
        <f>NP.!AP126</f>
        <v>0</v>
      </c>
      <c r="J2789" s="462"/>
    </row>
    <row r="2790" spans="1:10" ht="30" customHeight="1" x14ac:dyDescent="0.2">
      <c r="A2790" s="461">
        <v>2779</v>
      </c>
      <c r="B2790" s="463" t="s">
        <v>12</v>
      </c>
      <c r="C2790" s="464" t="s">
        <v>1396</v>
      </c>
      <c r="D2790" s="465" t="str">
        <f>VLOOKUP(Tabela25[[#This Row],[Symbol]],Baza_cen[],3,0)</f>
        <v>BLOK NYXON  Green 80mm    H= 60mm     GPMM</v>
      </c>
      <c r="E2790" s="466">
        <v>60</v>
      </c>
      <c r="F2790" s="466"/>
      <c r="G2790" s="466" t="s">
        <v>2453</v>
      </c>
      <c r="H2790" s="477">
        <f>NP.!Y126</f>
        <v>0</v>
      </c>
      <c r="I2790" s="476">
        <f>NP.!AQ126</f>
        <v>0</v>
      </c>
      <c r="J2790" s="462"/>
    </row>
    <row r="2791" spans="1:10" ht="30" customHeight="1" x14ac:dyDescent="0.2">
      <c r="A2791" s="461">
        <v>2780</v>
      </c>
      <c r="B2791" s="463" t="s">
        <v>12</v>
      </c>
      <c r="C2791" s="464" t="s">
        <v>1396</v>
      </c>
      <c r="D2791" s="465" t="str">
        <f>VLOOKUP(Tabela25[[#This Row],[Symbol]],Baza_cen[],3,0)</f>
        <v>BLOK NYXON  Green 80mm    H= 60mm     GPMM</v>
      </c>
      <c r="E2791" s="466">
        <v>60</v>
      </c>
      <c r="F2791" s="466"/>
      <c r="G2791" s="466" t="s">
        <v>2453</v>
      </c>
      <c r="H2791" s="477">
        <f>NP.!Z126</f>
        <v>0</v>
      </c>
      <c r="I2791" s="476">
        <f>NP.!AR126</f>
        <v>0</v>
      </c>
      <c r="J2791" s="462"/>
    </row>
    <row r="2792" spans="1:10" ht="30" customHeight="1" x14ac:dyDescent="0.2">
      <c r="A2792" s="461">
        <v>2781</v>
      </c>
      <c r="B2792" s="463" t="s">
        <v>12</v>
      </c>
      <c r="C2792" s="464" t="s">
        <v>1396</v>
      </c>
      <c r="D2792" s="465" t="str">
        <f>VLOOKUP(Tabela25[[#This Row],[Symbol]],Baza_cen[],3,0)</f>
        <v>BLOK NYXON  Green 80mm    H= 60mm     GPMM</v>
      </c>
      <c r="E2792" s="466">
        <v>60</v>
      </c>
      <c r="F2792" s="466"/>
      <c r="G2792" s="466" t="s">
        <v>2453</v>
      </c>
      <c r="H2792" s="477">
        <f>NP.!AA126</f>
        <v>0</v>
      </c>
      <c r="I2792" s="476">
        <f>NP.!AS126</f>
        <v>0</v>
      </c>
      <c r="J2792" s="462"/>
    </row>
    <row r="2793" spans="1:10" ht="30" customHeight="1" x14ac:dyDescent="0.2">
      <c r="A2793" s="461">
        <v>2782</v>
      </c>
      <c r="B2793" s="463" t="s">
        <v>12</v>
      </c>
      <c r="C2793" s="464" t="s">
        <v>1396</v>
      </c>
      <c r="D2793" s="465" t="str">
        <f>VLOOKUP(Tabela25[[#This Row],[Symbol]],Baza_cen[],3,0)</f>
        <v>BLOK NYXON  Green 80mm    H= 60mm     GPMM</v>
      </c>
      <c r="E2793" s="466">
        <v>60</v>
      </c>
      <c r="F2793" s="466"/>
      <c r="G2793" s="466" t="s">
        <v>2453</v>
      </c>
      <c r="H2793" s="477">
        <f>NP.!AB126</f>
        <v>0</v>
      </c>
      <c r="I2793" s="476">
        <f>NP.!AT126</f>
        <v>0</v>
      </c>
      <c r="J2793" s="462"/>
    </row>
    <row r="2794" spans="1:10" ht="30" customHeight="1" x14ac:dyDescent="0.2">
      <c r="A2794" s="461">
        <v>2783</v>
      </c>
      <c r="B2794" s="463" t="s">
        <v>12</v>
      </c>
      <c r="C2794" s="464" t="s">
        <v>1396</v>
      </c>
      <c r="D2794" s="465" t="str">
        <f>VLOOKUP(Tabela25[[#This Row],[Symbol]],Baza_cen[],3,0)</f>
        <v>BLOK NYXON  Green 80mm    H= 60mm     GPMM</v>
      </c>
      <c r="E2794" s="466">
        <v>60</v>
      </c>
      <c r="F2794" s="466"/>
      <c r="G2794" s="466" t="s">
        <v>2453</v>
      </c>
      <c r="H2794" s="477">
        <f>NP.!AC126</f>
        <v>0</v>
      </c>
      <c r="I2794" s="476">
        <f>NP.!AU126</f>
        <v>0</v>
      </c>
      <c r="J2794" s="462"/>
    </row>
    <row r="2795" spans="1:10" ht="30" customHeight="1" x14ac:dyDescent="0.2">
      <c r="A2795" s="461">
        <v>2784</v>
      </c>
      <c r="B2795" s="463" t="s">
        <v>12</v>
      </c>
      <c r="C2795" s="464" t="s">
        <v>1396</v>
      </c>
      <c r="D2795" s="465" t="str">
        <f>VLOOKUP(Tabela25[[#This Row],[Symbol]],Baza_cen[],3,0)</f>
        <v>BLOK NYXON  Green 80mm    H= 60mm     GPMM</v>
      </c>
      <c r="E2795" s="466">
        <v>60</v>
      </c>
      <c r="F2795" s="466"/>
      <c r="G2795" s="466" t="s">
        <v>2453</v>
      </c>
      <c r="H2795" s="477">
        <f>NP.!AD126</f>
        <v>0</v>
      </c>
      <c r="I2795" s="476">
        <f>NP.!AV126</f>
        <v>0</v>
      </c>
      <c r="J2795" s="462"/>
    </row>
    <row r="2796" spans="1:10" ht="30" customHeight="1" x14ac:dyDescent="0.2">
      <c r="A2796" s="461">
        <v>2785</v>
      </c>
      <c r="B2796" s="463" t="s">
        <v>12</v>
      </c>
      <c r="C2796" s="464" t="s">
        <v>1397</v>
      </c>
      <c r="D2796" s="465" t="str">
        <f>VLOOKUP(Tabela25[[#This Row],[Symbol]],Baza_cen[],3,0)</f>
        <v>BLOK NYXON  Green 80mm    H= 65mm     GPMM</v>
      </c>
      <c r="E2796" s="466">
        <v>65</v>
      </c>
      <c r="F2796" s="466"/>
      <c r="G2796" s="466" t="s">
        <v>2453</v>
      </c>
      <c r="H2796" s="477">
        <f>NP.!S127</f>
        <v>0</v>
      </c>
      <c r="I2796" s="476">
        <f>NP.!AK127</f>
        <v>0</v>
      </c>
      <c r="J2796" s="462"/>
    </row>
    <row r="2797" spans="1:10" ht="30" customHeight="1" x14ac:dyDescent="0.2">
      <c r="A2797" s="461">
        <v>2786</v>
      </c>
      <c r="B2797" s="463" t="s">
        <v>12</v>
      </c>
      <c r="C2797" s="464" t="s">
        <v>1397</v>
      </c>
      <c r="D2797" s="465" t="str">
        <f>VLOOKUP(Tabela25[[#This Row],[Symbol]],Baza_cen[],3,0)</f>
        <v>BLOK NYXON  Green 80mm    H= 65mm     GPMM</v>
      </c>
      <c r="E2797" s="466">
        <v>65</v>
      </c>
      <c r="F2797" s="466"/>
      <c r="G2797" s="466" t="s">
        <v>2453</v>
      </c>
      <c r="H2797" s="477">
        <f>NP.!T127</f>
        <v>0</v>
      </c>
      <c r="I2797" s="476">
        <f>NP.!AL127</f>
        <v>0</v>
      </c>
      <c r="J2797" s="462"/>
    </row>
    <row r="2798" spans="1:10" ht="30" customHeight="1" x14ac:dyDescent="0.2">
      <c r="A2798" s="461">
        <v>2787</v>
      </c>
      <c r="B2798" s="463" t="s">
        <v>12</v>
      </c>
      <c r="C2798" s="464" t="s">
        <v>1397</v>
      </c>
      <c r="D2798" s="465" t="str">
        <f>VLOOKUP(Tabela25[[#This Row],[Symbol]],Baza_cen[],3,0)</f>
        <v>BLOK NYXON  Green 80mm    H= 65mm     GPMM</v>
      </c>
      <c r="E2798" s="466">
        <v>65</v>
      </c>
      <c r="F2798" s="466"/>
      <c r="G2798" s="466" t="s">
        <v>2453</v>
      </c>
      <c r="H2798" s="477">
        <f>NP.!U127</f>
        <v>0</v>
      </c>
      <c r="I2798" s="476">
        <f>NP.!AM127</f>
        <v>0</v>
      </c>
      <c r="J2798" s="462"/>
    </row>
    <row r="2799" spans="1:10" ht="30" customHeight="1" x14ac:dyDescent="0.2">
      <c r="A2799" s="461">
        <v>2788</v>
      </c>
      <c r="B2799" s="463" t="s">
        <v>12</v>
      </c>
      <c r="C2799" s="464" t="s">
        <v>1397</v>
      </c>
      <c r="D2799" s="465" t="str">
        <f>VLOOKUP(Tabela25[[#This Row],[Symbol]],Baza_cen[],3,0)</f>
        <v>BLOK NYXON  Green 80mm    H= 65mm     GPMM</v>
      </c>
      <c r="E2799" s="466">
        <v>65</v>
      </c>
      <c r="F2799" s="466"/>
      <c r="G2799" s="466" t="s">
        <v>2453</v>
      </c>
      <c r="H2799" s="477">
        <f>NP.!V127</f>
        <v>0</v>
      </c>
      <c r="I2799" s="476">
        <f>NP.!AN127</f>
        <v>0</v>
      </c>
      <c r="J2799" s="462"/>
    </row>
    <row r="2800" spans="1:10" ht="30" customHeight="1" x14ac:dyDescent="0.2">
      <c r="A2800" s="461">
        <v>2789</v>
      </c>
      <c r="B2800" s="463" t="s">
        <v>12</v>
      </c>
      <c r="C2800" s="464" t="s">
        <v>1397</v>
      </c>
      <c r="D2800" s="465" t="str">
        <f>VLOOKUP(Tabela25[[#This Row],[Symbol]],Baza_cen[],3,0)</f>
        <v>BLOK NYXON  Green 80mm    H= 65mm     GPMM</v>
      </c>
      <c r="E2800" s="466">
        <v>65</v>
      </c>
      <c r="F2800" s="466"/>
      <c r="G2800" s="466" t="s">
        <v>2453</v>
      </c>
      <c r="H2800" s="477">
        <f>NP.!W127</f>
        <v>0</v>
      </c>
      <c r="I2800" s="476">
        <f>NP.!AO127</f>
        <v>0</v>
      </c>
      <c r="J2800" s="462"/>
    </row>
    <row r="2801" spans="1:10" ht="30" customHeight="1" x14ac:dyDescent="0.2">
      <c r="A2801" s="461">
        <v>2790</v>
      </c>
      <c r="B2801" s="463" t="s">
        <v>12</v>
      </c>
      <c r="C2801" s="464" t="s">
        <v>1397</v>
      </c>
      <c r="D2801" s="465" t="str">
        <f>VLOOKUP(Tabela25[[#This Row],[Symbol]],Baza_cen[],3,0)</f>
        <v>BLOK NYXON  Green 80mm    H= 65mm     GPMM</v>
      </c>
      <c r="E2801" s="466">
        <v>65</v>
      </c>
      <c r="F2801" s="466"/>
      <c r="G2801" s="466" t="s">
        <v>2453</v>
      </c>
      <c r="H2801" s="477">
        <f>NP.!X127</f>
        <v>0</v>
      </c>
      <c r="I2801" s="476">
        <f>NP.!AP127</f>
        <v>0</v>
      </c>
      <c r="J2801" s="462"/>
    </row>
    <row r="2802" spans="1:10" ht="30" customHeight="1" x14ac:dyDescent="0.2">
      <c r="A2802" s="461">
        <v>2791</v>
      </c>
      <c r="B2802" s="463" t="s">
        <v>12</v>
      </c>
      <c r="C2802" s="464" t="s">
        <v>1397</v>
      </c>
      <c r="D2802" s="465" t="str">
        <f>VLOOKUP(Tabela25[[#This Row],[Symbol]],Baza_cen[],3,0)</f>
        <v>BLOK NYXON  Green 80mm    H= 65mm     GPMM</v>
      </c>
      <c r="E2802" s="466">
        <v>65</v>
      </c>
      <c r="F2802" s="466"/>
      <c r="G2802" s="466" t="s">
        <v>2453</v>
      </c>
      <c r="H2802" s="477">
        <f>NP.!Y127</f>
        <v>0</v>
      </c>
      <c r="I2802" s="476">
        <f>NP.!AQ127</f>
        <v>0</v>
      </c>
      <c r="J2802" s="462"/>
    </row>
    <row r="2803" spans="1:10" ht="30" customHeight="1" x14ac:dyDescent="0.2">
      <c r="A2803" s="461">
        <v>2792</v>
      </c>
      <c r="B2803" s="463" t="s">
        <v>12</v>
      </c>
      <c r="C2803" s="464" t="s">
        <v>1397</v>
      </c>
      <c r="D2803" s="465" t="str">
        <f>VLOOKUP(Tabela25[[#This Row],[Symbol]],Baza_cen[],3,0)</f>
        <v>BLOK NYXON  Green 80mm    H= 65mm     GPMM</v>
      </c>
      <c r="E2803" s="466">
        <v>65</v>
      </c>
      <c r="F2803" s="466"/>
      <c r="G2803" s="466" t="s">
        <v>2453</v>
      </c>
      <c r="H2803" s="477">
        <f>NP.!Z127</f>
        <v>0</v>
      </c>
      <c r="I2803" s="476">
        <f>NP.!AR127</f>
        <v>0</v>
      </c>
      <c r="J2803" s="462"/>
    </row>
    <row r="2804" spans="1:10" ht="30" customHeight="1" x14ac:dyDescent="0.2">
      <c r="A2804" s="461">
        <v>2793</v>
      </c>
      <c r="B2804" s="463" t="s">
        <v>12</v>
      </c>
      <c r="C2804" s="464" t="s">
        <v>1397</v>
      </c>
      <c r="D2804" s="465" t="str">
        <f>VLOOKUP(Tabela25[[#This Row],[Symbol]],Baza_cen[],3,0)</f>
        <v>BLOK NYXON  Green 80mm    H= 65mm     GPMM</v>
      </c>
      <c r="E2804" s="466">
        <v>65</v>
      </c>
      <c r="F2804" s="466"/>
      <c r="G2804" s="466" t="s">
        <v>2453</v>
      </c>
      <c r="H2804" s="477">
        <f>NP.!AA127</f>
        <v>0</v>
      </c>
      <c r="I2804" s="476">
        <f>NP.!AS127</f>
        <v>0</v>
      </c>
      <c r="J2804" s="462"/>
    </row>
    <row r="2805" spans="1:10" ht="30" customHeight="1" x14ac:dyDescent="0.2">
      <c r="A2805" s="461">
        <v>2794</v>
      </c>
      <c r="B2805" s="463" t="s">
        <v>12</v>
      </c>
      <c r="C2805" s="464" t="s">
        <v>1397</v>
      </c>
      <c r="D2805" s="465" t="str">
        <f>VLOOKUP(Tabela25[[#This Row],[Symbol]],Baza_cen[],3,0)</f>
        <v>BLOK NYXON  Green 80mm    H= 65mm     GPMM</v>
      </c>
      <c r="E2805" s="466">
        <v>65</v>
      </c>
      <c r="F2805" s="466"/>
      <c r="G2805" s="466" t="s">
        <v>2453</v>
      </c>
      <c r="H2805" s="477">
        <f>NP.!AB127</f>
        <v>0</v>
      </c>
      <c r="I2805" s="476">
        <f>NP.!AT127</f>
        <v>0</v>
      </c>
      <c r="J2805" s="462"/>
    </row>
    <row r="2806" spans="1:10" ht="30" customHeight="1" x14ac:dyDescent="0.2">
      <c r="A2806" s="461">
        <v>2795</v>
      </c>
      <c r="B2806" s="463" t="s">
        <v>12</v>
      </c>
      <c r="C2806" s="464" t="s">
        <v>1397</v>
      </c>
      <c r="D2806" s="465" t="str">
        <f>VLOOKUP(Tabela25[[#This Row],[Symbol]],Baza_cen[],3,0)</f>
        <v>BLOK NYXON  Green 80mm    H= 65mm     GPMM</v>
      </c>
      <c r="E2806" s="466">
        <v>65</v>
      </c>
      <c r="F2806" s="466"/>
      <c r="G2806" s="466" t="s">
        <v>2453</v>
      </c>
      <c r="H2806" s="477">
        <f>NP.!AC127</f>
        <v>0</v>
      </c>
      <c r="I2806" s="476">
        <f>NP.!AU127</f>
        <v>0</v>
      </c>
      <c r="J2806" s="462"/>
    </row>
    <row r="2807" spans="1:10" ht="30" customHeight="1" x14ac:dyDescent="0.2">
      <c r="A2807" s="461">
        <v>2796</v>
      </c>
      <c r="B2807" s="463" t="s">
        <v>12</v>
      </c>
      <c r="C2807" s="464" t="s">
        <v>1397</v>
      </c>
      <c r="D2807" s="465" t="str">
        <f>VLOOKUP(Tabela25[[#This Row],[Symbol]],Baza_cen[],3,0)</f>
        <v>BLOK NYXON  Green 80mm    H= 65mm     GPMM</v>
      </c>
      <c r="E2807" s="466">
        <v>65</v>
      </c>
      <c r="F2807" s="466"/>
      <c r="G2807" s="466" t="s">
        <v>2453</v>
      </c>
      <c r="H2807" s="477">
        <f>NP.!AD127</f>
        <v>0</v>
      </c>
      <c r="I2807" s="476">
        <f>NP.!AV127</f>
        <v>0</v>
      </c>
      <c r="J2807" s="462"/>
    </row>
    <row r="2808" spans="1:10" ht="30" customHeight="1" x14ac:dyDescent="0.2">
      <c r="A2808" s="461">
        <v>2797</v>
      </c>
      <c r="B2808" s="463" t="s">
        <v>12</v>
      </c>
      <c r="C2808" s="464" t="s">
        <v>1398</v>
      </c>
      <c r="D2808" s="465" t="str">
        <f>VLOOKUP(Tabela25[[#This Row],[Symbol]],Baza_cen[],3,0)</f>
        <v>BLOK NYXON  Green 80mm    H= 70mm     GPMM</v>
      </c>
      <c r="E2808" s="466">
        <v>70</v>
      </c>
      <c r="F2808" s="466"/>
      <c r="G2808" s="466" t="s">
        <v>2453</v>
      </c>
      <c r="H2808" s="477">
        <f>NP.!S128</f>
        <v>0</v>
      </c>
      <c r="I2808" s="476">
        <f>NP.!AK128</f>
        <v>0</v>
      </c>
      <c r="J2808" s="462"/>
    </row>
    <row r="2809" spans="1:10" ht="30" customHeight="1" x14ac:dyDescent="0.2">
      <c r="A2809" s="461">
        <v>2798</v>
      </c>
      <c r="B2809" s="463" t="s">
        <v>12</v>
      </c>
      <c r="C2809" s="464" t="s">
        <v>1398</v>
      </c>
      <c r="D2809" s="465" t="str">
        <f>VLOOKUP(Tabela25[[#This Row],[Symbol]],Baza_cen[],3,0)</f>
        <v>BLOK NYXON  Green 80mm    H= 70mm     GPMM</v>
      </c>
      <c r="E2809" s="466">
        <v>70</v>
      </c>
      <c r="F2809" s="466"/>
      <c r="G2809" s="466" t="s">
        <v>2453</v>
      </c>
      <c r="H2809" s="477">
        <f>NP.!T128</f>
        <v>0</v>
      </c>
      <c r="I2809" s="476">
        <f>NP.!AL128</f>
        <v>0</v>
      </c>
      <c r="J2809" s="462"/>
    </row>
    <row r="2810" spans="1:10" ht="30" customHeight="1" x14ac:dyDescent="0.2">
      <c r="A2810" s="461">
        <v>2799</v>
      </c>
      <c r="B2810" s="463" t="s">
        <v>12</v>
      </c>
      <c r="C2810" s="464" t="s">
        <v>1398</v>
      </c>
      <c r="D2810" s="465" t="str">
        <f>VLOOKUP(Tabela25[[#This Row],[Symbol]],Baza_cen[],3,0)</f>
        <v>BLOK NYXON  Green 80mm    H= 70mm     GPMM</v>
      </c>
      <c r="E2810" s="466">
        <v>70</v>
      </c>
      <c r="F2810" s="466"/>
      <c r="G2810" s="466" t="s">
        <v>2453</v>
      </c>
      <c r="H2810" s="477">
        <f>NP.!U128</f>
        <v>0</v>
      </c>
      <c r="I2810" s="476">
        <f>NP.!AM128</f>
        <v>0</v>
      </c>
      <c r="J2810" s="462"/>
    </row>
    <row r="2811" spans="1:10" ht="30" customHeight="1" x14ac:dyDescent="0.2">
      <c r="A2811" s="461">
        <v>2800</v>
      </c>
      <c r="B2811" s="463" t="s">
        <v>12</v>
      </c>
      <c r="C2811" s="464" t="s">
        <v>1398</v>
      </c>
      <c r="D2811" s="465" t="str">
        <f>VLOOKUP(Tabela25[[#This Row],[Symbol]],Baza_cen[],3,0)</f>
        <v>BLOK NYXON  Green 80mm    H= 70mm     GPMM</v>
      </c>
      <c r="E2811" s="466">
        <v>70</v>
      </c>
      <c r="F2811" s="466"/>
      <c r="G2811" s="466" t="s">
        <v>2453</v>
      </c>
      <c r="H2811" s="477">
        <f>NP.!V128</f>
        <v>0</v>
      </c>
      <c r="I2811" s="476">
        <f>NP.!AN128</f>
        <v>0</v>
      </c>
      <c r="J2811" s="462"/>
    </row>
    <row r="2812" spans="1:10" ht="30" customHeight="1" x14ac:dyDescent="0.2">
      <c r="A2812" s="461">
        <v>2801</v>
      </c>
      <c r="B2812" s="463" t="s">
        <v>12</v>
      </c>
      <c r="C2812" s="464" t="s">
        <v>1398</v>
      </c>
      <c r="D2812" s="465" t="str">
        <f>VLOOKUP(Tabela25[[#This Row],[Symbol]],Baza_cen[],3,0)</f>
        <v>BLOK NYXON  Green 80mm    H= 70mm     GPMM</v>
      </c>
      <c r="E2812" s="466">
        <v>70</v>
      </c>
      <c r="F2812" s="466"/>
      <c r="G2812" s="466" t="s">
        <v>2453</v>
      </c>
      <c r="H2812" s="477">
        <f>NP.!W128</f>
        <v>0</v>
      </c>
      <c r="I2812" s="476">
        <f>NP.!AO128</f>
        <v>0</v>
      </c>
      <c r="J2812" s="462"/>
    </row>
    <row r="2813" spans="1:10" ht="30" customHeight="1" x14ac:dyDescent="0.2">
      <c r="A2813" s="461">
        <v>2802</v>
      </c>
      <c r="B2813" s="463" t="s">
        <v>12</v>
      </c>
      <c r="C2813" s="464" t="s">
        <v>1398</v>
      </c>
      <c r="D2813" s="465" t="str">
        <f>VLOOKUP(Tabela25[[#This Row],[Symbol]],Baza_cen[],3,0)</f>
        <v>BLOK NYXON  Green 80mm    H= 70mm     GPMM</v>
      </c>
      <c r="E2813" s="466">
        <v>70</v>
      </c>
      <c r="F2813" s="466"/>
      <c r="G2813" s="466" t="s">
        <v>2453</v>
      </c>
      <c r="H2813" s="477">
        <f>NP.!X128</f>
        <v>0</v>
      </c>
      <c r="I2813" s="476">
        <f>NP.!AP128</f>
        <v>0</v>
      </c>
      <c r="J2813" s="462"/>
    </row>
    <row r="2814" spans="1:10" ht="30" customHeight="1" x14ac:dyDescent="0.2">
      <c r="A2814" s="461">
        <v>2803</v>
      </c>
      <c r="B2814" s="463" t="s">
        <v>12</v>
      </c>
      <c r="C2814" s="464" t="s">
        <v>1398</v>
      </c>
      <c r="D2814" s="465" t="str">
        <f>VLOOKUP(Tabela25[[#This Row],[Symbol]],Baza_cen[],3,0)</f>
        <v>BLOK NYXON  Green 80mm    H= 70mm     GPMM</v>
      </c>
      <c r="E2814" s="466">
        <v>70</v>
      </c>
      <c r="F2814" s="466"/>
      <c r="G2814" s="466" t="s">
        <v>2453</v>
      </c>
      <c r="H2814" s="477">
        <f>NP.!Y128</f>
        <v>0</v>
      </c>
      <c r="I2814" s="476">
        <f>NP.!AQ128</f>
        <v>0</v>
      </c>
      <c r="J2814" s="462"/>
    </row>
    <row r="2815" spans="1:10" ht="30" customHeight="1" x14ac:dyDescent="0.2">
      <c r="A2815" s="461">
        <v>2804</v>
      </c>
      <c r="B2815" s="463" t="s">
        <v>12</v>
      </c>
      <c r="C2815" s="464" t="s">
        <v>1398</v>
      </c>
      <c r="D2815" s="465" t="str">
        <f>VLOOKUP(Tabela25[[#This Row],[Symbol]],Baza_cen[],3,0)</f>
        <v>BLOK NYXON  Green 80mm    H= 70mm     GPMM</v>
      </c>
      <c r="E2815" s="466">
        <v>70</v>
      </c>
      <c r="F2815" s="466"/>
      <c r="G2815" s="466" t="s">
        <v>2453</v>
      </c>
      <c r="H2815" s="477">
        <f>NP.!Z128</f>
        <v>0</v>
      </c>
      <c r="I2815" s="476">
        <f>NP.!AR128</f>
        <v>0</v>
      </c>
      <c r="J2815" s="462"/>
    </row>
    <row r="2816" spans="1:10" ht="30" customHeight="1" x14ac:dyDescent="0.2">
      <c r="A2816" s="461">
        <v>2805</v>
      </c>
      <c r="B2816" s="463" t="s">
        <v>12</v>
      </c>
      <c r="C2816" s="464" t="s">
        <v>1398</v>
      </c>
      <c r="D2816" s="465" t="str">
        <f>VLOOKUP(Tabela25[[#This Row],[Symbol]],Baza_cen[],3,0)</f>
        <v>BLOK NYXON  Green 80mm    H= 70mm     GPMM</v>
      </c>
      <c r="E2816" s="466">
        <v>70</v>
      </c>
      <c r="F2816" s="466"/>
      <c r="G2816" s="466" t="s">
        <v>2453</v>
      </c>
      <c r="H2816" s="477">
        <f>NP.!AA128</f>
        <v>0</v>
      </c>
      <c r="I2816" s="476">
        <f>NP.!AS128</f>
        <v>0</v>
      </c>
      <c r="J2816" s="462"/>
    </row>
    <row r="2817" spans="1:10" ht="30" customHeight="1" x14ac:dyDescent="0.2">
      <c r="A2817" s="461">
        <v>2806</v>
      </c>
      <c r="B2817" s="463" t="s">
        <v>12</v>
      </c>
      <c r="C2817" s="464" t="s">
        <v>1398</v>
      </c>
      <c r="D2817" s="465" t="str">
        <f>VLOOKUP(Tabela25[[#This Row],[Symbol]],Baza_cen[],3,0)</f>
        <v>BLOK NYXON  Green 80mm    H= 70mm     GPMM</v>
      </c>
      <c r="E2817" s="466">
        <v>70</v>
      </c>
      <c r="F2817" s="466"/>
      <c r="G2817" s="466" t="s">
        <v>2453</v>
      </c>
      <c r="H2817" s="477">
        <f>NP.!AB128</f>
        <v>0</v>
      </c>
      <c r="I2817" s="476">
        <f>NP.!AT128</f>
        <v>0</v>
      </c>
      <c r="J2817" s="462"/>
    </row>
    <row r="2818" spans="1:10" ht="30" customHeight="1" x14ac:dyDescent="0.2">
      <c r="A2818" s="461">
        <v>2807</v>
      </c>
      <c r="B2818" s="463" t="s">
        <v>12</v>
      </c>
      <c r="C2818" s="464" t="s">
        <v>1398</v>
      </c>
      <c r="D2818" s="465" t="str">
        <f>VLOOKUP(Tabela25[[#This Row],[Symbol]],Baza_cen[],3,0)</f>
        <v>BLOK NYXON  Green 80mm    H= 70mm     GPMM</v>
      </c>
      <c r="E2818" s="466">
        <v>70</v>
      </c>
      <c r="F2818" s="466"/>
      <c r="G2818" s="466" t="s">
        <v>2453</v>
      </c>
      <c r="H2818" s="477">
        <f>NP.!AC128</f>
        <v>0</v>
      </c>
      <c r="I2818" s="476">
        <f>NP.!AU128</f>
        <v>0</v>
      </c>
      <c r="J2818" s="462"/>
    </row>
    <row r="2819" spans="1:10" ht="30" customHeight="1" x14ac:dyDescent="0.2">
      <c r="A2819" s="461">
        <v>2808</v>
      </c>
      <c r="B2819" s="463" t="s">
        <v>12</v>
      </c>
      <c r="C2819" s="464" t="s">
        <v>1398</v>
      </c>
      <c r="D2819" s="465" t="str">
        <f>VLOOKUP(Tabela25[[#This Row],[Symbol]],Baza_cen[],3,0)</f>
        <v>BLOK NYXON  Green 80mm    H= 70mm     GPMM</v>
      </c>
      <c r="E2819" s="466">
        <v>70</v>
      </c>
      <c r="F2819" s="466"/>
      <c r="G2819" s="466" t="s">
        <v>2453</v>
      </c>
      <c r="H2819" s="477">
        <f>NP.!AD128</f>
        <v>0</v>
      </c>
      <c r="I2819" s="476">
        <f>NP.!AV128</f>
        <v>0</v>
      </c>
      <c r="J2819" s="462"/>
    </row>
    <row r="2820" spans="1:10" ht="30" customHeight="1" x14ac:dyDescent="0.2">
      <c r="A2820" s="461">
        <v>2809</v>
      </c>
      <c r="B2820" s="463" t="s">
        <v>12</v>
      </c>
      <c r="C2820" s="464" t="s">
        <v>1399</v>
      </c>
      <c r="D2820" s="465" t="str">
        <f>VLOOKUP(Tabela25[[#This Row],[Symbol]],Baza_cen[],3,0)</f>
        <v>BLOK NYXON  Green 80mm    H= 75mm     GPMM</v>
      </c>
      <c r="E2820" s="466">
        <v>75</v>
      </c>
      <c r="F2820" s="466"/>
      <c r="G2820" s="466" t="s">
        <v>2453</v>
      </c>
      <c r="H2820" s="477">
        <f>NP.!S129</f>
        <v>0</v>
      </c>
      <c r="I2820" s="476">
        <f>NP.!AK129</f>
        <v>0</v>
      </c>
      <c r="J2820" s="462"/>
    </row>
    <row r="2821" spans="1:10" ht="30" customHeight="1" x14ac:dyDescent="0.2">
      <c r="A2821" s="461">
        <v>2810</v>
      </c>
      <c r="B2821" s="463" t="s">
        <v>12</v>
      </c>
      <c r="C2821" s="464" t="s">
        <v>1399</v>
      </c>
      <c r="D2821" s="465" t="str">
        <f>VLOOKUP(Tabela25[[#This Row],[Symbol]],Baza_cen[],3,0)</f>
        <v>BLOK NYXON  Green 80mm    H= 75mm     GPMM</v>
      </c>
      <c r="E2821" s="466">
        <v>75</v>
      </c>
      <c r="F2821" s="466"/>
      <c r="G2821" s="466" t="s">
        <v>2453</v>
      </c>
      <c r="H2821" s="477">
        <f>NP.!T129</f>
        <v>0</v>
      </c>
      <c r="I2821" s="476">
        <f>NP.!AL129</f>
        <v>0</v>
      </c>
      <c r="J2821" s="462"/>
    </row>
    <row r="2822" spans="1:10" ht="30" customHeight="1" x14ac:dyDescent="0.2">
      <c r="A2822" s="461">
        <v>2811</v>
      </c>
      <c r="B2822" s="463" t="s">
        <v>12</v>
      </c>
      <c r="C2822" s="464" t="s">
        <v>1399</v>
      </c>
      <c r="D2822" s="465" t="str">
        <f>VLOOKUP(Tabela25[[#This Row],[Symbol]],Baza_cen[],3,0)</f>
        <v>BLOK NYXON  Green 80mm    H= 75mm     GPMM</v>
      </c>
      <c r="E2822" s="466">
        <v>75</v>
      </c>
      <c r="F2822" s="466"/>
      <c r="G2822" s="466" t="s">
        <v>2453</v>
      </c>
      <c r="H2822" s="477">
        <f>NP.!U129</f>
        <v>0</v>
      </c>
      <c r="I2822" s="476">
        <f>NP.!AM129</f>
        <v>0</v>
      </c>
      <c r="J2822" s="462"/>
    </row>
    <row r="2823" spans="1:10" ht="30" customHeight="1" x14ac:dyDescent="0.2">
      <c r="A2823" s="461">
        <v>2812</v>
      </c>
      <c r="B2823" s="463" t="s">
        <v>12</v>
      </c>
      <c r="C2823" s="464" t="s">
        <v>1399</v>
      </c>
      <c r="D2823" s="465" t="str">
        <f>VLOOKUP(Tabela25[[#This Row],[Symbol]],Baza_cen[],3,0)</f>
        <v>BLOK NYXON  Green 80mm    H= 75mm     GPMM</v>
      </c>
      <c r="E2823" s="466">
        <v>75</v>
      </c>
      <c r="F2823" s="466"/>
      <c r="G2823" s="466" t="s">
        <v>2453</v>
      </c>
      <c r="H2823" s="477">
        <f>NP.!V129</f>
        <v>0</v>
      </c>
      <c r="I2823" s="476">
        <f>NP.!AN129</f>
        <v>0</v>
      </c>
      <c r="J2823" s="462"/>
    </row>
    <row r="2824" spans="1:10" ht="30" customHeight="1" x14ac:dyDescent="0.2">
      <c r="A2824" s="461">
        <v>2813</v>
      </c>
      <c r="B2824" s="463" t="s">
        <v>12</v>
      </c>
      <c r="C2824" s="464" t="s">
        <v>1399</v>
      </c>
      <c r="D2824" s="465" t="str">
        <f>VLOOKUP(Tabela25[[#This Row],[Symbol]],Baza_cen[],3,0)</f>
        <v>BLOK NYXON  Green 80mm    H= 75mm     GPMM</v>
      </c>
      <c r="E2824" s="466">
        <v>75</v>
      </c>
      <c r="F2824" s="466"/>
      <c r="G2824" s="466" t="s">
        <v>2453</v>
      </c>
      <c r="H2824" s="477">
        <f>NP.!W129</f>
        <v>0</v>
      </c>
      <c r="I2824" s="476">
        <f>NP.!AO129</f>
        <v>0</v>
      </c>
      <c r="J2824" s="462"/>
    </row>
    <row r="2825" spans="1:10" ht="30" customHeight="1" x14ac:dyDescent="0.2">
      <c r="A2825" s="461">
        <v>2814</v>
      </c>
      <c r="B2825" s="463" t="s">
        <v>12</v>
      </c>
      <c r="C2825" s="464" t="s">
        <v>1399</v>
      </c>
      <c r="D2825" s="465" t="str">
        <f>VLOOKUP(Tabela25[[#This Row],[Symbol]],Baza_cen[],3,0)</f>
        <v>BLOK NYXON  Green 80mm    H= 75mm     GPMM</v>
      </c>
      <c r="E2825" s="466">
        <v>75</v>
      </c>
      <c r="F2825" s="466"/>
      <c r="G2825" s="466" t="s">
        <v>2453</v>
      </c>
      <c r="H2825" s="477">
        <f>NP.!X129</f>
        <v>0</v>
      </c>
      <c r="I2825" s="476">
        <f>NP.!AP129</f>
        <v>0</v>
      </c>
      <c r="J2825" s="462"/>
    </row>
    <row r="2826" spans="1:10" ht="30" customHeight="1" x14ac:dyDescent="0.2">
      <c r="A2826" s="461">
        <v>2815</v>
      </c>
      <c r="B2826" s="463" t="s">
        <v>12</v>
      </c>
      <c r="C2826" s="464" t="s">
        <v>1399</v>
      </c>
      <c r="D2826" s="465" t="str">
        <f>VLOOKUP(Tabela25[[#This Row],[Symbol]],Baza_cen[],3,0)</f>
        <v>BLOK NYXON  Green 80mm    H= 75mm     GPMM</v>
      </c>
      <c r="E2826" s="466">
        <v>75</v>
      </c>
      <c r="F2826" s="466"/>
      <c r="G2826" s="466" t="s">
        <v>2453</v>
      </c>
      <c r="H2826" s="477">
        <f>NP.!Y129</f>
        <v>0</v>
      </c>
      <c r="I2826" s="476">
        <f>NP.!AQ129</f>
        <v>0</v>
      </c>
      <c r="J2826" s="462"/>
    </row>
    <row r="2827" spans="1:10" ht="30" customHeight="1" x14ac:dyDescent="0.2">
      <c r="A2827" s="461">
        <v>2816</v>
      </c>
      <c r="B2827" s="463" t="s">
        <v>12</v>
      </c>
      <c r="C2827" s="464" t="s">
        <v>1399</v>
      </c>
      <c r="D2827" s="465" t="str">
        <f>VLOOKUP(Tabela25[[#This Row],[Symbol]],Baza_cen[],3,0)</f>
        <v>BLOK NYXON  Green 80mm    H= 75mm     GPMM</v>
      </c>
      <c r="E2827" s="466">
        <v>75</v>
      </c>
      <c r="F2827" s="466"/>
      <c r="G2827" s="466" t="s">
        <v>2453</v>
      </c>
      <c r="H2827" s="477">
        <f>NP.!Z129</f>
        <v>0</v>
      </c>
      <c r="I2827" s="476">
        <f>NP.!AR129</f>
        <v>0</v>
      </c>
      <c r="J2827" s="462"/>
    </row>
    <row r="2828" spans="1:10" ht="30" customHeight="1" x14ac:dyDescent="0.2">
      <c r="A2828" s="461">
        <v>2817</v>
      </c>
      <c r="B2828" s="463" t="s">
        <v>12</v>
      </c>
      <c r="C2828" s="464" t="s">
        <v>1399</v>
      </c>
      <c r="D2828" s="465" t="str">
        <f>VLOOKUP(Tabela25[[#This Row],[Symbol]],Baza_cen[],3,0)</f>
        <v>BLOK NYXON  Green 80mm    H= 75mm     GPMM</v>
      </c>
      <c r="E2828" s="466">
        <v>75</v>
      </c>
      <c r="F2828" s="466"/>
      <c r="G2828" s="466" t="s">
        <v>2453</v>
      </c>
      <c r="H2828" s="477">
        <f>NP.!AA129</f>
        <v>0</v>
      </c>
      <c r="I2828" s="476">
        <f>NP.!AS129</f>
        <v>0</v>
      </c>
      <c r="J2828" s="462"/>
    </row>
    <row r="2829" spans="1:10" ht="30" customHeight="1" x14ac:dyDescent="0.2">
      <c r="A2829" s="461">
        <v>2818</v>
      </c>
      <c r="B2829" s="463" t="s">
        <v>12</v>
      </c>
      <c r="C2829" s="464" t="s">
        <v>1399</v>
      </c>
      <c r="D2829" s="465" t="str">
        <f>VLOOKUP(Tabela25[[#This Row],[Symbol]],Baza_cen[],3,0)</f>
        <v>BLOK NYXON  Green 80mm    H= 75mm     GPMM</v>
      </c>
      <c r="E2829" s="466">
        <v>75</v>
      </c>
      <c r="F2829" s="466"/>
      <c r="G2829" s="466" t="s">
        <v>2453</v>
      </c>
      <c r="H2829" s="477">
        <f>NP.!AB129</f>
        <v>0</v>
      </c>
      <c r="I2829" s="476">
        <f>NP.!AT129</f>
        <v>0</v>
      </c>
      <c r="J2829" s="462"/>
    </row>
    <row r="2830" spans="1:10" ht="30" customHeight="1" x14ac:dyDescent="0.2">
      <c r="A2830" s="461">
        <v>2819</v>
      </c>
      <c r="B2830" s="463" t="s">
        <v>12</v>
      </c>
      <c r="C2830" s="464" t="s">
        <v>1399</v>
      </c>
      <c r="D2830" s="465" t="str">
        <f>VLOOKUP(Tabela25[[#This Row],[Symbol]],Baza_cen[],3,0)</f>
        <v>BLOK NYXON  Green 80mm    H= 75mm     GPMM</v>
      </c>
      <c r="E2830" s="466">
        <v>75</v>
      </c>
      <c r="F2830" s="466"/>
      <c r="G2830" s="466" t="s">
        <v>2453</v>
      </c>
      <c r="H2830" s="477">
        <f>NP.!AC129</f>
        <v>0</v>
      </c>
      <c r="I2830" s="476">
        <f>NP.!AU129</f>
        <v>0</v>
      </c>
      <c r="J2830" s="462"/>
    </row>
    <row r="2831" spans="1:10" ht="30" customHeight="1" x14ac:dyDescent="0.2">
      <c r="A2831" s="461">
        <v>2820</v>
      </c>
      <c r="B2831" s="463" t="s">
        <v>12</v>
      </c>
      <c r="C2831" s="464" t="s">
        <v>1399</v>
      </c>
      <c r="D2831" s="465" t="str">
        <f>VLOOKUP(Tabela25[[#This Row],[Symbol]],Baza_cen[],3,0)</f>
        <v>BLOK NYXON  Green 80mm    H= 75mm     GPMM</v>
      </c>
      <c r="E2831" s="466">
        <v>75</v>
      </c>
      <c r="F2831" s="466"/>
      <c r="G2831" s="466" t="s">
        <v>2453</v>
      </c>
      <c r="H2831" s="477">
        <f>NP.!AD129</f>
        <v>0</v>
      </c>
      <c r="I2831" s="476">
        <f>NP.!AV129</f>
        <v>0</v>
      </c>
      <c r="J2831" s="462"/>
    </row>
    <row r="2832" spans="1:10" ht="30" customHeight="1" x14ac:dyDescent="0.2">
      <c r="A2832" s="461">
        <v>2821</v>
      </c>
      <c r="B2832" s="463" t="s">
        <v>12</v>
      </c>
      <c r="C2832" s="464" t="s">
        <v>1400</v>
      </c>
      <c r="D2832" s="465" t="str">
        <f>VLOOKUP(Tabela25[[#This Row],[Symbol]],Baza_cen[],3,0)</f>
        <v>BLOK NYXON  Green 80mm    H= 80mm     GPMM</v>
      </c>
      <c r="E2832" s="466">
        <v>80</v>
      </c>
      <c r="F2832" s="466"/>
      <c r="G2832" s="466" t="s">
        <v>2453</v>
      </c>
      <c r="H2832" s="477">
        <f>NP.!S130</f>
        <v>0</v>
      </c>
      <c r="I2832" s="476">
        <f>NP.!AK130</f>
        <v>0</v>
      </c>
      <c r="J2832" s="462"/>
    </row>
    <row r="2833" spans="1:10" ht="30" customHeight="1" x14ac:dyDescent="0.2">
      <c r="A2833" s="461">
        <v>2822</v>
      </c>
      <c r="B2833" s="463" t="s">
        <v>12</v>
      </c>
      <c r="C2833" s="464" t="s">
        <v>1400</v>
      </c>
      <c r="D2833" s="465" t="str">
        <f>VLOOKUP(Tabela25[[#This Row],[Symbol]],Baza_cen[],3,0)</f>
        <v>BLOK NYXON  Green 80mm    H= 80mm     GPMM</v>
      </c>
      <c r="E2833" s="466">
        <v>80</v>
      </c>
      <c r="F2833" s="466"/>
      <c r="G2833" s="466" t="s">
        <v>2453</v>
      </c>
      <c r="H2833" s="477">
        <f>NP.!T130</f>
        <v>0</v>
      </c>
      <c r="I2833" s="476">
        <f>NP.!AL130</f>
        <v>0</v>
      </c>
      <c r="J2833" s="462"/>
    </row>
    <row r="2834" spans="1:10" ht="30" customHeight="1" x14ac:dyDescent="0.2">
      <c r="A2834" s="461">
        <v>2823</v>
      </c>
      <c r="B2834" s="463" t="s">
        <v>12</v>
      </c>
      <c r="C2834" s="464" t="s">
        <v>1400</v>
      </c>
      <c r="D2834" s="465" t="str">
        <f>VLOOKUP(Tabela25[[#This Row],[Symbol]],Baza_cen[],3,0)</f>
        <v>BLOK NYXON  Green 80mm    H= 80mm     GPMM</v>
      </c>
      <c r="E2834" s="466">
        <v>80</v>
      </c>
      <c r="F2834" s="466"/>
      <c r="G2834" s="466" t="s">
        <v>2453</v>
      </c>
      <c r="H2834" s="477">
        <f>NP.!U130</f>
        <v>0</v>
      </c>
      <c r="I2834" s="476">
        <f>NP.!AM130</f>
        <v>0</v>
      </c>
      <c r="J2834" s="462"/>
    </row>
    <row r="2835" spans="1:10" ht="30" customHeight="1" x14ac:dyDescent="0.2">
      <c r="A2835" s="461">
        <v>2824</v>
      </c>
      <c r="B2835" s="463" t="s">
        <v>12</v>
      </c>
      <c r="C2835" s="464" t="s">
        <v>1400</v>
      </c>
      <c r="D2835" s="465" t="str">
        <f>VLOOKUP(Tabela25[[#This Row],[Symbol]],Baza_cen[],3,0)</f>
        <v>BLOK NYXON  Green 80mm    H= 80mm     GPMM</v>
      </c>
      <c r="E2835" s="466">
        <v>80</v>
      </c>
      <c r="F2835" s="466"/>
      <c r="G2835" s="466" t="s">
        <v>2453</v>
      </c>
      <c r="H2835" s="477">
        <f>NP.!V130</f>
        <v>0</v>
      </c>
      <c r="I2835" s="476">
        <f>NP.!AN130</f>
        <v>0</v>
      </c>
      <c r="J2835" s="462"/>
    </row>
    <row r="2836" spans="1:10" ht="30" customHeight="1" x14ac:dyDescent="0.2">
      <c r="A2836" s="461">
        <v>2825</v>
      </c>
      <c r="B2836" s="463" t="s">
        <v>12</v>
      </c>
      <c r="C2836" s="464" t="s">
        <v>1400</v>
      </c>
      <c r="D2836" s="465" t="str">
        <f>VLOOKUP(Tabela25[[#This Row],[Symbol]],Baza_cen[],3,0)</f>
        <v>BLOK NYXON  Green 80mm    H= 80mm     GPMM</v>
      </c>
      <c r="E2836" s="466">
        <v>80</v>
      </c>
      <c r="F2836" s="466"/>
      <c r="G2836" s="466" t="s">
        <v>2453</v>
      </c>
      <c r="H2836" s="477">
        <f>NP.!W130</f>
        <v>0</v>
      </c>
      <c r="I2836" s="476">
        <f>NP.!AO130</f>
        <v>0</v>
      </c>
      <c r="J2836" s="462"/>
    </row>
    <row r="2837" spans="1:10" ht="30" customHeight="1" x14ac:dyDescent="0.2">
      <c r="A2837" s="461">
        <v>2826</v>
      </c>
      <c r="B2837" s="463" t="s">
        <v>12</v>
      </c>
      <c r="C2837" s="464" t="s">
        <v>1400</v>
      </c>
      <c r="D2837" s="465" t="str">
        <f>VLOOKUP(Tabela25[[#This Row],[Symbol]],Baza_cen[],3,0)</f>
        <v>BLOK NYXON  Green 80mm    H= 80mm     GPMM</v>
      </c>
      <c r="E2837" s="466">
        <v>80</v>
      </c>
      <c r="F2837" s="466"/>
      <c r="G2837" s="466" t="s">
        <v>2453</v>
      </c>
      <c r="H2837" s="477">
        <f>NP.!X130</f>
        <v>0</v>
      </c>
      <c r="I2837" s="476">
        <f>NP.!AP130</f>
        <v>0</v>
      </c>
      <c r="J2837" s="462"/>
    </row>
    <row r="2838" spans="1:10" ht="30" customHeight="1" x14ac:dyDescent="0.2">
      <c r="A2838" s="461">
        <v>2827</v>
      </c>
      <c r="B2838" s="463" t="s">
        <v>12</v>
      </c>
      <c r="C2838" s="464" t="s">
        <v>1400</v>
      </c>
      <c r="D2838" s="465" t="str">
        <f>VLOOKUP(Tabela25[[#This Row],[Symbol]],Baza_cen[],3,0)</f>
        <v>BLOK NYXON  Green 80mm    H= 80mm     GPMM</v>
      </c>
      <c r="E2838" s="466">
        <v>80</v>
      </c>
      <c r="F2838" s="466"/>
      <c r="G2838" s="466" t="s">
        <v>2453</v>
      </c>
      <c r="H2838" s="477">
        <f>NP.!Y130</f>
        <v>0</v>
      </c>
      <c r="I2838" s="476">
        <f>NP.!AQ130</f>
        <v>0</v>
      </c>
      <c r="J2838" s="462"/>
    </row>
    <row r="2839" spans="1:10" ht="30" customHeight="1" x14ac:dyDescent="0.2">
      <c r="A2839" s="461">
        <v>2828</v>
      </c>
      <c r="B2839" s="463" t="s">
        <v>12</v>
      </c>
      <c r="C2839" s="464" t="s">
        <v>1400</v>
      </c>
      <c r="D2839" s="465" t="str">
        <f>VLOOKUP(Tabela25[[#This Row],[Symbol]],Baza_cen[],3,0)</f>
        <v>BLOK NYXON  Green 80mm    H= 80mm     GPMM</v>
      </c>
      <c r="E2839" s="466">
        <v>80</v>
      </c>
      <c r="F2839" s="466"/>
      <c r="G2839" s="466" t="s">
        <v>2453</v>
      </c>
      <c r="H2839" s="477">
        <f>NP.!Z130</f>
        <v>0</v>
      </c>
      <c r="I2839" s="476">
        <f>NP.!AR130</f>
        <v>0</v>
      </c>
      <c r="J2839" s="462"/>
    </row>
    <row r="2840" spans="1:10" ht="30" customHeight="1" x14ac:dyDescent="0.2">
      <c r="A2840" s="461">
        <v>2829</v>
      </c>
      <c r="B2840" s="463" t="s">
        <v>12</v>
      </c>
      <c r="C2840" s="464" t="s">
        <v>1400</v>
      </c>
      <c r="D2840" s="465" t="str">
        <f>VLOOKUP(Tabela25[[#This Row],[Symbol]],Baza_cen[],3,0)</f>
        <v>BLOK NYXON  Green 80mm    H= 80mm     GPMM</v>
      </c>
      <c r="E2840" s="466">
        <v>80</v>
      </c>
      <c r="F2840" s="466"/>
      <c r="G2840" s="466" t="s">
        <v>2453</v>
      </c>
      <c r="H2840" s="477">
        <f>NP.!AA130</f>
        <v>0</v>
      </c>
      <c r="I2840" s="476">
        <f>NP.!AS130</f>
        <v>0</v>
      </c>
      <c r="J2840" s="462"/>
    </row>
    <row r="2841" spans="1:10" ht="30" customHeight="1" x14ac:dyDescent="0.2">
      <c r="A2841" s="461">
        <v>2830</v>
      </c>
      <c r="B2841" s="463" t="s">
        <v>12</v>
      </c>
      <c r="C2841" s="464" t="s">
        <v>1400</v>
      </c>
      <c r="D2841" s="465" t="str">
        <f>VLOOKUP(Tabela25[[#This Row],[Symbol]],Baza_cen[],3,0)</f>
        <v>BLOK NYXON  Green 80mm    H= 80mm     GPMM</v>
      </c>
      <c r="E2841" s="466">
        <v>80</v>
      </c>
      <c r="F2841" s="466"/>
      <c r="G2841" s="466" t="s">
        <v>2453</v>
      </c>
      <c r="H2841" s="477">
        <f>NP.!AB130</f>
        <v>0</v>
      </c>
      <c r="I2841" s="476">
        <f>NP.!AT130</f>
        <v>0</v>
      </c>
      <c r="J2841" s="462"/>
    </row>
    <row r="2842" spans="1:10" ht="30" customHeight="1" x14ac:dyDescent="0.2">
      <c r="A2842" s="461">
        <v>2831</v>
      </c>
      <c r="B2842" s="463" t="s">
        <v>12</v>
      </c>
      <c r="C2842" s="464" t="s">
        <v>1400</v>
      </c>
      <c r="D2842" s="465" t="str">
        <f>VLOOKUP(Tabela25[[#This Row],[Symbol]],Baza_cen[],3,0)</f>
        <v>BLOK NYXON  Green 80mm    H= 80mm     GPMM</v>
      </c>
      <c r="E2842" s="466">
        <v>80</v>
      </c>
      <c r="F2842" s="466"/>
      <c r="G2842" s="466" t="s">
        <v>2453</v>
      </c>
      <c r="H2842" s="477">
        <f>NP.!AC130</f>
        <v>0</v>
      </c>
      <c r="I2842" s="476">
        <f>NP.!AU130</f>
        <v>0</v>
      </c>
      <c r="J2842" s="462"/>
    </row>
    <row r="2843" spans="1:10" ht="30" customHeight="1" x14ac:dyDescent="0.2">
      <c r="A2843" s="461">
        <v>2832</v>
      </c>
      <c r="B2843" s="463" t="s">
        <v>12</v>
      </c>
      <c r="C2843" s="464" t="s">
        <v>1400</v>
      </c>
      <c r="D2843" s="465" t="str">
        <f>VLOOKUP(Tabela25[[#This Row],[Symbol]],Baza_cen[],3,0)</f>
        <v>BLOK NYXON  Green 80mm    H= 80mm     GPMM</v>
      </c>
      <c r="E2843" s="466">
        <v>80</v>
      </c>
      <c r="F2843" s="466"/>
      <c r="G2843" s="466" t="s">
        <v>2453</v>
      </c>
      <c r="H2843" s="477">
        <f>NP.!AD130</f>
        <v>0</v>
      </c>
      <c r="I2843" s="476">
        <f>NP.!AV130</f>
        <v>0</v>
      </c>
      <c r="J2843" s="462"/>
    </row>
    <row r="2844" spans="1:10" ht="30" customHeight="1" x14ac:dyDescent="0.2">
      <c r="A2844" s="461">
        <v>2833</v>
      </c>
      <c r="B2844" s="463" t="s">
        <v>12</v>
      </c>
      <c r="C2844" s="464" t="s">
        <v>1401</v>
      </c>
      <c r="D2844" s="465" t="str">
        <f>VLOOKUP(Tabela25[[#This Row],[Symbol]],Baza_cen[],3,0)</f>
        <v>BLOK NYXON  Green 80mm    H= 85mm     GPMM</v>
      </c>
      <c r="E2844" s="466">
        <v>85</v>
      </c>
      <c r="F2844" s="466"/>
      <c r="G2844" s="466" t="s">
        <v>2453</v>
      </c>
      <c r="H2844" s="477">
        <f>NP.!S131</f>
        <v>0</v>
      </c>
      <c r="I2844" s="476">
        <f>NP.!AK131</f>
        <v>0</v>
      </c>
      <c r="J2844" s="462"/>
    </row>
    <row r="2845" spans="1:10" ht="30" customHeight="1" x14ac:dyDescent="0.2">
      <c r="A2845" s="461">
        <v>2834</v>
      </c>
      <c r="B2845" s="463" t="s">
        <v>12</v>
      </c>
      <c r="C2845" s="464" t="s">
        <v>1401</v>
      </c>
      <c r="D2845" s="465" t="str">
        <f>VLOOKUP(Tabela25[[#This Row],[Symbol]],Baza_cen[],3,0)</f>
        <v>BLOK NYXON  Green 80mm    H= 85mm     GPMM</v>
      </c>
      <c r="E2845" s="466">
        <v>85</v>
      </c>
      <c r="F2845" s="466"/>
      <c r="G2845" s="466" t="s">
        <v>2453</v>
      </c>
      <c r="H2845" s="477">
        <f>NP.!T131</f>
        <v>0</v>
      </c>
      <c r="I2845" s="476">
        <f>NP.!AL131</f>
        <v>0</v>
      </c>
      <c r="J2845" s="462"/>
    </row>
    <row r="2846" spans="1:10" ht="30" customHeight="1" x14ac:dyDescent="0.2">
      <c r="A2846" s="461">
        <v>2835</v>
      </c>
      <c r="B2846" s="463" t="s">
        <v>12</v>
      </c>
      <c r="C2846" s="464" t="s">
        <v>1401</v>
      </c>
      <c r="D2846" s="465" t="str">
        <f>VLOOKUP(Tabela25[[#This Row],[Symbol]],Baza_cen[],3,0)</f>
        <v>BLOK NYXON  Green 80mm    H= 85mm     GPMM</v>
      </c>
      <c r="E2846" s="466">
        <v>85</v>
      </c>
      <c r="F2846" s="466"/>
      <c r="G2846" s="466" t="s">
        <v>2453</v>
      </c>
      <c r="H2846" s="477">
        <f>NP.!U131</f>
        <v>0</v>
      </c>
      <c r="I2846" s="476">
        <f>NP.!AM131</f>
        <v>0</v>
      </c>
      <c r="J2846" s="462"/>
    </row>
    <row r="2847" spans="1:10" ht="30" customHeight="1" x14ac:dyDescent="0.2">
      <c r="A2847" s="461">
        <v>2836</v>
      </c>
      <c r="B2847" s="463" t="s">
        <v>12</v>
      </c>
      <c r="C2847" s="464" t="s">
        <v>1401</v>
      </c>
      <c r="D2847" s="465" t="str">
        <f>VLOOKUP(Tabela25[[#This Row],[Symbol]],Baza_cen[],3,0)</f>
        <v>BLOK NYXON  Green 80mm    H= 85mm     GPMM</v>
      </c>
      <c r="E2847" s="466">
        <v>85</v>
      </c>
      <c r="F2847" s="466"/>
      <c r="G2847" s="466" t="s">
        <v>2453</v>
      </c>
      <c r="H2847" s="477">
        <f>NP.!V131</f>
        <v>0</v>
      </c>
      <c r="I2847" s="476">
        <f>NP.!AN131</f>
        <v>0</v>
      </c>
      <c r="J2847" s="462"/>
    </row>
    <row r="2848" spans="1:10" ht="30" customHeight="1" x14ac:dyDescent="0.2">
      <c r="A2848" s="461">
        <v>2837</v>
      </c>
      <c r="B2848" s="463" t="s">
        <v>12</v>
      </c>
      <c r="C2848" s="464" t="s">
        <v>1401</v>
      </c>
      <c r="D2848" s="465" t="str">
        <f>VLOOKUP(Tabela25[[#This Row],[Symbol]],Baza_cen[],3,0)</f>
        <v>BLOK NYXON  Green 80mm    H= 85mm     GPMM</v>
      </c>
      <c r="E2848" s="466">
        <v>85</v>
      </c>
      <c r="F2848" s="466"/>
      <c r="G2848" s="466" t="s">
        <v>2453</v>
      </c>
      <c r="H2848" s="477">
        <f>NP.!W131</f>
        <v>0</v>
      </c>
      <c r="I2848" s="476">
        <f>NP.!AO131</f>
        <v>0</v>
      </c>
      <c r="J2848" s="462"/>
    </row>
    <row r="2849" spans="1:10" ht="30" customHeight="1" x14ac:dyDescent="0.2">
      <c r="A2849" s="461">
        <v>2838</v>
      </c>
      <c r="B2849" s="463" t="s">
        <v>12</v>
      </c>
      <c r="C2849" s="464" t="s">
        <v>1401</v>
      </c>
      <c r="D2849" s="465" t="str">
        <f>VLOOKUP(Tabela25[[#This Row],[Symbol]],Baza_cen[],3,0)</f>
        <v>BLOK NYXON  Green 80mm    H= 85mm     GPMM</v>
      </c>
      <c r="E2849" s="466">
        <v>85</v>
      </c>
      <c r="F2849" s="466"/>
      <c r="G2849" s="466" t="s">
        <v>2453</v>
      </c>
      <c r="H2849" s="477">
        <f>NP.!X131</f>
        <v>0</v>
      </c>
      <c r="I2849" s="476">
        <f>NP.!AP131</f>
        <v>0</v>
      </c>
      <c r="J2849" s="462"/>
    </row>
    <row r="2850" spans="1:10" ht="30" customHeight="1" x14ac:dyDescent="0.2">
      <c r="A2850" s="461">
        <v>2839</v>
      </c>
      <c r="B2850" s="463" t="s">
        <v>12</v>
      </c>
      <c r="C2850" s="464" t="s">
        <v>1401</v>
      </c>
      <c r="D2850" s="465" t="str">
        <f>VLOOKUP(Tabela25[[#This Row],[Symbol]],Baza_cen[],3,0)</f>
        <v>BLOK NYXON  Green 80mm    H= 85mm     GPMM</v>
      </c>
      <c r="E2850" s="466">
        <v>85</v>
      </c>
      <c r="F2850" s="466"/>
      <c r="G2850" s="466" t="s">
        <v>2453</v>
      </c>
      <c r="H2850" s="477">
        <f>NP.!Y131</f>
        <v>0</v>
      </c>
      <c r="I2850" s="476">
        <f>NP.!AQ131</f>
        <v>0</v>
      </c>
      <c r="J2850" s="462"/>
    </row>
    <row r="2851" spans="1:10" ht="30" customHeight="1" x14ac:dyDescent="0.2">
      <c r="A2851" s="461">
        <v>2840</v>
      </c>
      <c r="B2851" s="463" t="s">
        <v>12</v>
      </c>
      <c r="C2851" s="464" t="s">
        <v>1401</v>
      </c>
      <c r="D2851" s="465" t="str">
        <f>VLOOKUP(Tabela25[[#This Row],[Symbol]],Baza_cen[],3,0)</f>
        <v>BLOK NYXON  Green 80mm    H= 85mm     GPMM</v>
      </c>
      <c r="E2851" s="466">
        <v>85</v>
      </c>
      <c r="F2851" s="466"/>
      <c r="G2851" s="466" t="s">
        <v>2453</v>
      </c>
      <c r="H2851" s="477">
        <f>NP.!Z131</f>
        <v>0</v>
      </c>
      <c r="I2851" s="476">
        <f>NP.!AR131</f>
        <v>0</v>
      </c>
      <c r="J2851" s="462"/>
    </row>
    <row r="2852" spans="1:10" ht="30" customHeight="1" x14ac:dyDescent="0.2">
      <c r="A2852" s="461">
        <v>2841</v>
      </c>
      <c r="B2852" s="463" t="s">
        <v>12</v>
      </c>
      <c r="C2852" s="464" t="s">
        <v>1401</v>
      </c>
      <c r="D2852" s="465" t="str">
        <f>VLOOKUP(Tabela25[[#This Row],[Symbol]],Baza_cen[],3,0)</f>
        <v>BLOK NYXON  Green 80mm    H= 85mm     GPMM</v>
      </c>
      <c r="E2852" s="466">
        <v>85</v>
      </c>
      <c r="F2852" s="466"/>
      <c r="G2852" s="466" t="s">
        <v>2453</v>
      </c>
      <c r="H2852" s="477">
        <f>NP.!AA131</f>
        <v>0</v>
      </c>
      <c r="I2852" s="476">
        <f>NP.!AS131</f>
        <v>0</v>
      </c>
      <c r="J2852" s="462"/>
    </row>
    <row r="2853" spans="1:10" ht="30" customHeight="1" x14ac:dyDescent="0.2">
      <c r="A2853" s="461">
        <v>2842</v>
      </c>
      <c r="B2853" s="463" t="s">
        <v>12</v>
      </c>
      <c r="C2853" s="464" t="s">
        <v>1401</v>
      </c>
      <c r="D2853" s="465" t="str">
        <f>VLOOKUP(Tabela25[[#This Row],[Symbol]],Baza_cen[],3,0)</f>
        <v>BLOK NYXON  Green 80mm    H= 85mm     GPMM</v>
      </c>
      <c r="E2853" s="466">
        <v>85</v>
      </c>
      <c r="F2853" s="466"/>
      <c r="G2853" s="466" t="s">
        <v>2453</v>
      </c>
      <c r="H2853" s="477">
        <f>NP.!AB131</f>
        <v>0</v>
      </c>
      <c r="I2853" s="476">
        <f>NP.!AT131</f>
        <v>0</v>
      </c>
      <c r="J2853" s="462"/>
    </row>
    <row r="2854" spans="1:10" ht="30" customHeight="1" x14ac:dyDescent="0.2">
      <c r="A2854" s="461">
        <v>2843</v>
      </c>
      <c r="B2854" s="463" t="s">
        <v>12</v>
      </c>
      <c r="C2854" s="464" t="s">
        <v>1401</v>
      </c>
      <c r="D2854" s="465" t="str">
        <f>VLOOKUP(Tabela25[[#This Row],[Symbol]],Baza_cen[],3,0)</f>
        <v>BLOK NYXON  Green 80mm    H= 85mm     GPMM</v>
      </c>
      <c r="E2854" s="466">
        <v>85</v>
      </c>
      <c r="F2854" s="466"/>
      <c r="G2854" s="466" t="s">
        <v>2453</v>
      </c>
      <c r="H2854" s="477">
        <f>NP.!AC131</f>
        <v>0</v>
      </c>
      <c r="I2854" s="476">
        <f>NP.!AU131</f>
        <v>0</v>
      </c>
      <c r="J2854" s="462"/>
    </row>
    <row r="2855" spans="1:10" ht="30" customHeight="1" x14ac:dyDescent="0.2">
      <c r="A2855" s="461">
        <v>2844</v>
      </c>
      <c r="B2855" s="463" t="s">
        <v>12</v>
      </c>
      <c r="C2855" s="464" t="s">
        <v>1401</v>
      </c>
      <c r="D2855" s="465" t="str">
        <f>VLOOKUP(Tabela25[[#This Row],[Symbol]],Baza_cen[],3,0)</f>
        <v>BLOK NYXON  Green 80mm    H= 85mm     GPMM</v>
      </c>
      <c r="E2855" s="466">
        <v>85</v>
      </c>
      <c r="F2855" s="466"/>
      <c r="G2855" s="466" t="s">
        <v>2453</v>
      </c>
      <c r="H2855" s="477">
        <f>NP.!AD131</f>
        <v>0</v>
      </c>
      <c r="I2855" s="476">
        <f>NP.!AV131</f>
        <v>0</v>
      </c>
      <c r="J2855" s="462"/>
    </row>
    <row r="2856" spans="1:10" ht="30" customHeight="1" x14ac:dyDescent="0.2">
      <c r="A2856" s="461">
        <v>2845</v>
      </c>
      <c r="B2856" s="463" t="s">
        <v>12</v>
      </c>
      <c r="C2856" s="464" t="s">
        <v>1402</v>
      </c>
      <c r="D2856" s="465" t="str">
        <f>VLOOKUP(Tabela25[[#This Row],[Symbol]],Baza_cen[],3,0)</f>
        <v>BLOK NYXON  Green 80mm    H= 90mm     GPMM</v>
      </c>
      <c r="E2856" s="466">
        <v>90</v>
      </c>
      <c r="F2856" s="466"/>
      <c r="G2856" s="466" t="s">
        <v>2453</v>
      </c>
      <c r="H2856" s="477">
        <f>NP.!S132</f>
        <v>0</v>
      </c>
      <c r="I2856" s="476">
        <f>NP.!AK132</f>
        <v>0</v>
      </c>
      <c r="J2856" s="462"/>
    </row>
    <row r="2857" spans="1:10" ht="30" customHeight="1" x14ac:dyDescent="0.2">
      <c r="A2857" s="461">
        <v>2846</v>
      </c>
      <c r="B2857" s="463" t="s">
        <v>12</v>
      </c>
      <c r="C2857" s="464" t="s">
        <v>1402</v>
      </c>
      <c r="D2857" s="465" t="str">
        <f>VLOOKUP(Tabela25[[#This Row],[Symbol]],Baza_cen[],3,0)</f>
        <v>BLOK NYXON  Green 80mm    H= 90mm     GPMM</v>
      </c>
      <c r="E2857" s="466">
        <v>90</v>
      </c>
      <c r="F2857" s="466"/>
      <c r="G2857" s="466" t="s">
        <v>2453</v>
      </c>
      <c r="H2857" s="477">
        <f>NP.!T132</f>
        <v>0</v>
      </c>
      <c r="I2857" s="476">
        <f>NP.!AL132</f>
        <v>0</v>
      </c>
      <c r="J2857" s="462"/>
    </row>
    <row r="2858" spans="1:10" ht="30" customHeight="1" x14ac:dyDescent="0.2">
      <c r="A2858" s="461">
        <v>2847</v>
      </c>
      <c r="B2858" s="463" t="s">
        <v>12</v>
      </c>
      <c r="C2858" s="464" t="s">
        <v>1402</v>
      </c>
      <c r="D2858" s="465" t="str">
        <f>VLOOKUP(Tabela25[[#This Row],[Symbol]],Baza_cen[],3,0)</f>
        <v>BLOK NYXON  Green 80mm    H= 90mm     GPMM</v>
      </c>
      <c r="E2858" s="466">
        <v>90</v>
      </c>
      <c r="F2858" s="466"/>
      <c r="G2858" s="466" t="s">
        <v>2453</v>
      </c>
      <c r="H2858" s="477">
        <f>NP.!U132</f>
        <v>0</v>
      </c>
      <c r="I2858" s="476">
        <f>NP.!AM132</f>
        <v>0</v>
      </c>
      <c r="J2858" s="462"/>
    </row>
    <row r="2859" spans="1:10" ht="30" customHeight="1" x14ac:dyDescent="0.2">
      <c r="A2859" s="461">
        <v>2848</v>
      </c>
      <c r="B2859" s="463" t="s">
        <v>12</v>
      </c>
      <c r="C2859" s="464" t="s">
        <v>1402</v>
      </c>
      <c r="D2859" s="465" t="str">
        <f>VLOOKUP(Tabela25[[#This Row],[Symbol]],Baza_cen[],3,0)</f>
        <v>BLOK NYXON  Green 80mm    H= 90mm     GPMM</v>
      </c>
      <c r="E2859" s="466">
        <v>90</v>
      </c>
      <c r="F2859" s="466"/>
      <c r="G2859" s="466" t="s">
        <v>2453</v>
      </c>
      <c r="H2859" s="477">
        <f>NP.!V132</f>
        <v>0</v>
      </c>
      <c r="I2859" s="476">
        <f>NP.!AN132</f>
        <v>0</v>
      </c>
      <c r="J2859" s="462"/>
    </row>
    <row r="2860" spans="1:10" ht="30" customHeight="1" x14ac:dyDescent="0.2">
      <c r="A2860" s="461">
        <v>2849</v>
      </c>
      <c r="B2860" s="463" t="s">
        <v>12</v>
      </c>
      <c r="C2860" s="464" t="s">
        <v>1402</v>
      </c>
      <c r="D2860" s="465" t="str">
        <f>VLOOKUP(Tabela25[[#This Row],[Symbol]],Baza_cen[],3,0)</f>
        <v>BLOK NYXON  Green 80mm    H= 90mm     GPMM</v>
      </c>
      <c r="E2860" s="466">
        <v>90</v>
      </c>
      <c r="F2860" s="466"/>
      <c r="G2860" s="466" t="s">
        <v>2453</v>
      </c>
      <c r="H2860" s="477">
        <f>NP.!W132</f>
        <v>0</v>
      </c>
      <c r="I2860" s="476">
        <f>NP.!AO132</f>
        <v>0</v>
      </c>
      <c r="J2860" s="462"/>
    </row>
    <row r="2861" spans="1:10" ht="30" customHeight="1" x14ac:dyDescent="0.2">
      <c r="A2861" s="461">
        <v>2850</v>
      </c>
      <c r="B2861" s="463" t="s">
        <v>12</v>
      </c>
      <c r="C2861" s="464" t="s">
        <v>1402</v>
      </c>
      <c r="D2861" s="465" t="str">
        <f>VLOOKUP(Tabela25[[#This Row],[Symbol]],Baza_cen[],3,0)</f>
        <v>BLOK NYXON  Green 80mm    H= 90mm     GPMM</v>
      </c>
      <c r="E2861" s="466">
        <v>90</v>
      </c>
      <c r="F2861" s="466"/>
      <c r="G2861" s="466" t="s">
        <v>2453</v>
      </c>
      <c r="H2861" s="477">
        <f>NP.!X132</f>
        <v>0</v>
      </c>
      <c r="I2861" s="476">
        <f>NP.!AP132</f>
        <v>0</v>
      </c>
      <c r="J2861" s="462"/>
    </row>
    <row r="2862" spans="1:10" ht="30" customHeight="1" x14ac:dyDescent="0.2">
      <c r="A2862" s="461">
        <v>2851</v>
      </c>
      <c r="B2862" s="463" t="s">
        <v>12</v>
      </c>
      <c r="C2862" s="464" t="s">
        <v>1402</v>
      </c>
      <c r="D2862" s="465" t="str">
        <f>VLOOKUP(Tabela25[[#This Row],[Symbol]],Baza_cen[],3,0)</f>
        <v>BLOK NYXON  Green 80mm    H= 90mm     GPMM</v>
      </c>
      <c r="E2862" s="466">
        <v>90</v>
      </c>
      <c r="F2862" s="466"/>
      <c r="G2862" s="466" t="s">
        <v>2453</v>
      </c>
      <c r="H2862" s="477">
        <f>NP.!Y132</f>
        <v>0</v>
      </c>
      <c r="I2862" s="476">
        <f>NP.!AQ132</f>
        <v>0</v>
      </c>
      <c r="J2862" s="462"/>
    </row>
    <row r="2863" spans="1:10" ht="30" customHeight="1" x14ac:dyDescent="0.2">
      <c r="A2863" s="461">
        <v>2852</v>
      </c>
      <c r="B2863" s="463" t="s">
        <v>12</v>
      </c>
      <c r="C2863" s="464" t="s">
        <v>1402</v>
      </c>
      <c r="D2863" s="465" t="str">
        <f>VLOOKUP(Tabela25[[#This Row],[Symbol]],Baza_cen[],3,0)</f>
        <v>BLOK NYXON  Green 80mm    H= 90mm     GPMM</v>
      </c>
      <c r="E2863" s="466">
        <v>90</v>
      </c>
      <c r="F2863" s="466"/>
      <c r="G2863" s="466" t="s">
        <v>2453</v>
      </c>
      <c r="H2863" s="477">
        <f>NP.!Z132</f>
        <v>0</v>
      </c>
      <c r="I2863" s="476">
        <f>NP.!AR132</f>
        <v>0</v>
      </c>
      <c r="J2863" s="462"/>
    </row>
    <row r="2864" spans="1:10" ht="30" customHeight="1" x14ac:dyDescent="0.2">
      <c r="A2864" s="461">
        <v>2853</v>
      </c>
      <c r="B2864" s="463" t="s">
        <v>12</v>
      </c>
      <c r="C2864" s="464" t="s">
        <v>1402</v>
      </c>
      <c r="D2864" s="465" t="str">
        <f>VLOOKUP(Tabela25[[#This Row],[Symbol]],Baza_cen[],3,0)</f>
        <v>BLOK NYXON  Green 80mm    H= 90mm     GPMM</v>
      </c>
      <c r="E2864" s="466">
        <v>90</v>
      </c>
      <c r="F2864" s="466"/>
      <c r="G2864" s="466" t="s">
        <v>2453</v>
      </c>
      <c r="H2864" s="477">
        <f>NP.!AA132</f>
        <v>0</v>
      </c>
      <c r="I2864" s="476">
        <f>NP.!AS132</f>
        <v>0</v>
      </c>
      <c r="J2864" s="462"/>
    </row>
    <row r="2865" spans="1:10" ht="30" customHeight="1" x14ac:dyDescent="0.2">
      <c r="A2865" s="461">
        <v>2854</v>
      </c>
      <c r="B2865" s="463" t="s">
        <v>12</v>
      </c>
      <c r="C2865" s="464" t="s">
        <v>1402</v>
      </c>
      <c r="D2865" s="465" t="str">
        <f>VLOOKUP(Tabela25[[#This Row],[Symbol]],Baza_cen[],3,0)</f>
        <v>BLOK NYXON  Green 80mm    H= 90mm     GPMM</v>
      </c>
      <c r="E2865" s="466">
        <v>90</v>
      </c>
      <c r="F2865" s="466"/>
      <c r="G2865" s="466" t="s">
        <v>2453</v>
      </c>
      <c r="H2865" s="477">
        <f>NP.!AB132</f>
        <v>0</v>
      </c>
      <c r="I2865" s="476">
        <f>NP.!AT132</f>
        <v>0</v>
      </c>
      <c r="J2865" s="462"/>
    </row>
    <row r="2866" spans="1:10" ht="30" customHeight="1" x14ac:dyDescent="0.2">
      <c r="A2866" s="461">
        <v>2855</v>
      </c>
      <c r="B2866" s="463" t="s">
        <v>12</v>
      </c>
      <c r="C2866" s="464" t="s">
        <v>1402</v>
      </c>
      <c r="D2866" s="465" t="str">
        <f>VLOOKUP(Tabela25[[#This Row],[Symbol]],Baza_cen[],3,0)</f>
        <v>BLOK NYXON  Green 80mm    H= 90mm     GPMM</v>
      </c>
      <c r="E2866" s="466">
        <v>90</v>
      </c>
      <c r="F2866" s="466"/>
      <c r="G2866" s="466" t="s">
        <v>2453</v>
      </c>
      <c r="H2866" s="477">
        <f>NP.!AC132</f>
        <v>0</v>
      </c>
      <c r="I2866" s="476">
        <f>NP.!AU132</f>
        <v>0</v>
      </c>
      <c r="J2866" s="462"/>
    </row>
    <row r="2867" spans="1:10" ht="30" customHeight="1" x14ac:dyDescent="0.2">
      <c r="A2867" s="461">
        <v>2856</v>
      </c>
      <c r="B2867" s="463" t="s">
        <v>12</v>
      </c>
      <c r="C2867" s="464" t="s">
        <v>1402</v>
      </c>
      <c r="D2867" s="465" t="str">
        <f>VLOOKUP(Tabela25[[#This Row],[Symbol]],Baza_cen[],3,0)</f>
        <v>BLOK NYXON  Green 80mm    H= 90mm     GPMM</v>
      </c>
      <c r="E2867" s="466">
        <v>90</v>
      </c>
      <c r="F2867" s="466"/>
      <c r="G2867" s="466" t="s">
        <v>2453</v>
      </c>
      <c r="H2867" s="477">
        <f>NP.!AD132</f>
        <v>0</v>
      </c>
      <c r="I2867" s="476">
        <f>NP.!AV132</f>
        <v>0</v>
      </c>
      <c r="J2867" s="462"/>
    </row>
    <row r="2868" spans="1:10" ht="30" customHeight="1" x14ac:dyDescent="0.2">
      <c r="A2868" s="461">
        <v>2857</v>
      </c>
      <c r="B2868" s="463" t="s">
        <v>12</v>
      </c>
      <c r="C2868" s="464" t="s">
        <v>1403</v>
      </c>
      <c r="D2868" s="465" t="str">
        <f>VLOOKUP(Tabela25[[#This Row],[Symbol]],Baza_cen[],3,0)</f>
        <v>BLOK NYXON  Green 80mm    H= 95mm     GPMM</v>
      </c>
      <c r="E2868" s="466">
        <v>95</v>
      </c>
      <c r="F2868" s="466"/>
      <c r="G2868" s="466" t="s">
        <v>2453</v>
      </c>
      <c r="H2868" s="477">
        <f>NP.!S133</f>
        <v>0</v>
      </c>
      <c r="I2868" s="476">
        <f>NP.!AK133</f>
        <v>0</v>
      </c>
      <c r="J2868" s="462"/>
    </row>
    <row r="2869" spans="1:10" ht="30" customHeight="1" x14ac:dyDescent="0.2">
      <c r="A2869" s="461">
        <v>2858</v>
      </c>
      <c r="B2869" s="463" t="s">
        <v>12</v>
      </c>
      <c r="C2869" s="464" t="s">
        <v>1403</v>
      </c>
      <c r="D2869" s="465" t="str">
        <f>VLOOKUP(Tabela25[[#This Row],[Symbol]],Baza_cen[],3,0)</f>
        <v>BLOK NYXON  Green 80mm    H= 95mm     GPMM</v>
      </c>
      <c r="E2869" s="466">
        <v>95</v>
      </c>
      <c r="F2869" s="466"/>
      <c r="G2869" s="466" t="s">
        <v>2453</v>
      </c>
      <c r="H2869" s="477">
        <f>NP.!T133</f>
        <v>0</v>
      </c>
      <c r="I2869" s="476">
        <f>NP.!AL133</f>
        <v>0</v>
      </c>
      <c r="J2869" s="462"/>
    </row>
    <row r="2870" spans="1:10" ht="30" customHeight="1" x14ac:dyDescent="0.2">
      <c r="A2870" s="461">
        <v>2859</v>
      </c>
      <c r="B2870" s="463" t="s">
        <v>12</v>
      </c>
      <c r="C2870" s="464" t="s">
        <v>1403</v>
      </c>
      <c r="D2870" s="465" t="str">
        <f>VLOOKUP(Tabela25[[#This Row],[Symbol]],Baza_cen[],3,0)</f>
        <v>BLOK NYXON  Green 80mm    H= 95mm     GPMM</v>
      </c>
      <c r="E2870" s="466">
        <v>95</v>
      </c>
      <c r="F2870" s="466"/>
      <c r="G2870" s="466" t="s">
        <v>2453</v>
      </c>
      <c r="H2870" s="477">
        <f>NP.!U133</f>
        <v>0</v>
      </c>
      <c r="I2870" s="476">
        <f>NP.!AM133</f>
        <v>0</v>
      </c>
      <c r="J2870" s="462"/>
    </row>
    <row r="2871" spans="1:10" ht="30" customHeight="1" x14ac:dyDescent="0.2">
      <c r="A2871" s="461">
        <v>2860</v>
      </c>
      <c r="B2871" s="463" t="s">
        <v>12</v>
      </c>
      <c r="C2871" s="464" t="s">
        <v>1403</v>
      </c>
      <c r="D2871" s="465" t="str">
        <f>VLOOKUP(Tabela25[[#This Row],[Symbol]],Baza_cen[],3,0)</f>
        <v>BLOK NYXON  Green 80mm    H= 95mm     GPMM</v>
      </c>
      <c r="E2871" s="466">
        <v>95</v>
      </c>
      <c r="F2871" s="466"/>
      <c r="G2871" s="466" t="s">
        <v>2453</v>
      </c>
      <c r="H2871" s="477">
        <f>NP.!V133</f>
        <v>0</v>
      </c>
      <c r="I2871" s="476">
        <f>NP.!AN133</f>
        <v>0</v>
      </c>
      <c r="J2871" s="462"/>
    </row>
    <row r="2872" spans="1:10" ht="30" customHeight="1" x14ac:dyDescent="0.2">
      <c r="A2872" s="461">
        <v>2861</v>
      </c>
      <c r="B2872" s="463" t="s">
        <v>12</v>
      </c>
      <c r="C2872" s="464" t="s">
        <v>1403</v>
      </c>
      <c r="D2872" s="465" t="str">
        <f>VLOOKUP(Tabela25[[#This Row],[Symbol]],Baza_cen[],3,0)</f>
        <v>BLOK NYXON  Green 80mm    H= 95mm     GPMM</v>
      </c>
      <c r="E2872" s="466">
        <v>95</v>
      </c>
      <c r="F2872" s="466"/>
      <c r="G2872" s="466" t="s">
        <v>2453</v>
      </c>
      <c r="H2872" s="477">
        <f>NP.!W133</f>
        <v>0</v>
      </c>
      <c r="I2872" s="476">
        <f>NP.!AO133</f>
        <v>0</v>
      </c>
      <c r="J2872" s="462"/>
    </row>
    <row r="2873" spans="1:10" ht="30" customHeight="1" x14ac:dyDescent="0.2">
      <c r="A2873" s="461">
        <v>2862</v>
      </c>
      <c r="B2873" s="463" t="s">
        <v>12</v>
      </c>
      <c r="C2873" s="464" t="s">
        <v>1403</v>
      </c>
      <c r="D2873" s="465" t="str">
        <f>VLOOKUP(Tabela25[[#This Row],[Symbol]],Baza_cen[],3,0)</f>
        <v>BLOK NYXON  Green 80mm    H= 95mm     GPMM</v>
      </c>
      <c r="E2873" s="466">
        <v>95</v>
      </c>
      <c r="F2873" s="466"/>
      <c r="G2873" s="466" t="s">
        <v>2453</v>
      </c>
      <c r="H2873" s="477">
        <f>NP.!X133</f>
        <v>0</v>
      </c>
      <c r="I2873" s="476">
        <f>NP.!AP133</f>
        <v>0</v>
      </c>
      <c r="J2873" s="462"/>
    </row>
    <row r="2874" spans="1:10" ht="30" customHeight="1" x14ac:dyDescent="0.2">
      <c r="A2874" s="461">
        <v>2863</v>
      </c>
      <c r="B2874" s="463" t="s">
        <v>12</v>
      </c>
      <c r="C2874" s="464" t="s">
        <v>1403</v>
      </c>
      <c r="D2874" s="465" t="str">
        <f>VLOOKUP(Tabela25[[#This Row],[Symbol]],Baza_cen[],3,0)</f>
        <v>BLOK NYXON  Green 80mm    H= 95mm     GPMM</v>
      </c>
      <c r="E2874" s="466">
        <v>95</v>
      </c>
      <c r="F2874" s="466"/>
      <c r="G2874" s="466" t="s">
        <v>2453</v>
      </c>
      <c r="H2874" s="477">
        <f>NP.!Y133</f>
        <v>0</v>
      </c>
      <c r="I2874" s="476">
        <f>NP.!AQ133</f>
        <v>0</v>
      </c>
      <c r="J2874" s="462"/>
    </row>
    <row r="2875" spans="1:10" ht="30" customHeight="1" x14ac:dyDescent="0.2">
      <c r="A2875" s="461">
        <v>2864</v>
      </c>
      <c r="B2875" s="463" t="s">
        <v>12</v>
      </c>
      <c r="C2875" s="464" t="s">
        <v>1403</v>
      </c>
      <c r="D2875" s="465" t="str">
        <f>VLOOKUP(Tabela25[[#This Row],[Symbol]],Baza_cen[],3,0)</f>
        <v>BLOK NYXON  Green 80mm    H= 95mm     GPMM</v>
      </c>
      <c r="E2875" s="466">
        <v>95</v>
      </c>
      <c r="F2875" s="466"/>
      <c r="G2875" s="466" t="s">
        <v>2453</v>
      </c>
      <c r="H2875" s="477">
        <f>NP.!Z133</f>
        <v>0</v>
      </c>
      <c r="I2875" s="476">
        <f>NP.!AR133</f>
        <v>0</v>
      </c>
      <c r="J2875" s="462"/>
    </row>
    <row r="2876" spans="1:10" ht="30" customHeight="1" x14ac:dyDescent="0.2">
      <c r="A2876" s="461">
        <v>2865</v>
      </c>
      <c r="B2876" s="463" t="s">
        <v>12</v>
      </c>
      <c r="C2876" s="464" t="s">
        <v>1403</v>
      </c>
      <c r="D2876" s="465" t="str">
        <f>VLOOKUP(Tabela25[[#This Row],[Symbol]],Baza_cen[],3,0)</f>
        <v>BLOK NYXON  Green 80mm    H= 95mm     GPMM</v>
      </c>
      <c r="E2876" s="466">
        <v>95</v>
      </c>
      <c r="F2876" s="466"/>
      <c r="G2876" s="466" t="s">
        <v>2453</v>
      </c>
      <c r="H2876" s="477">
        <f>NP.!AA133</f>
        <v>0</v>
      </c>
      <c r="I2876" s="476">
        <f>NP.!AS133</f>
        <v>0</v>
      </c>
      <c r="J2876" s="462"/>
    </row>
    <row r="2877" spans="1:10" ht="30" customHeight="1" x14ac:dyDescent="0.2">
      <c r="A2877" s="461">
        <v>2866</v>
      </c>
      <c r="B2877" s="463" t="s">
        <v>12</v>
      </c>
      <c r="C2877" s="464" t="s">
        <v>1403</v>
      </c>
      <c r="D2877" s="465" t="str">
        <f>VLOOKUP(Tabela25[[#This Row],[Symbol]],Baza_cen[],3,0)</f>
        <v>BLOK NYXON  Green 80mm    H= 95mm     GPMM</v>
      </c>
      <c r="E2877" s="466">
        <v>95</v>
      </c>
      <c r="F2877" s="466"/>
      <c r="G2877" s="466" t="s">
        <v>2453</v>
      </c>
      <c r="H2877" s="477">
        <f>NP.!AB133</f>
        <v>0</v>
      </c>
      <c r="I2877" s="476">
        <f>NP.!AT133</f>
        <v>0</v>
      </c>
      <c r="J2877" s="462"/>
    </row>
    <row r="2878" spans="1:10" ht="30" customHeight="1" x14ac:dyDescent="0.2">
      <c r="A2878" s="461">
        <v>2867</v>
      </c>
      <c r="B2878" s="463" t="s">
        <v>12</v>
      </c>
      <c r="C2878" s="464" t="s">
        <v>1403</v>
      </c>
      <c r="D2878" s="465" t="str">
        <f>VLOOKUP(Tabela25[[#This Row],[Symbol]],Baza_cen[],3,0)</f>
        <v>BLOK NYXON  Green 80mm    H= 95mm     GPMM</v>
      </c>
      <c r="E2878" s="466">
        <v>95</v>
      </c>
      <c r="F2878" s="466"/>
      <c r="G2878" s="466" t="s">
        <v>2453</v>
      </c>
      <c r="H2878" s="477">
        <f>NP.!AC133</f>
        <v>0</v>
      </c>
      <c r="I2878" s="476">
        <f>NP.!AU133</f>
        <v>0</v>
      </c>
      <c r="J2878" s="462"/>
    </row>
    <row r="2879" spans="1:10" ht="30" customHeight="1" x14ac:dyDescent="0.2">
      <c r="A2879" s="461">
        <v>2868</v>
      </c>
      <c r="B2879" s="463" t="s">
        <v>12</v>
      </c>
      <c r="C2879" s="464" t="s">
        <v>1403</v>
      </c>
      <c r="D2879" s="465" t="str">
        <f>VLOOKUP(Tabela25[[#This Row],[Symbol]],Baza_cen[],3,0)</f>
        <v>BLOK NYXON  Green 80mm    H= 95mm     GPMM</v>
      </c>
      <c r="E2879" s="466">
        <v>95</v>
      </c>
      <c r="F2879" s="466"/>
      <c r="G2879" s="466" t="s">
        <v>2453</v>
      </c>
      <c r="H2879" s="477">
        <f>NP.!AD133</f>
        <v>0</v>
      </c>
      <c r="I2879" s="476">
        <f>NP.!AV133</f>
        <v>0</v>
      </c>
      <c r="J2879" s="462"/>
    </row>
    <row r="2880" spans="1:10" ht="30" customHeight="1" x14ac:dyDescent="0.2">
      <c r="A2880" s="461">
        <v>2869</v>
      </c>
      <c r="B2880" s="463" t="s">
        <v>12</v>
      </c>
      <c r="C2880" s="464" t="s">
        <v>1404</v>
      </c>
      <c r="D2880" s="465" t="str">
        <f>VLOOKUP(Tabela25[[#This Row],[Symbol]],Baza_cen[],3,0)</f>
        <v>BLOK NYXON  Green 80mm    H=100mm     GPMM</v>
      </c>
      <c r="E2880" s="466">
        <v>100</v>
      </c>
      <c r="F2880" s="466"/>
      <c r="G2880" s="466" t="s">
        <v>2453</v>
      </c>
      <c r="H2880" s="477">
        <f>NP.!S134</f>
        <v>0</v>
      </c>
      <c r="I2880" s="476">
        <f>NP.!AK134</f>
        <v>0</v>
      </c>
      <c r="J2880" s="462"/>
    </row>
    <row r="2881" spans="1:10" ht="30" customHeight="1" x14ac:dyDescent="0.2">
      <c r="A2881" s="461">
        <v>2870</v>
      </c>
      <c r="B2881" s="463" t="s">
        <v>12</v>
      </c>
      <c r="C2881" s="464" t="s">
        <v>1404</v>
      </c>
      <c r="D2881" s="465" t="str">
        <f>VLOOKUP(Tabela25[[#This Row],[Symbol]],Baza_cen[],3,0)</f>
        <v>BLOK NYXON  Green 80mm    H=100mm     GPMM</v>
      </c>
      <c r="E2881" s="466">
        <v>100</v>
      </c>
      <c r="F2881" s="466"/>
      <c r="G2881" s="466" t="s">
        <v>2453</v>
      </c>
      <c r="H2881" s="477">
        <f>NP.!T134</f>
        <v>0</v>
      </c>
      <c r="I2881" s="476">
        <f>NP.!AL134</f>
        <v>0</v>
      </c>
      <c r="J2881" s="462"/>
    </row>
    <row r="2882" spans="1:10" ht="30" customHeight="1" x14ac:dyDescent="0.2">
      <c r="A2882" s="461">
        <v>2871</v>
      </c>
      <c r="B2882" s="463" t="s">
        <v>12</v>
      </c>
      <c r="C2882" s="464" t="s">
        <v>1404</v>
      </c>
      <c r="D2882" s="465" t="str">
        <f>VLOOKUP(Tabela25[[#This Row],[Symbol]],Baza_cen[],3,0)</f>
        <v>BLOK NYXON  Green 80mm    H=100mm     GPMM</v>
      </c>
      <c r="E2882" s="466">
        <v>100</v>
      </c>
      <c r="F2882" s="466"/>
      <c r="G2882" s="466" t="s">
        <v>2453</v>
      </c>
      <c r="H2882" s="477">
        <f>NP.!U134</f>
        <v>0</v>
      </c>
      <c r="I2882" s="476">
        <f>NP.!AM134</f>
        <v>0</v>
      </c>
      <c r="J2882" s="462"/>
    </row>
    <row r="2883" spans="1:10" ht="30" customHeight="1" x14ac:dyDescent="0.2">
      <c r="A2883" s="461">
        <v>2872</v>
      </c>
      <c r="B2883" s="463" t="s">
        <v>12</v>
      </c>
      <c r="C2883" s="464" t="s">
        <v>1404</v>
      </c>
      <c r="D2883" s="465" t="str">
        <f>VLOOKUP(Tabela25[[#This Row],[Symbol]],Baza_cen[],3,0)</f>
        <v>BLOK NYXON  Green 80mm    H=100mm     GPMM</v>
      </c>
      <c r="E2883" s="466">
        <v>100</v>
      </c>
      <c r="F2883" s="466"/>
      <c r="G2883" s="466" t="s">
        <v>2453</v>
      </c>
      <c r="H2883" s="477">
        <f>NP.!V134</f>
        <v>0</v>
      </c>
      <c r="I2883" s="476">
        <f>NP.!AN134</f>
        <v>0</v>
      </c>
      <c r="J2883" s="462"/>
    </row>
    <row r="2884" spans="1:10" ht="30" customHeight="1" x14ac:dyDescent="0.2">
      <c r="A2884" s="461">
        <v>2873</v>
      </c>
      <c r="B2884" s="463" t="s">
        <v>12</v>
      </c>
      <c r="C2884" s="464" t="s">
        <v>1404</v>
      </c>
      <c r="D2884" s="465" t="str">
        <f>VLOOKUP(Tabela25[[#This Row],[Symbol]],Baza_cen[],3,0)</f>
        <v>BLOK NYXON  Green 80mm    H=100mm     GPMM</v>
      </c>
      <c r="E2884" s="466">
        <v>100</v>
      </c>
      <c r="F2884" s="466"/>
      <c r="G2884" s="466" t="s">
        <v>2453</v>
      </c>
      <c r="H2884" s="477">
        <f>NP.!W134</f>
        <v>0</v>
      </c>
      <c r="I2884" s="476">
        <f>NP.!AO134</f>
        <v>0</v>
      </c>
      <c r="J2884" s="462"/>
    </row>
    <row r="2885" spans="1:10" ht="30" customHeight="1" x14ac:dyDescent="0.2">
      <c r="A2885" s="461">
        <v>2874</v>
      </c>
      <c r="B2885" s="463" t="s">
        <v>12</v>
      </c>
      <c r="C2885" s="464" t="s">
        <v>1404</v>
      </c>
      <c r="D2885" s="465" t="str">
        <f>VLOOKUP(Tabela25[[#This Row],[Symbol]],Baza_cen[],3,0)</f>
        <v>BLOK NYXON  Green 80mm    H=100mm     GPMM</v>
      </c>
      <c r="E2885" s="466">
        <v>100</v>
      </c>
      <c r="F2885" s="466"/>
      <c r="G2885" s="466" t="s">
        <v>2453</v>
      </c>
      <c r="H2885" s="477">
        <f>NP.!X134</f>
        <v>0</v>
      </c>
      <c r="I2885" s="476">
        <f>NP.!AP134</f>
        <v>0</v>
      </c>
      <c r="J2885" s="462"/>
    </row>
    <row r="2886" spans="1:10" ht="30" customHeight="1" x14ac:dyDescent="0.2">
      <c r="A2886" s="461">
        <v>2875</v>
      </c>
      <c r="B2886" s="463" t="s">
        <v>12</v>
      </c>
      <c r="C2886" s="464" t="s">
        <v>1404</v>
      </c>
      <c r="D2886" s="465" t="str">
        <f>VLOOKUP(Tabela25[[#This Row],[Symbol]],Baza_cen[],3,0)</f>
        <v>BLOK NYXON  Green 80mm    H=100mm     GPMM</v>
      </c>
      <c r="E2886" s="466">
        <v>100</v>
      </c>
      <c r="F2886" s="466"/>
      <c r="G2886" s="466" t="s">
        <v>2453</v>
      </c>
      <c r="H2886" s="477">
        <f>NP.!Y134</f>
        <v>0</v>
      </c>
      <c r="I2886" s="476">
        <f>NP.!AQ134</f>
        <v>0</v>
      </c>
      <c r="J2886" s="462"/>
    </row>
    <row r="2887" spans="1:10" ht="30" customHeight="1" x14ac:dyDescent="0.2">
      <c r="A2887" s="461">
        <v>2876</v>
      </c>
      <c r="B2887" s="463" t="s">
        <v>12</v>
      </c>
      <c r="C2887" s="464" t="s">
        <v>1404</v>
      </c>
      <c r="D2887" s="465" t="str">
        <f>VLOOKUP(Tabela25[[#This Row],[Symbol]],Baza_cen[],3,0)</f>
        <v>BLOK NYXON  Green 80mm    H=100mm     GPMM</v>
      </c>
      <c r="E2887" s="466">
        <v>100</v>
      </c>
      <c r="F2887" s="466"/>
      <c r="G2887" s="466" t="s">
        <v>2453</v>
      </c>
      <c r="H2887" s="477">
        <f>NP.!Z134</f>
        <v>0</v>
      </c>
      <c r="I2887" s="476">
        <f>NP.!AR134</f>
        <v>0</v>
      </c>
      <c r="J2887" s="462"/>
    </row>
    <row r="2888" spans="1:10" ht="30" customHeight="1" x14ac:dyDescent="0.2">
      <c r="A2888" s="461">
        <v>2877</v>
      </c>
      <c r="B2888" s="463" t="s">
        <v>12</v>
      </c>
      <c r="C2888" s="464" t="s">
        <v>1404</v>
      </c>
      <c r="D2888" s="465" t="str">
        <f>VLOOKUP(Tabela25[[#This Row],[Symbol]],Baza_cen[],3,0)</f>
        <v>BLOK NYXON  Green 80mm    H=100mm     GPMM</v>
      </c>
      <c r="E2888" s="466">
        <v>100</v>
      </c>
      <c r="F2888" s="466"/>
      <c r="G2888" s="466" t="s">
        <v>2453</v>
      </c>
      <c r="H2888" s="477">
        <f>NP.!AA134</f>
        <v>0</v>
      </c>
      <c r="I2888" s="476">
        <f>NP.!AS134</f>
        <v>0</v>
      </c>
      <c r="J2888" s="462"/>
    </row>
    <row r="2889" spans="1:10" ht="30" customHeight="1" x14ac:dyDescent="0.2">
      <c r="A2889" s="461">
        <v>2878</v>
      </c>
      <c r="B2889" s="463" t="s">
        <v>12</v>
      </c>
      <c r="C2889" s="464" t="s">
        <v>1404</v>
      </c>
      <c r="D2889" s="465" t="str">
        <f>VLOOKUP(Tabela25[[#This Row],[Symbol]],Baza_cen[],3,0)</f>
        <v>BLOK NYXON  Green 80mm    H=100mm     GPMM</v>
      </c>
      <c r="E2889" s="466">
        <v>100</v>
      </c>
      <c r="F2889" s="466"/>
      <c r="G2889" s="466" t="s">
        <v>2453</v>
      </c>
      <c r="H2889" s="477">
        <f>NP.!AB134</f>
        <v>0</v>
      </c>
      <c r="I2889" s="476">
        <f>NP.!AT134</f>
        <v>0</v>
      </c>
      <c r="J2889" s="462"/>
    </row>
    <row r="2890" spans="1:10" ht="30" customHeight="1" x14ac:dyDescent="0.2">
      <c r="A2890" s="461">
        <v>2879</v>
      </c>
      <c r="B2890" s="463" t="s">
        <v>12</v>
      </c>
      <c r="C2890" s="464" t="s">
        <v>1404</v>
      </c>
      <c r="D2890" s="465" t="str">
        <f>VLOOKUP(Tabela25[[#This Row],[Symbol]],Baza_cen[],3,0)</f>
        <v>BLOK NYXON  Green 80mm    H=100mm     GPMM</v>
      </c>
      <c r="E2890" s="466">
        <v>100</v>
      </c>
      <c r="F2890" s="466"/>
      <c r="G2890" s="466" t="s">
        <v>2453</v>
      </c>
      <c r="H2890" s="477">
        <f>NP.!AC134</f>
        <v>0</v>
      </c>
      <c r="I2890" s="476">
        <f>NP.!AU134</f>
        <v>0</v>
      </c>
      <c r="J2890" s="462"/>
    </row>
    <row r="2891" spans="1:10" ht="30" customHeight="1" x14ac:dyDescent="0.2">
      <c r="A2891" s="461">
        <v>2880</v>
      </c>
      <c r="B2891" s="463" t="s">
        <v>12</v>
      </c>
      <c r="C2891" s="464" t="s">
        <v>1404</v>
      </c>
      <c r="D2891" s="465" t="str">
        <f>VLOOKUP(Tabela25[[#This Row],[Symbol]],Baza_cen[],3,0)</f>
        <v>BLOK NYXON  Green 80mm    H=100mm     GPMM</v>
      </c>
      <c r="E2891" s="466">
        <v>100</v>
      </c>
      <c r="F2891" s="466"/>
      <c r="G2891" s="466" t="s">
        <v>2453</v>
      </c>
      <c r="H2891" s="477">
        <f>NP.!AD134</f>
        <v>0</v>
      </c>
      <c r="I2891" s="476">
        <f>NP.!AV134</f>
        <v>0</v>
      </c>
      <c r="J2891" s="462"/>
    </row>
    <row r="2892" spans="1:10" ht="30" customHeight="1" x14ac:dyDescent="0.2">
      <c r="A2892" s="461">
        <v>2881</v>
      </c>
      <c r="B2892" s="463" t="s">
        <v>12</v>
      </c>
      <c r="C2892" s="464" t="s">
        <v>1405</v>
      </c>
      <c r="D2892" s="465" t="str">
        <f>VLOOKUP(Tabela25[[#This Row],[Symbol]],Baza_cen[],3,0)</f>
        <v>BLOK NYXON  Green 80mm    H=105mm     GPMM</v>
      </c>
      <c r="E2892" s="466">
        <v>105</v>
      </c>
      <c r="F2892" s="466"/>
      <c r="G2892" s="466" t="s">
        <v>2453</v>
      </c>
      <c r="H2892" s="477">
        <f>NP.!S135</f>
        <v>0</v>
      </c>
      <c r="I2892" s="476">
        <f>NP.!AK135</f>
        <v>0</v>
      </c>
      <c r="J2892" s="462"/>
    </row>
    <row r="2893" spans="1:10" ht="30" customHeight="1" x14ac:dyDescent="0.2">
      <c r="A2893" s="461">
        <v>2882</v>
      </c>
      <c r="B2893" s="463" t="s">
        <v>12</v>
      </c>
      <c r="C2893" s="464" t="s">
        <v>1405</v>
      </c>
      <c r="D2893" s="465" t="str">
        <f>VLOOKUP(Tabela25[[#This Row],[Symbol]],Baza_cen[],3,0)</f>
        <v>BLOK NYXON  Green 80mm    H=105mm     GPMM</v>
      </c>
      <c r="E2893" s="466">
        <v>105</v>
      </c>
      <c r="F2893" s="466"/>
      <c r="G2893" s="466" t="s">
        <v>2453</v>
      </c>
      <c r="H2893" s="477">
        <f>NP.!T135</f>
        <v>0</v>
      </c>
      <c r="I2893" s="476">
        <f>NP.!AL135</f>
        <v>0</v>
      </c>
      <c r="J2893" s="462"/>
    </row>
    <row r="2894" spans="1:10" ht="30" customHeight="1" x14ac:dyDescent="0.2">
      <c r="A2894" s="461">
        <v>2883</v>
      </c>
      <c r="B2894" s="463" t="s">
        <v>12</v>
      </c>
      <c r="C2894" s="464" t="s">
        <v>1405</v>
      </c>
      <c r="D2894" s="465" t="str">
        <f>VLOOKUP(Tabela25[[#This Row],[Symbol]],Baza_cen[],3,0)</f>
        <v>BLOK NYXON  Green 80mm    H=105mm     GPMM</v>
      </c>
      <c r="E2894" s="466">
        <v>105</v>
      </c>
      <c r="F2894" s="466"/>
      <c r="G2894" s="466" t="s">
        <v>2453</v>
      </c>
      <c r="H2894" s="477">
        <f>NP.!U135</f>
        <v>0</v>
      </c>
      <c r="I2894" s="476">
        <f>NP.!AM135</f>
        <v>0</v>
      </c>
      <c r="J2894" s="462"/>
    </row>
    <row r="2895" spans="1:10" ht="30" customHeight="1" x14ac:dyDescent="0.2">
      <c r="A2895" s="461">
        <v>2884</v>
      </c>
      <c r="B2895" s="463" t="s">
        <v>12</v>
      </c>
      <c r="C2895" s="464" t="s">
        <v>1405</v>
      </c>
      <c r="D2895" s="465" t="str">
        <f>VLOOKUP(Tabela25[[#This Row],[Symbol]],Baza_cen[],3,0)</f>
        <v>BLOK NYXON  Green 80mm    H=105mm     GPMM</v>
      </c>
      <c r="E2895" s="466">
        <v>105</v>
      </c>
      <c r="F2895" s="466"/>
      <c r="G2895" s="466" t="s">
        <v>2453</v>
      </c>
      <c r="H2895" s="477">
        <f>NP.!V135</f>
        <v>0</v>
      </c>
      <c r="I2895" s="476">
        <f>NP.!AN135</f>
        <v>0</v>
      </c>
      <c r="J2895" s="462"/>
    </row>
    <row r="2896" spans="1:10" ht="30" customHeight="1" x14ac:dyDescent="0.2">
      <c r="A2896" s="461">
        <v>2885</v>
      </c>
      <c r="B2896" s="463" t="s">
        <v>12</v>
      </c>
      <c r="C2896" s="464" t="s">
        <v>1405</v>
      </c>
      <c r="D2896" s="465" t="str">
        <f>VLOOKUP(Tabela25[[#This Row],[Symbol]],Baza_cen[],3,0)</f>
        <v>BLOK NYXON  Green 80mm    H=105mm     GPMM</v>
      </c>
      <c r="E2896" s="466">
        <v>105</v>
      </c>
      <c r="F2896" s="466"/>
      <c r="G2896" s="466" t="s">
        <v>2453</v>
      </c>
      <c r="H2896" s="477">
        <f>NP.!W135</f>
        <v>0</v>
      </c>
      <c r="I2896" s="476">
        <f>NP.!AO135</f>
        <v>0</v>
      </c>
      <c r="J2896" s="462"/>
    </row>
    <row r="2897" spans="1:10" ht="30" customHeight="1" x14ac:dyDescent="0.2">
      <c r="A2897" s="461">
        <v>2886</v>
      </c>
      <c r="B2897" s="463" t="s">
        <v>12</v>
      </c>
      <c r="C2897" s="464" t="s">
        <v>1405</v>
      </c>
      <c r="D2897" s="465" t="str">
        <f>VLOOKUP(Tabela25[[#This Row],[Symbol]],Baza_cen[],3,0)</f>
        <v>BLOK NYXON  Green 80mm    H=105mm     GPMM</v>
      </c>
      <c r="E2897" s="466">
        <v>105</v>
      </c>
      <c r="F2897" s="466"/>
      <c r="G2897" s="466" t="s">
        <v>2453</v>
      </c>
      <c r="H2897" s="477">
        <f>NP.!X135</f>
        <v>0</v>
      </c>
      <c r="I2897" s="476">
        <f>NP.!AP135</f>
        <v>0</v>
      </c>
      <c r="J2897" s="462"/>
    </row>
    <row r="2898" spans="1:10" ht="30" customHeight="1" x14ac:dyDescent="0.2">
      <c r="A2898" s="461">
        <v>2887</v>
      </c>
      <c r="B2898" s="463" t="s">
        <v>12</v>
      </c>
      <c r="C2898" s="464" t="s">
        <v>1405</v>
      </c>
      <c r="D2898" s="465" t="str">
        <f>VLOOKUP(Tabela25[[#This Row],[Symbol]],Baza_cen[],3,0)</f>
        <v>BLOK NYXON  Green 80mm    H=105mm     GPMM</v>
      </c>
      <c r="E2898" s="466">
        <v>105</v>
      </c>
      <c r="F2898" s="466"/>
      <c r="G2898" s="466" t="s">
        <v>2453</v>
      </c>
      <c r="H2898" s="477">
        <f>NP.!Y135</f>
        <v>0</v>
      </c>
      <c r="I2898" s="476">
        <f>NP.!AQ135</f>
        <v>0</v>
      </c>
      <c r="J2898" s="462"/>
    </row>
    <row r="2899" spans="1:10" ht="30" customHeight="1" x14ac:dyDescent="0.2">
      <c r="A2899" s="461">
        <v>2888</v>
      </c>
      <c r="B2899" s="463" t="s">
        <v>12</v>
      </c>
      <c r="C2899" s="464" t="s">
        <v>1405</v>
      </c>
      <c r="D2899" s="465" t="str">
        <f>VLOOKUP(Tabela25[[#This Row],[Symbol]],Baza_cen[],3,0)</f>
        <v>BLOK NYXON  Green 80mm    H=105mm     GPMM</v>
      </c>
      <c r="E2899" s="466">
        <v>105</v>
      </c>
      <c r="F2899" s="466"/>
      <c r="G2899" s="466" t="s">
        <v>2453</v>
      </c>
      <c r="H2899" s="477">
        <f>NP.!Z135</f>
        <v>0</v>
      </c>
      <c r="I2899" s="476">
        <f>NP.!AR135</f>
        <v>0</v>
      </c>
      <c r="J2899" s="462"/>
    </row>
    <row r="2900" spans="1:10" ht="30" customHeight="1" x14ac:dyDescent="0.2">
      <c r="A2900" s="461">
        <v>2889</v>
      </c>
      <c r="B2900" s="463" t="s">
        <v>12</v>
      </c>
      <c r="C2900" s="464" t="s">
        <v>1405</v>
      </c>
      <c r="D2900" s="465" t="str">
        <f>VLOOKUP(Tabela25[[#This Row],[Symbol]],Baza_cen[],3,0)</f>
        <v>BLOK NYXON  Green 80mm    H=105mm     GPMM</v>
      </c>
      <c r="E2900" s="466">
        <v>105</v>
      </c>
      <c r="F2900" s="466"/>
      <c r="G2900" s="466" t="s">
        <v>2453</v>
      </c>
      <c r="H2900" s="477">
        <f>NP.!AA135</f>
        <v>0</v>
      </c>
      <c r="I2900" s="476">
        <f>NP.!AS135</f>
        <v>0</v>
      </c>
      <c r="J2900" s="462"/>
    </row>
    <row r="2901" spans="1:10" ht="30" customHeight="1" x14ac:dyDescent="0.2">
      <c r="A2901" s="461">
        <v>2890</v>
      </c>
      <c r="B2901" s="463" t="s">
        <v>12</v>
      </c>
      <c r="C2901" s="464" t="s">
        <v>1405</v>
      </c>
      <c r="D2901" s="465" t="str">
        <f>VLOOKUP(Tabela25[[#This Row],[Symbol]],Baza_cen[],3,0)</f>
        <v>BLOK NYXON  Green 80mm    H=105mm     GPMM</v>
      </c>
      <c r="E2901" s="466">
        <v>105</v>
      </c>
      <c r="F2901" s="466"/>
      <c r="G2901" s="466" t="s">
        <v>2453</v>
      </c>
      <c r="H2901" s="477">
        <f>NP.!AB135</f>
        <v>0</v>
      </c>
      <c r="I2901" s="476">
        <f>NP.!AT135</f>
        <v>0</v>
      </c>
      <c r="J2901" s="462"/>
    </row>
    <row r="2902" spans="1:10" ht="30" customHeight="1" x14ac:dyDescent="0.2">
      <c r="A2902" s="461">
        <v>2891</v>
      </c>
      <c r="B2902" s="463" t="s">
        <v>12</v>
      </c>
      <c r="C2902" s="464" t="s">
        <v>1405</v>
      </c>
      <c r="D2902" s="465" t="str">
        <f>VLOOKUP(Tabela25[[#This Row],[Symbol]],Baza_cen[],3,0)</f>
        <v>BLOK NYXON  Green 80mm    H=105mm     GPMM</v>
      </c>
      <c r="E2902" s="466">
        <v>105</v>
      </c>
      <c r="F2902" s="466"/>
      <c r="G2902" s="466" t="s">
        <v>2453</v>
      </c>
      <c r="H2902" s="477">
        <f>NP.!AC135</f>
        <v>0</v>
      </c>
      <c r="I2902" s="476">
        <f>NP.!AU135</f>
        <v>0</v>
      </c>
      <c r="J2902" s="462"/>
    </row>
    <row r="2903" spans="1:10" ht="30" customHeight="1" x14ac:dyDescent="0.2">
      <c r="A2903" s="461">
        <v>2892</v>
      </c>
      <c r="B2903" s="463" t="s">
        <v>12</v>
      </c>
      <c r="C2903" s="464" t="s">
        <v>1405</v>
      </c>
      <c r="D2903" s="465" t="str">
        <f>VLOOKUP(Tabela25[[#This Row],[Symbol]],Baza_cen[],3,0)</f>
        <v>BLOK NYXON  Green 80mm    H=105mm     GPMM</v>
      </c>
      <c r="E2903" s="466">
        <v>105</v>
      </c>
      <c r="F2903" s="466"/>
      <c r="G2903" s="466" t="s">
        <v>2453</v>
      </c>
      <c r="H2903" s="477">
        <f>NP.!AD135</f>
        <v>0</v>
      </c>
      <c r="I2903" s="476">
        <f>NP.!AV135</f>
        <v>0</v>
      </c>
      <c r="J2903" s="462"/>
    </row>
    <row r="2904" spans="1:10" ht="30" customHeight="1" x14ac:dyDescent="0.2">
      <c r="A2904" s="461">
        <v>2893</v>
      </c>
      <c r="B2904" s="463" t="s">
        <v>12</v>
      </c>
      <c r="C2904" s="464" t="s">
        <v>1406</v>
      </c>
      <c r="D2904" s="465" t="str">
        <f>VLOOKUP(Tabela25[[#This Row],[Symbol]],Baza_cen[],3,0)</f>
        <v>BLOK NYXON  Green 80mm    H=110mm     GPMM</v>
      </c>
      <c r="E2904" s="466">
        <v>110</v>
      </c>
      <c r="F2904" s="466"/>
      <c r="G2904" s="466" t="s">
        <v>2453</v>
      </c>
      <c r="H2904" s="477">
        <f>NP.!S136</f>
        <v>0</v>
      </c>
      <c r="I2904" s="476">
        <f>NP.!AK136</f>
        <v>0</v>
      </c>
      <c r="J2904" s="462"/>
    </row>
    <row r="2905" spans="1:10" ht="30" customHeight="1" x14ac:dyDescent="0.2">
      <c r="A2905" s="461">
        <v>2894</v>
      </c>
      <c r="B2905" s="463" t="s">
        <v>12</v>
      </c>
      <c r="C2905" s="464" t="s">
        <v>1406</v>
      </c>
      <c r="D2905" s="465" t="str">
        <f>VLOOKUP(Tabela25[[#This Row],[Symbol]],Baza_cen[],3,0)</f>
        <v>BLOK NYXON  Green 80mm    H=110mm     GPMM</v>
      </c>
      <c r="E2905" s="466">
        <v>110</v>
      </c>
      <c r="F2905" s="466"/>
      <c r="G2905" s="466" t="s">
        <v>2453</v>
      </c>
      <c r="H2905" s="477">
        <f>NP.!T136</f>
        <v>0</v>
      </c>
      <c r="I2905" s="476">
        <f>NP.!AL136</f>
        <v>0</v>
      </c>
      <c r="J2905" s="462"/>
    </row>
    <row r="2906" spans="1:10" ht="30" customHeight="1" x14ac:dyDescent="0.2">
      <c r="A2906" s="461">
        <v>2895</v>
      </c>
      <c r="B2906" s="463" t="s">
        <v>12</v>
      </c>
      <c r="C2906" s="464" t="s">
        <v>1406</v>
      </c>
      <c r="D2906" s="465" t="str">
        <f>VLOOKUP(Tabela25[[#This Row],[Symbol]],Baza_cen[],3,0)</f>
        <v>BLOK NYXON  Green 80mm    H=110mm     GPMM</v>
      </c>
      <c r="E2906" s="466">
        <v>110</v>
      </c>
      <c r="F2906" s="466"/>
      <c r="G2906" s="466" t="s">
        <v>2453</v>
      </c>
      <c r="H2906" s="477">
        <f>NP.!U136</f>
        <v>0</v>
      </c>
      <c r="I2906" s="476">
        <f>NP.!AM136</f>
        <v>0</v>
      </c>
      <c r="J2906" s="462"/>
    </row>
    <row r="2907" spans="1:10" ht="30" customHeight="1" x14ac:dyDescent="0.2">
      <c r="A2907" s="461">
        <v>2896</v>
      </c>
      <c r="B2907" s="463" t="s">
        <v>12</v>
      </c>
      <c r="C2907" s="464" t="s">
        <v>1406</v>
      </c>
      <c r="D2907" s="465" t="str">
        <f>VLOOKUP(Tabela25[[#This Row],[Symbol]],Baza_cen[],3,0)</f>
        <v>BLOK NYXON  Green 80mm    H=110mm     GPMM</v>
      </c>
      <c r="E2907" s="466">
        <v>110</v>
      </c>
      <c r="F2907" s="466"/>
      <c r="G2907" s="466" t="s">
        <v>2453</v>
      </c>
      <c r="H2907" s="477">
        <f>NP.!V136</f>
        <v>0</v>
      </c>
      <c r="I2907" s="476">
        <f>NP.!AN136</f>
        <v>0</v>
      </c>
      <c r="J2907" s="462"/>
    </row>
    <row r="2908" spans="1:10" ht="30" customHeight="1" x14ac:dyDescent="0.2">
      <c r="A2908" s="461">
        <v>2897</v>
      </c>
      <c r="B2908" s="463" t="s">
        <v>12</v>
      </c>
      <c r="C2908" s="464" t="s">
        <v>1406</v>
      </c>
      <c r="D2908" s="465" t="str">
        <f>VLOOKUP(Tabela25[[#This Row],[Symbol]],Baza_cen[],3,0)</f>
        <v>BLOK NYXON  Green 80mm    H=110mm     GPMM</v>
      </c>
      <c r="E2908" s="466">
        <v>110</v>
      </c>
      <c r="F2908" s="466"/>
      <c r="G2908" s="466" t="s">
        <v>2453</v>
      </c>
      <c r="H2908" s="477">
        <f>NP.!W136</f>
        <v>0</v>
      </c>
      <c r="I2908" s="476">
        <f>NP.!AO136</f>
        <v>0</v>
      </c>
      <c r="J2908" s="462"/>
    </row>
    <row r="2909" spans="1:10" ht="30" customHeight="1" x14ac:dyDescent="0.2">
      <c r="A2909" s="461">
        <v>2898</v>
      </c>
      <c r="B2909" s="463" t="s">
        <v>12</v>
      </c>
      <c r="C2909" s="464" t="s">
        <v>1406</v>
      </c>
      <c r="D2909" s="465" t="str">
        <f>VLOOKUP(Tabela25[[#This Row],[Symbol]],Baza_cen[],3,0)</f>
        <v>BLOK NYXON  Green 80mm    H=110mm     GPMM</v>
      </c>
      <c r="E2909" s="466">
        <v>110</v>
      </c>
      <c r="F2909" s="466"/>
      <c r="G2909" s="466" t="s">
        <v>2453</v>
      </c>
      <c r="H2909" s="477">
        <f>NP.!X136</f>
        <v>0</v>
      </c>
      <c r="I2909" s="476">
        <f>NP.!AP136</f>
        <v>0</v>
      </c>
      <c r="J2909" s="462"/>
    </row>
    <row r="2910" spans="1:10" ht="30" customHeight="1" x14ac:dyDescent="0.2">
      <c r="A2910" s="461">
        <v>2899</v>
      </c>
      <c r="B2910" s="463" t="s">
        <v>12</v>
      </c>
      <c r="C2910" s="464" t="s">
        <v>1406</v>
      </c>
      <c r="D2910" s="465" t="str">
        <f>VLOOKUP(Tabela25[[#This Row],[Symbol]],Baza_cen[],3,0)</f>
        <v>BLOK NYXON  Green 80mm    H=110mm     GPMM</v>
      </c>
      <c r="E2910" s="466">
        <v>110</v>
      </c>
      <c r="F2910" s="466"/>
      <c r="G2910" s="466" t="s">
        <v>2453</v>
      </c>
      <c r="H2910" s="477">
        <f>NP.!Y136</f>
        <v>0</v>
      </c>
      <c r="I2910" s="476">
        <f>NP.!AQ136</f>
        <v>0</v>
      </c>
      <c r="J2910" s="462"/>
    </row>
    <row r="2911" spans="1:10" ht="30" customHeight="1" x14ac:dyDescent="0.2">
      <c r="A2911" s="461">
        <v>2900</v>
      </c>
      <c r="B2911" s="463" t="s">
        <v>12</v>
      </c>
      <c r="C2911" s="464" t="s">
        <v>1406</v>
      </c>
      <c r="D2911" s="465" t="str">
        <f>VLOOKUP(Tabela25[[#This Row],[Symbol]],Baza_cen[],3,0)</f>
        <v>BLOK NYXON  Green 80mm    H=110mm     GPMM</v>
      </c>
      <c r="E2911" s="466">
        <v>110</v>
      </c>
      <c r="F2911" s="466"/>
      <c r="G2911" s="466" t="s">
        <v>2453</v>
      </c>
      <c r="H2911" s="477">
        <f>NP.!Z136</f>
        <v>0</v>
      </c>
      <c r="I2911" s="476">
        <f>NP.!AR136</f>
        <v>0</v>
      </c>
      <c r="J2911" s="462"/>
    </row>
    <row r="2912" spans="1:10" ht="30" customHeight="1" x14ac:dyDescent="0.2">
      <c r="A2912" s="461">
        <v>2901</v>
      </c>
      <c r="B2912" s="463" t="s">
        <v>12</v>
      </c>
      <c r="C2912" s="464" t="s">
        <v>1406</v>
      </c>
      <c r="D2912" s="465" t="str">
        <f>VLOOKUP(Tabela25[[#This Row],[Symbol]],Baza_cen[],3,0)</f>
        <v>BLOK NYXON  Green 80mm    H=110mm     GPMM</v>
      </c>
      <c r="E2912" s="466">
        <v>110</v>
      </c>
      <c r="F2912" s="466"/>
      <c r="G2912" s="466" t="s">
        <v>2453</v>
      </c>
      <c r="H2912" s="477">
        <f>NP.!AA136</f>
        <v>0</v>
      </c>
      <c r="I2912" s="476">
        <f>NP.!AS136</f>
        <v>0</v>
      </c>
      <c r="J2912" s="462"/>
    </row>
    <row r="2913" spans="1:10" ht="30" customHeight="1" x14ac:dyDescent="0.2">
      <c r="A2913" s="461">
        <v>2902</v>
      </c>
      <c r="B2913" s="463" t="s">
        <v>12</v>
      </c>
      <c r="C2913" s="464" t="s">
        <v>1406</v>
      </c>
      <c r="D2913" s="465" t="str">
        <f>VLOOKUP(Tabela25[[#This Row],[Symbol]],Baza_cen[],3,0)</f>
        <v>BLOK NYXON  Green 80mm    H=110mm     GPMM</v>
      </c>
      <c r="E2913" s="466">
        <v>110</v>
      </c>
      <c r="F2913" s="466"/>
      <c r="G2913" s="466" t="s">
        <v>2453</v>
      </c>
      <c r="H2913" s="477">
        <f>NP.!AB136</f>
        <v>0</v>
      </c>
      <c r="I2913" s="476">
        <f>NP.!AT136</f>
        <v>0</v>
      </c>
      <c r="J2913" s="462"/>
    </row>
    <row r="2914" spans="1:10" ht="30" customHeight="1" x14ac:dyDescent="0.2">
      <c r="A2914" s="461">
        <v>2903</v>
      </c>
      <c r="B2914" s="463" t="s">
        <v>12</v>
      </c>
      <c r="C2914" s="464" t="s">
        <v>1406</v>
      </c>
      <c r="D2914" s="465" t="str">
        <f>VLOOKUP(Tabela25[[#This Row],[Symbol]],Baza_cen[],3,0)</f>
        <v>BLOK NYXON  Green 80mm    H=110mm     GPMM</v>
      </c>
      <c r="E2914" s="466">
        <v>110</v>
      </c>
      <c r="F2914" s="466"/>
      <c r="G2914" s="466" t="s">
        <v>2453</v>
      </c>
      <c r="H2914" s="477">
        <f>NP.!AC136</f>
        <v>0</v>
      </c>
      <c r="I2914" s="476">
        <f>NP.!AU136</f>
        <v>0</v>
      </c>
      <c r="J2914" s="462"/>
    </row>
    <row r="2915" spans="1:10" ht="30" customHeight="1" x14ac:dyDescent="0.2">
      <c r="A2915" s="461">
        <v>2904</v>
      </c>
      <c r="B2915" s="463" t="s">
        <v>12</v>
      </c>
      <c r="C2915" s="464" t="s">
        <v>1406</v>
      </c>
      <c r="D2915" s="465" t="str">
        <f>VLOOKUP(Tabela25[[#This Row],[Symbol]],Baza_cen[],3,0)</f>
        <v>BLOK NYXON  Green 80mm    H=110mm     GPMM</v>
      </c>
      <c r="E2915" s="466">
        <v>110</v>
      </c>
      <c r="F2915" s="466"/>
      <c r="G2915" s="466" t="s">
        <v>2453</v>
      </c>
      <c r="H2915" s="477">
        <f>NP.!AD136</f>
        <v>0</v>
      </c>
      <c r="I2915" s="476">
        <f>NP.!AV136</f>
        <v>0</v>
      </c>
      <c r="J2915" s="462"/>
    </row>
    <row r="2916" spans="1:10" ht="30" customHeight="1" x14ac:dyDescent="0.2">
      <c r="A2916" s="461">
        <v>2905</v>
      </c>
      <c r="B2916" s="463" t="s">
        <v>12</v>
      </c>
      <c r="C2916" s="464" t="s">
        <v>1407</v>
      </c>
      <c r="D2916" s="465" t="str">
        <f>VLOOKUP(Tabela25[[#This Row],[Symbol]],Baza_cen[],3,0)</f>
        <v>BLOK NYXON  Green 80mm    H=115mm     GPMM</v>
      </c>
      <c r="E2916" s="466">
        <v>115</v>
      </c>
      <c r="F2916" s="466"/>
      <c r="G2916" s="466" t="s">
        <v>2453</v>
      </c>
      <c r="H2916" s="477">
        <f>NP.!S137</f>
        <v>0</v>
      </c>
      <c r="I2916" s="476">
        <f>NP.!AK137</f>
        <v>0</v>
      </c>
      <c r="J2916" s="462"/>
    </row>
    <row r="2917" spans="1:10" ht="30" customHeight="1" x14ac:dyDescent="0.2">
      <c r="A2917" s="461">
        <v>2906</v>
      </c>
      <c r="B2917" s="463" t="s">
        <v>12</v>
      </c>
      <c r="C2917" s="464" t="s">
        <v>1407</v>
      </c>
      <c r="D2917" s="465" t="str">
        <f>VLOOKUP(Tabela25[[#This Row],[Symbol]],Baza_cen[],3,0)</f>
        <v>BLOK NYXON  Green 80mm    H=115mm     GPMM</v>
      </c>
      <c r="E2917" s="466">
        <v>115</v>
      </c>
      <c r="F2917" s="466"/>
      <c r="G2917" s="466" t="s">
        <v>2453</v>
      </c>
      <c r="H2917" s="477">
        <f>NP.!T137</f>
        <v>0</v>
      </c>
      <c r="I2917" s="476">
        <f>NP.!AL137</f>
        <v>0</v>
      </c>
      <c r="J2917" s="462"/>
    </row>
    <row r="2918" spans="1:10" ht="30" customHeight="1" x14ac:dyDescent="0.2">
      <c r="A2918" s="461">
        <v>2907</v>
      </c>
      <c r="B2918" s="463" t="s">
        <v>12</v>
      </c>
      <c r="C2918" s="464" t="s">
        <v>1407</v>
      </c>
      <c r="D2918" s="465" t="str">
        <f>VLOOKUP(Tabela25[[#This Row],[Symbol]],Baza_cen[],3,0)</f>
        <v>BLOK NYXON  Green 80mm    H=115mm     GPMM</v>
      </c>
      <c r="E2918" s="466">
        <v>115</v>
      </c>
      <c r="F2918" s="466"/>
      <c r="G2918" s="466" t="s">
        <v>2453</v>
      </c>
      <c r="H2918" s="477">
        <f>NP.!U137</f>
        <v>0</v>
      </c>
      <c r="I2918" s="476">
        <f>NP.!AM137</f>
        <v>0</v>
      </c>
      <c r="J2918" s="462"/>
    </row>
    <row r="2919" spans="1:10" ht="30" customHeight="1" x14ac:dyDescent="0.2">
      <c r="A2919" s="461">
        <v>2908</v>
      </c>
      <c r="B2919" s="463" t="s">
        <v>12</v>
      </c>
      <c r="C2919" s="464" t="s">
        <v>1407</v>
      </c>
      <c r="D2919" s="465" t="str">
        <f>VLOOKUP(Tabela25[[#This Row],[Symbol]],Baza_cen[],3,0)</f>
        <v>BLOK NYXON  Green 80mm    H=115mm     GPMM</v>
      </c>
      <c r="E2919" s="466">
        <v>115</v>
      </c>
      <c r="F2919" s="466"/>
      <c r="G2919" s="466" t="s">
        <v>2453</v>
      </c>
      <c r="H2919" s="477">
        <f>NP.!V137</f>
        <v>0</v>
      </c>
      <c r="I2919" s="476">
        <f>NP.!AN137</f>
        <v>0</v>
      </c>
      <c r="J2919" s="462"/>
    </row>
    <row r="2920" spans="1:10" ht="30" customHeight="1" x14ac:dyDescent="0.2">
      <c r="A2920" s="461">
        <v>2909</v>
      </c>
      <c r="B2920" s="463" t="s">
        <v>12</v>
      </c>
      <c r="C2920" s="464" t="s">
        <v>1407</v>
      </c>
      <c r="D2920" s="465" t="str">
        <f>VLOOKUP(Tabela25[[#This Row],[Symbol]],Baza_cen[],3,0)</f>
        <v>BLOK NYXON  Green 80mm    H=115mm     GPMM</v>
      </c>
      <c r="E2920" s="466">
        <v>115</v>
      </c>
      <c r="F2920" s="466"/>
      <c r="G2920" s="466" t="s">
        <v>2453</v>
      </c>
      <c r="H2920" s="477">
        <f>NP.!W137</f>
        <v>0</v>
      </c>
      <c r="I2920" s="476">
        <f>NP.!AO137</f>
        <v>0</v>
      </c>
      <c r="J2920" s="462"/>
    </row>
    <row r="2921" spans="1:10" ht="30" customHeight="1" x14ac:dyDescent="0.2">
      <c r="A2921" s="461">
        <v>2910</v>
      </c>
      <c r="B2921" s="463" t="s">
        <v>12</v>
      </c>
      <c r="C2921" s="464" t="s">
        <v>1407</v>
      </c>
      <c r="D2921" s="465" t="str">
        <f>VLOOKUP(Tabela25[[#This Row],[Symbol]],Baza_cen[],3,0)</f>
        <v>BLOK NYXON  Green 80mm    H=115mm     GPMM</v>
      </c>
      <c r="E2921" s="466">
        <v>115</v>
      </c>
      <c r="F2921" s="466"/>
      <c r="G2921" s="466" t="s">
        <v>2453</v>
      </c>
      <c r="H2921" s="477">
        <f>NP.!X137</f>
        <v>0</v>
      </c>
      <c r="I2921" s="476">
        <f>NP.!AP137</f>
        <v>0</v>
      </c>
      <c r="J2921" s="462"/>
    </row>
    <row r="2922" spans="1:10" ht="30" customHeight="1" x14ac:dyDescent="0.2">
      <c r="A2922" s="461">
        <v>2911</v>
      </c>
      <c r="B2922" s="463" t="s">
        <v>12</v>
      </c>
      <c r="C2922" s="464" t="s">
        <v>1407</v>
      </c>
      <c r="D2922" s="465" t="str">
        <f>VLOOKUP(Tabela25[[#This Row],[Symbol]],Baza_cen[],3,0)</f>
        <v>BLOK NYXON  Green 80mm    H=115mm     GPMM</v>
      </c>
      <c r="E2922" s="466">
        <v>115</v>
      </c>
      <c r="F2922" s="466"/>
      <c r="G2922" s="466" t="s">
        <v>2453</v>
      </c>
      <c r="H2922" s="477">
        <f>NP.!Y137</f>
        <v>0</v>
      </c>
      <c r="I2922" s="476">
        <f>NP.!AQ137</f>
        <v>0</v>
      </c>
      <c r="J2922" s="462"/>
    </row>
    <row r="2923" spans="1:10" ht="30" customHeight="1" x14ac:dyDescent="0.2">
      <c r="A2923" s="461">
        <v>2912</v>
      </c>
      <c r="B2923" s="463" t="s">
        <v>12</v>
      </c>
      <c r="C2923" s="464" t="s">
        <v>1407</v>
      </c>
      <c r="D2923" s="465" t="str">
        <f>VLOOKUP(Tabela25[[#This Row],[Symbol]],Baza_cen[],3,0)</f>
        <v>BLOK NYXON  Green 80mm    H=115mm     GPMM</v>
      </c>
      <c r="E2923" s="466">
        <v>115</v>
      </c>
      <c r="F2923" s="466"/>
      <c r="G2923" s="466" t="s">
        <v>2453</v>
      </c>
      <c r="H2923" s="477">
        <f>NP.!Z137</f>
        <v>0</v>
      </c>
      <c r="I2923" s="476">
        <f>NP.!AR137</f>
        <v>0</v>
      </c>
      <c r="J2923" s="462"/>
    </row>
    <row r="2924" spans="1:10" ht="30" customHeight="1" x14ac:dyDescent="0.2">
      <c r="A2924" s="461">
        <v>2913</v>
      </c>
      <c r="B2924" s="463" t="s">
        <v>12</v>
      </c>
      <c r="C2924" s="464" t="s">
        <v>1407</v>
      </c>
      <c r="D2924" s="465" t="str">
        <f>VLOOKUP(Tabela25[[#This Row],[Symbol]],Baza_cen[],3,0)</f>
        <v>BLOK NYXON  Green 80mm    H=115mm     GPMM</v>
      </c>
      <c r="E2924" s="466">
        <v>115</v>
      </c>
      <c r="F2924" s="466"/>
      <c r="G2924" s="466" t="s">
        <v>2453</v>
      </c>
      <c r="H2924" s="477">
        <f>NP.!AA137</f>
        <v>0</v>
      </c>
      <c r="I2924" s="476">
        <f>NP.!AS137</f>
        <v>0</v>
      </c>
      <c r="J2924" s="462"/>
    </row>
    <row r="2925" spans="1:10" ht="30" customHeight="1" x14ac:dyDescent="0.2">
      <c r="A2925" s="461">
        <v>2914</v>
      </c>
      <c r="B2925" s="463" t="s">
        <v>12</v>
      </c>
      <c r="C2925" s="464" t="s">
        <v>1407</v>
      </c>
      <c r="D2925" s="465" t="str">
        <f>VLOOKUP(Tabela25[[#This Row],[Symbol]],Baza_cen[],3,0)</f>
        <v>BLOK NYXON  Green 80mm    H=115mm     GPMM</v>
      </c>
      <c r="E2925" s="466">
        <v>115</v>
      </c>
      <c r="F2925" s="466"/>
      <c r="G2925" s="466" t="s">
        <v>2453</v>
      </c>
      <c r="H2925" s="477">
        <f>NP.!AB137</f>
        <v>0</v>
      </c>
      <c r="I2925" s="476">
        <f>NP.!AT137</f>
        <v>0</v>
      </c>
      <c r="J2925" s="462"/>
    </row>
    <row r="2926" spans="1:10" ht="30" customHeight="1" x14ac:dyDescent="0.2">
      <c r="A2926" s="461">
        <v>2915</v>
      </c>
      <c r="B2926" s="463" t="s">
        <v>12</v>
      </c>
      <c r="C2926" s="464" t="s">
        <v>1407</v>
      </c>
      <c r="D2926" s="465" t="str">
        <f>VLOOKUP(Tabela25[[#This Row],[Symbol]],Baza_cen[],3,0)</f>
        <v>BLOK NYXON  Green 80mm    H=115mm     GPMM</v>
      </c>
      <c r="E2926" s="466">
        <v>115</v>
      </c>
      <c r="F2926" s="466"/>
      <c r="G2926" s="466" t="s">
        <v>2453</v>
      </c>
      <c r="H2926" s="477">
        <f>NP.!AC137</f>
        <v>0</v>
      </c>
      <c r="I2926" s="476">
        <f>NP.!AU137</f>
        <v>0</v>
      </c>
      <c r="J2926" s="462"/>
    </row>
    <row r="2927" spans="1:10" ht="30" customHeight="1" x14ac:dyDescent="0.2">
      <c r="A2927" s="461">
        <v>2916</v>
      </c>
      <c r="B2927" s="463" t="s">
        <v>12</v>
      </c>
      <c r="C2927" s="464" t="s">
        <v>1407</v>
      </c>
      <c r="D2927" s="465" t="str">
        <f>VLOOKUP(Tabela25[[#This Row],[Symbol]],Baza_cen[],3,0)</f>
        <v>BLOK NYXON  Green 80mm    H=115mm     GPMM</v>
      </c>
      <c r="E2927" s="466">
        <v>115</v>
      </c>
      <c r="F2927" s="466"/>
      <c r="G2927" s="466" t="s">
        <v>2453</v>
      </c>
      <c r="H2927" s="477">
        <f>NP.!AD137</f>
        <v>0</v>
      </c>
      <c r="I2927" s="476">
        <f>NP.!AV137</f>
        <v>0</v>
      </c>
      <c r="J2927" s="462"/>
    </row>
    <row r="2928" spans="1:10" ht="30" customHeight="1" x14ac:dyDescent="0.2">
      <c r="A2928" s="461">
        <v>2917</v>
      </c>
      <c r="B2928" s="463" t="s">
        <v>12</v>
      </c>
      <c r="C2928" s="464" t="s">
        <v>1408</v>
      </c>
      <c r="D2928" s="465" t="str">
        <f>VLOOKUP(Tabela25[[#This Row],[Symbol]],Baza_cen[],3,0)</f>
        <v>BLOK NYXON  Green 80mm    H=120mm     GPMM</v>
      </c>
      <c r="E2928" s="466">
        <v>120</v>
      </c>
      <c r="F2928" s="466"/>
      <c r="G2928" s="466" t="s">
        <v>2453</v>
      </c>
      <c r="H2928" s="477">
        <f>NP.!S138</f>
        <v>0</v>
      </c>
      <c r="I2928" s="476">
        <f>NP.!AK138</f>
        <v>0</v>
      </c>
      <c r="J2928" s="462"/>
    </row>
    <row r="2929" spans="1:10" ht="30" customHeight="1" x14ac:dyDescent="0.2">
      <c r="A2929" s="461">
        <v>2918</v>
      </c>
      <c r="B2929" s="463" t="s">
        <v>12</v>
      </c>
      <c r="C2929" s="464" t="s">
        <v>1408</v>
      </c>
      <c r="D2929" s="465" t="str">
        <f>VLOOKUP(Tabela25[[#This Row],[Symbol]],Baza_cen[],3,0)</f>
        <v>BLOK NYXON  Green 80mm    H=120mm     GPMM</v>
      </c>
      <c r="E2929" s="466">
        <v>120</v>
      </c>
      <c r="F2929" s="466"/>
      <c r="G2929" s="466" t="s">
        <v>2453</v>
      </c>
      <c r="H2929" s="477">
        <f>NP.!T138</f>
        <v>0</v>
      </c>
      <c r="I2929" s="476">
        <f>NP.!AL138</f>
        <v>0</v>
      </c>
      <c r="J2929" s="462"/>
    </row>
    <row r="2930" spans="1:10" ht="30" customHeight="1" x14ac:dyDescent="0.2">
      <c r="A2930" s="461">
        <v>2919</v>
      </c>
      <c r="B2930" s="463" t="s">
        <v>12</v>
      </c>
      <c r="C2930" s="464" t="s">
        <v>1408</v>
      </c>
      <c r="D2930" s="465" t="str">
        <f>VLOOKUP(Tabela25[[#This Row],[Symbol]],Baza_cen[],3,0)</f>
        <v>BLOK NYXON  Green 80mm    H=120mm     GPMM</v>
      </c>
      <c r="E2930" s="466">
        <v>120</v>
      </c>
      <c r="F2930" s="466"/>
      <c r="G2930" s="466" t="s">
        <v>2453</v>
      </c>
      <c r="H2930" s="477">
        <f>NP.!U138</f>
        <v>0</v>
      </c>
      <c r="I2930" s="476">
        <f>NP.!AM138</f>
        <v>0</v>
      </c>
      <c r="J2930" s="462"/>
    </row>
    <row r="2931" spans="1:10" ht="30" customHeight="1" x14ac:dyDescent="0.2">
      <c r="A2931" s="461">
        <v>2920</v>
      </c>
      <c r="B2931" s="463" t="s">
        <v>12</v>
      </c>
      <c r="C2931" s="464" t="s">
        <v>1408</v>
      </c>
      <c r="D2931" s="465" t="str">
        <f>VLOOKUP(Tabela25[[#This Row],[Symbol]],Baza_cen[],3,0)</f>
        <v>BLOK NYXON  Green 80mm    H=120mm     GPMM</v>
      </c>
      <c r="E2931" s="466">
        <v>120</v>
      </c>
      <c r="F2931" s="466"/>
      <c r="G2931" s="466" t="s">
        <v>2453</v>
      </c>
      <c r="H2931" s="477">
        <f>NP.!V138</f>
        <v>0</v>
      </c>
      <c r="I2931" s="476">
        <f>NP.!AN138</f>
        <v>0</v>
      </c>
      <c r="J2931" s="462"/>
    </row>
    <row r="2932" spans="1:10" ht="30" customHeight="1" x14ac:dyDescent="0.2">
      <c r="A2932" s="461">
        <v>2921</v>
      </c>
      <c r="B2932" s="463" t="s">
        <v>12</v>
      </c>
      <c r="C2932" s="464" t="s">
        <v>1408</v>
      </c>
      <c r="D2932" s="465" t="str">
        <f>VLOOKUP(Tabela25[[#This Row],[Symbol]],Baza_cen[],3,0)</f>
        <v>BLOK NYXON  Green 80mm    H=120mm     GPMM</v>
      </c>
      <c r="E2932" s="466">
        <v>120</v>
      </c>
      <c r="F2932" s="466"/>
      <c r="G2932" s="466" t="s">
        <v>2453</v>
      </c>
      <c r="H2932" s="477">
        <f>NP.!W138</f>
        <v>0</v>
      </c>
      <c r="I2932" s="476">
        <f>NP.!AO138</f>
        <v>0</v>
      </c>
      <c r="J2932" s="462"/>
    </row>
    <row r="2933" spans="1:10" ht="30" customHeight="1" x14ac:dyDescent="0.2">
      <c r="A2933" s="461">
        <v>2922</v>
      </c>
      <c r="B2933" s="463" t="s">
        <v>12</v>
      </c>
      <c r="C2933" s="464" t="s">
        <v>1408</v>
      </c>
      <c r="D2933" s="465" t="str">
        <f>VLOOKUP(Tabela25[[#This Row],[Symbol]],Baza_cen[],3,0)</f>
        <v>BLOK NYXON  Green 80mm    H=120mm     GPMM</v>
      </c>
      <c r="E2933" s="466">
        <v>120</v>
      </c>
      <c r="F2933" s="466"/>
      <c r="G2933" s="466" t="s">
        <v>2453</v>
      </c>
      <c r="H2933" s="477">
        <f>NP.!X138</f>
        <v>0</v>
      </c>
      <c r="I2933" s="476">
        <f>NP.!AP138</f>
        <v>0</v>
      </c>
      <c r="J2933" s="462"/>
    </row>
    <row r="2934" spans="1:10" ht="30" customHeight="1" x14ac:dyDescent="0.2">
      <c r="A2934" s="461">
        <v>2923</v>
      </c>
      <c r="B2934" s="463" t="s">
        <v>12</v>
      </c>
      <c r="C2934" s="464" t="s">
        <v>1408</v>
      </c>
      <c r="D2934" s="465" t="str">
        <f>VLOOKUP(Tabela25[[#This Row],[Symbol]],Baza_cen[],3,0)</f>
        <v>BLOK NYXON  Green 80mm    H=120mm     GPMM</v>
      </c>
      <c r="E2934" s="466">
        <v>120</v>
      </c>
      <c r="F2934" s="466"/>
      <c r="G2934" s="466" t="s">
        <v>2453</v>
      </c>
      <c r="H2934" s="477">
        <f>NP.!Y138</f>
        <v>0</v>
      </c>
      <c r="I2934" s="476">
        <f>NP.!AQ138</f>
        <v>0</v>
      </c>
      <c r="J2934" s="462"/>
    </row>
    <row r="2935" spans="1:10" ht="30" customHeight="1" x14ac:dyDescent="0.2">
      <c r="A2935" s="461">
        <v>2924</v>
      </c>
      <c r="B2935" s="463" t="s">
        <v>12</v>
      </c>
      <c r="C2935" s="464" t="s">
        <v>1408</v>
      </c>
      <c r="D2935" s="465" t="str">
        <f>VLOOKUP(Tabela25[[#This Row],[Symbol]],Baza_cen[],3,0)</f>
        <v>BLOK NYXON  Green 80mm    H=120mm     GPMM</v>
      </c>
      <c r="E2935" s="466">
        <v>120</v>
      </c>
      <c r="F2935" s="466"/>
      <c r="G2935" s="466" t="s">
        <v>2453</v>
      </c>
      <c r="H2935" s="477">
        <f>NP.!Z138</f>
        <v>0</v>
      </c>
      <c r="I2935" s="476">
        <f>NP.!AR138</f>
        <v>0</v>
      </c>
      <c r="J2935" s="462"/>
    </row>
    <row r="2936" spans="1:10" ht="30" customHeight="1" x14ac:dyDescent="0.2">
      <c r="A2936" s="461">
        <v>2925</v>
      </c>
      <c r="B2936" s="463" t="s">
        <v>12</v>
      </c>
      <c r="C2936" s="464" t="s">
        <v>1408</v>
      </c>
      <c r="D2936" s="465" t="str">
        <f>VLOOKUP(Tabela25[[#This Row],[Symbol]],Baza_cen[],3,0)</f>
        <v>BLOK NYXON  Green 80mm    H=120mm     GPMM</v>
      </c>
      <c r="E2936" s="466">
        <v>120</v>
      </c>
      <c r="F2936" s="466"/>
      <c r="G2936" s="466" t="s">
        <v>2453</v>
      </c>
      <c r="H2936" s="477">
        <f>NP.!AA138</f>
        <v>0</v>
      </c>
      <c r="I2936" s="476">
        <f>NP.!AS138</f>
        <v>0</v>
      </c>
      <c r="J2936" s="462"/>
    </row>
    <row r="2937" spans="1:10" ht="30" customHeight="1" x14ac:dyDescent="0.2">
      <c r="A2937" s="461">
        <v>2926</v>
      </c>
      <c r="B2937" s="463" t="s">
        <v>12</v>
      </c>
      <c r="C2937" s="464" t="s">
        <v>1408</v>
      </c>
      <c r="D2937" s="465" t="str">
        <f>VLOOKUP(Tabela25[[#This Row],[Symbol]],Baza_cen[],3,0)</f>
        <v>BLOK NYXON  Green 80mm    H=120mm     GPMM</v>
      </c>
      <c r="E2937" s="466">
        <v>120</v>
      </c>
      <c r="F2937" s="466"/>
      <c r="G2937" s="466" t="s">
        <v>2453</v>
      </c>
      <c r="H2937" s="477">
        <f>NP.!AB138</f>
        <v>0</v>
      </c>
      <c r="I2937" s="476">
        <f>NP.!AT138</f>
        <v>0</v>
      </c>
      <c r="J2937" s="462"/>
    </row>
    <row r="2938" spans="1:10" ht="30" customHeight="1" x14ac:dyDescent="0.2">
      <c r="A2938" s="461">
        <v>2927</v>
      </c>
      <c r="B2938" s="463" t="s">
        <v>12</v>
      </c>
      <c r="C2938" s="464" t="s">
        <v>1408</v>
      </c>
      <c r="D2938" s="465" t="str">
        <f>VLOOKUP(Tabela25[[#This Row],[Symbol]],Baza_cen[],3,0)</f>
        <v>BLOK NYXON  Green 80mm    H=120mm     GPMM</v>
      </c>
      <c r="E2938" s="466">
        <v>120</v>
      </c>
      <c r="F2938" s="466"/>
      <c r="G2938" s="466" t="s">
        <v>2453</v>
      </c>
      <c r="H2938" s="477">
        <f>NP.!AC138</f>
        <v>0</v>
      </c>
      <c r="I2938" s="476">
        <f>NP.!AU138</f>
        <v>0</v>
      </c>
      <c r="J2938" s="462"/>
    </row>
    <row r="2939" spans="1:10" ht="30" customHeight="1" x14ac:dyDescent="0.2">
      <c r="A2939" s="461">
        <v>2928</v>
      </c>
      <c r="B2939" s="463" t="s">
        <v>12</v>
      </c>
      <c r="C2939" s="464" t="s">
        <v>1408</v>
      </c>
      <c r="D2939" s="465" t="str">
        <f>VLOOKUP(Tabela25[[#This Row],[Symbol]],Baza_cen[],3,0)</f>
        <v>BLOK NYXON  Green 80mm    H=120mm     GPMM</v>
      </c>
      <c r="E2939" s="466">
        <v>120</v>
      </c>
      <c r="F2939" s="466"/>
      <c r="G2939" s="466" t="s">
        <v>2453</v>
      </c>
      <c r="H2939" s="477">
        <f>NP.!AD138</f>
        <v>0</v>
      </c>
      <c r="I2939" s="476">
        <f>NP.!AV138</f>
        <v>0</v>
      </c>
      <c r="J2939" s="462"/>
    </row>
    <row r="2940" spans="1:10" ht="30" customHeight="1" x14ac:dyDescent="0.2">
      <c r="A2940" s="461">
        <v>2929</v>
      </c>
      <c r="B2940" s="463" t="s">
        <v>12</v>
      </c>
      <c r="C2940" s="464" t="s">
        <v>1409</v>
      </c>
      <c r="D2940" s="465" t="str">
        <f>VLOOKUP(Tabela25[[#This Row],[Symbol]],Baza_cen[],3,0)</f>
        <v>BLOK NYXON  Green 80mm    H=125mm     GPMM</v>
      </c>
      <c r="E2940" s="466">
        <v>125</v>
      </c>
      <c r="F2940" s="466"/>
      <c r="G2940" s="466" t="s">
        <v>2453</v>
      </c>
      <c r="H2940" s="477">
        <f>NP.!S139</f>
        <v>0</v>
      </c>
      <c r="I2940" s="476">
        <f>NP.!AK139</f>
        <v>0</v>
      </c>
      <c r="J2940" s="462"/>
    </row>
    <row r="2941" spans="1:10" ht="30" customHeight="1" x14ac:dyDescent="0.2">
      <c r="A2941" s="461">
        <v>2930</v>
      </c>
      <c r="B2941" s="463" t="s">
        <v>12</v>
      </c>
      <c r="C2941" s="464" t="s">
        <v>1409</v>
      </c>
      <c r="D2941" s="465" t="str">
        <f>VLOOKUP(Tabela25[[#This Row],[Symbol]],Baza_cen[],3,0)</f>
        <v>BLOK NYXON  Green 80mm    H=125mm     GPMM</v>
      </c>
      <c r="E2941" s="466">
        <v>125</v>
      </c>
      <c r="F2941" s="466"/>
      <c r="G2941" s="466" t="s">
        <v>2453</v>
      </c>
      <c r="H2941" s="477">
        <f>NP.!T139</f>
        <v>0</v>
      </c>
      <c r="I2941" s="476">
        <f>NP.!AL139</f>
        <v>0</v>
      </c>
      <c r="J2941" s="462"/>
    </row>
    <row r="2942" spans="1:10" ht="30" customHeight="1" x14ac:dyDescent="0.2">
      <c r="A2942" s="461">
        <v>2931</v>
      </c>
      <c r="B2942" s="463" t="s">
        <v>12</v>
      </c>
      <c r="C2942" s="464" t="s">
        <v>1409</v>
      </c>
      <c r="D2942" s="465" t="str">
        <f>VLOOKUP(Tabela25[[#This Row],[Symbol]],Baza_cen[],3,0)</f>
        <v>BLOK NYXON  Green 80mm    H=125mm     GPMM</v>
      </c>
      <c r="E2942" s="466">
        <v>125</v>
      </c>
      <c r="F2942" s="466"/>
      <c r="G2942" s="466" t="s">
        <v>2453</v>
      </c>
      <c r="H2942" s="477">
        <f>NP.!U139</f>
        <v>0</v>
      </c>
      <c r="I2942" s="476">
        <f>NP.!AM139</f>
        <v>0</v>
      </c>
      <c r="J2942" s="462"/>
    </row>
    <row r="2943" spans="1:10" ht="30" customHeight="1" x14ac:dyDescent="0.2">
      <c r="A2943" s="461">
        <v>2932</v>
      </c>
      <c r="B2943" s="463" t="s">
        <v>12</v>
      </c>
      <c r="C2943" s="464" t="s">
        <v>1409</v>
      </c>
      <c r="D2943" s="465" t="str">
        <f>VLOOKUP(Tabela25[[#This Row],[Symbol]],Baza_cen[],3,0)</f>
        <v>BLOK NYXON  Green 80mm    H=125mm     GPMM</v>
      </c>
      <c r="E2943" s="466">
        <v>125</v>
      </c>
      <c r="F2943" s="466"/>
      <c r="G2943" s="466" t="s">
        <v>2453</v>
      </c>
      <c r="H2943" s="477">
        <f>NP.!V139</f>
        <v>0</v>
      </c>
      <c r="I2943" s="476">
        <f>NP.!AN139</f>
        <v>0</v>
      </c>
      <c r="J2943" s="462"/>
    </row>
    <row r="2944" spans="1:10" ht="30" customHeight="1" x14ac:dyDescent="0.2">
      <c r="A2944" s="461">
        <v>2933</v>
      </c>
      <c r="B2944" s="463" t="s">
        <v>12</v>
      </c>
      <c r="C2944" s="464" t="s">
        <v>1409</v>
      </c>
      <c r="D2944" s="465" t="str">
        <f>VLOOKUP(Tabela25[[#This Row],[Symbol]],Baza_cen[],3,0)</f>
        <v>BLOK NYXON  Green 80mm    H=125mm     GPMM</v>
      </c>
      <c r="E2944" s="466">
        <v>125</v>
      </c>
      <c r="F2944" s="466"/>
      <c r="G2944" s="466" t="s">
        <v>2453</v>
      </c>
      <c r="H2944" s="477">
        <f>NP.!W139</f>
        <v>0</v>
      </c>
      <c r="I2944" s="476">
        <f>NP.!AO139</f>
        <v>0</v>
      </c>
      <c r="J2944" s="462"/>
    </row>
    <row r="2945" spans="1:10" ht="30" customHeight="1" x14ac:dyDescent="0.2">
      <c r="A2945" s="461">
        <v>2934</v>
      </c>
      <c r="B2945" s="463" t="s">
        <v>12</v>
      </c>
      <c r="C2945" s="464" t="s">
        <v>1409</v>
      </c>
      <c r="D2945" s="465" t="str">
        <f>VLOOKUP(Tabela25[[#This Row],[Symbol]],Baza_cen[],3,0)</f>
        <v>BLOK NYXON  Green 80mm    H=125mm     GPMM</v>
      </c>
      <c r="E2945" s="466">
        <v>125</v>
      </c>
      <c r="F2945" s="466"/>
      <c r="G2945" s="466" t="s">
        <v>2453</v>
      </c>
      <c r="H2945" s="477">
        <f>NP.!X139</f>
        <v>0</v>
      </c>
      <c r="I2945" s="476">
        <f>NP.!AP139</f>
        <v>0</v>
      </c>
      <c r="J2945" s="462"/>
    </row>
    <row r="2946" spans="1:10" ht="30" customHeight="1" x14ac:dyDescent="0.2">
      <c r="A2946" s="461">
        <v>2935</v>
      </c>
      <c r="B2946" s="463" t="s">
        <v>12</v>
      </c>
      <c r="C2946" s="464" t="s">
        <v>1409</v>
      </c>
      <c r="D2946" s="465" t="str">
        <f>VLOOKUP(Tabela25[[#This Row],[Symbol]],Baza_cen[],3,0)</f>
        <v>BLOK NYXON  Green 80mm    H=125mm     GPMM</v>
      </c>
      <c r="E2946" s="466">
        <v>125</v>
      </c>
      <c r="F2946" s="466"/>
      <c r="G2946" s="466" t="s">
        <v>2453</v>
      </c>
      <c r="H2946" s="477">
        <f>NP.!Y139</f>
        <v>0</v>
      </c>
      <c r="I2946" s="476">
        <f>NP.!AQ139</f>
        <v>0</v>
      </c>
      <c r="J2946" s="462"/>
    </row>
    <row r="2947" spans="1:10" ht="30" customHeight="1" x14ac:dyDescent="0.2">
      <c r="A2947" s="461">
        <v>2936</v>
      </c>
      <c r="B2947" s="463" t="s">
        <v>12</v>
      </c>
      <c r="C2947" s="464" t="s">
        <v>1409</v>
      </c>
      <c r="D2947" s="465" t="str">
        <f>VLOOKUP(Tabela25[[#This Row],[Symbol]],Baza_cen[],3,0)</f>
        <v>BLOK NYXON  Green 80mm    H=125mm     GPMM</v>
      </c>
      <c r="E2947" s="466">
        <v>125</v>
      </c>
      <c r="F2947" s="466"/>
      <c r="G2947" s="466" t="s">
        <v>2453</v>
      </c>
      <c r="H2947" s="477">
        <f>NP.!Z139</f>
        <v>0</v>
      </c>
      <c r="I2947" s="476">
        <f>NP.!AR139</f>
        <v>0</v>
      </c>
      <c r="J2947" s="462"/>
    </row>
    <row r="2948" spans="1:10" ht="30" customHeight="1" x14ac:dyDescent="0.2">
      <c r="A2948" s="461">
        <v>2937</v>
      </c>
      <c r="B2948" s="463" t="s">
        <v>12</v>
      </c>
      <c r="C2948" s="464" t="s">
        <v>1409</v>
      </c>
      <c r="D2948" s="465" t="str">
        <f>VLOOKUP(Tabela25[[#This Row],[Symbol]],Baza_cen[],3,0)</f>
        <v>BLOK NYXON  Green 80mm    H=125mm     GPMM</v>
      </c>
      <c r="E2948" s="466">
        <v>125</v>
      </c>
      <c r="F2948" s="466"/>
      <c r="G2948" s="466" t="s">
        <v>2453</v>
      </c>
      <c r="H2948" s="477">
        <f>NP.!AA139</f>
        <v>0</v>
      </c>
      <c r="I2948" s="476">
        <f>NP.!AS139</f>
        <v>0</v>
      </c>
      <c r="J2948" s="462"/>
    </row>
    <row r="2949" spans="1:10" ht="30" customHeight="1" x14ac:dyDescent="0.2">
      <c r="A2949" s="461">
        <v>2938</v>
      </c>
      <c r="B2949" s="463" t="s">
        <v>12</v>
      </c>
      <c r="C2949" s="464" t="s">
        <v>1409</v>
      </c>
      <c r="D2949" s="465" t="str">
        <f>VLOOKUP(Tabela25[[#This Row],[Symbol]],Baza_cen[],3,0)</f>
        <v>BLOK NYXON  Green 80mm    H=125mm     GPMM</v>
      </c>
      <c r="E2949" s="466">
        <v>125</v>
      </c>
      <c r="F2949" s="466"/>
      <c r="G2949" s="466" t="s">
        <v>2453</v>
      </c>
      <c r="H2949" s="477">
        <f>NP.!AB139</f>
        <v>0</v>
      </c>
      <c r="I2949" s="476">
        <f>NP.!AT139</f>
        <v>0</v>
      </c>
      <c r="J2949" s="462"/>
    </row>
    <row r="2950" spans="1:10" ht="30" customHeight="1" x14ac:dyDescent="0.2">
      <c r="A2950" s="461">
        <v>2939</v>
      </c>
      <c r="B2950" s="463" t="s">
        <v>12</v>
      </c>
      <c r="C2950" s="464" t="s">
        <v>1409</v>
      </c>
      <c r="D2950" s="465" t="str">
        <f>VLOOKUP(Tabela25[[#This Row],[Symbol]],Baza_cen[],3,0)</f>
        <v>BLOK NYXON  Green 80mm    H=125mm     GPMM</v>
      </c>
      <c r="E2950" s="466">
        <v>125</v>
      </c>
      <c r="F2950" s="466"/>
      <c r="G2950" s="466" t="s">
        <v>2453</v>
      </c>
      <c r="H2950" s="477">
        <f>NP.!AC139</f>
        <v>0</v>
      </c>
      <c r="I2950" s="476">
        <f>NP.!AU139</f>
        <v>0</v>
      </c>
      <c r="J2950" s="462"/>
    </row>
    <row r="2951" spans="1:10" ht="30" customHeight="1" x14ac:dyDescent="0.2">
      <c r="A2951" s="461">
        <v>2940</v>
      </c>
      <c r="B2951" s="463" t="s">
        <v>12</v>
      </c>
      <c r="C2951" s="464" t="s">
        <v>1409</v>
      </c>
      <c r="D2951" s="465" t="str">
        <f>VLOOKUP(Tabela25[[#This Row],[Symbol]],Baza_cen[],3,0)</f>
        <v>BLOK NYXON  Green 80mm    H=125mm     GPMM</v>
      </c>
      <c r="E2951" s="466">
        <v>125</v>
      </c>
      <c r="F2951" s="466"/>
      <c r="G2951" s="466" t="s">
        <v>2453</v>
      </c>
      <c r="H2951" s="477">
        <f>NP.!AD139</f>
        <v>0</v>
      </c>
      <c r="I2951" s="476">
        <f>NP.!AV139</f>
        <v>0</v>
      </c>
      <c r="J2951" s="462"/>
    </row>
    <row r="2952" spans="1:10" ht="30" customHeight="1" x14ac:dyDescent="0.2">
      <c r="A2952" s="461">
        <v>2941</v>
      </c>
      <c r="B2952" s="463" t="s">
        <v>12</v>
      </c>
      <c r="C2952" s="464" t="s">
        <v>1410</v>
      </c>
      <c r="D2952" s="465" t="str">
        <f>VLOOKUP(Tabela25[[#This Row],[Symbol]],Baza_cen[],3,0)</f>
        <v>BLOK NYXON  Green 80mm    H=130mm     GPMM</v>
      </c>
      <c r="E2952" s="466">
        <v>130</v>
      </c>
      <c r="F2952" s="466"/>
      <c r="G2952" s="466" t="s">
        <v>2453</v>
      </c>
      <c r="H2952" s="477">
        <f>NP.!S140</f>
        <v>0</v>
      </c>
      <c r="I2952" s="476">
        <f>NP.!AK140</f>
        <v>0</v>
      </c>
      <c r="J2952" s="462"/>
    </row>
    <row r="2953" spans="1:10" ht="30" customHeight="1" x14ac:dyDescent="0.2">
      <c r="A2953" s="461">
        <v>2942</v>
      </c>
      <c r="B2953" s="463" t="s">
        <v>12</v>
      </c>
      <c r="C2953" s="464" t="s">
        <v>1410</v>
      </c>
      <c r="D2953" s="465" t="str">
        <f>VLOOKUP(Tabela25[[#This Row],[Symbol]],Baza_cen[],3,0)</f>
        <v>BLOK NYXON  Green 80mm    H=130mm     GPMM</v>
      </c>
      <c r="E2953" s="466">
        <v>130</v>
      </c>
      <c r="F2953" s="466"/>
      <c r="G2953" s="466" t="s">
        <v>2453</v>
      </c>
      <c r="H2953" s="477">
        <f>NP.!T140</f>
        <v>0</v>
      </c>
      <c r="I2953" s="476">
        <f>NP.!AL140</f>
        <v>0</v>
      </c>
      <c r="J2953" s="462"/>
    </row>
    <row r="2954" spans="1:10" ht="30" customHeight="1" x14ac:dyDescent="0.2">
      <c r="A2954" s="461">
        <v>2943</v>
      </c>
      <c r="B2954" s="463" t="s">
        <v>12</v>
      </c>
      <c r="C2954" s="464" t="s">
        <v>1410</v>
      </c>
      <c r="D2954" s="465" t="str">
        <f>VLOOKUP(Tabela25[[#This Row],[Symbol]],Baza_cen[],3,0)</f>
        <v>BLOK NYXON  Green 80mm    H=130mm     GPMM</v>
      </c>
      <c r="E2954" s="466">
        <v>130</v>
      </c>
      <c r="F2954" s="466"/>
      <c r="G2954" s="466" t="s">
        <v>2453</v>
      </c>
      <c r="H2954" s="477">
        <f>NP.!U140</f>
        <v>0</v>
      </c>
      <c r="I2954" s="476">
        <f>NP.!AM140</f>
        <v>0</v>
      </c>
      <c r="J2954" s="462"/>
    </row>
    <row r="2955" spans="1:10" ht="30" customHeight="1" x14ac:dyDescent="0.2">
      <c r="A2955" s="461">
        <v>2944</v>
      </c>
      <c r="B2955" s="463" t="s">
        <v>12</v>
      </c>
      <c r="C2955" s="464" t="s">
        <v>1410</v>
      </c>
      <c r="D2955" s="465" t="str">
        <f>VLOOKUP(Tabela25[[#This Row],[Symbol]],Baza_cen[],3,0)</f>
        <v>BLOK NYXON  Green 80mm    H=130mm     GPMM</v>
      </c>
      <c r="E2955" s="466">
        <v>130</v>
      </c>
      <c r="F2955" s="466"/>
      <c r="G2955" s="466" t="s">
        <v>2453</v>
      </c>
      <c r="H2955" s="477">
        <f>NP.!V140</f>
        <v>0</v>
      </c>
      <c r="I2955" s="476">
        <f>NP.!AN140</f>
        <v>0</v>
      </c>
      <c r="J2955" s="462"/>
    </row>
    <row r="2956" spans="1:10" ht="30" customHeight="1" x14ac:dyDescent="0.2">
      <c r="A2956" s="461">
        <v>2945</v>
      </c>
      <c r="B2956" s="463" t="s">
        <v>12</v>
      </c>
      <c r="C2956" s="464" t="s">
        <v>1410</v>
      </c>
      <c r="D2956" s="465" t="str">
        <f>VLOOKUP(Tabela25[[#This Row],[Symbol]],Baza_cen[],3,0)</f>
        <v>BLOK NYXON  Green 80mm    H=130mm     GPMM</v>
      </c>
      <c r="E2956" s="466">
        <v>130</v>
      </c>
      <c r="F2956" s="466"/>
      <c r="G2956" s="466" t="s">
        <v>2453</v>
      </c>
      <c r="H2956" s="477">
        <f>NP.!W140</f>
        <v>0</v>
      </c>
      <c r="I2956" s="476">
        <f>NP.!AO140</f>
        <v>0</v>
      </c>
      <c r="J2956" s="462"/>
    </row>
    <row r="2957" spans="1:10" ht="30" customHeight="1" x14ac:dyDescent="0.2">
      <c r="A2957" s="461">
        <v>2946</v>
      </c>
      <c r="B2957" s="463" t="s">
        <v>12</v>
      </c>
      <c r="C2957" s="464" t="s">
        <v>1410</v>
      </c>
      <c r="D2957" s="465" t="str">
        <f>VLOOKUP(Tabela25[[#This Row],[Symbol]],Baza_cen[],3,0)</f>
        <v>BLOK NYXON  Green 80mm    H=130mm     GPMM</v>
      </c>
      <c r="E2957" s="466">
        <v>130</v>
      </c>
      <c r="F2957" s="466"/>
      <c r="G2957" s="466" t="s">
        <v>2453</v>
      </c>
      <c r="H2957" s="477">
        <f>NP.!X140</f>
        <v>0</v>
      </c>
      <c r="I2957" s="476">
        <f>NP.!AP140</f>
        <v>0</v>
      </c>
      <c r="J2957" s="462"/>
    </row>
    <row r="2958" spans="1:10" ht="30" customHeight="1" x14ac:dyDescent="0.2">
      <c r="A2958" s="461">
        <v>2947</v>
      </c>
      <c r="B2958" s="463" t="s">
        <v>12</v>
      </c>
      <c r="C2958" s="464" t="s">
        <v>1410</v>
      </c>
      <c r="D2958" s="465" t="str">
        <f>VLOOKUP(Tabela25[[#This Row],[Symbol]],Baza_cen[],3,0)</f>
        <v>BLOK NYXON  Green 80mm    H=130mm     GPMM</v>
      </c>
      <c r="E2958" s="466">
        <v>130</v>
      </c>
      <c r="F2958" s="466"/>
      <c r="G2958" s="466" t="s">
        <v>2453</v>
      </c>
      <c r="H2958" s="477">
        <f>NP.!Y140</f>
        <v>0</v>
      </c>
      <c r="I2958" s="476">
        <f>NP.!AQ140</f>
        <v>0</v>
      </c>
      <c r="J2958" s="462"/>
    </row>
    <row r="2959" spans="1:10" ht="30" customHeight="1" x14ac:dyDescent="0.2">
      <c r="A2959" s="461">
        <v>2948</v>
      </c>
      <c r="B2959" s="463" t="s">
        <v>12</v>
      </c>
      <c r="C2959" s="464" t="s">
        <v>1410</v>
      </c>
      <c r="D2959" s="465" t="str">
        <f>VLOOKUP(Tabela25[[#This Row],[Symbol]],Baza_cen[],3,0)</f>
        <v>BLOK NYXON  Green 80mm    H=130mm     GPMM</v>
      </c>
      <c r="E2959" s="466">
        <v>130</v>
      </c>
      <c r="F2959" s="466"/>
      <c r="G2959" s="466" t="s">
        <v>2453</v>
      </c>
      <c r="H2959" s="477">
        <f>NP.!Z140</f>
        <v>0</v>
      </c>
      <c r="I2959" s="476">
        <f>NP.!AR140</f>
        <v>0</v>
      </c>
      <c r="J2959" s="462"/>
    </row>
    <row r="2960" spans="1:10" ht="30" customHeight="1" x14ac:dyDescent="0.2">
      <c r="A2960" s="461">
        <v>2949</v>
      </c>
      <c r="B2960" s="463" t="s">
        <v>12</v>
      </c>
      <c r="C2960" s="464" t="s">
        <v>1410</v>
      </c>
      <c r="D2960" s="465" t="str">
        <f>VLOOKUP(Tabela25[[#This Row],[Symbol]],Baza_cen[],3,0)</f>
        <v>BLOK NYXON  Green 80mm    H=130mm     GPMM</v>
      </c>
      <c r="E2960" s="466">
        <v>130</v>
      </c>
      <c r="F2960" s="466"/>
      <c r="G2960" s="466" t="s">
        <v>2453</v>
      </c>
      <c r="H2960" s="477">
        <f>NP.!AA140</f>
        <v>0</v>
      </c>
      <c r="I2960" s="476">
        <f>NP.!AS140</f>
        <v>0</v>
      </c>
      <c r="J2960" s="462"/>
    </row>
    <row r="2961" spans="1:10" ht="30" customHeight="1" x14ac:dyDescent="0.2">
      <c r="A2961" s="461">
        <v>2950</v>
      </c>
      <c r="B2961" s="463" t="s">
        <v>12</v>
      </c>
      <c r="C2961" s="464" t="s">
        <v>1410</v>
      </c>
      <c r="D2961" s="465" t="str">
        <f>VLOOKUP(Tabela25[[#This Row],[Symbol]],Baza_cen[],3,0)</f>
        <v>BLOK NYXON  Green 80mm    H=130mm     GPMM</v>
      </c>
      <c r="E2961" s="466">
        <v>130</v>
      </c>
      <c r="F2961" s="466"/>
      <c r="G2961" s="466" t="s">
        <v>2453</v>
      </c>
      <c r="H2961" s="477">
        <f>NP.!AB140</f>
        <v>0</v>
      </c>
      <c r="I2961" s="476">
        <f>NP.!AT140</f>
        <v>0</v>
      </c>
      <c r="J2961" s="462"/>
    </row>
    <row r="2962" spans="1:10" ht="30" customHeight="1" x14ac:dyDescent="0.2">
      <c r="A2962" s="461">
        <v>2951</v>
      </c>
      <c r="B2962" s="463" t="s">
        <v>12</v>
      </c>
      <c r="C2962" s="464" t="s">
        <v>1410</v>
      </c>
      <c r="D2962" s="465" t="str">
        <f>VLOOKUP(Tabela25[[#This Row],[Symbol]],Baza_cen[],3,0)</f>
        <v>BLOK NYXON  Green 80mm    H=130mm     GPMM</v>
      </c>
      <c r="E2962" s="466">
        <v>130</v>
      </c>
      <c r="F2962" s="466"/>
      <c r="G2962" s="466" t="s">
        <v>2453</v>
      </c>
      <c r="H2962" s="477">
        <f>NP.!AC140</f>
        <v>0</v>
      </c>
      <c r="I2962" s="476">
        <f>NP.!AU140</f>
        <v>0</v>
      </c>
      <c r="J2962" s="462"/>
    </row>
    <row r="2963" spans="1:10" ht="30" customHeight="1" x14ac:dyDescent="0.2">
      <c r="A2963" s="461">
        <v>2952</v>
      </c>
      <c r="B2963" s="463" t="s">
        <v>12</v>
      </c>
      <c r="C2963" s="464" t="s">
        <v>1410</v>
      </c>
      <c r="D2963" s="465" t="str">
        <f>VLOOKUP(Tabela25[[#This Row],[Symbol]],Baza_cen[],3,0)</f>
        <v>BLOK NYXON  Green 80mm    H=130mm     GPMM</v>
      </c>
      <c r="E2963" s="466">
        <v>130</v>
      </c>
      <c r="F2963" s="466"/>
      <c r="G2963" s="466" t="s">
        <v>2453</v>
      </c>
      <c r="H2963" s="477">
        <f>NP.!AD140</f>
        <v>0</v>
      </c>
      <c r="I2963" s="476">
        <f>NP.!AV140</f>
        <v>0</v>
      </c>
      <c r="J2963" s="462"/>
    </row>
    <row r="2964" spans="1:10" ht="30" customHeight="1" x14ac:dyDescent="0.2">
      <c r="A2964" s="461">
        <v>2953</v>
      </c>
      <c r="B2964" s="463" t="s">
        <v>12</v>
      </c>
      <c r="C2964" s="464" t="s">
        <v>1411</v>
      </c>
      <c r="D2964" s="465" t="str">
        <f>VLOOKUP(Tabela25[[#This Row],[Symbol]],Baza_cen[],3,0)</f>
        <v>BLOK NYXON  Green 80mm    H=135mm     GPMM</v>
      </c>
      <c r="E2964" s="466">
        <v>135</v>
      </c>
      <c r="F2964" s="466"/>
      <c r="G2964" s="466" t="s">
        <v>2453</v>
      </c>
      <c r="H2964" s="477">
        <f>NP.!S141</f>
        <v>0</v>
      </c>
      <c r="I2964" s="476">
        <f>NP.!AK141</f>
        <v>0</v>
      </c>
      <c r="J2964" s="462"/>
    </row>
    <row r="2965" spans="1:10" ht="30" customHeight="1" x14ac:dyDescent="0.2">
      <c r="A2965" s="461">
        <v>2954</v>
      </c>
      <c r="B2965" s="463" t="s">
        <v>12</v>
      </c>
      <c r="C2965" s="464" t="s">
        <v>1411</v>
      </c>
      <c r="D2965" s="465" t="str">
        <f>VLOOKUP(Tabela25[[#This Row],[Symbol]],Baza_cen[],3,0)</f>
        <v>BLOK NYXON  Green 80mm    H=135mm     GPMM</v>
      </c>
      <c r="E2965" s="466">
        <v>135</v>
      </c>
      <c r="F2965" s="466"/>
      <c r="G2965" s="466" t="s">
        <v>2453</v>
      </c>
      <c r="H2965" s="477">
        <f>NP.!T141</f>
        <v>0</v>
      </c>
      <c r="I2965" s="476">
        <f>NP.!AL141</f>
        <v>0</v>
      </c>
      <c r="J2965" s="462"/>
    </row>
    <row r="2966" spans="1:10" ht="30" customHeight="1" x14ac:dyDescent="0.2">
      <c r="A2966" s="461">
        <v>2955</v>
      </c>
      <c r="B2966" s="463" t="s">
        <v>12</v>
      </c>
      <c r="C2966" s="464" t="s">
        <v>1411</v>
      </c>
      <c r="D2966" s="465" t="str">
        <f>VLOOKUP(Tabela25[[#This Row],[Symbol]],Baza_cen[],3,0)</f>
        <v>BLOK NYXON  Green 80mm    H=135mm     GPMM</v>
      </c>
      <c r="E2966" s="466">
        <v>135</v>
      </c>
      <c r="F2966" s="466"/>
      <c r="G2966" s="466" t="s">
        <v>2453</v>
      </c>
      <c r="H2966" s="477">
        <f>NP.!U141</f>
        <v>0</v>
      </c>
      <c r="I2966" s="476">
        <f>NP.!AM141</f>
        <v>0</v>
      </c>
      <c r="J2966" s="462"/>
    </row>
    <row r="2967" spans="1:10" ht="30" customHeight="1" x14ac:dyDescent="0.2">
      <c r="A2967" s="461">
        <v>2956</v>
      </c>
      <c r="B2967" s="463" t="s">
        <v>12</v>
      </c>
      <c r="C2967" s="464" t="s">
        <v>1411</v>
      </c>
      <c r="D2967" s="465" t="str">
        <f>VLOOKUP(Tabela25[[#This Row],[Symbol]],Baza_cen[],3,0)</f>
        <v>BLOK NYXON  Green 80mm    H=135mm     GPMM</v>
      </c>
      <c r="E2967" s="466">
        <v>135</v>
      </c>
      <c r="F2967" s="466"/>
      <c r="G2967" s="466" t="s">
        <v>2453</v>
      </c>
      <c r="H2967" s="477">
        <f>NP.!V141</f>
        <v>0</v>
      </c>
      <c r="I2967" s="476">
        <f>NP.!AN141</f>
        <v>0</v>
      </c>
      <c r="J2967" s="462"/>
    </row>
    <row r="2968" spans="1:10" ht="30" customHeight="1" x14ac:dyDescent="0.2">
      <c r="A2968" s="461">
        <v>2957</v>
      </c>
      <c r="B2968" s="463" t="s">
        <v>12</v>
      </c>
      <c r="C2968" s="464" t="s">
        <v>1411</v>
      </c>
      <c r="D2968" s="465" t="str">
        <f>VLOOKUP(Tabela25[[#This Row],[Symbol]],Baza_cen[],3,0)</f>
        <v>BLOK NYXON  Green 80mm    H=135mm     GPMM</v>
      </c>
      <c r="E2968" s="466">
        <v>135</v>
      </c>
      <c r="F2968" s="466"/>
      <c r="G2968" s="466" t="s">
        <v>2453</v>
      </c>
      <c r="H2968" s="477">
        <f>NP.!W141</f>
        <v>0</v>
      </c>
      <c r="I2968" s="476">
        <f>NP.!AO141</f>
        <v>0</v>
      </c>
      <c r="J2968" s="462"/>
    </row>
    <row r="2969" spans="1:10" ht="30" customHeight="1" x14ac:dyDescent="0.2">
      <c r="A2969" s="461">
        <v>2958</v>
      </c>
      <c r="B2969" s="463" t="s">
        <v>12</v>
      </c>
      <c r="C2969" s="464" t="s">
        <v>1411</v>
      </c>
      <c r="D2969" s="465" t="str">
        <f>VLOOKUP(Tabela25[[#This Row],[Symbol]],Baza_cen[],3,0)</f>
        <v>BLOK NYXON  Green 80mm    H=135mm     GPMM</v>
      </c>
      <c r="E2969" s="466">
        <v>135</v>
      </c>
      <c r="F2969" s="466"/>
      <c r="G2969" s="466" t="s">
        <v>2453</v>
      </c>
      <c r="H2969" s="477">
        <f>NP.!X141</f>
        <v>0</v>
      </c>
      <c r="I2969" s="476">
        <f>NP.!AP141</f>
        <v>0</v>
      </c>
      <c r="J2969" s="462"/>
    </row>
    <row r="2970" spans="1:10" ht="30" customHeight="1" x14ac:dyDescent="0.2">
      <c r="A2970" s="461">
        <v>2959</v>
      </c>
      <c r="B2970" s="463" t="s">
        <v>12</v>
      </c>
      <c r="C2970" s="464" t="s">
        <v>1411</v>
      </c>
      <c r="D2970" s="465" t="str">
        <f>VLOOKUP(Tabela25[[#This Row],[Symbol]],Baza_cen[],3,0)</f>
        <v>BLOK NYXON  Green 80mm    H=135mm     GPMM</v>
      </c>
      <c r="E2970" s="466">
        <v>135</v>
      </c>
      <c r="F2970" s="466"/>
      <c r="G2970" s="466" t="s">
        <v>2453</v>
      </c>
      <c r="H2970" s="477">
        <f>NP.!Y141</f>
        <v>0</v>
      </c>
      <c r="I2970" s="476">
        <f>NP.!AQ141</f>
        <v>0</v>
      </c>
      <c r="J2970" s="462"/>
    </row>
    <row r="2971" spans="1:10" ht="30" customHeight="1" x14ac:dyDescent="0.2">
      <c r="A2971" s="461">
        <v>2960</v>
      </c>
      <c r="B2971" s="463" t="s">
        <v>12</v>
      </c>
      <c r="C2971" s="464" t="s">
        <v>1411</v>
      </c>
      <c r="D2971" s="465" t="str">
        <f>VLOOKUP(Tabela25[[#This Row],[Symbol]],Baza_cen[],3,0)</f>
        <v>BLOK NYXON  Green 80mm    H=135mm     GPMM</v>
      </c>
      <c r="E2971" s="466">
        <v>135</v>
      </c>
      <c r="F2971" s="466"/>
      <c r="G2971" s="466" t="s">
        <v>2453</v>
      </c>
      <c r="H2971" s="477">
        <f>NP.!Z141</f>
        <v>0</v>
      </c>
      <c r="I2971" s="476">
        <f>NP.!AR141</f>
        <v>0</v>
      </c>
      <c r="J2971" s="462"/>
    </row>
    <row r="2972" spans="1:10" ht="30" customHeight="1" x14ac:dyDescent="0.2">
      <c r="A2972" s="461">
        <v>2961</v>
      </c>
      <c r="B2972" s="463" t="s">
        <v>12</v>
      </c>
      <c r="C2972" s="464" t="s">
        <v>1411</v>
      </c>
      <c r="D2972" s="465" t="str">
        <f>VLOOKUP(Tabela25[[#This Row],[Symbol]],Baza_cen[],3,0)</f>
        <v>BLOK NYXON  Green 80mm    H=135mm     GPMM</v>
      </c>
      <c r="E2972" s="466">
        <v>135</v>
      </c>
      <c r="F2972" s="466"/>
      <c r="G2972" s="466" t="s">
        <v>2453</v>
      </c>
      <c r="H2972" s="477">
        <f>NP.!AA141</f>
        <v>0</v>
      </c>
      <c r="I2972" s="476">
        <f>NP.!AS141</f>
        <v>0</v>
      </c>
      <c r="J2972" s="462"/>
    </row>
    <row r="2973" spans="1:10" ht="30" customHeight="1" x14ac:dyDescent="0.2">
      <c r="A2973" s="461">
        <v>2962</v>
      </c>
      <c r="B2973" s="463" t="s">
        <v>12</v>
      </c>
      <c r="C2973" s="464" t="s">
        <v>1411</v>
      </c>
      <c r="D2973" s="465" t="str">
        <f>VLOOKUP(Tabela25[[#This Row],[Symbol]],Baza_cen[],3,0)</f>
        <v>BLOK NYXON  Green 80mm    H=135mm     GPMM</v>
      </c>
      <c r="E2973" s="466">
        <v>135</v>
      </c>
      <c r="F2973" s="466"/>
      <c r="G2973" s="466" t="s">
        <v>2453</v>
      </c>
      <c r="H2973" s="477">
        <f>NP.!AB141</f>
        <v>0</v>
      </c>
      <c r="I2973" s="476">
        <f>NP.!AT141</f>
        <v>0</v>
      </c>
      <c r="J2973" s="462"/>
    </row>
    <row r="2974" spans="1:10" ht="30" customHeight="1" x14ac:dyDescent="0.2">
      <c r="A2974" s="461">
        <v>2963</v>
      </c>
      <c r="B2974" s="463" t="s">
        <v>12</v>
      </c>
      <c r="C2974" s="464" t="s">
        <v>1411</v>
      </c>
      <c r="D2974" s="465" t="str">
        <f>VLOOKUP(Tabela25[[#This Row],[Symbol]],Baza_cen[],3,0)</f>
        <v>BLOK NYXON  Green 80mm    H=135mm     GPMM</v>
      </c>
      <c r="E2974" s="466">
        <v>135</v>
      </c>
      <c r="F2974" s="466"/>
      <c r="G2974" s="466" t="s">
        <v>2453</v>
      </c>
      <c r="H2974" s="477">
        <f>NP.!AC141</f>
        <v>0</v>
      </c>
      <c r="I2974" s="476">
        <f>NP.!AU141</f>
        <v>0</v>
      </c>
      <c r="J2974" s="462"/>
    </row>
    <row r="2975" spans="1:10" ht="30" customHeight="1" x14ac:dyDescent="0.2">
      <c r="A2975" s="461">
        <v>2964</v>
      </c>
      <c r="B2975" s="463" t="s">
        <v>12</v>
      </c>
      <c r="C2975" s="464" t="s">
        <v>1411</v>
      </c>
      <c r="D2975" s="465" t="str">
        <f>VLOOKUP(Tabela25[[#This Row],[Symbol]],Baza_cen[],3,0)</f>
        <v>BLOK NYXON  Green 80mm    H=135mm     GPMM</v>
      </c>
      <c r="E2975" s="466">
        <v>135</v>
      </c>
      <c r="F2975" s="466"/>
      <c r="G2975" s="466" t="s">
        <v>2453</v>
      </c>
      <c r="H2975" s="477">
        <f>NP.!AD141</f>
        <v>0</v>
      </c>
      <c r="I2975" s="476">
        <f>NP.!AV141</f>
        <v>0</v>
      </c>
      <c r="J2975" s="462"/>
    </row>
    <row r="2976" spans="1:10" ht="30" customHeight="1" x14ac:dyDescent="0.2">
      <c r="A2976" s="461">
        <v>2965</v>
      </c>
      <c r="B2976" s="463" t="s">
        <v>12</v>
      </c>
      <c r="C2976" s="464" t="s">
        <v>1412</v>
      </c>
      <c r="D2976" s="465" t="str">
        <f>VLOOKUP(Tabela25[[#This Row],[Symbol]],Baza_cen[],3,0)</f>
        <v>BLOK NYXON  Green 80mm    H=140mm     GPMM</v>
      </c>
      <c r="E2976" s="466">
        <v>140</v>
      </c>
      <c r="F2976" s="466"/>
      <c r="G2976" s="466" t="s">
        <v>2453</v>
      </c>
      <c r="H2976" s="477">
        <f>NP.!S142</f>
        <v>0</v>
      </c>
      <c r="I2976" s="476">
        <f>NP.!AK142</f>
        <v>0</v>
      </c>
      <c r="J2976" s="462"/>
    </row>
    <row r="2977" spans="1:10" ht="30" customHeight="1" x14ac:dyDescent="0.2">
      <c r="A2977" s="461">
        <v>2966</v>
      </c>
      <c r="B2977" s="463" t="s">
        <v>12</v>
      </c>
      <c r="C2977" s="464" t="s">
        <v>1412</v>
      </c>
      <c r="D2977" s="465" t="str">
        <f>VLOOKUP(Tabela25[[#This Row],[Symbol]],Baza_cen[],3,0)</f>
        <v>BLOK NYXON  Green 80mm    H=140mm     GPMM</v>
      </c>
      <c r="E2977" s="466">
        <v>140</v>
      </c>
      <c r="F2977" s="466"/>
      <c r="G2977" s="466" t="s">
        <v>2453</v>
      </c>
      <c r="H2977" s="477">
        <f>NP.!T142</f>
        <v>0</v>
      </c>
      <c r="I2977" s="476">
        <f>NP.!AL142</f>
        <v>0</v>
      </c>
      <c r="J2977" s="462"/>
    </row>
    <row r="2978" spans="1:10" ht="30" customHeight="1" x14ac:dyDescent="0.2">
      <c r="A2978" s="461">
        <v>2967</v>
      </c>
      <c r="B2978" s="463" t="s">
        <v>12</v>
      </c>
      <c r="C2978" s="464" t="s">
        <v>1412</v>
      </c>
      <c r="D2978" s="465" t="str">
        <f>VLOOKUP(Tabela25[[#This Row],[Symbol]],Baza_cen[],3,0)</f>
        <v>BLOK NYXON  Green 80mm    H=140mm     GPMM</v>
      </c>
      <c r="E2978" s="466">
        <v>140</v>
      </c>
      <c r="F2978" s="466"/>
      <c r="G2978" s="466" t="s">
        <v>2453</v>
      </c>
      <c r="H2978" s="477">
        <f>NP.!U142</f>
        <v>0</v>
      </c>
      <c r="I2978" s="476">
        <f>NP.!AM142</f>
        <v>0</v>
      </c>
      <c r="J2978" s="462"/>
    </row>
    <row r="2979" spans="1:10" ht="30" customHeight="1" x14ac:dyDescent="0.2">
      <c r="A2979" s="461">
        <v>2968</v>
      </c>
      <c r="B2979" s="463" t="s">
        <v>12</v>
      </c>
      <c r="C2979" s="464" t="s">
        <v>1412</v>
      </c>
      <c r="D2979" s="465" t="str">
        <f>VLOOKUP(Tabela25[[#This Row],[Symbol]],Baza_cen[],3,0)</f>
        <v>BLOK NYXON  Green 80mm    H=140mm     GPMM</v>
      </c>
      <c r="E2979" s="466">
        <v>140</v>
      </c>
      <c r="F2979" s="466"/>
      <c r="G2979" s="466" t="s">
        <v>2453</v>
      </c>
      <c r="H2979" s="477">
        <f>NP.!V142</f>
        <v>0</v>
      </c>
      <c r="I2979" s="476">
        <f>NP.!AN142</f>
        <v>0</v>
      </c>
      <c r="J2979" s="462"/>
    </row>
    <row r="2980" spans="1:10" ht="30" customHeight="1" x14ac:dyDescent="0.2">
      <c r="A2980" s="461">
        <v>2969</v>
      </c>
      <c r="B2980" s="463" t="s">
        <v>12</v>
      </c>
      <c r="C2980" s="464" t="s">
        <v>1412</v>
      </c>
      <c r="D2980" s="465" t="str">
        <f>VLOOKUP(Tabela25[[#This Row],[Symbol]],Baza_cen[],3,0)</f>
        <v>BLOK NYXON  Green 80mm    H=140mm     GPMM</v>
      </c>
      <c r="E2980" s="466">
        <v>140</v>
      </c>
      <c r="F2980" s="466"/>
      <c r="G2980" s="466" t="s">
        <v>2453</v>
      </c>
      <c r="H2980" s="477">
        <f>NP.!W142</f>
        <v>0</v>
      </c>
      <c r="I2980" s="476">
        <f>NP.!AO142</f>
        <v>0</v>
      </c>
      <c r="J2980" s="462"/>
    </row>
    <row r="2981" spans="1:10" ht="30" customHeight="1" x14ac:dyDescent="0.2">
      <c r="A2981" s="461">
        <v>2970</v>
      </c>
      <c r="B2981" s="463" t="s">
        <v>12</v>
      </c>
      <c r="C2981" s="464" t="s">
        <v>1412</v>
      </c>
      <c r="D2981" s="465" t="str">
        <f>VLOOKUP(Tabela25[[#This Row],[Symbol]],Baza_cen[],3,0)</f>
        <v>BLOK NYXON  Green 80mm    H=140mm     GPMM</v>
      </c>
      <c r="E2981" s="466">
        <v>140</v>
      </c>
      <c r="F2981" s="466"/>
      <c r="G2981" s="466" t="s">
        <v>2453</v>
      </c>
      <c r="H2981" s="477">
        <f>NP.!X142</f>
        <v>0</v>
      </c>
      <c r="I2981" s="476">
        <f>NP.!AP142</f>
        <v>0</v>
      </c>
      <c r="J2981" s="462"/>
    </row>
    <row r="2982" spans="1:10" ht="30" customHeight="1" x14ac:dyDescent="0.2">
      <c r="A2982" s="461">
        <v>2971</v>
      </c>
      <c r="B2982" s="463" t="s">
        <v>12</v>
      </c>
      <c r="C2982" s="464" t="s">
        <v>1412</v>
      </c>
      <c r="D2982" s="465" t="str">
        <f>VLOOKUP(Tabela25[[#This Row],[Symbol]],Baza_cen[],3,0)</f>
        <v>BLOK NYXON  Green 80mm    H=140mm     GPMM</v>
      </c>
      <c r="E2982" s="466">
        <v>140</v>
      </c>
      <c r="F2982" s="466"/>
      <c r="G2982" s="466" t="s">
        <v>2453</v>
      </c>
      <c r="H2982" s="477">
        <f>NP.!Y142</f>
        <v>0</v>
      </c>
      <c r="I2982" s="476">
        <f>NP.!AQ142</f>
        <v>0</v>
      </c>
      <c r="J2982" s="462"/>
    </row>
    <row r="2983" spans="1:10" ht="30" customHeight="1" x14ac:dyDescent="0.2">
      <c r="A2983" s="461">
        <v>2972</v>
      </c>
      <c r="B2983" s="463" t="s">
        <v>12</v>
      </c>
      <c r="C2983" s="464" t="s">
        <v>1412</v>
      </c>
      <c r="D2983" s="465" t="str">
        <f>VLOOKUP(Tabela25[[#This Row],[Symbol]],Baza_cen[],3,0)</f>
        <v>BLOK NYXON  Green 80mm    H=140mm     GPMM</v>
      </c>
      <c r="E2983" s="466">
        <v>140</v>
      </c>
      <c r="F2983" s="466"/>
      <c r="G2983" s="466" t="s">
        <v>2453</v>
      </c>
      <c r="H2983" s="477">
        <f>NP.!Z142</f>
        <v>0</v>
      </c>
      <c r="I2983" s="476">
        <f>NP.!AR142</f>
        <v>0</v>
      </c>
      <c r="J2983" s="462"/>
    </row>
    <row r="2984" spans="1:10" ht="30" customHeight="1" x14ac:dyDescent="0.2">
      <c r="A2984" s="461">
        <v>2973</v>
      </c>
      <c r="B2984" s="463" t="s">
        <v>12</v>
      </c>
      <c r="C2984" s="464" t="s">
        <v>1412</v>
      </c>
      <c r="D2984" s="465" t="str">
        <f>VLOOKUP(Tabela25[[#This Row],[Symbol]],Baza_cen[],3,0)</f>
        <v>BLOK NYXON  Green 80mm    H=140mm     GPMM</v>
      </c>
      <c r="E2984" s="466">
        <v>140</v>
      </c>
      <c r="F2984" s="466"/>
      <c r="G2984" s="466" t="s">
        <v>2453</v>
      </c>
      <c r="H2984" s="477">
        <f>NP.!AA142</f>
        <v>0</v>
      </c>
      <c r="I2984" s="476">
        <f>NP.!AS142</f>
        <v>0</v>
      </c>
      <c r="J2984" s="462"/>
    </row>
    <row r="2985" spans="1:10" ht="30" customHeight="1" x14ac:dyDescent="0.2">
      <c r="A2985" s="461">
        <v>2974</v>
      </c>
      <c r="B2985" s="463" t="s">
        <v>12</v>
      </c>
      <c r="C2985" s="464" t="s">
        <v>1412</v>
      </c>
      <c r="D2985" s="465" t="str">
        <f>VLOOKUP(Tabela25[[#This Row],[Symbol]],Baza_cen[],3,0)</f>
        <v>BLOK NYXON  Green 80mm    H=140mm     GPMM</v>
      </c>
      <c r="E2985" s="466">
        <v>140</v>
      </c>
      <c r="F2985" s="466"/>
      <c r="G2985" s="466" t="s">
        <v>2453</v>
      </c>
      <c r="H2985" s="477">
        <f>NP.!AB142</f>
        <v>0</v>
      </c>
      <c r="I2985" s="476">
        <f>NP.!AT142</f>
        <v>0</v>
      </c>
      <c r="J2985" s="462"/>
    </row>
    <row r="2986" spans="1:10" ht="30" customHeight="1" x14ac:dyDescent="0.2">
      <c r="A2986" s="461">
        <v>2975</v>
      </c>
      <c r="B2986" s="463" t="s">
        <v>12</v>
      </c>
      <c r="C2986" s="464" t="s">
        <v>1412</v>
      </c>
      <c r="D2986" s="465" t="str">
        <f>VLOOKUP(Tabela25[[#This Row],[Symbol]],Baza_cen[],3,0)</f>
        <v>BLOK NYXON  Green 80mm    H=140mm     GPMM</v>
      </c>
      <c r="E2986" s="466">
        <v>140</v>
      </c>
      <c r="F2986" s="466"/>
      <c r="G2986" s="466" t="s">
        <v>2453</v>
      </c>
      <c r="H2986" s="477">
        <f>NP.!AC142</f>
        <v>0</v>
      </c>
      <c r="I2986" s="476">
        <f>NP.!AU142</f>
        <v>0</v>
      </c>
      <c r="J2986" s="462"/>
    </row>
    <row r="2987" spans="1:10" ht="30" customHeight="1" x14ac:dyDescent="0.2">
      <c r="A2987" s="461">
        <v>2976</v>
      </c>
      <c r="B2987" s="463" t="s">
        <v>12</v>
      </c>
      <c r="C2987" s="464" t="s">
        <v>1412</v>
      </c>
      <c r="D2987" s="465" t="str">
        <f>VLOOKUP(Tabela25[[#This Row],[Symbol]],Baza_cen[],3,0)</f>
        <v>BLOK NYXON  Green 80mm    H=140mm     GPMM</v>
      </c>
      <c r="E2987" s="466">
        <v>140</v>
      </c>
      <c r="F2987" s="466"/>
      <c r="G2987" s="466" t="s">
        <v>2453</v>
      </c>
      <c r="H2987" s="477">
        <f>NP.!AD142</f>
        <v>0</v>
      </c>
      <c r="I2987" s="476">
        <f>NP.!AV142</f>
        <v>0</v>
      </c>
      <c r="J2987" s="462"/>
    </row>
    <row r="2988" spans="1:10" ht="30" customHeight="1" x14ac:dyDescent="0.2">
      <c r="A2988" s="461">
        <v>2977</v>
      </c>
      <c r="B2988" s="463" t="s">
        <v>12</v>
      </c>
      <c r="C2988" s="464" t="s">
        <v>1413</v>
      </c>
      <c r="D2988" s="465" t="str">
        <f>VLOOKUP(Tabela25[[#This Row],[Symbol]],Baza_cen[],3,0)</f>
        <v>BLOK NYXON  Green 80mm    H=145mm     GPMM</v>
      </c>
      <c r="E2988" s="466">
        <v>145</v>
      </c>
      <c r="F2988" s="466"/>
      <c r="G2988" s="466" t="s">
        <v>2453</v>
      </c>
      <c r="H2988" s="477">
        <f>NP.!S143</f>
        <v>0</v>
      </c>
      <c r="I2988" s="476">
        <f>NP.!AK143</f>
        <v>0</v>
      </c>
      <c r="J2988" s="462"/>
    </row>
    <row r="2989" spans="1:10" ht="30" customHeight="1" x14ac:dyDescent="0.2">
      <c r="A2989" s="461">
        <v>2978</v>
      </c>
      <c r="B2989" s="463" t="s">
        <v>12</v>
      </c>
      <c r="C2989" s="464" t="s">
        <v>1413</v>
      </c>
      <c r="D2989" s="465" t="str">
        <f>VLOOKUP(Tabela25[[#This Row],[Symbol]],Baza_cen[],3,0)</f>
        <v>BLOK NYXON  Green 80mm    H=145mm     GPMM</v>
      </c>
      <c r="E2989" s="466">
        <v>145</v>
      </c>
      <c r="F2989" s="466"/>
      <c r="G2989" s="466" t="s">
        <v>2453</v>
      </c>
      <c r="H2989" s="477">
        <f>NP.!T143</f>
        <v>0</v>
      </c>
      <c r="I2989" s="476">
        <f>NP.!AL143</f>
        <v>0</v>
      </c>
      <c r="J2989" s="462"/>
    </row>
    <row r="2990" spans="1:10" ht="30" customHeight="1" x14ac:dyDescent="0.2">
      <c r="A2990" s="461">
        <v>2979</v>
      </c>
      <c r="B2990" s="463" t="s">
        <v>12</v>
      </c>
      <c r="C2990" s="464" t="s">
        <v>1413</v>
      </c>
      <c r="D2990" s="465" t="str">
        <f>VLOOKUP(Tabela25[[#This Row],[Symbol]],Baza_cen[],3,0)</f>
        <v>BLOK NYXON  Green 80mm    H=145mm     GPMM</v>
      </c>
      <c r="E2990" s="466">
        <v>145</v>
      </c>
      <c r="F2990" s="466"/>
      <c r="G2990" s="466" t="s">
        <v>2453</v>
      </c>
      <c r="H2990" s="477">
        <f>NP.!U143</f>
        <v>0</v>
      </c>
      <c r="I2990" s="476">
        <f>NP.!AM143</f>
        <v>0</v>
      </c>
      <c r="J2990" s="462"/>
    </row>
    <row r="2991" spans="1:10" ht="30" customHeight="1" x14ac:dyDescent="0.2">
      <c r="A2991" s="461">
        <v>2980</v>
      </c>
      <c r="B2991" s="463" t="s">
        <v>12</v>
      </c>
      <c r="C2991" s="464" t="s">
        <v>1413</v>
      </c>
      <c r="D2991" s="465" t="str">
        <f>VLOOKUP(Tabela25[[#This Row],[Symbol]],Baza_cen[],3,0)</f>
        <v>BLOK NYXON  Green 80mm    H=145mm     GPMM</v>
      </c>
      <c r="E2991" s="466">
        <v>145</v>
      </c>
      <c r="F2991" s="466"/>
      <c r="G2991" s="466" t="s">
        <v>2453</v>
      </c>
      <c r="H2991" s="477">
        <f>NP.!V143</f>
        <v>0</v>
      </c>
      <c r="I2991" s="476">
        <f>NP.!AN143</f>
        <v>0</v>
      </c>
      <c r="J2991" s="462"/>
    </row>
    <row r="2992" spans="1:10" ht="30" customHeight="1" x14ac:dyDescent="0.2">
      <c r="A2992" s="461">
        <v>2981</v>
      </c>
      <c r="B2992" s="463" t="s">
        <v>12</v>
      </c>
      <c r="C2992" s="464" t="s">
        <v>1413</v>
      </c>
      <c r="D2992" s="465" t="str">
        <f>VLOOKUP(Tabela25[[#This Row],[Symbol]],Baza_cen[],3,0)</f>
        <v>BLOK NYXON  Green 80mm    H=145mm     GPMM</v>
      </c>
      <c r="E2992" s="466">
        <v>145</v>
      </c>
      <c r="F2992" s="466"/>
      <c r="G2992" s="466" t="s">
        <v>2453</v>
      </c>
      <c r="H2992" s="477">
        <f>NP.!W143</f>
        <v>0</v>
      </c>
      <c r="I2992" s="476">
        <f>NP.!AO143</f>
        <v>0</v>
      </c>
      <c r="J2992" s="462"/>
    </row>
    <row r="2993" spans="1:10" ht="30" customHeight="1" x14ac:dyDescent="0.2">
      <c r="A2993" s="461">
        <v>2982</v>
      </c>
      <c r="B2993" s="463" t="s">
        <v>12</v>
      </c>
      <c r="C2993" s="464" t="s">
        <v>1413</v>
      </c>
      <c r="D2993" s="465" t="str">
        <f>VLOOKUP(Tabela25[[#This Row],[Symbol]],Baza_cen[],3,0)</f>
        <v>BLOK NYXON  Green 80mm    H=145mm     GPMM</v>
      </c>
      <c r="E2993" s="466">
        <v>145</v>
      </c>
      <c r="F2993" s="466"/>
      <c r="G2993" s="466" t="s">
        <v>2453</v>
      </c>
      <c r="H2993" s="477">
        <f>NP.!X143</f>
        <v>0</v>
      </c>
      <c r="I2993" s="476">
        <f>NP.!AP143</f>
        <v>0</v>
      </c>
      <c r="J2993" s="462"/>
    </row>
    <row r="2994" spans="1:10" ht="30" customHeight="1" x14ac:dyDescent="0.2">
      <c r="A2994" s="461">
        <v>2983</v>
      </c>
      <c r="B2994" s="463" t="s">
        <v>12</v>
      </c>
      <c r="C2994" s="464" t="s">
        <v>1413</v>
      </c>
      <c r="D2994" s="465" t="str">
        <f>VLOOKUP(Tabela25[[#This Row],[Symbol]],Baza_cen[],3,0)</f>
        <v>BLOK NYXON  Green 80mm    H=145mm     GPMM</v>
      </c>
      <c r="E2994" s="466">
        <v>145</v>
      </c>
      <c r="F2994" s="466"/>
      <c r="G2994" s="466" t="s">
        <v>2453</v>
      </c>
      <c r="H2994" s="477">
        <f>NP.!Y143</f>
        <v>0</v>
      </c>
      <c r="I2994" s="476">
        <f>NP.!AQ143</f>
        <v>0</v>
      </c>
      <c r="J2994" s="462"/>
    </row>
    <row r="2995" spans="1:10" ht="30" customHeight="1" x14ac:dyDescent="0.2">
      <c r="A2995" s="461">
        <v>2984</v>
      </c>
      <c r="B2995" s="463" t="s">
        <v>12</v>
      </c>
      <c r="C2995" s="464" t="s">
        <v>1413</v>
      </c>
      <c r="D2995" s="465" t="str">
        <f>VLOOKUP(Tabela25[[#This Row],[Symbol]],Baza_cen[],3,0)</f>
        <v>BLOK NYXON  Green 80mm    H=145mm     GPMM</v>
      </c>
      <c r="E2995" s="466">
        <v>145</v>
      </c>
      <c r="F2995" s="466"/>
      <c r="G2995" s="466" t="s">
        <v>2453</v>
      </c>
      <c r="H2995" s="477">
        <f>NP.!Z143</f>
        <v>0</v>
      </c>
      <c r="I2995" s="476">
        <f>NP.!AR143</f>
        <v>0</v>
      </c>
      <c r="J2995" s="462"/>
    </row>
    <row r="2996" spans="1:10" ht="30" customHeight="1" x14ac:dyDescent="0.2">
      <c r="A2996" s="461">
        <v>2985</v>
      </c>
      <c r="B2996" s="463" t="s">
        <v>12</v>
      </c>
      <c r="C2996" s="464" t="s">
        <v>1413</v>
      </c>
      <c r="D2996" s="465" t="str">
        <f>VLOOKUP(Tabela25[[#This Row],[Symbol]],Baza_cen[],3,0)</f>
        <v>BLOK NYXON  Green 80mm    H=145mm     GPMM</v>
      </c>
      <c r="E2996" s="466">
        <v>145</v>
      </c>
      <c r="F2996" s="466"/>
      <c r="G2996" s="466" t="s">
        <v>2453</v>
      </c>
      <c r="H2996" s="477">
        <f>NP.!AA143</f>
        <v>0</v>
      </c>
      <c r="I2996" s="476">
        <f>NP.!AS143</f>
        <v>0</v>
      </c>
      <c r="J2996" s="462"/>
    </row>
    <row r="2997" spans="1:10" ht="30" customHeight="1" x14ac:dyDescent="0.2">
      <c r="A2997" s="461">
        <v>2986</v>
      </c>
      <c r="B2997" s="463" t="s">
        <v>12</v>
      </c>
      <c r="C2997" s="464" t="s">
        <v>1413</v>
      </c>
      <c r="D2997" s="465" t="str">
        <f>VLOOKUP(Tabela25[[#This Row],[Symbol]],Baza_cen[],3,0)</f>
        <v>BLOK NYXON  Green 80mm    H=145mm     GPMM</v>
      </c>
      <c r="E2997" s="466">
        <v>145</v>
      </c>
      <c r="F2997" s="466"/>
      <c r="G2997" s="466" t="s">
        <v>2453</v>
      </c>
      <c r="H2997" s="477">
        <f>NP.!AB143</f>
        <v>0</v>
      </c>
      <c r="I2997" s="476">
        <f>NP.!AT143</f>
        <v>0</v>
      </c>
      <c r="J2997" s="462"/>
    </row>
    <row r="2998" spans="1:10" ht="30" customHeight="1" x14ac:dyDescent="0.2">
      <c r="A2998" s="461">
        <v>2987</v>
      </c>
      <c r="B2998" s="463" t="s">
        <v>12</v>
      </c>
      <c r="C2998" s="464" t="s">
        <v>1413</v>
      </c>
      <c r="D2998" s="465" t="str">
        <f>VLOOKUP(Tabela25[[#This Row],[Symbol]],Baza_cen[],3,0)</f>
        <v>BLOK NYXON  Green 80mm    H=145mm     GPMM</v>
      </c>
      <c r="E2998" s="466">
        <v>145</v>
      </c>
      <c r="F2998" s="466"/>
      <c r="G2998" s="466" t="s">
        <v>2453</v>
      </c>
      <c r="H2998" s="477">
        <f>NP.!AC143</f>
        <v>0</v>
      </c>
      <c r="I2998" s="476">
        <f>NP.!AU143</f>
        <v>0</v>
      </c>
      <c r="J2998" s="462"/>
    </row>
    <row r="2999" spans="1:10" ht="30" customHeight="1" x14ac:dyDescent="0.2">
      <c r="A2999" s="461">
        <v>2988</v>
      </c>
      <c r="B2999" s="463" t="s">
        <v>12</v>
      </c>
      <c r="C2999" s="464" t="s">
        <v>1413</v>
      </c>
      <c r="D2999" s="465" t="str">
        <f>VLOOKUP(Tabela25[[#This Row],[Symbol]],Baza_cen[],3,0)</f>
        <v>BLOK NYXON  Green 80mm    H=145mm     GPMM</v>
      </c>
      <c r="E2999" s="466">
        <v>145</v>
      </c>
      <c r="F2999" s="466"/>
      <c r="G2999" s="466" t="s">
        <v>2453</v>
      </c>
      <c r="H2999" s="477">
        <f>NP.!AD143</f>
        <v>0</v>
      </c>
      <c r="I2999" s="476">
        <f>NP.!AV143</f>
        <v>0</v>
      </c>
      <c r="J2999" s="462"/>
    </row>
    <row r="3000" spans="1:10" ht="30" customHeight="1" x14ac:dyDescent="0.2">
      <c r="A3000" s="461">
        <v>2989</v>
      </c>
      <c r="B3000" s="463" t="s">
        <v>12</v>
      </c>
      <c r="C3000" s="464" t="s">
        <v>1414</v>
      </c>
      <c r="D3000" s="465" t="str">
        <f>VLOOKUP(Tabela25[[#This Row],[Symbol]],Baza_cen[],3,0)</f>
        <v>BLOK NYXON  Green 80mm    H=150mm     GPMM</v>
      </c>
      <c r="E3000" s="466">
        <v>150</v>
      </c>
      <c r="F3000" s="466"/>
      <c r="G3000" s="466" t="s">
        <v>2453</v>
      </c>
      <c r="H3000" s="477">
        <f>NP.!S144</f>
        <v>0</v>
      </c>
      <c r="I3000" s="476">
        <f>NP.!AK144</f>
        <v>0</v>
      </c>
      <c r="J3000" s="462"/>
    </row>
    <row r="3001" spans="1:10" ht="30" customHeight="1" x14ac:dyDescent="0.2">
      <c r="A3001" s="461">
        <v>2990</v>
      </c>
      <c r="B3001" s="463" t="s">
        <v>12</v>
      </c>
      <c r="C3001" s="464" t="s">
        <v>1414</v>
      </c>
      <c r="D3001" s="465" t="str">
        <f>VLOOKUP(Tabela25[[#This Row],[Symbol]],Baza_cen[],3,0)</f>
        <v>BLOK NYXON  Green 80mm    H=150mm     GPMM</v>
      </c>
      <c r="E3001" s="466">
        <v>150</v>
      </c>
      <c r="F3001" s="466"/>
      <c r="G3001" s="466" t="s">
        <v>2453</v>
      </c>
      <c r="H3001" s="477">
        <f>NP.!T144</f>
        <v>0</v>
      </c>
      <c r="I3001" s="476">
        <f>NP.!AL144</f>
        <v>0</v>
      </c>
      <c r="J3001" s="462"/>
    </row>
    <row r="3002" spans="1:10" ht="30" customHeight="1" x14ac:dyDescent="0.2">
      <c r="A3002" s="461">
        <v>2991</v>
      </c>
      <c r="B3002" s="463" t="s">
        <v>12</v>
      </c>
      <c r="C3002" s="464" t="s">
        <v>1414</v>
      </c>
      <c r="D3002" s="465" t="str">
        <f>VLOOKUP(Tabela25[[#This Row],[Symbol]],Baza_cen[],3,0)</f>
        <v>BLOK NYXON  Green 80mm    H=150mm     GPMM</v>
      </c>
      <c r="E3002" s="466">
        <v>150</v>
      </c>
      <c r="F3002" s="466"/>
      <c r="G3002" s="466" t="s">
        <v>2453</v>
      </c>
      <c r="H3002" s="477">
        <f>NP.!U144</f>
        <v>0</v>
      </c>
      <c r="I3002" s="476">
        <f>NP.!AM144</f>
        <v>0</v>
      </c>
      <c r="J3002" s="462"/>
    </row>
    <row r="3003" spans="1:10" ht="30" customHeight="1" x14ac:dyDescent="0.2">
      <c r="A3003" s="461">
        <v>2992</v>
      </c>
      <c r="B3003" s="463" t="s">
        <v>12</v>
      </c>
      <c r="C3003" s="464" t="s">
        <v>1414</v>
      </c>
      <c r="D3003" s="465" t="str">
        <f>VLOOKUP(Tabela25[[#This Row],[Symbol]],Baza_cen[],3,0)</f>
        <v>BLOK NYXON  Green 80mm    H=150mm     GPMM</v>
      </c>
      <c r="E3003" s="466">
        <v>150</v>
      </c>
      <c r="F3003" s="466"/>
      <c r="G3003" s="466" t="s">
        <v>2453</v>
      </c>
      <c r="H3003" s="477">
        <f>NP.!V144</f>
        <v>0</v>
      </c>
      <c r="I3003" s="476">
        <f>NP.!AN144</f>
        <v>0</v>
      </c>
      <c r="J3003" s="462"/>
    </row>
    <row r="3004" spans="1:10" ht="30" customHeight="1" x14ac:dyDescent="0.2">
      <c r="A3004" s="461">
        <v>2993</v>
      </c>
      <c r="B3004" s="463" t="s">
        <v>12</v>
      </c>
      <c r="C3004" s="464" t="s">
        <v>1414</v>
      </c>
      <c r="D3004" s="465" t="str">
        <f>VLOOKUP(Tabela25[[#This Row],[Symbol]],Baza_cen[],3,0)</f>
        <v>BLOK NYXON  Green 80mm    H=150mm     GPMM</v>
      </c>
      <c r="E3004" s="466">
        <v>150</v>
      </c>
      <c r="F3004" s="466"/>
      <c r="G3004" s="466" t="s">
        <v>2453</v>
      </c>
      <c r="H3004" s="477">
        <f>NP.!W144</f>
        <v>0</v>
      </c>
      <c r="I3004" s="476">
        <f>NP.!AO144</f>
        <v>0</v>
      </c>
      <c r="J3004" s="462"/>
    </row>
    <row r="3005" spans="1:10" ht="30" customHeight="1" x14ac:dyDescent="0.2">
      <c r="A3005" s="461">
        <v>2994</v>
      </c>
      <c r="B3005" s="463" t="s">
        <v>12</v>
      </c>
      <c r="C3005" s="464" t="s">
        <v>1414</v>
      </c>
      <c r="D3005" s="465" t="str">
        <f>VLOOKUP(Tabela25[[#This Row],[Symbol]],Baza_cen[],3,0)</f>
        <v>BLOK NYXON  Green 80mm    H=150mm     GPMM</v>
      </c>
      <c r="E3005" s="466">
        <v>150</v>
      </c>
      <c r="F3005" s="466"/>
      <c r="G3005" s="466" t="s">
        <v>2453</v>
      </c>
      <c r="H3005" s="477">
        <f>NP.!X144</f>
        <v>0</v>
      </c>
      <c r="I3005" s="476">
        <f>NP.!AP144</f>
        <v>0</v>
      </c>
      <c r="J3005" s="462"/>
    </row>
    <row r="3006" spans="1:10" ht="30" customHeight="1" x14ac:dyDescent="0.2">
      <c r="A3006" s="461">
        <v>2995</v>
      </c>
      <c r="B3006" s="463" t="s">
        <v>12</v>
      </c>
      <c r="C3006" s="464" t="s">
        <v>1414</v>
      </c>
      <c r="D3006" s="465" t="str">
        <f>VLOOKUP(Tabela25[[#This Row],[Symbol]],Baza_cen[],3,0)</f>
        <v>BLOK NYXON  Green 80mm    H=150mm     GPMM</v>
      </c>
      <c r="E3006" s="466">
        <v>150</v>
      </c>
      <c r="F3006" s="466"/>
      <c r="G3006" s="466" t="s">
        <v>2453</v>
      </c>
      <c r="H3006" s="477">
        <f>NP.!Y144</f>
        <v>0</v>
      </c>
      <c r="I3006" s="476">
        <f>NP.!AQ144</f>
        <v>0</v>
      </c>
      <c r="J3006" s="462"/>
    </row>
    <row r="3007" spans="1:10" ht="30" customHeight="1" x14ac:dyDescent="0.2">
      <c r="A3007" s="461">
        <v>2996</v>
      </c>
      <c r="B3007" s="463" t="s">
        <v>12</v>
      </c>
      <c r="C3007" s="464" t="s">
        <v>1414</v>
      </c>
      <c r="D3007" s="465" t="str">
        <f>VLOOKUP(Tabela25[[#This Row],[Symbol]],Baza_cen[],3,0)</f>
        <v>BLOK NYXON  Green 80mm    H=150mm     GPMM</v>
      </c>
      <c r="E3007" s="466">
        <v>150</v>
      </c>
      <c r="F3007" s="466"/>
      <c r="G3007" s="466" t="s">
        <v>2453</v>
      </c>
      <c r="H3007" s="477">
        <f>NP.!Z144</f>
        <v>0</v>
      </c>
      <c r="I3007" s="476">
        <f>NP.!AR144</f>
        <v>0</v>
      </c>
      <c r="J3007" s="462"/>
    </row>
    <row r="3008" spans="1:10" ht="30" customHeight="1" x14ac:dyDescent="0.2">
      <c r="A3008" s="461">
        <v>2997</v>
      </c>
      <c r="B3008" s="463" t="s">
        <v>12</v>
      </c>
      <c r="C3008" s="464" t="s">
        <v>1414</v>
      </c>
      <c r="D3008" s="465" t="str">
        <f>VLOOKUP(Tabela25[[#This Row],[Symbol]],Baza_cen[],3,0)</f>
        <v>BLOK NYXON  Green 80mm    H=150mm     GPMM</v>
      </c>
      <c r="E3008" s="466">
        <v>150</v>
      </c>
      <c r="F3008" s="466"/>
      <c r="G3008" s="466" t="s">
        <v>2453</v>
      </c>
      <c r="H3008" s="477">
        <f>NP.!AA144</f>
        <v>0</v>
      </c>
      <c r="I3008" s="476">
        <f>NP.!AS144</f>
        <v>0</v>
      </c>
      <c r="J3008" s="462"/>
    </row>
    <row r="3009" spans="1:10" ht="30" customHeight="1" x14ac:dyDescent="0.2">
      <c r="A3009" s="461">
        <v>2998</v>
      </c>
      <c r="B3009" s="463" t="s">
        <v>12</v>
      </c>
      <c r="C3009" s="464" t="s">
        <v>1414</v>
      </c>
      <c r="D3009" s="465" t="str">
        <f>VLOOKUP(Tabela25[[#This Row],[Symbol]],Baza_cen[],3,0)</f>
        <v>BLOK NYXON  Green 80mm    H=150mm     GPMM</v>
      </c>
      <c r="E3009" s="466">
        <v>150</v>
      </c>
      <c r="F3009" s="466"/>
      <c r="G3009" s="466" t="s">
        <v>2453</v>
      </c>
      <c r="H3009" s="477">
        <f>NP.!AB144</f>
        <v>0</v>
      </c>
      <c r="I3009" s="476">
        <f>NP.!AT144</f>
        <v>0</v>
      </c>
      <c r="J3009" s="462"/>
    </row>
    <row r="3010" spans="1:10" ht="30" customHeight="1" x14ac:dyDescent="0.2">
      <c r="A3010" s="461">
        <v>2999</v>
      </c>
      <c r="B3010" s="463" t="s">
        <v>12</v>
      </c>
      <c r="C3010" s="464" t="s">
        <v>1414</v>
      </c>
      <c r="D3010" s="465" t="str">
        <f>VLOOKUP(Tabela25[[#This Row],[Symbol]],Baza_cen[],3,0)</f>
        <v>BLOK NYXON  Green 80mm    H=150mm     GPMM</v>
      </c>
      <c r="E3010" s="466">
        <v>150</v>
      </c>
      <c r="F3010" s="466"/>
      <c r="G3010" s="466" t="s">
        <v>2453</v>
      </c>
      <c r="H3010" s="477">
        <f>NP.!AC144</f>
        <v>0</v>
      </c>
      <c r="I3010" s="476">
        <f>NP.!AU144</f>
        <v>0</v>
      </c>
      <c r="J3010" s="462"/>
    </row>
    <row r="3011" spans="1:10" ht="30" customHeight="1" x14ac:dyDescent="0.2">
      <c r="A3011" s="461">
        <v>3000</v>
      </c>
      <c r="B3011" s="463" t="s">
        <v>12</v>
      </c>
      <c r="C3011" s="464" t="s">
        <v>1414</v>
      </c>
      <c r="D3011" s="465" t="str">
        <f>VLOOKUP(Tabela25[[#This Row],[Symbol]],Baza_cen[],3,0)</f>
        <v>BLOK NYXON  Green 80mm    H=150mm     GPMM</v>
      </c>
      <c r="E3011" s="466">
        <v>150</v>
      </c>
      <c r="F3011" s="466"/>
      <c r="G3011" s="466" t="s">
        <v>2453</v>
      </c>
      <c r="H3011" s="477">
        <f>NP.!AD144</f>
        <v>0</v>
      </c>
      <c r="I3011" s="476">
        <f>NP.!AV144</f>
        <v>0</v>
      </c>
      <c r="J3011" s="462"/>
    </row>
    <row r="3012" spans="1:10" ht="30" customHeight="1" x14ac:dyDescent="0.2">
      <c r="A3012" s="461">
        <v>3001</v>
      </c>
      <c r="B3012" s="463" t="s">
        <v>12</v>
      </c>
      <c r="C3012" s="464" t="s">
        <v>1415</v>
      </c>
      <c r="D3012" s="465" t="str">
        <f>VLOOKUP(Tabela25[[#This Row],[Symbol]],Baza_cen[],3,0)</f>
        <v>BLOK NYXON  Green 80mm    H=155mm     GPMM</v>
      </c>
      <c r="E3012" s="466">
        <v>155</v>
      </c>
      <c r="F3012" s="466"/>
      <c r="G3012" s="466" t="s">
        <v>2453</v>
      </c>
      <c r="H3012" s="477">
        <f>NP.!S145</f>
        <v>0</v>
      </c>
      <c r="I3012" s="476">
        <f>NP.!AK145</f>
        <v>0</v>
      </c>
      <c r="J3012" s="462"/>
    </row>
    <row r="3013" spans="1:10" ht="30" customHeight="1" x14ac:dyDescent="0.2">
      <c r="A3013" s="461">
        <v>3002</v>
      </c>
      <c r="B3013" s="463" t="s">
        <v>12</v>
      </c>
      <c r="C3013" s="464" t="s">
        <v>1415</v>
      </c>
      <c r="D3013" s="465" t="str">
        <f>VLOOKUP(Tabela25[[#This Row],[Symbol]],Baza_cen[],3,0)</f>
        <v>BLOK NYXON  Green 80mm    H=155mm     GPMM</v>
      </c>
      <c r="E3013" s="466">
        <v>155</v>
      </c>
      <c r="F3013" s="466"/>
      <c r="G3013" s="466" t="s">
        <v>2453</v>
      </c>
      <c r="H3013" s="477">
        <f>NP.!T145</f>
        <v>0</v>
      </c>
      <c r="I3013" s="476">
        <f>NP.!AL145</f>
        <v>0</v>
      </c>
      <c r="J3013" s="462"/>
    </row>
    <row r="3014" spans="1:10" ht="30" customHeight="1" x14ac:dyDescent="0.2">
      <c r="A3014" s="461">
        <v>3003</v>
      </c>
      <c r="B3014" s="463" t="s">
        <v>12</v>
      </c>
      <c r="C3014" s="464" t="s">
        <v>1415</v>
      </c>
      <c r="D3014" s="465" t="str">
        <f>VLOOKUP(Tabela25[[#This Row],[Symbol]],Baza_cen[],3,0)</f>
        <v>BLOK NYXON  Green 80mm    H=155mm     GPMM</v>
      </c>
      <c r="E3014" s="466">
        <v>155</v>
      </c>
      <c r="F3014" s="466"/>
      <c r="G3014" s="466" t="s">
        <v>2453</v>
      </c>
      <c r="H3014" s="477">
        <f>NP.!U145</f>
        <v>0</v>
      </c>
      <c r="I3014" s="476">
        <f>NP.!AM145</f>
        <v>0</v>
      </c>
      <c r="J3014" s="462"/>
    </row>
    <row r="3015" spans="1:10" ht="30" customHeight="1" x14ac:dyDescent="0.2">
      <c r="A3015" s="461">
        <v>3004</v>
      </c>
      <c r="B3015" s="463" t="s">
        <v>12</v>
      </c>
      <c r="C3015" s="464" t="s">
        <v>1415</v>
      </c>
      <c r="D3015" s="465" t="str">
        <f>VLOOKUP(Tabela25[[#This Row],[Symbol]],Baza_cen[],3,0)</f>
        <v>BLOK NYXON  Green 80mm    H=155mm     GPMM</v>
      </c>
      <c r="E3015" s="466">
        <v>155</v>
      </c>
      <c r="F3015" s="466"/>
      <c r="G3015" s="466" t="s">
        <v>2453</v>
      </c>
      <c r="H3015" s="477">
        <f>NP.!V145</f>
        <v>0</v>
      </c>
      <c r="I3015" s="476">
        <f>NP.!AN145</f>
        <v>0</v>
      </c>
      <c r="J3015" s="462"/>
    </row>
    <row r="3016" spans="1:10" ht="30" customHeight="1" x14ac:dyDescent="0.2">
      <c r="A3016" s="461">
        <v>3005</v>
      </c>
      <c r="B3016" s="463" t="s">
        <v>12</v>
      </c>
      <c r="C3016" s="464" t="s">
        <v>1415</v>
      </c>
      <c r="D3016" s="465" t="str">
        <f>VLOOKUP(Tabela25[[#This Row],[Symbol]],Baza_cen[],3,0)</f>
        <v>BLOK NYXON  Green 80mm    H=155mm     GPMM</v>
      </c>
      <c r="E3016" s="466">
        <v>155</v>
      </c>
      <c r="F3016" s="466"/>
      <c r="G3016" s="466" t="s">
        <v>2453</v>
      </c>
      <c r="H3016" s="477">
        <f>NP.!W145</f>
        <v>0</v>
      </c>
      <c r="I3016" s="476">
        <f>NP.!AO145</f>
        <v>0</v>
      </c>
      <c r="J3016" s="462"/>
    </row>
    <row r="3017" spans="1:10" ht="30" customHeight="1" x14ac:dyDescent="0.2">
      <c r="A3017" s="461">
        <v>3006</v>
      </c>
      <c r="B3017" s="463" t="s">
        <v>12</v>
      </c>
      <c r="C3017" s="464" t="s">
        <v>1415</v>
      </c>
      <c r="D3017" s="465" t="str">
        <f>VLOOKUP(Tabela25[[#This Row],[Symbol]],Baza_cen[],3,0)</f>
        <v>BLOK NYXON  Green 80mm    H=155mm     GPMM</v>
      </c>
      <c r="E3017" s="466">
        <v>155</v>
      </c>
      <c r="F3017" s="466"/>
      <c r="G3017" s="466" t="s">
        <v>2453</v>
      </c>
      <c r="H3017" s="477">
        <f>NP.!X145</f>
        <v>0</v>
      </c>
      <c r="I3017" s="476">
        <f>NP.!AP145</f>
        <v>0</v>
      </c>
      <c r="J3017" s="462"/>
    </row>
    <row r="3018" spans="1:10" ht="30" customHeight="1" x14ac:dyDescent="0.2">
      <c r="A3018" s="461">
        <v>3007</v>
      </c>
      <c r="B3018" s="463" t="s">
        <v>12</v>
      </c>
      <c r="C3018" s="464" t="s">
        <v>1415</v>
      </c>
      <c r="D3018" s="465" t="str">
        <f>VLOOKUP(Tabela25[[#This Row],[Symbol]],Baza_cen[],3,0)</f>
        <v>BLOK NYXON  Green 80mm    H=155mm     GPMM</v>
      </c>
      <c r="E3018" s="466">
        <v>155</v>
      </c>
      <c r="F3018" s="466"/>
      <c r="G3018" s="466" t="s">
        <v>2453</v>
      </c>
      <c r="H3018" s="477">
        <f>NP.!Y145</f>
        <v>0</v>
      </c>
      <c r="I3018" s="476">
        <f>NP.!AQ145</f>
        <v>0</v>
      </c>
      <c r="J3018" s="462"/>
    </row>
    <row r="3019" spans="1:10" ht="30" customHeight="1" x14ac:dyDescent="0.2">
      <c r="A3019" s="461">
        <v>3008</v>
      </c>
      <c r="B3019" s="463" t="s">
        <v>12</v>
      </c>
      <c r="C3019" s="464" t="s">
        <v>1415</v>
      </c>
      <c r="D3019" s="465" t="str">
        <f>VLOOKUP(Tabela25[[#This Row],[Symbol]],Baza_cen[],3,0)</f>
        <v>BLOK NYXON  Green 80mm    H=155mm     GPMM</v>
      </c>
      <c r="E3019" s="466">
        <v>155</v>
      </c>
      <c r="F3019" s="466"/>
      <c r="G3019" s="466" t="s">
        <v>2453</v>
      </c>
      <c r="H3019" s="477">
        <f>NP.!Z145</f>
        <v>0</v>
      </c>
      <c r="I3019" s="476">
        <f>NP.!AR145</f>
        <v>0</v>
      </c>
      <c r="J3019" s="462"/>
    </row>
    <row r="3020" spans="1:10" ht="30" customHeight="1" x14ac:dyDescent="0.2">
      <c r="A3020" s="461">
        <v>3009</v>
      </c>
      <c r="B3020" s="463" t="s">
        <v>12</v>
      </c>
      <c r="C3020" s="464" t="s">
        <v>1415</v>
      </c>
      <c r="D3020" s="465" t="str">
        <f>VLOOKUP(Tabela25[[#This Row],[Symbol]],Baza_cen[],3,0)</f>
        <v>BLOK NYXON  Green 80mm    H=155mm     GPMM</v>
      </c>
      <c r="E3020" s="466">
        <v>155</v>
      </c>
      <c r="F3020" s="466"/>
      <c r="G3020" s="466" t="s">
        <v>2453</v>
      </c>
      <c r="H3020" s="477">
        <f>NP.!AA145</f>
        <v>0</v>
      </c>
      <c r="I3020" s="476">
        <f>NP.!AS145</f>
        <v>0</v>
      </c>
      <c r="J3020" s="462"/>
    </row>
    <row r="3021" spans="1:10" ht="30" customHeight="1" x14ac:dyDescent="0.2">
      <c r="A3021" s="461">
        <v>3010</v>
      </c>
      <c r="B3021" s="463" t="s">
        <v>12</v>
      </c>
      <c r="C3021" s="464" t="s">
        <v>1415</v>
      </c>
      <c r="D3021" s="465" t="str">
        <f>VLOOKUP(Tabela25[[#This Row],[Symbol]],Baza_cen[],3,0)</f>
        <v>BLOK NYXON  Green 80mm    H=155mm     GPMM</v>
      </c>
      <c r="E3021" s="466">
        <v>155</v>
      </c>
      <c r="F3021" s="466"/>
      <c r="G3021" s="466" t="s">
        <v>2453</v>
      </c>
      <c r="H3021" s="477">
        <f>NP.!AB145</f>
        <v>0</v>
      </c>
      <c r="I3021" s="476">
        <f>NP.!AT145</f>
        <v>0</v>
      </c>
      <c r="J3021" s="462"/>
    </row>
    <row r="3022" spans="1:10" ht="30" customHeight="1" x14ac:dyDescent="0.2">
      <c r="A3022" s="461">
        <v>3011</v>
      </c>
      <c r="B3022" s="463" t="s">
        <v>12</v>
      </c>
      <c r="C3022" s="464" t="s">
        <v>1415</v>
      </c>
      <c r="D3022" s="465" t="str">
        <f>VLOOKUP(Tabela25[[#This Row],[Symbol]],Baza_cen[],3,0)</f>
        <v>BLOK NYXON  Green 80mm    H=155mm     GPMM</v>
      </c>
      <c r="E3022" s="466">
        <v>155</v>
      </c>
      <c r="F3022" s="466"/>
      <c r="G3022" s="466" t="s">
        <v>2453</v>
      </c>
      <c r="H3022" s="477">
        <f>NP.!AC145</f>
        <v>0</v>
      </c>
      <c r="I3022" s="476">
        <f>NP.!AU145</f>
        <v>0</v>
      </c>
      <c r="J3022" s="462"/>
    </row>
    <row r="3023" spans="1:10" ht="30" customHeight="1" x14ac:dyDescent="0.2">
      <c r="A3023" s="461">
        <v>3012</v>
      </c>
      <c r="B3023" s="463" t="s">
        <v>12</v>
      </c>
      <c r="C3023" s="464" t="s">
        <v>1415</v>
      </c>
      <c r="D3023" s="465" t="str">
        <f>VLOOKUP(Tabela25[[#This Row],[Symbol]],Baza_cen[],3,0)</f>
        <v>BLOK NYXON  Green 80mm    H=155mm     GPMM</v>
      </c>
      <c r="E3023" s="466">
        <v>155</v>
      </c>
      <c r="F3023" s="466"/>
      <c r="G3023" s="466" t="s">
        <v>2453</v>
      </c>
      <c r="H3023" s="477">
        <f>NP.!AD145</f>
        <v>0</v>
      </c>
      <c r="I3023" s="476">
        <f>NP.!AV145</f>
        <v>0</v>
      </c>
      <c r="J3023" s="462"/>
    </row>
    <row r="3024" spans="1:10" ht="30" customHeight="1" x14ac:dyDescent="0.2">
      <c r="A3024" s="461">
        <v>3013</v>
      </c>
      <c r="B3024" s="463" t="s">
        <v>12</v>
      </c>
      <c r="C3024" s="464" t="s">
        <v>1416</v>
      </c>
      <c r="D3024" s="465" t="str">
        <f>VLOOKUP(Tabela25[[#This Row],[Symbol]],Baza_cen[],3,0)</f>
        <v>BLOK NYXON  Green 80mm    H=160mm     GPMM</v>
      </c>
      <c r="E3024" s="466">
        <v>160</v>
      </c>
      <c r="F3024" s="466"/>
      <c r="G3024" s="466" t="s">
        <v>2453</v>
      </c>
      <c r="H3024" s="477">
        <f>NP.!S146</f>
        <v>0</v>
      </c>
      <c r="I3024" s="476">
        <f>NP.!AK146</f>
        <v>0</v>
      </c>
      <c r="J3024" s="462"/>
    </row>
    <row r="3025" spans="1:10" ht="30" customHeight="1" x14ac:dyDescent="0.2">
      <c r="A3025" s="461">
        <v>3014</v>
      </c>
      <c r="B3025" s="463" t="s">
        <v>12</v>
      </c>
      <c r="C3025" s="464" t="s">
        <v>1416</v>
      </c>
      <c r="D3025" s="465" t="str">
        <f>VLOOKUP(Tabela25[[#This Row],[Symbol]],Baza_cen[],3,0)</f>
        <v>BLOK NYXON  Green 80mm    H=160mm     GPMM</v>
      </c>
      <c r="E3025" s="466">
        <v>160</v>
      </c>
      <c r="F3025" s="466"/>
      <c r="G3025" s="466" t="s">
        <v>2453</v>
      </c>
      <c r="H3025" s="477">
        <f>NP.!T146</f>
        <v>0</v>
      </c>
      <c r="I3025" s="476">
        <f>NP.!AL146</f>
        <v>0</v>
      </c>
      <c r="J3025" s="462"/>
    </row>
    <row r="3026" spans="1:10" ht="30" customHeight="1" x14ac:dyDescent="0.2">
      <c r="A3026" s="461">
        <v>3015</v>
      </c>
      <c r="B3026" s="463" t="s">
        <v>12</v>
      </c>
      <c r="C3026" s="464" t="s">
        <v>1416</v>
      </c>
      <c r="D3026" s="465" t="str">
        <f>VLOOKUP(Tabela25[[#This Row],[Symbol]],Baza_cen[],3,0)</f>
        <v>BLOK NYXON  Green 80mm    H=160mm     GPMM</v>
      </c>
      <c r="E3026" s="466">
        <v>160</v>
      </c>
      <c r="F3026" s="466"/>
      <c r="G3026" s="466" t="s">
        <v>2453</v>
      </c>
      <c r="H3026" s="477">
        <f>NP.!U146</f>
        <v>0</v>
      </c>
      <c r="I3026" s="476">
        <f>NP.!AM146</f>
        <v>0</v>
      </c>
      <c r="J3026" s="462"/>
    </row>
    <row r="3027" spans="1:10" ht="30" customHeight="1" x14ac:dyDescent="0.2">
      <c r="A3027" s="461">
        <v>3016</v>
      </c>
      <c r="B3027" s="463" t="s">
        <v>12</v>
      </c>
      <c r="C3027" s="464" t="s">
        <v>1416</v>
      </c>
      <c r="D3027" s="465" t="str">
        <f>VLOOKUP(Tabela25[[#This Row],[Symbol]],Baza_cen[],3,0)</f>
        <v>BLOK NYXON  Green 80mm    H=160mm     GPMM</v>
      </c>
      <c r="E3027" s="466">
        <v>160</v>
      </c>
      <c r="F3027" s="466"/>
      <c r="G3027" s="466" t="s">
        <v>2453</v>
      </c>
      <c r="H3027" s="477">
        <f>NP.!V146</f>
        <v>0</v>
      </c>
      <c r="I3027" s="476">
        <f>NP.!AN146</f>
        <v>0</v>
      </c>
      <c r="J3027" s="462"/>
    </row>
    <row r="3028" spans="1:10" ht="30" customHeight="1" x14ac:dyDescent="0.2">
      <c r="A3028" s="461">
        <v>3017</v>
      </c>
      <c r="B3028" s="463" t="s">
        <v>12</v>
      </c>
      <c r="C3028" s="464" t="s">
        <v>1416</v>
      </c>
      <c r="D3028" s="465" t="str">
        <f>VLOOKUP(Tabela25[[#This Row],[Symbol]],Baza_cen[],3,0)</f>
        <v>BLOK NYXON  Green 80mm    H=160mm     GPMM</v>
      </c>
      <c r="E3028" s="466">
        <v>160</v>
      </c>
      <c r="F3028" s="466"/>
      <c r="G3028" s="466" t="s">
        <v>2453</v>
      </c>
      <c r="H3028" s="477">
        <f>NP.!W146</f>
        <v>0</v>
      </c>
      <c r="I3028" s="476">
        <f>NP.!AO146</f>
        <v>0</v>
      </c>
      <c r="J3028" s="462"/>
    </row>
    <row r="3029" spans="1:10" ht="30" customHeight="1" x14ac:dyDescent="0.2">
      <c r="A3029" s="461">
        <v>3018</v>
      </c>
      <c r="B3029" s="463" t="s">
        <v>12</v>
      </c>
      <c r="C3029" s="464" t="s">
        <v>1416</v>
      </c>
      <c r="D3029" s="465" t="str">
        <f>VLOOKUP(Tabela25[[#This Row],[Symbol]],Baza_cen[],3,0)</f>
        <v>BLOK NYXON  Green 80mm    H=160mm     GPMM</v>
      </c>
      <c r="E3029" s="466">
        <v>160</v>
      </c>
      <c r="F3029" s="466"/>
      <c r="G3029" s="466" t="s">
        <v>2453</v>
      </c>
      <c r="H3029" s="477">
        <f>NP.!X146</f>
        <v>0</v>
      </c>
      <c r="I3029" s="476">
        <f>NP.!AP146</f>
        <v>0</v>
      </c>
      <c r="J3029" s="462"/>
    </row>
    <row r="3030" spans="1:10" ht="30" customHeight="1" x14ac:dyDescent="0.2">
      <c r="A3030" s="461">
        <v>3019</v>
      </c>
      <c r="B3030" s="463" t="s">
        <v>12</v>
      </c>
      <c r="C3030" s="464" t="s">
        <v>1416</v>
      </c>
      <c r="D3030" s="465" t="str">
        <f>VLOOKUP(Tabela25[[#This Row],[Symbol]],Baza_cen[],3,0)</f>
        <v>BLOK NYXON  Green 80mm    H=160mm     GPMM</v>
      </c>
      <c r="E3030" s="466">
        <v>160</v>
      </c>
      <c r="F3030" s="466"/>
      <c r="G3030" s="466" t="s">
        <v>2453</v>
      </c>
      <c r="H3030" s="477">
        <f>NP.!Y146</f>
        <v>0</v>
      </c>
      <c r="I3030" s="476">
        <f>NP.!AQ146</f>
        <v>0</v>
      </c>
      <c r="J3030" s="462"/>
    </row>
    <row r="3031" spans="1:10" ht="30" customHeight="1" x14ac:dyDescent="0.2">
      <c r="A3031" s="461">
        <v>3020</v>
      </c>
      <c r="B3031" s="463" t="s">
        <v>12</v>
      </c>
      <c r="C3031" s="464" t="s">
        <v>1416</v>
      </c>
      <c r="D3031" s="465" t="str">
        <f>VLOOKUP(Tabela25[[#This Row],[Symbol]],Baza_cen[],3,0)</f>
        <v>BLOK NYXON  Green 80mm    H=160mm     GPMM</v>
      </c>
      <c r="E3031" s="466">
        <v>160</v>
      </c>
      <c r="F3031" s="466"/>
      <c r="G3031" s="466" t="s">
        <v>2453</v>
      </c>
      <c r="H3031" s="477">
        <f>NP.!Z146</f>
        <v>0</v>
      </c>
      <c r="I3031" s="476">
        <f>NP.!AR146</f>
        <v>0</v>
      </c>
      <c r="J3031" s="462"/>
    </row>
    <row r="3032" spans="1:10" ht="30" customHeight="1" x14ac:dyDescent="0.2">
      <c r="A3032" s="461">
        <v>3021</v>
      </c>
      <c r="B3032" s="463" t="s">
        <v>12</v>
      </c>
      <c r="C3032" s="464" t="s">
        <v>1416</v>
      </c>
      <c r="D3032" s="465" t="str">
        <f>VLOOKUP(Tabela25[[#This Row],[Symbol]],Baza_cen[],3,0)</f>
        <v>BLOK NYXON  Green 80mm    H=160mm     GPMM</v>
      </c>
      <c r="E3032" s="466">
        <v>160</v>
      </c>
      <c r="F3032" s="466"/>
      <c r="G3032" s="466" t="s">
        <v>2453</v>
      </c>
      <c r="H3032" s="477">
        <f>NP.!AA146</f>
        <v>0</v>
      </c>
      <c r="I3032" s="476">
        <f>NP.!AS146</f>
        <v>0</v>
      </c>
      <c r="J3032" s="462"/>
    </row>
    <row r="3033" spans="1:10" ht="30" customHeight="1" x14ac:dyDescent="0.2">
      <c r="A3033" s="461">
        <v>3022</v>
      </c>
      <c r="B3033" s="463" t="s">
        <v>12</v>
      </c>
      <c r="C3033" s="464" t="s">
        <v>1416</v>
      </c>
      <c r="D3033" s="465" t="str">
        <f>VLOOKUP(Tabela25[[#This Row],[Symbol]],Baza_cen[],3,0)</f>
        <v>BLOK NYXON  Green 80mm    H=160mm     GPMM</v>
      </c>
      <c r="E3033" s="466">
        <v>160</v>
      </c>
      <c r="F3033" s="466"/>
      <c r="G3033" s="466" t="s">
        <v>2453</v>
      </c>
      <c r="H3033" s="477">
        <f>NP.!AB146</f>
        <v>0</v>
      </c>
      <c r="I3033" s="476">
        <f>NP.!AT146</f>
        <v>0</v>
      </c>
      <c r="J3033" s="462"/>
    </row>
    <row r="3034" spans="1:10" ht="30" customHeight="1" x14ac:dyDescent="0.2">
      <c r="A3034" s="461">
        <v>3023</v>
      </c>
      <c r="B3034" s="463" t="s">
        <v>12</v>
      </c>
      <c r="C3034" s="464" t="s">
        <v>1416</v>
      </c>
      <c r="D3034" s="465" t="str">
        <f>VLOOKUP(Tabela25[[#This Row],[Symbol]],Baza_cen[],3,0)</f>
        <v>BLOK NYXON  Green 80mm    H=160mm     GPMM</v>
      </c>
      <c r="E3034" s="466">
        <v>160</v>
      </c>
      <c r="F3034" s="466"/>
      <c r="G3034" s="466" t="s">
        <v>2453</v>
      </c>
      <c r="H3034" s="477">
        <f>NP.!AC146</f>
        <v>0</v>
      </c>
      <c r="I3034" s="476">
        <f>NP.!AU146</f>
        <v>0</v>
      </c>
      <c r="J3034" s="462"/>
    </row>
    <row r="3035" spans="1:10" ht="30" customHeight="1" x14ac:dyDescent="0.2">
      <c r="A3035" s="461">
        <v>3024</v>
      </c>
      <c r="B3035" s="463" t="s">
        <v>12</v>
      </c>
      <c r="C3035" s="464" t="s">
        <v>1416</v>
      </c>
      <c r="D3035" s="465" t="str">
        <f>VLOOKUP(Tabela25[[#This Row],[Symbol]],Baza_cen[],3,0)</f>
        <v>BLOK NYXON  Green 80mm    H=160mm     GPMM</v>
      </c>
      <c r="E3035" s="466">
        <v>160</v>
      </c>
      <c r="F3035" s="466"/>
      <c r="G3035" s="466" t="s">
        <v>2453</v>
      </c>
      <c r="H3035" s="477">
        <f>NP.!AD146</f>
        <v>0</v>
      </c>
      <c r="I3035" s="476">
        <f>NP.!AV146</f>
        <v>0</v>
      </c>
      <c r="J3035" s="462"/>
    </row>
    <row r="3036" spans="1:10" ht="30" customHeight="1" x14ac:dyDescent="0.2">
      <c r="A3036" s="461">
        <v>3025</v>
      </c>
      <c r="B3036" s="463" t="s">
        <v>12</v>
      </c>
      <c r="C3036" s="464" t="s">
        <v>1417</v>
      </c>
      <c r="D3036" s="465" t="str">
        <f>VLOOKUP(Tabela25[[#This Row],[Symbol]],Baza_cen[],3,0)</f>
        <v>BLOK NYXON  Green 80mm    H=165mm     GPMM</v>
      </c>
      <c r="E3036" s="466">
        <v>165</v>
      </c>
      <c r="F3036" s="466"/>
      <c r="G3036" s="466" t="s">
        <v>2453</v>
      </c>
      <c r="H3036" s="477">
        <f>NP.!S147</f>
        <v>0</v>
      </c>
      <c r="I3036" s="476">
        <f>NP.!AK147</f>
        <v>0</v>
      </c>
      <c r="J3036" s="462"/>
    </row>
    <row r="3037" spans="1:10" ht="30" customHeight="1" x14ac:dyDescent="0.2">
      <c r="A3037" s="461">
        <v>3026</v>
      </c>
      <c r="B3037" s="463" t="s">
        <v>12</v>
      </c>
      <c r="C3037" s="464" t="s">
        <v>1417</v>
      </c>
      <c r="D3037" s="465" t="str">
        <f>VLOOKUP(Tabela25[[#This Row],[Symbol]],Baza_cen[],3,0)</f>
        <v>BLOK NYXON  Green 80mm    H=165mm     GPMM</v>
      </c>
      <c r="E3037" s="466">
        <v>165</v>
      </c>
      <c r="F3037" s="466"/>
      <c r="G3037" s="466" t="s">
        <v>2453</v>
      </c>
      <c r="H3037" s="477">
        <f>NP.!T147</f>
        <v>0</v>
      </c>
      <c r="I3037" s="476">
        <f>NP.!AL147</f>
        <v>0</v>
      </c>
      <c r="J3037" s="462"/>
    </row>
    <row r="3038" spans="1:10" ht="30" customHeight="1" x14ac:dyDescent="0.2">
      <c r="A3038" s="461">
        <v>3027</v>
      </c>
      <c r="B3038" s="463" t="s">
        <v>12</v>
      </c>
      <c r="C3038" s="464" t="s">
        <v>1417</v>
      </c>
      <c r="D3038" s="465" t="str">
        <f>VLOOKUP(Tabela25[[#This Row],[Symbol]],Baza_cen[],3,0)</f>
        <v>BLOK NYXON  Green 80mm    H=165mm     GPMM</v>
      </c>
      <c r="E3038" s="466">
        <v>165</v>
      </c>
      <c r="F3038" s="466"/>
      <c r="G3038" s="466" t="s">
        <v>2453</v>
      </c>
      <c r="H3038" s="477">
        <f>NP.!U147</f>
        <v>0</v>
      </c>
      <c r="I3038" s="476">
        <f>NP.!AM147</f>
        <v>0</v>
      </c>
      <c r="J3038" s="462"/>
    </row>
    <row r="3039" spans="1:10" ht="30" customHeight="1" x14ac:dyDescent="0.2">
      <c r="A3039" s="461">
        <v>3028</v>
      </c>
      <c r="B3039" s="463" t="s">
        <v>12</v>
      </c>
      <c r="C3039" s="464" t="s">
        <v>1417</v>
      </c>
      <c r="D3039" s="465" t="str">
        <f>VLOOKUP(Tabela25[[#This Row],[Symbol]],Baza_cen[],3,0)</f>
        <v>BLOK NYXON  Green 80mm    H=165mm     GPMM</v>
      </c>
      <c r="E3039" s="466">
        <v>165</v>
      </c>
      <c r="F3039" s="466"/>
      <c r="G3039" s="466" t="s">
        <v>2453</v>
      </c>
      <c r="H3039" s="477">
        <f>NP.!V147</f>
        <v>0</v>
      </c>
      <c r="I3039" s="476">
        <f>NP.!AN147</f>
        <v>0</v>
      </c>
      <c r="J3039" s="462"/>
    </row>
    <row r="3040" spans="1:10" ht="30" customHeight="1" x14ac:dyDescent="0.2">
      <c r="A3040" s="461">
        <v>3029</v>
      </c>
      <c r="B3040" s="463" t="s">
        <v>12</v>
      </c>
      <c r="C3040" s="464" t="s">
        <v>1417</v>
      </c>
      <c r="D3040" s="465" t="str">
        <f>VLOOKUP(Tabela25[[#This Row],[Symbol]],Baza_cen[],3,0)</f>
        <v>BLOK NYXON  Green 80mm    H=165mm     GPMM</v>
      </c>
      <c r="E3040" s="466">
        <v>165</v>
      </c>
      <c r="F3040" s="466"/>
      <c r="G3040" s="466" t="s">
        <v>2453</v>
      </c>
      <c r="H3040" s="477">
        <f>NP.!W147</f>
        <v>0</v>
      </c>
      <c r="I3040" s="476">
        <f>NP.!AO147</f>
        <v>0</v>
      </c>
      <c r="J3040" s="462"/>
    </row>
    <row r="3041" spans="1:10" ht="30" customHeight="1" x14ac:dyDescent="0.2">
      <c r="A3041" s="461">
        <v>3030</v>
      </c>
      <c r="B3041" s="463" t="s">
        <v>12</v>
      </c>
      <c r="C3041" s="464" t="s">
        <v>1417</v>
      </c>
      <c r="D3041" s="465" t="str">
        <f>VLOOKUP(Tabela25[[#This Row],[Symbol]],Baza_cen[],3,0)</f>
        <v>BLOK NYXON  Green 80mm    H=165mm     GPMM</v>
      </c>
      <c r="E3041" s="466">
        <v>165</v>
      </c>
      <c r="F3041" s="466"/>
      <c r="G3041" s="466" t="s">
        <v>2453</v>
      </c>
      <c r="H3041" s="477">
        <f>NP.!X147</f>
        <v>0</v>
      </c>
      <c r="I3041" s="476">
        <f>NP.!AP147</f>
        <v>0</v>
      </c>
      <c r="J3041" s="462"/>
    </row>
    <row r="3042" spans="1:10" ht="30" customHeight="1" x14ac:dyDescent="0.2">
      <c r="A3042" s="461">
        <v>3031</v>
      </c>
      <c r="B3042" s="463" t="s">
        <v>12</v>
      </c>
      <c r="C3042" s="464" t="s">
        <v>1417</v>
      </c>
      <c r="D3042" s="465" t="str">
        <f>VLOOKUP(Tabela25[[#This Row],[Symbol]],Baza_cen[],3,0)</f>
        <v>BLOK NYXON  Green 80mm    H=165mm     GPMM</v>
      </c>
      <c r="E3042" s="466">
        <v>165</v>
      </c>
      <c r="F3042" s="466"/>
      <c r="G3042" s="466" t="s">
        <v>2453</v>
      </c>
      <c r="H3042" s="477">
        <f>NP.!Y147</f>
        <v>0</v>
      </c>
      <c r="I3042" s="476">
        <f>NP.!AQ147</f>
        <v>0</v>
      </c>
      <c r="J3042" s="462"/>
    </row>
    <row r="3043" spans="1:10" ht="30" customHeight="1" x14ac:dyDescent="0.2">
      <c r="A3043" s="461">
        <v>3032</v>
      </c>
      <c r="B3043" s="463" t="s">
        <v>12</v>
      </c>
      <c r="C3043" s="464" t="s">
        <v>1417</v>
      </c>
      <c r="D3043" s="465" t="str">
        <f>VLOOKUP(Tabela25[[#This Row],[Symbol]],Baza_cen[],3,0)</f>
        <v>BLOK NYXON  Green 80mm    H=165mm     GPMM</v>
      </c>
      <c r="E3043" s="466">
        <v>165</v>
      </c>
      <c r="F3043" s="466"/>
      <c r="G3043" s="466" t="s">
        <v>2453</v>
      </c>
      <c r="H3043" s="477">
        <f>NP.!Z147</f>
        <v>0</v>
      </c>
      <c r="I3043" s="476">
        <f>NP.!AR147</f>
        <v>0</v>
      </c>
      <c r="J3043" s="462"/>
    </row>
    <row r="3044" spans="1:10" ht="30" customHeight="1" x14ac:dyDescent="0.2">
      <c r="A3044" s="461">
        <v>3033</v>
      </c>
      <c r="B3044" s="463" t="s">
        <v>12</v>
      </c>
      <c r="C3044" s="464" t="s">
        <v>1417</v>
      </c>
      <c r="D3044" s="465" t="str">
        <f>VLOOKUP(Tabela25[[#This Row],[Symbol]],Baza_cen[],3,0)</f>
        <v>BLOK NYXON  Green 80mm    H=165mm     GPMM</v>
      </c>
      <c r="E3044" s="466">
        <v>165</v>
      </c>
      <c r="F3044" s="466"/>
      <c r="G3044" s="466" t="s">
        <v>2453</v>
      </c>
      <c r="H3044" s="477">
        <f>NP.!AA147</f>
        <v>0</v>
      </c>
      <c r="I3044" s="476">
        <f>NP.!AS147</f>
        <v>0</v>
      </c>
      <c r="J3044" s="462"/>
    </row>
    <row r="3045" spans="1:10" ht="30" customHeight="1" x14ac:dyDescent="0.2">
      <c r="A3045" s="461">
        <v>3034</v>
      </c>
      <c r="B3045" s="463" t="s">
        <v>12</v>
      </c>
      <c r="C3045" s="464" t="s">
        <v>1417</v>
      </c>
      <c r="D3045" s="465" t="str">
        <f>VLOOKUP(Tabela25[[#This Row],[Symbol]],Baza_cen[],3,0)</f>
        <v>BLOK NYXON  Green 80mm    H=165mm     GPMM</v>
      </c>
      <c r="E3045" s="466">
        <v>165</v>
      </c>
      <c r="F3045" s="466"/>
      <c r="G3045" s="466" t="s">
        <v>2453</v>
      </c>
      <c r="H3045" s="477">
        <f>NP.!AB147</f>
        <v>0</v>
      </c>
      <c r="I3045" s="476">
        <f>NP.!AT147</f>
        <v>0</v>
      </c>
      <c r="J3045" s="462"/>
    </row>
    <row r="3046" spans="1:10" ht="30" customHeight="1" x14ac:dyDescent="0.2">
      <c r="A3046" s="461">
        <v>3035</v>
      </c>
      <c r="B3046" s="463" t="s">
        <v>12</v>
      </c>
      <c r="C3046" s="464" t="s">
        <v>1417</v>
      </c>
      <c r="D3046" s="465" t="str">
        <f>VLOOKUP(Tabela25[[#This Row],[Symbol]],Baza_cen[],3,0)</f>
        <v>BLOK NYXON  Green 80mm    H=165mm     GPMM</v>
      </c>
      <c r="E3046" s="466">
        <v>165</v>
      </c>
      <c r="F3046" s="466"/>
      <c r="G3046" s="466" t="s">
        <v>2453</v>
      </c>
      <c r="H3046" s="477">
        <f>NP.!AC147</f>
        <v>0</v>
      </c>
      <c r="I3046" s="476">
        <f>NP.!AU147</f>
        <v>0</v>
      </c>
      <c r="J3046" s="462"/>
    </row>
    <row r="3047" spans="1:10" ht="30" customHeight="1" x14ac:dyDescent="0.2">
      <c r="A3047" s="461">
        <v>3036</v>
      </c>
      <c r="B3047" s="463" t="s">
        <v>12</v>
      </c>
      <c r="C3047" s="464" t="s">
        <v>1417</v>
      </c>
      <c r="D3047" s="465" t="str">
        <f>VLOOKUP(Tabela25[[#This Row],[Symbol]],Baza_cen[],3,0)</f>
        <v>BLOK NYXON  Green 80mm    H=165mm     GPMM</v>
      </c>
      <c r="E3047" s="466">
        <v>165</v>
      </c>
      <c r="F3047" s="466"/>
      <c r="G3047" s="466" t="s">
        <v>2453</v>
      </c>
      <c r="H3047" s="477">
        <f>NP.!AD147</f>
        <v>0</v>
      </c>
      <c r="I3047" s="476">
        <f>NP.!AV147</f>
        <v>0</v>
      </c>
      <c r="J3047" s="462"/>
    </row>
    <row r="3048" spans="1:10" ht="30" customHeight="1" x14ac:dyDescent="0.2">
      <c r="A3048" s="461">
        <v>3037</v>
      </c>
      <c r="B3048" s="463" t="s">
        <v>12</v>
      </c>
      <c r="C3048" s="464" t="s">
        <v>1418</v>
      </c>
      <c r="D3048" s="465" t="str">
        <f>VLOOKUP(Tabela25[[#This Row],[Symbol]],Baza_cen[],3,0)</f>
        <v>BLOK NYXON  Green 80mm    H=170mm     GPMM</v>
      </c>
      <c r="E3048" s="466">
        <v>170</v>
      </c>
      <c r="F3048" s="466"/>
      <c r="G3048" s="466" t="s">
        <v>2453</v>
      </c>
      <c r="H3048" s="477">
        <f>NP.!S148</f>
        <v>0</v>
      </c>
      <c r="I3048" s="476">
        <f>NP.!AK148</f>
        <v>0</v>
      </c>
      <c r="J3048" s="462"/>
    </row>
    <row r="3049" spans="1:10" ht="30" customHeight="1" x14ac:dyDescent="0.2">
      <c r="A3049" s="461">
        <v>3038</v>
      </c>
      <c r="B3049" s="463" t="s">
        <v>12</v>
      </c>
      <c r="C3049" s="464" t="s">
        <v>1418</v>
      </c>
      <c r="D3049" s="465" t="str">
        <f>VLOOKUP(Tabela25[[#This Row],[Symbol]],Baza_cen[],3,0)</f>
        <v>BLOK NYXON  Green 80mm    H=170mm     GPMM</v>
      </c>
      <c r="E3049" s="466">
        <v>170</v>
      </c>
      <c r="F3049" s="466"/>
      <c r="G3049" s="466" t="s">
        <v>2453</v>
      </c>
      <c r="H3049" s="477">
        <f>NP.!T148</f>
        <v>0</v>
      </c>
      <c r="I3049" s="476">
        <f>NP.!AL148</f>
        <v>0</v>
      </c>
      <c r="J3049" s="462"/>
    </row>
    <row r="3050" spans="1:10" ht="30" customHeight="1" x14ac:dyDescent="0.2">
      <c r="A3050" s="461">
        <v>3039</v>
      </c>
      <c r="B3050" s="463" t="s">
        <v>12</v>
      </c>
      <c r="C3050" s="464" t="s">
        <v>1418</v>
      </c>
      <c r="D3050" s="465" t="str">
        <f>VLOOKUP(Tabela25[[#This Row],[Symbol]],Baza_cen[],3,0)</f>
        <v>BLOK NYXON  Green 80mm    H=170mm     GPMM</v>
      </c>
      <c r="E3050" s="466">
        <v>170</v>
      </c>
      <c r="F3050" s="466"/>
      <c r="G3050" s="466" t="s">
        <v>2453</v>
      </c>
      <c r="H3050" s="477">
        <f>NP.!U148</f>
        <v>0</v>
      </c>
      <c r="I3050" s="476">
        <f>NP.!AM148</f>
        <v>0</v>
      </c>
      <c r="J3050" s="462"/>
    </row>
    <row r="3051" spans="1:10" ht="30" customHeight="1" x14ac:dyDescent="0.2">
      <c r="A3051" s="461">
        <v>3040</v>
      </c>
      <c r="B3051" s="463" t="s">
        <v>12</v>
      </c>
      <c r="C3051" s="464" t="s">
        <v>1418</v>
      </c>
      <c r="D3051" s="465" t="str">
        <f>VLOOKUP(Tabela25[[#This Row],[Symbol]],Baza_cen[],3,0)</f>
        <v>BLOK NYXON  Green 80mm    H=170mm     GPMM</v>
      </c>
      <c r="E3051" s="466">
        <v>170</v>
      </c>
      <c r="F3051" s="466"/>
      <c r="G3051" s="466" t="s">
        <v>2453</v>
      </c>
      <c r="H3051" s="477">
        <f>NP.!V148</f>
        <v>0</v>
      </c>
      <c r="I3051" s="476">
        <f>NP.!AN148</f>
        <v>0</v>
      </c>
      <c r="J3051" s="462"/>
    </row>
    <row r="3052" spans="1:10" ht="30" customHeight="1" x14ac:dyDescent="0.2">
      <c r="A3052" s="461">
        <v>3041</v>
      </c>
      <c r="B3052" s="463" t="s">
        <v>12</v>
      </c>
      <c r="C3052" s="464" t="s">
        <v>1418</v>
      </c>
      <c r="D3052" s="465" t="str">
        <f>VLOOKUP(Tabela25[[#This Row],[Symbol]],Baza_cen[],3,0)</f>
        <v>BLOK NYXON  Green 80mm    H=170mm     GPMM</v>
      </c>
      <c r="E3052" s="466">
        <v>170</v>
      </c>
      <c r="F3052" s="466"/>
      <c r="G3052" s="466" t="s">
        <v>2453</v>
      </c>
      <c r="H3052" s="477">
        <f>NP.!W148</f>
        <v>0</v>
      </c>
      <c r="I3052" s="476">
        <f>NP.!AO148</f>
        <v>0</v>
      </c>
      <c r="J3052" s="462"/>
    </row>
    <row r="3053" spans="1:10" ht="30" customHeight="1" x14ac:dyDescent="0.2">
      <c r="A3053" s="461">
        <v>3042</v>
      </c>
      <c r="B3053" s="463" t="s">
        <v>12</v>
      </c>
      <c r="C3053" s="464" t="s">
        <v>1418</v>
      </c>
      <c r="D3053" s="465" t="str">
        <f>VLOOKUP(Tabela25[[#This Row],[Symbol]],Baza_cen[],3,0)</f>
        <v>BLOK NYXON  Green 80mm    H=170mm     GPMM</v>
      </c>
      <c r="E3053" s="466">
        <v>170</v>
      </c>
      <c r="F3053" s="466"/>
      <c r="G3053" s="466" t="s">
        <v>2453</v>
      </c>
      <c r="H3053" s="477">
        <f>NP.!X148</f>
        <v>0</v>
      </c>
      <c r="I3053" s="476">
        <f>NP.!AP148</f>
        <v>0</v>
      </c>
      <c r="J3053" s="462"/>
    </row>
    <row r="3054" spans="1:10" ht="30" customHeight="1" x14ac:dyDescent="0.2">
      <c r="A3054" s="461">
        <v>3043</v>
      </c>
      <c r="B3054" s="463" t="s">
        <v>12</v>
      </c>
      <c r="C3054" s="464" t="s">
        <v>1418</v>
      </c>
      <c r="D3054" s="465" t="str">
        <f>VLOOKUP(Tabela25[[#This Row],[Symbol]],Baza_cen[],3,0)</f>
        <v>BLOK NYXON  Green 80mm    H=170mm     GPMM</v>
      </c>
      <c r="E3054" s="466">
        <v>170</v>
      </c>
      <c r="F3054" s="466"/>
      <c r="G3054" s="466" t="s">
        <v>2453</v>
      </c>
      <c r="H3054" s="477">
        <f>NP.!Y148</f>
        <v>0</v>
      </c>
      <c r="I3054" s="476">
        <f>NP.!AQ148</f>
        <v>0</v>
      </c>
      <c r="J3054" s="462"/>
    </row>
    <row r="3055" spans="1:10" ht="30" customHeight="1" x14ac:dyDescent="0.2">
      <c r="A3055" s="461">
        <v>3044</v>
      </c>
      <c r="B3055" s="463" t="s">
        <v>12</v>
      </c>
      <c r="C3055" s="464" t="s">
        <v>1418</v>
      </c>
      <c r="D3055" s="465" t="str">
        <f>VLOOKUP(Tabela25[[#This Row],[Symbol]],Baza_cen[],3,0)</f>
        <v>BLOK NYXON  Green 80mm    H=170mm     GPMM</v>
      </c>
      <c r="E3055" s="466">
        <v>170</v>
      </c>
      <c r="F3055" s="466"/>
      <c r="G3055" s="466" t="s">
        <v>2453</v>
      </c>
      <c r="H3055" s="477">
        <f>NP.!Z148</f>
        <v>0</v>
      </c>
      <c r="I3055" s="476">
        <f>NP.!AR148</f>
        <v>0</v>
      </c>
      <c r="J3055" s="462"/>
    </row>
    <row r="3056" spans="1:10" ht="30" customHeight="1" x14ac:dyDescent="0.2">
      <c r="A3056" s="461">
        <v>3045</v>
      </c>
      <c r="B3056" s="463" t="s">
        <v>12</v>
      </c>
      <c r="C3056" s="464" t="s">
        <v>1418</v>
      </c>
      <c r="D3056" s="465" t="str">
        <f>VLOOKUP(Tabela25[[#This Row],[Symbol]],Baza_cen[],3,0)</f>
        <v>BLOK NYXON  Green 80mm    H=170mm     GPMM</v>
      </c>
      <c r="E3056" s="466">
        <v>170</v>
      </c>
      <c r="F3056" s="466"/>
      <c r="G3056" s="466" t="s">
        <v>2453</v>
      </c>
      <c r="H3056" s="477">
        <f>NP.!AA148</f>
        <v>0</v>
      </c>
      <c r="I3056" s="476">
        <f>NP.!AS148</f>
        <v>0</v>
      </c>
      <c r="J3056" s="462"/>
    </row>
    <row r="3057" spans="1:10" ht="30" customHeight="1" x14ac:dyDescent="0.2">
      <c r="A3057" s="461">
        <v>3046</v>
      </c>
      <c r="B3057" s="463" t="s">
        <v>12</v>
      </c>
      <c r="C3057" s="464" t="s">
        <v>1418</v>
      </c>
      <c r="D3057" s="465" t="str">
        <f>VLOOKUP(Tabela25[[#This Row],[Symbol]],Baza_cen[],3,0)</f>
        <v>BLOK NYXON  Green 80mm    H=170mm     GPMM</v>
      </c>
      <c r="E3057" s="466">
        <v>170</v>
      </c>
      <c r="F3057" s="466"/>
      <c r="G3057" s="466" t="s">
        <v>2453</v>
      </c>
      <c r="H3057" s="477">
        <f>NP.!AB148</f>
        <v>0</v>
      </c>
      <c r="I3057" s="476">
        <f>NP.!AT148</f>
        <v>0</v>
      </c>
      <c r="J3057" s="462"/>
    </row>
    <row r="3058" spans="1:10" ht="30" customHeight="1" x14ac:dyDescent="0.2">
      <c r="A3058" s="461">
        <v>3047</v>
      </c>
      <c r="B3058" s="463" t="s">
        <v>12</v>
      </c>
      <c r="C3058" s="464" t="s">
        <v>1418</v>
      </c>
      <c r="D3058" s="465" t="str">
        <f>VLOOKUP(Tabela25[[#This Row],[Symbol]],Baza_cen[],3,0)</f>
        <v>BLOK NYXON  Green 80mm    H=170mm     GPMM</v>
      </c>
      <c r="E3058" s="466">
        <v>170</v>
      </c>
      <c r="F3058" s="466"/>
      <c r="G3058" s="466" t="s">
        <v>2453</v>
      </c>
      <c r="H3058" s="477">
        <f>NP.!AC148</f>
        <v>0</v>
      </c>
      <c r="I3058" s="476">
        <f>NP.!AU148</f>
        <v>0</v>
      </c>
      <c r="J3058" s="462"/>
    </row>
    <row r="3059" spans="1:10" ht="30" customHeight="1" x14ac:dyDescent="0.2">
      <c r="A3059" s="461">
        <v>3048</v>
      </c>
      <c r="B3059" s="463" t="s">
        <v>12</v>
      </c>
      <c r="C3059" s="464" t="s">
        <v>1418</v>
      </c>
      <c r="D3059" s="465" t="str">
        <f>VLOOKUP(Tabela25[[#This Row],[Symbol]],Baza_cen[],3,0)</f>
        <v>BLOK NYXON  Green 80mm    H=170mm     GPMM</v>
      </c>
      <c r="E3059" s="466">
        <v>170</v>
      </c>
      <c r="F3059" s="466"/>
      <c r="G3059" s="466" t="s">
        <v>2453</v>
      </c>
      <c r="H3059" s="477">
        <f>NP.!AD148</f>
        <v>0</v>
      </c>
      <c r="I3059" s="476">
        <f>NP.!AV148</f>
        <v>0</v>
      </c>
      <c r="J3059" s="462"/>
    </row>
    <row r="3060" spans="1:10" ht="30" customHeight="1" x14ac:dyDescent="0.2">
      <c r="A3060" s="461">
        <v>3049</v>
      </c>
      <c r="B3060" s="463" t="s">
        <v>12</v>
      </c>
      <c r="C3060" s="464" t="s">
        <v>1419</v>
      </c>
      <c r="D3060" s="465" t="str">
        <f>VLOOKUP(Tabela25[[#This Row],[Symbol]],Baza_cen[],3,0)</f>
        <v>BLOK NYXON  Green 80mm    H=175mm     GPMM</v>
      </c>
      <c r="E3060" s="466">
        <v>175</v>
      </c>
      <c r="F3060" s="466"/>
      <c r="G3060" s="466" t="s">
        <v>2453</v>
      </c>
      <c r="H3060" s="477">
        <f>NP.!S149</f>
        <v>0</v>
      </c>
      <c r="I3060" s="476">
        <f>NP.!AK149</f>
        <v>0</v>
      </c>
      <c r="J3060" s="462"/>
    </row>
    <row r="3061" spans="1:10" ht="30" customHeight="1" x14ac:dyDescent="0.2">
      <c r="A3061" s="461">
        <v>3050</v>
      </c>
      <c r="B3061" s="463" t="s">
        <v>12</v>
      </c>
      <c r="C3061" s="464" t="s">
        <v>1419</v>
      </c>
      <c r="D3061" s="465" t="str">
        <f>VLOOKUP(Tabela25[[#This Row],[Symbol]],Baza_cen[],3,0)</f>
        <v>BLOK NYXON  Green 80mm    H=175mm     GPMM</v>
      </c>
      <c r="E3061" s="466">
        <v>175</v>
      </c>
      <c r="F3061" s="466"/>
      <c r="G3061" s="466" t="s">
        <v>2453</v>
      </c>
      <c r="H3061" s="477">
        <f>NP.!T149</f>
        <v>0</v>
      </c>
      <c r="I3061" s="476">
        <f>NP.!AL149</f>
        <v>0</v>
      </c>
      <c r="J3061" s="462"/>
    </row>
    <row r="3062" spans="1:10" ht="30" customHeight="1" x14ac:dyDescent="0.2">
      <c r="A3062" s="461">
        <v>3051</v>
      </c>
      <c r="B3062" s="463" t="s">
        <v>12</v>
      </c>
      <c r="C3062" s="464" t="s">
        <v>1419</v>
      </c>
      <c r="D3062" s="465" t="str">
        <f>VLOOKUP(Tabela25[[#This Row],[Symbol]],Baza_cen[],3,0)</f>
        <v>BLOK NYXON  Green 80mm    H=175mm     GPMM</v>
      </c>
      <c r="E3062" s="466">
        <v>175</v>
      </c>
      <c r="F3062" s="466"/>
      <c r="G3062" s="466" t="s">
        <v>2453</v>
      </c>
      <c r="H3062" s="477">
        <f>NP.!U149</f>
        <v>0</v>
      </c>
      <c r="I3062" s="476">
        <f>NP.!AM149</f>
        <v>0</v>
      </c>
      <c r="J3062" s="462"/>
    </row>
    <row r="3063" spans="1:10" ht="30" customHeight="1" x14ac:dyDescent="0.2">
      <c r="A3063" s="461">
        <v>3052</v>
      </c>
      <c r="B3063" s="463" t="s">
        <v>12</v>
      </c>
      <c r="C3063" s="464" t="s">
        <v>1419</v>
      </c>
      <c r="D3063" s="465" t="str">
        <f>VLOOKUP(Tabela25[[#This Row],[Symbol]],Baza_cen[],3,0)</f>
        <v>BLOK NYXON  Green 80mm    H=175mm     GPMM</v>
      </c>
      <c r="E3063" s="466">
        <v>175</v>
      </c>
      <c r="F3063" s="466"/>
      <c r="G3063" s="466" t="s">
        <v>2453</v>
      </c>
      <c r="H3063" s="477">
        <f>NP.!V149</f>
        <v>0</v>
      </c>
      <c r="I3063" s="476">
        <f>NP.!AN149</f>
        <v>0</v>
      </c>
      <c r="J3063" s="462"/>
    </row>
    <row r="3064" spans="1:10" ht="30" customHeight="1" x14ac:dyDescent="0.2">
      <c r="A3064" s="461">
        <v>3053</v>
      </c>
      <c r="B3064" s="463" t="s">
        <v>12</v>
      </c>
      <c r="C3064" s="464" t="s">
        <v>1419</v>
      </c>
      <c r="D3064" s="465" t="str">
        <f>VLOOKUP(Tabela25[[#This Row],[Symbol]],Baza_cen[],3,0)</f>
        <v>BLOK NYXON  Green 80mm    H=175mm     GPMM</v>
      </c>
      <c r="E3064" s="466">
        <v>175</v>
      </c>
      <c r="F3064" s="466"/>
      <c r="G3064" s="466" t="s">
        <v>2453</v>
      </c>
      <c r="H3064" s="477">
        <f>NP.!W149</f>
        <v>0</v>
      </c>
      <c r="I3064" s="476">
        <f>NP.!AO149</f>
        <v>0</v>
      </c>
      <c r="J3064" s="462"/>
    </row>
    <row r="3065" spans="1:10" ht="30" customHeight="1" x14ac:dyDescent="0.2">
      <c r="A3065" s="461">
        <v>3054</v>
      </c>
      <c r="B3065" s="463" t="s">
        <v>12</v>
      </c>
      <c r="C3065" s="464" t="s">
        <v>1419</v>
      </c>
      <c r="D3065" s="465" t="str">
        <f>VLOOKUP(Tabela25[[#This Row],[Symbol]],Baza_cen[],3,0)</f>
        <v>BLOK NYXON  Green 80mm    H=175mm     GPMM</v>
      </c>
      <c r="E3065" s="466">
        <v>175</v>
      </c>
      <c r="F3065" s="466"/>
      <c r="G3065" s="466" t="s">
        <v>2453</v>
      </c>
      <c r="H3065" s="477">
        <f>NP.!X149</f>
        <v>0</v>
      </c>
      <c r="I3065" s="476">
        <f>NP.!AP149</f>
        <v>0</v>
      </c>
      <c r="J3065" s="462"/>
    </row>
    <row r="3066" spans="1:10" ht="30" customHeight="1" x14ac:dyDescent="0.2">
      <c r="A3066" s="461">
        <v>3055</v>
      </c>
      <c r="B3066" s="463" t="s">
        <v>12</v>
      </c>
      <c r="C3066" s="464" t="s">
        <v>1419</v>
      </c>
      <c r="D3066" s="465" t="str">
        <f>VLOOKUP(Tabela25[[#This Row],[Symbol]],Baza_cen[],3,0)</f>
        <v>BLOK NYXON  Green 80mm    H=175mm     GPMM</v>
      </c>
      <c r="E3066" s="466">
        <v>175</v>
      </c>
      <c r="F3066" s="466"/>
      <c r="G3066" s="466" t="s">
        <v>2453</v>
      </c>
      <c r="H3066" s="477">
        <f>NP.!Y149</f>
        <v>0</v>
      </c>
      <c r="I3066" s="476">
        <f>NP.!AQ149</f>
        <v>0</v>
      </c>
      <c r="J3066" s="462"/>
    </row>
    <row r="3067" spans="1:10" ht="30" customHeight="1" x14ac:dyDescent="0.2">
      <c r="A3067" s="461">
        <v>3056</v>
      </c>
      <c r="B3067" s="463" t="s">
        <v>12</v>
      </c>
      <c r="C3067" s="464" t="s">
        <v>1419</v>
      </c>
      <c r="D3067" s="465" t="str">
        <f>VLOOKUP(Tabela25[[#This Row],[Symbol]],Baza_cen[],3,0)</f>
        <v>BLOK NYXON  Green 80mm    H=175mm     GPMM</v>
      </c>
      <c r="E3067" s="466">
        <v>175</v>
      </c>
      <c r="F3067" s="466"/>
      <c r="G3067" s="466" t="s">
        <v>2453</v>
      </c>
      <c r="H3067" s="477">
        <f>NP.!Z149</f>
        <v>0</v>
      </c>
      <c r="I3067" s="476">
        <f>NP.!AR149</f>
        <v>0</v>
      </c>
      <c r="J3067" s="462"/>
    </row>
    <row r="3068" spans="1:10" ht="30" customHeight="1" x14ac:dyDescent="0.2">
      <c r="A3068" s="461">
        <v>3057</v>
      </c>
      <c r="B3068" s="463" t="s">
        <v>12</v>
      </c>
      <c r="C3068" s="464" t="s">
        <v>1419</v>
      </c>
      <c r="D3068" s="465" t="str">
        <f>VLOOKUP(Tabela25[[#This Row],[Symbol]],Baza_cen[],3,0)</f>
        <v>BLOK NYXON  Green 80mm    H=175mm     GPMM</v>
      </c>
      <c r="E3068" s="466">
        <v>175</v>
      </c>
      <c r="F3068" s="466"/>
      <c r="G3068" s="466" t="s">
        <v>2453</v>
      </c>
      <c r="H3068" s="477">
        <f>NP.!AA149</f>
        <v>0</v>
      </c>
      <c r="I3068" s="476">
        <f>NP.!AS149</f>
        <v>0</v>
      </c>
      <c r="J3068" s="462"/>
    </row>
    <row r="3069" spans="1:10" ht="30" customHeight="1" x14ac:dyDescent="0.2">
      <c r="A3069" s="461">
        <v>3058</v>
      </c>
      <c r="B3069" s="463" t="s">
        <v>12</v>
      </c>
      <c r="C3069" s="464" t="s">
        <v>1419</v>
      </c>
      <c r="D3069" s="465" t="str">
        <f>VLOOKUP(Tabela25[[#This Row],[Symbol]],Baza_cen[],3,0)</f>
        <v>BLOK NYXON  Green 80mm    H=175mm     GPMM</v>
      </c>
      <c r="E3069" s="466">
        <v>175</v>
      </c>
      <c r="F3069" s="466"/>
      <c r="G3069" s="466" t="s">
        <v>2453</v>
      </c>
      <c r="H3069" s="477">
        <f>NP.!AB149</f>
        <v>0</v>
      </c>
      <c r="I3069" s="476">
        <f>NP.!AT149</f>
        <v>0</v>
      </c>
      <c r="J3069" s="462"/>
    </row>
    <row r="3070" spans="1:10" ht="30" customHeight="1" x14ac:dyDescent="0.2">
      <c r="A3070" s="461">
        <v>3059</v>
      </c>
      <c r="B3070" s="463" t="s">
        <v>12</v>
      </c>
      <c r="C3070" s="464" t="s">
        <v>1419</v>
      </c>
      <c r="D3070" s="465" t="str">
        <f>VLOOKUP(Tabela25[[#This Row],[Symbol]],Baza_cen[],3,0)</f>
        <v>BLOK NYXON  Green 80mm    H=175mm     GPMM</v>
      </c>
      <c r="E3070" s="466">
        <v>175</v>
      </c>
      <c r="F3070" s="466"/>
      <c r="G3070" s="466" t="s">
        <v>2453</v>
      </c>
      <c r="H3070" s="477">
        <f>NP.!AC149</f>
        <v>0</v>
      </c>
      <c r="I3070" s="476">
        <f>NP.!AU149</f>
        <v>0</v>
      </c>
      <c r="J3070" s="462"/>
    </row>
    <row r="3071" spans="1:10" ht="30" customHeight="1" x14ac:dyDescent="0.2">
      <c r="A3071" s="461">
        <v>3060</v>
      </c>
      <c r="B3071" s="463" t="s">
        <v>12</v>
      </c>
      <c r="C3071" s="464" t="s">
        <v>1419</v>
      </c>
      <c r="D3071" s="465" t="str">
        <f>VLOOKUP(Tabela25[[#This Row],[Symbol]],Baza_cen[],3,0)</f>
        <v>BLOK NYXON  Green 80mm    H=175mm     GPMM</v>
      </c>
      <c r="E3071" s="466">
        <v>175</v>
      </c>
      <c r="F3071" s="466"/>
      <c r="G3071" s="466" t="s">
        <v>2453</v>
      </c>
      <c r="H3071" s="477">
        <f>NP.!AD149</f>
        <v>0</v>
      </c>
      <c r="I3071" s="476">
        <f>NP.!AV149</f>
        <v>0</v>
      </c>
      <c r="J3071" s="462"/>
    </row>
    <row r="3072" spans="1:10" ht="30" customHeight="1" x14ac:dyDescent="0.2">
      <c r="A3072" s="461">
        <v>3061</v>
      </c>
      <c r="B3072" s="463" t="s">
        <v>12</v>
      </c>
      <c r="C3072" s="464" t="s">
        <v>1420</v>
      </c>
      <c r="D3072" s="465" t="str">
        <f>VLOOKUP(Tabela25[[#This Row],[Symbol]],Baza_cen[],3,0)</f>
        <v>BLOK NYXON  Green 80mm    H=180mm     GPMM</v>
      </c>
      <c r="E3072" s="466">
        <v>180</v>
      </c>
      <c r="F3072" s="466"/>
      <c r="G3072" s="466" t="s">
        <v>2453</v>
      </c>
      <c r="H3072" s="477">
        <f>NP.!S150</f>
        <v>0</v>
      </c>
      <c r="I3072" s="476">
        <f>NP.!AK150</f>
        <v>0</v>
      </c>
      <c r="J3072" s="462"/>
    </row>
    <row r="3073" spans="1:10" ht="30" customHeight="1" x14ac:dyDescent="0.2">
      <c r="A3073" s="461">
        <v>3062</v>
      </c>
      <c r="B3073" s="463" t="s">
        <v>12</v>
      </c>
      <c r="C3073" s="464" t="s">
        <v>1420</v>
      </c>
      <c r="D3073" s="465" t="str">
        <f>VLOOKUP(Tabela25[[#This Row],[Symbol]],Baza_cen[],3,0)</f>
        <v>BLOK NYXON  Green 80mm    H=180mm     GPMM</v>
      </c>
      <c r="E3073" s="466">
        <v>180</v>
      </c>
      <c r="F3073" s="466"/>
      <c r="G3073" s="466" t="s">
        <v>2453</v>
      </c>
      <c r="H3073" s="477">
        <f>NP.!T150</f>
        <v>0</v>
      </c>
      <c r="I3073" s="476">
        <f>NP.!AL150</f>
        <v>0</v>
      </c>
      <c r="J3073" s="462"/>
    </row>
    <row r="3074" spans="1:10" ht="30" customHeight="1" x14ac:dyDescent="0.2">
      <c r="A3074" s="461">
        <v>3063</v>
      </c>
      <c r="B3074" s="463" t="s">
        <v>12</v>
      </c>
      <c r="C3074" s="464" t="s">
        <v>1420</v>
      </c>
      <c r="D3074" s="465" t="str">
        <f>VLOOKUP(Tabela25[[#This Row],[Symbol]],Baza_cen[],3,0)</f>
        <v>BLOK NYXON  Green 80mm    H=180mm     GPMM</v>
      </c>
      <c r="E3074" s="466">
        <v>180</v>
      </c>
      <c r="F3074" s="466"/>
      <c r="G3074" s="466" t="s">
        <v>2453</v>
      </c>
      <c r="H3074" s="477">
        <f>NP.!U150</f>
        <v>0</v>
      </c>
      <c r="I3074" s="476">
        <f>NP.!AM150</f>
        <v>0</v>
      </c>
      <c r="J3074" s="462"/>
    </row>
    <row r="3075" spans="1:10" ht="30" customHeight="1" x14ac:dyDescent="0.2">
      <c r="A3075" s="461">
        <v>3064</v>
      </c>
      <c r="B3075" s="463" t="s">
        <v>12</v>
      </c>
      <c r="C3075" s="464" t="s">
        <v>1420</v>
      </c>
      <c r="D3075" s="465" t="str">
        <f>VLOOKUP(Tabela25[[#This Row],[Symbol]],Baza_cen[],3,0)</f>
        <v>BLOK NYXON  Green 80mm    H=180mm     GPMM</v>
      </c>
      <c r="E3075" s="466">
        <v>180</v>
      </c>
      <c r="F3075" s="466"/>
      <c r="G3075" s="466" t="s">
        <v>2453</v>
      </c>
      <c r="H3075" s="477">
        <f>NP.!V150</f>
        <v>0</v>
      </c>
      <c r="I3075" s="476">
        <f>NP.!AN150</f>
        <v>0</v>
      </c>
      <c r="J3075" s="462"/>
    </row>
    <row r="3076" spans="1:10" ht="30" customHeight="1" x14ac:dyDescent="0.2">
      <c r="A3076" s="461">
        <v>3065</v>
      </c>
      <c r="B3076" s="463" t="s">
        <v>12</v>
      </c>
      <c r="C3076" s="464" t="s">
        <v>1420</v>
      </c>
      <c r="D3076" s="465" t="str">
        <f>VLOOKUP(Tabela25[[#This Row],[Symbol]],Baza_cen[],3,0)</f>
        <v>BLOK NYXON  Green 80mm    H=180mm     GPMM</v>
      </c>
      <c r="E3076" s="466">
        <v>180</v>
      </c>
      <c r="F3076" s="466"/>
      <c r="G3076" s="466" t="s">
        <v>2453</v>
      </c>
      <c r="H3076" s="477">
        <f>NP.!W150</f>
        <v>0</v>
      </c>
      <c r="I3076" s="476">
        <f>NP.!AO150</f>
        <v>0</v>
      </c>
      <c r="J3076" s="462"/>
    </row>
    <row r="3077" spans="1:10" ht="30" customHeight="1" x14ac:dyDescent="0.2">
      <c r="A3077" s="461">
        <v>3066</v>
      </c>
      <c r="B3077" s="463" t="s">
        <v>12</v>
      </c>
      <c r="C3077" s="464" t="s">
        <v>1420</v>
      </c>
      <c r="D3077" s="465" t="str">
        <f>VLOOKUP(Tabela25[[#This Row],[Symbol]],Baza_cen[],3,0)</f>
        <v>BLOK NYXON  Green 80mm    H=180mm     GPMM</v>
      </c>
      <c r="E3077" s="466">
        <v>180</v>
      </c>
      <c r="F3077" s="466"/>
      <c r="G3077" s="466" t="s">
        <v>2453</v>
      </c>
      <c r="H3077" s="477">
        <f>NP.!X150</f>
        <v>0</v>
      </c>
      <c r="I3077" s="476">
        <f>NP.!AP150</f>
        <v>0</v>
      </c>
      <c r="J3077" s="462"/>
    </row>
    <row r="3078" spans="1:10" ht="30" customHeight="1" x14ac:dyDescent="0.2">
      <c r="A3078" s="461">
        <v>3067</v>
      </c>
      <c r="B3078" s="463" t="s">
        <v>12</v>
      </c>
      <c r="C3078" s="464" t="s">
        <v>1420</v>
      </c>
      <c r="D3078" s="465" t="str">
        <f>VLOOKUP(Tabela25[[#This Row],[Symbol]],Baza_cen[],3,0)</f>
        <v>BLOK NYXON  Green 80mm    H=180mm     GPMM</v>
      </c>
      <c r="E3078" s="466">
        <v>180</v>
      </c>
      <c r="F3078" s="466"/>
      <c r="G3078" s="466" t="s">
        <v>2453</v>
      </c>
      <c r="H3078" s="477">
        <f>NP.!Y150</f>
        <v>0</v>
      </c>
      <c r="I3078" s="476">
        <f>NP.!AQ150</f>
        <v>0</v>
      </c>
      <c r="J3078" s="462"/>
    </row>
    <row r="3079" spans="1:10" ht="30" customHeight="1" x14ac:dyDescent="0.2">
      <c r="A3079" s="461">
        <v>3068</v>
      </c>
      <c r="B3079" s="463" t="s">
        <v>12</v>
      </c>
      <c r="C3079" s="464" t="s">
        <v>1420</v>
      </c>
      <c r="D3079" s="465" t="str">
        <f>VLOOKUP(Tabela25[[#This Row],[Symbol]],Baza_cen[],3,0)</f>
        <v>BLOK NYXON  Green 80mm    H=180mm     GPMM</v>
      </c>
      <c r="E3079" s="466">
        <v>180</v>
      </c>
      <c r="F3079" s="466"/>
      <c r="G3079" s="466" t="s">
        <v>2453</v>
      </c>
      <c r="H3079" s="477">
        <f>NP.!Z150</f>
        <v>0</v>
      </c>
      <c r="I3079" s="476">
        <f>NP.!AR150</f>
        <v>0</v>
      </c>
      <c r="J3079" s="462"/>
    </row>
    <row r="3080" spans="1:10" ht="30" customHeight="1" x14ac:dyDescent="0.2">
      <c r="A3080" s="461">
        <v>3069</v>
      </c>
      <c r="B3080" s="463" t="s">
        <v>12</v>
      </c>
      <c r="C3080" s="464" t="s">
        <v>1420</v>
      </c>
      <c r="D3080" s="465" t="str">
        <f>VLOOKUP(Tabela25[[#This Row],[Symbol]],Baza_cen[],3,0)</f>
        <v>BLOK NYXON  Green 80mm    H=180mm     GPMM</v>
      </c>
      <c r="E3080" s="466">
        <v>180</v>
      </c>
      <c r="F3080" s="466"/>
      <c r="G3080" s="466" t="s">
        <v>2453</v>
      </c>
      <c r="H3080" s="477">
        <f>NP.!AA150</f>
        <v>0</v>
      </c>
      <c r="I3080" s="476">
        <f>NP.!AS150</f>
        <v>0</v>
      </c>
      <c r="J3080" s="462"/>
    </row>
    <row r="3081" spans="1:10" ht="30" customHeight="1" x14ac:dyDescent="0.2">
      <c r="A3081" s="461">
        <v>3070</v>
      </c>
      <c r="B3081" s="463" t="s">
        <v>12</v>
      </c>
      <c r="C3081" s="464" t="s">
        <v>1420</v>
      </c>
      <c r="D3081" s="465" t="str">
        <f>VLOOKUP(Tabela25[[#This Row],[Symbol]],Baza_cen[],3,0)</f>
        <v>BLOK NYXON  Green 80mm    H=180mm     GPMM</v>
      </c>
      <c r="E3081" s="466">
        <v>180</v>
      </c>
      <c r="F3081" s="466"/>
      <c r="G3081" s="466" t="s">
        <v>2453</v>
      </c>
      <c r="H3081" s="477">
        <f>NP.!AB150</f>
        <v>0</v>
      </c>
      <c r="I3081" s="476">
        <f>NP.!AT150</f>
        <v>0</v>
      </c>
      <c r="J3081" s="462"/>
    </row>
    <row r="3082" spans="1:10" ht="30" customHeight="1" x14ac:dyDescent="0.2">
      <c r="A3082" s="461">
        <v>3071</v>
      </c>
      <c r="B3082" s="463" t="s">
        <v>12</v>
      </c>
      <c r="C3082" s="464" t="s">
        <v>1420</v>
      </c>
      <c r="D3082" s="465" t="str">
        <f>VLOOKUP(Tabela25[[#This Row],[Symbol]],Baza_cen[],3,0)</f>
        <v>BLOK NYXON  Green 80mm    H=180mm     GPMM</v>
      </c>
      <c r="E3082" s="466">
        <v>180</v>
      </c>
      <c r="F3082" s="466"/>
      <c r="G3082" s="466" t="s">
        <v>2453</v>
      </c>
      <c r="H3082" s="477">
        <f>NP.!AC150</f>
        <v>0</v>
      </c>
      <c r="I3082" s="476">
        <f>NP.!AU150</f>
        <v>0</v>
      </c>
      <c r="J3082" s="462"/>
    </row>
    <row r="3083" spans="1:10" ht="30" customHeight="1" x14ac:dyDescent="0.2">
      <c r="A3083" s="461">
        <v>3072</v>
      </c>
      <c r="B3083" s="463" t="s">
        <v>12</v>
      </c>
      <c r="C3083" s="464" t="s">
        <v>1420</v>
      </c>
      <c r="D3083" s="465" t="str">
        <f>VLOOKUP(Tabela25[[#This Row],[Symbol]],Baza_cen[],3,0)</f>
        <v>BLOK NYXON  Green 80mm    H=180mm     GPMM</v>
      </c>
      <c r="E3083" s="466">
        <v>180</v>
      </c>
      <c r="F3083" s="466"/>
      <c r="G3083" s="466" t="s">
        <v>2453</v>
      </c>
      <c r="H3083" s="477">
        <f>NP.!AD150</f>
        <v>0</v>
      </c>
      <c r="I3083" s="476">
        <f>NP.!AV150</f>
        <v>0</v>
      </c>
      <c r="J3083" s="462"/>
    </row>
    <row r="3084" spans="1:10" ht="30" customHeight="1" x14ac:dyDescent="0.2">
      <c r="A3084" s="461">
        <v>3073</v>
      </c>
      <c r="B3084" s="463" t="s">
        <v>12</v>
      </c>
      <c r="C3084" s="464" t="s">
        <v>1421</v>
      </c>
      <c r="D3084" s="465" t="str">
        <f>VLOOKUP(Tabela25[[#This Row],[Symbol]],Baza_cen[],3,0)</f>
        <v>BLOK NYXON  Green 80mm    H=185mm     GPMM</v>
      </c>
      <c r="E3084" s="466">
        <v>185</v>
      </c>
      <c r="F3084" s="466"/>
      <c r="G3084" s="466" t="s">
        <v>2453</v>
      </c>
      <c r="H3084" s="477">
        <f>NP.!S151</f>
        <v>0</v>
      </c>
      <c r="I3084" s="476">
        <f>NP.!AK151</f>
        <v>0</v>
      </c>
      <c r="J3084" s="462"/>
    </row>
    <row r="3085" spans="1:10" ht="30" customHeight="1" x14ac:dyDescent="0.2">
      <c r="A3085" s="461">
        <v>3074</v>
      </c>
      <c r="B3085" s="463" t="s">
        <v>12</v>
      </c>
      <c r="C3085" s="464" t="s">
        <v>1421</v>
      </c>
      <c r="D3085" s="465" t="str">
        <f>VLOOKUP(Tabela25[[#This Row],[Symbol]],Baza_cen[],3,0)</f>
        <v>BLOK NYXON  Green 80mm    H=185mm     GPMM</v>
      </c>
      <c r="E3085" s="466">
        <v>185</v>
      </c>
      <c r="F3085" s="466"/>
      <c r="G3085" s="466" t="s">
        <v>2453</v>
      </c>
      <c r="H3085" s="477">
        <f>NP.!T151</f>
        <v>0</v>
      </c>
      <c r="I3085" s="476">
        <f>NP.!AL151</f>
        <v>0</v>
      </c>
      <c r="J3085" s="462"/>
    </row>
    <row r="3086" spans="1:10" ht="30" customHeight="1" x14ac:dyDescent="0.2">
      <c r="A3086" s="461">
        <v>3075</v>
      </c>
      <c r="B3086" s="463" t="s">
        <v>12</v>
      </c>
      <c r="C3086" s="464" t="s">
        <v>1421</v>
      </c>
      <c r="D3086" s="465" t="str">
        <f>VLOOKUP(Tabela25[[#This Row],[Symbol]],Baza_cen[],3,0)</f>
        <v>BLOK NYXON  Green 80mm    H=185mm     GPMM</v>
      </c>
      <c r="E3086" s="466">
        <v>185</v>
      </c>
      <c r="F3086" s="466"/>
      <c r="G3086" s="466" t="s">
        <v>2453</v>
      </c>
      <c r="H3086" s="477">
        <f>NP.!U151</f>
        <v>0</v>
      </c>
      <c r="I3086" s="476">
        <f>NP.!AM151</f>
        <v>0</v>
      </c>
      <c r="J3086" s="462"/>
    </row>
    <row r="3087" spans="1:10" ht="30" customHeight="1" x14ac:dyDescent="0.2">
      <c r="A3087" s="461">
        <v>3076</v>
      </c>
      <c r="B3087" s="463" t="s">
        <v>12</v>
      </c>
      <c r="C3087" s="464" t="s">
        <v>1421</v>
      </c>
      <c r="D3087" s="465" t="str">
        <f>VLOOKUP(Tabela25[[#This Row],[Symbol]],Baza_cen[],3,0)</f>
        <v>BLOK NYXON  Green 80mm    H=185mm     GPMM</v>
      </c>
      <c r="E3087" s="466">
        <v>185</v>
      </c>
      <c r="F3087" s="466"/>
      <c r="G3087" s="466" t="s">
        <v>2453</v>
      </c>
      <c r="H3087" s="477">
        <f>NP.!V151</f>
        <v>0</v>
      </c>
      <c r="I3087" s="476">
        <f>NP.!AN151</f>
        <v>0</v>
      </c>
      <c r="J3087" s="462"/>
    </row>
    <row r="3088" spans="1:10" ht="30" customHeight="1" x14ac:dyDescent="0.2">
      <c r="A3088" s="461">
        <v>3077</v>
      </c>
      <c r="B3088" s="463" t="s">
        <v>12</v>
      </c>
      <c r="C3088" s="464" t="s">
        <v>1421</v>
      </c>
      <c r="D3088" s="465" t="str">
        <f>VLOOKUP(Tabela25[[#This Row],[Symbol]],Baza_cen[],3,0)</f>
        <v>BLOK NYXON  Green 80mm    H=185mm     GPMM</v>
      </c>
      <c r="E3088" s="466">
        <v>185</v>
      </c>
      <c r="F3088" s="466"/>
      <c r="G3088" s="466" t="s">
        <v>2453</v>
      </c>
      <c r="H3088" s="477">
        <f>NP.!W151</f>
        <v>0</v>
      </c>
      <c r="I3088" s="476">
        <f>NP.!AO151</f>
        <v>0</v>
      </c>
      <c r="J3088" s="462"/>
    </row>
    <row r="3089" spans="1:10" ht="30" customHeight="1" x14ac:dyDescent="0.2">
      <c r="A3089" s="461">
        <v>3078</v>
      </c>
      <c r="B3089" s="463" t="s">
        <v>12</v>
      </c>
      <c r="C3089" s="464" t="s">
        <v>1421</v>
      </c>
      <c r="D3089" s="465" t="str">
        <f>VLOOKUP(Tabela25[[#This Row],[Symbol]],Baza_cen[],3,0)</f>
        <v>BLOK NYXON  Green 80mm    H=185mm     GPMM</v>
      </c>
      <c r="E3089" s="466">
        <v>185</v>
      </c>
      <c r="F3089" s="466"/>
      <c r="G3089" s="466" t="s">
        <v>2453</v>
      </c>
      <c r="H3089" s="477">
        <f>NP.!X151</f>
        <v>0</v>
      </c>
      <c r="I3089" s="476">
        <f>NP.!AP151</f>
        <v>0</v>
      </c>
      <c r="J3089" s="462"/>
    </row>
    <row r="3090" spans="1:10" ht="30" customHeight="1" x14ac:dyDescent="0.2">
      <c r="A3090" s="461">
        <v>3079</v>
      </c>
      <c r="B3090" s="463" t="s">
        <v>12</v>
      </c>
      <c r="C3090" s="464" t="s">
        <v>1421</v>
      </c>
      <c r="D3090" s="465" t="str">
        <f>VLOOKUP(Tabela25[[#This Row],[Symbol]],Baza_cen[],3,0)</f>
        <v>BLOK NYXON  Green 80mm    H=185mm     GPMM</v>
      </c>
      <c r="E3090" s="466">
        <v>185</v>
      </c>
      <c r="F3090" s="466"/>
      <c r="G3090" s="466" t="s">
        <v>2453</v>
      </c>
      <c r="H3090" s="477">
        <f>NP.!Y151</f>
        <v>0</v>
      </c>
      <c r="I3090" s="476">
        <f>NP.!AQ151</f>
        <v>0</v>
      </c>
      <c r="J3090" s="462"/>
    </row>
    <row r="3091" spans="1:10" ht="30" customHeight="1" x14ac:dyDescent="0.2">
      <c r="A3091" s="461">
        <v>3080</v>
      </c>
      <c r="B3091" s="463" t="s">
        <v>12</v>
      </c>
      <c r="C3091" s="464" t="s">
        <v>1421</v>
      </c>
      <c r="D3091" s="465" t="str">
        <f>VLOOKUP(Tabela25[[#This Row],[Symbol]],Baza_cen[],3,0)</f>
        <v>BLOK NYXON  Green 80mm    H=185mm     GPMM</v>
      </c>
      <c r="E3091" s="466">
        <v>185</v>
      </c>
      <c r="F3091" s="466"/>
      <c r="G3091" s="466" t="s">
        <v>2453</v>
      </c>
      <c r="H3091" s="477">
        <f>NP.!Z151</f>
        <v>0</v>
      </c>
      <c r="I3091" s="476">
        <f>NP.!AR151</f>
        <v>0</v>
      </c>
      <c r="J3091" s="462"/>
    </row>
    <row r="3092" spans="1:10" ht="30" customHeight="1" x14ac:dyDescent="0.2">
      <c r="A3092" s="461">
        <v>3081</v>
      </c>
      <c r="B3092" s="463" t="s">
        <v>12</v>
      </c>
      <c r="C3092" s="464" t="s">
        <v>1421</v>
      </c>
      <c r="D3092" s="465" t="str">
        <f>VLOOKUP(Tabela25[[#This Row],[Symbol]],Baza_cen[],3,0)</f>
        <v>BLOK NYXON  Green 80mm    H=185mm     GPMM</v>
      </c>
      <c r="E3092" s="466">
        <v>185</v>
      </c>
      <c r="F3092" s="466"/>
      <c r="G3092" s="466" t="s">
        <v>2453</v>
      </c>
      <c r="H3092" s="477">
        <f>NP.!AA151</f>
        <v>0</v>
      </c>
      <c r="I3092" s="476">
        <f>NP.!AS151</f>
        <v>0</v>
      </c>
      <c r="J3092" s="462"/>
    </row>
    <row r="3093" spans="1:10" ht="30" customHeight="1" x14ac:dyDescent="0.2">
      <c r="A3093" s="461">
        <v>3082</v>
      </c>
      <c r="B3093" s="463" t="s">
        <v>12</v>
      </c>
      <c r="C3093" s="464" t="s">
        <v>1421</v>
      </c>
      <c r="D3093" s="465" t="str">
        <f>VLOOKUP(Tabela25[[#This Row],[Symbol]],Baza_cen[],3,0)</f>
        <v>BLOK NYXON  Green 80mm    H=185mm     GPMM</v>
      </c>
      <c r="E3093" s="466">
        <v>185</v>
      </c>
      <c r="F3093" s="466"/>
      <c r="G3093" s="466" t="s">
        <v>2453</v>
      </c>
      <c r="H3093" s="477">
        <f>NP.!AB151</f>
        <v>0</v>
      </c>
      <c r="I3093" s="476">
        <f>NP.!AT151</f>
        <v>0</v>
      </c>
      <c r="J3093" s="462"/>
    </row>
    <row r="3094" spans="1:10" ht="30" customHeight="1" x14ac:dyDescent="0.2">
      <c r="A3094" s="461">
        <v>3083</v>
      </c>
      <c r="B3094" s="463" t="s">
        <v>12</v>
      </c>
      <c r="C3094" s="464" t="s">
        <v>1421</v>
      </c>
      <c r="D3094" s="465" t="str">
        <f>VLOOKUP(Tabela25[[#This Row],[Symbol]],Baza_cen[],3,0)</f>
        <v>BLOK NYXON  Green 80mm    H=185mm     GPMM</v>
      </c>
      <c r="E3094" s="466">
        <v>185</v>
      </c>
      <c r="F3094" s="466"/>
      <c r="G3094" s="466" t="s">
        <v>2453</v>
      </c>
      <c r="H3094" s="477">
        <f>NP.!AC151</f>
        <v>0</v>
      </c>
      <c r="I3094" s="476">
        <f>NP.!AU151</f>
        <v>0</v>
      </c>
      <c r="J3094" s="462"/>
    </row>
    <row r="3095" spans="1:10" ht="30" customHeight="1" x14ac:dyDescent="0.2">
      <c r="A3095" s="461">
        <v>3084</v>
      </c>
      <c r="B3095" s="463" t="s">
        <v>12</v>
      </c>
      <c r="C3095" s="464" t="s">
        <v>1421</v>
      </c>
      <c r="D3095" s="465" t="str">
        <f>VLOOKUP(Tabela25[[#This Row],[Symbol]],Baza_cen[],3,0)</f>
        <v>BLOK NYXON  Green 80mm    H=185mm     GPMM</v>
      </c>
      <c r="E3095" s="466">
        <v>185</v>
      </c>
      <c r="F3095" s="466"/>
      <c r="G3095" s="466" t="s">
        <v>2453</v>
      </c>
      <c r="H3095" s="477">
        <f>NP.!AD151</f>
        <v>0</v>
      </c>
      <c r="I3095" s="476">
        <f>NP.!AV151</f>
        <v>0</v>
      </c>
      <c r="J3095" s="462"/>
    </row>
    <row r="3096" spans="1:10" ht="30" customHeight="1" x14ac:dyDescent="0.2">
      <c r="A3096" s="461">
        <v>3085</v>
      </c>
      <c r="B3096" s="463" t="s">
        <v>12</v>
      </c>
      <c r="C3096" s="464" t="s">
        <v>1422</v>
      </c>
      <c r="D3096" s="465" t="str">
        <f>VLOOKUP(Tabela25[[#This Row],[Symbol]],Baza_cen[],3,0)</f>
        <v>BLOK NYXON  Green 80mm    H=190mm     GPMM</v>
      </c>
      <c r="E3096" s="466">
        <v>190</v>
      </c>
      <c r="F3096" s="466"/>
      <c r="G3096" s="466" t="s">
        <v>2453</v>
      </c>
      <c r="H3096" s="477">
        <f>NP.!S152</f>
        <v>0</v>
      </c>
      <c r="I3096" s="476">
        <f>NP.!AK152</f>
        <v>0</v>
      </c>
      <c r="J3096" s="462"/>
    </row>
    <row r="3097" spans="1:10" ht="30" customHeight="1" x14ac:dyDescent="0.2">
      <c r="A3097" s="461">
        <v>3086</v>
      </c>
      <c r="B3097" s="463" t="s">
        <v>12</v>
      </c>
      <c r="C3097" s="464" t="s">
        <v>1422</v>
      </c>
      <c r="D3097" s="465" t="str">
        <f>VLOOKUP(Tabela25[[#This Row],[Symbol]],Baza_cen[],3,0)</f>
        <v>BLOK NYXON  Green 80mm    H=190mm     GPMM</v>
      </c>
      <c r="E3097" s="466">
        <v>190</v>
      </c>
      <c r="F3097" s="466"/>
      <c r="G3097" s="466" t="s">
        <v>2453</v>
      </c>
      <c r="H3097" s="477">
        <f>NP.!T152</f>
        <v>0</v>
      </c>
      <c r="I3097" s="476">
        <f>NP.!AL152</f>
        <v>0</v>
      </c>
      <c r="J3097" s="462"/>
    </row>
    <row r="3098" spans="1:10" ht="30" customHeight="1" x14ac:dyDescent="0.2">
      <c r="A3098" s="461">
        <v>3087</v>
      </c>
      <c r="B3098" s="463" t="s">
        <v>12</v>
      </c>
      <c r="C3098" s="464" t="s">
        <v>1422</v>
      </c>
      <c r="D3098" s="465" t="str">
        <f>VLOOKUP(Tabela25[[#This Row],[Symbol]],Baza_cen[],3,0)</f>
        <v>BLOK NYXON  Green 80mm    H=190mm     GPMM</v>
      </c>
      <c r="E3098" s="466">
        <v>190</v>
      </c>
      <c r="F3098" s="466"/>
      <c r="G3098" s="466" t="s">
        <v>2453</v>
      </c>
      <c r="H3098" s="477">
        <f>NP.!U152</f>
        <v>0</v>
      </c>
      <c r="I3098" s="476">
        <f>NP.!AM152</f>
        <v>0</v>
      </c>
      <c r="J3098" s="462"/>
    </row>
    <row r="3099" spans="1:10" ht="30" customHeight="1" x14ac:dyDescent="0.2">
      <c r="A3099" s="461">
        <v>3088</v>
      </c>
      <c r="B3099" s="463" t="s">
        <v>12</v>
      </c>
      <c r="C3099" s="464" t="s">
        <v>1422</v>
      </c>
      <c r="D3099" s="465" t="str">
        <f>VLOOKUP(Tabela25[[#This Row],[Symbol]],Baza_cen[],3,0)</f>
        <v>BLOK NYXON  Green 80mm    H=190mm     GPMM</v>
      </c>
      <c r="E3099" s="466">
        <v>190</v>
      </c>
      <c r="F3099" s="466"/>
      <c r="G3099" s="466" t="s">
        <v>2453</v>
      </c>
      <c r="H3099" s="477">
        <f>NP.!V152</f>
        <v>0</v>
      </c>
      <c r="I3099" s="476">
        <f>NP.!AN152</f>
        <v>0</v>
      </c>
      <c r="J3099" s="462"/>
    </row>
    <row r="3100" spans="1:10" ht="30" customHeight="1" x14ac:dyDescent="0.2">
      <c r="A3100" s="461">
        <v>3089</v>
      </c>
      <c r="B3100" s="463" t="s">
        <v>12</v>
      </c>
      <c r="C3100" s="464" t="s">
        <v>1422</v>
      </c>
      <c r="D3100" s="465" t="str">
        <f>VLOOKUP(Tabela25[[#This Row],[Symbol]],Baza_cen[],3,0)</f>
        <v>BLOK NYXON  Green 80mm    H=190mm     GPMM</v>
      </c>
      <c r="E3100" s="466">
        <v>190</v>
      </c>
      <c r="F3100" s="466"/>
      <c r="G3100" s="466" t="s">
        <v>2453</v>
      </c>
      <c r="H3100" s="477">
        <f>NP.!W152</f>
        <v>0</v>
      </c>
      <c r="I3100" s="476">
        <f>NP.!AO152</f>
        <v>0</v>
      </c>
      <c r="J3100" s="462"/>
    </row>
    <row r="3101" spans="1:10" ht="30" customHeight="1" x14ac:dyDescent="0.2">
      <c r="A3101" s="461">
        <v>3090</v>
      </c>
      <c r="B3101" s="463" t="s">
        <v>12</v>
      </c>
      <c r="C3101" s="464" t="s">
        <v>1422</v>
      </c>
      <c r="D3101" s="465" t="str">
        <f>VLOOKUP(Tabela25[[#This Row],[Symbol]],Baza_cen[],3,0)</f>
        <v>BLOK NYXON  Green 80mm    H=190mm     GPMM</v>
      </c>
      <c r="E3101" s="466">
        <v>190</v>
      </c>
      <c r="F3101" s="466"/>
      <c r="G3101" s="466" t="s">
        <v>2453</v>
      </c>
      <c r="H3101" s="477">
        <f>NP.!X152</f>
        <v>0</v>
      </c>
      <c r="I3101" s="476">
        <f>NP.!AP152</f>
        <v>0</v>
      </c>
      <c r="J3101" s="462"/>
    </row>
    <row r="3102" spans="1:10" ht="30" customHeight="1" x14ac:dyDescent="0.2">
      <c r="A3102" s="461">
        <v>3091</v>
      </c>
      <c r="B3102" s="463" t="s">
        <v>12</v>
      </c>
      <c r="C3102" s="464" t="s">
        <v>1422</v>
      </c>
      <c r="D3102" s="465" t="str">
        <f>VLOOKUP(Tabela25[[#This Row],[Symbol]],Baza_cen[],3,0)</f>
        <v>BLOK NYXON  Green 80mm    H=190mm     GPMM</v>
      </c>
      <c r="E3102" s="466">
        <v>190</v>
      </c>
      <c r="F3102" s="466"/>
      <c r="G3102" s="466" t="s">
        <v>2453</v>
      </c>
      <c r="H3102" s="477">
        <f>NP.!Y152</f>
        <v>0</v>
      </c>
      <c r="I3102" s="476">
        <f>NP.!AQ152</f>
        <v>0</v>
      </c>
      <c r="J3102" s="462"/>
    </row>
    <row r="3103" spans="1:10" ht="30" customHeight="1" x14ac:dyDescent="0.2">
      <c r="A3103" s="461">
        <v>3092</v>
      </c>
      <c r="B3103" s="463" t="s">
        <v>12</v>
      </c>
      <c r="C3103" s="464" t="s">
        <v>1422</v>
      </c>
      <c r="D3103" s="465" t="str">
        <f>VLOOKUP(Tabela25[[#This Row],[Symbol]],Baza_cen[],3,0)</f>
        <v>BLOK NYXON  Green 80mm    H=190mm     GPMM</v>
      </c>
      <c r="E3103" s="466">
        <v>190</v>
      </c>
      <c r="F3103" s="466"/>
      <c r="G3103" s="466" t="s">
        <v>2453</v>
      </c>
      <c r="H3103" s="477">
        <f>NP.!Z152</f>
        <v>0</v>
      </c>
      <c r="I3103" s="476">
        <f>NP.!AR152</f>
        <v>0</v>
      </c>
      <c r="J3103" s="462"/>
    </row>
    <row r="3104" spans="1:10" ht="30" customHeight="1" x14ac:dyDescent="0.2">
      <c r="A3104" s="461">
        <v>3093</v>
      </c>
      <c r="B3104" s="463" t="s">
        <v>12</v>
      </c>
      <c r="C3104" s="464" t="s">
        <v>1422</v>
      </c>
      <c r="D3104" s="465" t="str">
        <f>VLOOKUP(Tabela25[[#This Row],[Symbol]],Baza_cen[],3,0)</f>
        <v>BLOK NYXON  Green 80mm    H=190mm     GPMM</v>
      </c>
      <c r="E3104" s="466">
        <v>190</v>
      </c>
      <c r="F3104" s="466"/>
      <c r="G3104" s="466" t="s">
        <v>2453</v>
      </c>
      <c r="H3104" s="477">
        <f>NP.!AA152</f>
        <v>0</v>
      </c>
      <c r="I3104" s="476">
        <f>NP.!AS152</f>
        <v>0</v>
      </c>
      <c r="J3104" s="462"/>
    </row>
    <row r="3105" spans="1:10" ht="30" customHeight="1" x14ac:dyDescent="0.2">
      <c r="A3105" s="461">
        <v>3094</v>
      </c>
      <c r="B3105" s="463" t="s">
        <v>12</v>
      </c>
      <c r="C3105" s="464" t="s">
        <v>1422</v>
      </c>
      <c r="D3105" s="465" t="str">
        <f>VLOOKUP(Tabela25[[#This Row],[Symbol]],Baza_cen[],3,0)</f>
        <v>BLOK NYXON  Green 80mm    H=190mm     GPMM</v>
      </c>
      <c r="E3105" s="466">
        <v>190</v>
      </c>
      <c r="F3105" s="466"/>
      <c r="G3105" s="466" t="s">
        <v>2453</v>
      </c>
      <c r="H3105" s="477">
        <f>NP.!AB152</f>
        <v>0</v>
      </c>
      <c r="I3105" s="476">
        <f>NP.!AT152</f>
        <v>0</v>
      </c>
      <c r="J3105" s="462"/>
    </row>
    <row r="3106" spans="1:10" ht="30" customHeight="1" x14ac:dyDescent="0.2">
      <c r="A3106" s="461">
        <v>3095</v>
      </c>
      <c r="B3106" s="463" t="s">
        <v>12</v>
      </c>
      <c r="C3106" s="464" t="s">
        <v>1422</v>
      </c>
      <c r="D3106" s="465" t="str">
        <f>VLOOKUP(Tabela25[[#This Row],[Symbol]],Baza_cen[],3,0)</f>
        <v>BLOK NYXON  Green 80mm    H=190mm     GPMM</v>
      </c>
      <c r="E3106" s="466">
        <v>190</v>
      </c>
      <c r="F3106" s="466"/>
      <c r="G3106" s="466" t="s">
        <v>2453</v>
      </c>
      <c r="H3106" s="477">
        <f>NP.!AC152</f>
        <v>0</v>
      </c>
      <c r="I3106" s="476">
        <f>NP.!AU152</f>
        <v>0</v>
      </c>
      <c r="J3106" s="462"/>
    </row>
    <row r="3107" spans="1:10" ht="30" customHeight="1" x14ac:dyDescent="0.2">
      <c r="A3107" s="461">
        <v>3096</v>
      </c>
      <c r="B3107" s="463" t="s">
        <v>12</v>
      </c>
      <c r="C3107" s="464" t="s">
        <v>1422</v>
      </c>
      <c r="D3107" s="465" t="str">
        <f>VLOOKUP(Tabela25[[#This Row],[Symbol]],Baza_cen[],3,0)</f>
        <v>BLOK NYXON  Green 80mm    H=190mm     GPMM</v>
      </c>
      <c r="E3107" s="466">
        <v>190</v>
      </c>
      <c r="F3107" s="466"/>
      <c r="G3107" s="466" t="s">
        <v>2453</v>
      </c>
      <c r="H3107" s="477">
        <f>NP.!AD152</f>
        <v>0</v>
      </c>
      <c r="I3107" s="476">
        <f>NP.!AV152</f>
        <v>0</v>
      </c>
      <c r="J3107" s="462"/>
    </row>
    <row r="3108" spans="1:10" ht="30" customHeight="1" x14ac:dyDescent="0.2">
      <c r="A3108" s="461">
        <v>3097</v>
      </c>
      <c r="B3108" s="463" t="s">
        <v>12</v>
      </c>
      <c r="C3108" s="464" t="s">
        <v>1423</v>
      </c>
      <c r="D3108" s="465" t="str">
        <f>VLOOKUP(Tabela25[[#This Row],[Symbol]],Baza_cen[],3,0)</f>
        <v>BLOK NYXON  Green 80mm    H=195mm     GPMM</v>
      </c>
      <c r="E3108" s="466">
        <v>195</v>
      </c>
      <c r="F3108" s="466"/>
      <c r="G3108" s="466" t="s">
        <v>2453</v>
      </c>
      <c r="H3108" s="477">
        <f>NP.!S153</f>
        <v>0</v>
      </c>
      <c r="I3108" s="476">
        <f>NP.!AK153</f>
        <v>0</v>
      </c>
      <c r="J3108" s="462"/>
    </row>
    <row r="3109" spans="1:10" ht="30" customHeight="1" x14ac:dyDescent="0.2">
      <c r="A3109" s="461">
        <v>3098</v>
      </c>
      <c r="B3109" s="463" t="s">
        <v>12</v>
      </c>
      <c r="C3109" s="464" t="s">
        <v>1423</v>
      </c>
      <c r="D3109" s="465" t="str">
        <f>VLOOKUP(Tabela25[[#This Row],[Symbol]],Baza_cen[],3,0)</f>
        <v>BLOK NYXON  Green 80mm    H=195mm     GPMM</v>
      </c>
      <c r="E3109" s="466">
        <v>195</v>
      </c>
      <c r="F3109" s="466"/>
      <c r="G3109" s="466" t="s">
        <v>2453</v>
      </c>
      <c r="H3109" s="477">
        <f>NP.!T153</f>
        <v>0</v>
      </c>
      <c r="I3109" s="476">
        <f>NP.!AL153</f>
        <v>0</v>
      </c>
      <c r="J3109" s="462"/>
    </row>
    <row r="3110" spans="1:10" ht="30" customHeight="1" x14ac:dyDescent="0.2">
      <c r="A3110" s="461">
        <v>3099</v>
      </c>
      <c r="B3110" s="463" t="s">
        <v>12</v>
      </c>
      <c r="C3110" s="464" t="s">
        <v>1423</v>
      </c>
      <c r="D3110" s="465" t="str">
        <f>VLOOKUP(Tabela25[[#This Row],[Symbol]],Baza_cen[],3,0)</f>
        <v>BLOK NYXON  Green 80mm    H=195mm     GPMM</v>
      </c>
      <c r="E3110" s="466">
        <v>195</v>
      </c>
      <c r="F3110" s="466"/>
      <c r="G3110" s="466" t="s">
        <v>2453</v>
      </c>
      <c r="H3110" s="477">
        <f>NP.!U153</f>
        <v>0</v>
      </c>
      <c r="I3110" s="476">
        <f>NP.!AM153</f>
        <v>0</v>
      </c>
      <c r="J3110" s="462"/>
    </row>
    <row r="3111" spans="1:10" ht="30" customHeight="1" x14ac:dyDescent="0.2">
      <c r="A3111" s="461">
        <v>3100</v>
      </c>
      <c r="B3111" s="463" t="s">
        <v>12</v>
      </c>
      <c r="C3111" s="464" t="s">
        <v>1423</v>
      </c>
      <c r="D3111" s="465" t="str">
        <f>VLOOKUP(Tabela25[[#This Row],[Symbol]],Baza_cen[],3,0)</f>
        <v>BLOK NYXON  Green 80mm    H=195mm     GPMM</v>
      </c>
      <c r="E3111" s="466">
        <v>195</v>
      </c>
      <c r="F3111" s="466"/>
      <c r="G3111" s="466" t="s">
        <v>2453</v>
      </c>
      <c r="H3111" s="477">
        <f>NP.!V153</f>
        <v>0</v>
      </c>
      <c r="I3111" s="476">
        <f>NP.!AN153</f>
        <v>0</v>
      </c>
      <c r="J3111" s="462"/>
    </row>
    <row r="3112" spans="1:10" ht="30" customHeight="1" x14ac:dyDescent="0.2">
      <c r="A3112" s="461">
        <v>3101</v>
      </c>
      <c r="B3112" s="463" t="s">
        <v>12</v>
      </c>
      <c r="C3112" s="464" t="s">
        <v>1423</v>
      </c>
      <c r="D3112" s="465" t="str">
        <f>VLOOKUP(Tabela25[[#This Row],[Symbol]],Baza_cen[],3,0)</f>
        <v>BLOK NYXON  Green 80mm    H=195mm     GPMM</v>
      </c>
      <c r="E3112" s="466">
        <v>195</v>
      </c>
      <c r="F3112" s="466"/>
      <c r="G3112" s="466" t="s">
        <v>2453</v>
      </c>
      <c r="H3112" s="477">
        <f>NP.!W153</f>
        <v>0</v>
      </c>
      <c r="I3112" s="476">
        <f>NP.!AO153</f>
        <v>0</v>
      </c>
      <c r="J3112" s="462"/>
    </row>
    <row r="3113" spans="1:10" ht="30" customHeight="1" x14ac:dyDescent="0.2">
      <c r="A3113" s="461">
        <v>3102</v>
      </c>
      <c r="B3113" s="463" t="s">
        <v>12</v>
      </c>
      <c r="C3113" s="464" t="s">
        <v>1423</v>
      </c>
      <c r="D3113" s="465" t="str">
        <f>VLOOKUP(Tabela25[[#This Row],[Symbol]],Baza_cen[],3,0)</f>
        <v>BLOK NYXON  Green 80mm    H=195mm     GPMM</v>
      </c>
      <c r="E3113" s="466">
        <v>195</v>
      </c>
      <c r="F3113" s="466"/>
      <c r="G3113" s="466" t="s">
        <v>2453</v>
      </c>
      <c r="H3113" s="477">
        <f>NP.!X153</f>
        <v>0</v>
      </c>
      <c r="I3113" s="476">
        <f>NP.!AP153</f>
        <v>0</v>
      </c>
      <c r="J3113" s="462"/>
    </row>
    <row r="3114" spans="1:10" ht="30" customHeight="1" x14ac:dyDescent="0.2">
      <c r="A3114" s="461">
        <v>3103</v>
      </c>
      <c r="B3114" s="463" t="s">
        <v>12</v>
      </c>
      <c r="C3114" s="464" t="s">
        <v>1423</v>
      </c>
      <c r="D3114" s="465" t="str">
        <f>VLOOKUP(Tabela25[[#This Row],[Symbol]],Baza_cen[],3,0)</f>
        <v>BLOK NYXON  Green 80mm    H=195mm     GPMM</v>
      </c>
      <c r="E3114" s="466">
        <v>195</v>
      </c>
      <c r="F3114" s="466"/>
      <c r="G3114" s="466" t="s">
        <v>2453</v>
      </c>
      <c r="H3114" s="477">
        <f>NP.!Y153</f>
        <v>0</v>
      </c>
      <c r="I3114" s="476">
        <f>NP.!AQ153</f>
        <v>0</v>
      </c>
      <c r="J3114" s="462"/>
    </row>
    <row r="3115" spans="1:10" ht="30" customHeight="1" x14ac:dyDescent="0.2">
      <c r="A3115" s="461">
        <v>3104</v>
      </c>
      <c r="B3115" s="463" t="s">
        <v>12</v>
      </c>
      <c r="C3115" s="464" t="s">
        <v>1423</v>
      </c>
      <c r="D3115" s="465" t="str">
        <f>VLOOKUP(Tabela25[[#This Row],[Symbol]],Baza_cen[],3,0)</f>
        <v>BLOK NYXON  Green 80mm    H=195mm     GPMM</v>
      </c>
      <c r="E3115" s="466">
        <v>195</v>
      </c>
      <c r="F3115" s="466"/>
      <c r="G3115" s="466" t="s">
        <v>2453</v>
      </c>
      <c r="H3115" s="477">
        <f>NP.!Z153</f>
        <v>0</v>
      </c>
      <c r="I3115" s="476">
        <f>NP.!AR153</f>
        <v>0</v>
      </c>
      <c r="J3115" s="462"/>
    </row>
    <row r="3116" spans="1:10" ht="30" customHeight="1" x14ac:dyDescent="0.2">
      <c r="A3116" s="461">
        <v>3105</v>
      </c>
      <c r="B3116" s="463" t="s">
        <v>12</v>
      </c>
      <c r="C3116" s="464" t="s">
        <v>1423</v>
      </c>
      <c r="D3116" s="465" t="str">
        <f>VLOOKUP(Tabela25[[#This Row],[Symbol]],Baza_cen[],3,0)</f>
        <v>BLOK NYXON  Green 80mm    H=195mm     GPMM</v>
      </c>
      <c r="E3116" s="466">
        <v>195</v>
      </c>
      <c r="F3116" s="466"/>
      <c r="G3116" s="466" t="s">
        <v>2453</v>
      </c>
      <c r="H3116" s="477">
        <f>NP.!AA153</f>
        <v>0</v>
      </c>
      <c r="I3116" s="476">
        <f>NP.!AS153</f>
        <v>0</v>
      </c>
      <c r="J3116" s="462"/>
    </row>
    <row r="3117" spans="1:10" ht="30" customHeight="1" x14ac:dyDescent="0.2">
      <c r="A3117" s="461">
        <v>3106</v>
      </c>
      <c r="B3117" s="463" t="s">
        <v>12</v>
      </c>
      <c r="C3117" s="464" t="s">
        <v>1423</v>
      </c>
      <c r="D3117" s="465" t="str">
        <f>VLOOKUP(Tabela25[[#This Row],[Symbol]],Baza_cen[],3,0)</f>
        <v>BLOK NYXON  Green 80mm    H=195mm     GPMM</v>
      </c>
      <c r="E3117" s="466">
        <v>195</v>
      </c>
      <c r="F3117" s="466"/>
      <c r="G3117" s="466" t="s">
        <v>2453</v>
      </c>
      <c r="H3117" s="477">
        <f>NP.!AB153</f>
        <v>0</v>
      </c>
      <c r="I3117" s="476">
        <f>NP.!AT153</f>
        <v>0</v>
      </c>
      <c r="J3117" s="462"/>
    </row>
    <row r="3118" spans="1:10" ht="30" customHeight="1" x14ac:dyDescent="0.2">
      <c r="A3118" s="461">
        <v>3107</v>
      </c>
      <c r="B3118" s="463" t="s">
        <v>12</v>
      </c>
      <c r="C3118" s="464" t="s">
        <v>1423</v>
      </c>
      <c r="D3118" s="465" t="str">
        <f>VLOOKUP(Tabela25[[#This Row],[Symbol]],Baza_cen[],3,0)</f>
        <v>BLOK NYXON  Green 80mm    H=195mm     GPMM</v>
      </c>
      <c r="E3118" s="466">
        <v>195</v>
      </c>
      <c r="F3118" s="466"/>
      <c r="G3118" s="466" t="s">
        <v>2453</v>
      </c>
      <c r="H3118" s="477">
        <f>NP.!AC153</f>
        <v>0</v>
      </c>
      <c r="I3118" s="476">
        <f>NP.!AU153</f>
        <v>0</v>
      </c>
      <c r="J3118" s="462"/>
    </row>
    <row r="3119" spans="1:10" ht="30" customHeight="1" x14ac:dyDescent="0.2">
      <c r="A3119" s="461">
        <v>3108</v>
      </c>
      <c r="B3119" s="463" t="s">
        <v>12</v>
      </c>
      <c r="C3119" s="464" t="s">
        <v>1423</v>
      </c>
      <c r="D3119" s="465" t="str">
        <f>VLOOKUP(Tabela25[[#This Row],[Symbol]],Baza_cen[],3,0)</f>
        <v>BLOK NYXON  Green 80mm    H=195mm     GPMM</v>
      </c>
      <c r="E3119" s="466">
        <v>195</v>
      </c>
      <c r="F3119" s="466"/>
      <c r="G3119" s="466" t="s">
        <v>2453</v>
      </c>
      <c r="H3119" s="477">
        <f>NP.!AD153</f>
        <v>0</v>
      </c>
      <c r="I3119" s="476">
        <f>NP.!AV153</f>
        <v>0</v>
      </c>
      <c r="J3119" s="462"/>
    </row>
    <row r="3120" spans="1:10" ht="30" customHeight="1" x14ac:dyDescent="0.2">
      <c r="A3120" s="461">
        <v>3109</v>
      </c>
      <c r="B3120" s="463" t="s">
        <v>12</v>
      </c>
      <c r="C3120" s="464" t="s">
        <v>1424</v>
      </c>
      <c r="D3120" s="465" t="str">
        <f>VLOOKUP(Tabela25[[#This Row],[Symbol]],Baza_cen[],3,0)</f>
        <v>BLOK NYXON  Green 80mm    H=200mm     GPMM</v>
      </c>
      <c r="E3120" s="466">
        <v>200</v>
      </c>
      <c r="F3120" s="466"/>
      <c r="G3120" s="466" t="s">
        <v>2453</v>
      </c>
      <c r="H3120" s="477">
        <f>NP.!S154</f>
        <v>0</v>
      </c>
      <c r="I3120" s="476">
        <f>NP.!AK154</f>
        <v>0</v>
      </c>
      <c r="J3120" s="462"/>
    </row>
    <row r="3121" spans="1:10" ht="30" customHeight="1" x14ac:dyDescent="0.2">
      <c r="A3121" s="461">
        <v>3110</v>
      </c>
      <c r="B3121" s="463" t="s">
        <v>12</v>
      </c>
      <c r="C3121" s="464" t="s">
        <v>1424</v>
      </c>
      <c r="D3121" s="465" t="str">
        <f>VLOOKUP(Tabela25[[#This Row],[Symbol]],Baza_cen[],3,0)</f>
        <v>BLOK NYXON  Green 80mm    H=200mm     GPMM</v>
      </c>
      <c r="E3121" s="466">
        <v>200</v>
      </c>
      <c r="F3121" s="466"/>
      <c r="G3121" s="466" t="s">
        <v>2453</v>
      </c>
      <c r="H3121" s="477">
        <f>NP.!T154</f>
        <v>0</v>
      </c>
      <c r="I3121" s="476">
        <f>NP.!AL154</f>
        <v>0</v>
      </c>
      <c r="J3121" s="462"/>
    </row>
    <row r="3122" spans="1:10" ht="30" customHeight="1" x14ac:dyDescent="0.2">
      <c r="A3122" s="461">
        <v>3111</v>
      </c>
      <c r="B3122" s="463" t="s">
        <v>12</v>
      </c>
      <c r="C3122" s="464" t="s">
        <v>1424</v>
      </c>
      <c r="D3122" s="465" t="str">
        <f>VLOOKUP(Tabela25[[#This Row],[Symbol]],Baza_cen[],3,0)</f>
        <v>BLOK NYXON  Green 80mm    H=200mm     GPMM</v>
      </c>
      <c r="E3122" s="466">
        <v>200</v>
      </c>
      <c r="F3122" s="466"/>
      <c r="G3122" s="466" t="s">
        <v>2453</v>
      </c>
      <c r="H3122" s="477">
        <f>NP.!U154</f>
        <v>0</v>
      </c>
      <c r="I3122" s="476">
        <f>NP.!AM154</f>
        <v>0</v>
      </c>
      <c r="J3122" s="462"/>
    </row>
    <row r="3123" spans="1:10" ht="30" customHeight="1" x14ac:dyDescent="0.2">
      <c r="A3123" s="461">
        <v>3112</v>
      </c>
      <c r="B3123" s="463" t="s">
        <v>12</v>
      </c>
      <c r="C3123" s="464" t="s">
        <v>1424</v>
      </c>
      <c r="D3123" s="465" t="str">
        <f>VLOOKUP(Tabela25[[#This Row],[Symbol]],Baza_cen[],3,0)</f>
        <v>BLOK NYXON  Green 80mm    H=200mm     GPMM</v>
      </c>
      <c r="E3123" s="466">
        <v>200</v>
      </c>
      <c r="F3123" s="466"/>
      <c r="G3123" s="466" t="s">
        <v>2453</v>
      </c>
      <c r="H3123" s="477">
        <f>NP.!V154</f>
        <v>0</v>
      </c>
      <c r="I3123" s="476">
        <f>NP.!AN154</f>
        <v>0</v>
      </c>
      <c r="J3123" s="462"/>
    </row>
    <row r="3124" spans="1:10" ht="30" customHeight="1" x14ac:dyDescent="0.2">
      <c r="A3124" s="461">
        <v>3113</v>
      </c>
      <c r="B3124" s="463" t="s">
        <v>12</v>
      </c>
      <c r="C3124" s="464" t="s">
        <v>1424</v>
      </c>
      <c r="D3124" s="465" t="str">
        <f>VLOOKUP(Tabela25[[#This Row],[Symbol]],Baza_cen[],3,0)</f>
        <v>BLOK NYXON  Green 80mm    H=200mm     GPMM</v>
      </c>
      <c r="E3124" s="466">
        <v>200</v>
      </c>
      <c r="F3124" s="466"/>
      <c r="G3124" s="466" t="s">
        <v>2453</v>
      </c>
      <c r="H3124" s="477">
        <f>NP.!W154</f>
        <v>0</v>
      </c>
      <c r="I3124" s="476">
        <f>NP.!AO154</f>
        <v>0</v>
      </c>
      <c r="J3124" s="462"/>
    </row>
    <row r="3125" spans="1:10" ht="30" customHeight="1" x14ac:dyDescent="0.2">
      <c r="A3125" s="461">
        <v>3114</v>
      </c>
      <c r="B3125" s="463" t="s">
        <v>12</v>
      </c>
      <c r="C3125" s="464" t="s">
        <v>1424</v>
      </c>
      <c r="D3125" s="465" t="str">
        <f>VLOOKUP(Tabela25[[#This Row],[Symbol]],Baza_cen[],3,0)</f>
        <v>BLOK NYXON  Green 80mm    H=200mm     GPMM</v>
      </c>
      <c r="E3125" s="466">
        <v>200</v>
      </c>
      <c r="F3125" s="466"/>
      <c r="G3125" s="466" t="s">
        <v>2453</v>
      </c>
      <c r="H3125" s="477">
        <f>NP.!X154</f>
        <v>0</v>
      </c>
      <c r="I3125" s="476">
        <f>NP.!AP154</f>
        <v>0</v>
      </c>
      <c r="J3125" s="462"/>
    </row>
    <row r="3126" spans="1:10" ht="30" customHeight="1" x14ac:dyDescent="0.2">
      <c r="A3126" s="461">
        <v>3115</v>
      </c>
      <c r="B3126" s="463" t="s">
        <v>12</v>
      </c>
      <c r="C3126" s="464" t="s">
        <v>1424</v>
      </c>
      <c r="D3126" s="465" t="str">
        <f>VLOOKUP(Tabela25[[#This Row],[Symbol]],Baza_cen[],3,0)</f>
        <v>BLOK NYXON  Green 80mm    H=200mm     GPMM</v>
      </c>
      <c r="E3126" s="466">
        <v>200</v>
      </c>
      <c r="F3126" s="466"/>
      <c r="G3126" s="466" t="s">
        <v>2453</v>
      </c>
      <c r="H3126" s="477">
        <f>NP.!Y154</f>
        <v>0</v>
      </c>
      <c r="I3126" s="476">
        <f>NP.!AQ154</f>
        <v>0</v>
      </c>
      <c r="J3126" s="462"/>
    </row>
    <row r="3127" spans="1:10" ht="30" customHeight="1" x14ac:dyDescent="0.2">
      <c r="A3127" s="461">
        <v>3116</v>
      </c>
      <c r="B3127" s="463" t="s">
        <v>12</v>
      </c>
      <c r="C3127" s="464" t="s">
        <v>1424</v>
      </c>
      <c r="D3127" s="465" t="str">
        <f>VLOOKUP(Tabela25[[#This Row],[Symbol]],Baza_cen[],3,0)</f>
        <v>BLOK NYXON  Green 80mm    H=200mm     GPMM</v>
      </c>
      <c r="E3127" s="466">
        <v>200</v>
      </c>
      <c r="F3127" s="466"/>
      <c r="G3127" s="466" t="s">
        <v>2453</v>
      </c>
      <c r="H3127" s="477">
        <f>NP.!Z154</f>
        <v>0</v>
      </c>
      <c r="I3127" s="476">
        <f>NP.!AR154</f>
        <v>0</v>
      </c>
      <c r="J3127" s="462"/>
    </row>
    <row r="3128" spans="1:10" ht="30" customHeight="1" x14ac:dyDescent="0.2">
      <c r="A3128" s="461">
        <v>3117</v>
      </c>
      <c r="B3128" s="463" t="s">
        <v>12</v>
      </c>
      <c r="C3128" s="464" t="s">
        <v>1424</v>
      </c>
      <c r="D3128" s="465" t="str">
        <f>VLOOKUP(Tabela25[[#This Row],[Symbol]],Baza_cen[],3,0)</f>
        <v>BLOK NYXON  Green 80mm    H=200mm     GPMM</v>
      </c>
      <c r="E3128" s="466">
        <v>200</v>
      </c>
      <c r="F3128" s="466"/>
      <c r="G3128" s="466" t="s">
        <v>2453</v>
      </c>
      <c r="H3128" s="477">
        <f>NP.!AA154</f>
        <v>0</v>
      </c>
      <c r="I3128" s="476">
        <f>NP.!AS154</f>
        <v>0</v>
      </c>
      <c r="J3128" s="462"/>
    </row>
    <row r="3129" spans="1:10" ht="30" customHeight="1" x14ac:dyDescent="0.2">
      <c r="A3129" s="461">
        <v>3118</v>
      </c>
      <c r="B3129" s="463" t="s">
        <v>12</v>
      </c>
      <c r="C3129" s="464" t="s">
        <v>1424</v>
      </c>
      <c r="D3129" s="465" t="str">
        <f>VLOOKUP(Tabela25[[#This Row],[Symbol]],Baza_cen[],3,0)</f>
        <v>BLOK NYXON  Green 80mm    H=200mm     GPMM</v>
      </c>
      <c r="E3129" s="466">
        <v>200</v>
      </c>
      <c r="F3129" s="466"/>
      <c r="G3129" s="466" t="s">
        <v>2453</v>
      </c>
      <c r="H3129" s="477">
        <f>NP.!AB154</f>
        <v>0</v>
      </c>
      <c r="I3129" s="476">
        <f>NP.!AT154</f>
        <v>0</v>
      </c>
      <c r="J3129" s="462"/>
    </row>
    <row r="3130" spans="1:10" ht="30" customHeight="1" x14ac:dyDescent="0.2">
      <c r="A3130" s="461">
        <v>3119</v>
      </c>
      <c r="B3130" s="463" t="s">
        <v>12</v>
      </c>
      <c r="C3130" s="464" t="s">
        <v>1424</v>
      </c>
      <c r="D3130" s="465" t="str">
        <f>VLOOKUP(Tabela25[[#This Row],[Symbol]],Baza_cen[],3,0)</f>
        <v>BLOK NYXON  Green 80mm    H=200mm     GPMM</v>
      </c>
      <c r="E3130" s="466">
        <v>200</v>
      </c>
      <c r="F3130" s="466"/>
      <c r="G3130" s="466" t="s">
        <v>2453</v>
      </c>
      <c r="H3130" s="477">
        <f>NP.!AC154</f>
        <v>0</v>
      </c>
      <c r="I3130" s="476">
        <f>NP.!AU154</f>
        <v>0</v>
      </c>
      <c r="J3130" s="462"/>
    </row>
    <row r="3131" spans="1:10" ht="30" customHeight="1" x14ac:dyDescent="0.2">
      <c r="A3131" s="461">
        <v>3120</v>
      </c>
      <c r="B3131" s="463" t="s">
        <v>12</v>
      </c>
      <c r="C3131" s="464" t="s">
        <v>1424</v>
      </c>
      <c r="D3131" s="465" t="str">
        <f>VLOOKUP(Tabela25[[#This Row],[Symbol]],Baza_cen[],3,0)</f>
        <v>BLOK NYXON  Green 80mm    H=200mm     GPMM</v>
      </c>
      <c r="E3131" s="466">
        <v>200</v>
      </c>
      <c r="F3131" s="466"/>
      <c r="G3131" s="466" t="s">
        <v>2453</v>
      </c>
      <c r="H3131" s="477">
        <f>NP.!AD154</f>
        <v>0</v>
      </c>
      <c r="I3131" s="476">
        <f>NP.!AV154</f>
        <v>0</v>
      </c>
      <c r="J3131" s="462"/>
    </row>
    <row r="3132" spans="1:10" ht="30" customHeight="1" x14ac:dyDescent="0.2">
      <c r="A3132" s="461">
        <v>3121</v>
      </c>
      <c r="B3132" s="463" t="s">
        <v>12</v>
      </c>
      <c r="C3132" s="464" t="s">
        <v>1425</v>
      </c>
      <c r="D3132" s="465" t="str">
        <f>VLOOKUP(Tabela25[[#This Row],[Symbol]],Baza_cen[],3,0)</f>
        <v>BLOK NYXON  Green 80mm    H=205mm     GPMM</v>
      </c>
      <c r="E3132" s="466">
        <v>205</v>
      </c>
      <c r="F3132" s="466"/>
      <c r="G3132" s="466" t="s">
        <v>2453</v>
      </c>
      <c r="H3132" s="477">
        <f>NP.!S155</f>
        <v>0</v>
      </c>
      <c r="I3132" s="476">
        <f>NP.!AK155</f>
        <v>0</v>
      </c>
      <c r="J3132" s="462"/>
    </row>
    <row r="3133" spans="1:10" ht="30" customHeight="1" x14ac:dyDescent="0.2">
      <c r="A3133" s="461">
        <v>3122</v>
      </c>
      <c r="B3133" s="463" t="s">
        <v>12</v>
      </c>
      <c r="C3133" s="464" t="s">
        <v>1425</v>
      </c>
      <c r="D3133" s="465" t="str">
        <f>VLOOKUP(Tabela25[[#This Row],[Symbol]],Baza_cen[],3,0)</f>
        <v>BLOK NYXON  Green 80mm    H=205mm     GPMM</v>
      </c>
      <c r="E3133" s="466">
        <v>205</v>
      </c>
      <c r="F3133" s="466"/>
      <c r="G3133" s="466" t="s">
        <v>2453</v>
      </c>
      <c r="H3133" s="477">
        <f>NP.!T155</f>
        <v>0</v>
      </c>
      <c r="I3133" s="476">
        <f>NP.!AL155</f>
        <v>0</v>
      </c>
      <c r="J3133" s="462"/>
    </row>
    <row r="3134" spans="1:10" ht="30" customHeight="1" x14ac:dyDescent="0.2">
      <c r="A3134" s="461">
        <v>3123</v>
      </c>
      <c r="B3134" s="463" t="s">
        <v>12</v>
      </c>
      <c r="C3134" s="464" t="s">
        <v>1425</v>
      </c>
      <c r="D3134" s="465" t="str">
        <f>VLOOKUP(Tabela25[[#This Row],[Symbol]],Baza_cen[],3,0)</f>
        <v>BLOK NYXON  Green 80mm    H=205mm     GPMM</v>
      </c>
      <c r="E3134" s="466">
        <v>205</v>
      </c>
      <c r="F3134" s="466"/>
      <c r="G3134" s="466" t="s">
        <v>2453</v>
      </c>
      <c r="H3134" s="477">
        <f>NP.!U155</f>
        <v>0</v>
      </c>
      <c r="I3134" s="476">
        <f>NP.!AM155</f>
        <v>0</v>
      </c>
      <c r="J3134" s="462"/>
    </row>
    <row r="3135" spans="1:10" ht="30" customHeight="1" x14ac:dyDescent="0.2">
      <c r="A3135" s="461">
        <v>3124</v>
      </c>
      <c r="B3135" s="463" t="s">
        <v>12</v>
      </c>
      <c r="C3135" s="464" t="s">
        <v>1425</v>
      </c>
      <c r="D3135" s="465" t="str">
        <f>VLOOKUP(Tabela25[[#This Row],[Symbol]],Baza_cen[],3,0)</f>
        <v>BLOK NYXON  Green 80mm    H=205mm     GPMM</v>
      </c>
      <c r="E3135" s="466">
        <v>205</v>
      </c>
      <c r="F3135" s="466"/>
      <c r="G3135" s="466" t="s">
        <v>2453</v>
      </c>
      <c r="H3135" s="477">
        <f>NP.!V155</f>
        <v>0</v>
      </c>
      <c r="I3135" s="476">
        <f>NP.!AN155</f>
        <v>0</v>
      </c>
      <c r="J3135" s="462"/>
    </row>
    <row r="3136" spans="1:10" ht="30" customHeight="1" x14ac:dyDescent="0.2">
      <c r="A3136" s="461">
        <v>3125</v>
      </c>
      <c r="B3136" s="463" t="s">
        <v>12</v>
      </c>
      <c r="C3136" s="464" t="s">
        <v>1425</v>
      </c>
      <c r="D3136" s="465" t="str">
        <f>VLOOKUP(Tabela25[[#This Row],[Symbol]],Baza_cen[],3,0)</f>
        <v>BLOK NYXON  Green 80mm    H=205mm     GPMM</v>
      </c>
      <c r="E3136" s="466">
        <v>205</v>
      </c>
      <c r="F3136" s="466"/>
      <c r="G3136" s="466" t="s">
        <v>2453</v>
      </c>
      <c r="H3136" s="477">
        <f>NP.!W155</f>
        <v>0</v>
      </c>
      <c r="I3136" s="476">
        <f>NP.!AO155</f>
        <v>0</v>
      </c>
      <c r="J3136" s="462"/>
    </row>
    <row r="3137" spans="1:10" ht="30" customHeight="1" x14ac:dyDescent="0.2">
      <c r="A3137" s="461">
        <v>3126</v>
      </c>
      <c r="B3137" s="463" t="s">
        <v>12</v>
      </c>
      <c r="C3137" s="464" t="s">
        <v>1425</v>
      </c>
      <c r="D3137" s="465" t="str">
        <f>VLOOKUP(Tabela25[[#This Row],[Symbol]],Baza_cen[],3,0)</f>
        <v>BLOK NYXON  Green 80mm    H=205mm     GPMM</v>
      </c>
      <c r="E3137" s="466">
        <v>205</v>
      </c>
      <c r="F3137" s="466"/>
      <c r="G3137" s="466" t="s">
        <v>2453</v>
      </c>
      <c r="H3137" s="477">
        <f>NP.!X155</f>
        <v>0</v>
      </c>
      <c r="I3137" s="476">
        <f>NP.!AP155</f>
        <v>0</v>
      </c>
      <c r="J3137" s="462"/>
    </row>
    <row r="3138" spans="1:10" ht="30" customHeight="1" x14ac:dyDescent="0.2">
      <c r="A3138" s="461">
        <v>3127</v>
      </c>
      <c r="B3138" s="463" t="s">
        <v>12</v>
      </c>
      <c r="C3138" s="464" t="s">
        <v>1425</v>
      </c>
      <c r="D3138" s="465" t="str">
        <f>VLOOKUP(Tabela25[[#This Row],[Symbol]],Baza_cen[],3,0)</f>
        <v>BLOK NYXON  Green 80mm    H=205mm     GPMM</v>
      </c>
      <c r="E3138" s="466">
        <v>205</v>
      </c>
      <c r="F3138" s="466"/>
      <c r="G3138" s="466" t="s">
        <v>2453</v>
      </c>
      <c r="H3138" s="477">
        <f>NP.!Y155</f>
        <v>0</v>
      </c>
      <c r="I3138" s="476">
        <f>NP.!AQ155</f>
        <v>0</v>
      </c>
      <c r="J3138" s="462"/>
    </row>
    <row r="3139" spans="1:10" ht="30" customHeight="1" x14ac:dyDescent="0.2">
      <c r="A3139" s="461">
        <v>3128</v>
      </c>
      <c r="B3139" s="463" t="s">
        <v>12</v>
      </c>
      <c r="C3139" s="464" t="s">
        <v>1425</v>
      </c>
      <c r="D3139" s="465" t="str">
        <f>VLOOKUP(Tabela25[[#This Row],[Symbol]],Baza_cen[],3,0)</f>
        <v>BLOK NYXON  Green 80mm    H=205mm     GPMM</v>
      </c>
      <c r="E3139" s="466">
        <v>205</v>
      </c>
      <c r="F3139" s="466"/>
      <c r="G3139" s="466" t="s">
        <v>2453</v>
      </c>
      <c r="H3139" s="477">
        <f>NP.!Z155</f>
        <v>0</v>
      </c>
      <c r="I3139" s="476">
        <f>NP.!AR155</f>
        <v>0</v>
      </c>
      <c r="J3139" s="462"/>
    </row>
    <row r="3140" spans="1:10" ht="30" customHeight="1" x14ac:dyDescent="0.2">
      <c r="A3140" s="461">
        <v>3129</v>
      </c>
      <c r="B3140" s="463" t="s">
        <v>12</v>
      </c>
      <c r="C3140" s="464" t="s">
        <v>1425</v>
      </c>
      <c r="D3140" s="465" t="str">
        <f>VLOOKUP(Tabela25[[#This Row],[Symbol]],Baza_cen[],3,0)</f>
        <v>BLOK NYXON  Green 80mm    H=205mm     GPMM</v>
      </c>
      <c r="E3140" s="466">
        <v>205</v>
      </c>
      <c r="F3140" s="466"/>
      <c r="G3140" s="466" t="s">
        <v>2453</v>
      </c>
      <c r="H3140" s="477">
        <f>NP.!AA155</f>
        <v>0</v>
      </c>
      <c r="I3140" s="476">
        <f>NP.!AS155</f>
        <v>0</v>
      </c>
      <c r="J3140" s="462"/>
    </row>
    <row r="3141" spans="1:10" ht="30" customHeight="1" x14ac:dyDescent="0.2">
      <c r="A3141" s="461">
        <v>3130</v>
      </c>
      <c r="B3141" s="463" t="s">
        <v>12</v>
      </c>
      <c r="C3141" s="464" t="s">
        <v>1425</v>
      </c>
      <c r="D3141" s="465" t="str">
        <f>VLOOKUP(Tabela25[[#This Row],[Symbol]],Baza_cen[],3,0)</f>
        <v>BLOK NYXON  Green 80mm    H=205mm     GPMM</v>
      </c>
      <c r="E3141" s="466">
        <v>205</v>
      </c>
      <c r="F3141" s="466"/>
      <c r="G3141" s="466" t="s">
        <v>2453</v>
      </c>
      <c r="H3141" s="477">
        <f>NP.!AB155</f>
        <v>0</v>
      </c>
      <c r="I3141" s="476">
        <f>NP.!AT155</f>
        <v>0</v>
      </c>
      <c r="J3141" s="462"/>
    </row>
    <row r="3142" spans="1:10" ht="30" customHeight="1" x14ac:dyDescent="0.2">
      <c r="A3142" s="461">
        <v>3131</v>
      </c>
      <c r="B3142" s="463" t="s">
        <v>12</v>
      </c>
      <c r="C3142" s="464" t="s">
        <v>1425</v>
      </c>
      <c r="D3142" s="465" t="str">
        <f>VLOOKUP(Tabela25[[#This Row],[Symbol]],Baza_cen[],3,0)</f>
        <v>BLOK NYXON  Green 80mm    H=205mm     GPMM</v>
      </c>
      <c r="E3142" s="466">
        <v>205</v>
      </c>
      <c r="F3142" s="466"/>
      <c r="G3142" s="466" t="s">
        <v>2453</v>
      </c>
      <c r="H3142" s="477">
        <f>NP.!AC155</f>
        <v>0</v>
      </c>
      <c r="I3142" s="476">
        <f>NP.!AU155</f>
        <v>0</v>
      </c>
      <c r="J3142" s="462"/>
    </row>
    <row r="3143" spans="1:10" ht="30" customHeight="1" x14ac:dyDescent="0.2">
      <c r="A3143" s="461">
        <v>3132</v>
      </c>
      <c r="B3143" s="463" t="s">
        <v>12</v>
      </c>
      <c r="C3143" s="464" t="s">
        <v>1425</v>
      </c>
      <c r="D3143" s="465" t="str">
        <f>VLOOKUP(Tabela25[[#This Row],[Symbol]],Baza_cen[],3,0)</f>
        <v>BLOK NYXON  Green 80mm    H=205mm     GPMM</v>
      </c>
      <c r="E3143" s="466">
        <v>205</v>
      </c>
      <c r="F3143" s="466"/>
      <c r="G3143" s="466" t="s">
        <v>2453</v>
      </c>
      <c r="H3143" s="477">
        <f>NP.!AD155</f>
        <v>0</v>
      </c>
      <c r="I3143" s="476">
        <f>NP.!AV155</f>
        <v>0</v>
      </c>
      <c r="J3143" s="462"/>
    </row>
    <row r="3144" spans="1:10" ht="30" customHeight="1" x14ac:dyDescent="0.2">
      <c r="A3144" s="461">
        <v>3133</v>
      </c>
      <c r="B3144" s="463" t="s">
        <v>12</v>
      </c>
      <c r="C3144" s="464" t="s">
        <v>1426</v>
      </c>
      <c r="D3144" s="465" t="str">
        <f>VLOOKUP(Tabela25[[#This Row],[Symbol]],Baza_cen[],3,0)</f>
        <v>BLOK NYXON  Green 80mm    H=210mm     GPMM</v>
      </c>
      <c r="E3144" s="466">
        <v>210</v>
      </c>
      <c r="F3144" s="466"/>
      <c r="G3144" s="466" t="s">
        <v>2453</v>
      </c>
      <c r="H3144" s="477">
        <f>NP.!S156</f>
        <v>0</v>
      </c>
      <c r="I3144" s="476">
        <f>NP.!AK156</f>
        <v>0</v>
      </c>
      <c r="J3144" s="462"/>
    </row>
    <row r="3145" spans="1:10" ht="30" customHeight="1" x14ac:dyDescent="0.2">
      <c r="A3145" s="461">
        <v>3134</v>
      </c>
      <c r="B3145" s="463" t="s">
        <v>12</v>
      </c>
      <c r="C3145" s="464" t="s">
        <v>1426</v>
      </c>
      <c r="D3145" s="465" t="str">
        <f>VLOOKUP(Tabela25[[#This Row],[Symbol]],Baza_cen[],3,0)</f>
        <v>BLOK NYXON  Green 80mm    H=210mm     GPMM</v>
      </c>
      <c r="E3145" s="466">
        <v>210</v>
      </c>
      <c r="F3145" s="466"/>
      <c r="G3145" s="466" t="s">
        <v>2453</v>
      </c>
      <c r="H3145" s="477">
        <f>NP.!T156</f>
        <v>0</v>
      </c>
      <c r="I3145" s="476">
        <f>NP.!AL156</f>
        <v>0</v>
      </c>
      <c r="J3145" s="462"/>
    </row>
    <row r="3146" spans="1:10" ht="30" customHeight="1" x14ac:dyDescent="0.2">
      <c r="A3146" s="461">
        <v>3135</v>
      </c>
      <c r="B3146" s="463" t="s">
        <v>12</v>
      </c>
      <c r="C3146" s="464" t="s">
        <v>1426</v>
      </c>
      <c r="D3146" s="465" t="str">
        <f>VLOOKUP(Tabela25[[#This Row],[Symbol]],Baza_cen[],3,0)</f>
        <v>BLOK NYXON  Green 80mm    H=210mm     GPMM</v>
      </c>
      <c r="E3146" s="466">
        <v>210</v>
      </c>
      <c r="F3146" s="466"/>
      <c r="G3146" s="466" t="s">
        <v>2453</v>
      </c>
      <c r="H3146" s="477">
        <f>NP.!U156</f>
        <v>0</v>
      </c>
      <c r="I3146" s="476">
        <f>NP.!AM156</f>
        <v>0</v>
      </c>
      <c r="J3146" s="462"/>
    </row>
    <row r="3147" spans="1:10" ht="30" customHeight="1" x14ac:dyDescent="0.2">
      <c r="A3147" s="461">
        <v>3136</v>
      </c>
      <c r="B3147" s="463" t="s">
        <v>12</v>
      </c>
      <c r="C3147" s="464" t="s">
        <v>1426</v>
      </c>
      <c r="D3147" s="465" t="str">
        <f>VLOOKUP(Tabela25[[#This Row],[Symbol]],Baza_cen[],3,0)</f>
        <v>BLOK NYXON  Green 80mm    H=210mm     GPMM</v>
      </c>
      <c r="E3147" s="466">
        <v>210</v>
      </c>
      <c r="F3147" s="466"/>
      <c r="G3147" s="466" t="s">
        <v>2453</v>
      </c>
      <c r="H3147" s="477">
        <f>NP.!V156</f>
        <v>0</v>
      </c>
      <c r="I3147" s="476">
        <f>NP.!AN156</f>
        <v>0</v>
      </c>
      <c r="J3147" s="462"/>
    </row>
    <row r="3148" spans="1:10" ht="30" customHeight="1" x14ac:dyDescent="0.2">
      <c r="A3148" s="461">
        <v>3137</v>
      </c>
      <c r="B3148" s="463" t="s">
        <v>12</v>
      </c>
      <c r="C3148" s="464" t="s">
        <v>1426</v>
      </c>
      <c r="D3148" s="465" t="str">
        <f>VLOOKUP(Tabela25[[#This Row],[Symbol]],Baza_cen[],3,0)</f>
        <v>BLOK NYXON  Green 80mm    H=210mm     GPMM</v>
      </c>
      <c r="E3148" s="466">
        <v>210</v>
      </c>
      <c r="F3148" s="466"/>
      <c r="G3148" s="466" t="s">
        <v>2453</v>
      </c>
      <c r="H3148" s="477">
        <f>NP.!W156</f>
        <v>0</v>
      </c>
      <c r="I3148" s="476">
        <f>NP.!AO156</f>
        <v>0</v>
      </c>
      <c r="J3148" s="462"/>
    </row>
    <row r="3149" spans="1:10" ht="30" customHeight="1" x14ac:dyDescent="0.2">
      <c r="A3149" s="461">
        <v>3138</v>
      </c>
      <c r="B3149" s="463" t="s">
        <v>12</v>
      </c>
      <c r="C3149" s="464" t="s">
        <v>1426</v>
      </c>
      <c r="D3149" s="465" t="str">
        <f>VLOOKUP(Tabela25[[#This Row],[Symbol]],Baza_cen[],3,0)</f>
        <v>BLOK NYXON  Green 80mm    H=210mm     GPMM</v>
      </c>
      <c r="E3149" s="466">
        <v>210</v>
      </c>
      <c r="F3149" s="466"/>
      <c r="G3149" s="466" t="s">
        <v>2453</v>
      </c>
      <c r="H3149" s="477">
        <f>NP.!X156</f>
        <v>0</v>
      </c>
      <c r="I3149" s="476">
        <f>NP.!AP156</f>
        <v>0</v>
      </c>
      <c r="J3149" s="462"/>
    </row>
    <row r="3150" spans="1:10" ht="30" customHeight="1" x14ac:dyDescent="0.2">
      <c r="A3150" s="461">
        <v>3139</v>
      </c>
      <c r="B3150" s="463" t="s">
        <v>12</v>
      </c>
      <c r="C3150" s="464" t="s">
        <v>1426</v>
      </c>
      <c r="D3150" s="465" t="str">
        <f>VLOOKUP(Tabela25[[#This Row],[Symbol]],Baza_cen[],3,0)</f>
        <v>BLOK NYXON  Green 80mm    H=210mm     GPMM</v>
      </c>
      <c r="E3150" s="466">
        <v>210</v>
      </c>
      <c r="F3150" s="466"/>
      <c r="G3150" s="466" t="s">
        <v>2453</v>
      </c>
      <c r="H3150" s="477">
        <f>NP.!Y156</f>
        <v>0</v>
      </c>
      <c r="I3150" s="476">
        <f>NP.!AQ156</f>
        <v>0</v>
      </c>
      <c r="J3150" s="462"/>
    </row>
    <row r="3151" spans="1:10" ht="30" customHeight="1" x14ac:dyDescent="0.2">
      <c r="A3151" s="461">
        <v>3140</v>
      </c>
      <c r="B3151" s="463" t="s">
        <v>12</v>
      </c>
      <c r="C3151" s="464" t="s">
        <v>1426</v>
      </c>
      <c r="D3151" s="465" t="str">
        <f>VLOOKUP(Tabela25[[#This Row],[Symbol]],Baza_cen[],3,0)</f>
        <v>BLOK NYXON  Green 80mm    H=210mm     GPMM</v>
      </c>
      <c r="E3151" s="466">
        <v>210</v>
      </c>
      <c r="F3151" s="466"/>
      <c r="G3151" s="466" t="s">
        <v>2453</v>
      </c>
      <c r="H3151" s="477">
        <f>NP.!Z156</f>
        <v>0</v>
      </c>
      <c r="I3151" s="476">
        <f>NP.!AR156</f>
        <v>0</v>
      </c>
      <c r="J3151" s="462"/>
    </row>
    <row r="3152" spans="1:10" ht="30" customHeight="1" x14ac:dyDescent="0.2">
      <c r="A3152" s="461">
        <v>3141</v>
      </c>
      <c r="B3152" s="463" t="s">
        <v>12</v>
      </c>
      <c r="C3152" s="464" t="s">
        <v>1426</v>
      </c>
      <c r="D3152" s="465" t="str">
        <f>VLOOKUP(Tabela25[[#This Row],[Symbol]],Baza_cen[],3,0)</f>
        <v>BLOK NYXON  Green 80mm    H=210mm     GPMM</v>
      </c>
      <c r="E3152" s="466">
        <v>210</v>
      </c>
      <c r="F3152" s="466"/>
      <c r="G3152" s="466" t="s">
        <v>2453</v>
      </c>
      <c r="H3152" s="477">
        <f>NP.!AA156</f>
        <v>0</v>
      </c>
      <c r="I3152" s="476">
        <f>NP.!AS156</f>
        <v>0</v>
      </c>
      <c r="J3152" s="462"/>
    </row>
    <row r="3153" spans="1:10" ht="30" customHeight="1" x14ac:dyDescent="0.2">
      <c r="A3153" s="461">
        <v>3142</v>
      </c>
      <c r="B3153" s="463" t="s">
        <v>12</v>
      </c>
      <c r="C3153" s="464" t="s">
        <v>1426</v>
      </c>
      <c r="D3153" s="465" t="str">
        <f>VLOOKUP(Tabela25[[#This Row],[Symbol]],Baza_cen[],3,0)</f>
        <v>BLOK NYXON  Green 80mm    H=210mm     GPMM</v>
      </c>
      <c r="E3153" s="466">
        <v>210</v>
      </c>
      <c r="F3153" s="466"/>
      <c r="G3153" s="466" t="s">
        <v>2453</v>
      </c>
      <c r="H3153" s="477">
        <f>NP.!AB156</f>
        <v>0</v>
      </c>
      <c r="I3153" s="476">
        <f>NP.!AT156</f>
        <v>0</v>
      </c>
      <c r="J3153" s="462"/>
    </row>
    <row r="3154" spans="1:10" ht="30" customHeight="1" x14ac:dyDescent="0.2">
      <c r="A3154" s="461">
        <v>3143</v>
      </c>
      <c r="B3154" s="463" t="s">
        <v>12</v>
      </c>
      <c r="C3154" s="464" t="s">
        <v>1426</v>
      </c>
      <c r="D3154" s="465" t="str">
        <f>VLOOKUP(Tabela25[[#This Row],[Symbol]],Baza_cen[],3,0)</f>
        <v>BLOK NYXON  Green 80mm    H=210mm     GPMM</v>
      </c>
      <c r="E3154" s="466">
        <v>210</v>
      </c>
      <c r="F3154" s="466"/>
      <c r="G3154" s="466" t="s">
        <v>2453</v>
      </c>
      <c r="H3154" s="477">
        <f>NP.!AC156</f>
        <v>0</v>
      </c>
      <c r="I3154" s="476">
        <f>NP.!AU156</f>
        <v>0</v>
      </c>
      <c r="J3154" s="462"/>
    </row>
    <row r="3155" spans="1:10" ht="30" customHeight="1" x14ac:dyDescent="0.2">
      <c r="A3155" s="461">
        <v>3144</v>
      </c>
      <c r="B3155" s="463" t="s">
        <v>12</v>
      </c>
      <c r="C3155" s="464" t="s">
        <v>1426</v>
      </c>
      <c r="D3155" s="465" t="str">
        <f>VLOOKUP(Tabela25[[#This Row],[Symbol]],Baza_cen[],3,0)</f>
        <v>BLOK NYXON  Green 80mm    H=210mm     GPMM</v>
      </c>
      <c r="E3155" s="466">
        <v>210</v>
      </c>
      <c r="F3155" s="466"/>
      <c r="G3155" s="466" t="s">
        <v>2453</v>
      </c>
      <c r="H3155" s="477">
        <f>NP.!AD156</f>
        <v>0</v>
      </c>
      <c r="I3155" s="476">
        <f>NP.!AV156</f>
        <v>0</v>
      </c>
      <c r="J3155" s="462"/>
    </row>
    <row r="3156" spans="1:10" ht="30" customHeight="1" x14ac:dyDescent="0.2">
      <c r="A3156" s="461">
        <v>3145</v>
      </c>
      <c r="B3156" s="463" t="s">
        <v>12</v>
      </c>
      <c r="C3156" s="464" t="s">
        <v>1427</v>
      </c>
      <c r="D3156" s="465" t="str">
        <f>VLOOKUP(Tabela25[[#This Row],[Symbol]],Baza_cen[],3,0)</f>
        <v>BLOK NYXON  Green 80mm    H=215mm     GPMM</v>
      </c>
      <c r="E3156" s="466">
        <v>215</v>
      </c>
      <c r="F3156" s="466"/>
      <c r="G3156" s="466" t="s">
        <v>2453</v>
      </c>
      <c r="H3156" s="477">
        <f>NP.!S157</f>
        <v>0</v>
      </c>
      <c r="I3156" s="476">
        <f>NP.!AK157</f>
        <v>0</v>
      </c>
      <c r="J3156" s="462"/>
    </row>
    <row r="3157" spans="1:10" ht="30" customHeight="1" x14ac:dyDescent="0.2">
      <c r="A3157" s="461">
        <v>3146</v>
      </c>
      <c r="B3157" s="463" t="s">
        <v>12</v>
      </c>
      <c r="C3157" s="464" t="s">
        <v>1427</v>
      </c>
      <c r="D3157" s="465" t="str">
        <f>VLOOKUP(Tabela25[[#This Row],[Symbol]],Baza_cen[],3,0)</f>
        <v>BLOK NYXON  Green 80mm    H=215mm     GPMM</v>
      </c>
      <c r="E3157" s="466">
        <v>215</v>
      </c>
      <c r="F3157" s="466"/>
      <c r="G3157" s="466" t="s">
        <v>2453</v>
      </c>
      <c r="H3157" s="477">
        <f>NP.!T157</f>
        <v>0</v>
      </c>
      <c r="I3157" s="476">
        <f>NP.!AL157</f>
        <v>0</v>
      </c>
      <c r="J3157" s="462"/>
    </row>
    <row r="3158" spans="1:10" ht="30" customHeight="1" x14ac:dyDescent="0.2">
      <c r="A3158" s="461">
        <v>3147</v>
      </c>
      <c r="B3158" s="463" t="s">
        <v>12</v>
      </c>
      <c r="C3158" s="464" t="s">
        <v>1427</v>
      </c>
      <c r="D3158" s="465" t="str">
        <f>VLOOKUP(Tabela25[[#This Row],[Symbol]],Baza_cen[],3,0)</f>
        <v>BLOK NYXON  Green 80mm    H=215mm     GPMM</v>
      </c>
      <c r="E3158" s="466">
        <v>215</v>
      </c>
      <c r="F3158" s="466"/>
      <c r="G3158" s="466" t="s">
        <v>2453</v>
      </c>
      <c r="H3158" s="477">
        <f>NP.!U157</f>
        <v>0</v>
      </c>
      <c r="I3158" s="476">
        <f>NP.!AM157</f>
        <v>0</v>
      </c>
      <c r="J3158" s="462"/>
    </row>
    <row r="3159" spans="1:10" ht="30" customHeight="1" x14ac:dyDescent="0.2">
      <c r="A3159" s="461">
        <v>3148</v>
      </c>
      <c r="B3159" s="463" t="s">
        <v>12</v>
      </c>
      <c r="C3159" s="464" t="s">
        <v>1427</v>
      </c>
      <c r="D3159" s="465" t="str">
        <f>VLOOKUP(Tabela25[[#This Row],[Symbol]],Baza_cen[],3,0)</f>
        <v>BLOK NYXON  Green 80mm    H=215mm     GPMM</v>
      </c>
      <c r="E3159" s="466">
        <v>215</v>
      </c>
      <c r="F3159" s="466"/>
      <c r="G3159" s="466" t="s">
        <v>2453</v>
      </c>
      <c r="H3159" s="477">
        <f>NP.!V157</f>
        <v>0</v>
      </c>
      <c r="I3159" s="476">
        <f>NP.!AN157</f>
        <v>0</v>
      </c>
      <c r="J3159" s="462"/>
    </row>
    <row r="3160" spans="1:10" ht="30" customHeight="1" x14ac:dyDescent="0.2">
      <c r="A3160" s="461">
        <v>3149</v>
      </c>
      <c r="B3160" s="463" t="s">
        <v>12</v>
      </c>
      <c r="C3160" s="464" t="s">
        <v>1427</v>
      </c>
      <c r="D3160" s="465" t="str">
        <f>VLOOKUP(Tabela25[[#This Row],[Symbol]],Baza_cen[],3,0)</f>
        <v>BLOK NYXON  Green 80mm    H=215mm     GPMM</v>
      </c>
      <c r="E3160" s="466">
        <v>215</v>
      </c>
      <c r="F3160" s="466"/>
      <c r="G3160" s="466" t="s">
        <v>2453</v>
      </c>
      <c r="H3160" s="477">
        <f>NP.!W157</f>
        <v>0</v>
      </c>
      <c r="I3160" s="476">
        <f>NP.!AO157</f>
        <v>0</v>
      </c>
      <c r="J3160" s="462"/>
    </row>
    <row r="3161" spans="1:10" ht="30" customHeight="1" x14ac:dyDescent="0.2">
      <c r="A3161" s="461">
        <v>3150</v>
      </c>
      <c r="B3161" s="463" t="s">
        <v>12</v>
      </c>
      <c r="C3161" s="464" t="s">
        <v>1427</v>
      </c>
      <c r="D3161" s="465" t="str">
        <f>VLOOKUP(Tabela25[[#This Row],[Symbol]],Baza_cen[],3,0)</f>
        <v>BLOK NYXON  Green 80mm    H=215mm     GPMM</v>
      </c>
      <c r="E3161" s="466">
        <v>215</v>
      </c>
      <c r="F3161" s="466"/>
      <c r="G3161" s="466" t="s">
        <v>2453</v>
      </c>
      <c r="H3161" s="477">
        <f>NP.!X157</f>
        <v>0</v>
      </c>
      <c r="I3161" s="476">
        <f>NP.!AP157</f>
        <v>0</v>
      </c>
      <c r="J3161" s="462"/>
    </row>
    <row r="3162" spans="1:10" ht="30" customHeight="1" x14ac:dyDescent="0.2">
      <c r="A3162" s="461">
        <v>3151</v>
      </c>
      <c r="B3162" s="463" t="s">
        <v>12</v>
      </c>
      <c r="C3162" s="464" t="s">
        <v>1427</v>
      </c>
      <c r="D3162" s="465" t="str">
        <f>VLOOKUP(Tabela25[[#This Row],[Symbol]],Baza_cen[],3,0)</f>
        <v>BLOK NYXON  Green 80mm    H=215mm     GPMM</v>
      </c>
      <c r="E3162" s="466">
        <v>215</v>
      </c>
      <c r="F3162" s="466"/>
      <c r="G3162" s="466" t="s">
        <v>2453</v>
      </c>
      <c r="H3162" s="477">
        <f>NP.!Y157</f>
        <v>0</v>
      </c>
      <c r="I3162" s="476">
        <f>NP.!AQ157</f>
        <v>0</v>
      </c>
      <c r="J3162" s="462"/>
    </row>
    <row r="3163" spans="1:10" ht="30" customHeight="1" x14ac:dyDescent="0.2">
      <c r="A3163" s="461">
        <v>3152</v>
      </c>
      <c r="B3163" s="463" t="s">
        <v>12</v>
      </c>
      <c r="C3163" s="464" t="s">
        <v>1427</v>
      </c>
      <c r="D3163" s="465" t="str">
        <f>VLOOKUP(Tabela25[[#This Row],[Symbol]],Baza_cen[],3,0)</f>
        <v>BLOK NYXON  Green 80mm    H=215mm     GPMM</v>
      </c>
      <c r="E3163" s="466">
        <v>215</v>
      </c>
      <c r="F3163" s="466"/>
      <c r="G3163" s="466" t="s">
        <v>2453</v>
      </c>
      <c r="H3163" s="477">
        <f>NP.!Z157</f>
        <v>0</v>
      </c>
      <c r="I3163" s="476">
        <f>NP.!AR157</f>
        <v>0</v>
      </c>
      <c r="J3163" s="462"/>
    </row>
    <row r="3164" spans="1:10" ht="30" customHeight="1" x14ac:dyDescent="0.2">
      <c r="A3164" s="461">
        <v>3153</v>
      </c>
      <c r="B3164" s="463" t="s">
        <v>12</v>
      </c>
      <c r="C3164" s="464" t="s">
        <v>1427</v>
      </c>
      <c r="D3164" s="465" t="str">
        <f>VLOOKUP(Tabela25[[#This Row],[Symbol]],Baza_cen[],3,0)</f>
        <v>BLOK NYXON  Green 80mm    H=215mm     GPMM</v>
      </c>
      <c r="E3164" s="466">
        <v>215</v>
      </c>
      <c r="F3164" s="466"/>
      <c r="G3164" s="466" t="s">
        <v>2453</v>
      </c>
      <c r="H3164" s="477">
        <f>NP.!AA157</f>
        <v>0</v>
      </c>
      <c r="I3164" s="476">
        <f>NP.!AS157</f>
        <v>0</v>
      </c>
      <c r="J3164" s="462"/>
    </row>
    <row r="3165" spans="1:10" ht="30" customHeight="1" x14ac:dyDescent="0.2">
      <c r="A3165" s="461">
        <v>3154</v>
      </c>
      <c r="B3165" s="463" t="s">
        <v>12</v>
      </c>
      <c r="C3165" s="464" t="s">
        <v>1427</v>
      </c>
      <c r="D3165" s="465" t="str">
        <f>VLOOKUP(Tabela25[[#This Row],[Symbol]],Baza_cen[],3,0)</f>
        <v>BLOK NYXON  Green 80mm    H=215mm     GPMM</v>
      </c>
      <c r="E3165" s="466">
        <v>215</v>
      </c>
      <c r="F3165" s="466"/>
      <c r="G3165" s="466" t="s">
        <v>2453</v>
      </c>
      <c r="H3165" s="477">
        <f>NP.!AB157</f>
        <v>0</v>
      </c>
      <c r="I3165" s="476">
        <f>NP.!AT157</f>
        <v>0</v>
      </c>
      <c r="J3165" s="462"/>
    </row>
    <row r="3166" spans="1:10" ht="30" customHeight="1" x14ac:dyDescent="0.2">
      <c r="A3166" s="461">
        <v>3155</v>
      </c>
      <c r="B3166" s="463" t="s">
        <v>12</v>
      </c>
      <c r="C3166" s="464" t="s">
        <v>1427</v>
      </c>
      <c r="D3166" s="465" t="str">
        <f>VLOOKUP(Tabela25[[#This Row],[Symbol]],Baza_cen[],3,0)</f>
        <v>BLOK NYXON  Green 80mm    H=215mm     GPMM</v>
      </c>
      <c r="E3166" s="466">
        <v>215</v>
      </c>
      <c r="F3166" s="466"/>
      <c r="G3166" s="466" t="s">
        <v>2453</v>
      </c>
      <c r="H3166" s="477">
        <f>NP.!AC157</f>
        <v>0</v>
      </c>
      <c r="I3166" s="476">
        <f>NP.!AU157</f>
        <v>0</v>
      </c>
      <c r="J3166" s="462"/>
    </row>
    <row r="3167" spans="1:10" ht="30" customHeight="1" x14ac:dyDescent="0.2">
      <c r="A3167" s="461">
        <v>3156</v>
      </c>
      <c r="B3167" s="463" t="s">
        <v>12</v>
      </c>
      <c r="C3167" s="464" t="s">
        <v>1427</v>
      </c>
      <c r="D3167" s="465" t="str">
        <f>VLOOKUP(Tabela25[[#This Row],[Symbol]],Baza_cen[],3,0)</f>
        <v>BLOK NYXON  Green 80mm    H=215mm     GPMM</v>
      </c>
      <c r="E3167" s="466">
        <v>215</v>
      </c>
      <c r="F3167" s="466"/>
      <c r="G3167" s="466" t="s">
        <v>2453</v>
      </c>
      <c r="H3167" s="477">
        <f>NP.!AD157</f>
        <v>0</v>
      </c>
      <c r="I3167" s="476">
        <f>NP.!AV157</f>
        <v>0</v>
      </c>
      <c r="J3167" s="462"/>
    </row>
    <row r="3168" spans="1:10" ht="30" customHeight="1" x14ac:dyDescent="0.2">
      <c r="A3168" s="461">
        <v>3157</v>
      </c>
      <c r="B3168" s="463" t="s">
        <v>12</v>
      </c>
      <c r="C3168" s="464" t="s">
        <v>1428</v>
      </c>
      <c r="D3168" s="465" t="str">
        <f>VLOOKUP(Tabela25[[#This Row],[Symbol]],Baza_cen[],3,0)</f>
        <v>BLOK NYXON  Green 80mm    H=220mm     GPMM</v>
      </c>
      <c r="E3168" s="466">
        <v>220</v>
      </c>
      <c r="F3168" s="466"/>
      <c r="G3168" s="466" t="s">
        <v>2453</v>
      </c>
      <c r="H3168" s="477">
        <f>NP.!S158</f>
        <v>0</v>
      </c>
      <c r="I3168" s="476">
        <f>NP.!AK158</f>
        <v>0</v>
      </c>
      <c r="J3168" s="462"/>
    </row>
    <row r="3169" spans="1:10" ht="30" customHeight="1" x14ac:dyDescent="0.2">
      <c r="A3169" s="461">
        <v>3158</v>
      </c>
      <c r="B3169" s="463" t="s">
        <v>12</v>
      </c>
      <c r="C3169" s="464" t="s">
        <v>1428</v>
      </c>
      <c r="D3169" s="465" t="str">
        <f>VLOOKUP(Tabela25[[#This Row],[Symbol]],Baza_cen[],3,0)</f>
        <v>BLOK NYXON  Green 80mm    H=220mm     GPMM</v>
      </c>
      <c r="E3169" s="466">
        <v>220</v>
      </c>
      <c r="F3169" s="466"/>
      <c r="G3169" s="466" t="s">
        <v>2453</v>
      </c>
      <c r="H3169" s="477">
        <f>NP.!T158</f>
        <v>0</v>
      </c>
      <c r="I3169" s="476">
        <f>NP.!AL158</f>
        <v>0</v>
      </c>
      <c r="J3169" s="462"/>
    </row>
    <row r="3170" spans="1:10" ht="30" customHeight="1" x14ac:dyDescent="0.2">
      <c r="A3170" s="461">
        <v>3159</v>
      </c>
      <c r="B3170" s="463" t="s">
        <v>12</v>
      </c>
      <c r="C3170" s="464" t="s">
        <v>1428</v>
      </c>
      <c r="D3170" s="465" t="str">
        <f>VLOOKUP(Tabela25[[#This Row],[Symbol]],Baza_cen[],3,0)</f>
        <v>BLOK NYXON  Green 80mm    H=220mm     GPMM</v>
      </c>
      <c r="E3170" s="466">
        <v>220</v>
      </c>
      <c r="F3170" s="466"/>
      <c r="G3170" s="466" t="s">
        <v>2453</v>
      </c>
      <c r="H3170" s="477">
        <f>NP.!U158</f>
        <v>0</v>
      </c>
      <c r="I3170" s="476">
        <f>NP.!AM158</f>
        <v>0</v>
      </c>
      <c r="J3170" s="462"/>
    </row>
    <row r="3171" spans="1:10" ht="30" customHeight="1" x14ac:dyDescent="0.2">
      <c r="A3171" s="461">
        <v>3160</v>
      </c>
      <c r="B3171" s="463" t="s">
        <v>12</v>
      </c>
      <c r="C3171" s="464" t="s">
        <v>1428</v>
      </c>
      <c r="D3171" s="465" t="str">
        <f>VLOOKUP(Tabela25[[#This Row],[Symbol]],Baza_cen[],3,0)</f>
        <v>BLOK NYXON  Green 80mm    H=220mm     GPMM</v>
      </c>
      <c r="E3171" s="466">
        <v>220</v>
      </c>
      <c r="F3171" s="466"/>
      <c r="G3171" s="466" t="s">
        <v>2453</v>
      </c>
      <c r="H3171" s="477">
        <f>NP.!V158</f>
        <v>0</v>
      </c>
      <c r="I3171" s="476">
        <f>NP.!AN158</f>
        <v>0</v>
      </c>
      <c r="J3171" s="462"/>
    </row>
    <row r="3172" spans="1:10" ht="30" customHeight="1" x14ac:dyDescent="0.2">
      <c r="A3172" s="461">
        <v>3161</v>
      </c>
      <c r="B3172" s="463" t="s">
        <v>12</v>
      </c>
      <c r="C3172" s="464" t="s">
        <v>1428</v>
      </c>
      <c r="D3172" s="465" t="str">
        <f>VLOOKUP(Tabela25[[#This Row],[Symbol]],Baza_cen[],3,0)</f>
        <v>BLOK NYXON  Green 80mm    H=220mm     GPMM</v>
      </c>
      <c r="E3172" s="466">
        <v>220</v>
      </c>
      <c r="F3172" s="466"/>
      <c r="G3172" s="466" t="s">
        <v>2453</v>
      </c>
      <c r="H3172" s="477">
        <f>NP.!W158</f>
        <v>0</v>
      </c>
      <c r="I3172" s="476">
        <f>NP.!AO158</f>
        <v>0</v>
      </c>
      <c r="J3172" s="462"/>
    </row>
    <row r="3173" spans="1:10" ht="30" customHeight="1" x14ac:dyDescent="0.2">
      <c r="A3173" s="461">
        <v>3162</v>
      </c>
      <c r="B3173" s="463" t="s">
        <v>12</v>
      </c>
      <c r="C3173" s="464" t="s">
        <v>1428</v>
      </c>
      <c r="D3173" s="465" t="str">
        <f>VLOOKUP(Tabela25[[#This Row],[Symbol]],Baza_cen[],3,0)</f>
        <v>BLOK NYXON  Green 80mm    H=220mm     GPMM</v>
      </c>
      <c r="E3173" s="466">
        <v>220</v>
      </c>
      <c r="F3173" s="466"/>
      <c r="G3173" s="466" t="s">
        <v>2453</v>
      </c>
      <c r="H3173" s="477">
        <f>NP.!X158</f>
        <v>0</v>
      </c>
      <c r="I3173" s="476">
        <f>NP.!AP158</f>
        <v>0</v>
      </c>
      <c r="J3173" s="462"/>
    </row>
    <row r="3174" spans="1:10" ht="30" customHeight="1" x14ac:dyDescent="0.2">
      <c r="A3174" s="461">
        <v>3163</v>
      </c>
      <c r="B3174" s="463" t="s">
        <v>12</v>
      </c>
      <c r="C3174" s="464" t="s">
        <v>1428</v>
      </c>
      <c r="D3174" s="465" t="str">
        <f>VLOOKUP(Tabela25[[#This Row],[Symbol]],Baza_cen[],3,0)</f>
        <v>BLOK NYXON  Green 80mm    H=220mm     GPMM</v>
      </c>
      <c r="E3174" s="466">
        <v>220</v>
      </c>
      <c r="F3174" s="466"/>
      <c r="G3174" s="466" t="s">
        <v>2453</v>
      </c>
      <c r="H3174" s="477">
        <f>NP.!Y158</f>
        <v>0</v>
      </c>
      <c r="I3174" s="476">
        <f>NP.!AQ158</f>
        <v>0</v>
      </c>
      <c r="J3174" s="462"/>
    </row>
    <row r="3175" spans="1:10" ht="30" customHeight="1" x14ac:dyDescent="0.2">
      <c r="A3175" s="461">
        <v>3164</v>
      </c>
      <c r="B3175" s="463" t="s">
        <v>12</v>
      </c>
      <c r="C3175" s="464" t="s">
        <v>1428</v>
      </c>
      <c r="D3175" s="465" t="str">
        <f>VLOOKUP(Tabela25[[#This Row],[Symbol]],Baza_cen[],3,0)</f>
        <v>BLOK NYXON  Green 80mm    H=220mm     GPMM</v>
      </c>
      <c r="E3175" s="466">
        <v>220</v>
      </c>
      <c r="F3175" s="466"/>
      <c r="G3175" s="466" t="s">
        <v>2453</v>
      </c>
      <c r="H3175" s="477">
        <f>NP.!Z158</f>
        <v>0</v>
      </c>
      <c r="I3175" s="476">
        <f>NP.!AR158</f>
        <v>0</v>
      </c>
      <c r="J3175" s="462"/>
    </row>
    <row r="3176" spans="1:10" ht="30" customHeight="1" x14ac:dyDescent="0.2">
      <c r="A3176" s="461">
        <v>3165</v>
      </c>
      <c r="B3176" s="463" t="s">
        <v>12</v>
      </c>
      <c r="C3176" s="464" t="s">
        <v>1428</v>
      </c>
      <c r="D3176" s="465" t="str">
        <f>VLOOKUP(Tabela25[[#This Row],[Symbol]],Baza_cen[],3,0)</f>
        <v>BLOK NYXON  Green 80mm    H=220mm     GPMM</v>
      </c>
      <c r="E3176" s="466">
        <v>220</v>
      </c>
      <c r="F3176" s="466"/>
      <c r="G3176" s="466" t="s">
        <v>2453</v>
      </c>
      <c r="H3176" s="477">
        <f>NP.!AA158</f>
        <v>0</v>
      </c>
      <c r="I3176" s="476">
        <f>NP.!AS158</f>
        <v>0</v>
      </c>
      <c r="J3176" s="462"/>
    </row>
    <row r="3177" spans="1:10" ht="30" customHeight="1" x14ac:dyDescent="0.2">
      <c r="A3177" s="461">
        <v>3166</v>
      </c>
      <c r="B3177" s="463" t="s">
        <v>12</v>
      </c>
      <c r="C3177" s="464" t="s">
        <v>1428</v>
      </c>
      <c r="D3177" s="465" t="str">
        <f>VLOOKUP(Tabela25[[#This Row],[Symbol]],Baza_cen[],3,0)</f>
        <v>BLOK NYXON  Green 80mm    H=220mm     GPMM</v>
      </c>
      <c r="E3177" s="466">
        <v>220</v>
      </c>
      <c r="F3177" s="466"/>
      <c r="G3177" s="466" t="s">
        <v>2453</v>
      </c>
      <c r="H3177" s="477">
        <f>NP.!AB158</f>
        <v>0</v>
      </c>
      <c r="I3177" s="476">
        <f>NP.!AT158</f>
        <v>0</v>
      </c>
      <c r="J3177" s="462"/>
    </row>
    <row r="3178" spans="1:10" ht="30" customHeight="1" x14ac:dyDescent="0.2">
      <c r="A3178" s="461">
        <v>3167</v>
      </c>
      <c r="B3178" s="463" t="s">
        <v>12</v>
      </c>
      <c r="C3178" s="464" t="s">
        <v>1428</v>
      </c>
      <c r="D3178" s="465" t="str">
        <f>VLOOKUP(Tabela25[[#This Row],[Symbol]],Baza_cen[],3,0)</f>
        <v>BLOK NYXON  Green 80mm    H=220mm     GPMM</v>
      </c>
      <c r="E3178" s="466">
        <v>220</v>
      </c>
      <c r="F3178" s="466"/>
      <c r="G3178" s="466" t="s">
        <v>2453</v>
      </c>
      <c r="H3178" s="477">
        <f>NP.!AC158</f>
        <v>0</v>
      </c>
      <c r="I3178" s="476">
        <f>NP.!AU158</f>
        <v>0</v>
      </c>
      <c r="J3178" s="462"/>
    </row>
    <row r="3179" spans="1:10" ht="30" customHeight="1" x14ac:dyDescent="0.2">
      <c r="A3179" s="461">
        <v>3168</v>
      </c>
      <c r="B3179" s="463" t="s">
        <v>12</v>
      </c>
      <c r="C3179" s="464" t="s">
        <v>1428</v>
      </c>
      <c r="D3179" s="465" t="str">
        <f>VLOOKUP(Tabela25[[#This Row],[Symbol]],Baza_cen[],3,0)</f>
        <v>BLOK NYXON  Green 80mm    H=220mm     GPMM</v>
      </c>
      <c r="E3179" s="466">
        <v>220</v>
      </c>
      <c r="F3179" s="466"/>
      <c r="G3179" s="466" t="s">
        <v>2453</v>
      </c>
      <c r="H3179" s="477">
        <f>NP.!AD158</f>
        <v>0</v>
      </c>
      <c r="I3179" s="476">
        <f>NP.!AV158</f>
        <v>0</v>
      </c>
      <c r="J3179" s="462"/>
    </row>
    <row r="3180" spans="1:10" ht="30" customHeight="1" x14ac:dyDescent="0.2">
      <c r="A3180" s="461">
        <v>3169</v>
      </c>
      <c r="B3180" s="463" t="s">
        <v>12</v>
      </c>
      <c r="C3180" s="464" t="s">
        <v>1429</v>
      </c>
      <c r="D3180" s="465" t="str">
        <f>VLOOKUP(Tabela25[[#This Row],[Symbol]],Baza_cen[],3,0)</f>
        <v>BLOK NYXON  Green 80mm    H=225mm     GPMM</v>
      </c>
      <c r="E3180" s="466">
        <v>225</v>
      </c>
      <c r="F3180" s="466"/>
      <c r="G3180" s="466" t="s">
        <v>2453</v>
      </c>
      <c r="H3180" s="477">
        <f>NP.!S159</f>
        <v>0</v>
      </c>
      <c r="I3180" s="476">
        <f>NP.!AK159</f>
        <v>0</v>
      </c>
      <c r="J3180" s="462"/>
    </row>
    <row r="3181" spans="1:10" ht="30" customHeight="1" x14ac:dyDescent="0.2">
      <c r="A3181" s="461">
        <v>3170</v>
      </c>
      <c r="B3181" s="463" t="s">
        <v>12</v>
      </c>
      <c r="C3181" s="464" t="s">
        <v>1429</v>
      </c>
      <c r="D3181" s="465" t="str">
        <f>VLOOKUP(Tabela25[[#This Row],[Symbol]],Baza_cen[],3,0)</f>
        <v>BLOK NYXON  Green 80mm    H=225mm     GPMM</v>
      </c>
      <c r="E3181" s="466">
        <v>225</v>
      </c>
      <c r="F3181" s="466"/>
      <c r="G3181" s="466" t="s">
        <v>2453</v>
      </c>
      <c r="H3181" s="477">
        <f>NP.!T159</f>
        <v>0</v>
      </c>
      <c r="I3181" s="476">
        <f>NP.!AL159</f>
        <v>0</v>
      </c>
      <c r="J3181" s="462"/>
    </row>
    <row r="3182" spans="1:10" ht="30" customHeight="1" x14ac:dyDescent="0.2">
      <c r="A3182" s="461">
        <v>3171</v>
      </c>
      <c r="B3182" s="463" t="s">
        <v>12</v>
      </c>
      <c r="C3182" s="464" t="s">
        <v>1429</v>
      </c>
      <c r="D3182" s="465" t="str">
        <f>VLOOKUP(Tabela25[[#This Row],[Symbol]],Baza_cen[],3,0)</f>
        <v>BLOK NYXON  Green 80mm    H=225mm     GPMM</v>
      </c>
      <c r="E3182" s="466">
        <v>225</v>
      </c>
      <c r="F3182" s="466"/>
      <c r="G3182" s="466" t="s">
        <v>2453</v>
      </c>
      <c r="H3182" s="477">
        <f>NP.!U159</f>
        <v>0</v>
      </c>
      <c r="I3182" s="476">
        <f>NP.!AM159</f>
        <v>0</v>
      </c>
      <c r="J3182" s="462"/>
    </row>
    <row r="3183" spans="1:10" ht="30" customHeight="1" x14ac:dyDescent="0.2">
      <c r="A3183" s="461">
        <v>3172</v>
      </c>
      <c r="B3183" s="463" t="s">
        <v>12</v>
      </c>
      <c r="C3183" s="464" t="s">
        <v>1429</v>
      </c>
      <c r="D3183" s="465" t="str">
        <f>VLOOKUP(Tabela25[[#This Row],[Symbol]],Baza_cen[],3,0)</f>
        <v>BLOK NYXON  Green 80mm    H=225mm     GPMM</v>
      </c>
      <c r="E3183" s="466">
        <v>225</v>
      </c>
      <c r="F3183" s="466"/>
      <c r="G3183" s="466" t="s">
        <v>2453</v>
      </c>
      <c r="H3183" s="477">
        <f>NP.!V159</f>
        <v>0</v>
      </c>
      <c r="I3183" s="476">
        <f>NP.!AN159</f>
        <v>0</v>
      </c>
      <c r="J3183" s="462"/>
    </row>
    <row r="3184" spans="1:10" ht="30" customHeight="1" x14ac:dyDescent="0.2">
      <c r="A3184" s="461">
        <v>3173</v>
      </c>
      <c r="B3184" s="463" t="s">
        <v>12</v>
      </c>
      <c r="C3184" s="464" t="s">
        <v>1429</v>
      </c>
      <c r="D3184" s="465" t="str">
        <f>VLOOKUP(Tabela25[[#This Row],[Symbol]],Baza_cen[],3,0)</f>
        <v>BLOK NYXON  Green 80mm    H=225mm     GPMM</v>
      </c>
      <c r="E3184" s="466">
        <v>225</v>
      </c>
      <c r="F3184" s="466"/>
      <c r="G3184" s="466" t="s">
        <v>2453</v>
      </c>
      <c r="H3184" s="477">
        <f>NP.!W159</f>
        <v>0</v>
      </c>
      <c r="I3184" s="476">
        <f>NP.!AO159</f>
        <v>0</v>
      </c>
      <c r="J3184" s="462"/>
    </row>
    <row r="3185" spans="1:10" ht="30" customHeight="1" x14ac:dyDescent="0.2">
      <c r="A3185" s="461">
        <v>3174</v>
      </c>
      <c r="B3185" s="463" t="s">
        <v>12</v>
      </c>
      <c r="C3185" s="464" t="s">
        <v>1429</v>
      </c>
      <c r="D3185" s="465" t="str">
        <f>VLOOKUP(Tabela25[[#This Row],[Symbol]],Baza_cen[],3,0)</f>
        <v>BLOK NYXON  Green 80mm    H=225mm     GPMM</v>
      </c>
      <c r="E3185" s="466">
        <v>225</v>
      </c>
      <c r="F3185" s="466"/>
      <c r="G3185" s="466" t="s">
        <v>2453</v>
      </c>
      <c r="H3185" s="477">
        <f>NP.!X159</f>
        <v>0</v>
      </c>
      <c r="I3185" s="476">
        <f>NP.!AP159</f>
        <v>0</v>
      </c>
      <c r="J3185" s="462"/>
    </row>
    <row r="3186" spans="1:10" ht="30" customHeight="1" x14ac:dyDescent="0.2">
      <c r="A3186" s="461">
        <v>3175</v>
      </c>
      <c r="B3186" s="463" t="s">
        <v>12</v>
      </c>
      <c r="C3186" s="464" t="s">
        <v>1429</v>
      </c>
      <c r="D3186" s="465" t="str">
        <f>VLOOKUP(Tabela25[[#This Row],[Symbol]],Baza_cen[],3,0)</f>
        <v>BLOK NYXON  Green 80mm    H=225mm     GPMM</v>
      </c>
      <c r="E3186" s="466">
        <v>225</v>
      </c>
      <c r="F3186" s="466"/>
      <c r="G3186" s="466" t="s">
        <v>2453</v>
      </c>
      <c r="H3186" s="477">
        <f>NP.!Y159</f>
        <v>0</v>
      </c>
      <c r="I3186" s="476">
        <f>NP.!AQ159</f>
        <v>0</v>
      </c>
      <c r="J3186" s="462"/>
    </row>
    <row r="3187" spans="1:10" ht="30" customHeight="1" x14ac:dyDescent="0.2">
      <c r="A3187" s="461">
        <v>3176</v>
      </c>
      <c r="B3187" s="463" t="s">
        <v>12</v>
      </c>
      <c r="C3187" s="464" t="s">
        <v>1429</v>
      </c>
      <c r="D3187" s="465" t="str">
        <f>VLOOKUP(Tabela25[[#This Row],[Symbol]],Baza_cen[],3,0)</f>
        <v>BLOK NYXON  Green 80mm    H=225mm     GPMM</v>
      </c>
      <c r="E3187" s="466">
        <v>225</v>
      </c>
      <c r="F3187" s="466"/>
      <c r="G3187" s="466" t="s">
        <v>2453</v>
      </c>
      <c r="H3187" s="477">
        <f>NP.!Z159</f>
        <v>0</v>
      </c>
      <c r="I3187" s="476">
        <f>NP.!AR159</f>
        <v>0</v>
      </c>
      <c r="J3187" s="462"/>
    </row>
    <row r="3188" spans="1:10" ht="30" customHeight="1" x14ac:dyDescent="0.2">
      <c r="A3188" s="461">
        <v>3177</v>
      </c>
      <c r="B3188" s="463" t="s">
        <v>12</v>
      </c>
      <c r="C3188" s="464" t="s">
        <v>1429</v>
      </c>
      <c r="D3188" s="465" t="str">
        <f>VLOOKUP(Tabela25[[#This Row],[Symbol]],Baza_cen[],3,0)</f>
        <v>BLOK NYXON  Green 80mm    H=225mm     GPMM</v>
      </c>
      <c r="E3188" s="466">
        <v>225</v>
      </c>
      <c r="F3188" s="466"/>
      <c r="G3188" s="466" t="s">
        <v>2453</v>
      </c>
      <c r="H3188" s="477">
        <f>NP.!AA159</f>
        <v>0</v>
      </c>
      <c r="I3188" s="476">
        <f>NP.!AS159</f>
        <v>0</v>
      </c>
      <c r="J3188" s="462"/>
    </row>
    <row r="3189" spans="1:10" ht="30" customHeight="1" x14ac:dyDescent="0.2">
      <c r="A3189" s="461">
        <v>3178</v>
      </c>
      <c r="B3189" s="463" t="s">
        <v>12</v>
      </c>
      <c r="C3189" s="464" t="s">
        <v>1429</v>
      </c>
      <c r="D3189" s="465" t="str">
        <f>VLOOKUP(Tabela25[[#This Row],[Symbol]],Baza_cen[],3,0)</f>
        <v>BLOK NYXON  Green 80mm    H=225mm     GPMM</v>
      </c>
      <c r="E3189" s="466">
        <v>225</v>
      </c>
      <c r="F3189" s="466"/>
      <c r="G3189" s="466" t="s">
        <v>2453</v>
      </c>
      <c r="H3189" s="477">
        <f>NP.!AB159</f>
        <v>0</v>
      </c>
      <c r="I3189" s="476">
        <f>NP.!AT159</f>
        <v>0</v>
      </c>
      <c r="J3189" s="462"/>
    </row>
    <row r="3190" spans="1:10" ht="30" customHeight="1" x14ac:dyDescent="0.2">
      <c r="A3190" s="461">
        <v>3179</v>
      </c>
      <c r="B3190" s="463" t="s">
        <v>12</v>
      </c>
      <c r="C3190" s="464" t="s">
        <v>1429</v>
      </c>
      <c r="D3190" s="465" t="str">
        <f>VLOOKUP(Tabela25[[#This Row],[Symbol]],Baza_cen[],3,0)</f>
        <v>BLOK NYXON  Green 80mm    H=225mm     GPMM</v>
      </c>
      <c r="E3190" s="466">
        <v>225</v>
      </c>
      <c r="F3190" s="466"/>
      <c r="G3190" s="466" t="s">
        <v>2453</v>
      </c>
      <c r="H3190" s="477">
        <f>NP.!AC159</f>
        <v>0</v>
      </c>
      <c r="I3190" s="476">
        <f>NP.!AU159</f>
        <v>0</v>
      </c>
      <c r="J3190" s="462"/>
    </row>
    <row r="3191" spans="1:10" ht="30" customHeight="1" x14ac:dyDescent="0.2">
      <c r="A3191" s="461">
        <v>3180</v>
      </c>
      <c r="B3191" s="463" t="s">
        <v>12</v>
      </c>
      <c r="C3191" s="464" t="s">
        <v>1429</v>
      </c>
      <c r="D3191" s="465" t="str">
        <f>VLOOKUP(Tabela25[[#This Row],[Symbol]],Baza_cen[],3,0)</f>
        <v>BLOK NYXON  Green 80mm    H=225mm     GPMM</v>
      </c>
      <c r="E3191" s="466">
        <v>225</v>
      </c>
      <c r="F3191" s="466"/>
      <c r="G3191" s="466" t="s">
        <v>2453</v>
      </c>
      <c r="H3191" s="477">
        <f>NP.!AD159</f>
        <v>0</v>
      </c>
      <c r="I3191" s="476">
        <f>NP.!AV159</f>
        <v>0</v>
      </c>
      <c r="J3191" s="462"/>
    </row>
    <row r="3192" spans="1:10" ht="30" customHeight="1" x14ac:dyDescent="0.2">
      <c r="A3192" s="461">
        <v>3181</v>
      </c>
      <c r="B3192" s="463" t="s">
        <v>12</v>
      </c>
      <c r="C3192" s="464" t="s">
        <v>1430</v>
      </c>
      <c r="D3192" s="465" t="str">
        <f>VLOOKUP(Tabela25[[#This Row],[Symbol]],Baza_cen[],3,0)</f>
        <v>BLOK NYXON  Green 80mm    H=230mm     GPMM</v>
      </c>
      <c r="E3192" s="466">
        <v>230</v>
      </c>
      <c r="F3192" s="466"/>
      <c r="G3192" s="466" t="s">
        <v>2453</v>
      </c>
      <c r="H3192" s="477">
        <f>NP.!S160</f>
        <v>0</v>
      </c>
      <c r="I3192" s="476">
        <f>NP.!AK160</f>
        <v>0</v>
      </c>
      <c r="J3192" s="462"/>
    </row>
    <row r="3193" spans="1:10" ht="30" customHeight="1" x14ac:dyDescent="0.2">
      <c r="A3193" s="461">
        <v>3182</v>
      </c>
      <c r="B3193" s="463" t="s">
        <v>12</v>
      </c>
      <c r="C3193" s="464" t="s">
        <v>1430</v>
      </c>
      <c r="D3193" s="465" t="str">
        <f>VLOOKUP(Tabela25[[#This Row],[Symbol]],Baza_cen[],3,0)</f>
        <v>BLOK NYXON  Green 80mm    H=230mm     GPMM</v>
      </c>
      <c r="E3193" s="466">
        <v>230</v>
      </c>
      <c r="F3193" s="466"/>
      <c r="G3193" s="466" t="s">
        <v>2453</v>
      </c>
      <c r="H3193" s="477">
        <f>NP.!T160</f>
        <v>0</v>
      </c>
      <c r="I3193" s="476">
        <f>NP.!AL160</f>
        <v>0</v>
      </c>
      <c r="J3193" s="462"/>
    </row>
    <row r="3194" spans="1:10" ht="30" customHeight="1" x14ac:dyDescent="0.2">
      <c r="A3194" s="461">
        <v>3183</v>
      </c>
      <c r="B3194" s="463" t="s">
        <v>12</v>
      </c>
      <c r="C3194" s="464" t="s">
        <v>1430</v>
      </c>
      <c r="D3194" s="465" t="str">
        <f>VLOOKUP(Tabela25[[#This Row],[Symbol]],Baza_cen[],3,0)</f>
        <v>BLOK NYXON  Green 80mm    H=230mm     GPMM</v>
      </c>
      <c r="E3194" s="466">
        <v>230</v>
      </c>
      <c r="F3194" s="466"/>
      <c r="G3194" s="466" t="s">
        <v>2453</v>
      </c>
      <c r="H3194" s="477">
        <f>NP.!U160</f>
        <v>0</v>
      </c>
      <c r="I3194" s="476">
        <f>NP.!AM160</f>
        <v>0</v>
      </c>
      <c r="J3194" s="462"/>
    </row>
    <row r="3195" spans="1:10" ht="30" customHeight="1" x14ac:dyDescent="0.2">
      <c r="A3195" s="461">
        <v>3184</v>
      </c>
      <c r="B3195" s="463" t="s">
        <v>12</v>
      </c>
      <c r="C3195" s="464" t="s">
        <v>1430</v>
      </c>
      <c r="D3195" s="465" t="str">
        <f>VLOOKUP(Tabela25[[#This Row],[Symbol]],Baza_cen[],3,0)</f>
        <v>BLOK NYXON  Green 80mm    H=230mm     GPMM</v>
      </c>
      <c r="E3195" s="466">
        <v>230</v>
      </c>
      <c r="F3195" s="466"/>
      <c r="G3195" s="466" t="s">
        <v>2453</v>
      </c>
      <c r="H3195" s="477">
        <f>NP.!V160</f>
        <v>0</v>
      </c>
      <c r="I3195" s="476">
        <f>NP.!AN160</f>
        <v>0</v>
      </c>
      <c r="J3195" s="462"/>
    </row>
    <row r="3196" spans="1:10" ht="30" customHeight="1" x14ac:dyDescent="0.2">
      <c r="A3196" s="461">
        <v>3185</v>
      </c>
      <c r="B3196" s="463" t="s">
        <v>12</v>
      </c>
      <c r="C3196" s="464" t="s">
        <v>1430</v>
      </c>
      <c r="D3196" s="465" t="str">
        <f>VLOOKUP(Tabela25[[#This Row],[Symbol]],Baza_cen[],3,0)</f>
        <v>BLOK NYXON  Green 80mm    H=230mm     GPMM</v>
      </c>
      <c r="E3196" s="466">
        <v>230</v>
      </c>
      <c r="F3196" s="466"/>
      <c r="G3196" s="466" t="s">
        <v>2453</v>
      </c>
      <c r="H3196" s="477">
        <f>NP.!W160</f>
        <v>0</v>
      </c>
      <c r="I3196" s="476">
        <f>NP.!AO160</f>
        <v>0</v>
      </c>
      <c r="J3196" s="462"/>
    </row>
    <row r="3197" spans="1:10" ht="30" customHeight="1" x14ac:dyDescent="0.2">
      <c r="A3197" s="461">
        <v>3186</v>
      </c>
      <c r="B3197" s="463" t="s">
        <v>12</v>
      </c>
      <c r="C3197" s="464" t="s">
        <v>1430</v>
      </c>
      <c r="D3197" s="465" t="str">
        <f>VLOOKUP(Tabela25[[#This Row],[Symbol]],Baza_cen[],3,0)</f>
        <v>BLOK NYXON  Green 80mm    H=230mm     GPMM</v>
      </c>
      <c r="E3197" s="466">
        <v>230</v>
      </c>
      <c r="F3197" s="466"/>
      <c r="G3197" s="466" t="s">
        <v>2453</v>
      </c>
      <c r="H3197" s="477">
        <f>NP.!X160</f>
        <v>0</v>
      </c>
      <c r="I3197" s="476">
        <f>NP.!AP160</f>
        <v>0</v>
      </c>
      <c r="J3197" s="462"/>
    </row>
    <row r="3198" spans="1:10" ht="30" customHeight="1" x14ac:dyDescent="0.2">
      <c r="A3198" s="461">
        <v>3187</v>
      </c>
      <c r="B3198" s="463" t="s">
        <v>12</v>
      </c>
      <c r="C3198" s="464" t="s">
        <v>1430</v>
      </c>
      <c r="D3198" s="465" t="str">
        <f>VLOOKUP(Tabela25[[#This Row],[Symbol]],Baza_cen[],3,0)</f>
        <v>BLOK NYXON  Green 80mm    H=230mm     GPMM</v>
      </c>
      <c r="E3198" s="466">
        <v>230</v>
      </c>
      <c r="F3198" s="466"/>
      <c r="G3198" s="466" t="s">
        <v>2453</v>
      </c>
      <c r="H3198" s="477">
        <f>NP.!Y160</f>
        <v>0</v>
      </c>
      <c r="I3198" s="476">
        <f>NP.!AQ160</f>
        <v>0</v>
      </c>
      <c r="J3198" s="462"/>
    </row>
    <row r="3199" spans="1:10" ht="30" customHeight="1" x14ac:dyDescent="0.2">
      <c r="A3199" s="461">
        <v>3188</v>
      </c>
      <c r="B3199" s="463" t="s">
        <v>12</v>
      </c>
      <c r="C3199" s="464" t="s">
        <v>1430</v>
      </c>
      <c r="D3199" s="465" t="str">
        <f>VLOOKUP(Tabela25[[#This Row],[Symbol]],Baza_cen[],3,0)</f>
        <v>BLOK NYXON  Green 80mm    H=230mm     GPMM</v>
      </c>
      <c r="E3199" s="466">
        <v>230</v>
      </c>
      <c r="F3199" s="466"/>
      <c r="G3199" s="466" t="s">
        <v>2453</v>
      </c>
      <c r="H3199" s="477">
        <f>NP.!Z160</f>
        <v>0</v>
      </c>
      <c r="I3199" s="476">
        <f>NP.!AR160</f>
        <v>0</v>
      </c>
      <c r="J3199" s="462"/>
    </row>
    <row r="3200" spans="1:10" ht="30" customHeight="1" x14ac:dyDescent="0.2">
      <c r="A3200" s="461">
        <v>3189</v>
      </c>
      <c r="B3200" s="463" t="s">
        <v>12</v>
      </c>
      <c r="C3200" s="464" t="s">
        <v>1430</v>
      </c>
      <c r="D3200" s="465" t="str">
        <f>VLOOKUP(Tabela25[[#This Row],[Symbol]],Baza_cen[],3,0)</f>
        <v>BLOK NYXON  Green 80mm    H=230mm     GPMM</v>
      </c>
      <c r="E3200" s="466">
        <v>230</v>
      </c>
      <c r="F3200" s="466"/>
      <c r="G3200" s="466" t="s">
        <v>2453</v>
      </c>
      <c r="H3200" s="477">
        <f>NP.!AA160</f>
        <v>0</v>
      </c>
      <c r="I3200" s="476">
        <f>NP.!AS160</f>
        <v>0</v>
      </c>
      <c r="J3200" s="462"/>
    </row>
    <row r="3201" spans="1:10" ht="30" customHeight="1" x14ac:dyDescent="0.2">
      <c r="A3201" s="461">
        <v>3190</v>
      </c>
      <c r="B3201" s="463" t="s">
        <v>12</v>
      </c>
      <c r="C3201" s="464" t="s">
        <v>1430</v>
      </c>
      <c r="D3201" s="465" t="str">
        <f>VLOOKUP(Tabela25[[#This Row],[Symbol]],Baza_cen[],3,0)</f>
        <v>BLOK NYXON  Green 80mm    H=230mm     GPMM</v>
      </c>
      <c r="E3201" s="466">
        <v>230</v>
      </c>
      <c r="F3201" s="466"/>
      <c r="G3201" s="466" t="s">
        <v>2453</v>
      </c>
      <c r="H3201" s="477">
        <f>NP.!AB160</f>
        <v>0</v>
      </c>
      <c r="I3201" s="476">
        <f>NP.!AT160</f>
        <v>0</v>
      </c>
      <c r="J3201" s="462"/>
    </row>
    <row r="3202" spans="1:10" ht="30" customHeight="1" x14ac:dyDescent="0.2">
      <c r="A3202" s="461">
        <v>3191</v>
      </c>
      <c r="B3202" s="463" t="s">
        <v>12</v>
      </c>
      <c r="C3202" s="464" t="s">
        <v>1430</v>
      </c>
      <c r="D3202" s="465" t="str">
        <f>VLOOKUP(Tabela25[[#This Row],[Symbol]],Baza_cen[],3,0)</f>
        <v>BLOK NYXON  Green 80mm    H=230mm     GPMM</v>
      </c>
      <c r="E3202" s="466">
        <v>230</v>
      </c>
      <c r="F3202" s="466"/>
      <c r="G3202" s="466" t="s">
        <v>2453</v>
      </c>
      <c r="H3202" s="477">
        <f>NP.!AC160</f>
        <v>0</v>
      </c>
      <c r="I3202" s="476">
        <f>NP.!AU160</f>
        <v>0</v>
      </c>
      <c r="J3202" s="462"/>
    </row>
    <row r="3203" spans="1:10" ht="30" customHeight="1" x14ac:dyDescent="0.2">
      <c r="A3203" s="461">
        <v>3192</v>
      </c>
      <c r="B3203" s="463" t="s">
        <v>12</v>
      </c>
      <c r="C3203" s="464" t="s">
        <v>1430</v>
      </c>
      <c r="D3203" s="465" t="str">
        <f>VLOOKUP(Tabela25[[#This Row],[Symbol]],Baza_cen[],3,0)</f>
        <v>BLOK NYXON  Green 80mm    H=230mm     GPMM</v>
      </c>
      <c r="E3203" s="466">
        <v>230</v>
      </c>
      <c r="F3203" s="466"/>
      <c r="G3203" s="466" t="s">
        <v>2453</v>
      </c>
      <c r="H3203" s="477">
        <f>NP.!AD160</f>
        <v>0</v>
      </c>
      <c r="I3203" s="476">
        <f>NP.!AV160</f>
        <v>0</v>
      </c>
      <c r="J3203" s="462"/>
    </row>
    <row r="3204" spans="1:10" ht="30" customHeight="1" x14ac:dyDescent="0.2">
      <c r="A3204" s="461">
        <v>3193</v>
      </c>
      <c r="B3204" s="463" t="s">
        <v>12</v>
      </c>
      <c r="C3204" s="464" t="s">
        <v>1431</v>
      </c>
      <c r="D3204" s="465" t="str">
        <f>VLOOKUP(Tabela25[[#This Row],[Symbol]],Baza_cen[],3,0)</f>
        <v>BLOK NYXON  Green 80mm    H=235mm     GPMM</v>
      </c>
      <c r="E3204" s="466">
        <v>235</v>
      </c>
      <c r="F3204" s="466"/>
      <c r="G3204" s="466" t="s">
        <v>2453</v>
      </c>
      <c r="H3204" s="477">
        <f>NP.!S161</f>
        <v>0</v>
      </c>
      <c r="I3204" s="476">
        <f>NP.!AK161</f>
        <v>0</v>
      </c>
      <c r="J3204" s="462"/>
    </row>
    <row r="3205" spans="1:10" ht="30" customHeight="1" x14ac:dyDescent="0.2">
      <c r="A3205" s="461">
        <v>3194</v>
      </c>
      <c r="B3205" s="463" t="s">
        <v>12</v>
      </c>
      <c r="C3205" s="464" t="s">
        <v>1431</v>
      </c>
      <c r="D3205" s="465" t="str">
        <f>VLOOKUP(Tabela25[[#This Row],[Symbol]],Baza_cen[],3,0)</f>
        <v>BLOK NYXON  Green 80mm    H=235mm     GPMM</v>
      </c>
      <c r="E3205" s="466">
        <v>235</v>
      </c>
      <c r="F3205" s="466"/>
      <c r="G3205" s="466" t="s">
        <v>2453</v>
      </c>
      <c r="H3205" s="477">
        <f>NP.!T161</f>
        <v>0</v>
      </c>
      <c r="I3205" s="476">
        <f>NP.!AL161</f>
        <v>0</v>
      </c>
      <c r="J3205" s="462"/>
    </row>
    <row r="3206" spans="1:10" ht="30" customHeight="1" x14ac:dyDescent="0.2">
      <c r="A3206" s="461">
        <v>3195</v>
      </c>
      <c r="B3206" s="463" t="s">
        <v>12</v>
      </c>
      <c r="C3206" s="464" t="s">
        <v>1431</v>
      </c>
      <c r="D3206" s="465" t="str">
        <f>VLOOKUP(Tabela25[[#This Row],[Symbol]],Baza_cen[],3,0)</f>
        <v>BLOK NYXON  Green 80mm    H=235mm     GPMM</v>
      </c>
      <c r="E3206" s="466">
        <v>235</v>
      </c>
      <c r="F3206" s="466"/>
      <c r="G3206" s="466" t="s">
        <v>2453</v>
      </c>
      <c r="H3206" s="477">
        <f>NP.!U161</f>
        <v>0</v>
      </c>
      <c r="I3206" s="476">
        <f>NP.!AM161</f>
        <v>0</v>
      </c>
      <c r="J3206" s="462"/>
    </row>
    <row r="3207" spans="1:10" ht="30" customHeight="1" x14ac:dyDescent="0.2">
      <c r="A3207" s="461">
        <v>3196</v>
      </c>
      <c r="B3207" s="463" t="s">
        <v>12</v>
      </c>
      <c r="C3207" s="464" t="s">
        <v>1431</v>
      </c>
      <c r="D3207" s="465" t="str">
        <f>VLOOKUP(Tabela25[[#This Row],[Symbol]],Baza_cen[],3,0)</f>
        <v>BLOK NYXON  Green 80mm    H=235mm     GPMM</v>
      </c>
      <c r="E3207" s="466">
        <v>235</v>
      </c>
      <c r="F3207" s="466"/>
      <c r="G3207" s="466" t="s">
        <v>2453</v>
      </c>
      <c r="H3207" s="477">
        <f>NP.!V161</f>
        <v>0</v>
      </c>
      <c r="I3207" s="476">
        <f>NP.!AN161</f>
        <v>0</v>
      </c>
      <c r="J3207" s="462"/>
    </row>
    <row r="3208" spans="1:10" ht="30" customHeight="1" x14ac:dyDescent="0.2">
      <c r="A3208" s="461">
        <v>3197</v>
      </c>
      <c r="B3208" s="463" t="s">
        <v>12</v>
      </c>
      <c r="C3208" s="464" t="s">
        <v>1431</v>
      </c>
      <c r="D3208" s="465" t="str">
        <f>VLOOKUP(Tabela25[[#This Row],[Symbol]],Baza_cen[],3,0)</f>
        <v>BLOK NYXON  Green 80mm    H=235mm     GPMM</v>
      </c>
      <c r="E3208" s="466">
        <v>235</v>
      </c>
      <c r="F3208" s="466"/>
      <c r="G3208" s="466" t="s">
        <v>2453</v>
      </c>
      <c r="H3208" s="477">
        <f>NP.!W161</f>
        <v>0</v>
      </c>
      <c r="I3208" s="476">
        <f>NP.!AO161</f>
        <v>0</v>
      </c>
      <c r="J3208" s="462"/>
    </row>
    <row r="3209" spans="1:10" ht="30" customHeight="1" x14ac:dyDescent="0.2">
      <c r="A3209" s="461">
        <v>3198</v>
      </c>
      <c r="B3209" s="463" t="s">
        <v>12</v>
      </c>
      <c r="C3209" s="464" t="s">
        <v>1431</v>
      </c>
      <c r="D3209" s="465" t="str">
        <f>VLOOKUP(Tabela25[[#This Row],[Symbol]],Baza_cen[],3,0)</f>
        <v>BLOK NYXON  Green 80mm    H=235mm     GPMM</v>
      </c>
      <c r="E3209" s="466">
        <v>235</v>
      </c>
      <c r="F3209" s="466"/>
      <c r="G3209" s="466" t="s">
        <v>2453</v>
      </c>
      <c r="H3209" s="477">
        <f>NP.!X161</f>
        <v>0</v>
      </c>
      <c r="I3209" s="476">
        <f>NP.!AP161</f>
        <v>0</v>
      </c>
      <c r="J3209" s="462"/>
    </row>
    <row r="3210" spans="1:10" ht="30" customHeight="1" x14ac:dyDescent="0.2">
      <c r="A3210" s="461">
        <v>3199</v>
      </c>
      <c r="B3210" s="463" t="s">
        <v>12</v>
      </c>
      <c r="C3210" s="464" t="s">
        <v>1431</v>
      </c>
      <c r="D3210" s="465" t="str">
        <f>VLOOKUP(Tabela25[[#This Row],[Symbol]],Baza_cen[],3,0)</f>
        <v>BLOK NYXON  Green 80mm    H=235mm     GPMM</v>
      </c>
      <c r="E3210" s="466">
        <v>235</v>
      </c>
      <c r="F3210" s="466"/>
      <c r="G3210" s="466" t="s">
        <v>2453</v>
      </c>
      <c r="H3210" s="477">
        <f>NP.!Y161</f>
        <v>0</v>
      </c>
      <c r="I3210" s="476">
        <f>NP.!AQ161</f>
        <v>0</v>
      </c>
      <c r="J3210" s="462"/>
    </row>
    <row r="3211" spans="1:10" ht="30" customHeight="1" x14ac:dyDescent="0.2">
      <c r="A3211" s="461">
        <v>3200</v>
      </c>
      <c r="B3211" s="463" t="s">
        <v>12</v>
      </c>
      <c r="C3211" s="464" t="s">
        <v>1431</v>
      </c>
      <c r="D3211" s="465" t="str">
        <f>VLOOKUP(Tabela25[[#This Row],[Symbol]],Baza_cen[],3,0)</f>
        <v>BLOK NYXON  Green 80mm    H=235mm     GPMM</v>
      </c>
      <c r="E3211" s="466">
        <v>235</v>
      </c>
      <c r="F3211" s="466"/>
      <c r="G3211" s="466" t="s">
        <v>2453</v>
      </c>
      <c r="H3211" s="477">
        <f>NP.!Z161</f>
        <v>0</v>
      </c>
      <c r="I3211" s="476">
        <f>NP.!AR161</f>
        <v>0</v>
      </c>
      <c r="J3211" s="462"/>
    </row>
    <row r="3212" spans="1:10" ht="30" customHeight="1" x14ac:dyDescent="0.2">
      <c r="A3212" s="461">
        <v>3201</v>
      </c>
      <c r="B3212" s="463" t="s">
        <v>12</v>
      </c>
      <c r="C3212" s="464" t="s">
        <v>1431</v>
      </c>
      <c r="D3212" s="465" t="str">
        <f>VLOOKUP(Tabela25[[#This Row],[Symbol]],Baza_cen[],3,0)</f>
        <v>BLOK NYXON  Green 80mm    H=235mm     GPMM</v>
      </c>
      <c r="E3212" s="466">
        <v>235</v>
      </c>
      <c r="F3212" s="466"/>
      <c r="G3212" s="466" t="s">
        <v>2453</v>
      </c>
      <c r="H3212" s="477">
        <f>NP.!AA161</f>
        <v>0</v>
      </c>
      <c r="I3212" s="476">
        <f>NP.!AS161</f>
        <v>0</v>
      </c>
      <c r="J3212" s="462"/>
    </row>
    <row r="3213" spans="1:10" ht="30" customHeight="1" x14ac:dyDescent="0.2">
      <c r="A3213" s="461">
        <v>3202</v>
      </c>
      <c r="B3213" s="463" t="s">
        <v>12</v>
      </c>
      <c r="C3213" s="464" t="s">
        <v>1431</v>
      </c>
      <c r="D3213" s="465" t="str">
        <f>VLOOKUP(Tabela25[[#This Row],[Symbol]],Baza_cen[],3,0)</f>
        <v>BLOK NYXON  Green 80mm    H=235mm     GPMM</v>
      </c>
      <c r="E3213" s="466">
        <v>235</v>
      </c>
      <c r="F3213" s="466"/>
      <c r="G3213" s="466" t="s">
        <v>2453</v>
      </c>
      <c r="H3213" s="477">
        <f>NP.!AB161</f>
        <v>0</v>
      </c>
      <c r="I3213" s="476">
        <f>NP.!AT161</f>
        <v>0</v>
      </c>
      <c r="J3213" s="462"/>
    </row>
    <row r="3214" spans="1:10" ht="30" customHeight="1" x14ac:dyDescent="0.2">
      <c r="A3214" s="461">
        <v>3203</v>
      </c>
      <c r="B3214" s="463" t="s">
        <v>12</v>
      </c>
      <c r="C3214" s="464" t="s">
        <v>1431</v>
      </c>
      <c r="D3214" s="465" t="str">
        <f>VLOOKUP(Tabela25[[#This Row],[Symbol]],Baza_cen[],3,0)</f>
        <v>BLOK NYXON  Green 80mm    H=235mm     GPMM</v>
      </c>
      <c r="E3214" s="466">
        <v>235</v>
      </c>
      <c r="F3214" s="466"/>
      <c r="G3214" s="466" t="s">
        <v>2453</v>
      </c>
      <c r="H3214" s="477">
        <f>NP.!AC161</f>
        <v>0</v>
      </c>
      <c r="I3214" s="476">
        <f>NP.!AU161</f>
        <v>0</v>
      </c>
      <c r="J3214" s="462"/>
    </row>
    <row r="3215" spans="1:10" ht="30" customHeight="1" x14ac:dyDescent="0.2">
      <c r="A3215" s="461">
        <v>3204</v>
      </c>
      <c r="B3215" s="463" t="s">
        <v>12</v>
      </c>
      <c r="C3215" s="464" t="s">
        <v>1431</v>
      </c>
      <c r="D3215" s="465" t="str">
        <f>VLOOKUP(Tabela25[[#This Row],[Symbol]],Baza_cen[],3,0)</f>
        <v>BLOK NYXON  Green 80mm    H=235mm     GPMM</v>
      </c>
      <c r="E3215" s="466">
        <v>235</v>
      </c>
      <c r="F3215" s="466"/>
      <c r="G3215" s="466" t="s">
        <v>2453</v>
      </c>
      <c r="H3215" s="477">
        <f>NP.!AD161</f>
        <v>0</v>
      </c>
      <c r="I3215" s="476">
        <f>NP.!AV161</f>
        <v>0</v>
      </c>
      <c r="J3215" s="462"/>
    </row>
    <row r="3216" spans="1:10" ht="30" customHeight="1" x14ac:dyDescent="0.2">
      <c r="A3216" s="461">
        <v>3205</v>
      </c>
      <c r="B3216" s="463" t="s">
        <v>12</v>
      </c>
      <c r="C3216" s="464" t="s">
        <v>1432</v>
      </c>
      <c r="D3216" s="465" t="str">
        <f>VLOOKUP(Tabela25[[#This Row],[Symbol]],Baza_cen[],3,0)</f>
        <v>BLOK NYXON  Green 80mm    H=240mm     GPMM</v>
      </c>
      <c r="E3216" s="466">
        <v>240</v>
      </c>
      <c r="F3216" s="466"/>
      <c r="G3216" s="466" t="s">
        <v>2453</v>
      </c>
      <c r="H3216" s="477">
        <f>NP.!S162</f>
        <v>0</v>
      </c>
      <c r="I3216" s="476">
        <f>NP.!AK162</f>
        <v>0</v>
      </c>
      <c r="J3216" s="462"/>
    </row>
    <row r="3217" spans="1:10" ht="30" customHeight="1" x14ac:dyDescent="0.2">
      <c r="A3217" s="461">
        <v>3206</v>
      </c>
      <c r="B3217" s="463" t="s">
        <v>12</v>
      </c>
      <c r="C3217" s="464" t="s">
        <v>1432</v>
      </c>
      <c r="D3217" s="465" t="str">
        <f>VLOOKUP(Tabela25[[#This Row],[Symbol]],Baza_cen[],3,0)</f>
        <v>BLOK NYXON  Green 80mm    H=240mm     GPMM</v>
      </c>
      <c r="E3217" s="466">
        <v>240</v>
      </c>
      <c r="F3217" s="466"/>
      <c r="G3217" s="466" t="s">
        <v>2453</v>
      </c>
      <c r="H3217" s="477">
        <f>NP.!T162</f>
        <v>0</v>
      </c>
      <c r="I3217" s="476">
        <f>NP.!AL162</f>
        <v>0</v>
      </c>
      <c r="J3217" s="462"/>
    </row>
    <row r="3218" spans="1:10" ht="30" customHeight="1" x14ac:dyDescent="0.2">
      <c r="A3218" s="461">
        <v>3207</v>
      </c>
      <c r="B3218" s="463" t="s">
        <v>12</v>
      </c>
      <c r="C3218" s="464" t="s">
        <v>1432</v>
      </c>
      <c r="D3218" s="465" t="str">
        <f>VLOOKUP(Tabela25[[#This Row],[Symbol]],Baza_cen[],3,0)</f>
        <v>BLOK NYXON  Green 80mm    H=240mm     GPMM</v>
      </c>
      <c r="E3218" s="466">
        <v>240</v>
      </c>
      <c r="F3218" s="466"/>
      <c r="G3218" s="466" t="s">
        <v>2453</v>
      </c>
      <c r="H3218" s="477">
        <f>NP.!U162</f>
        <v>0</v>
      </c>
      <c r="I3218" s="476">
        <f>NP.!AM162</f>
        <v>0</v>
      </c>
      <c r="J3218" s="462"/>
    </row>
    <row r="3219" spans="1:10" ht="30" customHeight="1" x14ac:dyDescent="0.2">
      <c r="A3219" s="461">
        <v>3208</v>
      </c>
      <c r="B3219" s="463" t="s">
        <v>12</v>
      </c>
      <c r="C3219" s="464" t="s">
        <v>1432</v>
      </c>
      <c r="D3219" s="465" t="str">
        <f>VLOOKUP(Tabela25[[#This Row],[Symbol]],Baza_cen[],3,0)</f>
        <v>BLOK NYXON  Green 80mm    H=240mm     GPMM</v>
      </c>
      <c r="E3219" s="466">
        <v>240</v>
      </c>
      <c r="F3219" s="466"/>
      <c r="G3219" s="466" t="s">
        <v>2453</v>
      </c>
      <c r="H3219" s="477">
        <f>NP.!V162</f>
        <v>0</v>
      </c>
      <c r="I3219" s="476">
        <f>NP.!AN162</f>
        <v>0</v>
      </c>
      <c r="J3219" s="462"/>
    </row>
    <row r="3220" spans="1:10" ht="30" customHeight="1" x14ac:dyDescent="0.2">
      <c r="A3220" s="461">
        <v>3209</v>
      </c>
      <c r="B3220" s="463" t="s">
        <v>12</v>
      </c>
      <c r="C3220" s="464" t="s">
        <v>1432</v>
      </c>
      <c r="D3220" s="465" t="str">
        <f>VLOOKUP(Tabela25[[#This Row],[Symbol]],Baza_cen[],3,0)</f>
        <v>BLOK NYXON  Green 80mm    H=240mm     GPMM</v>
      </c>
      <c r="E3220" s="466">
        <v>240</v>
      </c>
      <c r="F3220" s="466"/>
      <c r="G3220" s="466" t="s">
        <v>2453</v>
      </c>
      <c r="H3220" s="477">
        <f>NP.!W162</f>
        <v>0</v>
      </c>
      <c r="I3220" s="476">
        <f>NP.!AO162</f>
        <v>0</v>
      </c>
      <c r="J3220" s="462"/>
    </row>
    <row r="3221" spans="1:10" ht="30" customHeight="1" x14ac:dyDescent="0.2">
      <c r="A3221" s="461">
        <v>3210</v>
      </c>
      <c r="B3221" s="463" t="s">
        <v>12</v>
      </c>
      <c r="C3221" s="464" t="s">
        <v>1432</v>
      </c>
      <c r="D3221" s="465" t="str">
        <f>VLOOKUP(Tabela25[[#This Row],[Symbol]],Baza_cen[],3,0)</f>
        <v>BLOK NYXON  Green 80mm    H=240mm     GPMM</v>
      </c>
      <c r="E3221" s="466">
        <v>240</v>
      </c>
      <c r="F3221" s="466"/>
      <c r="G3221" s="466" t="s">
        <v>2453</v>
      </c>
      <c r="H3221" s="477">
        <f>NP.!X162</f>
        <v>0</v>
      </c>
      <c r="I3221" s="476">
        <f>NP.!AP162</f>
        <v>0</v>
      </c>
      <c r="J3221" s="462"/>
    </row>
    <row r="3222" spans="1:10" ht="30" customHeight="1" x14ac:dyDescent="0.2">
      <c r="A3222" s="461">
        <v>3211</v>
      </c>
      <c r="B3222" s="463" t="s">
        <v>12</v>
      </c>
      <c r="C3222" s="464" t="s">
        <v>1432</v>
      </c>
      <c r="D3222" s="465" t="str">
        <f>VLOOKUP(Tabela25[[#This Row],[Symbol]],Baza_cen[],3,0)</f>
        <v>BLOK NYXON  Green 80mm    H=240mm     GPMM</v>
      </c>
      <c r="E3222" s="466">
        <v>240</v>
      </c>
      <c r="F3222" s="466"/>
      <c r="G3222" s="466" t="s">
        <v>2453</v>
      </c>
      <c r="H3222" s="477">
        <f>NP.!Y162</f>
        <v>0</v>
      </c>
      <c r="I3222" s="476">
        <f>NP.!AQ162</f>
        <v>0</v>
      </c>
      <c r="J3222" s="462"/>
    </row>
    <row r="3223" spans="1:10" ht="30" customHeight="1" x14ac:dyDescent="0.2">
      <c r="A3223" s="461">
        <v>3212</v>
      </c>
      <c r="B3223" s="463" t="s">
        <v>12</v>
      </c>
      <c r="C3223" s="464" t="s">
        <v>1432</v>
      </c>
      <c r="D3223" s="465" t="str">
        <f>VLOOKUP(Tabela25[[#This Row],[Symbol]],Baza_cen[],3,0)</f>
        <v>BLOK NYXON  Green 80mm    H=240mm     GPMM</v>
      </c>
      <c r="E3223" s="466">
        <v>240</v>
      </c>
      <c r="F3223" s="466"/>
      <c r="G3223" s="466" t="s">
        <v>2453</v>
      </c>
      <c r="H3223" s="477">
        <f>NP.!Z162</f>
        <v>0</v>
      </c>
      <c r="I3223" s="476">
        <f>NP.!AR162</f>
        <v>0</v>
      </c>
      <c r="J3223" s="462"/>
    </row>
    <row r="3224" spans="1:10" ht="30" customHeight="1" x14ac:dyDescent="0.2">
      <c r="A3224" s="461">
        <v>3213</v>
      </c>
      <c r="B3224" s="463" t="s">
        <v>12</v>
      </c>
      <c r="C3224" s="464" t="s">
        <v>1432</v>
      </c>
      <c r="D3224" s="465" t="str">
        <f>VLOOKUP(Tabela25[[#This Row],[Symbol]],Baza_cen[],3,0)</f>
        <v>BLOK NYXON  Green 80mm    H=240mm     GPMM</v>
      </c>
      <c r="E3224" s="466">
        <v>240</v>
      </c>
      <c r="F3224" s="466"/>
      <c r="G3224" s="466" t="s">
        <v>2453</v>
      </c>
      <c r="H3224" s="477">
        <f>NP.!AA162</f>
        <v>0</v>
      </c>
      <c r="I3224" s="476">
        <f>NP.!AS162</f>
        <v>0</v>
      </c>
      <c r="J3224" s="462"/>
    </row>
    <row r="3225" spans="1:10" ht="30" customHeight="1" x14ac:dyDescent="0.2">
      <c r="A3225" s="461">
        <v>3214</v>
      </c>
      <c r="B3225" s="463" t="s">
        <v>12</v>
      </c>
      <c r="C3225" s="464" t="s">
        <v>1432</v>
      </c>
      <c r="D3225" s="465" t="str">
        <f>VLOOKUP(Tabela25[[#This Row],[Symbol]],Baza_cen[],3,0)</f>
        <v>BLOK NYXON  Green 80mm    H=240mm     GPMM</v>
      </c>
      <c r="E3225" s="466">
        <v>240</v>
      </c>
      <c r="F3225" s="466"/>
      <c r="G3225" s="466" t="s">
        <v>2453</v>
      </c>
      <c r="H3225" s="477">
        <f>NP.!AB162</f>
        <v>0</v>
      </c>
      <c r="I3225" s="476">
        <f>NP.!AT162</f>
        <v>0</v>
      </c>
      <c r="J3225" s="462"/>
    </row>
    <row r="3226" spans="1:10" ht="30" customHeight="1" x14ac:dyDescent="0.2">
      <c r="A3226" s="461">
        <v>3215</v>
      </c>
      <c r="B3226" s="463" t="s">
        <v>12</v>
      </c>
      <c r="C3226" s="464" t="s">
        <v>1432</v>
      </c>
      <c r="D3226" s="465" t="str">
        <f>VLOOKUP(Tabela25[[#This Row],[Symbol]],Baza_cen[],3,0)</f>
        <v>BLOK NYXON  Green 80mm    H=240mm     GPMM</v>
      </c>
      <c r="E3226" s="466">
        <v>240</v>
      </c>
      <c r="F3226" s="466"/>
      <c r="G3226" s="466" t="s">
        <v>2453</v>
      </c>
      <c r="H3226" s="477">
        <f>NP.!AC162</f>
        <v>0</v>
      </c>
      <c r="I3226" s="476">
        <f>NP.!AU162</f>
        <v>0</v>
      </c>
      <c r="J3226" s="462"/>
    </row>
    <row r="3227" spans="1:10" ht="30" customHeight="1" x14ac:dyDescent="0.2">
      <c r="A3227" s="461">
        <v>3216</v>
      </c>
      <c r="B3227" s="463" t="s">
        <v>12</v>
      </c>
      <c r="C3227" s="464" t="s">
        <v>1432</v>
      </c>
      <c r="D3227" s="465" t="str">
        <f>VLOOKUP(Tabela25[[#This Row],[Symbol]],Baza_cen[],3,0)</f>
        <v>BLOK NYXON  Green 80mm    H=240mm     GPMM</v>
      </c>
      <c r="E3227" s="466">
        <v>240</v>
      </c>
      <c r="F3227" s="466"/>
      <c r="G3227" s="466" t="s">
        <v>2453</v>
      </c>
      <c r="H3227" s="477">
        <f>NP.!AD162</f>
        <v>0</v>
      </c>
      <c r="I3227" s="476">
        <f>NP.!AV162</f>
        <v>0</v>
      </c>
      <c r="J3227" s="462"/>
    </row>
    <row r="3228" spans="1:10" ht="30" customHeight="1" x14ac:dyDescent="0.2">
      <c r="A3228" s="461">
        <v>3217</v>
      </c>
      <c r="B3228" s="463" t="s">
        <v>12</v>
      </c>
      <c r="C3228" s="464" t="s">
        <v>1433</v>
      </c>
      <c r="D3228" s="465" t="str">
        <f>VLOOKUP(Tabela25[[#This Row],[Symbol]],Baza_cen[],3,0)</f>
        <v>BLOK NYXON  Green 80mm    H=245mm     GPMM</v>
      </c>
      <c r="E3228" s="466">
        <v>245</v>
      </c>
      <c r="F3228" s="466"/>
      <c r="G3228" s="466" t="s">
        <v>2453</v>
      </c>
      <c r="H3228" s="477">
        <f>NP.!S163</f>
        <v>0</v>
      </c>
      <c r="I3228" s="476">
        <f>NP.!AK163</f>
        <v>0</v>
      </c>
      <c r="J3228" s="462"/>
    </row>
    <row r="3229" spans="1:10" ht="30" customHeight="1" x14ac:dyDescent="0.2">
      <c r="A3229" s="461">
        <v>3218</v>
      </c>
      <c r="B3229" s="463" t="s">
        <v>12</v>
      </c>
      <c r="C3229" s="464" t="s">
        <v>1433</v>
      </c>
      <c r="D3229" s="465" t="str">
        <f>VLOOKUP(Tabela25[[#This Row],[Symbol]],Baza_cen[],3,0)</f>
        <v>BLOK NYXON  Green 80mm    H=245mm     GPMM</v>
      </c>
      <c r="E3229" s="466">
        <v>245</v>
      </c>
      <c r="F3229" s="466"/>
      <c r="G3229" s="466" t="s">
        <v>2453</v>
      </c>
      <c r="H3229" s="477">
        <f>NP.!T163</f>
        <v>0</v>
      </c>
      <c r="I3229" s="476">
        <f>NP.!AL163</f>
        <v>0</v>
      </c>
      <c r="J3229" s="462"/>
    </row>
    <row r="3230" spans="1:10" ht="30" customHeight="1" x14ac:dyDescent="0.2">
      <c r="A3230" s="461">
        <v>3219</v>
      </c>
      <c r="B3230" s="463" t="s">
        <v>12</v>
      </c>
      <c r="C3230" s="464" t="s">
        <v>1433</v>
      </c>
      <c r="D3230" s="465" t="str">
        <f>VLOOKUP(Tabela25[[#This Row],[Symbol]],Baza_cen[],3,0)</f>
        <v>BLOK NYXON  Green 80mm    H=245mm     GPMM</v>
      </c>
      <c r="E3230" s="466">
        <v>245</v>
      </c>
      <c r="F3230" s="466"/>
      <c r="G3230" s="466" t="s">
        <v>2453</v>
      </c>
      <c r="H3230" s="477">
        <f>NP.!U163</f>
        <v>0</v>
      </c>
      <c r="I3230" s="476">
        <f>NP.!AM163</f>
        <v>0</v>
      </c>
      <c r="J3230" s="462"/>
    </row>
    <row r="3231" spans="1:10" ht="30" customHeight="1" x14ac:dyDescent="0.2">
      <c r="A3231" s="461">
        <v>3220</v>
      </c>
      <c r="B3231" s="463" t="s">
        <v>12</v>
      </c>
      <c r="C3231" s="464" t="s">
        <v>1433</v>
      </c>
      <c r="D3231" s="465" t="str">
        <f>VLOOKUP(Tabela25[[#This Row],[Symbol]],Baza_cen[],3,0)</f>
        <v>BLOK NYXON  Green 80mm    H=245mm     GPMM</v>
      </c>
      <c r="E3231" s="466">
        <v>245</v>
      </c>
      <c r="F3231" s="466"/>
      <c r="G3231" s="466" t="s">
        <v>2453</v>
      </c>
      <c r="H3231" s="477">
        <f>NP.!V163</f>
        <v>0</v>
      </c>
      <c r="I3231" s="476">
        <f>NP.!AN163</f>
        <v>0</v>
      </c>
      <c r="J3231" s="462"/>
    </row>
    <row r="3232" spans="1:10" ht="30" customHeight="1" x14ac:dyDescent="0.2">
      <c r="A3232" s="461">
        <v>3221</v>
      </c>
      <c r="B3232" s="463" t="s">
        <v>12</v>
      </c>
      <c r="C3232" s="464" t="s">
        <v>1433</v>
      </c>
      <c r="D3232" s="465" t="str">
        <f>VLOOKUP(Tabela25[[#This Row],[Symbol]],Baza_cen[],3,0)</f>
        <v>BLOK NYXON  Green 80mm    H=245mm     GPMM</v>
      </c>
      <c r="E3232" s="466">
        <v>245</v>
      </c>
      <c r="F3232" s="466"/>
      <c r="G3232" s="466" t="s">
        <v>2453</v>
      </c>
      <c r="H3232" s="477">
        <f>NP.!W163</f>
        <v>0</v>
      </c>
      <c r="I3232" s="476">
        <f>NP.!AO163</f>
        <v>0</v>
      </c>
      <c r="J3232" s="462"/>
    </row>
    <row r="3233" spans="1:10" ht="30" customHeight="1" x14ac:dyDescent="0.2">
      <c r="A3233" s="461">
        <v>3222</v>
      </c>
      <c r="B3233" s="463" t="s">
        <v>12</v>
      </c>
      <c r="C3233" s="464" t="s">
        <v>1433</v>
      </c>
      <c r="D3233" s="465" t="str">
        <f>VLOOKUP(Tabela25[[#This Row],[Symbol]],Baza_cen[],3,0)</f>
        <v>BLOK NYXON  Green 80mm    H=245mm     GPMM</v>
      </c>
      <c r="E3233" s="466">
        <v>245</v>
      </c>
      <c r="F3233" s="466"/>
      <c r="G3233" s="466" t="s">
        <v>2453</v>
      </c>
      <c r="H3233" s="477">
        <f>NP.!X163</f>
        <v>0</v>
      </c>
      <c r="I3233" s="476">
        <f>NP.!AP163</f>
        <v>0</v>
      </c>
      <c r="J3233" s="462"/>
    </row>
    <row r="3234" spans="1:10" ht="30" customHeight="1" x14ac:dyDescent="0.2">
      <c r="A3234" s="461">
        <v>3223</v>
      </c>
      <c r="B3234" s="463" t="s">
        <v>12</v>
      </c>
      <c r="C3234" s="464" t="s">
        <v>1433</v>
      </c>
      <c r="D3234" s="465" t="str">
        <f>VLOOKUP(Tabela25[[#This Row],[Symbol]],Baza_cen[],3,0)</f>
        <v>BLOK NYXON  Green 80mm    H=245mm     GPMM</v>
      </c>
      <c r="E3234" s="466">
        <v>245</v>
      </c>
      <c r="F3234" s="466"/>
      <c r="G3234" s="466" t="s">
        <v>2453</v>
      </c>
      <c r="H3234" s="477">
        <f>NP.!Y163</f>
        <v>0</v>
      </c>
      <c r="I3234" s="476">
        <f>NP.!AQ163</f>
        <v>0</v>
      </c>
      <c r="J3234" s="462"/>
    </row>
    <row r="3235" spans="1:10" ht="30" customHeight="1" x14ac:dyDescent="0.2">
      <c r="A3235" s="461">
        <v>3224</v>
      </c>
      <c r="B3235" s="463" t="s">
        <v>12</v>
      </c>
      <c r="C3235" s="464" t="s">
        <v>1433</v>
      </c>
      <c r="D3235" s="465" t="str">
        <f>VLOOKUP(Tabela25[[#This Row],[Symbol]],Baza_cen[],3,0)</f>
        <v>BLOK NYXON  Green 80mm    H=245mm     GPMM</v>
      </c>
      <c r="E3235" s="466">
        <v>245</v>
      </c>
      <c r="F3235" s="466"/>
      <c r="G3235" s="466" t="s">
        <v>2453</v>
      </c>
      <c r="H3235" s="477">
        <f>NP.!Z163</f>
        <v>0</v>
      </c>
      <c r="I3235" s="476">
        <f>NP.!AR163</f>
        <v>0</v>
      </c>
      <c r="J3235" s="462"/>
    </row>
    <row r="3236" spans="1:10" ht="30" customHeight="1" x14ac:dyDescent="0.2">
      <c r="A3236" s="461">
        <v>3225</v>
      </c>
      <c r="B3236" s="463" t="s">
        <v>12</v>
      </c>
      <c r="C3236" s="464" t="s">
        <v>1433</v>
      </c>
      <c r="D3236" s="465" t="str">
        <f>VLOOKUP(Tabela25[[#This Row],[Symbol]],Baza_cen[],3,0)</f>
        <v>BLOK NYXON  Green 80mm    H=245mm     GPMM</v>
      </c>
      <c r="E3236" s="466">
        <v>245</v>
      </c>
      <c r="F3236" s="466"/>
      <c r="G3236" s="466" t="s">
        <v>2453</v>
      </c>
      <c r="H3236" s="477">
        <f>NP.!AA163</f>
        <v>0</v>
      </c>
      <c r="I3236" s="476">
        <f>NP.!AS163</f>
        <v>0</v>
      </c>
      <c r="J3236" s="462"/>
    </row>
    <row r="3237" spans="1:10" ht="30" customHeight="1" x14ac:dyDescent="0.2">
      <c r="A3237" s="461">
        <v>3226</v>
      </c>
      <c r="B3237" s="463" t="s">
        <v>12</v>
      </c>
      <c r="C3237" s="464" t="s">
        <v>1433</v>
      </c>
      <c r="D3237" s="465" t="str">
        <f>VLOOKUP(Tabela25[[#This Row],[Symbol]],Baza_cen[],3,0)</f>
        <v>BLOK NYXON  Green 80mm    H=245mm     GPMM</v>
      </c>
      <c r="E3237" s="466">
        <v>245</v>
      </c>
      <c r="F3237" s="466"/>
      <c r="G3237" s="466" t="s">
        <v>2453</v>
      </c>
      <c r="H3237" s="477">
        <f>NP.!AB163</f>
        <v>0</v>
      </c>
      <c r="I3237" s="476">
        <f>NP.!AT163</f>
        <v>0</v>
      </c>
      <c r="J3237" s="462"/>
    </row>
    <row r="3238" spans="1:10" ht="30" customHeight="1" x14ac:dyDescent="0.2">
      <c r="A3238" s="461">
        <v>3227</v>
      </c>
      <c r="B3238" s="463" t="s">
        <v>12</v>
      </c>
      <c r="C3238" s="464" t="s">
        <v>1433</v>
      </c>
      <c r="D3238" s="465" t="str">
        <f>VLOOKUP(Tabela25[[#This Row],[Symbol]],Baza_cen[],3,0)</f>
        <v>BLOK NYXON  Green 80mm    H=245mm     GPMM</v>
      </c>
      <c r="E3238" s="466">
        <v>245</v>
      </c>
      <c r="F3238" s="466"/>
      <c r="G3238" s="466" t="s">
        <v>2453</v>
      </c>
      <c r="H3238" s="477">
        <f>NP.!AC163</f>
        <v>0</v>
      </c>
      <c r="I3238" s="476">
        <f>NP.!AU163</f>
        <v>0</v>
      </c>
      <c r="J3238" s="462"/>
    </row>
    <row r="3239" spans="1:10" ht="30" customHeight="1" x14ac:dyDescent="0.2">
      <c r="A3239" s="461">
        <v>3228</v>
      </c>
      <c r="B3239" s="463" t="s">
        <v>12</v>
      </c>
      <c r="C3239" s="464" t="s">
        <v>1433</v>
      </c>
      <c r="D3239" s="465" t="str">
        <f>VLOOKUP(Tabela25[[#This Row],[Symbol]],Baza_cen[],3,0)</f>
        <v>BLOK NYXON  Green 80mm    H=245mm     GPMM</v>
      </c>
      <c r="E3239" s="466">
        <v>245</v>
      </c>
      <c r="F3239" s="466"/>
      <c r="G3239" s="466" t="s">
        <v>2453</v>
      </c>
      <c r="H3239" s="477">
        <f>NP.!AD163</f>
        <v>0</v>
      </c>
      <c r="I3239" s="476">
        <f>NP.!AV163</f>
        <v>0</v>
      </c>
      <c r="J3239" s="462"/>
    </row>
    <row r="3240" spans="1:10" ht="30" customHeight="1" x14ac:dyDescent="0.2">
      <c r="A3240" s="461">
        <v>3229</v>
      </c>
      <c r="B3240" s="463" t="s">
        <v>12</v>
      </c>
      <c r="C3240" s="464" t="s">
        <v>1434</v>
      </c>
      <c r="D3240" s="465" t="str">
        <f>VLOOKUP(Tabela25[[#This Row],[Symbol]],Baza_cen[],3,0)</f>
        <v>BLOK NYXON  Green 80mm    H=250mm     GPMM</v>
      </c>
      <c r="E3240" s="466">
        <v>250</v>
      </c>
      <c r="F3240" s="466"/>
      <c r="G3240" s="466" t="s">
        <v>2453</v>
      </c>
      <c r="H3240" s="477">
        <f>NP.!S164</f>
        <v>0</v>
      </c>
      <c r="I3240" s="476">
        <f>NP.!AK164</f>
        <v>0</v>
      </c>
      <c r="J3240" s="462"/>
    </row>
    <row r="3241" spans="1:10" ht="30" customHeight="1" x14ac:dyDescent="0.2">
      <c r="A3241" s="461">
        <v>3230</v>
      </c>
      <c r="B3241" s="463" t="s">
        <v>12</v>
      </c>
      <c r="C3241" s="464" t="s">
        <v>1434</v>
      </c>
      <c r="D3241" s="465" t="str">
        <f>VLOOKUP(Tabela25[[#This Row],[Symbol]],Baza_cen[],3,0)</f>
        <v>BLOK NYXON  Green 80mm    H=250mm     GPMM</v>
      </c>
      <c r="E3241" s="466">
        <v>250</v>
      </c>
      <c r="F3241" s="466"/>
      <c r="G3241" s="466" t="s">
        <v>2453</v>
      </c>
      <c r="H3241" s="477">
        <f>NP.!T164</f>
        <v>0</v>
      </c>
      <c r="I3241" s="476">
        <f>NP.!AL164</f>
        <v>0</v>
      </c>
      <c r="J3241" s="462"/>
    </row>
    <row r="3242" spans="1:10" ht="30" customHeight="1" x14ac:dyDescent="0.2">
      <c r="A3242" s="461">
        <v>3231</v>
      </c>
      <c r="B3242" s="463" t="s">
        <v>12</v>
      </c>
      <c r="C3242" s="464" t="s">
        <v>1434</v>
      </c>
      <c r="D3242" s="465" t="str">
        <f>VLOOKUP(Tabela25[[#This Row],[Symbol]],Baza_cen[],3,0)</f>
        <v>BLOK NYXON  Green 80mm    H=250mm     GPMM</v>
      </c>
      <c r="E3242" s="466">
        <v>250</v>
      </c>
      <c r="F3242" s="466"/>
      <c r="G3242" s="466" t="s">
        <v>2453</v>
      </c>
      <c r="H3242" s="477">
        <f>NP.!U164</f>
        <v>0</v>
      </c>
      <c r="I3242" s="476">
        <f>NP.!AM164</f>
        <v>0</v>
      </c>
      <c r="J3242" s="462"/>
    </row>
    <row r="3243" spans="1:10" ht="30" customHeight="1" x14ac:dyDescent="0.2">
      <c r="A3243" s="461">
        <v>3232</v>
      </c>
      <c r="B3243" s="463" t="s">
        <v>12</v>
      </c>
      <c r="C3243" s="464" t="s">
        <v>1434</v>
      </c>
      <c r="D3243" s="465" t="str">
        <f>VLOOKUP(Tabela25[[#This Row],[Symbol]],Baza_cen[],3,0)</f>
        <v>BLOK NYXON  Green 80mm    H=250mm     GPMM</v>
      </c>
      <c r="E3243" s="466">
        <v>250</v>
      </c>
      <c r="F3243" s="466"/>
      <c r="G3243" s="466" t="s">
        <v>2453</v>
      </c>
      <c r="H3243" s="477">
        <f>NP.!V164</f>
        <v>0</v>
      </c>
      <c r="I3243" s="476">
        <f>NP.!AN164</f>
        <v>0</v>
      </c>
      <c r="J3243" s="462"/>
    </row>
    <row r="3244" spans="1:10" ht="30" customHeight="1" x14ac:dyDescent="0.2">
      <c r="A3244" s="461">
        <v>3233</v>
      </c>
      <c r="B3244" s="463" t="s">
        <v>12</v>
      </c>
      <c r="C3244" s="464" t="s">
        <v>1434</v>
      </c>
      <c r="D3244" s="465" t="str">
        <f>VLOOKUP(Tabela25[[#This Row],[Symbol]],Baza_cen[],3,0)</f>
        <v>BLOK NYXON  Green 80mm    H=250mm     GPMM</v>
      </c>
      <c r="E3244" s="466">
        <v>250</v>
      </c>
      <c r="F3244" s="466"/>
      <c r="G3244" s="466" t="s">
        <v>2453</v>
      </c>
      <c r="H3244" s="477">
        <f>NP.!W164</f>
        <v>0</v>
      </c>
      <c r="I3244" s="476">
        <f>NP.!AO164</f>
        <v>0</v>
      </c>
      <c r="J3244" s="462"/>
    </row>
    <row r="3245" spans="1:10" ht="30" customHeight="1" x14ac:dyDescent="0.2">
      <c r="A3245" s="461">
        <v>3234</v>
      </c>
      <c r="B3245" s="463" t="s">
        <v>12</v>
      </c>
      <c r="C3245" s="464" t="s">
        <v>1434</v>
      </c>
      <c r="D3245" s="465" t="str">
        <f>VLOOKUP(Tabela25[[#This Row],[Symbol]],Baza_cen[],3,0)</f>
        <v>BLOK NYXON  Green 80mm    H=250mm     GPMM</v>
      </c>
      <c r="E3245" s="466">
        <v>250</v>
      </c>
      <c r="F3245" s="466"/>
      <c r="G3245" s="466" t="s">
        <v>2453</v>
      </c>
      <c r="H3245" s="477">
        <f>NP.!X164</f>
        <v>0</v>
      </c>
      <c r="I3245" s="476">
        <f>NP.!AP164</f>
        <v>0</v>
      </c>
      <c r="J3245" s="462"/>
    </row>
    <row r="3246" spans="1:10" ht="30" customHeight="1" x14ac:dyDescent="0.2">
      <c r="A3246" s="461">
        <v>3235</v>
      </c>
      <c r="B3246" s="463" t="s">
        <v>12</v>
      </c>
      <c r="C3246" s="464" t="s">
        <v>1434</v>
      </c>
      <c r="D3246" s="465" t="str">
        <f>VLOOKUP(Tabela25[[#This Row],[Symbol]],Baza_cen[],3,0)</f>
        <v>BLOK NYXON  Green 80mm    H=250mm     GPMM</v>
      </c>
      <c r="E3246" s="466">
        <v>250</v>
      </c>
      <c r="F3246" s="466"/>
      <c r="G3246" s="466" t="s">
        <v>2453</v>
      </c>
      <c r="H3246" s="477">
        <f>NP.!Y164</f>
        <v>0</v>
      </c>
      <c r="I3246" s="476">
        <f>NP.!AQ164</f>
        <v>0</v>
      </c>
      <c r="J3246" s="462"/>
    </row>
    <row r="3247" spans="1:10" ht="30" customHeight="1" x14ac:dyDescent="0.2">
      <c r="A3247" s="461">
        <v>3236</v>
      </c>
      <c r="B3247" s="463" t="s">
        <v>12</v>
      </c>
      <c r="C3247" s="464" t="s">
        <v>1434</v>
      </c>
      <c r="D3247" s="465" t="str">
        <f>VLOOKUP(Tabela25[[#This Row],[Symbol]],Baza_cen[],3,0)</f>
        <v>BLOK NYXON  Green 80mm    H=250mm     GPMM</v>
      </c>
      <c r="E3247" s="466">
        <v>250</v>
      </c>
      <c r="F3247" s="466"/>
      <c r="G3247" s="466" t="s">
        <v>2453</v>
      </c>
      <c r="H3247" s="477">
        <f>NP.!Z164</f>
        <v>0</v>
      </c>
      <c r="I3247" s="476">
        <f>NP.!AR164</f>
        <v>0</v>
      </c>
      <c r="J3247" s="462"/>
    </row>
    <row r="3248" spans="1:10" ht="30" customHeight="1" x14ac:dyDescent="0.2">
      <c r="A3248" s="461">
        <v>3237</v>
      </c>
      <c r="B3248" s="463" t="s">
        <v>12</v>
      </c>
      <c r="C3248" s="464" t="s">
        <v>1434</v>
      </c>
      <c r="D3248" s="465" t="str">
        <f>VLOOKUP(Tabela25[[#This Row],[Symbol]],Baza_cen[],3,0)</f>
        <v>BLOK NYXON  Green 80mm    H=250mm     GPMM</v>
      </c>
      <c r="E3248" s="466">
        <v>250</v>
      </c>
      <c r="F3248" s="466"/>
      <c r="G3248" s="466" t="s">
        <v>2453</v>
      </c>
      <c r="H3248" s="477">
        <f>NP.!AA164</f>
        <v>0</v>
      </c>
      <c r="I3248" s="476">
        <f>NP.!AS164</f>
        <v>0</v>
      </c>
      <c r="J3248" s="462"/>
    </row>
    <row r="3249" spans="1:10" ht="30" customHeight="1" x14ac:dyDescent="0.2">
      <c r="A3249" s="461">
        <v>3238</v>
      </c>
      <c r="B3249" s="463" t="s">
        <v>12</v>
      </c>
      <c r="C3249" s="464" t="s">
        <v>1434</v>
      </c>
      <c r="D3249" s="465" t="str">
        <f>VLOOKUP(Tabela25[[#This Row],[Symbol]],Baza_cen[],3,0)</f>
        <v>BLOK NYXON  Green 80mm    H=250mm     GPMM</v>
      </c>
      <c r="E3249" s="466">
        <v>250</v>
      </c>
      <c r="F3249" s="466"/>
      <c r="G3249" s="466" t="s">
        <v>2453</v>
      </c>
      <c r="H3249" s="477">
        <f>NP.!AB164</f>
        <v>0</v>
      </c>
      <c r="I3249" s="476">
        <f>NP.!AT164</f>
        <v>0</v>
      </c>
      <c r="J3249" s="462"/>
    </row>
    <row r="3250" spans="1:10" ht="30" customHeight="1" x14ac:dyDescent="0.2">
      <c r="A3250" s="461">
        <v>3239</v>
      </c>
      <c r="B3250" s="463" t="s">
        <v>12</v>
      </c>
      <c r="C3250" s="464" t="s">
        <v>1434</v>
      </c>
      <c r="D3250" s="465" t="str">
        <f>VLOOKUP(Tabela25[[#This Row],[Symbol]],Baza_cen[],3,0)</f>
        <v>BLOK NYXON  Green 80mm    H=250mm     GPMM</v>
      </c>
      <c r="E3250" s="466">
        <v>250</v>
      </c>
      <c r="F3250" s="466"/>
      <c r="G3250" s="466" t="s">
        <v>2453</v>
      </c>
      <c r="H3250" s="477">
        <f>NP.!AC164</f>
        <v>0</v>
      </c>
      <c r="I3250" s="476">
        <f>NP.!AU164</f>
        <v>0</v>
      </c>
      <c r="J3250" s="462"/>
    </row>
    <row r="3251" spans="1:10" ht="30" customHeight="1" x14ac:dyDescent="0.2">
      <c r="A3251" s="461">
        <v>3240</v>
      </c>
      <c r="B3251" s="463" t="s">
        <v>12</v>
      </c>
      <c r="C3251" s="464" t="s">
        <v>1434</v>
      </c>
      <c r="D3251" s="465" t="str">
        <f>VLOOKUP(Tabela25[[#This Row],[Symbol]],Baza_cen[],3,0)</f>
        <v>BLOK NYXON  Green 80mm    H=250mm     GPMM</v>
      </c>
      <c r="E3251" s="466">
        <v>250</v>
      </c>
      <c r="F3251" s="466"/>
      <c r="G3251" s="466" t="s">
        <v>2453</v>
      </c>
      <c r="H3251" s="477">
        <f>NP.!AD164</f>
        <v>0</v>
      </c>
      <c r="I3251" s="476">
        <f>NP.!AV164</f>
        <v>0</v>
      </c>
      <c r="J3251" s="462"/>
    </row>
    <row r="3252" spans="1:10" ht="30" customHeight="1" x14ac:dyDescent="0.2">
      <c r="A3252" s="461">
        <v>3241</v>
      </c>
      <c r="B3252" s="463" t="s">
        <v>12</v>
      </c>
      <c r="C3252" s="464" t="s">
        <v>1435</v>
      </c>
      <c r="D3252" s="465" t="str">
        <f>VLOOKUP(Tabela25[[#This Row],[Symbol]],Baza_cen[],3,0)</f>
        <v>BLOK NYXON  Green 80mm    H=255mm     GPMM</v>
      </c>
      <c r="E3252" s="466">
        <v>255</v>
      </c>
      <c r="F3252" s="466"/>
      <c r="G3252" s="466" t="s">
        <v>2453</v>
      </c>
      <c r="H3252" s="477">
        <f>NP.!S165</f>
        <v>0</v>
      </c>
      <c r="I3252" s="476">
        <f>NP.!AK165</f>
        <v>0</v>
      </c>
      <c r="J3252" s="462"/>
    </row>
    <row r="3253" spans="1:10" ht="30" customHeight="1" x14ac:dyDescent="0.2">
      <c r="A3253" s="461">
        <v>3242</v>
      </c>
      <c r="B3253" s="463" t="s">
        <v>12</v>
      </c>
      <c r="C3253" s="464" t="s">
        <v>1435</v>
      </c>
      <c r="D3253" s="465" t="str">
        <f>VLOOKUP(Tabela25[[#This Row],[Symbol]],Baza_cen[],3,0)</f>
        <v>BLOK NYXON  Green 80mm    H=255mm     GPMM</v>
      </c>
      <c r="E3253" s="466">
        <v>255</v>
      </c>
      <c r="F3253" s="466"/>
      <c r="G3253" s="466" t="s">
        <v>2453</v>
      </c>
      <c r="H3253" s="477">
        <f>NP.!T165</f>
        <v>0</v>
      </c>
      <c r="I3253" s="476">
        <f>NP.!AL165</f>
        <v>0</v>
      </c>
      <c r="J3253" s="462"/>
    </row>
    <row r="3254" spans="1:10" ht="30" customHeight="1" x14ac:dyDescent="0.2">
      <c r="A3254" s="461">
        <v>3243</v>
      </c>
      <c r="B3254" s="463" t="s">
        <v>12</v>
      </c>
      <c r="C3254" s="464" t="s">
        <v>1435</v>
      </c>
      <c r="D3254" s="465" t="str">
        <f>VLOOKUP(Tabela25[[#This Row],[Symbol]],Baza_cen[],3,0)</f>
        <v>BLOK NYXON  Green 80mm    H=255mm     GPMM</v>
      </c>
      <c r="E3254" s="466">
        <v>255</v>
      </c>
      <c r="F3254" s="466"/>
      <c r="G3254" s="466" t="s">
        <v>2453</v>
      </c>
      <c r="H3254" s="477">
        <f>NP.!U165</f>
        <v>0</v>
      </c>
      <c r="I3254" s="476">
        <f>NP.!AM165</f>
        <v>0</v>
      </c>
      <c r="J3254" s="462"/>
    </row>
    <row r="3255" spans="1:10" ht="30" customHeight="1" x14ac:dyDescent="0.2">
      <c r="A3255" s="461">
        <v>3244</v>
      </c>
      <c r="B3255" s="463" t="s">
        <v>12</v>
      </c>
      <c r="C3255" s="464" t="s">
        <v>1435</v>
      </c>
      <c r="D3255" s="465" t="str">
        <f>VLOOKUP(Tabela25[[#This Row],[Symbol]],Baza_cen[],3,0)</f>
        <v>BLOK NYXON  Green 80mm    H=255mm     GPMM</v>
      </c>
      <c r="E3255" s="466">
        <v>255</v>
      </c>
      <c r="F3255" s="466"/>
      <c r="G3255" s="466" t="s">
        <v>2453</v>
      </c>
      <c r="H3255" s="477">
        <f>NP.!V165</f>
        <v>0</v>
      </c>
      <c r="I3255" s="476">
        <f>NP.!AN165</f>
        <v>0</v>
      </c>
      <c r="J3255" s="462"/>
    </row>
    <row r="3256" spans="1:10" ht="30" customHeight="1" x14ac:dyDescent="0.2">
      <c r="A3256" s="461">
        <v>3245</v>
      </c>
      <c r="B3256" s="463" t="s">
        <v>12</v>
      </c>
      <c r="C3256" s="464" t="s">
        <v>1435</v>
      </c>
      <c r="D3256" s="465" t="str">
        <f>VLOOKUP(Tabela25[[#This Row],[Symbol]],Baza_cen[],3,0)</f>
        <v>BLOK NYXON  Green 80mm    H=255mm     GPMM</v>
      </c>
      <c r="E3256" s="466">
        <v>255</v>
      </c>
      <c r="F3256" s="466"/>
      <c r="G3256" s="466" t="s">
        <v>2453</v>
      </c>
      <c r="H3256" s="477">
        <f>NP.!W165</f>
        <v>0</v>
      </c>
      <c r="I3256" s="476">
        <f>NP.!AO165</f>
        <v>0</v>
      </c>
      <c r="J3256" s="462"/>
    </row>
    <row r="3257" spans="1:10" ht="30" customHeight="1" x14ac:dyDescent="0.2">
      <c r="A3257" s="461">
        <v>3246</v>
      </c>
      <c r="B3257" s="463" t="s">
        <v>12</v>
      </c>
      <c r="C3257" s="464" t="s">
        <v>1435</v>
      </c>
      <c r="D3257" s="465" t="str">
        <f>VLOOKUP(Tabela25[[#This Row],[Symbol]],Baza_cen[],3,0)</f>
        <v>BLOK NYXON  Green 80mm    H=255mm     GPMM</v>
      </c>
      <c r="E3257" s="466">
        <v>255</v>
      </c>
      <c r="F3257" s="466"/>
      <c r="G3257" s="466" t="s">
        <v>2453</v>
      </c>
      <c r="H3257" s="477">
        <f>NP.!X165</f>
        <v>0</v>
      </c>
      <c r="I3257" s="476">
        <f>NP.!AP165</f>
        <v>0</v>
      </c>
      <c r="J3257" s="462"/>
    </row>
    <row r="3258" spans="1:10" ht="30" customHeight="1" x14ac:dyDescent="0.2">
      <c r="A3258" s="461">
        <v>3247</v>
      </c>
      <c r="B3258" s="463" t="s">
        <v>12</v>
      </c>
      <c r="C3258" s="464" t="s">
        <v>1435</v>
      </c>
      <c r="D3258" s="465" t="str">
        <f>VLOOKUP(Tabela25[[#This Row],[Symbol]],Baza_cen[],3,0)</f>
        <v>BLOK NYXON  Green 80mm    H=255mm     GPMM</v>
      </c>
      <c r="E3258" s="466">
        <v>255</v>
      </c>
      <c r="F3258" s="466"/>
      <c r="G3258" s="466" t="s">
        <v>2453</v>
      </c>
      <c r="H3258" s="477">
        <f>NP.!Y165</f>
        <v>0</v>
      </c>
      <c r="I3258" s="476">
        <f>NP.!AQ165</f>
        <v>0</v>
      </c>
      <c r="J3258" s="462"/>
    </row>
    <row r="3259" spans="1:10" ht="30" customHeight="1" x14ac:dyDescent="0.2">
      <c r="A3259" s="461">
        <v>3248</v>
      </c>
      <c r="B3259" s="463" t="s">
        <v>12</v>
      </c>
      <c r="C3259" s="464" t="s">
        <v>1435</v>
      </c>
      <c r="D3259" s="465" t="str">
        <f>VLOOKUP(Tabela25[[#This Row],[Symbol]],Baza_cen[],3,0)</f>
        <v>BLOK NYXON  Green 80mm    H=255mm     GPMM</v>
      </c>
      <c r="E3259" s="466">
        <v>255</v>
      </c>
      <c r="F3259" s="466"/>
      <c r="G3259" s="466" t="s">
        <v>2453</v>
      </c>
      <c r="H3259" s="477">
        <f>NP.!Z165</f>
        <v>0</v>
      </c>
      <c r="I3259" s="476">
        <f>NP.!AR165</f>
        <v>0</v>
      </c>
      <c r="J3259" s="462"/>
    </row>
    <row r="3260" spans="1:10" ht="30" customHeight="1" x14ac:dyDescent="0.2">
      <c r="A3260" s="461">
        <v>3249</v>
      </c>
      <c r="B3260" s="463" t="s">
        <v>12</v>
      </c>
      <c r="C3260" s="464" t="s">
        <v>1435</v>
      </c>
      <c r="D3260" s="465" t="str">
        <f>VLOOKUP(Tabela25[[#This Row],[Symbol]],Baza_cen[],3,0)</f>
        <v>BLOK NYXON  Green 80mm    H=255mm     GPMM</v>
      </c>
      <c r="E3260" s="466">
        <v>255</v>
      </c>
      <c r="F3260" s="466"/>
      <c r="G3260" s="466" t="s">
        <v>2453</v>
      </c>
      <c r="H3260" s="477">
        <f>NP.!AA165</f>
        <v>0</v>
      </c>
      <c r="I3260" s="476">
        <f>NP.!AS165</f>
        <v>0</v>
      </c>
      <c r="J3260" s="462"/>
    </row>
    <row r="3261" spans="1:10" ht="30" customHeight="1" x14ac:dyDescent="0.2">
      <c r="A3261" s="461">
        <v>3250</v>
      </c>
      <c r="B3261" s="463" t="s">
        <v>12</v>
      </c>
      <c r="C3261" s="464" t="s">
        <v>1435</v>
      </c>
      <c r="D3261" s="465" t="str">
        <f>VLOOKUP(Tabela25[[#This Row],[Symbol]],Baza_cen[],3,0)</f>
        <v>BLOK NYXON  Green 80mm    H=255mm     GPMM</v>
      </c>
      <c r="E3261" s="466">
        <v>255</v>
      </c>
      <c r="F3261" s="466"/>
      <c r="G3261" s="466" t="s">
        <v>2453</v>
      </c>
      <c r="H3261" s="477">
        <f>NP.!AB165</f>
        <v>0</v>
      </c>
      <c r="I3261" s="476">
        <f>NP.!AT165</f>
        <v>0</v>
      </c>
      <c r="J3261" s="462"/>
    </row>
    <row r="3262" spans="1:10" ht="30" customHeight="1" x14ac:dyDescent="0.2">
      <c r="A3262" s="461">
        <v>3251</v>
      </c>
      <c r="B3262" s="463" t="s">
        <v>12</v>
      </c>
      <c r="C3262" s="464" t="s">
        <v>1435</v>
      </c>
      <c r="D3262" s="465" t="str">
        <f>VLOOKUP(Tabela25[[#This Row],[Symbol]],Baza_cen[],3,0)</f>
        <v>BLOK NYXON  Green 80mm    H=255mm     GPMM</v>
      </c>
      <c r="E3262" s="466">
        <v>255</v>
      </c>
      <c r="F3262" s="466"/>
      <c r="G3262" s="466" t="s">
        <v>2453</v>
      </c>
      <c r="H3262" s="477">
        <f>NP.!AC165</f>
        <v>0</v>
      </c>
      <c r="I3262" s="476">
        <f>NP.!AU165</f>
        <v>0</v>
      </c>
      <c r="J3262" s="462"/>
    </row>
    <row r="3263" spans="1:10" ht="30" customHeight="1" x14ac:dyDescent="0.2">
      <c r="A3263" s="461">
        <v>3252</v>
      </c>
      <c r="B3263" s="463" t="s">
        <v>12</v>
      </c>
      <c r="C3263" s="464" t="s">
        <v>1435</v>
      </c>
      <c r="D3263" s="465" t="str">
        <f>VLOOKUP(Tabela25[[#This Row],[Symbol]],Baza_cen[],3,0)</f>
        <v>BLOK NYXON  Green 80mm    H=255mm     GPMM</v>
      </c>
      <c r="E3263" s="466">
        <v>255</v>
      </c>
      <c r="F3263" s="466"/>
      <c r="G3263" s="466" t="s">
        <v>2453</v>
      </c>
      <c r="H3263" s="477">
        <f>NP.!AD165</f>
        <v>0</v>
      </c>
      <c r="I3263" s="476">
        <f>NP.!AV165</f>
        <v>0</v>
      </c>
      <c r="J3263" s="462"/>
    </row>
    <row r="3264" spans="1:10" ht="30" customHeight="1" x14ac:dyDescent="0.2">
      <c r="A3264" s="461">
        <v>3253</v>
      </c>
      <c r="B3264" s="463" t="s">
        <v>12</v>
      </c>
      <c r="C3264" s="464" t="s">
        <v>1436</v>
      </c>
      <c r="D3264" s="465" t="str">
        <f>VLOOKUP(Tabela25[[#This Row],[Symbol]],Baza_cen[],3,0)</f>
        <v>BLOK NYXON  Green 80mm    H=260mm     GPMM</v>
      </c>
      <c r="E3264" s="466">
        <v>260</v>
      </c>
      <c r="F3264" s="466"/>
      <c r="G3264" s="466" t="s">
        <v>2453</v>
      </c>
      <c r="H3264" s="477">
        <f>NP.!S166</f>
        <v>0</v>
      </c>
      <c r="I3264" s="476">
        <f>NP.!AK166</f>
        <v>0</v>
      </c>
      <c r="J3264" s="462"/>
    </row>
    <row r="3265" spans="1:10" ht="30" customHeight="1" x14ac:dyDescent="0.2">
      <c r="A3265" s="461">
        <v>3254</v>
      </c>
      <c r="B3265" s="463" t="s">
        <v>12</v>
      </c>
      <c r="C3265" s="464" t="s">
        <v>1436</v>
      </c>
      <c r="D3265" s="465" t="str">
        <f>VLOOKUP(Tabela25[[#This Row],[Symbol]],Baza_cen[],3,0)</f>
        <v>BLOK NYXON  Green 80mm    H=260mm     GPMM</v>
      </c>
      <c r="E3265" s="466">
        <v>260</v>
      </c>
      <c r="F3265" s="466"/>
      <c r="G3265" s="466" t="s">
        <v>2453</v>
      </c>
      <c r="H3265" s="477">
        <f>NP.!T166</f>
        <v>0</v>
      </c>
      <c r="I3265" s="476">
        <f>NP.!AL166</f>
        <v>0</v>
      </c>
      <c r="J3265" s="462"/>
    </row>
    <row r="3266" spans="1:10" ht="30" customHeight="1" x14ac:dyDescent="0.2">
      <c r="A3266" s="461">
        <v>3255</v>
      </c>
      <c r="B3266" s="463" t="s">
        <v>12</v>
      </c>
      <c r="C3266" s="464" t="s">
        <v>1436</v>
      </c>
      <c r="D3266" s="465" t="str">
        <f>VLOOKUP(Tabela25[[#This Row],[Symbol]],Baza_cen[],3,0)</f>
        <v>BLOK NYXON  Green 80mm    H=260mm     GPMM</v>
      </c>
      <c r="E3266" s="466">
        <v>260</v>
      </c>
      <c r="F3266" s="466"/>
      <c r="G3266" s="466" t="s">
        <v>2453</v>
      </c>
      <c r="H3266" s="477">
        <f>NP.!U166</f>
        <v>0</v>
      </c>
      <c r="I3266" s="476">
        <f>NP.!AM166</f>
        <v>0</v>
      </c>
      <c r="J3266" s="462"/>
    </row>
    <row r="3267" spans="1:10" ht="30" customHeight="1" x14ac:dyDescent="0.2">
      <c r="A3267" s="461">
        <v>3256</v>
      </c>
      <c r="B3267" s="463" t="s">
        <v>12</v>
      </c>
      <c r="C3267" s="464" t="s">
        <v>1436</v>
      </c>
      <c r="D3267" s="465" t="str">
        <f>VLOOKUP(Tabela25[[#This Row],[Symbol]],Baza_cen[],3,0)</f>
        <v>BLOK NYXON  Green 80mm    H=260mm     GPMM</v>
      </c>
      <c r="E3267" s="466">
        <v>260</v>
      </c>
      <c r="F3267" s="466"/>
      <c r="G3267" s="466" t="s">
        <v>2453</v>
      </c>
      <c r="H3267" s="477">
        <f>NP.!V166</f>
        <v>0</v>
      </c>
      <c r="I3267" s="476">
        <f>NP.!AN166</f>
        <v>0</v>
      </c>
      <c r="J3267" s="462"/>
    </row>
    <row r="3268" spans="1:10" ht="30" customHeight="1" x14ac:dyDescent="0.2">
      <c r="A3268" s="461">
        <v>3257</v>
      </c>
      <c r="B3268" s="463" t="s">
        <v>12</v>
      </c>
      <c r="C3268" s="464" t="s">
        <v>1436</v>
      </c>
      <c r="D3268" s="465" t="str">
        <f>VLOOKUP(Tabela25[[#This Row],[Symbol]],Baza_cen[],3,0)</f>
        <v>BLOK NYXON  Green 80mm    H=260mm     GPMM</v>
      </c>
      <c r="E3268" s="466">
        <v>260</v>
      </c>
      <c r="F3268" s="466"/>
      <c r="G3268" s="466" t="s">
        <v>2453</v>
      </c>
      <c r="H3268" s="477">
        <f>NP.!W166</f>
        <v>0</v>
      </c>
      <c r="I3268" s="476">
        <f>NP.!AO166</f>
        <v>0</v>
      </c>
      <c r="J3268" s="462"/>
    </row>
    <row r="3269" spans="1:10" ht="30" customHeight="1" x14ac:dyDescent="0.2">
      <c r="A3269" s="461">
        <v>3258</v>
      </c>
      <c r="B3269" s="463" t="s">
        <v>12</v>
      </c>
      <c r="C3269" s="464" t="s">
        <v>1436</v>
      </c>
      <c r="D3269" s="465" t="str">
        <f>VLOOKUP(Tabela25[[#This Row],[Symbol]],Baza_cen[],3,0)</f>
        <v>BLOK NYXON  Green 80mm    H=260mm     GPMM</v>
      </c>
      <c r="E3269" s="466">
        <v>260</v>
      </c>
      <c r="F3269" s="466"/>
      <c r="G3269" s="466" t="s">
        <v>2453</v>
      </c>
      <c r="H3269" s="477">
        <f>NP.!X166</f>
        <v>0</v>
      </c>
      <c r="I3269" s="476">
        <f>NP.!AP166</f>
        <v>0</v>
      </c>
      <c r="J3269" s="462"/>
    </row>
    <row r="3270" spans="1:10" ht="30" customHeight="1" x14ac:dyDescent="0.2">
      <c r="A3270" s="461">
        <v>3259</v>
      </c>
      <c r="B3270" s="463" t="s">
        <v>12</v>
      </c>
      <c r="C3270" s="464" t="s">
        <v>1436</v>
      </c>
      <c r="D3270" s="465" t="str">
        <f>VLOOKUP(Tabela25[[#This Row],[Symbol]],Baza_cen[],3,0)</f>
        <v>BLOK NYXON  Green 80mm    H=260mm     GPMM</v>
      </c>
      <c r="E3270" s="466">
        <v>260</v>
      </c>
      <c r="F3270" s="466"/>
      <c r="G3270" s="466" t="s">
        <v>2453</v>
      </c>
      <c r="H3270" s="477">
        <f>NP.!Y166</f>
        <v>0</v>
      </c>
      <c r="I3270" s="476">
        <f>NP.!AQ166</f>
        <v>0</v>
      </c>
      <c r="J3270" s="462"/>
    </row>
    <row r="3271" spans="1:10" ht="30" customHeight="1" x14ac:dyDescent="0.2">
      <c r="A3271" s="461">
        <v>3260</v>
      </c>
      <c r="B3271" s="463" t="s">
        <v>12</v>
      </c>
      <c r="C3271" s="464" t="s">
        <v>1436</v>
      </c>
      <c r="D3271" s="465" t="str">
        <f>VLOOKUP(Tabela25[[#This Row],[Symbol]],Baza_cen[],3,0)</f>
        <v>BLOK NYXON  Green 80mm    H=260mm     GPMM</v>
      </c>
      <c r="E3271" s="466">
        <v>260</v>
      </c>
      <c r="F3271" s="466"/>
      <c r="G3271" s="466" t="s">
        <v>2453</v>
      </c>
      <c r="H3271" s="477">
        <f>NP.!Z166</f>
        <v>0</v>
      </c>
      <c r="I3271" s="476">
        <f>NP.!AR166</f>
        <v>0</v>
      </c>
      <c r="J3271" s="462"/>
    </row>
    <row r="3272" spans="1:10" ht="30" customHeight="1" x14ac:dyDescent="0.2">
      <c r="A3272" s="461">
        <v>3261</v>
      </c>
      <c r="B3272" s="463" t="s">
        <v>12</v>
      </c>
      <c r="C3272" s="464" t="s">
        <v>1436</v>
      </c>
      <c r="D3272" s="465" t="str">
        <f>VLOOKUP(Tabela25[[#This Row],[Symbol]],Baza_cen[],3,0)</f>
        <v>BLOK NYXON  Green 80mm    H=260mm     GPMM</v>
      </c>
      <c r="E3272" s="466">
        <v>260</v>
      </c>
      <c r="F3272" s="466"/>
      <c r="G3272" s="466" t="s">
        <v>2453</v>
      </c>
      <c r="H3272" s="477">
        <f>NP.!AA166</f>
        <v>0</v>
      </c>
      <c r="I3272" s="476">
        <f>NP.!AS166</f>
        <v>0</v>
      </c>
      <c r="J3272" s="462"/>
    </row>
    <row r="3273" spans="1:10" ht="30" customHeight="1" x14ac:dyDescent="0.2">
      <c r="A3273" s="461">
        <v>3262</v>
      </c>
      <c r="B3273" s="463" t="s">
        <v>12</v>
      </c>
      <c r="C3273" s="464" t="s">
        <v>1436</v>
      </c>
      <c r="D3273" s="465" t="str">
        <f>VLOOKUP(Tabela25[[#This Row],[Symbol]],Baza_cen[],3,0)</f>
        <v>BLOK NYXON  Green 80mm    H=260mm     GPMM</v>
      </c>
      <c r="E3273" s="466">
        <v>260</v>
      </c>
      <c r="F3273" s="466"/>
      <c r="G3273" s="466" t="s">
        <v>2453</v>
      </c>
      <c r="H3273" s="477">
        <f>NP.!AB166</f>
        <v>0</v>
      </c>
      <c r="I3273" s="476">
        <f>NP.!AT166</f>
        <v>0</v>
      </c>
      <c r="J3273" s="462"/>
    </row>
    <row r="3274" spans="1:10" ht="30" customHeight="1" x14ac:dyDescent="0.2">
      <c r="A3274" s="461">
        <v>3263</v>
      </c>
      <c r="B3274" s="463" t="s">
        <v>12</v>
      </c>
      <c r="C3274" s="464" t="s">
        <v>1436</v>
      </c>
      <c r="D3274" s="465" t="str">
        <f>VLOOKUP(Tabela25[[#This Row],[Symbol]],Baza_cen[],3,0)</f>
        <v>BLOK NYXON  Green 80mm    H=260mm     GPMM</v>
      </c>
      <c r="E3274" s="466">
        <v>260</v>
      </c>
      <c r="F3274" s="466"/>
      <c r="G3274" s="466" t="s">
        <v>2453</v>
      </c>
      <c r="H3274" s="477">
        <f>NP.!AC166</f>
        <v>0</v>
      </c>
      <c r="I3274" s="476">
        <f>NP.!AU166</f>
        <v>0</v>
      </c>
      <c r="J3274" s="462"/>
    </row>
    <row r="3275" spans="1:10" ht="30" customHeight="1" x14ac:dyDescent="0.2">
      <c r="A3275" s="461">
        <v>3264</v>
      </c>
      <c r="B3275" s="463" t="s">
        <v>12</v>
      </c>
      <c r="C3275" s="464" t="s">
        <v>1436</v>
      </c>
      <c r="D3275" s="465" t="str">
        <f>VLOOKUP(Tabela25[[#This Row],[Symbol]],Baza_cen[],3,0)</f>
        <v>BLOK NYXON  Green 80mm    H=260mm     GPMM</v>
      </c>
      <c r="E3275" s="466">
        <v>260</v>
      </c>
      <c r="F3275" s="466"/>
      <c r="G3275" s="466" t="s">
        <v>2453</v>
      </c>
      <c r="H3275" s="477">
        <f>NP.!AD166</f>
        <v>0</v>
      </c>
      <c r="I3275" s="476">
        <f>NP.!AV166</f>
        <v>0</v>
      </c>
      <c r="J3275" s="462"/>
    </row>
    <row r="3276" spans="1:10" ht="30" customHeight="1" x14ac:dyDescent="0.2">
      <c r="A3276" s="461">
        <v>3265</v>
      </c>
      <c r="B3276" s="463" t="s">
        <v>12</v>
      </c>
      <c r="C3276" s="464" t="s">
        <v>1437</v>
      </c>
      <c r="D3276" s="465" t="str">
        <f>VLOOKUP(Tabela25[[#This Row],[Symbol]],Baza_cen[],3,0)</f>
        <v>BLOK NYXON  Green 80mm    H=265mm     GPMM</v>
      </c>
      <c r="E3276" s="466">
        <v>265</v>
      </c>
      <c r="F3276" s="466"/>
      <c r="G3276" s="466" t="s">
        <v>2453</v>
      </c>
      <c r="H3276" s="477">
        <f>NP.!S167</f>
        <v>0</v>
      </c>
      <c r="I3276" s="476">
        <f>NP.!AK167</f>
        <v>0</v>
      </c>
      <c r="J3276" s="462"/>
    </row>
    <row r="3277" spans="1:10" ht="30" customHeight="1" x14ac:dyDescent="0.2">
      <c r="A3277" s="461">
        <v>3266</v>
      </c>
      <c r="B3277" s="463" t="s">
        <v>12</v>
      </c>
      <c r="C3277" s="464" t="s">
        <v>1437</v>
      </c>
      <c r="D3277" s="465" t="str">
        <f>VLOOKUP(Tabela25[[#This Row],[Symbol]],Baza_cen[],3,0)</f>
        <v>BLOK NYXON  Green 80mm    H=265mm     GPMM</v>
      </c>
      <c r="E3277" s="466">
        <v>265</v>
      </c>
      <c r="F3277" s="466"/>
      <c r="G3277" s="466" t="s">
        <v>2453</v>
      </c>
      <c r="H3277" s="477">
        <f>NP.!T167</f>
        <v>0</v>
      </c>
      <c r="I3277" s="476">
        <f>NP.!AL167</f>
        <v>0</v>
      </c>
      <c r="J3277" s="462"/>
    </row>
    <row r="3278" spans="1:10" ht="30" customHeight="1" x14ac:dyDescent="0.2">
      <c r="A3278" s="461">
        <v>3267</v>
      </c>
      <c r="B3278" s="463" t="s">
        <v>12</v>
      </c>
      <c r="C3278" s="464" t="s">
        <v>1437</v>
      </c>
      <c r="D3278" s="465" t="str">
        <f>VLOOKUP(Tabela25[[#This Row],[Symbol]],Baza_cen[],3,0)</f>
        <v>BLOK NYXON  Green 80mm    H=265mm     GPMM</v>
      </c>
      <c r="E3278" s="466">
        <v>265</v>
      </c>
      <c r="F3278" s="466"/>
      <c r="G3278" s="466" t="s">
        <v>2453</v>
      </c>
      <c r="H3278" s="477">
        <f>NP.!U167</f>
        <v>0</v>
      </c>
      <c r="I3278" s="476">
        <f>NP.!AM167</f>
        <v>0</v>
      </c>
      <c r="J3278" s="462"/>
    </row>
    <row r="3279" spans="1:10" ht="30" customHeight="1" x14ac:dyDescent="0.2">
      <c r="A3279" s="461">
        <v>3268</v>
      </c>
      <c r="B3279" s="463" t="s">
        <v>12</v>
      </c>
      <c r="C3279" s="464" t="s">
        <v>1437</v>
      </c>
      <c r="D3279" s="465" t="str">
        <f>VLOOKUP(Tabela25[[#This Row],[Symbol]],Baza_cen[],3,0)</f>
        <v>BLOK NYXON  Green 80mm    H=265mm     GPMM</v>
      </c>
      <c r="E3279" s="466">
        <v>265</v>
      </c>
      <c r="F3279" s="466"/>
      <c r="G3279" s="466" t="s">
        <v>2453</v>
      </c>
      <c r="H3279" s="477">
        <f>NP.!V167</f>
        <v>0</v>
      </c>
      <c r="I3279" s="476">
        <f>NP.!AN167</f>
        <v>0</v>
      </c>
      <c r="J3279" s="462"/>
    </row>
    <row r="3280" spans="1:10" ht="30" customHeight="1" x14ac:dyDescent="0.2">
      <c r="A3280" s="461">
        <v>3269</v>
      </c>
      <c r="B3280" s="463" t="s">
        <v>12</v>
      </c>
      <c r="C3280" s="464" t="s">
        <v>1437</v>
      </c>
      <c r="D3280" s="465" t="str">
        <f>VLOOKUP(Tabela25[[#This Row],[Symbol]],Baza_cen[],3,0)</f>
        <v>BLOK NYXON  Green 80mm    H=265mm     GPMM</v>
      </c>
      <c r="E3280" s="466">
        <v>265</v>
      </c>
      <c r="F3280" s="466"/>
      <c r="G3280" s="466" t="s">
        <v>2453</v>
      </c>
      <c r="H3280" s="477">
        <f>NP.!W167</f>
        <v>0</v>
      </c>
      <c r="I3280" s="476">
        <f>NP.!AO167</f>
        <v>0</v>
      </c>
      <c r="J3280" s="462"/>
    </row>
    <row r="3281" spans="1:10" ht="30" customHeight="1" x14ac:dyDescent="0.2">
      <c r="A3281" s="461">
        <v>3270</v>
      </c>
      <c r="B3281" s="463" t="s">
        <v>12</v>
      </c>
      <c r="C3281" s="464" t="s">
        <v>1437</v>
      </c>
      <c r="D3281" s="465" t="str">
        <f>VLOOKUP(Tabela25[[#This Row],[Symbol]],Baza_cen[],3,0)</f>
        <v>BLOK NYXON  Green 80mm    H=265mm     GPMM</v>
      </c>
      <c r="E3281" s="466">
        <v>265</v>
      </c>
      <c r="F3281" s="466"/>
      <c r="G3281" s="466" t="s">
        <v>2453</v>
      </c>
      <c r="H3281" s="477">
        <f>NP.!X167</f>
        <v>0</v>
      </c>
      <c r="I3281" s="476">
        <f>NP.!AP167</f>
        <v>0</v>
      </c>
      <c r="J3281" s="462"/>
    </row>
    <row r="3282" spans="1:10" ht="30" customHeight="1" x14ac:dyDescent="0.2">
      <c r="A3282" s="461">
        <v>3271</v>
      </c>
      <c r="B3282" s="463" t="s">
        <v>12</v>
      </c>
      <c r="C3282" s="464" t="s">
        <v>1437</v>
      </c>
      <c r="D3282" s="465" t="str">
        <f>VLOOKUP(Tabela25[[#This Row],[Symbol]],Baza_cen[],3,0)</f>
        <v>BLOK NYXON  Green 80mm    H=265mm     GPMM</v>
      </c>
      <c r="E3282" s="466">
        <v>265</v>
      </c>
      <c r="F3282" s="466"/>
      <c r="G3282" s="466" t="s">
        <v>2453</v>
      </c>
      <c r="H3282" s="477">
        <f>NP.!Y167</f>
        <v>0</v>
      </c>
      <c r="I3282" s="476">
        <f>NP.!AQ167</f>
        <v>0</v>
      </c>
      <c r="J3282" s="462"/>
    </row>
    <row r="3283" spans="1:10" ht="30" customHeight="1" x14ac:dyDescent="0.2">
      <c r="A3283" s="461">
        <v>3272</v>
      </c>
      <c r="B3283" s="463" t="s">
        <v>12</v>
      </c>
      <c r="C3283" s="464" t="s">
        <v>1437</v>
      </c>
      <c r="D3283" s="465" t="str">
        <f>VLOOKUP(Tabela25[[#This Row],[Symbol]],Baza_cen[],3,0)</f>
        <v>BLOK NYXON  Green 80mm    H=265mm     GPMM</v>
      </c>
      <c r="E3283" s="466">
        <v>265</v>
      </c>
      <c r="F3283" s="466"/>
      <c r="G3283" s="466" t="s">
        <v>2453</v>
      </c>
      <c r="H3283" s="477">
        <f>NP.!Z167</f>
        <v>0</v>
      </c>
      <c r="I3283" s="476">
        <f>NP.!AR167</f>
        <v>0</v>
      </c>
      <c r="J3283" s="462"/>
    </row>
    <row r="3284" spans="1:10" ht="30" customHeight="1" x14ac:dyDescent="0.2">
      <c r="A3284" s="461">
        <v>3273</v>
      </c>
      <c r="B3284" s="463" t="s">
        <v>12</v>
      </c>
      <c r="C3284" s="464" t="s">
        <v>1437</v>
      </c>
      <c r="D3284" s="465" t="str">
        <f>VLOOKUP(Tabela25[[#This Row],[Symbol]],Baza_cen[],3,0)</f>
        <v>BLOK NYXON  Green 80mm    H=265mm     GPMM</v>
      </c>
      <c r="E3284" s="466">
        <v>265</v>
      </c>
      <c r="F3284" s="466"/>
      <c r="G3284" s="466" t="s">
        <v>2453</v>
      </c>
      <c r="H3284" s="477">
        <f>NP.!AA167</f>
        <v>0</v>
      </c>
      <c r="I3284" s="476">
        <f>NP.!AS167</f>
        <v>0</v>
      </c>
      <c r="J3284" s="462"/>
    </row>
    <row r="3285" spans="1:10" ht="30" customHeight="1" x14ac:dyDescent="0.2">
      <c r="A3285" s="461">
        <v>3274</v>
      </c>
      <c r="B3285" s="463" t="s">
        <v>12</v>
      </c>
      <c r="C3285" s="464" t="s">
        <v>1437</v>
      </c>
      <c r="D3285" s="465" t="str">
        <f>VLOOKUP(Tabela25[[#This Row],[Symbol]],Baza_cen[],3,0)</f>
        <v>BLOK NYXON  Green 80mm    H=265mm     GPMM</v>
      </c>
      <c r="E3285" s="466">
        <v>265</v>
      </c>
      <c r="F3285" s="466"/>
      <c r="G3285" s="466" t="s">
        <v>2453</v>
      </c>
      <c r="H3285" s="477">
        <f>NP.!AB167</f>
        <v>0</v>
      </c>
      <c r="I3285" s="476">
        <f>NP.!AT167</f>
        <v>0</v>
      </c>
      <c r="J3285" s="462"/>
    </row>
    <row r="3286" spans="1:10" ht="30" customHeight="1" x14ac:dyDescent="0.2">
      <c r="A3286" s="461">
        <v>3275</v>
      </c>
      <c r="B3286" s="463" t="s">
        <v>12</v>
      </c>
      <c r="C3286" s="464" t="s">
        <v>1437</v>
      </c>
      <c r="D3286" s="465" t="str">
        <f>VLOOKUP(Tabela25[[#This Row],[Symbol]],Baza_cen[],3,0)</f>
        <v>BLOK NYXON  Green 80mm    H=265mm     GPMM</v>
      </c>
      <c r="E3286" s="466">
        <v>265</v>
      </c>
      <c r="F3286" s="466"/>
      <c r="G3286" s="466" t="s">
        <v>2453</v>
      </c>
      <c r="H3286" s="477">
        <f>NP.!AC167</f>
        <v>0</v>
      </c>
      <c r="I3286" s="476">
        <f>NP.!AU167</f>
        <v>0</v>
      </c>
      <c r="J3286" s="462"/>
    </row>
    <row r="3287" spans="1:10" ht="30" customHeight="1" x14ac:dyDescent="0.2">
      <c r="A3287" s="461">
        <v>3276</v>
      </c>
      <c r="B3287" s="463" t="s">
        <v>12</v>
      </c>
      <c r="C3287" s="464" t="s">
        <v>1437</v>
      </c>
      <c r="D3287" s="465" t="str">
        <f>VLOOKUP(Tabela25[[#This Row],[Symbol]],Baza_cen[],3,0)</f>
        <v>BLOK NYXON  Green 80mm    H=265mm     GPMM</v>
      </c>
      <c r="E3287" s="466">
        <v>265</v>
      </c>
      <c r="F3287" s="466"/>
      <c r="G3287" s="466" t="s">
        <v>2453</v>
      </c>
      <c r="H3287" s="477">
        <f>NP.!AD167</f>
        <v>0</v>
      </c>
      <c r="I3287" s="476">
        <f>NP.!AV167</f>
        <v>0</v>
      </c>
      <c r="J3287" s="462"/>
    </row>
    <row r="3288" spans="1:10" ht="30" customHeight="1" x14ac:dyDescent="0.2">
      <c r="A3288" s="461">
        <v>3277</v>
      </c>
      <c r="B3288" s="463" t="s">
        <v>12</v>
      </c>
      <c r="C3288" s="464" t="s">
        <v>1438</v>
      </c>
      <c r="D3288" s="465" t="str">
        <f>VLOOKUP(Tabela25[[#This Row],[Symbol]],Baza_cen[],3,0)</f>
        <v>BLOK NYXON  Green 80mm    H=270mm     GPMM</v>
      </c>
      <c r="E3288" s="466">
        <v>270</v>
      </c>
      <c r="F3288" s="466"/>
      <c r="G3288" s="466" t="s">
        <v>2453</v>
      </c>
      <c r="H3288" s="477">
        <f>NP.!S168</f>
        <v>0</v>
      </c>
      <c r="I3288" s="476">
        <f>NP.!AK168</f>
        <v>0</v>
      </c>
      <c r="J3288" s="462"/>
    </row>
    <row r="3289" spans="1:10" ht="30" customHeight="1" x14ac:dyDescent="0.2">
      <c r="A3289" s="461">
        <v>3278</v>
      </c>
      <c r="B3289" s="463" t="s">
        <v>12</v>
      </c>
      <c r="C3289" s="464" t="s">
        <v>1438</v>
      </c>
      <c r="D3289" s="465" t="str">
        <f>VLOOKUP(Tabela25[[#This Row],[Symbol]],Baza_cen[],3,0)</f>
        <v>BLOK NYXON  Green 80mm    H=270mm     GPMM</v>
      </c>
      <c r="E3289" s="466">
        <v>270</v>
      </c>
      <c r="F3289" s="466"/>
      <c r="G3289" s="466" t="s">
        <v>2453</v>
      </c>
      <c r="H3289" s="477">
        <f>NP.!T168</f>
        <v>0</v>
      </c>
      <c r="I3289" s="476">
        <f>NP.!AL168</f>
        <v>0</v>
      </c>
      <c r="J3289" s="462"/>
    </row>
    <row r="3290" spans="1:10" ht="30" customHeight="1" x14ac:dyDescent="0.2">
      <c r="A3290" s="461">
        <v>3279</v>
      </c>
      <c r="B3290" s="463" t="s">
        <v>12</v>
      </c>
      <c r="C3290" s="464" t="s">
        <v>1438</v>
      </c>
      <c r="D3290" s="465" t="str">
        <f>VLOOKUP(Tabela25[[#This Row],[Symbol]],Baza_cen[],3,0)</f>
        <v>BLOK NYXON  Green 80mm    H=270mm     GPMM</v>
      </c>
      <c r="E3290" s="466">
        <v>270</v>
      </c>
      <c r="F3290" s="466"/>
      <c r="G3290" s="466" t="s">
        <v>2453</v>
      </c>
      <c r="H3290" s="477">
        <f>NP.!U168</f>
        <v>0</v>
      </c>
      <c r="I3290" s="476">
        <f>NP.!AM168</f>
        <v>0</v>
      </c>
      <c r="J3290" s="462"/>
    </row>
    <row r="3291" spans="1:10" ht="30" customHeight="1" x14ac:dyDescent="0.2">
      <c r="A3291" s="461">
        <v>3280</v>
      </c>
      <c r="B3291" s="463" t="s">
        <v>12</v>
      </c>
      <c r="C3291" s="464" t="s">
        <v>1438</v>
      </c>
      <c r="D3291" s="465" t="str">
        <f>VLOOKUP(Tabela25[[#This Row],[Symbol]],Baza_cen[],3,0)</f>
        <v>BLOK NYXON  Green 80mm    H=270mm     GPMM</v>
      </c>
      <c r="E3291" s="466">
        <v>270</v>
      </c>
      <c r="F3291" s="466"/>
      <c r="G3291" s="466" t="s">
        <v>2453</v>
      </c>
      <c r="H3291" s="477">
        <f>NP.!V168</f>
        <v>0</v>
      </c>
      <c r="I3291" s="476">
        <f>NP.!AN168</f>
        <v>0</v>
      </c>
      <c r="J3291" s="462"/>
    </row>
    <row r="3292" spans="1:10" ht="30" customHeight="1" x14ac:dyDescent="0.2">
      <c r="A3292" s="461">
        <v>3281</v>
      </c>
      <c r="B3292" s="463" t="s">
        <v>12</v>
      </c>
      <c r="C3292" s="464" t="s">
        <v>1438</v>
      </c>
      <c r="D3292" s="465" t="str">
        <f>VLOOKUP(Tabela25[[#This Row],[Symbol]],Baza_cen[],3,0)</f>
        <v>BLOK NYXON  Green 80mm    H=270mm     GPMM</v>
      </c>
      <c r="E3292" s="466">
        <v>270</v>
      </c>
      <c r="F3292" s="466"/>
      <c r="G3292" s="466" t="s">
        <v>2453</v>
      </c>
      <c r="H3292" s="477">
        <f>NP.!W168</f>
        <v>0</v>
      </c>
      <c r="I3292" s="476">
        <f>NP.!AO168</f>
        <v>0</v>
      </c>
      <c r="J3292" s="462"/>
    </row>
    <row r="3293" spans="1:10" ht="30" customHeight="1" x14ac:dyDescent="0.2">
      <c r="A3293" s="461">
        <v>3282</v>
      </c>
      <c r="B3293" s="463" t="s">
        <v>12</v>
      </c>
      <c r="C3293" s="464" t="s">
        <v>1438</v>
      </c>
      <c r="D3293" s="465" t="str">
        <f>VLOOKUP(Tabela25[[#This Row],[Symbol]],Baza_cen[],3,0)</f>
        <v>BLOK NYXON  Green 80mm    H=270mm     GPMM</v>
      </c>
      <c r="E3293" s="466">
        <v>270</v>
      </c>
      <c r="F3293" s="466"/>
      <c r="G3293" s="466" t="s">
        <v>2453</v>
      </c>
      <c r="H3293" s="477">
        <f>NP.!X168</f>
        <v>0</v>
      </c>
      <c r="I3293" s="476">
        <f>NP.!AP168</f>
        <v>0</v>
      </c>
      <c r="J3293" s="462"/>
    </row>
    <row r="3294" spans="1:10" ht="30" customHeight="1" x14ac:dyDescent="0.2">
      <c r="A3294" s="461">
        <v>3283</v>
      </c>
      <c r="B3294" s="463" t="s">
        <v>12</v>
      </c>
      <c r="C3294" s="464" t="s">
        <v>1438</v>
      </c>
      <c r="D3294" s="465" t="str">
        <f>VLOOKUP(Tabela25[[#This Row],[Symbol]],Baza_cen[],3,0)</f>
        <v>BLOK NYXON  Green 80mm    H=270mm     GPMM</v>
      </c>
      <c r="E3294" s="466">
        <v>270</v>
      </c>
      <c r="F3294" s="466"/>
      <c r="G3294" s="466" t="s">
        <v>2453</v>
      </c>
      <c r="H3294" s="477">
        <f>NP.!Y168</f>
        <v>0</v>
      </c>
      <c r="I3294" s="476">
        <f>NP.!AQ168</f>
        <v>0</v>
      </c>
      <c r="J3294" s="462"/>
    </row>
    <row r="3295" spans="1:10" ht="30" customHeight="1" x14ac:dyDescent="0.2">
      <c r="A3295" s="461">
        <v>3284</v>
      </c>
      <c r="B3295" s="463" t="s">
        <v>12</v>
      </c>
      <c r="C3295" s="464" t="s">
        <v>1438</v>
      </c>
      <c r="D3295" s="465" t="str">
        <f>VLOOKUP(Tabela25[[#This Row],[Symbol]],Baza_cen[],3,0)</f>
        <v>BLOK NYXON  Green 80mm    H=270mm     GPMM</v>
      </c>
      <c r="E3295" s="466">
        <v>270</v>
      </c>
      <c r="F3295" s="466"/>
      <c r="G3295" s="466" t="s">
        <v>2453</v>
      </c>
      <c r="H3295" s="477">
        <f>NP.!Z168</f>
        <v>0</v>
      </c>
      <c r="I3295" s="476">
        <f>NP.!AR168</f>
        <v>0</v>
      </c>
      <c r="J3295" s="462"/>
    </row>
    <row r="3296" spans="1:10" ht="30" customHeight="1" x14ac:dyDescent="0.2">
      <c r="A3296" s="461">
        <v>3285</v>
      </c>
      <c r="B3296" s="463" t="s">
        <v>12</v>
      </c>
      <c r="C3296" s="464" t="s">
        <v>1438</v>
      </c>
      <c r="D3296" s="465" t="str">
        <f>VLOOKUP(Tabela25[[#This Row],[Symbol]],Baza_cen[],3,0)</f>
        <v>BLOK NYXON  Green 80mm    H=270mm     GPMM</v>
      </c>
      <c r="E3296" s="466">
        <v>270</v>
      </c>
      <c r="F3296" s="466"/>
      <c r="G3296" s="466" t="s">
        <v>2453</v>
      </c>
      <c r="H3296" s="477">
        <f>NP.!AA168</f>
        <v>0</v>
      </c>
      <c r="I3296" s="476">
        <f>NP.!AS168</f>
        <v>0</v>
      </c>
      <c r="J3296" s="462"/>
    </row>
    <row r="3297" spans="1:10" ht="30" customHeight="1" x14ac:dyDescent="0.2">
      <c r="A3297" s="461">
        <v>3286</v>
      </c>
      <c r="B3297" s="463" t="s">
        <v>12</v>
      </c>
      <c r="C3297" s="464" t="s">
        <v>1438</v>
      </c>
      <c r="D3297" s="465" t="str">
        <f>VLOOKUP(Tabela25[[#This Row],[Symbol]],Baza_cen[],3,0)</f>
        <v>BLOK NYXON  Green 80mm    H=270mm     GPMM</v>
      </c>
      <c r="E3297" s="466">
        <v>270</v>
      </c>
      <c r="F3297" s="466"/>
      <c r="G3297" s="466" t="s">
        <v>2453</v>
      </c>
      <c r="H3297" s="477">
        <f>NP.!AB168</f>
        <v>0</v>
      </c>
      <c r="I3297" s="476">
        <f>NP.!AT168</f>
        <v>0</v>
      </c>
      <c r="J3297" s="462"/>
    </row>
    <row r="3298" spans="1:10" ht="30" customHeight="1" x14ac:dyDescent="0.2">
      <c r="A3298" s="461">
        <v>3287</v>
      </c>
      <c r="B3298" s="463" t="s">
        <v>12</v>
      </c>
      <c r="C3298" s="464" t="s">
        <v>1438</v>
      </c>
      <c r="D3298" s="465" t="str">
        <f>VLOOKUP(Tabela25[[#This Row],[Symbol]],Baza_cen[],3,0)</f>
        <v>BLOK NYXON  Green 80mm    H=270mm     GPMM</v>
      </c>
      <c r="E3298" s="466">
        <v>270</v>
      </c>
      <c r="F3298" s="466"/>
      <c r="G3298" s="466" t="s">
        <v>2453</v>
      </c>
      <c r="H3298" s="477">
        <f>NP.!AC168</f>
        <v>0</v>
      </c>
      <c r="I3298" s="476">
        <f>NP.!AU168</f>
        <v>0</v>
      </c>
      <c r="J3298" s="462"/>
    </row>
    <row r="3299" spans="1:10" ht="30" customHeight="1" x14ac:dyDescent="0.2">
      <c r="A3299" s="461">
        <v>3288</v>
      </c>
      <c r="B3299" s="463" t="s">
        <v>12</v>
      </c>
      <c r="C3299" s="464" t="s">
        <v>1438</v>
      </c>
      <c r="D3299" s="465" t="str">
        <f>VLOOKUP(Tabela25[[#This Row],[Symbol]],Baza_cen[],3,0)</f>
        <v>BLOK NYXON  Green 80mm    H=270mm     GPMM</v>
      </c>
      <c r="E3299" s="466">
        <v>270</v>
      </c>
      <c r="F3299" s="466"/>
      <c r="G3299" s="466" t="s">
        <v>2453</v>
      </c>
      <c r="H3299" s="477">
        <f>NP.!AD168</f>
        <v>0</v>
      </c>
      <c r="I3299" s="476">
        <f>NP.!AV168</f>
        <v>0</v>
      </c>
      <c r="J3299" s="462"/>
    </row>
    <row r="3300" spans="1:10" ht="30" customHeight="1" x14ac:dyDescent="0.2">
      <c r="A3300" s="461">
        <v>3289</v>
      </c>
      <c r="B3300" s="463" t="s">
        <v>12</v>
      </c>
      <c r="C3300" s="464" t="s">
        <v>1439</v>
      </c>
      <c r="D3300" s="465" t="str">
        <f>VLOOKUP(Tabela25[[#This Row],[Symbol]],Baza_cen[],3,0)</f>
        <v>BLOK NYXON  Green 80mm    H=275mm     GPMM</v>
      </c>
      <c r="E3300" s="466">
        <v>275</v>
      </c>
      <c r="F3300" s="466"/>
      <c r="G3300" s="466" t="s">
        <v>2453</v>
      </c>
      <c r="H3300" s="477">
        <f>NP.!S169</f>
        <v>0</v>
      </c>
      <c r="I3300" s="476">
        <f>NP.!AK169</f>
        <v>0</v>
      </c>
      <c r="J3300" s="462"/>
    </row>
    <row r="3301" spans="1:10" ht="30" customHeight="1" x14ac:dyDescent="0.2">
      <c r="A3301" s="461">
        <v>3290</v>
      </c>
      <c r="B3301" s="463" t="s">
        <v>12</v>
      </c>
      <c r="C3301" s="464" t="s">
        <v>1439</v>
      </c>
      <c r="D3301" s="465" t="str">
        <f>VLOOKUP(Tabela25[[#This Row],[Symbol]],Baza_cen[],3,0)</f>
        <v>BLOK NYXON  Green 80mm    H=275mm     GPMM</v>
      </c>
      <c r="E3301" s="466">
        <v>275</v>
      </c>
      <c r="F3301" s="466"/>
      <c r="G3301" s="466" t="s">
        <v>2453</v>
      </c>
      <c r="H3301" s="477">
        <f>NP.!T169</f>
        <v>0</v>
      </c>
      <c r="I3301" s="476">
        <f>NP.!AL169</f>
        <v>0</v>
      </c>
      <c r="J3301" s="462"/>
    </row>
    <row r="3302" spans="1:10" ht="30" customHeight="1" x14ac:dyDescent="0.2">
      <c r="A3302" s="461">
        <v>3291</v>
      </c>
      <c r="B3302" s="463" t="s">
        <v>12</v>
      </c>
      <c r="C3302" s="464" t="s">
        <v>1439</v>
      </c>
      <c r="D3302" s="465" t="str">
        <f>VLOOKUP(Tabela25[[#This Row],[Symbol]],Baza_cen[],3,0)</f>
        <v>BLOK NYXON  Green 80mm    H=275mm     GPMM</v>
      </c>
      <c r="E3302" s="466">
        <v>275</v>
      </c>
      <c r="F3302" s="466"/>
      <c r="G3302" s="466" t="s">
        <v>2453</v>
      </c>
      <c r="H3302" s="477">
        <f>NP.!U169</f>
        <v>0</v>
      </c>
      <c r="I3302" s="476">
        <f>NP.!AM169</f>
        <v>0</v>
      </c>
      <c r="J3302" s="462"/>
    </row>
    <row r="3303" spans="1:10" ht="30" customHeight="1" x14ac:dyDescent="0.2">
      <c r="A3303" s="461">
        <v>3292</v>
      </c>
      <c r="B3303" s="463" t="s">
        <v>12</v>
      </c>
      <c r="C3303" s="464" t="s">
        <v>1439</v>
      </c>
      <c r="D3303" s="465" t="str">
        <f>VLOOKUP(Tabela25[[#This Row],[Symbol]],Baza_cen[],3,0)</f>
        <v>BLOK NYXON  Green 80mm    H=275mm     GPMM</v>
      </c>
      <c r="E3303" s="466">
        <v>275</v>
      </c>
      <c r="F3303" s="466"/>
      <c r="G3303" s="466" t="s">
        <v>2453</v>
      </c>
      <c r="H3303" s="477">
        <f>NP.!V169</f>
        <v>0</v>
      </c>
      <c r="I3303" s="476">
        <f>NP.!AN169</f>
        <v>0</v>
      </c>
      <c r="J3303" s="462"/>
    </row>
    <row r="3304" spans="1:10" ht="30" customHeight="1" x14ac:dyDescent="0.2">
      <c r="A3304" s="461">
        <v>3293</v>
      </c>
      <c r="B3304" s="463" t="s">
        <v>12</v>
      </c>
      <c r="C3304" s="464" t="s">
        <v>1439</v>
      </c>
      <c r="D3304" s="465" t="str">
        <f>VLOOKUP(Tabela25[[#This Row],[Symbol]],Baza_cen[],3,0)</f>
        <v>BLOK NYXON  Green 80mm    H=275mm     GPMM</v>
      </c>
      <c r="E3304" s="466">
        <v>275</v>
      </c>
      <c r="F3304" s="466"/>
      <c r="G3304" s="466" t="s">
        <v>2453</v>
      </c>
      <c r="H3304" s="477">
        <f>NP.!W169</f>
        <v>0</v>
      </c>
      <c r="I3304" s="476">
        <f>NP.!AO169</f>
        <v>0</v>
      </c>
      <c r="J3304" s="462"/>
    </row>
    <row r="3305" spans="1:10" ht="30" customHeight="1" x14ac:dyDescent="0.2">
      <c r="A3305" s="461">
        <v>3294</v>
      </c>
      <c r="B3305" s="463" t="s">
        <v>12</v>
      </c>
      <c r="C3305" s="464" t="s">
        <v>1439</v>
      </c>
      <c r="D3305" s="465" t="str">
        <f>VLOOKUP(Tabela25[[#This Row],[Symbol]],Baza_cen[],3,0)</f>
        <v>BLOK NYXON  Green 80mm    H=275mm     GPMM</v>
      </c>
      <c r="E3305" s="466">
        <v>275</v>
      </c>
      <c r="F3305" s="466"/>
      <c r="G3305" s="466" t="s">
        <v>2453</v>
      </c>
      <c r="H3305" s="477">
        <f>NP.!X169</f>
        <v>0</v>
      </c>
      <c r="I3305" s="476">
        <f>NP.!AP169</f>
        <v>0</v>
      </c>
      <c r="J3305" s="462"/>
    </row>
    <row r="3306" spans="1:10" ht="30" customHeight="1" x14ac:dyDescent="0.2">
      <c r="A3306" s="461">
        <v>3295</v>
      </c>
      <c r="B3306" s="463" t="s">
        <v>12</v>
      </c>
      <c r="C3306" s="464" t="s">
        <v>1439</v>
      </c>
      <c r="D3306" s="465" t="str">
        <f>VLOOKUP(Tabela25[[#This Row],[Symbol]],Baza_cen[],3,0)</f>
        <v>BLOK NYXON  Green 80mm    H=275mm     GPMM</v>
      </c>
      <c r="E3306" s="466">
        <v>275</v>
      </c>
      <c r="F3306" s="466"/>
      <c r="G3306" s="466" t="s">
        <v>2453</v>
      </c>
      <c r="H3306" s="477">
        <f>NP.!Y169</f>
        <v>0</v>
      </c>
      <c r="I3306" s="476">
        <f>NP.!AQ169</f>
        <v>0</v>
      </c>
      <c r="J3306" s="462"/>
    </row>
    <row r="3307" spans="1:10" ht="30" customHeight="1" x14ac:dyDescent="0.2">
      <c r="A3307" s="461">
        <v>3296</v>
      </c>
      <c r="B3307" s="463" t="s">
        <v>12</v>
      </c>
      <c r="C3307" s="464" t="s">
        <v>1439</v>
      </c>
      <c r="D3307" s="465" t="str">
        <f>VLOOKUP(Tabela25[[#This Row],[Symbol]],Baza_cen[],3,0)</f>
        <v>BLOK NYXON  Green 80mm    H=275mm     GPMM</v>
      </c>
      <c r="E3307" s="466">
        <v>275</v>
      </c>
      <c r="F3307" s="466"/>
      <c r="G3307" s="466" t="s">
        <v>2453</v>
      </c>
      <c r="H3307" s="477">
        <f>NP.!Z169</f>
        <v>0</v>
      </c>
      <c r="I3307" s="476">
        <f>NP.!AR169</f>
        <v>0</v>
      </c>
      <c r="J3307" s="462"/>
    </row>
    <row r="3308" spans="1:10" ht="30" customHeight="1" x14ac:dyDescent="0.2">
      <c r="A3308" s="461">
        <v>3297</v>
      </c>
      <c r="B3308" s="463" t="s">
        <v>12</v>
      </c>
      <c r="C3308" s="464" t="s">
        <v>1439</v>
      </c>
      <c r="D3308" s="465" t="str">
        <f>VLOOKUP(Tabela25[[#This Row],[Symbol]],Baza_cen[],3,0)</f>
        <v>BLOK NYXON  Green 80mm    H=275mm     GPMM</v>
      </c>
      <c r="E3308" s="466">
        <v>275</v>
      </c>
      <c r="F3308" s="466"/>
      <c r="G3308" s="466" t="s">
        <v>2453</v>
      </c>
      <c r="H3308" s="477">
        <f>NP.!AA169</f>
        <v>0</v>
      </c>
      <c r="I3308" s="476">
        <f>NP.!AS169</f>
        <v>0</v>
      </c>
      <c r="J3308" s="462"/>
    </row>
    <row r="3309" spans="1:10" ht="30" customHeight="1" x14ac:dyDescent="0.2">
      <c r="A3309" s="461">
        <v>3298</v>
      </c>
      <c r="B3309" s="463" t="s">
        <v>12</v>
      </c>
      <c r="C3309" s="464" t="s">
        <v>1439</v>
      </c>
      <c r="D3309" s="465" t="str">
        <f>VLOOKUP(Tabela25[[#This Row],[Symbol]],Baza_cen[],3,0)</f>
        <v>BLOK NYXON  Green 80mm    H=275mm     GPMM</v>
      </c>
      <c r="E3309" s="466">
        <v>275</v>
      </c>
      <c r="F3309" s="466"/>
      <c r="G3309" s="466" t="s">
        <v>2453</v>
      </c>
      <c r="H3309" s="477">
        <f>NP.!AB169</f>
        <v>0</v>
      </c>
      <c r="I3309" s="476">
        <f>NP.!AT169</f>
        <v>0</v>
      </c>
      <c r="J3309" s="462"/>
    </row>
    <row r="3310" spans="1:10" ht="30" customHeight="1" x14ac:dyDescent="0.2">
      <c r="A3310" s="461">
        <v>3299</v>
      </c>
      <c r="B3310" s="463" t="s">
        <v>12</v>
      </c>
      <c r="C3310" s="464" t="s">
        <v>1439</v>
      </c>
      <c r="D3310" s="465" t="str">
        <f>VLOOKUP(Tabela25[[#This Row],[Symbol]],Baza_cen[],3,0)</f>
        <v>BLOK NYXON  Green 80mm    H=275mm     GPMM</v>
      </c>
      <c r="E3310" s="466">
        <v>275</v>
      </c>
      <c r="F3310" s="466"/>
      <c r="G3310" s="466" t="s">
        <v>2453</v>
      </c>
      <c r="H3310" s="477">
        <f>NP.!AC169</f>
        <v>0</v>
      </c>
      <c r="I3310" s="476">
        <f>NP.!AU169</f>
        <v>0</v>
      </c>
      <c r="J3310" s="462"/>
    </row>
    <row r="3311" spans="1:10" ht="30" customHeight="1" x14ac:dyDescent="0.2">
      <c r="A3311" s="461">
        <v>3300</v>
      </c>
      <c r="B3311" s="463" t="s">
        <v>12</v>
      </c>
      <c r="C3311" s="464" t="s">
        <v>1439</v>
      </c>
      <c r="D3311" s="465" t="str">
        <f>VLOOKUP(Tabela25[[#This Row],[Symbol]],Baza_cen[],3,0)</f>
        <v>BLOK NYXON  Green 80mm    H=275mm     GPMM</v>
      </c>
      <c r="E3311" s="466">
        <v>275</v>
      </c>
      <c r="F3311" s="466"/>
      <c r="G3311" s="466" t="s">
        <v>2453</v>
      </c>
      <c r="H3311" s="477">
        <f>NP.!AD169</f>
        <v>0</v>
      </c>
      <c r="I3311" s="476">
        <f>NP.!AV169</f>
        <v>0</v>
      </c>
      <c r="J3311" s="462"/>
    </row>
    <row r="3312" spans="1:10" ht="30" customHeight="1" x14ac:dyDescent="0.2">
      <c r="A3312" s="461">
        <v>3301</v>
      </c>
      <c r="B3312" s="463" t="s">
        <v>12</v>
      </c>
      <c r="C3312" s="464" t="s">
        <v>1440</v>
      </c>
      <c r="D3312" s="465" t="str">
        <f>VLOOKUP(Tabela25[[#This Row],[Symbol]],Baza_cen[],3,0)</f>
        <v>BLOK NYXON  Green 80mm    H=280mm     GPMM</v>
      </c>
      <c r="E3312" s="466">
        <v>280</v>
      </c>
      <c r="F3312" s="466"/>
      <c r="G3312" s="466" t="s">
        <v>2453</v>
      </c>
      <c r="H3312" s="477">
        <f>NP.!S170</f>
        <v>0</v>
      </c>
      <c r="I3312" s="476">
        <f>NP.!AK170</f>
        <v>0</v>
      </c>
      <c r="J3312" s="462"/>
    </row>
    <row r="3313" spans="1:10" ht="30" customHeight="1" x14ac:dyDescent="0.2">
      <c r="A3313" s="461">
        <v>3302</v>
      </c>
      <c r="B3313" s="463" t="s">
        <v>12</v>
      </c>
      <c r="C3313" s="464" t="s">
        <v>1440</v>
      </c>
      <c r="D3313" s="465" t="str">
        <f>VLOOKUP(Tabela25[[#This Row],[Symbol]],Baza_cen[],3,0)</f>
        <v>BLOK NYXON  Green 80mm    H=280mm     GPMM</v>
      </c>
      <c r="E3313" s="466">
        <v>280</v>
      </c>
      <c r="F3313" s="466"/>
      <c r="G3313" s="466" t="s">
        <v>2453</v>
      </c>
      <c r="H3313" s="477">
        <f>NP.!T170</f>
        <v>0</v>
      </c>
      <c r="I3313" s="476">
        <f>NP.!AL170</f>
        <v>0</v>
      </c>
      <c r="J3313" s="462"/>
    </row>
    <row r="3314" spans="1:10" ht="30" customHeight="1" x14ac:dyDescent="0.2">
      <c r="A3314" s="461">
        <v>3303</v>
      </c>
      <c r="B3314" s="463" t="s">
        <v>12</v>
      </c>
      <c r="C3314" s="464" t="s">
        <v>1440</v>
      </c>
      <c r="D3314" s="465" t="str">
        <f>VLOOKUP(Tabela25[[#This Row],[Symbol]],Baza_cen[],3,0)</f>
        <v>BLOK NYXON  Green 80mm    H=280mm     GPMM</v>
      </c>
      <c r="E3314" s="466">
        <v>280</v>
      </c>
      <c r="F3314" s="466"/>
      <c r="G3314" s="466" t="s">
        <v>2453</v>
      </c>
      <c r="H3314" s="477">
        <f>NP.!U170</f>
        <v>0</v>
      </c>
      <c r="I3314" s="476">
        <f>NP.!AM170</f>
        <v>0</v>
      </c>
      <c r="J3314" s="462"/>
    </row>
    <row r="3315" spans="1:10" ht="30" customHeight="1" x14ac:dyDescent="0.2">
      <c r="A3315" s="461">
        <v>3304</v>
      </c>
      <c r="B3315" s="463" t="s">
        <v>12</v>
      </c>
      <c r="C3315" s="464" t="s">
        <v>1440</v>
      </c>
      <c r="D3315" s="465" t="str">
        <f>VLOOKUP(Tabela25[[#This Row],[Symbol]],Baza_cen[],3,0)</f>
        <v>BLOK NYXON  Green 80mm    H=280mm     GPMM</v>
      </c>
      <c r="E3315" s="466">
        <v>280</v>
      </c>
      <c r="F3315" s="466"/>
      <c r="G3315" s="466" t="s">
        <v>2453</v>
      </c>
      <c r="H3315" s="477">
        <f>NP.!V170</f>
        <v>0</v>
      </c>
      <c r="I3315" s="476">
        <f>NP.!AN170</f>
        <v>0</v>
      </c>
      <c r="J3315" s="462"/>
    </row>
    <row r="3316" spans="1:10" ht="30" customHeight="1" x14ac:dyDescent="0.2">
      <c r="A3316" s="461">
        <v>3305</v>
      </c>
      <c r="B3316" s="463" t="s">
        <v>12</v>
      </c>
      <c r="C3316" s="464" t="s">
        <v>1440</v>
      </c>
      <c r="D3316" s="465" t="str">
        <f>VLOOKUP(Tabela25[[#This Row],[Symbol]],Baza_cen[],3,0)</f>
        <v>BLOK NYXON  Green 80mm    H=280mm     GPMM</v>
      </c>
      <c r="E3316" s="466">
        <v>280</v>
      </c>
      <c r="F3316" s="466"/>
      <c r="G3316" s="466" t="s">
        <v>2453</v>
      </c>
      <c r="H3316" s="477">
        <f>NP.!W170</f>
        <v>0</v>
      </c>
      <c r="I3316" s="476">
        <f>NP.!AO170</f>
        <v>0</v>
      </c>
      <c r="J3316" s="462"/>
    </row>
    <row r="3317" spans="1:10" ht="30" customHeight="1" x14ac:dyDescent="0.2">
      <c r="A3317" s="461">
        <v>3306</v>
      </c>
      <c r="B3317" s="463" t="s">
        <v>12</v>
      </c>
      <c r="C3317" s="464" t="s">
        <v>1440</v>
      </c>
      <c r="D3317" s="465" t="str">
        <f>VLOOKUP(Tabela25[[#This Row],[Symbol]],Baza_cen[],3,0)</f>
        <v>BLOK NYXON  Green 80mm    H=280mm     GPMM</v>
      </c>
      <c r="E3317" s="466">
        <v>280</v>
      </c>
      <c r="F3317" s="466"/>
      <c r="G3317" s="466" t="s">
        <v>2453</v>
      </c>
      <c r="H3317" s="477">
        <f>NP.!X170</f>
        <v>0</v>
      </c>
      <c r="I3317" s="476">
        <f>NP.!AP170</f>
        <v>0</v>
      </c>
      <c r="J3317" s="462"/>
    </row>
    <row r="3318" spans="1:10" ht="30" customHeight="1" x14ac:dyDescent="0.2">
      <c r="A3318" s="461">
        <v>3307</v>
      </c>
      <c r="B3318" s="463" t="s">
        <v>12</v>
      </c>
      <c r="C3318" s="464" t="s">
        <v>1440</v>
      </c>
      <c r="D3318" s="465" t="str">
        <f>VLOOKUP(Tabela25[[#This Row],[Symbol]],Baza_cen[],3,0)</f>
        <v>BLOK NYXON  Green 80mm    H=280mm     GPMM</v>
      </c>
      <c r="E3318" s="466">
        <v>280</v>
      </c>
      <c r="F3318" s="466"/>
      <c r="G3318" s="466" t="s">
        <v>2453</v>
      </c>
      <c r="H3318" s="477">
        <f>NP.!Y170</f>
        <v>0</v>
      </c>
      <c r="I3318" s="476">
        <f>NP.!AQ170</f>
        <v>0</v>
      </c>
      <c r="J3318" s="462"/>
    </row>
    <row r="3319" spans="1:10" ht="30" customHeight="1" x14ac:dyDescent="0.2">
      <c r="A3319" s="461">
        <v>3308</v>
      </c>
      <c r="B3319" s="463" t="s">
        <v>12</v>
      </c>
      <c r="C3319" s="464" t="s">
        <v>1440</v>
      </c>
      <c r="D3319" s="465" t="str">
        <f>VLOOKUP(Tabela25[[#This Row],[Symbol]],Baza_cen[],3,0)</f>
        <v>BLOK NYXON  Green 80mm    H=280mm     GPMM</v>
      </c>
      <c r="E3319" s="466">
        <v>280</v>
      </c>
      <c r="F3319" s="466"/>
      <c r="G3319" s="466" t="s">
        <v>2453</v>
      </c>
      <c r="H3319" s="477">
        <f>NP.!Z170</f>
        <v>0</v>
      </c>
      <c r="I3319" s="476">
        <f>NP.!AR170</f>
        <v>0</v>
      </c>
      <c r="J3319" s="462"/>
    </row>
    <row r="3320" spans="1:10" ht="30" customHeight="1" x14ac:dyDescent="0.2">
      <c r="A3320" s="461">
        <v>3309</v>
      </c>
      <c r="B3320" s="463" t="s">
        <v>12</v>
      </c>
      <c r="C3320" s="464" t="s">
        <v>1440</v>
      </c>
      <c r="D3320" s="465" t="str">
        <f>VLOOKUP(Tabela25[[#This Row],[Symbol]],Baza_cen[],3,0)</f>
        <v>BLOK NYXON  Green 80mm    H=280mm     GPMM</v>
      </c>
      <c r="E3320" s="466">
        <v>280</v>
      </c>
      <c r="F3320" s="466"/>
      <c r="G3320" s="466" t="s">
        <v>2453</v>
      </c>
      <c r="H3320" s="477">
        <f>NP.!AA170</f>
        <v>0</v>
      </c>
      <c r="I3320" s="476">
        <f>NP.!AS170</f>
        <v>0</v>
      </c>
      <c r="J3320" s="462"/>
    </row>
    <row r="3321" spans="1:10" ht="30" customHeight="1" x14ac:dyDescent="0.2">
      <c r="A3321" s="461">
        <v>3310</v>
      </c>
      <c r="B3321" s="463" t="s">
        <v>12</v>
      </c>
      <c r="C3321" s="464" t="s">
        <v>1440</v>
      </c>
      <c r="D3321" s="465" t="str">
        <f>VLOOKUP(Tabela25[[#This Row],[Symbol]],Baza_cen[],3,0)</f>
        <v>BLOK NYXON  Green 80mm    H=280mm     GPMM</v>
      </c>
      <c r="E3321" s="466">
        <v>280</v>
      </c>
      <c r="F3321" s="466"/>
      <c r="G3321" s="466" t="s">
        <v>2453</v>
      </c>
      <c r="H3321" s="477">
        <f>NP.!AB170</f>
        <v>0</v>
      </c>
      <c r="I3321" s="476">
        <f>NP.!AT170</f>
        <v>0</v>
      </c>
      <c r="J3321" s="462"/>
    </row>
    <row r="3322" spans="1:10" ht="30" customHeight="1" x14ac:dyDescent="0.2">
      <c r="A3322" s="461">
        <v>3311</v>
      </c>
      <c r="B3322" s="463" t="s">
        <v>12</v>
      </c>
      <c r="C3322" s="464" t="s">
        <v>1440</v>
      </c>
      <c r="D3322" s="465" t="str">
        <f>VLOOKUP(Tabela25[[#This Row],[Symbol]],Baza_cen[],3,0)</f>
        <v>BLOK NYXON  Green 80mm    H=280mm     GPMM</v>
      </c>
      <c r="E3322" s="466">
        <v>280</v>
      </c>
      <c r="F3322" s="466"/>
      <c r="G3322" s="466" t="s">
        <v>2453</v>
      </c>
      <c r="H3322" s="477">
        <f>NP.!AC170</f>
        <v>0</v>
      </c>
      <c r="I3322" s="476">
        <f>NP.!AU170</f>
        <v>0</v>
      </c>
      <c r="J3322" s="462"/>
    </row>
    <row r="3323" spans="1:10" ht="30" customHeight="1" x14ac:dyDescent="0.2">
      <c r="A3323" s="461">
        <v>3312</v>
      </c>
      <c r="B3323" s="463" t="s">
        <v>12</v>
      </c>
      <c r="C3323" s="464" t="s">
        <v>1440</v>
      </c>
      <c r="D3323" s="465" t="str">
        <f>VLOOKUP(Tabela25[[#This Row],[Symbol]],Baza_cen[],3,0)</f>
        <v>BLOK NYXON  Green 80mm    H=280mm     GPMM</v>
      </c>
      <c r="E3323" s="466">
        <v>280</v>
      </c>
      <c r="F3323" s="466"/>
      <c r="G3323" s="466" t="s">
        <v>2453</v>
      </c>
      <c r="H3323" s="477">
        <f>NP.!AD170</f>
        <v>0</v>
      </c>
      <c r="I3323" s="476">
        <f>NP.!AV170</f>
        <v>0</v>
      </c>
      <c r="J3323" s="462"/>
    </row>
    <row r="3324" spans="1:10" ht="30" customHeight="1" x14ac:dyDescent="0.2">
      <c r="A3324" s="461">
        <v>3313</v>
      </c>
      <c r="B3324" s="463" t="s">
        <v>12</v>
      </c>
      <c r="C3324" s="464" t="s">
        <v>1441</v>
      </c>
      <c r="D3324" s="465" t="str">
        <f>VLOOKUP(Tabela25[[#This Row],[Symbol]],Baza_cen[],3,0)</f>
        <v>BLOK NYXON  Green 80mm    H=285mm     GPMM</v>
      </c>
      <c r="E3324" s="466">
        <v>285</v>
      </c>
      <c r="F3324" s="466"/>
      <c r="G3324" s="466" t="s">
        <v>2453</v>
      </c>
      <c r="H3324" s="477">
        <f>NP.!S171</f>
        <v>0</v>
      </c>
      <c r="I3324" s="476">
        <f>NP.!AK171</f>
        <v>0</v>
      </c>
      <c r="J3324" s="462"/>
    </row>
    <row r="3325" spans="1:10" ht="30" customHeight="1" x14ac:dyDescent="0.2">
      <c r="A3325" s="461">
        <v>3314</v>
      </c>
      <c r="B3325" s="463" t="s">
        <v>12</v>
      </c>
      <c r="C3325" s="464" t="s">
        <v>1441</v>
      </c>
      <c r="D3325" s="465" t="str">
        <f>VLOOKUP(Tabela25[[#This Row],[Symbol]],Baza_cen[],3,0)</f>
        <v>BLOK NYXON  Green 80mm    H=285mm     GPMM</v>
      </c>
      <c r="E3325" s="466">
        <v>285</v>
      </c>
      <c r="F3325" s="466"/>
      <c r="G3325" s="466" t="s">
        <v>2453</v>
      </c>
      <c r="H3325" s="477">
        <f>NP.!T171</f>
        <v>0</v>
      </c>
      <c r="I3325" s="476">
        <f>NP.!AL171</f>
        <v>0</v>
      </c>
      <c r="J3325" s="462"/>
    </row>
    <row r="3326" spans="1:10" ht="30" customHeight="1" x14ac:dyDescent="0.2">
      <c r="A3326" s="461">
        <v>3315</v>
      </c>
      <c r="B3326" s="463" t="s">
        <v>12</v>
      </c>
      <c r="C3326" s="464" t="s">
        <v>1441</v>
      </c>
      <c r="D3326" s="465" t="str">
        <f>VLOOKUP(Tabela25[[#This Row],[Symbol]],Baza_cen[],3,0)</f>
        <v>BLOK NYXON  Green 80mm    H=285mm     GPMM</v>
      </c>
      <c r="E3326" s="466">
        <v>285</v>
      </c>
      <c r="F3326" s="466"/>
      <c r="G3326" s="466" t="s">
        <v>2453</v>
      </c>
      <c r="H3326" s="477">
        <f>NP.!U171</f>
        <v>0</v>
      </c>
      <c r="I3326" s="476">
        <f>NP.!AM171</f>
        <v>0</v>
      </c>
      <c r="J3326" s="462"/>
    </row>
    <row r="3327" spans="1:10" ht="30" customHeight="1" x14ac:dyDescent="0.2">
      <c r="A3327" s="461">
        <v>3316</v>
      </c>
      <c r="B3327" s="463" t="s">
        <v>12</v>
      </c>
      <c r="C3327" s="464" t="s">
        <v>1441</v>
      </c>
      <c r="D3327" s="465" t="str">
        <f>VLOOKUP(Tabela25[[#This Row],[Symbol]],Baza_cen[],3,0)</f>
        <v>BLOK NYXON  Green 80mm    H=285mm     GPMM</v>
      </c>
      <c r="E3327" s="466">
        <v>285</v>
      </c>
      <c r="F3327" s="466"/>
      <c r="G3327" s="466" t="s">
        <v>2453</v>
      </c>
      <c r="H3327" s="477">
        <f>NP.!V171</f>
        <v>0</v>
      </c>
      <c r="I3327" s="476">
        <f>NP.!AN171</f>
        <v>0</v>
      </c>
      <c r="J3327" s="462"/>
    </row>
    <row r="3328" spans="1:10" ht="30" customHeight="1" x14ac:dyDescent="0.2">
      <c r="A3328" s="461">
        <v>3317</v>
      </c>
      <c r="B3328" s="463" t="s">
        <v>12</v>
      </c>
      <c r="C3328" s="464" t="s">
        <v>1441</v>
      </c>
      <c r="D3328" s="465" t="str">
        <f>VLOOKUP(Tabela25[[#This Row],[Symbol]],Baza_cen[],3,0)</f>
        <v>BLOK NYXON  Green 80mm    H=285mm     GPMM</v>
      </c>
      <c r="E3328" s="466">
        <v>285</v>
      </c>
      <c r="F3328" s="466"/>
      <c r="G3328" s="466" t="s">
        <v>2453</v>
      </c>
      <c r="H3328" s="477">
        <f>NP.!W171</f>
        <v>0</v>
      </c>
      <c r="I3328" s="476">
        <f>NP.!AO171</f>
        <v>0</v>
      </c>
      <c r="J3328" s="462"/>
    </row>
    <row r="3329" spans="1:10" ht="30" customHeight="1" x14ac:dyDescent="0.2">
      <c r="A3329" s="461">
        <v>3318</v>
      </c>
      <c r="B3329" s="463" t="s">
        <v>12</v>
      </c>
      <c r="C3329" s="464" t="s">
        <v>1441</v>
      </c>
      <c r="D3329" s="465" t="str">
        <f>VLOOKUP(Tabela25[[#This Row],[Symbol]],Baza_cen[],3,0)</f>
        <v>BLOK NYXON  Green 80mm    H=285mm     GPMM</v>
      </c>
      <c r="E3329" s="466">
        <v>285</v>
      </c>
      <c r="F3329" s="466"/>
      <c r="G3329" s="466" t="s">
        <v>2453</v>
      </c>
      <c r="H3329" s="477">
        <f>NP.!X171</f>
        <v>0</v>
      </c>
      <c r="I3329" s="476">
        <f>NP.!AP171</f>
        <v>0</v>
      </c>
      <c r="J3329" s="462"/>
    </row>
    <row r="3330" spans="1:10" ht="30" customHeight="1" x14ac:dyDescent="0.2">
      <c r="A3330" s="461">
        <v>3319</v>
      </c>
      <c r="B3330" s="463" t="s">
        <v>12</v>
      </c>
      <c r="C3330" s="464" t="s">
        <v>1441</v>
      </c>
      <c r="D3330" s="465" t="str">
        <f>VLOOKUP(Tabela25[[#This Row],[Symbol]],Baza_cen[],3,0)</f>
        <v>BLOK NYXON  Green 80mm    H=285mm     GPMM</v>
      </c>
      <c r="E3330" s="466">
        <v>285</v>
      </c>
      <c r="F3330" s="466"/>
      <c r="G3330" s="466" t="s">
        <v>2453</v>
      </c>
      <c r="H3330" s="477">
        <f>NP.!Y171</f>
        <v>0</v>
      </c>
      <c r="I3330" s="476">
        <f>NP.!AQ171</f>
        <v>0</v>
      </c>
      <c r="J3330" s="462"/>
    </row>
    <row r="3331" spans="1:10" ht="30" customHeight="1" x14ac:dyDescent="0.2">
      <c r="A3331" s="461">
        <v>3320</v>
      </c>
      <c r="B3331" s="463" t="s">
        <v>12</v>
      </c>
      <c r="C3331" s="464" t="s">
        <v>1441</v>
      </c>
      <c r="D3331" s="465" t="str">
        <f>VLOOKUP(Tabela25[[#This Row],[Symbol]],Baza_cen[],3,0)</f>
        <v>BLOK NYXON  Green 80mm    H=285mm     GPMM</v>
      </c>
      <c r="E3331" s="466">
        <v>285</v>
      </c>
      <c r="F3331" s="466"/>
      <c r="G3331" s="466" t="s">
        <v>2453</v>
      </c>
      <c r="H3331" s="477">
        <f>NP.!Z171</f>
        <v>0</v>
      </c>
      <c r="I3331" s="476">
        <f>NP.!AR171</f>
        <v>0</v>
      </c>
      <c r="J3331" s="462"/>
    </row>
    <row r="3332" spans="1:10" ht="30" customHeight="1" x14ac:dyDescent="0.2">
      <c r="A3332" s="461">
        <v>3321</v>
      </c>
      <c r="B3332" s="463" t="s">
        <v>12</v>
      </c>
      <c r="C3332" s="464" t="s">
        <v>1441</v>
      </c>
      <c r="D3332" s="465" t="str">
        <f>VLOOKUP(Tabela25[[#This Row],[Symbol]],Baza_cen[],3,0)</f>
        <v>BLOK NYXON  Green 80mm    H=285mm     GPMM</v>
      </c>
      <c r="E3332" s="466">
        <v>285</v>
      </c>
      <c r="F3332" s="466"/>
      <c r="G3332" s="466" t="s">
        <v>2453</v>
      </c>
      <c r="H3332" s="477">
        <f>NP.!AA171</f>
        <v>0</v>
      </c>
      <c r="I3332" s="476">
        <f>NP.!AS171</f>
        <v>0</v>
      </c>
      <c r="J3332" s="462"/>
    </row>
    <row r="3333" spans="1:10" ht="30" customHeight="1" x14ac:dyDescent="0.2">
      <c r="A3333" s="461">
        <v>3322</v>
      </c>
      <c r="B3333" s="463" t="s">
        <v>12</v>
      </c>
      <c r="C3333" s="464" t="s">
        <v>1441</v>
      </c>
      <c r="D3333" s="465" t="str">
        <f>VLOOKUP(Tabela25[[#This Row],[Symbol]],Baza_cen[],3,0)</f>
        <v>BLOK NYXON  Green 80mm    H=285mm     GPMM</v>
      </c>
      <c r="E3333" s="466">
        <v>285</v>
      </c>
      <c r="F3333" s="466"/>
      <c r="G3333" s="466" t="s">
        <v>2453</v>
      </c>
      <c r="H3333" s="477">
        <f>NP.!AB171</f>
        <v>0</v>
      </c>
      <c r="I3333" s="476">
        <f>NP.!AT171</f>
        <v>0</v>
      </c>
      <c r="J3333" s="462"/>
    </row>
    <row r="3334" spans="1:10" ht="30" customHeight="1" x14ac:dyDescent="0.2">
      <c r="A3334" s="461">
        <v>3323</v>
      </c>
      <c r="B3334" s="463" t="s">
        <v>12</v>
      </c>
      <c r="C3334" s="464" t="s">
        <v>1441</v>
      </c>
      <c r="D3334" s="465" t="str">
        <f>VLOOKUP(Tabela25[[#This Row],[Symbol]],Baza_cen[],3,0)</f>
        <v>BLOK NYXON  Green 80mm    H=285mm     GPMM</v>
      </c>
      <c r="E3334" s="466">
        <v>285</v>
      </c>
      <c r="F3334" s="466"/>
      <c r="G3334" s="466" t="s">
        <v>2453</v>
      </c>
      <c r="H3334" s="477">
        <f>NP.!AC171</f>
        <v>0</v>
      </c>
      <c r="I3334" s="476">
        <f>NP.!AU171</f>
        <v>0</v>
      </c>
      <c r="J3334" s="462"/>
    </row>
    <row r="3335" spans="1:10" ht="30" customHeight="1" x14ac:dyDescent="0.2">
      <c r="A3335" s="461">
        <v>3324</v>
      </c>
      <c r="B3335" s="463" t="s">
        <v>12</v>
      </c>
      <c r="C3335" s="464" t="s">
        <v>1441</v>
      </c>
      <c r="D3335" s="465" t="str">
        <f>VLOOKUP(Tabela25[[#This Row],[Symbol]],Baza_cen[],3,0)</f>
        <v>BLOK NYXON  Green 80mm    H=285mm     GPMM</v>
      </c>
      <c r="E3335" s="466">
        <v>285</v>
      </c>
      <c r="F3335" s="466"/>
      <c r="G3335" s="466" t="s">
        <v>2453</v>
      </c>
      <c r="H3335" s="477">
        <f>NP.!AD171</f>
        <v>0</v>
      </c>
      <c r="I3335" s="476">
        <f>NP.!AV171</f>
        <v>0</v>
      </c>
      <c r="J3335" s="462"/>
    </row>
    <row r="3336" spans="1:10" ht="30" customHeight="1" x14ac:dyDescent="0.2">
      <c r="A3336" s="461">
        <v>3325</v>
      </c>
      <c r="B3336" s="463" t="s">
        <v>12</v>
      </c>
      <c r="C3336" s="464" t="s">
        <v>1442</v>
      </c>
      <c r="D3336" s="465" t="str">
        <f>VLOOKUP(Tabela25[[#This Row],[Symbol]],Baza_cen[],3,0)</f>
        <v>BLOK NYXON  Green 80mm    H=290mm     GPMM</v>
      </c>
      <c r="E3336" s="466">
        <v>290</v>
      </c>
      <c r="F3336" s="466"/>
      <c r="G3336" s="466" t="s">
        <v>2453</v>
      </c>
      <c r="H3336" s="477">
        <f>NP.!S172</f>
        <v>0</v>
      </c>
      <c r="I3336" s="476">
        <f>NP.!AK172</f>
        <v>0</v>
      </c>
      <c r="J3336" s="462"/>
    </row>
    <row r="3337" spans="1:10" ht="30" customHeight="1" x14ac:dyDescent="0.2">
      <c r="A3337" s="461">
        <v>3326</v>
      </c>
      <c r="B3337" s="463" t="s">
        <v>12</v>
      </c>
      <c r="C3337" s="464" t="s">
        <v>1442</v>
      </c>
      <c r="D3337" s="465" t="str">
        <f>VLOOKUP(Tabela25[[#This Row],[Symbol]],Baza_cen[],3,0)</f>
        <v>BLOK NYXON  Green 80mm    H=290mm     GPMM</v>
      </c>
      <c r="E3337" s="466">
        <v>290</v>
      </c>
      <c r="F3337" s="466"/>
      <c r="G3337" s="466" t="s">
        <v>2453</v>
      </c>
      <c r="H3337" s="477">
        <f>NP.!T172</f>
        <v>0</v>
      </c>
      <c r="I3337" s="476">
        <f>NP.!AL172</f>
        <v>0</v>
      </c>
      <c r="J3337" s="462"/>
    </row>
    <row r="3338" spans="1:10" ht="30" customHeight="1" x14ac:dyDescent="0.2">
      <c r="A3338" s="461">
        <v>3327</v>
      </c>
      <c r="B3338" s="463" t="s">
        <v>12</v>
      </c>
      <c r="C3338" s="464" t="s">
        <v>1442</v>
      </c>
      <c r="D3338" s="465" t="str">
        <f>VLOOKUP(Tabela25[[#This Row],[Symbol]],Baza_cen[],3,0)</f>
        <v>BLOK NYXON  Green 80mm    H=290mm     GPMM</v>
      </c>
      <c r="E3338" s="466">
        <v>290</v>
      </c>
      <c r="F3338" s="466"/>
      <c r="G3338" s="466" t="s">
        <v>2453</v>
      </c>
      <c r="H3338" s="477">
        <f>NP.!U172</f>
        <v>0</v>
      </c>
      <c r="I3338" s="476">
        <f>NP.!AM172</f>
        <v>0</v>
      </c>
      <c r="J3338" s="462"/>
    </row>
    <row r="3339" spans="1:10" ht="30" customHeight="1" x14ac:dyDescent="0.2">
      <c r="A3339" s="461">
        <v>3328</v>
      </c>
      <c r="B3339" s="463" t="s">
        <v>12</v>
      </c>
      <c r="C3339" s="464" t="s">
        <v>1442</v>
      </c>
      <c r="D3339" s="465" t="str">
        <f>VLOOKUP(Tabela25[[#This Row],[Symbol]],Baza_cen[],3,0)</f>
        <v>BLOK NYXON  Green 80mm    H=290mm     GPMM</v>
      </c>
      <c r="E3339" s="466">
        <v>290</v>
      </c>
      <c r="F3339" s="466"/>
      <c r="G3339" s="466" t="s">
        <v>2453</v>
      </c>
      <c r="H3339" s="477">
        <f>NP.!V172</f>
        <v>0</v>
      </c>
      <c r="I3339" s="476">
        <f>NP.!AN172</f>
        <v>0</v>
      </c>
      <c r="J3339" s="462"/>
    </row>
    <row r="3340" spans="1:10" ht="30" customHeight="1" x14ac:dyDescent="0.2">
      <c r="A3340" s="461">
        <v>3329</v>
      </c>
      <c r="B3340" s="463" t="s">
        <v>12</v>
      </c>
      <c r="C3340" s="464" t="s">
        <v>1442</v>
      </c>
      <c r="D3340" s="465" t="str">
        <f>VLOOKUP(Tabela25[[#This Row],[Symbol]],Baza_cen[],3,0)</f>
        <v>BLOK NYXON  Green 80mm    H=290mm     GPMM</v>
      </c>
      <c r="E3340" s="466">
        <v>290</v>
      </c>
      <c r="F3340" s="466"/>
      <c r="G3340" s="466" t="s">
        <v>2453</v>
      </c>
      <c r="H3340" s="477">
        <f>NP.!W172</f>
        <v>0</v>
      </c>
      <c r="I3340" s="476">
        <f>NP.!AO172</f>
        <v>0</v>
      </c>
      <c r="J3340" s="462"/>
    </row>
    <row r="3341" spans="1:10" ht="30" customHeight="1" x14ac:dyDescent="0.2">
      <c r="A3341" s="461">
        <v>3330</v>
      </c>
      <c r="B3341" s="463" t="s">
        <v>12</v>
      </c>
      <c r="C3341" s="464" t="s">
        <v>1442</v>
      </c>
      <c r="D3341" s="465" t="str">
        <f>VLOOKUP(Tabela25[[#This Row],[Symbol]],Baza_cen[],3,0)</f>
        <v>BLOK NYXON  Green 80mm    H=290mm     GPMM</v>
      </c>
      <c r="E3341" s="466">
        <v>290</v>
      </c>
      <c r="F3341" s="466"/>
      <c r="G3341" s="466" t="s">
        <v>2453</v>
      </c>
      <c r="H3341" s="477">
        <f>NP.!X172</f>
        <v>0</v>
      </c>
      <c r="I3341" s="476">
        <f>NP.!AP172</f>
        <v>0</v>
      </c>
      <c r="J3341" s="462"/>
    </row>
    <row r="3342" spans="1:10" ht="30" customHeight="1" x14ac:dyDescent="0.2">
      <c r="A3342" s="461">
        <v>3331</v>
      </c>
      <c r="B3342" s="463" t="s">
        <v>12</v>
      </c>
      <c r="C3342" s="464" t="s">
        <v>1442</v>
      </c>
      <c r="D3342" s="465" t="str">
        <f>VLOOKUP(Tabela25[[#This Row],[Symbol]],Baza_cen[],3,0)</f>
        <v>BLOK NYXON  Green 80mm    H=290mm     GPMM</v>
      </c>
      <c r="E3342" s="466">
        <v>290</v>
      </c>
      <c r="F3342" s="466"/>
      <c r="G3342" s="466" t="s">
        <v>2453</v>
      </c>
      <c r="H3342" s="477">
        <f>NP.!Y172</f>
        <v>0</v>
      </c>
      <c r="I3342" s="476">
        <f>NP.!AQ172</f>
        <v>0</v>
      </c>
      <c r="J3342" s="462"/>
    </row>
    <row r="3343" spans="1:10" ht="30" customHeight="1" x14ac:dyDescent="0.2">
      <c r="A3343" s="461">
        <v>3332</v>
      </c>
      <c r="B3343" s="463" t="s">
        <v>12</v>
      </c>
      <c r="C3343" s="464" t="s">
        <v>1442</v>
      </c>
      <c r="D3343" s="465" t="str">
        <f>VLOOKUP(Tabela25[[#This Row],[Symbol]],Baza_cen[],3,0)</f>
        <v>BLOK NYXON  Green 80mm    H=290mm     GPMM</v>
      </c>
      <c r="E3343" s="466">
        <v>290</v>
      </c>
      <c r="F3343" s="466"/>
      <c r="G3343" s="466" t="s">
        <v>2453</v>
      </c>
      <c r="H3343" s="477">
        <f>NP.!Z172</f>
        <v>0</v>
      </c>
      <c r="I3343" s="476">
        <f>NP.!AR172</f>
        <v>0</v>
      </c>
      <c r="J3343" s="462"/>
    </row>
    <row r="3344" spans="1:10" ht="30" customHeight="1" x14ac:dyDescent="0.2">
      <c r="A3344" s="461">
        <v>3333</v>
      </c>
      <c r="B3344" s="463" t="s">
        <v>12</v>
      </c>
      <c r="C3344" s="464" t="s">
        <v>1442</v>
      </c>
      <c r="D3344" s="465" t="str">
        <f>VLOOKUP(Tabela25[[#This Row],[Symbol]],Baza_cen[],3,0)</f>
        <v>BLOK NYXON  Green 80mm    H=290mm     GPMM</v>
      </c>
      <c r="E3344" s="466">
        <v>290</v>
      </c>
      <c r="F3344" s="466"/>
      <c r="G3344" s="466" t="s">
        <v>2453</v>
      </c>
      <c r="H3344" s="477">
        <f>NP.!AA172</f>
        <v>0</v>
      </c>
      <c r="I3344" s="476">
        <f>NP.!AS172</f>
        <v>0</v>
      </c>
      <c r="J3344" s="462"/>
    </row>
    <row r="3345" spans="1:10" ht="30" customHeight="1" x14ac:dyDescent="0.2">
      <c r="A3345" s="461">
        <v>3334</v>
      </c>
      <c r="B3345" s="463" t="s">
        <v>12</v>
      </c>
      <c r="C3345" s="464" t="s">
        <v>1442</v>
      </c>
      <c r="D3345" s="465" t="str">
        <f>VLOOKUP(Tabela25[[#This Row],[Symbol]],Baza_cen[],3,0)</f>
        <v>BLOK NYXON  Green 80mm    H=290mm     GPMM</v>
      </c>
      <c r="E3345" s="466">
        <v>290</v>
      </c>
      <c r="F3345" s="466"/>
      <c r="G3345" s="466" t="s">
        <v>2453</v>
      </c>
      <c r="H3345" s="477">
        <f>NP.!AB172</f>
        <v>0</v>
      </c>
      <c r="I3345" s="476">
        <f>NP.!AT172</f>
        <v>0</v>
      </c>
      <c r="J3345" s="462"/>
    </row>
    <row r="3346" spans="1:10" ht="30" customHeight="1" x14ac:dyDescent="0.2">
      <c r="A3346" s="461">
        <v>3335</v>
      </c>
      <c r="B3346" s="463" t="s">
        <v>12</v>
      </c>
      <c r="C3346" s="464" t="s">
        <v>1442</v>
      </c>
      <c r="D3346" s="465" t="str">
        <f>VLOOKUP(Tabela25[[#This Row],[Symbol]],Baza_cen[],3,0)</f>
        <v>BLOK NYXON  Green 80mm    H=290mm     GPMM</v>
      </c>
      <c r="E3346" s="466">
        <v>290</v>
      </c>
      <c r="F3346" s="466"/>
      <c r="G3346" s="466" t="s">
        <v>2453</v>
      </c>
      <c r="H3346" s="477">
        <f>NP.!AC172</f>
        <v>0</v>
      </c>
      <c r="I3346" s="476">
        <f>NP.!AU172</f>
        <v>0</v>
      </c>
      <c r="J3346" s="462"/>
    </row>
    <row r="3347" spans="1:10" ht="30" customHeight="1" x14ac:dyDescent="0.2">
      <c r="A3347" s="461">
        <v>3336</v>
      </c>
      <c r="B3347" s="463" t="s">
        <v>12</v>
      </c>
      <c r="C3347" s="464" t="s">
        <v>1442</v>
      </c>
      <c r="D3347" s="465" t="str">
        <f>VLOOKUP(Tabela25[[#This Row],[Symbol]],Baza_cen[],3,0)</f>
        <v>BLOK NYXON  Green 80mm    H=290mm     GPMM</v>
      </c>
      <c r="E3347" s="466">
        <v>290</v>
      </c>
      <c r="F3347" s="466"/>
      <c r="G3347" s="466" t="s">
        <v>2453</v>
      </c>
      <c r="H3347" s="477">
        <f>NP.!AD172</f>
        <v>0</v>
      </c>
      <c r="I3347" s="476">
        <f>NP.!AV172</f>
        <v>0</v>
      </c>
      <c r="J3347" s="462"/>
    </row>
    <row r="3348" spans="1:10" ht="30" customHeight="1" x14ac:dyDescent="0.2">
      <c r="A3348" s="461">
        <v>3337</v>
      </c>
      <c r="B3348" s="463" t="s">
        <v>12</v>
      </c>
      <c r="C3348" s="464" t="s">
        <v>1443</v>
      </c>
      <c r="D3348" s="465" t="str">
        <f>VLOOKUP(Tabela25[[#This Row],[Symbol]],Baza_cen[],3,0)</f>
        <v>BLOK NYXON  Green 80mm    H=295mm     GPMM</v>
      </c>
      <c r="E3348" s="466">
        <v>295</v>
      </c>
      <c r="F3348" s="466"/>
      <c r="G3348" s="466" t="s">
        <v>2453</v>
      </c>
      <c r="H3348" s="477">
        <f>NP.!S173</f>
        <v>0</v>
      </c>
      <c r="I3348" s="476">
        <f>NP.!AK173</f>
        <v>0</v>
      </c>
      <c r="J3348" s="462"/>
    </row>
    <row r="3349" spans="1:10" ht="30" customHeight="1" x14ac:dyDescent="0.2">
      <c r="A3349" s="461">
        <v>3338</v>
      </c>
      <c r="B3349" s="463" t="s">
        <v>12</v>
      </c>
      <c r="C3349" s="464" t="s">
        <v>1443</v>
      </c>
      <c r="D3349" s="465" t="str">
        <f>VLOOKUP(Tabela25[[#This Row],[Symbol]],Baza_cen[],3,0)</f>
        <v>BLOK NYXON  Green 80mm    H=295mm     GPMM</v>
      </c>
      <c r="E3349" s="466">
        <v>295</v>
      </c>
      <c r="F3349" s="466"/>
      <c r="G3349" s="466" t="s">
        <v>2453</v>
      </c>
      <c r="H3349" s="477">
        <f>NP.!T173</f>
        <v>0</v>
      </c>
      <c r="I3349" s="476">
        <f>NP.!AL173</f>
        <v>0</v>
      </c>
      <c r="J3349" s="462"/>
    </row>
    <row r="3350" spans="1:10" ht="30" customHeight="1" x14ac:dyDescent="0.2">
      <c r="A3350" s="461">
        <v>3339</v>
      </c>
      <c r="B3350" s="463" t="s">
        <v>12</v>
      </c>
      <c r="C3350" s="464" t="s">
        <v>1443</v>
      </c>
      <c r="D3350" s="465" t="str">
        <f>VLOOKUP(Tabela25[[#This Row],[Symbol]],Baza_cen[],3,0)</f>
        <v>BLOK NYXON  Green 80mm    H=295mm     GPMM</v>
      </c>
      <c r="E3350" s="466">
        <v>295</v>
      </c>
      <c r="F3350" s="466"/>
      <c r="G3350" s="466" t="s">
        <v>2453</v>
      </c>
      <c r="H3350" s="477">
        <f>NP.!U173</f>
        <v>0</v>
      </c>
      <c r="I3350" s="476">
        <f>NP.!AM173</f>
        <v>0</v>
      </c>
      <c r="J3350" s="462"/>
    </row>
    <row r="3351" spans="1:10" ht="30" customHeight="1" x14ac:dyDescent="0.2">
      <c r="A3351" s="461">
        <v>3340</v>
      </c>
      <c r="B3351" s="463" t="s">
        <v>12</v>
      </c>
      <c r="C3351" s="464" t="s">
        <v>1443</v>
      </c>
      <c r="D3351" s="465" t="str">
        <f>VLOOKUP(Tabela25[[#This Row],[Symbol]],Baza_cen[],3,0)</f>
        <v>BLOK NYXON  Green 80mm    H=295mm     GPMM</v>
      </c>
      <c r="E3351" s="466">
        <v>295</v>
      </c>
      <c r="F3351" s="466"/>
      <c r="G3351" s="466" t="s">
        <v>2453</v>
      </c>
      <c r="H3351" s="477">
        <f>NP.!V173</f>
        <v>0</v>
      </c>
      <c r="I3351" s="476">
        <f>NP.!AN173</f>
        <v>0</v>
      </c>
      <c r="J3351" s="462"/>
    </row>
    <row r="3352" spans="1:10" ht="30" customHeight="1" x14ac:dyDescent="0.2">
      <c r="A3352" s="461">
        <v>3341</v>
      </c>
      <c r="B3352" s="463" t="s">
        <v>12</v>
      </c>
      <c r="C3352" s="464" t="s">
        <v>1443</v>
      </c>
      <c r="D3352" s="465" t="str">
        <f>VLOOKUP(Tabela25[[#This Row],[Symbol]],Baza_cen[],3,0)</f>
        <v>BLOK NYXON  Green 80mm    H=295mm     GPMM</v>
      </c>
      <c r="E3352" s="466">
        <v>295</v>
      </c>
      <c r="F3352" s="466"/>
      <c r="G3352" s="466" t="s">
        <v>2453</v>
      </c>
      <c r="H3352" s="477">
        <f>NP.!W173</f>
        <v>0</v>
      </c>
      <c r="I3352" s="476">
        <f>NP.!AO173</f>
        <v>0</v>
      </c>
      <c r="J3352" s="462"/>
    </row>
    <row r="3353" spans="1:10" ht="30" customHeight="1" x14ac:dyDescent="0.2">
      <c r="A3353" s="461">
        <v>3342</v>
      </c>
      <c r="B3353" s="463" t="s">
        <v>12</v>
      </c>
      <c r="C3353" s="464" t="s">
        <v>1443</v>
      </c>
      <c r="D3353" s="465" t="str">
        <f>VLOOKUP(Tabela25[[#This Row],[Symbol]],Baza_cen[],3,0)</f>
        <v>BLOK NYXON  Green 80mm    H=295mm     GPMM</v>
      </c>
      <c r="E3353" s="466">
        <v>295</v>
      </c>
      <c r="F3353" s="466"/>
      <c r="G3353" s="466" t="s">
        <v>2453</v>
      </c>
      <c r="H3353" s="477">
        <f>NP.!X173</f>
        <v>0</v>
      </c>
      <c r="I3353" s="476">
        <f>NP.!AP173</f>
        <v>0</v>
      </c>
      <c r="J3353" s="462"/>
    </row>
    <row r="3354" spans="1:10" ht="30" customHeight="1" x14ac:dyDescent="0.2">
      <c r="A3354" s="461">
        <v>3343</v>
      </c>
      <c r="B3354" s="463" t="s">
        <v>12</v>
      </c>
      <c r="C3354" s="464" t="s">
        <v>1443</v>
      </c>
      <c r="D3354" s="465" t="str">
        <f>VLOOKUP(Tabela25[[#This Row],[Symbol]],Baza_cen[],3,0)</f>
        <v>BLOK NYXON  Green 80mm    H=295mm     GPMM</v>
      </c>
      <c r="E3354" s="466">
        <v>295</v>
      </c>
      <c r="F3354" s="466"/>
      <c r="G3354" s="466" t="s">
        <v>2453</v>
      </c>
      <c r="H3354" s="477">
        <f>NP.!Y173</f>
        <v>0</v>
      </c>
      <c r="I3354" s="476">
        <f>NP.!AQ173</f>
        <v>0</v>
      </c>
      <c r="J3354" s="462"/>
    </row>
    <row r="3355" spans="1:10" ht="30" customHeight="1" x14ac:dyDescent="0.2">
      <c r="A3355" s="461">
        <v>3344</v>
      </c>
      <c r="B3355" s="463" t="s">
        <v>12</v>
      </c>
      <c r="C3355" s="464" t="s">
        <v>1443</v>
      </c>
      <c r="D3355" s="465" t="str">
        <f>VLOOKUP(Tabela25[[#This Row],[Symbol]],Baza_cen[],3,0)</f>
        <v>BLOK NYXON  Green 80mm    H=295mm     GPMM</v>
      </c>
      <c r="E3355" s="466">
        <v>295</v>
      </c>
      <c r="F3355" s="466"/>
      <c r="G3355" s="466" t="s">
        <v>2453</v>
      </c>
      <c r="H3355" s="477">
        <f>NP.!Z173</f>
        <v>0</v>
      </c>
      <c r="I3355" s="476">
        <f>NP.!AR173</f>
        <v>0</v>
      </c>
      <c r="J3355" s="462"/>
    </row>
    <row r="3356" spans="1:10" ht="30" customHeight="1" x14ac:dyDescent="0.2">
      <c r="A3356" s="461">
        <v>3345</v>
      </c>
      <c r="B3356" s="463" t="s">
        <v>12</v>
      </c>
      <c r="C3356" s="464" t="s">
        <v>1443</v>
      </c>
      <c r="D3356" s="465" t="str">
        <f>VLOOKUP(Tabela25[[#This Row],[Symbol]],Baza_cen[],3,0)</f>
        <v>BLOK NYXON  Green 80mm    H=295mm     GPMM</v>
      </c>
      <c r="E3356" s="466">
        <v>295</v>
      </c>
      <c r="F3356" s="466"/>
      <c r="G3356" s="466" t="s">
        <v>2453</v>
      </c>
      <c r="H3356" s="477">
        <f>NP.!AA173</f>
        <v>0</v>
      </c>
      <c r="I3356" s="476">
        <f>NP.!AS173</f>
        <v>0</v>
      </c>
      <c r="J3356" s="462"/>
    </row>
    <row r="3357" spans="1:10" ht="30" customHeight="1" x14ac:dyDescent="0.2">
      <c r="A3357" s="461">
        <v>3346</v>
      </c>
      <c r="B3357" s="463" t="s">
        <v>12</v>
      </c>
      <c r="C3357" s="464" t="s">
        <v>1443</v>
      </c>
      <c r="D3357" s="465" t="str">
        <f>VLOOKUP(Tabela25[[#This Row],[Symbol]],Baza_cen[],3,0)</f>
        <v>BLOK NYXON  Green 80mm    H=295mm     GPMM</v>
      </c>
      <c r="E3357" s="466">
        <v>295</v>
      </c>
      <c r="F3357" s="466"/>
      <c r="G3357" s="466" t="s">
        <v>2453</v>
      </c>
      <c r="H3357" s="477">
        <f>NP.!AB173</f>
        <v>0</v>
      </c>
      <c r="I3357" s="476">
        <f>NP.!AT173</f>
        <v>0</v>
      </c>
      <c r="J3357" s="462"/>
    </row>
    <row r="3358" spans="1:10" ht="30" customHeight="1" x14ac:dyDescent="0.2">
      <c r="A3358" s="461">
        <v>3347</v>
      </c>
      <c r="B3358" s="463" t="s">
        <v>12</v>
      </c>
      <c r="C3358" s="464" t="s">
        <v>1443</v>
      </c>
      <c r="D3358" s="465" t="str">
        <f>VLOOKUP(Tabela25[[#This Row],[Symbol]],Baza_cen[],3,0)</f>
        <v>BLOK NYXON  Green 80mm    H=295mm     GPMM</v>
      </c>
      <c r="E3358" s="466">
        <v>295</v>
      </c>
      <c r="F3358" s="466"/>
      <c r="G3358" s="466" t="s">
        <v>2453</v>
      </c>
      <c r="H3358" s="477">
        <f>NP.!AC173</f>
        <v>0</v>
      </c>
      <c r="I3358" s="476">
        <f>NP.!AU173</f>
        <v>0</v>
      </c>
      <c r="J3358" s="462"/>
    </row>
    <row r="3359" spans="1:10" ht="30" customHeight="1" x14ac:dyDescent="0.2">
      <c r="A3359" s="461">
        <v>3348</v>
      </c>
      <c r="B3359" s="463" t="s">
        <v>12</v>
      </c>
      <c r="C3359" s="464" t="s">
        <v>1443</v>
      </c>
      <c r="D3359" s="465" t="str">
        <f>VLOOKUP(Tabela25[[#This Row],[Symbol]],Baza_cen[],3,0)</f>
        <v>BLOK NYXON  Green 80mm    H=295mm     GPMM</v>
      </c>
      <c r="E3359" s="466">
        <v>295</v>
      </c>
      <c r="F3359" s="466"/>
      <c r="G3359" s="466" t="s">
        <v>2453</v>
      </c>
      <c r="H3359" s="477">
        <f>NP.!AD173</f>
        <v>0</v>
      </c>
      <c r="I3359" s="476">
        <f>NP.!AV173</f>
        <v>0</v>
      </c>
      <c r="J3359" s="462"/>
    </row>
    <row r="3360" spans="1:10" ht="30" customHeight="1" x14ac:dyDescent="0.2">
      <c r="A3360" s="461">
        <v>3349</v>
      </c>
      <c r="B3360" s="463" t="s">
        <v>12</v>
      </c>
      <c r="C3360" s="464" t="s">
        <v>1444</v>
      </c>
      <c r="D3360" s="465" t="str">
        <f>VLOOKUP(Tabela25[[#This Row],[Symbol]],Baza_cen[],3,0)</f>
        <v>BLOK NYXON  Green 80mm    H=300mm     GPMM</v>
      </c>
      <c r="E3360" s="466">
        <v>300</v>
      </c>
      <c r="F3360" s="466"/>
      <c r="G3360" s="466" t="s">
        <v>2453</v>
      </c>
      <c r="H3360" s="477">
        <f>NP.!S174</f>
        <v>0</v>
      </c>
      <c r="I3360" s="476">
        <f>NP.!AK174</f>
        <v>0</v>
      </c>
      <c r="J3360" s="462"/>
    </row>
    <row r="3361" spans="1:10" ht="30" customHeight="1" x14ac:dyDescent="0.2">
      <c r="A3361" s="461">
        <v>3350</v>
      </c>
      <c r="B3361" s="463" t="s">
        <v>12</v>
      </c>
      <c r="C3361" s="464" t="s">
        <v>1444</v>
      </c>
      <c r="D3361" s="465" t="str">
        <f>VLOOKUP(Tabela25[[#This Row],[Symbol]],Baza_cen[],3,0)</f>
        <v>BLOK NYXON  Green 80mm    H=300mm     GPMM</v>
      </c>
      <c r="E3361" s="466">
        <v>300</v>
      </c>
      <c r="F3361" s="466"/>
      <c r="G3361" s="466" t="s">
        <v>2453</v>
      </c>
      <c r="H3361" s="477">
        <f>NP.!T174</f>
        <v>0</v>
      </c>
      <c r="I3361" s="476">
        <f>NP.!AL174</f>
        <v>0</v>
      </c>
      <c r="J3361" s="462"/>
    </row>
    <row r="3362" spans="1:10" ht="30" customHeight="1" x14ac:dyDescent="0.2">
      <c r="A3362" s="461">
        <v>3351</v>
      </c>
      <c r="B3362" s="463" t="s">
        <v>12</v>
      </c>
      <c r="C3362" s="464" t="s">
        <v>1444</v>
      </c>
      <c r="D3362" s="465" t="str">
        <f>VLOOKUP(Tabela25[[#This Row],[Symbol]],Baza_cen[],3,0)</f>
        <v>BLOK NYXON  Green 80mm    H=300mm     GPMM</v>
      </c>
      <c r="E3362" s="466">
        <v>300</v>
      </c>
      <c r="F3362" s="466"/>
      <c r="G3362" s="466" t="s">
        <v>2453</v>
      </c>
      <c r="H3362" s="477">
        <f>NP.!U174</f>
        <v>0</v>
      </c>
      <c r="I3362" s="476">
        <f>NP.!AM174</f>
        <v>0</v>
      </c>
      <c r="J3362" s="462"/>
    </row>
    <row r="3363" spans="1:10" ht="30" customHeight="1" x14ac:dyDescent="0.2">
      <c r="A3363" s="461">
        <v>3352</v>
      </c>
      <c r="B3363" s="463" t="s">
        <v>12</v>
      </c>
      <c r="C3363" s="464" t="s">
        <v>1444</v>
      </c>
      <c r="D3363" s="465" t="str">
        <f>VLOOKUP(Tabela25[[#This Row],[Symbol]],Baza_cen[],3,0)</f>
        <v>BLOK NYXON  Green 80mm    H=300mm     GPMM</v>
      </c>
      <c r="E3363" s="466">
        <v>300</v>
      </c>
      <c r="F3363" s="466"/>
      <c r="G3363" s="466" t="s">
        <v>2453</v>
      </c>
      <c r="H3363" s="477">
        <f>NP.!V174</f>
        <v>0</v>
      </c>
      <c r="I3363" s="476">
        <f>NP.!AN174</f>
        <v>0</v>
      </c>
      <c r="J3363" s="462"/>
    </row>
    <row r="3364" spans="1:10" ht="30" customHeight="1" x14ac:dyDescent="0.2">
      <c r="A3364" s="461">
        <v>3353</v>
      </c>
      <c r="B3364" s="463" t="s">
        <v>12</v>
      </c>
      <c r="C3364" s="464" t="s">
        <v>1444</v>
      </c>
      <c r="D3364" s="465" t="str">
        <f>VLOOKUP(Tabela25[[#This Row],[Symbol]],Baza_cen[],3,0)</f>
        <v>BLOK NYXON  Green 80mm    H=300mm     GPMM</v>
      </c>
      <c r="E3364" s="466">
        <v>300</v>
      </c>
      <c r="F3364" s="466"/>
      <c r="G3364" s="466" t="s">
        <v>2453</v>
      </c>
      <c r="H3364" s="477">
        <f>NP.!W174</f>
        <v>0</v>
      </c>
      <c r="I3364" s="476">
        <f>NP.!AO174</f>
        <v>0</v>
      </c>
      <c r="J3364" s="462"/>
    </row>
    <row r="3365" spans="1:10" ht="30" customHeight="1" x14ac:dyDescent="0.2">
      <c r="A3365" s="461">
        <v>3354</v>
      </c>
      <c r="B3365" s="463" t="s">
        <v>12</v>
      </c>
      <c r="C3365" s="464" t="s">
        <v>1444</v>
      </c>
      <c r="D3365" s="465" t="str">
        <f>VLOOKUP(Tabela25[[#This Row],[Symbol]],Baza_cen[],3,0)</f>
        <v>BLOK NYXON  Green 80mm    H=300mm     GPMM</v>
      </c>
      <c r="E3365" s="466">
        <v>300</v>
      </c>
      <c r="F3365" s="466"/>
      <c r="G3365" s="466" t="s">
        <v>2453</v>
      </c>
      <c r="H3365" s="477">
        <f>NP.!X174</f>
        <v>0</v>
      </c>
      <c r="I3365" s="476">
        <f>NP.!AP174</f>
        <v>0</v>
      </c>
      <c r="J3365" s="462"/>
    </row>
    <row r="3366" spans="1:10" ht="30" customHeight="1" x14ac:dyDescent="0.2">
      <c r="A3366" s="461">
        <v>3355</v>
      </c>
      <c r="B3366" s="463" t="s">
        <v>12</v>
      </c>
      <c r="C3366" s="464" t="s">
        <v>1444</v>
      </c>
      <c r="D3366" s="465" t="str">
        <f>VLOOKUP(Tabela25[[#This Row],[Symbol]],Baza_cen[],3,0)</f>
        <v>BLOK NYXON  Green 80mm    H=300mm     GPMM</v>
      </c>
      <c r="E3366" s="466">
        <v>300</v>
      </c>
      <c r="F3366" s="466"/>
      <c r="G3366" s="466" t="s">
        <v>2453</v>
      </c>
      <c r="H3366" s="477">
        <f>NP.!Y174</f>
        <v>0</v>
      </c>
      <c r="I3366" s="476">
        <f>NP.!AQ174</f>
        <v>0</v>
      </c>
      <c r="J3366" s="462"/>
    </row>
    <row r="3367" spans="1:10" ht="30" customHeight="1" x14ac:dyDescent="0.2">
      <c r="A3367" s="461">
        <v>3356</v>
      </c>
      <c r="B3367" s="463" t="s">
        <v>12</v>
      </c>
      <c r="C3367" s="464" t="s">
        <v>1444</v>
      </c>
      <c r="D3367" s="465" t="str">
        <f>VLOOKUP(Tabela25[[#This Row],[Symbol]],Baza_cen[],3,0)</f>
        <v>BLOK NYXON  Green 80mm    H=300mm     GPMM</v>
      </c>
      <c r="E3367" s="466">
        <v>300</v>
      </c>
      <c r="F3367" s="466"/>
      <c r="G3367" s="466" t="s">
        <v>2453</v>
      </c>
      <c r="H3367" s="477">
        <f>NP.!Z174</f>
        <v>0</v>
      </c>
      <c r="I3367" s="476">
        <f>NP.!AR174</f>
        <v>0</v>
      </c>
      <c r="J3367" s="462"/>
    </row>
    <row r="3368" spans="1:10" ht="30" customHeight="1" x14ac:dyDescent="0.2">
      <c r="A3368" s="461">
        <v>3357</v>
      </c>
      <c r="B3368" s="463" t="s">
        <v>12</v>
      </c>
      <c r="C3368" s="464" t="s">
        <v>1444</v>
      </c>
      <c r="D3368" s="465" t="str">
        <f>VLOOKUP(Tabela25[[#This Row],[Symbol]],Baza_cen[],3,0)</f>
        <v>BLOK NYXON  Green 80mm    H=300mm     GPMM</v>
      </c>
      <c r="E3368" s="466">
        <v>300</v>
      </c>
      <c r="F3368" s="466"/>
      <c r="G3368" s="466" t="s">
        <v>2453</v>
      </c>
      <c r="H3368" s="477">
        <f>NP.!AA174</f>
        <v>0</v>
      </c>
      <c r="I3368" s="476">
        <f>NP.!AS174</f>
        <v>0</v>
      </c>
      <c r="J3368" s="462"/>
    </row>
    <row r="3369" spans="1:10" ht="30" customHeight="1" x14ac:dyDescent="0.2">
      <c r="A3369" s="461">
        <v>3358</v>
      </c>
      <c r="B3369" s="463" t="s">
        <v>12</v>
      </c>
      <c r="C3369" s="464" t="s">
        <v>1444</v>
      </c>
      <c r="D3369" s="465" t="str">
        <f>VLOOKUP(Tabela25[[#This Row],[Symbol]],Baza_cen[],3,0)</f>
        <v>BLOK NYXON  Green 80mm    H=300mm     GPMM</v>
      </c>
      <c r="E3369" s="466">
        <v>300</v>
      </c>
      <c r="F3369" s="466"/>
      <c r="G3369" s="466" t="s">
        <v>2453</v>
      </c>
      <c r="H3369" s="477">
        <f>NP.!AB174</f>
        <v>0</v>
      </c>
      <c r="I3369" s="476">
        <f>NP.!AT174</f>
        <v>0</v>
      </c>
      <c r="J3369" s="462"/>
    </row>
    <row r="3370" spans="1:10" ht="30" customHeight="1" x14ac:dyDescent="0.2">
      <c r="A3370" s="461">
        <v>3359</v>
      </c>
      <c r="B3370" s="463" t="s">
        <v>12</v>
      </c>
      <c r="C3370" s="464" t="s">
        <v>1444</v>
      </c>
      <c r="D3370" s="465" t="str">
        <f>VLOOKUP(Tabela25[[#This Row],[Symbol]],Baza_cen[],3,0)</f>
        <v>BLOK NYXON  Green 80mm    H=300mm     GPMM</v>
      </c>
      <c r="E3370" s="466">
        <v>300</v>
      </c>
      <c r="F3370" s="466"/>
      <c r="G3370" s="466" t="s">
        <v>2453</v>
      </c>
      <c r="H3370" s="477">
        <f>NP.!AC174</f>
        <v>0</v>
      </c>
      <c r="I3370" s="476">
        <f>NP.!AU174</f>
        <v>0</v>
      </c>
      <c r="J3370" s="462"/>
    </row>
    <row r="3371" spans="1:10" ht="30" customHeight="1" x14ac:dyDescent="0.2">
      <c r="A3371" s="461">
        <v>3360</v>
      </c>
      <c r="B3371" s="463" t="s">
        <v>12</v>
      </c>
      <c r="C3371" s="464" t="s">
        <v>1444</v>
      </c>
      <c r="D3371" s="465" t="str">
        <f>VLOOKUP(Tabela25[[#This Row],[Symbol]],Baza_cen[],3,0)</f>
        <v>BLOK NYXON  Green 80mm    H=300mm     GPMM</v>
      </c>
      <c r="E3371" s="466">
        <v>300</v>
      </c>
      <c r="F3371" s="466"/>
      <c r="G3371" s="466" t="s">
        <v>2453</v>
      </c>
      <c r="H3371" s="477">
        <f>NP.!AD174</f>
        <v>0</v>
      </c>
      <c r="I3371" s="476">
        <f>NP.!AV174</f>
        <v>0</v>
      </c>
      <c r="J3371" s="462"/>
    </row>
    <row r="3372" spans="1:10" ht="30" customHeight="1" x14ac:dyDescent="0.2">
      <c r="A3372" s="461">
        <v>3361</v>
      </c>
      <c r="B3372" s="463" t="s">
        <v>12</v>
      </c>
      <c r="C3372" s="464" t="s">
        <v>1445</v>
      </c>
      <c r="D3372" s="465" t="str">
        <f>VLOOKUP(Tabela25[[#This Row],[Symbol]],Baza_cen[],3,0)</f>
        <v>BLOK NYXON  Green HST  150   H= 25mm     GPMM</v>
      </c>
      <c r="E3372" s="466">
        <v>25</v>
      </c>
      <c r="F3372" s="466"/>
      <c r="G3372" s="466" t="s">
        <v>2453</v>
      </c>
      <c r="H3372" s="477">
        <f>NP.!S176</f>
        <v>0</v>
      </c>
      <c r="I3372" s="476">
        <f>NP.!AK176</f>
        <v>0</v>
      </c>
      <c r="J3372" s="462"/>
    </row>
    <row r="3373" spans="1:10" ht="30" customHeight="1" x14ac:dyDescent="0.2">
      <c r="A3373" s="461">
        <v>3362</v>
      </c>
      <c r="B3373" s="463" t="s">
        <v>12</v>
      </c>
      <c r="C3373" s="464" t="s">
        <v>1445</v>
      </c>
      <c r="D3373" s="465" t="str">
        <f>VLOOKUP(Tabela25[[#This Row],[Symbol]],Baza_cen[],3,0)</f>
        <v>BLOK NYXON  Green HST  150   H= 25mm     GPMM</v>
      </c>
      <c r="E3373" s="466">
        <v>25</v>
      </c>
      <c r="F3373" s="466"/>
      <c r="G3373" s="466" t="s">
        <v>2453</v>
      </c>
      <c r="H3373" s="477">
        <f>NP.!T176</f>
        <v>0</v>
      </c>
      <c r="I3373" s="476">
        <f>NP.!AL176</f>
        <v>0</v>
      </c>
      <c r="J3373" s="462"/>
    </row>
    <row r="3374" spans="1:10" ht="30" customHeight="1" x14ac:dyDescent="0.2">
      <c r="A3374" s="461">
        <v>3363</v>
      </c>
      <c r="B3374" s="463" t="s">
        <v>12</v>
      </c>
      <c r="C3374" s="464" t="s">
        <v>1445</v>
      </c>
      <c r="D3374" s="465" t="str">
        <f>VLOOKUP(Tabela25[[#This Row],[Symbol]],Baza_cen[],3,0)</f>
        <v>BLOK NYXON  Green HST  150   H= 25mm     GPMM</v>
      </c>
      <c r="E3374" s="466">
        <v>25</v>
      </c>
      <c r="F3374" s="466"/>
      <c r="G3374" s="466" t="s">
        <v>2453</v>
      </c>
      <c r="H3374" s="477">
        <f>NP.!U176</f>
        <v>0</v>
      </c>
      <c r="I3374" s="476">
        <f>NP.!AM176</f>
        <v>0</v>
      </c>
      <c r="J3374" s="462"/>
    </row>
    <row r="3375" spans="1:10" ht="30" customHeight="1" x14ac:dyDescent="0.2">
      <c r="A3375" s="461">
        <v>3364</v>
      </c>
      <c r="B3375" s="463" t="s">
        <v>12</v>
      </c>
      <c r="C3375" s="464" t="s">
        <v>1445</v>
      </c>
      <c r="D3375" s="465" t="str">
        <f>VLOOKUP(Tabela25[[#This Row],[Symbol]],Baza_cen[],3,0)</f>
        <v>BLOK NYXON  Green HST  150   H= 25mm     GPMM</v>
      </c>
      <c r="E3375" s="466">
        <v>25</v>
      </c>
      <c r="F3375" s="466"/>
      <c r="G3375" s="466" t="s">
        <v>2453</v>
      </c>
      <c r="H3375" s="477">
        <f>NP.!V176</f>
        <v>0</v>
      </c>
      <c r="I3375" s="476">
        <f>NP.!AN176</f>
        <v>0</v>
      </c>
      <c r="J3375" s="462"/>
    </row>
    <row r="3376" spans="1:10" ht="30" customHeight="1" x14ac:dyDescent="0.2">
      <c r="A3376" s="461">
        <v>3365</v>
      </c>
      <c r="B3376" s="463" t="s">
        <v>12</v>
      </c>
      <c r="C3376" s="464" t="s">
        <v>1445</v>
      </c>
      <c r="D3376" s="465" t="str">
        <f>VLOOKUP(Tabela25[[#This Row],[Symbol]],Baza_cen[],3,0)</f>
        <v>BLOK NYXON  Green HST  150   H= 25mm     GPMM</v>
      </c>
      <c r="E3376" s="466">
        <v>25</v>
      </c>
      <c r="F3376" s="466"/>
      <c r="G3376" s="466" t="s">
        <v>2453</v>
      </c>
      <c r="H3376" s="477">
        <f>NP.!W176</f>
        <v>0</v>
      </c>
      <c r="I3376" s="476">
        <f>NP.!AO176</f>
        <v>0</v>
      </c>
      <c r="J3376" s="462"/>
    </row>
    <row r="3377" spans="1:10" ht="30" customHeight="1" x14ac:dyDescent="0.2">
      <c r="A3377" s="461">
        <v>3366</v>
      </c>
      <c r="B3377" s="463" t="s">
        <v>12</v>
      </c>
      <c r="C3377" s="464" t="s">
        <v>1445</v>
      </c>
      <c r="D3377" s="465" t="str">
        <f>VLOOKUP(Tabela25[[#This Row],[Symbol]],Baza_cen[],3,0)</f>
        <v>BLOK NYXON  Green HST  150   H= 25mm     GPMM</v>
      </c>
      <c r="E3377" s="466">
        <v>25</v>
      </c>
      <c r="F3377" s="466"/>
      <c r="G3377" s="466" t="s">
        <v>2453</v>
      </c>
      <c r="H3377" s="477">
        <f>NP.!X176</f>
        <v>0</v>
      </c>
      <c r="I3377" s="476">
        <f>NP.!AP176</f>
        <v>0</v>
      </c>
      <c r="J3377" s="462"/>
    </row>
    <row r="3378" spans="1:10" ht="30" customHeight="1" x14ac:dyDescent="0.2">
      <c r="A3378" s="461">
        <v>3367</v>
      </c>
      <c r="B3378" s="463" t="s">
        <v>12</v>
      </c>
      <c r="C3378" s="464" t="s">
        <v>1445</v>
      </c>
      <c r="D3378" s="465" t="str">
        <f>VLOOKUP(Tabela25[[#This Row],[Symbol]],Baza_cen[],3,0)</f>
        <v>BLOK NYXON  Green HST  150   H= 25mm     GPMM</v>
      </c>
      <c r="E3378" s="466">
        <v>25</v>
      </c>
      <c r="F3378" s="466"/>
      <c r="G3378" s="466" t="s">
        <v>2453</v>
      </c>
      <c r="H3378" s="477">
        <f>NP.!Y176</f>
        <v>0</v>
      </c>
      <c r="I3378" s="476">
        <f>NP.!AQ176</f>
        <v>0</v>
      </c>
      <c r="J3378" s="462"/>
    </row>
    <row r="3379" spans="1:10" ht="30" customHeight="1" x14ac:dyDescent="0.2">
      <c r="A3379" s="461">
        <v>3368</v>
      </c>
      <c r="B3379" s="463" t="s">
        <v>12</v>
      </c>
      <c r="C3379" s="464" t="s">
        <v>1445</v>
      </c>
      <c r="D3379" s="465" t="str">
        <f>VLOOKUP(Tabela25[[#This Row],[Symbol]],Baza_cen[],3,0)</f>
        <v>BLOK NYXON  Green HST  150   H= 25mm     GPMM</v>
      </c>
      <c r="E3379" s="466">
        <v>25</v>
      </c>
      <c r="F3379" s="466"/>
      <c r="G3379" s="466" t="s">
        <v>2453</v>
      </c>
      <c r="H3379" s="477">
        <f>NP.!Z176</f>
        <v>0</v>
      </c>
      <c r="I3379" s="476">
        <f>NP.!AR176</f>
        <v>0</v>
      </c>
      <c r="J3379" s="462"/>
    </row>
    <row r="3380" spans="1:10" ht="30" customHeight="1" x14ac:dyDescent="0.2">
      <c r="A3380" s="461">
        <v>3369</v>
      </c>
      <c r="B3380" s="463" t="s">
        <v>12</v>
      </c>
      <c r="C3380" s="464" t="s">
        <v>1445</v>
      </c>
      <c r="D3380" s="465" t="str">
        <f>VLOOKUP(Tabela25[[#This Row],[Symbol]],Baza_cen[],3,0)</f>
        <v>BLOK NYXON  Green HST  150   H= 25mm     GPMM</v>
      </c>
      <c r="E3380" s="466">
        <v>25</v>
      </c>
      <c r="F3380" s="466"/>
      <c r="G3380" s="466" t="s">
        <v>2453</v>
      </c>
      <c r="H3380" s="477">
        <f>NP.!AA176</f>
        <v>0</v>
      </c>
      <c r="I3380" s="476">
        <f>NP.!AS176</f>
        <v>0</v>
      </c>
      <c r="J3380" s="462"/>
    </row>
    <row r="3381" spans="1:10" ht="30" customHeight="1" x14ac:dyDescent="0.2">
      <c r="A3381" s="461">
        <v>3370</v>
      </c>
      <c r="B3381" s="463" t="s">
        <v>12</v>
      </c>
      <c r="C3381" s="464" t="s">
        <v>1445</v>
      </c>
      <c r="D3381" s="465" t="str">
        <f>VLOOKUP(Tabela25[[#This Row],[Symbol]],Baza_cen[],3,0)</f>
        <v>BLOK NYXON  Green HST  150   H= 25mm     GPMM</v>
      </c>
      <c r="E3381" s="466">
        <v>25</v>
      </c>
      <c r="F3381" s="466"/>
      <c r="G3381" s="466" t="s">
        <v>2453</v>
      </c>
      <c r="H3381" s="477">
        <f>NP.!AB176</f>
        <v>0</v>
      </c>
      <c r="I3381" s="476">
        <f>NP.!AT176</f>
        <v>0</v>
      </c>
      <c r="J3381" s="462"/>
    </row>
    <row r="3382" spans="1:10" ht="30" customHeight="1" x14ac:dyDescent="0.2">
      <c r="A3382" s="461">
        <v>3371</v>
      </c>
      <c r="B3382" s="463" t="s">
        <v>12</v>
      </c>
      <c r="C3382" s="464" t="s">
        <v>1445</v>
      </c>
      <c r="D3382" s="465" t="str">
        <f>VLOOKUP(Tabela25[[#This Row],[Symbol]],Baza_cen[],3,0)</f>
        <v>BLOK NYXON  Green HST  150   H= 25mm     GPMM</v>
      </c>
      <c r="E3382" s="466">
        <v>25</v>
      </c>
      <c r="F3382" s="466"/>
      <c r="G3382" s="466" t="s">
        <v>2453</v>
      </c>
      <c r="H3382" s="477">
        <f>NP.!AC176</f>
        <v>0</v>
      </c>
      <c r="I3382" s="476">
        <f>NP.!AU176</f>
        <v>0</v>
      </c>
      <c r="J3382" s="462"/>
    </row>
    <row r="3383" spans="1:10" ht="30" customHeight="1" x14ac:dyDescent="0.2">
      <c r="A3383" s="461">
        <v>3372</v>
      </c>
      <c r="B3383" s="463" t="s">
        <v>12</v>
      </c>
      <c r="C3383" s="464" t="s">
        <v>1445</v>
      </c>
      <c r="D3383" s="465" t="str">
        <f>VLOOKUP(Tabela25[[#This Row],[Symbol]],Baza_cen[],3,0)</f>
        <v>BLOK NYXON  Green HST  150   H= 25mm     GPMM</v>
      </c>
      <c r="E3383" s="466">
        <v>25</v>
      </c>
      <c r="F3383" s="466"/>
      <c r="G3383" s="466" t="s">
        <v>2453</v>
      </c>
      <c r="H3383" s="477">
        <f>NP.!AD176</f>
        <v>0</v>
      </c>
      <c r="I3383" s="476">
        <f>NP.!AV176</f>
        <v>0</v>
      </c>
      <c r="J3383" s="462"/>
    </row>
    <row r="3384" spans="1:10" ht="30" customHeight="1" x14ac:dyDescent="0.2">
      <c r="A3384" s="461">
        <v>3373</v>
      </c>
      <c r="B3384" s="463" t="s">
        <v>12</v>
      </c>
      <c r="C3384" s="464" t="s">
        <v>1447</v>
      </c>
      <c r="D3384" s="465" t="str">
        <f>VLOOKUP(Tabela25[[#This Row],[Symbol]],Baza_cen[],3,0)</f>
        <v>BLOK NYXON  Green HST  150   H= 30mm     GPMM</v>
      </c>
      <c r="E3384" s="466">
        <v>30</v>
      </c>
      <c r="F3384" s="466"/>
      <c r="G3384" s="466" t="s">
        <v>2453</v>
      </c>
      <c r="H3384" s="477">
        <f>NP.!S177</f>
        <v>0</v>
      </c>
      <c r="I3384" s="476">
        <f>NP.!AK177</f>
        <v>0</v>
      </c>
      <c r="J3384" s="462"/>
    </row>
    <row r="3385" spans="1:10" ht="30" customHeight="1" x14ac:dyDescent="0.2">
      <c r="A3385" s="461">
        <v>3374</v>
      </c>
      <c r="B3385" s="463" t="s">
        <v>12</v>
      </c>
      <c r="C3385" s="464" t="s">
        <v>1447</v>
      </c>
      <c r="D3385" s="465" t="str">
        <f>VLOOKUP(Tabela25[[#This Row],[Symbol]],Baza_cen[],3,0)</f>
        <v>BLOK NYXON  Green HST  150   H= 30mm     GPMM</v>
      </c>
      <c r="E3385" s="466">
        <v>30</v>
      </c>
      <c r="F3385" s="466"/>
      <c r="G3385" s="466" t="s">
        <v>2453</v>
      </c>
      <c r="H3385" s="477">
        <f>NP.!T177</f>
        <v>0</v>
      </c>
      <c r="I3385" s="476">
        <f>NP.!AL177</f>
        <v>0</v>
      </c>
      <c r="J3385" s="462"/>
    </row>
    <row r="3386" spans="1:10" ht="30" customHeight="1" x14ac:dyDescent="0.2">
      <c r="A3386" s="461">
        <v>3375</v>
      </c>
      <c r="B3386" s="463" t="s">
        <v>12</v>
      </c>
      <c r="C3386" s="464" t="s">
        <v>1447</v>
      </c>
      <c r="D3386" s="465" t="str">
        <f>VLOOKUP(Tabela25[[#This Row],[Symbol]],Baza_cen[],3,0)</f>
        <v>BLOK NYXON  Green HST  150   H= 30mm     GPMM</v>
      </c>
      <c r="E3386" s="466">
        <v>30</v>
      </c>
      <c r="F3386" s="466"/>
      <c r="G3386" s="466" t="s">
        <v>2453</v>
      </c>
      <c r="H3386" s="477">
        <f>NP.!U177</f>
        <v>0</v>
      </c>
      <c r="I3386" s="476">
        <f>NP.!AM177</f>
        <v>0</v>
      </c>
      <c r="J3386" s="462"/>
    </row>
    <row r="3387" spans="1:10" ht="30" customHeight="1" x14ac:dyDescent="0.2">
      <c r="A3387" s="461">
        <v>3376</v>
      </c>
      <c r="B3387" s="463" t="s">
        <v>12</v>
      </c>
      <c r="C3387" s="464" t="s">
        <v>1447</v>
      </c>
      <c r="D3387" s="465" t="str">
        <f>VLOOKUP(Tabela25[[#This Row],[Symbol]],Baza_cen[],3,0)</f>
        <v>BLOK NYXON  Green HST  150   H= 30mm     GPMM</v>
      </c>
      <c r="E3387" s="466">
        <v>30</v>
      </c>
      <c r="F3387" s="466"/>
      <c r="G3387" s="466" t="s">
        <v>2453</v>
      </c>
      <c r="H3387" s="477">
        <f>NP.!V177</f>
        <v>0</v>
      </c>
      <c r="I3387" s="476">
        <f>NP.!AN177</f>
        <v>0</v>
      </c>
      <c r="J3387" s="462"/>
    </row>
    <row r="3388" spans="1:10" ht="30" customHeight="1" x14ac:dyDescent="0.2">
      <c r="A3388" s="461">
        <v>3377</v>
      </c>
      <c r="B3388" s="463" t="s">
        <v>12</v>
      </c>
      <c r="C3388" s="464" t="s">
        <v>1447</v>
      </c>
      <c r="D3388" s="465" t="str">
        <f>VLOOKUP(Tabela25[[#This Row],[Symbol]],Baza_cen[],3,0)</f>
        <v>BLOK NYXON  Green HST  150   H= 30mm     GPMM</v>
      </c>
      <c r="E3388" s="466">
        <v>30</v>
      </c>
      <c r="F3388" s="466"/>
      <c r="G3388" s="466" t="s">
        <v>2453</v>
      </c>
      <c r="H3388" s="477">
        <f>NP.!W177</f>
        <v>0</v>
      </c>
      <c r="I3388" s="476">
        <f>NP.!AO177</f>
        <v>0</v>
      </c>
      <c r="J3388" s="462"/>
    </row>
    <row r="3389" spans="1:10" ht="30" customHeight="1" x14ac:dyDescent="0.2">
      <c r="A3389" s="461">
        <v>3378</v>
      </c>
      <c r="B3389" s="463" t="s">
        <v>12</v>
      </c>
      <c r="C3389" s="464" t="s">
        <v>1447</v>
      </c>
      <c r="D3389" s="465" t="str">
        <f>VLOOKUP(Tabela25[[#This Row],[Symbol]],Baza_cen[],3,0)</f>
        <v>BLOK NYXON  Green HST  150   H= 30mm     GPMM</v>
      </c>
      <c r="E3389" s="466">
        <v>30</v>
      </c>
      <c r="F3389" s="466"/>
      <c r="G3389" s="466" t="s">
        <v>2453</v>
      </c>
      <c r="H3389" s="477">
        <f>NP.!X177</f>
        <v>0</v>
      </c>
      <c r="I3389" s="476">
        <f>NP.!AP177</f>
        <v>0</v>
      </c>
      <c r="J3389" s="462"/>
    </row>
    <row r="3390" spans="1:10" ht="30" customHeight="1" x14ac:dyDescent="0.2">
      <c r="A3390" s="461">
        <v>3379</v>
      </c>
      <c r="B3390" s="463" t="s">
        <v>12</v>
      </c>
      <c r="C3390" s="464" t="s">
        <v>1447</v>
      </c>
      <c r="D3390" s="465" t="str">
        <f>VLOOKUP(Tabela25[[#This Row],[Symbol]],Baza_cen[],3,0)</f>
        <v>BLOK NYXON  Green HST  150   H= 30mm     GPMM</v>
      </c>
      <c r="E3390" s="466">
        <v>30</v>
      </c>
      <c r="F3390" s="466"/>
      <c r="G3390" s="466" t="s">
        <v>2453</v>
      </c>
      <c r="H3390" s="477">
        <f>NP.!Y177</f>
        <v>0</v>
      </c>
      <c r="I3390" s="476">
        <f>NP.!AQ177</f>
        <v>0</v>
      </c>
      <c r="J3390" s="462"/>
    </row>
    <row r="3391" spans="1:10" ht="30" customHeight="1" x14ac:dyDescent="0.2">
      <c r="A3391" s="461">
        <v>3380</v>
      </c>
      <c r="B3391" s="463" t="s">
        <v>12</v>
      </c>
      <c r="C3391" s="464" t="s">
        <v>1447</v>
      </c>
      <c r="D3391" s="465" t="str">
        <f>VLOOKUP(Tabela25[[#This Row],[Symbol]],Baza_cen[],3,0)</f>
        <v>BLOK NYXON  Green HST  150   H= 30mm     GPMM</v>
      </c>
      <c r="E3391" s="466">
        <v>30</v>
      </c>
      <c r="F3391" s="466"/>
      <c r="G3391" s="466" t="s">
        <v>2453</v>
      </c>
      <c r="H3391" s="477">
        <f>NP.!Z177</f>
        <v>0</v>
      </c>
      <c r="I3391" s="476">
        <f>NP.!AR177</f>
        <v>0</v>
      </c>
      <c r="J3391" s="462"/>
    </row>
    <row r="3392" spans="1:10" ht="30" customHeight="1" x14ac:dyDescent="0.2">
      <c r="A3392" s="461">
        <v>3381</v>
      </c>
      <c r="B3392" s="463" t="s">
        <v>12</v>
      </c>
      <c r="C3392" s="464" t="s">
        <v>1447</v>
      </c>
      <c r="D3392" s="465" t="str">
        <f>VLOOKUP(Tabela25[[#This Row],[Symbol]],Baza_cen[],3,0)</f>
        <v>BLOK NYXON  Green HST  150   H= 30mm     GPMM</v>
      </c>
      <c r="E3392" s="466">
        <v>30</v>
      </c>
      <c r="F3392" s="466"/>
      <c r="G3392" s="466" t="s">
        <v>2453</v>
      </c>
      <c r="H3392" s="477">
        <f>NP.!AA177</f>
        <v>0</v>
      </c>
      <c r="I3392" s="476">
        <f>NP.!AS177</f>
        <v>0</v>
      </c>
      <c r="J3392" s="462"/>
    </row>
    <row r="3393" spans="1:10" ht="30" customHeight="1" x14ac:dyDescent="0.2">
      <c r="A3393" s="461">
        <v>3382</v>
      </c>
      <c r="B3393" s="463" t="s">
        <v>12</v>
      </c>
      <c r="C3393" s="464" t="s">
        <v>1447</v>
      </c>
      <c r="D3393" s="465" t="str">
        <f>VLOOKUP(Tabela25[[#This Row],[Symbol]],Baza_cen[],3,0)</f>
        <v>BLOK NYXON  Green HST  150   H= 30mm     GPMM</v>
      </c>
      <c r="E3393" s="466">
        <v>30</v>
      </c>
      <c r="F3393" s="466"/>
      <c r="G3393" s="466" t="s">
        <v>2453</v>
      </c>
      <c r="H3393" s="477">
        <f>NP.!AB177</f>
        <v>0</v>
      </c>
      <c r="I3393" s="476">
        <f>NP.!AT177</f>
        <v>0</v>
      </c>
      <c r="J3393" s="462"/>
    </row>
    <row r="3394" spans="1:10" ht="30" customHeight="1" x14ac:dyDescent="0.2">
      <c r="A3394" s="461">
        <v>3383</v>
      </c>
      <c r="B3394" s="463" t="s">
        <v>12</v>
      </c>
      <c r="C3394" s="464" t="s">
        <v>1447</v>
      </c>
      <c r="D3394" s="465" t="str">
        <f>VLOOKUP(Tabela25[[#This Row],[Symbol]],Baza_cen[],3,0)</f>
        <v>BLOK NYXON  Green HST  150   H= 30mm     GPMM</v>
      </c>
      <c r="E3394" s="466">
        <v>30</v>
      </c>
      <c r="F3394" s="466"/>
      <c r="G3394" s="466" t="s">
        <v>2453</v>
      </c>
      <c r="H3394" s="477">
        <f>NP.!AC177</f>
        <v>0</v>
      </c>
      <c r="I3394" s="476">
        <f>NP.!AU177</f>
        <v>0</v>
      </c>
      <c r="J3394" s="462"/>
    </row>
    <row r="3395" spans="1:10" ht="30" customHeight="1" x14ac:dyDescent="0.2">
      <c r="A3395" s="461">
        <v>3384</v>
      </c>
      <c r="B3395" s="463" t="s">
        <v>12</v>
      </c>
      <c r="C3395" s="464" t="s">
        <v>1447</v>
      </c>
      <c r="D3395" s="465" t="str">
        <f>VLOOKUP(Tabela25[[#This Row],[Symbol]],Baza_cen[],3,0)</f>
        <v>BLOK NYXON  Green HST  150   H= 30mm     GPMM</v>
      </c>
      <c r="E3395" s="466">
        <v>30</v>
      </c>
      <c r="F3395" s="466"/>
      <c r="G3395" s="466" t="s">
        <v>2453</v>
      </c>
      <c r="H3395" s="477">
        <f>NP.!AD177</f>
        <v>0</v>
      </c>
      <c r="I3395" s="476">
        <f>NP.!AV177</f>
        <v>0</v>
      </c>
      <c r="J3395" s="462"/>
    </row>
    <row r="3396" spans="1:10" ht="30" customHeight="1" x14ac:dyDescent="0.2">
      <c r="A3396" s="461">
        <v>3385</v>
      </c>
      <c r="B3396" s="463" t="s">
        <v>12</v>
      </c>
      <c r="C3396" s="464" t="s">
        <v>1448</v>
      </c>
      <c r="D3396" s="465" t="str">
        <f>VLOOKUP(Tabela25[[#This Row],[Symbol]],Baza_cen[],3,0)</f>
        <v>BLOK NYXON  Green HST  150   H= 35mm     GPMM</v>
      </c>
      <c r="E3396" s="466">
        <v>35</v>
      </c>
      <c r="F3396" s="466"/>
      <c r="G3396" s="466" t="s">
        <v>2453</v>
      </c>
      <c r="H3396" s="477">
        <f>NP.!S178</f>
        <v>0</v>
      </c>
      <c r="I3396" s="476">
        <f>NP.!AK178</f>
        <v>0</v>
      </c>
      <c r="J3396" s="462"/>
    </row>
    <row r="3397" spans="1:10" ht="30" customHeight="1" x14ac:dyDescent="0.2">
      <c r="A3397" s="461">
        <v>3386</v>
      </c>
      <c r="B3397" s="463" t="s">
        <v>12</v>
      </c>
      <c r="C3397" s="464" t="s">
        <v>1448</v>
      </c>
      <c r="D3397" s="465" t="str">
        <f>VLOOKUP(Tabela25[[#This Row],[Symbol]],Baza_cen[],3,0)</f>
        <v>BLOK NYXON  Green HST  150   H= 35mm     GPMM</v>
      </c>
      <c r="E3397" s="466">
        <v>35</v>
      </c>
      <c r="F3397" s="466"/>
      <c r="G3397" s="466" t="s">
        <v>2453</v>
      </c>
      <c r="H3397" s="477">
        <f>NP.!T178</f>
        <v>0</v>
      </c>
      <c r="I3397" s="476">
        <f>NP.!AL178</f>
        <v>0</v>
      </c>
      <c r="J3397" s="462"/>
    </row>
    <row r="3398" spans="1:10" ht="30" customHeight="1" x14ac:dyDescent="0.2">
      <c r="A3398" s="461">
        <v>3387</v>
      </c>
      <c r="B3398" s="463" t="s">
        <v>12</v>
      </c>
      <c r="C3398" s="464" t="s">
        <v>1448</v>
      </c>
      <c r="D3398" s="465" t="str">
        <f>VLOOKUP(Tabela25[[#This Row],[Symbol]],Baza_cen[],3,0)</f>
        <v>BLOK NYXON  Green HST  150   H= 35mm     GPMM</v>
      </c>
      <c r="E3398" s="466">
        <v>35</v>
      </c>
      <c r="F3398" s="466"/>
      <c r="G3398" s="466" t="s">
        <v>2453</v>
      </c>
      <c r="H3398" s="477">
        <f>NP.!U178</f>
        <v>0</v>
      </c>
      <c r="I3398" s="476">
        <f>NP.!AM178</f>
        <v>0</v>
      </c>
      <c r="J3398" s="462"/>
    </row>
    <row r="3399" spans="1:10" ht="30" customHeight="1" x14ac:dyDescent="0.2">
      <c r="A3399" s="461">
        <v>3388</v>
      </c>
      <c r="B3399" s="463" t="s">
        <v>12</v>
      </c>
      <c r="C3399" s="464" t="s">
        <v>1448</v>
      </c>
      <c r="D3399" s="465" t="str">
        <f>VLOOKUP(Tabela25[[#This Row],[Symbol]],Baza_cen[],3,0)</f>
        <v>BLOK NYXON  Green HST  150   H= 35mm     GPMM</v>
      </c>
      <c r="E3399" s="466">
        <v>35</v>
      </c>
      <c r="F3399" s="466"/>
      <c r="G3399" s="466" t="s">
        <v>2453</v>
      </c>
      <c r="H3399" s="477">
        <f>NP.!V178</f>
        <v>0</v>
      </c>
      <c r="I3399" s="476">
        <f>NP.!AN178</f>
        <v>0</v>
      </c>
      <c r="J3399" s="462"/>
    </row>
    <row r="3400" spans="1:10" ht="30" customHeight="1" x14ac:dyDescent="0.2">
      <c r="A3400" s="461">
        <v>3389</v>
      </c>
      <c r="B3400" s="463" t="s">
        <v>12</v>
      </c>
      <c r="C3400" s="464" t="s">
        <v>1448</v>
      </c>
      <c r="D3400" s="465" t="str">
        <f>VLOOKUP(Tabela25[[#This Row],[Symbol]],Baza_cen[],3,0)</f>
        <v>BLOK NYXON  Green HST  150   H= 35mm     GPMM</v>
      </c>
      <c r="E3400" s="466">
        <v>35</v>
      </c>
      <c r="F3400" s="466"/>
      <c r="G3400" s="466" t="s">
        <v>2453</v>
      </c>
      <c r="H3400" s="477">
        <f>NP.!W178</f>
        <v>0</v>
      </c>
      <c r="I3400" s="476">
        <f>NP.!AO178</f>
        <v>0</v>
      </c>
      <c r="J3400" s="462"/>
    </row>
    <row r="3401" spans="1:10" ht="30" customHeight="1" x14ac:dyDescent="0.2">
      <c r="A3401" s="461">
        <v>3390</v>
      </c>
      <c r="B3401" s="463" t="s">
        <v>12</v>
      </c>
      <c r="C3401" s="464" t="s">
        <v>1448</v>
      </c>
      <c r="D3401" s="465" t="str">
        <f>VLOOKUP(Tabela25[[#This Row],[Symbol]],Baza_cen[],3,0)</f>
        <v>BLOK NYXON  Green HST  150   H= 35mm     GPMM</v>
      </c>
      <c r="E3401" s="466">
        <v>35</v>
      </c>
      <c r="F3401" s="466"/>
      <c r="G3401" s="466" t="s">
        <v>2453</v>
      </c>
      <c r="H3401" s="477">
        <f>NP.!X178</f>
        <v>0</v>
      </c>
      <c r="I3401" s="476">
        <f>NP.!AP178</f>
        <v>0</v>
      </c>
      <c r="J3401" s="462"/>
    </row>
    <row r="3402" spans="1:10" ht="30" customHeight="1" x14ac:dyDescent="0.2">
      <c r="A3402" s="461">
        <v>3391</v>
      </c>
      <c r="B3402" s="463" t="s">
        <v>12</v>
      </c>
      <c r="C3402" s="464" t="s">
        <v>1448</v>
      </c>
      <c r="D3402" s="465" t="str">
        <f>VLOOKUP(Tabela25[[#This Row],[Symbol]],Baza_cen[],3,0)</f>
        <v>BLOK NYXON  Green HST  150   H= 35mm     GPMM</v>
      </c>
      <c r="E3402" s="466">
        <v>35</v>
      </c>
      <c r="F3402" s="466"/>
      <c r="G3402" s="466" t="s">
        <v>2453</v>
      </c>
      <c r="H3402" s="477">
        <f>NP.!Y178</f>
        <v>0</v>
      </c>
      <c r="I3402" s="476">
        <f>NP.!AQ178</f>
        <v>0</v>
      </c>
      <c r="J3402" s="462"/>
    </row>
    <row r="3403" spans="1:10" ht="30" customHeight="1" x14ac:dyDescent="0.2">
      <c r="A3403" s="461">
        <v>3392</v>
      </c>
      <c r="B3403" s="463" t="s">
        <v>12</v>
      </c>
      <c r="C3403" s="464" t="s">
        <v>1448</v>
      </c>
      <c r="D3403" s="465" t="str">
        <f>VLOOKUP(Tabela25[[#This Row],[Symbol]],Baza_cen[],3,0)</f>
        <v>BLOK NYXON  Green HST  150   H= 35mm     GPMM</v>
      </c>
      <c r="E3403" s="466">
        <v>35</v>
      </c>
      <c r="F3403" s="466"/>
      <c r="G3403" s="466" t="s">
        <v>2453</v>
      </c>
      <c r="H3403" s="477">
        <f>NP.!Z178</f>
        <v>0</v>
      </c>
      <c r="I3403" s="476">
        <f>NP.!AR178</f>
        <v>0</v>
      </c>
      <c r="J3403" s="462"/>
    </row>
    <row r="3404" spans="1:10" ht="30" customHeight="1" x14ac:dyDescent="0.2">
      <c r="A3404" s="461">
        <v>3393</v>
      </c>
      <c r="B3404" s="463" t="s">
        <v>12</v>
      </c>
      <c r="C3404" s="464" t="s">
        <v>1448</v>
      </c>
      <c r="D3404" s="465" t="str">
        <f>VLOOKUP(Tabela25[[#This Row],[Symbol]],Baza_cen[],3,0)</f>
        <v>BLOK NYXON  Green HST  150   H= 35mm     GPMM</v>
      </c>
      <c r="E3404" s="466">
        <v>35</v>
      </c>
      <c r="F3404" s="466"/>
      <c r="G3404" s="466" t="s">
        <v>2453</v>
      </c>
      <c r="H3404" s="477">
        <f>NP.!AA178</f>
        <v>0</v>
      </c>
      <c r="I3404" s="476">
        <f>NP.!AS178</f>
        <v>0</v>
      </c>
      <c r="J3404" s="462"/>
    </row>
    <row r="3405" spans="1:10" ht="30" customHeight="1" x14ac:dyDescent="0.2">
      <c r="A3405" s="461">
        <v>3394</v>
      </c>
      <c r="B3405" s="463" t="s">
        <v>12</v>
      </c>
      <c r="C3405" s="464" t="s">
        <v>1448</v>
      </c>
      <c r="D3405" s="465" t="str">
        <f>VLOOKUP(Tabela25[[#This Row],[Symbol]],Baza_cen[],3,0)</f>
        <v>BLOK NYXON  Green HST  150   H= 35mm     GPMM</v>
      </c>
      <c r="E3405" s="466">
        <v>35</v>
      </c>
      <c r="F3405" s="466"/>
      <c r="G3405" s="466" t="s">
        <v>2453</v>
      </c>
      <c r="H3405" s="477">
        <f>NP.!AB178</f>
        <v>0</v>
      </c>
      <c r="I3405" s="476">
        <f>NP.!AT178</f>
        <v>0</v>
      </c>
      <c r="J3405" s="462"/>
    </row>
    <row r="3406" spans="1:10" ht="30" customHeight="1" x14ac:dyDescent="0.2">
      <c r="A3406" s="461">
        <v>3395</v>
      </c>
      <c r="B3406" s="463" t="s">
        <v>12</v>
      </c>
      <c r="C3406" s="464" t="s">
        <v>1448</v>
      </c>
      <c r="D3406" s="465" t="str">
        <f>VLOOKUP(Tabela25[[#This Row],[Symbol]],Baza_cen[],3,0)</f>
        <v>BLOK NYXON  Green HST  150   H= 35mm     GPMM</v>
      </c>
      <c r="E3406" s="466">
        <v>35</v>
      </c>
      <c r="F3406" s="466"/>
      <c r="G3406" s="466" t="s">
        <v>2453</v>
      </c>
      <c r="H3406" s="477">
        <f>NP.!AC178</f>
        <v>0</v>
      </c>
      <c r="I3406" s="476">
        <f>NP.!AU178</f>
        <v>0</v>
      </c>
      <c r="J3406" s="462"/>
    </row>
    <row r="3407" spans="1:10" ht="30" customHeight="1" x14ac:dyDescent="0.2">
      <c r="A3407" s="461">
        <v>3396</v>
      </c>
      <c r="B3407" s="463" t="s">
        <v>12</v>
      </c>
      <c r="C3407" s="464" t="s">
        <v>1448</v>
      </c>
      <c r="D3407" s="465" t="str">
        <f>VLOOKUP(Tabela25[[#This Row],[Symbol]],Baza_cen[],3,0)</f>
        <v>BLOK NYXON  Green HST  150   H= 35mm     GPMM</v>
      </c>
      <c r="E3407" s="466">
        <v>35</v>
      </c>
      <c r="F3407" s="466"/>
      <c r="G3407" s="466" t="s">
        <v>2453</v>
      </c>
      <c r="H3407" s="477">
        <f>NP.!AD178</f>
        <v>0</v>
      </c>
      <c r="I3407" s="476">
        <f>NP.!AV178</f>
        <v>0</v>
      </c>
      <c r="J3407" s="462"/>
    </row>
    <row r="3408" spans="1:10" ht="30" customHeight="1" x14ac:dyDescent="0.2">
      <c r="A3408" s="461">
        <v>3397</v>
      </c>
      <c r="B3408" s="463" t="s">
        <v>12</v>
      </c>
      <c r="C3408" s="464" t="s">
        <v>1449</v>
      </c>
      <c r="D3408" s="465" t="str">
        <f>VLOOKUP(Tabela25[[#This Row],[Symbol]],Baza_cen[],3,0)</f>
        <v>BLOK NYXON  Green HST  150   H= 40mm     GPMM</v>
      </c>
      <c r="E3408" s="466">
        <v>40</v>
      </c>
      <c r="F3408" s="466"/>
      <c r="G3408" s="466" t="s">
        <v>2453</v>
      </c>
      <c r="H3408" s="477">
        <f>NP.!S179</f>
        <v>0</v>
      </c>
      <c r="I3408" s="476">
        <f>NP.!AK179</f>
        <v>0</v>
      </c>
      <c r="J3408" s="462"/>
    </row>
    <row r="3409" spans="1:10" ht="30" customHeight="1" x14ac:dyDescent="0.2">
      <c r="A3409" s="461">
        <v>3398</v>
      </c>
      <c r="B3409" s="463" t="s">
        <v>12</v>
      </c>
      <c r="C3409" s="464" t="s">
        <v>1449</v>
      </c>
      <c r="D3409" s="465" t="str">
        <f>VLOOKUP(Tabela25[[#This Row],[Symbol]],Baza_cen[],3,0)</f>
        <v>BLOK NYXON  Green HST  150   H= 40mm     GPMM</v>
      </c>
      <c r="E3409" s="466">
        <v>40</v>
      </c>
      <c r="F3409" s="466"/>
      <c r="G3409" s="466" t="s">
        <v>2453</v>
      </c>
      <c r="H3409" s="477">
        <f>NP.!T179</f>
        <v>0</v>
      </c>
      <c r="I3409" s="476">
        <f>NP.!AL179</f>
        <v>0</v>
      </c>
      <c r="J3409" s="462"/>
    </row>
    <row r="3410" spans="1:10" ht="30" customHeight="1" x14ac:dyDescent="0.2">
      <c r="A3410" s="461">
        <v>3399</v>
      </c>
      <c r="B3410" s="463" t="s">
        <v>12</v>
      </c>
      <c r="C3410" s="464" t="s">
        <v>1449</v>
      </c>
      <c r="D3410" s="465" t="str">
        <f>VLOOKUP(Tabela25[[#This Row],[Symbol]],Baza_cen[],3,0)</f>
        <v>BLOK NYXON  Green HST  150   H= 40mm     GPMM</v>
      </c>
      <c r="E3410" s="466">
        <v>40</v>
      </c>
      <c r="F3410" s="466"/>
      <c r="G3410" s="466" t="s">
        <v>2453</v>
      </c>
      <c r="H3410" s="477">
        <f>NP.!U179</f>
        <v>0</v>
      </c>
      <c r="I3410" s="476">
        <f>NP.!AM179</f>
        <v>0</v>
      </c>
      <c r="J3410" s="462"/>
    </row>
    <row r="3411" spans="1:10" ht="30" customHeight="1" x14ac:dyDescent="0.2">
      <c r="A3411" s="461">
        <v>3400</v>
      </c>
      <c r="B3411" s="463" t="s">
        <v>12</v>
      </c>
      <c r="C3411" s="464" t="s">
        <v>1449</v>
      </c>
      <c r="D3411" s="465" t="str">
        <f>VLOOKUP(Tabela25[[#This Row],[Symbol]],Baza_cen[],3,0)</f>
        <v>BLOK NYXON  Green HST  150   H= 40mm     GPMM</v>
      </c>
      <c r="E3411" s="466">
        <v>40</v>
      </c>
      <c r="F3411" s="466"/>
      <c r="G3411" s="466" t="s">
        <v>2453</v>
      </c>
      <c r="H3411" s="477">
        <f>NP.!V179</f>
        <v>0</v>
      </c>
      <c r="I3411" s="476">
        <f>NP.!AN179</f>
        <v>0</v>
      </c>
      <c r="J3411" s="462"/>
    </row>
    <row r="3412" spans="1:10" ht="30" customHeight="1" x14ac:dyDescent="0.2">
      <c r="A3412" s="461">
        <v>3401</v>
      </c>
      <c r="B3412" s="463" t="s">
        <v>12</v>
      </c>
      <c r="C3412" s="464" t="s">
        <v>1449</v>
      </c>
      <c r="D3412" s="465" t="str">
        <f>VLOOKUP(Tabela25[[#This Row],[Symbol]],Baza_cen[],3,0)</f>
        <v>BLOK NYXON  Green HST  150   H= 40mm     GPMM</v>
      </c>
      <c r="E3412" s="466">
        <v>40</v>
      </c>
      <c r="F3412" s="466"/>
      <c r="G3412" s="466" t="s">
        <v>2453</v>
      </c>
      <c r="H3412" s="477">
        <f>NP.!W179</f>
        <v>0</v>
      </c>
      <c r="I3412" s="476">
        <f>NP.!AO179</f>
        <v>0</v>
      </c>
      <c r="J3412" s="462"/>
    </row>
    <row r="3413" spans="1:10" ht="30" customHeight="1" x14ac:dyDescent="0.2">
      <c r="A3413" s="461">
        <v>3402</v>
      </c>
      <c r="B3413" s="463" t="s">
        <v>12</v>
      </c>
      <c r="C3413" s="464" t="s">
        <v>1449</v>
      </c>
      <c r="D3413" s="465" t="str">
        <f>VLOOKUP(Tabela25[[#This Row],[Symbol]],Baza_cen[],3,0)</f>
        <v>BLOK NYXON  Green HST  150   H= 40mm     GPMM</v>
      </c>
      <c r="E3413" s="466">
        <v>40</v>
      </c>
      <c r="F3413" s="466"/>
      <c r="G3413" s="466" t="s">
        <v>2453</v>
      </c>
      <c r="H3413" s="477">
        <f>NP.!X179</f>
        <v>0</v>
      </c>
      <c r="I3413" s="476">
        <f>NP.!AP179</f>
        <v>0</v>
      </c>
      <c r="J3413" s="462"/>
    </row>
    <row r="3414" spans="1:10" ht="30" customHeight="1" x14ac:dyDescent="0.2">
      <c r="A3414" s="461">
        <v>3403</v>
      </c>
      <c r="B3414" s="463" t="s">
        <v>12</v>
      </c>
      <c r="C3414" s="464" t="s">
        <v>1449</v>
      </c>
      <c r="D3414" s="465" t="str">
        <f>VLOOKUP(Tabela25[[#This Row],[Symbol]],Baza_cen[],3,0)</f>
        <v>BLOK NYXON  Green HST  150   H= 40mm     GPMM</v>
      </c>
      <c r="E3414" s="466">
        <v>40</v>
      </c>
      <c r="F3414" s="466"/>
      <c r="G3414" s="466" t="s">
        <v>2453</v>
      </c>
      <c r="H3414" s="477">
        <f>NP.!Y179</f>
        <v>0</v>
      </c>
      <c r="I3414" s="476">
        <f>NP.!AQ179</f>
        <v>0</v>
      </c>
      <c r="J3414" s="462"/>
    </row>
    <row r="3415" spans="1:10" ht="30" customHeight="1" x14ac:dyDescent="0.2">
      <c r="A3415" s="461">
        <v>3404</v>
      </c>
      <c r="B3415" s="463" t="s">
        <v>12</v>
      </c>
      <c r="C3415" s="464" t="s">
        <v>1449</v>
      </c>
      <c r="D3415" s="465" t="str">
        <f>VLOOKUP(Tabela25[[#This Row],[Symbol]],Baza_cen[],3,0)</f>
        <v>BLOK NYXON  Green HST  150   H= 40mm     GPMM</v>
      </c>
      <c r="E3415" s="466">
        <v>40</v>
      </c>
      <c r="F3415" s="466"/>
      <c r="G3415" s="466" t="s">
        <v>2453</v>
      </c>
      <c r="H3415" s="477">
        <f>NP.!Z179</f>
        <v>0</v>
      </c>
      <c r="I3415" s="476">
        <f>NP.!AR179</f>
        <v>0</v>
      </c>
      <c r="J3415" s="462"/>
    </row>
    <row r="3416" spans="1:10" ht="30" customHeight="1" x14ac:dyDescent="0.2">
      <c r="A3416" s="461">
        <v>3405</v>
      </c>
      <c r="B3416" s="463" t="s">
        <v>12</v>
      </c>
      <c r="C3416" s="464" t="s">
        <v>1449</v>
      </c>
      <c r="D3416" s="465" t="str">
        <f>VLOOKUP(Tabela25[[#This Row],[Symbol]],Baza_cen[],3,0)</f>
        <v>BLOK NYXON  Green HST  150   H= 40mm     GPMM</v>
      </c>
      <c r="E3416" s="466">
        <v>40</v>
      </c>
      <c r="F3416" s="466"/>
      <c r="G3416" s="466" t="s">
        <v>2453</v>
      </c>
      <c r="H3416" s="477">
        <f>NP.!AA179</f>
        <v>0</v>
      </c>
      <c r="I3416" s="476">
        <f>NP.!AS179</f>
        <v>0</v>
      </c>
      <c r="J3416" s="462"/>
    </row>
    <row r="3417" spans="1:10" ht="30" customHeight="1" x14ac:dyDescent="0.2">
      <c r="A3417" s="461">
        <v>3406</v>
      </c>
      <c r="B3417" s="463" t="s">
        <v>12</v>
      </c>
      <c r="C3417" s="464" t="s">
        <v>1449</v>
      </c>
      <c r="D3417" s="465" t="str">
        <f>VLOOKUP(Tabela25[[#This Row],[Symbol]],Baza_cen[],3,0)</f>
        <v>BLOK NYXON  Green HST  150   H= 40mm     GPMM</v>
      </c>
      <c r="E3417" s="466">
        <v>40</v>
      </c>
      <c r="F3417" s="466"/>
      <c r="G3417" s="466" t="s">
        <v>2453</v>
      </c>
      <c r="H3417" s="477">
        <f>NP.!AB179</f>
        <v>0</v>
      </c>
      <c r="I3417" s="476">
        <f>NP.!AT179</f>
        <v>0</v>
      </c>
      <c r="J3417" s="462"/>
    </row>
    <row r="3418" spans="1:10" ht="30" customHeight="1" x14ac:dyDescent="0.2">
      <c r="A3418" s="461">
        <v>3407</v>
      </c>
      <c r="B3418" s="463" t="s">
        <v>12</v>
      </c>
      <c r="C3418" s="464" t="s">
        <v>1449</v>
      </c>
      <c r="D3418" s="465" t="str">
        <f>VLOOKUP(Tabela25[[#This Row],[Symbol]],Baza_cen[],3,0)</f>
        <v>BLOK NYXON  Green HST  150   H= 40mm     GPMM</v>
      </c>
      <c r="E3418" s="466">
        <v>40</v>
      </c>
      <c r="F3418" s="466"/>
      <c r="G3418" s="466" t="s">
        <v>2453</v>
      </c>
      <c r="H3418" s="477">
        <f>NP.!AC179</f>
        <v>0</v>
      </c>
      <c r="I3418" s="476">
        <f>NP.!AU179</f>
        <v>0</v>
      </c>
      <c r="J3418" s="462"/>
    </row>
    <row r="3419" spans="1:10" ht="30" customHeight="1" x14ac:dyDescent="0.2">
      <c r="A3419" s="461">
        <v>3408</v>
      </c>
      <c r="B3419" s="463" t="s">
        <v>12</v>
      </c>
      <c r="C3419" s="464" t="s">
        <v>1449</v>
      </c>
      <c r="D3419" s="465" t="str">
        <f>VLOOKUP(Tabela25[[#This Row],[Symbol]],Baza_cen[],3,0)</f>
        <v>BLOK NYXON  Green HST  150   H= 40mm     GPMM</v>
      </c>
      <c r="E3419" s="466">
        <v>40</v>
      </c>
      <c r="F3419" s="466"/>
      <c r="G3419" s="466" t="s">
        <v>2453</v>
      </c>
      <c r="H3419" s="477">
        <f>NP.!AD179</f>
        <v>0</v>
      </c>
      <c r="I3419" s="476">
        <f>NP.!AV179</f>
        <v>0</v>
      </c>
      <c r="J3419" s="462"/>
    </row>
    <row r="3420" spans="1:10" ht="30" customHeight="1" x14ac:dyDescent="0.2">
      <c r="A3420" s="461">
        <v>3409</v>
      </c>
      <c r="B3420" s="463" t="s">
        <v>12</v>
      </c>
      <c r="C3420" s="464" t="s">
        <v>1450</v>
      </c>
      <c r="D3420" s="465" t="str">
        <f>VLOOKUP(Tabela25[[#This Row],[Symbol]],Baza_cen[],3,0)</f>
        <v>BLOK NYXON  Green HST  150   H= 45mm     GPMM</v>
      </c>
      <c r="E3420" s="466">
        <v>45</v>
      </c>
      <c r="F3420" s="466"/>
      <c r="G3420" s="466" t="s">
        <v>2453</v>
      </c>
      <c r="H3420" s="477">
        <f>NP.!S180</f>
        <v>0</v>
      </c>
      <c r="I3420" s="476">
        <f>NP.!AK180</f>
        <v>0</v>
      </c>
      <c r="J3420" s="462"/>
    </row>
    <row r="3421" spans="1:10" ht="30" customHeight="1" x14ac:dyDescent="0.2">
      <c r="A3421" s="461">
        <v>3410</v>
      </c>
      <c r="B3421" s="463" t="s">
        <v>12</v>
      </c>
      <c r="C3421" s="464" t="s">
        <v>1450</v>
      </c>
      <c r="D3421" s="465" t="str">
        <f>VLOOKUP(Tabela25[[#This Row],[Symbol]],Baza_cen[],3,0)</f>
        <v>BLOK NYXON  Green HST  150   H= 45mm     GPMM</v>
      </c>
      <c r="E3421" s="466">
        <v>45</v>
      </c>
      <c r="F3421" s="466"/>
      <c r="G3421" s="466" t="s">
        <v>2453</v>
      </c>
      <c r="H3421" s="477">
        <f>NP.!T180</f>
        <v>0</v>
      </c>
      <c r="I3421" s="476">
        <f>NP.!AL180</f>
        <v>0</v>
      </c>
      <c r="J3421" s="462"/>
    </row>
    <row r="3422" spans="1:10" ht="30" customHeight="1" x14ac:dyDescent="0.2">
      <c r="A3422" s="461">
        <v>3411</v>
      </c>
      <c r="B3422" s="463" t="s">
        <v>12</v>
      </c>
      <c r="C3422" s="464" t="s">
        <v>1450</v>
      </c>
      <c r="D3422" s="465" t="str">
        <f>VLOOKUP(Tabela25[[#This Row],[Symbol]],Baza_cen[],3,0)</f>
        <v>BLOK NYXON  Green HST  150   H= 45mm     GPMM</v>
      </c>
      <c r="E3422" s="466">
        <v>45</v>
      </c>
      <c r="F3422" s="466"/>
      <c r="G3422" s="466" t="s">
        <v>2453</v>
      </c>
      <c r="H3422" s="477">
        <f>NP.!U180</f>
        <v>0</v>
      </c>
      <c r="I3422" s="476">
        <f>NP.!AM180</f>
        <v>0</v>
      </c>
      <c r="J3422" s="462"/>
    </row>
    <row r="3423" spans="1:10" ht="30" customHeight="1" x14ac:dyDescent="0.2">
      <c r="A3423" s="461">
        <v>3412</v>
      </c>
      <c r="B3423" s="463" t="s">
        <v>12</v>
      </c>
      <c r="C3423" s="464" t="s">
        <v>1450</v>
      </c>
      <c r="D3423" s="465" t="str">
        <f>VLOOKUP(Tabela25[[#This Row],[Symbol]],Baza_cen[],3,0)</f>
        <v>BLOK NYXON  Green HST  150   H= 45mm     GPMM</v>
      </c>
      <c r="E3423" s="466">
        <v>45</v>
      </c>
      <c r="F3423" s="466"/>
      <c r="G3423" s="466" t="s">
        <v>2453</v>
      </c>
      <c r="H3423" s="477">
        <f>NP.!V180</f>
        <v>0</v>
      </c>
      <c r="I3423" s="476">
        <f>NP.!AN180</f>
        <v>0</v>
      </c>
      <c r="J3423" s="462"/>
    </row>
    <row r="3424" spans="1:10" ht="30" customHeight="1" x14ac:dyDescent="0.2">
      <c r="A3424" s="461">
        <v>3413</v>
      </c>
      <c r="B3424" s="463" t="s">
        <v>12</v>
      </c>
      <c r="C3424" s="464" t="s">
        <v>1450</v>
      </c>
      <c r="D3424" s="465" t="str">
        <f>VLOOKUP(Tabela25[[#This Row],[Symbol]],Baza_cen[],3,0)</f>
        <v>BLOK NYXON  Green HST  150   H= 45mm     GPMM</v>
      </c>
      <c r="E3424" s="466">
        <v>45</v>
      </c>
      <c r="F3424" s="466"/>
      <c r="G3424" s="466" t="s">
        <v>2453</v>
      </c>
      <c r="H3424" s="477">
        <f>NP.!W180</f>
        <v>0</v>
      </c>
      <c r="I3424" s="476">
        <f>NP.!AO180</f>
        <v>0</v>
      </c>
      <c r="J3424" s="462"/>
    </row>
    <row r="3425" spans="1:10" ht="30" customHeight="1" x14ac:dyDescent="0.2">
      <c r="A3425" s="461">
        <v>3414</v>
      </c>
      <c r="B3425" s="463" t="s">
        <v>12</v>
      </c>
      <c r="C3425" s="464" t="s">
        <v>1450</v>
      </c>
      <c r="D3425" s="465" t="str">
        <f>VLOOKUP(Tabela25[[#This Row],[Symbol]],Baza_cen[],3,0)</f>
        <v>BLOK NYXON  Green HST  150   H= 45mm     GPMM</v>
      </c>
      <c r="E3425" s="466">
        <v>45</v>
      </c>
      <c r="F3425" s="466"/>
      <c r="G3425" s="466" t="s">
        <v>2453</v>
      </c>
      <c r="H3425" s="477">
        <f>NP.!X180</f>
        <v>0</v>
      </c>
      <c r="I3425" s="476">
        <f>NP.!AP180</f>
        <v>0</v>
      </c>
      <c r="J3425" s="462"/>
    </row>
    <row r="3426" spans="1:10" ht="30" customHeight="1" x14ac:dyDescent="0.2">
      <c r="A3426" s="461">
        <v>3415</v>
      </c>
      <c r="B3426" s="463" t="s">
        <v>12</v>
      </c>
      <c r="C3426" s="464" t="s">
        <v>1450</v>
      </c>
      <c r="D3426" s="465" t="str">
        <f>VLOOKUP(Tabela25[[#This Row],[Symbol]],Baza_cen[],3,0)</f>
        <v>BLOK NYXON  Green HST  150   H= 45mm     GPMM</v>
      </c>
      <c r="E3426" s="466">
        <v>45</v>
      </c>
      <c r="F3426" s="466"/>
      <c r="G3426" s="466" t="s">
        <v>2453</v>
      </c>
      <c r="H3426" s="477">
        <f>NP.!Y180</f>
        <v>0</v>
      </c>
      <c r="I3426" s="476">
        <f>NP.!AQ180</f>
        <v>0</v>
      </c>
      <c r="J3426" s="462"/>
    </row>
    <row r="3427" spans="1:10" ht="30" customHeight="1" x14ac:dyDescent="0.2">
      <c r="A3427" s="461">
        <v>3416</v>
      </c>
      <c r="B3427" s="463" t="s">
        <v>12</v>
      </c>
      <c r="C3427" s="464" t="s">
        <v>1450</v>
      </c>
      <c r="D3427" s="465" t="str">
        <f>VLOOKUP(Tabela25[[#This Row],[Symbol]],Baza_cen[],3,0)</f>
        <v>BLOK NYXON  Green HST  150   H= 45mm     GPMM</v>
      </c>
      <c r="E3427" s="466">
        <v>45</v>
      </c>
      <c r="F3427" s="466"/>
      <c r="G3427" s="466" t="s">
        <v>2453</v>
      </c>
      <c r="H3427" s="477">
        <f>NP.!Z180</f>
        <v>0</v>
      </c>
      <c r="I3427" s="476">
        <f>NP.!AR180</f>
        <v>0</v>
      </c>
      <c r="J3427" s="462"/>
    </row>
    <row r="3428" spans="1:10" ht="30" customHeight="1" x14ac:dyDescent="0.2">
      <c r="A3428" s="461">
        <v>3417</v>
      </c>
      <c r="B3428" s="463" t="s">
        <v>12</v>
      </c>
      <c r="C3428" s="464" t="s">
        <v>1450</v>
      </c>
      <c r="D3428" s="465" t="str">
        <f>VLOOKUP(Tabela25[[#This Row],[Symbol]],Baza_cen[],3,0)</f>
        <v>BLOK NYXON  Green HST  150   H= 45mm     GPMM</v>
      </c>
      <c r="E3428" s="466">
        <v>45</v>
      </c>
      <c r="F3428" s="466"/>
      <c r="G3428" s="466" t="s">
        <v>2453</v>
      </c>
      <c r="H3428" s="477">
        <f>NP.!AA180</f>
        <v>0</v>
      </c>
      <c r="I3428" s="476">
        <f>NP.!AS180</f>
        <v>0</v>
      </c>
      <c r="J3428" s="462"/>
    </row>
    <row r="3429" spans="1:10" ht="30" customHeight="1" x14ac:dyDescent="0.2">
      <c r="A3429" s="461">
        <v>3418</v>
      </c>
      <c r="B3429" s="463" t="s">
        <v>12</v>
      </c>
      <c r="C3429" s="464" t="s">
        <v>1450</v>
      </c>
      <c r="D3429" s="465" t="str">
        <f>VLOOKUP(Tabela25[[#This Row],[Symbol]],Baza_cen[],3,0)</f>
        <v>BLOK NYXON  Green HST  150   H= 45mm     GPMM</v>
      </c>
      <c r="E3429" s="466">
        <v>45</v>
      </c>
      <c r="F3429" s="466"/>
      <c r="G3429" s="466" t="s">
        <v>2453</v>
      </c>
      <c r="H3429" s="477">
        <f>NP.!AB180</f>
        <v>0</v>
      </c>
      <c r="I3429" s="476">
        <f>NP.!AT180</f>
        <v>0</v>
      </c>
      <c r="J3429" s="462"/>
    </row>
    <row r="3430" spans="1:10" ht="30" customHeight="1" x14ac:dyDescent="0.2">
      <c r="A3430" s="461">
        <v>3419</v>
      </c>
      <c r="B3430" s="463" t="s">
        <v>12</v>
      </c>
      <c r="C3430" s="464" t="s">
        <v>1450</v>
      </c>
      <c r="D3430" s="465" t="str">
        <f>VLOOKUP(Tabela25[[#This Row],[Symbol]],Baza_cen[],3,0)</f>
        <v>BLOK NYXON  Green HST  150   H= 45mm     GPMM</v>
      </c>
      <c r="E3430" s="466">
        <v>45</v>
      </c>
      <c r="F3430" s="466"/>
      <c r="G3430" s="466" t="s">
        <v>2453</v>
      </c>
      <c r="H3430" s="477">
        <f>NP.!AC180</f>
        <v>0</v>
      </c>
      <c r="I3430" s="476">
        <f>NP.!AU180</f>
        <v>0</v>
      </c>
      <c r="J3430" s="462"/>
    </row>
    <row r="3431" spans="1:10" ht="30" customHeight="1" x14ac:dyDescent="0.2">
      <c r="A3431" s="461">
        <v>3420</v>
      </c>
      <c r="B3431" s="463" t="s">
        <v>12</v>
      </c>
      <c r="C3431" s="464" t="s">
        <v>1450</v>
      </c>
      <c r="D3431" s="465" t="str">
        <f>VLOOKUP(Tabela25[[#This Row],[Symbol]],Baza_cen[],3,0)</f>
        <v>BLOK NYXON  Green HST  150   H= 45mm     GPMM</v>
      </c>
      <c r="E3431" s="466">
        <v>45</v>
      </c>
      <c r="F3431" s="466"/>
      <c r="G3431" s="466" t="s">
        <v>2453</v>
      </c>
      <c r="H3431" s="477">
        <f>NP.!AD180</f>
        <v>0</v>
      </c>
      <c r="I3431" s="476">
        <f>NP.!AV180</f>
        <v>0</v>
      </c>
      <c r="J3431" s="462"/>
    </row>
    <row r="3432" spans="1:10" ht="30" customHeight="1" x14ac:dyDescent="0.2">
      <c r="A3432" s="461">
        <v>3421</v>
      </c>
      <c r="B3432" s="463" t="s">
        <v>12</v>
      </c>
      <c r="C3432" s="464" t="s">
        <v>1451</v>
      </c>
      <c r="D3432" s="465" t="str">
        <f>VLOOKUP(Tabela25[[#This Row],[Symbol]],Baza_cen[],3,0)</f>
        <v>BLOK NYXON  Green HST  150   H= 50mm     GPMM</v>
      </c>
      <c r="E3432" s="466">
        <v>50</v>
      </c>
      <c r="F3432" s="466"/>
      <c r="G3432" s="466" t="s">
        <v>2453</v>
      </c>
      <c r="H3432" s="477">
        <f>NP.!S181</f>
        <v>0</v>
      </c>
      <c r="I3432" s="476">
        <f>NP.!AK181</f>
        <v>0</v>
      </c>
      <c r="J3432" s="462"/>
    </row>
    <row r="3433" spans="1:10" ht="30" customHeight="1" x14ac:dyDescent="0.2">
      <c r="A3433" s="461">
        <v>3422</v>
      </c>
      <c r="B3433" s="463" t="s">
        <v>12</v>
      </c>
      <c r="C3433" s="464" t="s">
        <v>1451</v>
      </c>
      <c r="D3433" s="465" t="str">
        <f>VLOOKUP(Tabela25[[#This Row],[Symbol]],Baza_cen[],3,0)</f>
        <v>BLOK NYXON  Green HST  150   H= 50mm     GPMM</v>
      </c>
      <c r="E3433" s="466">
        <v>50</v>
      </c>
      <c r="F3433" s="466"/>
      <c r="G3433" s="466" t="s">
        <v>2453</v>
      </c>
      <c r="H3433" s="477">
        <f>NP.!T181</f>
        <v>0</v>
      </c>
      <c r="I3433" s="476">
        <f>NP.!AL181</f>
        <v>0</v>
      </c>
      <c r="J3433" s="462"/>
    </row>
    <row r="3434" spans="1:10" ht="30" customHeight="1" x14ac:dyDescent="0.2">
      <c r="A3434" s="461">
        <v>3423</v>
      </c>
      <c r="B3434" s="463" t="s">
        <v>12</v>
      </c>
      <c r="C3434" s="464" t="s">
        <v>1451</v>
      </c>
      <c r="D3434" s="465" t="str">
        <f>VLOOKUP(Tabela25[[#This Row],[Symbol]],Baza_cen[],3,0)</f>
        <v>BLOK NYXON  Green HST  150   H= 50mm     GPMM</v>
      </c>
      <c r="E3434" s="466">
        <v>50</v>
      </c>
      <c r="F3434" s="466"/>
      <c r="G3434" s="466" t="s">
        <v>2453</v>
      </c>
      <c r="H3434" s="477">
        <f>NP.!U181</f>
        <v>0</v>
      </c>
      <c r="I3434" s="476">
        <f>NP.!AM181</f>
        <v>0</v>
      </c>
      <c r="J3434" s="462"/>
    </row>
    <row r="3435" spans="1:10" ht="30" customHeight="1" x14ac:dyDescent="0.2">
      <c r="A3435" s="461">
        <v>3424</v>
      </c>
      <c r="B3435" s="463" t="s">
        <v>12</v>
      </c>
      <c r="C3435" s="464" t="s">
        <v>1451</v>
      </c>
      <c r="D3435" s="465" t="str">
        <f>VLOOKUP(Tabela25[[#This Row],[Symbol]],Baza_cen[],3,0)</f>
        <v>BLOK NYXON  Green HST  150   H= 50mm     GPMM</v>
      </c>
      <c r="E3435" s="466">
        <v>50</v>
      </c>
      <c r="F3435" s="466"/>
      <c r="G3435" s="466" t="s">
        <v>2453</v>
      </c>
      <c r="H3435" s="477">
        <f>NP.!V181</f>
        <v>0</v>
      </c>
      <c r="I3435" s="476">
        <f>NP.!AN181</f>
        <v>0</v>
      </c>
      <c r="J3435" s="462"/>
    </row>
    <row r="3436" spans="1:10" ht="30" customHeight="1" x14ac:dyDescent="0.2">
      <c r="A3436" s="461">
        <v>3425</v>
      </c>
      <c r="B3436" s="463" t="s">
        <v>12</v>
      </c>
      <c r="C3436" s="464" t="s">
        <v>1451</v>
      </c>
      <c r="D3436" s="465" t="str">
        <f>VLOOKUP(Tabela25[[#This Row],[Symbol]],Baza_cen[],3,0)</f>
        <v>BLOK NYXON  Green HST  150   H= 50mm     GPMM</v>
      </c>
      <c r="E3436" s="466">
        <v>50</v>
      </c>
      <c r="F3436" s="466"/>
      <c r="G3436" s="466" t="s">
        <v>2453</v>
      </c>
      <c r="H3436" s="477">
        <f>NP.!W181</f>
        <v>0</v>
      </c>
      <c r="I3436" s="476">
        <f>NP.!AO181</f>
        <v>0</v>
      </c>
      <c r="J3436" s="462"/>
    </row>
    <row r="3437" spans="1:10" ht="30" customHeight="1" x14ac:dyDescent="0.2">
      <c r="A3437" s="461">
        <v>3426</v>
      </c>
      <c r="B3437" s="463" t="s">
        <v>12</v>
      </c>
      <c r="C3437" s="464" t="s">
        <v>1451</v>
      </c>
      <c r="D3437" s="465" t="str">
        <f>VLOOKUP(Tabela25[[#This Row],[Symbol]],Baza_cen[],3,0)</f>
        <v>BLOK NYXON  Green HST  150   H= 50mm     GPMM</v>
      </c>
      <c r="E3437" s="466">
        <v>50</v>
      </c>
      <c r="F3437" s="466"/>
      <c r="G3437" s="466" t="s">
        <v>2453</v>
      </c>
      <c r="H3437" s="477">
        <f>NP.!X181</f>
        <v>0</v>
      </c>
      <c r="I3437" s="476">
        <f>NP.!AP181</f>
        <v>0</v>
      </c>
      <c r="J3437" s="462"/>
    </row>
    <row r="3438" spans="1:10" ht="30" customHeight="1" x14ac:dyDescent="0.2">
      <c r="A3438" s="461">
        <v>3427</v>
      </c>
      <c r="B3438" s="463" t="s">
        <v>12</v>
      </c>
      <c r="C3438" s="464" t="s">
        <v>1451</v>
      </c>
      <c r="D3438" s="465" t="str">
        <f>VLOOKUP(Tabela25[[#This Row],[Symbol]],Baza_cen[],3,0)</f>
        <v>BLOK NYXON  Green HST  150   H= 50mm     GPMM</v>
      </c>
      <c r="E3438" s="466">
        <v>50</v>
      </c>
      <c r="F3438" s="466"/>
      <c r="G3438" s="466" t="s">
        <v>2453</v>
      </c>
      <c r="H3438" s="477">
        <f>NP.!Y181</f>
        <v>0</v>
      </c>
      <c r="I3438" s="476">
        <f>NP.!AQ181</f>
        <v>0</v>
      </c>
      <c r="J3438" s="462"/>
    </row>
    <row r="3439" spans="1:10" ht="30" customHeight="1" x14ac:dyDescent="0.2">
      <c r="A3439" s="461">
        <v>3428</v>
      </c>
      <c r="B3439" s="463" t="s">
        <v>12</v>
      </c>
      <c r="C3439" s="464" t="s">
        <v>1451</v>
      </c>
      <c r="D3439" s="465" t="str">
        <f>VLOOKUP(Tabela25[[#This Row],[Symbol]],Baza_cen[],3,0)</f>
        <v>BLOK NYXON  Green HST  150   H= 50mm     GPMM</v>
      </c>
      <c r="E3439" s="466">
        <v>50</v>
      </c>
      <c r="F3439" s="466"/>
      <c r="G3439" s="466" t="s">
        <v>2453</v>
      </c>
      <c r="H3439" s="477">
        <f>NP.!Z181</f>
        <v>0</v>
      </c>
      <c r="I3439" s="476">
        <f>NP.!AR181</f>
        <v>0</v>
      </c>
      <c r="J3439" s="462"/>
    </row>
    <row r="3440" spans="1:10" ht="30" customHeight="1" x14ac:dyDescent="0.2">
      <c r="A3440" s="461">
        <v>3429</v>
      </c>
      <c r="B3440" s="463" t="s">
        <v>12</v>
      </c>
      <c r="C3440" s="464" t="s">
        <v>1451</v>
      </c>
      <c r="D3440" s="465" t="str">
        <f>VLOOKUP(Tabela25[[#This Row],[Symbol]],Baza_cen[],3,0)</f>
        <v>BLOK NYXON  Green HST  150   H= 50mm     GPMM</v>
      </c>
      <c r="E3440" s="466">
        <v>50</v>
      </c>
      <c r="F3440" s="466"/>
      <c r="G3440" s="466" t="s">
        <v>2453</v>
      </c>
      <c r="H3440" s="477">
        <f>NP.!AA181</f>
        <v>0</v>
      </c>
      <c r="I3440" s="476">
        <f>NP.!AS181</f>
        <v>0</v>
      </c>
      <c r="J3440" s="462"/>
    </row>
    <row r="3441" spans="1:10" ht="30" customHeight="1" x14ac:dyDescent="0.2">
      <c r="A3441" s="461">
        <v>3430</v>
      </c>
      <c r="B3441" s="463" t="s">
        <v>12</v>
      </c>
      <c r="C3441" s="464" t="s">
        <v>1451</v>
      </c>
      <c r="D3441" s="465" t="str">
        <f>VLOOKUP(Tabela25[[#This Row],[Symbol]],Baza_cen[],3,0)</f>
        <v>BLOK NYXON  Green HST  150   H= 50mm     GPMM</v>
      </c>
      <c r="E3441" s="466">
        <v>50</v>
      </c>
      <c r="F3441" s="466"/>
      <c r="G3441" s="466" t="s">
        <v>2453</v>
      </c>
      <c r="H3441" s="477">
        <f>NP.!AB181</f>
        <v>0</v>
      </c>
      <c r="I3441" s="476">
        <f>NP.!AT181</f>
        <v>0</v>
      </c>
      <c r="J3441" s="462"/>
    </row>
    <row r="3442" spans="1:10" ht="30" customHeight="1" x14ac:dyDescent="0.2">
      <c r="A3442" s="461">
        <v>3431</v>
      </c>
      <c r="B3442" s="463" t="s">
        <v>12</v>
      </c>
      <c r="C3442" s="464" t="s">
        <v>1451</v>
      </c>
      <c r="D3442" s="465" t="str">
        <f>VLOOKUP(Tabela25[[#This Row],[Symbol]],Baza_cen[],3,0)</f>
        <v>BLOK NYXON  Green HST  150   H= 50mm     GPMM</v>
      </c>
      <c r="E3442" s="466">
        <v>50</v>
      </c>
      <c r="F3442" s="466"/>
      <c r="G3442" s="466" t="s">
        <v>2453</v>
      </c>
      <c r="H3442" s="477">
        <f>NP.!AC181</f>
        <v>0</v>
      </c>
      <c r="I3442" s="476">
        <f>NP.!AU181</f>
        <v>0</v>
      </c>
      <c r="J3442" s="462"/>
    </row>
    <row r="3443" spans="1:10" ht="30" customHeight="1" x14ac:dyDescent="0.2">
      <c r="A3443" s="461">
        <v>3432</v>
      </c>
      <c r="B3443" s="463" t="s">
        <v>12</v>
      </c>
      <c r="C3443" s="464" t="s">
        <v>1451</v>
      </c>
      <c r="D3443" s="465" t="str">
        <f>VLOOKUP(Tabela25[[#This Row],[Symbol]],Baza_cen[],3,0)</f>
        <v>BLOK NYXON  Green HST  150   H= 50mm     GPMM</v>
      </c>
      <c r="E3443" s="466">
        <v>50</v>
      </c>
      <c r="F3443" s="466"/>
      <c r="G3443" s="466" t="s">
        <v>2453</v>
      </c>
      <c r="H3443" s="477">
        <f>NP.!AD181</f>
        <v>0</v>
      </c>
      <c r="I3443" s="476">
        <f>NP.!AV181</f>
        <v>0</v>
      </c>
      <c r="J3443" s="462"/>
    </row>
    <row r="3444" spans="1:10" ht="30" customHeight="1" x14ac:dyDescent="0.2">
      <c r="A3444" s="461">
        <v>3433</v>
      </c>
      <c r="B3444" s="463" t="s">
        <v>12</v>
      </c>
      <c r="C3444" s="464" t="s">
        <v>1452</v>
      </c>
      <c r="D3444" s="465" t="str">
        <f>VLOOKUP(Tabela25[[#This Row],[Symbol]],Baza_cen[],3,0)</f>
        <v>BLOK NYXON  Green HST  150   H= 55mm     GPMM</v>
      </c>
      <c r="E3444" s="466">
        <v>55</v>
      </c>
      <c r="F3444" s="466"/>
      <c r="G3444" s="466" t="s">
        <v>2453</v>
      </c>
      <c r="H3444" s="477">
        <f>NP.!S182</f>
        <v>0</v>
      </c>
      <c r="I3444" s="476">
        <f>NP.!AK182</f>
        <v>0</v>
      </c>
      <c r="J3444" s="462"/>
    </row>
    <row r="3445" spans="1:10" ht="30" customHeight="1" x14ac:dyDescent="0.2">
      <c r="A3445" s="461">
        <v>3434</v>
      </c>
      <c r="B3445" s="463" t="s">
        <v>12</v>
      </c>
      <c r="C3445" s="464" t="s">
        <v>1452</v>
      </c>
      <c r="D3445" s="465" t="str">
        <f>VLOOKUP(Tabela25[[#This Row],[Symbol]],Baza_cen[],3,0)</f>
        <v>BLOK NYXON  Green HST  150   H= 55mm     GPMM</v>
      </c>
      <c r="E3445" s="466">
        <v>55</v>
      </c>
      <c r="F3445" s="466"/>
      <c r="G3445" s="466" t="s">
        <v>2453</v>
      </c>
      <c r="H3445" s="477">
        <f>NP.!T182</f>
        <v>0</v>
      </c>
      <c r="I3445" s="476">
        <f>NP.!AL182</f>
        <v>0</v>
      </c>
      <c r="J3445" s="462"/>
    </row>
    <row r="3446" spans="1:10" ht="30" customHeight="1" x14ac:dyDescent="0.2">
      <c r="A3446" s="461">
        <v>3435</v>
      </c>
      <c r="B3446" s="463" t="s">
        <v>12</v>
      </c>
      <c r="C3446" s="464" t="s">
        <v>1452</v>
      </c>
      <c r="D3446" s="465" t="str">
        <f>VLOOKUP(Tabela25[[#This Row],[Symbol]],Baza_cen[],3,0)</f>
        <v>BLOK NYXON  Green HST  150   H= 55mm     GPMM</v>
      </c>
      <c r="E3446" s="466">
        <v>55</v>
      </c>
      <c r="F3446" s="466"/>
      <c r="G3446" s="466" t="s">
        <v>2453</v>
      </c>
      <c r="H3446" s="477">
        <f>NP.!U182</f>
        <v>0</v>
      </c>
      <c r="I3446" s="476">
        <f>NP.!AM182</f>
        <v>0</v>
      </c>
      <c r="J3446" s="462"/>
    </row>
    <row r="3447" spans="1:10" ht="30" customHeight="1" x14ac:dyDescent="0.2">
      <c r="A3447" s="461">
        <v>3436</v>
      </c>
      <c r="B3447" s="463" t="s">
        <v>12</v>
      </c>
      <c r="C3447" s="464" t="s">
        <v>1452</v>
      </c>
      <c r="D3447" s="465" t="str">
        <f>VLOOKUP(Tabela25[[#This Row],[Symbol]],Baza_cen[],3,0)</f>
        <v>BLOK NYXON  Green HST  150   H= 55mm     GPMM</v>
      </c>
      <c r="E3447" s="466">
        <v>55</v>
      </c>
      <c r="F3447" s="466"/>
      <c r="G3447" s="466" t="s">
        <v>2453</v>
      </c>
      <c r="H3447" s="477">
        <f>NP.!V182</f>
        <v>0</v>
      </c>
      <c r="I3447" s="476">
        <f>NP.!AN182</f>
        <v>0</v>
      </c>
      <c r="J3447" s="462"/>
    </row>
    <row r="3448" spans="1:10" ht="30" customHeight="1" x14ac:dyDescent="0.2">
      <c r="A3448" s="461">
        <v>3437</v>
      </c>
      <c r="B3448" s="463" t="s">
        <v>12</v>
      </c>
      <c r="C3448" s="464" t="s">
        <v>1452</v>
      </c>
      <c r="D3448" s="465" t="str">
        <f>VLOOKUP(Tabela25[[#This Row],[Symbol]],Baza_cen[],3,0)</f>
        <v>BLOK NYXON  Green HST  150   H= 55mm     GPMM</v>
      </c>
      <c r="E3448" s="466">
        <v>55</v>
      </c>
      <c r="F3448" s="466"/>
      <c r="G3448" s="466" t="s">
        <v>2453</v>
      </c>
      <c r="H3448" s="477">
        <f>NP.!W182</f>
        <v>0</v>
      </c>
      <c r="I3448" s="476">
        <f>NP.!AO182</f>
        <v>0</v>
      </c>
      <c r="J3448" s="462"/>
    </row>
    <row r="3449" spans="1:10" ht="30" customHeight="1" x14ac:dyDescent="0.2">
      <c r="A3449" s="461">
        <v>3438</v>
      </c>
      <c r="B3449" s="463" t="s">
        <v>12</v>
      </c>
      <c r="C3449" s="464" t="s">
        <v>1452</v>
      </c>
      <c r="D3449" s="465" t="str">
        <f>VLOOKUP(Tabela25[[#This Row],[Symbol]],Baza_cen[],3,0)</f>
        <v>BLOK NYXON  Green HST  150   H= 55mm     GPMM</v>
      </c>
      <c r="E3449" s="466">
        <v>55</v>
      </c>
      <c r="F3449" s="466"/>
      <c r="G3449" s="466" t="s">
        <v>2453</v>
      </c>
      <c r="H3449" s="477">
        <f>NP.!X182</f>
        <v>0</v>
      </c>
      <c r="I3449" s="476">
        <f>NP.!AP182</f>
        <v>0</v>
      </c>
      <c r="J3449" s="462"/>
    </row>
    <row r="3450" spans="1:10" ht="30" customHeight="1" x14ac:dyDescent="0.2">
      <c r="A3450" s="461">
        <v>3439</v>
      </c>
      <c r="B3450" s="463" t="s">
        <v>12</v>
      </c>
      <c r="C3450" s="464" t="s">
        <v>1452</v>
      </c>
      <c r="D3450" s="465" t="str">
        <f>VLOOKUP(Tabela25[[#This Row],[Symbol]],Baza_cen[],3,0)</f>
        <v>BLOK NYXON  Green HST  150   H= 55mm     GPMM</v>
      </c>
      <c r="E3450" s="466">
        <v>55</v>
      </c>
      <c r="F3450" s="466"/>
      <c r="G3450" s="466" t="s">
        <v>2453</v>
      </c>
      <c r="H3450" s="477">
        <f>NP.!Y182</f>
        <v>0</v>
      </c>
      <c r="I3450" s="476">
        <f>NP.!AQ182</f>
        <v>0</v>
      </c>
      <c r="J3450" s="462"/>
    </row>
    <row r="3451" spans="1:10" ht="30" customHeight="1" x14ac:dyDescent="0.2">
      <c r="A3451" s="461">
        <v>3440</v>
      </c>
      <c r="B3451" s="463" t="s">
        <v>12</v>
      </c>
      <c r="C3451" s="464" t="s">
        <v>1452</v>
      </c>
      <c r="D3451" s="465" t="str">
        <f>VLOOKUP(Tabela25[[#This Row],[Symbol]],Baza_cen[],3,0)</f>
        <v>BLOK NYXON  Green HST  150   H= 55mm     GPMM</v>
      </c>
      <c r="E3451" s="466">
        <v>55</v>
      </c>
      <c r="F3451" s="466"/>
      <c r="G3451" s="466" t="s">
        <v>2453</v>
      </c>
      <c r="H3451" s="477">
        <f>NP.!Z182</f>
        <v>0</v>
      </c>
      <c r="I3451" s="476">
        <f>NP.!AR182</f>
        <v>0</v>
      </c>
      <c r="J3451" s="462"/>
    </row>
    <row r="3452" spans="1:10" ht="30" customHeight="1" x14ac:dyDescent="0.2">
      <c r="A3452" s="461">
        <v>3441</v>
      </c>
      <c r="B3452" s="463" t="s">
        <v>12</v>
      </c>
      <c r="C3452" s="464" t="s">
        <v>1452</v>
      </c>
      <c r="D3452" s="465" t="str">
        <f>VLOOKUP(Tabela25[[#This Row],[Symbol]],Baza_cen[],3,0)</f>
        <v>BLOK NYXON  Green HST  150   H= 55mm     GPMM</v>
      </c>
      <c r="E3452" s="466">
        <v>55</v>
      </c>
      <c r="F3452" s="466"/>
      <c r="G3452" s="466" t="s">
        <v>2453</v>
      </c>
      <c r="H3452" s="477">
        <f>NP.!AA182</f>
        <v>0</v>
      </c>
      <c r="I3452" s="476">
        <f>NP.!AS182</f>
        <v>0</v>
      </c>
      <c r="J3452" s="462"/>
    </row>
    <row r="3453" spans="1:10" ht="30" customHeight="1" x14ac:dyDescent="0.2">
      <c r="A3453" s="461">
        <v>3442</v>
      </c>
      <c r="B3453" s="463" t="s">
        <v>12</v>
      </c>
      <c r="C3453" s="464" t="s">
        <v>1452</v>
      </c>
      <c r="D3453" s="465" t="str">
        <f>VLOOKUP(Tabela25[[#This Row],[Symbol]],Baza_cen[],3,0)</f>
        <v>BLOK NYXON  Green HST  150   H= 55mm     GPMM</v>
      </c>
      <c r="E3453" s="466">
        <v>55</v>
      </c>
      <c r="F3453" s="466"/>
      <c r="G3453" s="466" t="s">
        <v>2453</v>
      </c>
      <c r="H3453" s="477">
        <f>NP.!AB182</f>
        <v>0</v>
      </c>
      <c r="I3453" s="476">
        <f>NP.!AT182</f>
        <v>0</v>
      </c>
      <c r="J3453" s="462"/>
    </row>
    <row r="3454" spans="1:10" ht="30" customHeight="1" x14ac:dyDescent="0.2">
      <c r="A3454" s="461">
        <v>3443</v>
      </c>
      <c r="B3454" s="463" t="s">
        <v>12</v>
      </c>
      <c r="C3454" s="464" t="s">
        <v>1452</v>
      </c>
      <c r="D3454" s="465" t="str">
        <f>VLOOKUP(Tabela25[[#This Row],[Symbol]],Baza_cen[],3,0)</f>
        <v>BLOK NYXON  Green HST  150   H= 55mm     GPMM</v>
      </c>
      <c r="E3454" s="466">
        <v>55</v>
      </c>
      <c r="F3454" s="466"/>
      <c r="G3454" s="466" t="s">
        <v>2453</v>
      </c>
      <c r="H3454" s="477">
        <f>NP.!AC182</f>
        <v>0</v>
      </c>
      <c r="I3454" s="476">
        <f>NP.!AU182</f>
        <v>0</v>
      </c>
      <c r="J3454" s="462"/>
    </row>
    <row r="3455" spans="1:10" ht="30" customHeight="1" x14ac:dyDescent="0.2">
      <c r="A3455" s="461">
        <v>3444</v>
      </c>
      <c r="B3455" s="463" t="s">
        <v>12</v>
      </c>
      <c r="C3455" s="464" t="s">
        <v>1452</v>
      </c>
      <c r="D3455" s="465" t="str">
        <f>VLOOKUP(Tabela25[[#This Row],[Symbol]],Baza_cen[],3,0)</f>
        <v>BLOK NYXON  Green HST  150   H= 55mm     GPMM</v>
      </c>
      <c r="E3455" s="466">
        <v>55</v>
      </c>
      <c r="F3455" s="466"/>
      <c r="G3455" s="466" t="s">
        <v>2453</v>
      </c>
      <c r="H3455" s="477">
        <f>NP.!AD182</f>
        <v>0</v>
      </c>
      <c r="I3455" s="476">
        <f>NP.!AV182</f>
        <v>0</v>
      </c>
      <c r="J3455" s="462"/>
    </row>
    <row r="3456" spans="1:10" ht="30" customHeight="1" x14ac:dyDescent="0.2">
      <c r="A3456" s="461">
        <v>3445</v>
      </c>
      <c r="B3456" s="463" t="s">
        <v>12</v>
      </c>
      <c r="C3456" s="464" t="s">
        <v>1453</v>
      </c>
      <c r="D3456" s="465" t="str">
        <f>VLOOKUP(Tabela25[[#This Row],[Symbol]],Baza_cen[],3,0)</f>
        <v>BLOK NYXON  Green HST  150   H= 60mm     GPMM</v>
      </c>
      <c r="E3456" s="466">
        <v>60</v>
      </c>
      <c r="F3456" s="466"/>
      <c r="G3456" s="466" t="s">
        <v>2453</v>
      </c>
      <c r="H3456" s="477">
        <f>NP.!S183</f>
        <v>0</v>
      </c>
      <c r="I3456" s="476">
        <f>NP.!AK183</f>
        <v>0</v>
      </c>
      <c r="J3456" s="462"/>
    </row>
    <row r="3457" spans="1:10" ht="30" customHeight="1" x14ac:dyDescent="0.2">
      <c r="A3457" s="461">
        <v>3446</v>
      </c>
      <c r="B3457" s="463" t="s">
        <v>12</v>
      </c>
      <c r="C3457" s="464" t="s">
        <v>1453</v>
      </c>
      <c r="D3457" s="465" t="str">
        <f>VLOOKUP(Tabela25[[#This Row],[Symbol]],Baza_cen[],3,0)</f>
        <v>BLOK NYXON  Green HST  150   H= 60mm     GPMM</v>
      </c>
      <c r="E3457" s="466">
        <v>60</v>
      </c>
      <c r="F3457" s="466"/>
      <c r="G3457" s="466" t="s">
        <v>2453</v>
      </c>
      <c r="H3457" s="477">
        <f>NP.!T183</f>
        <v>0</v>
      </c>
      <c r="I3457" s="476">
        <f>NP.!AL183</f>
        <v>0</v>
      </c>
      <c r="J3457" s="462"/>
    </row>
    <row r="3458" spans="1:10" ht="30" customHeight="1" x14ac:dyDescent="0.2">
      <c r="A3458" s="461">
        <v>3447</v>
      </c>
      <c r="B3458" s="463" t="s">
        <v>12</v>
      </c>
      <c r="C3458" s="464" t="s">
        <v>1453</v>
      </c>
      <c r="D3458" s="465" t="str">
        <f>VLOOKUP(Tabela25[[#This Row],[Symbol]],Baza_cen[],3,0)</f>
        <v>BLOK NYXON  Green HST  150   H= 60mm     GPMM</v>
      </c>
      <c r="E3458" s="466">
        <v>60</v>
      </c>
      <c r="F3458" s="466"/>
      <c r="G3458" s="466" t="s">
        <v>2453</v>
      </c>
      <c r="H3458" s="477">
        <f>NP.!U183</f>
        <v>0</v>
      </c>
      <c r="I3458" s="476">
        <f>NP.!AM183</f>
        <v>0</v>
      </c>
      <c r="J3458" s="462"/>
    </row>
    <row r="3459" spans="1:10" ht="30" customHeight="1" x14ac:dyDescent="0.2">
      <c r="A3459" s="461">
        <v>3448</v>
      </c>
      <c r="B3459" s="463" t="s">
        <v>12</v>
      </c>
      <c r="C3459" s="464" t="s">
        <v>1453</v>
      </c>
      <c r="D3459" s="465" t="str">
        <f>VLOOKUP(Tabela25[[#This Row],[Symbol]],Baza_cen[],3,0)</f>
        <v>BLOK NYXON  Green HST  150   H= 60mm     GPMM</v>
      </c>
      <c r="E3459" s="466">
        <v>60</v>
      </c>
      <c r="F3459" s="466"/>
      <c r="G3459" s="466" t="s">
        <v>2453</v>
      </c>
      <c r="H3459" s="477">
        <f>NP.!V183</f>
        <v>0</v>
      </c>
      <c r="I3459" s="476">
        <f>NP.!AN183</f>
        <v>0</v>
      </c>
      <c r="J3459" s="462"/>
    </row>
    <row r="3460" spans="1:10" ht="30" customHeight="1" x14ac:dyDescent="0.2">
      <c r="A3460" s="461">
        <v>3449</v>
      </c>
      <c r="B3460" s="463" t="s">
        <v>12</v>
      </c>
      <c r="C3460" s="464" t="s">
        <v>1453</v>
      </c>
      <c r="D3460" s="465" t="str">
        <f>VLOOKUP(Tabela25[[#This Row],[Symbol]],Baza_cen[],3,0)</f>
        <v>BLOK NYXON  Green HST  150   H= 60mm     GPMM</v>
      </c>
      <c r="E3460" s="466">
        <v>60</v>
      </c>
      <c r="F3460" s="466"/>
      <c r="G3460" s="466" t="s">
        <v>2453</v>
      </c>
      <c r="H3460" s="477">
        <f>NP.!W183</f>
        <v>0</v>
      </c>
      <c r="I3460" s="476">
        <f>NP.!AO183</f>
        <v>0</v>
      </c>
      <c r="J3460" s="462"/>
    </row>
    <row r="3461" spans="1:10" ht="30" customHeight="1" x14ac:dyDescent="0.2">
      <c r="A3461" s="461">
        <v>3450</v>
      </c>
      <c r="B3461" s="463" t="s">
        <v>12</v>
      </c>
      <c r="C3461" s="464" t="s">
        <v>1453</v>
      </c>
      <c r="D3461" s="465" t="str">
        <f>VLOOKUP(Tabela25[[#This Row],[Symbol]],Baza_cen[],3,0)</f>
        <v>BLOK NYXON  Green HST  150   H= 60mm     GPMM</v>
      </c>
      <c r="E3461" s="466">
        <v>60</v>
      </c>
      <c r="F3461" s="466"/>
      <c r="G3461" s="466" t="s">
        <v>2453</v>
      </c>
      <c r="H3461" s="477">
        <f>NP.!X183</f>
        <v>0</v>
      </c>
      <c r="I3461" s="476">
        <f>NP.!AP183</f>
        <v>0</v>
      </c>
      <c r="J3461" s="462"/>
    </row>
    <row r="3462" spans="1:10" ht="30" customHeight="1" x14ac:dyDescent="0.2">
      <c r="A3462" s="461">
        <v>3451</v>
      </c>
      <c r="B3462" s="463" t="s">
        <v>12</v>
      </c>
      <c r="C3462" s="464" t="s">
        <v>1453</v>
      </c>
      <c r="D3462" s="465" t="str">
        <f>VLOOKUP(Tabela25[[#This Row],[Symbol]],Baza_cen[],3,0)</f>
        <v>BLOK NYXON  Green HST  150   H= 60mm     GPMM</v>
      </c>
      <c r="E3462" s="466">
        <v>60</v>
      </c>
      <c r="F3462" s="466"/>
      <c r="G3462" s="466" t="s">
        <v>2453</v>
      </c>
      <c r="H3462" s="477">
        <f>NP.!Y183</f>
        <v>0</v>
      </c>
      <c r="I3462" s="476">
        <f>NP.!AQ183</f>
        <v>0</v>
      </c>
      <c r="J3462" s="462"/>
    </row>
    <row r="3463" spans="1:10" ht="30" customHeight="1" x14ac:dyDescent="0.2">
      <c r="A3463" s="461">
        <v>3452</v>
      </c>
      <c r="B3463" s="463" t="s">
        <v>12</v>
      </c>
      <c r="C3463" s="464" t="s">
        <v>1453</v>
      </c>
      <c r="D3463" s="465" t="str">
        <f>VLOOKUP(Tabela25[[#This Row],[Symbol]],Baza_cen[],3,0)</f>
        <v>BLOK NYXON  Green HST  150   H= 60mm     GPMM</v>
      </c>
      <c r="E3463" s="466">
        <v>60</v>
      </c>
      <c r="F3463" s="466"/>
      <c r="G3463" s="466" t="s">
        <v>2453</v>
      </c>
      <c r="H3463" s="477">
        <f>NP.!Z183</f>
        <v>0</v>
      </c>
      <c r="I3463" s="476">
        <f>NP.!AR183</f>
        <v>0</v>
      </c>
      <c r="J3463" s="462"/>
    </row>
    <row r="3464" spans="1:10" ht="30" customHeight="1" x14ac:dyDescent="0.2">
      <c r="A3464" s="461">
        <v>3453</v>
      </c>
      <c r="B3464" s="463" t="s">
        <v>12</v>
      </c>
      <c r="C3464" s="464" t="s">
        <v>1453</v>
      </c>
      <c r="D3464" s="465" t="str">
        <f>VLOOKUP(Tabela25[[#This Row],[Symbol]],Baza_cen[],3,0)</f>
        <v>BLOK NYXON  Green HST  150   H= 60mm     GPMM</v>
      </c>
      <c r="E3464" s="466">
        <v>60</v>
      </c>
      <c r="F3464" s="466"/>
      <c r="G3464" s="466" t="s">
        <v>2453</v>
      </c>
      <c r="H3464" s="477">
        <f>NP.!AA183</f>
        <v>0</v>
      </c>
      <c r="I3464" s="476">
        <f>NP.!AS183</f>
        <v>0</v>
      </c>
      <c r="J3464" s="462"/>
    </row>
    <row r="3465" spans="1:10" ht="30" customHeight="1" x14ac:dyDescent="0.2">
      <c r="A3465" s="461">
        <v>3454</v>
      </c>
      <c r="B3465" s="463" t="s">
        <v>12</v>
      </c>
      <c r="C3465" s="464" t="s">
        <v>1453</v>
      </c>
      <c r="D3465" s="465" t="str">
        <f>VLOOKUP(Tabela25[[#This Row],[Symbol]],Baza_cen[],3,0)</f>
        <v>BLOK NYXON  Green HST  150   H= 60mm     GPMM</v>
      </c>
      <c r="E3465" s="466">
        <v>60</v>
      </c>
      <c r="F3465" s="466"/>
      <c r="G3465" s="466" t="s">
        <v>2453</v>
      </c>
      <c r="H3465" s="477">
        <f>NP.!AB183</f>
        <v>0</v>
      </c>
      <c r="I3465" s="476">
        <f>NP.!AT183</f>
        <v>0</v>
      </c>
      <c r="J3465" s="462"/>
    </row>
    <row r="3466" spans="1:10" ht="30" customHeight="1" x14ac:dyDescent="0.2">
      <c r="A3466" s="461">
        <v>3455</v>
      </c>
      <c r="B3466" s="463" t="s">
        <v>12</v>
      </c>
      <c r="C3466" s="464" t="s">
        <v>1453</v>
      </c>
      <c r="D3466" s="465" t="str">
        <f>VLOOKUP(Tabela25[[#This Row],[Symbol]],Baza_cen[],3,0)</f>
        <v>BLOK NYXON  Green HST  150   H= 60mm     GPMM</v>
      </c>
      <c r="E3466" s="466">
        <v>60</v>
      </c>
      <c r="F3466" s="466"/>
      <c r="G3466" s="466" t="s">
        <v>2453</v>
      </c>
      <c r="H3466" s="477">
        <f>NP.!AC183</f>
        <v>0</v>
      </c>
      <c r="I3466" s="476">
        <f>NP.!AU183</f>
        <v>0</v>
      </c>
      <c r="J3466" s="462"/>
    </row>
    <row r="3467" spans="1:10" ht="30" customHeight="1" x14ac:dyDescent="0.2">
      <c r="A3467" s="461">
        <v>3456</v>
      </c>
      <c r="B3467" s="463" t="s">
        <v>12</v>
      </c>
      <c r="C3467" s="464" t="s">
        <v>1453</v>
      </c>
      <c r="D3467" s="465" t="str">
        <f>VLOOKUP(Tabela25[[#This Row],[Symbol]],Baza_cen[],3,0)</f>
        <v>BLOK NYXON  Green HST  150   H= 60mm     GPMM</v>
      </c>
      <c r="E3467" s="466">
        <v>60</v>
      </c>
      <c r="F3467" s="466"/>
      <c r="G3467" s="466" t="s">
        <v>2453</v>
      </c>
      <c r="H3467" s="477">
        <f>NP.!AD183</f>
        <v>0</v>
      </c>
      <c r="I3467" s="476">
        <f>NP.!AV183</f>
        <v>0</v>
      </c>
      <c r="J3467" s="462"/>
    </row>
    <row r="3468" spans="1:10" ht="30" customHeight="1" x14ac:dyDescent="0.2">
      <c r="A3468" s="461">
        <v>3457</v>
      </c>
      <c r="B3468" s="463" t="s">
        <v>12</v>
      </c>
      <c r="C3468" s="464" t="s">
        <v>1454</v>
      </c>
      <c r="D3468" s="465" t="str">
        <f>VLOOKUP(Tabela25[[#This Row],[Symbol]],Baza_cen[],3,0)</f>
        <v>BLOK NYXON  Green HST  150   H= 65mm     GPMM</v>
      </c>
      <c r="E3468" s="466">
        <v>65</v>
      </c>
      <c r="F3468" s="466"/>
      <c r="G3468" s="466" t="s">
        <v>2453</v>
      </c>
      <c r="H3468" s="477">
        <f>NP.!S184</f>
        <v>0</v>
      </c>
      <c r="I3468" s="476">
        <f>NP.!AK184</f>
        <v>0</v>
      </c>
      <c r="J3468" s="462"/>
    </row>
    <row r="3469" spans="1:10" ht="30" customHeight="1" x14ac:dyDescent="0.2">
      <c r="A3469" s="461">
        <v>3458</v>
      </c>
      <c r="B3469" s="463" t="s">
        <v>12</v>
      </c>
      <c r="C3469" s="464" t="s">
        <v>1454</v>
      </c>
      <c r="D3469" s="465" t="str">
        <f>VLOOKUP(Tabela25[[#This Row],[Symbol]],Baza_cen[],3,0)</f>
        <v>BLOK NYXON  Green HST  150   H= 65mm     GPMM</v>
      </c>
      <c r="E3469" s="466">
        <v>65</v>
      </c>
      <c r="F3469" s="466"/>
      <c r="G3469" s="466" t="s">
        <v>2453</v>
      </c>
      <c r="H3469" s="477">
        <f>NP.!T184</f>
        <v>0</v>
      </c>
      <c r="I3469" s="476">
        <f>NP.!AL184</f>
        <v>0</v>
      </c>
      <c r="J3469" s="462"/>
    </row>
    <row r="3470" spans="1:10" ht="30" customHeight="1" x14ac:dyDescent="0.2">
      <c r="A3470" s="461">
        <v>3459</v>
      </c>
      <c r="B3470" s="463" t="s">
        <v>12</v>
      </c>
      <c r="C3470" s="464" t="s">
        <v>1454</v>
      </c>
      <c r="D3470" s="465" t="str">
        <f>VLOOKUP(Tabela25[[#This Row],[Symbol]],Baza_cen[],3,0)</f>
        <v>BLOK NYXON  Green HST  150   H= 65mm     GPMM</v>
      </c>
      <c r="E3470" s="466">
        <v>65</v>
      </c>
      <c r="F3470" s="466"/>
      <c r="G3470" s="466" t="s">
        <v>2453</v>
      </c>
      <c r="H3470" s="477">
        <f>NP.!U184</f>
        <v>0</v>
      </c>
      <c r="I3470" s="476">
        <f>NP.!AM184</f>
        <v>0</v>
      </c>
      <c r="J3470" s="462"/>
    </row>
    <row r="3471" spans="1:10" ht="30" customHeight="1" x14ac:dyDescent="0.2">
      <c r="A3471" s="461">
        <v>3460</v>
      </c>
      <c r="B3471" s="463" t="s">
        <v>12</v>
      </c>
      <c r="C3471" s="464" t="s">
        <v>1454</v>
      </c>
      <c r="D3471" s="465" t="str">
        <f>VLOOKUP(Tabela25[[#This Row],[Symbol]],Baza_cen[],3,0)</f>
        <v>BLOK NYXON  Green HST  150   H= 65mm     GPMM</v>
      </c>
      <c r="E3471" s="466">
        <v>65</v>
      </c>
      <c r="F3471" s="466"/>
      <c r="G3471" s="466" t="s">
        <v>2453</v>
      </c>
      <c r="H3471" s="477">
        <f>NP.!V184</f>
        <v>0</v>
      </c>
      <c r="I3471" s="476">
        <f>NP.!AN184</f>
        <v>0</v>
      </c>
      <c r="J3471" s="462"/>
    </row>
    <row r="3472" spans="1:10" ht="30" customHeight="1" x14ac:dyDescent="0.2">
      <c r="A3472" s="461">
        <v>3461</v>
      </c>
      <c r="B3472" s="463" t="s">
        <v>12</v>
      </c>
      <c r="C3472" s="464" t="s">
        <v>1454</v>
      </c>
      <c r="D3472" s="465" t="str">
        <f>VLOOKUP(Tabela25[[#This Row],[Symbol]],Baza_cen[],3,0)</f>
        <v>BLOK NYXON  Green HST  150   H= 65mm     GPMM</v>
      </c>
      <c r="E3472" s="466">
        <v>65</v>
      </c>
      <c r="F3472" s="466"/>
      <c r="G3472" s="466" t="s">
        <v>2453</v>
      </c>
      <c r="H3472" s="477">
        <f>NP.!W184</f>
        <v>0</v>
      </c>
      <c r="I3472" s="476">
        <f>NP.!AO184</f>
        <v>0</v>
      </c>
      <c r="J3472" s="462"/>
    </row>
    <row r="3473" spans="1:10" ht="30" customHeight="1" x14ac:dyDescent="0.2">
      <c r="A3473" s="461">
        <v>3462</v>
      </c>
      <c r="B3473" s="463" t="s">
        <v>12</v>
      </c>
      <c r="C3473" s="464" t="s">
        <v>1454</v>
      </c>
      <c r="D3473" s="465" t="str">
        <f>VLOOKUP(Tabela25[[#This Row],[Symbol]],Baza_cen[],3,0)</f>
        <v>BLOK NYXON  Green HST  150   H= 65mm     GPMM</v>
      </c>
      <c r="E3473" s="466">
        <v>65</v>
      </c>
      <c r="F3473" s="466"/>
      <c r="G3473" s="466" t="s">
        <v>2453</v>
      </c>
      <c r="H3473" s="477">
        <f>NP.!X184</f>
        <v>0</v>
      </c>
      <c r="I3473" s="476">
        <f>NP.!AP184</f>
        <v>0</v>
      </c>
      <c r="J3473" s="462"/>
    </row>
    <row r="3474" spans="1:10" ht="30" customHeight="1" x14ac:dyDescent="0.2">
      <c r="A3474" s="461">
        <v>3463</v>
      </c>
      <c r="B3474" s="463" t="s">
        <v>12</v>
      </c>
      <c r="C3474" s="464" t="s">
        <v>1454</v>
      </c>
      <c r="D3474" s="465" t="str">
        <f>VLOOKUP(Tabela25[[#This Row],[Symbol]],Baza_cen[],3,0)</f>
        <v>BLOK NYXON  Green HST  150   H= 65mm     GPMM</v>
      </c>
      <c r="E3474" s="466">
        <v>65</v>
      </c>
      <c r="F3474" s="466"/>
      <c r="G3474" s="466" t="s">
        <v>2453</v>
      </c>
      <c r="H3474" s="477">
        <f>NP.!Y184</f>
        <v>0</v>
      </c>
      <c r="I3474" s="476">
        <f>NP.!AQ184</f>
        <v>0</v>
      </c>
      <c r="J3474" s="462"/>
    </row>
    <row r="3475" spans="1:10" ht="30" customHeight="1" x14ac:dyDescent="0.2">
      <c r="A3475" s="461">
        <v>3464</v>
      </c>
      <c r="B3475" s="463" t="s">
        <v>12</v>
      </c>
      <c r="C3475" s="464" t="s">
        <v>1454</v>
      </c>
      <c r="D3475" s="465" t="str">
        <f>VLOOKUP(Tabela25[[#This Row],[Symbol]],Baza_cen[],3,0)</f>
        <v>BLOK NYXON  Green HST  150   H= 65mm     GPMM</v>
      </c>
      <c r="E3475" s="466">
        <v>65</v>
      </c>
      <c r="F3475" s="466"/>
      <c r="G3475" s="466" t="s">
        <v>2453</v>
      </c>
      <c r="H3475" s="477">
        <f>NP.!Z184</f>
        <v>0</v>
      </c>
      <c r="I3475" s="476">
        <f>NP.!AR184</f>
        <v>0</v>
      </c>
      <c r="J3475" s="462"/>
    </row>
    <row r="3476" spans="1:10" ht="30" customHeight="1" x14ac:dyDescent="0.2">
      <c r="A3476" s="461">
        <v>3465</v>
      </c>
      <c r="B3476" s="463" t="s">
        <v>12</v>
      </c>
      <c r="C3476" s="464" t="s">
        <v>1454</v>
      </c>
      <c r="D3476" s="465" t="str">
        <f>VLOOKUP(Tabela25[[#This Row],[Symbol]],Baza_cen[],3,0)</f>
        <v>BLOK NYXON  Green HST  150   H= 65mm     GPMM</v>
      </c>
      <c r="E3476" s="466">
        <v>65</v>
      </c>
      <c r="F3476" s="466"/>
      <c r="G3476" s="466" t="s">
        <v>2453</v>
      </c>
      <c r="H3476" s="477">
        <f>NP.!AA184</f>
        <v>0</v>
      </c>
      <c r="I3476" s="476">
        <f>NP.!AS184</f>
        <v>0</v>
      </c>
      <c r="J3476" s="462"/>
    </row>
    <row r="3477" spans="1:10" ht="30" customHeight="1" x14ac:dyDescent="0.2">
      <c r="A3477" s="461">
        <v>3466</v>
      </c>
      <c r="B3477" s="463" t="s">
        <v>12</v>
      </c>
      <c r="C3477" s="464" t="s">
        <v>1454</v>
      </c>
      <c r="D3477" s="465" t="str">
        <f>VLOOKUP(Tabela25[[#This Row],[Symbol]],Baza_cen[],3,0)</f>
        <v>BLOK NYXON  Green HST  150   H= 65mm     GPMM</v>
      </c>
      <c r="E3477" s="466">
        <v>65</v>
      </c>
      <c r="F3477" s="466"/>
      <c r="G3477" s="466" t="s">
        <v>2453</v>
      </c>
      <c r="H3477" s="477">
        <f>NP.!AB184</f>
        <v>0</v>
      </c>
      <c r="I3477" s="476">
        <f>NP.!AT184</f>
        <v>0</v>
      </c>
      <c r="J3477" s="462"/>
    </row>
    <row r="3478" spans="1:10" ht="30" customHeight="1" x14ac:dyDescent="0.2">
      <c r="A3478" s="461">
        <v>3467</v>
      </c>
      <c r="B3478" s="463" t="s">
        <v>12</v>
      </c>
      <c r="C3478" s="464" t="s">
        <v>1454</v>
      </c>
      <c r="D3478" s="465" t="str">
        <f>VLOOKUP(Tabela25[[#This Row],[Symbol]],Baza_cen[],3,0)</f>
        <v>BLOK NYXON  Green HST  150   H= 65mm     GPMM</v>
      </c>
      <c r="E3478" s="466">
        <v>65</v>
      </c>
      <c r="F3478" s="466"/>
      <c r="G3478" s="466" t="s">
        <v>2453</v>
      </c>
      <c r="H3478" s="477">
        <f>NP.!AC184</f>
        <v>0</v>
      </c>
      <c r="I3478" s="476">
        <f>NP.!AU184</f>
        <v>0</v>
      </c>
      <c r="J3478" s="462"/>
    </row>
    <row r="3479" spans="1:10" ht="30" customHeight="1" x14ac:dyDescent="0.2">
      <c r="A3479" s="461">
        <v>3468</v>
      </c>
      <c r="B3479" s="463" t="s">
        <v>12</v>
      </c>
      <c r="C3479" s="464" t="s">
        <v>1454</v>
      </c>
      <c r="D3479" s="465" t="str">
        <f>VLOOKUP(Tabela25[[#This Row],[Symbol]],Baza_cen[],3,0)</f>
        <v>BLOK NYXON  Green HST  150   H= 65mm     GPMM</v>
      </c>
      <c r="E3479" s="466">
        <v>65</v>
      </c>
      <c r="F3479" s="466"/>
      <c r="G3479" s="466" t="s">
        <v>2453</v>
      </c>
      <c r="H3479" s="477">
        <f>NP.!AD184</f>
        <v>0</v>
      </c>
      <c r="I3479" s="476">
        <f>NP.!AV184</f>
        <v>0</v>
      </c>
      <c r="J3479" s="462"/>
    </row>
    <row r="3480" spans="1:10" ht="30" customHeight="1" x14ac:dyDescent="0.2">
      <c r="A3480" s="461">
        <v>3469</v>
      </c>
      <c r="B3480" s="463" t="s">
        <v>12</v>
      </c>
      <c r="C3480" s="464" t="s">
        <v>1455</v>
      </c>
      <c r="D3480" s="465" t="str">
        <f>VLOOKUP(Tabela25[[#This Row],[Symbol]],Baza_cen[],3,0)</f>
        <v>BLOK NYXON  Green HST  150   H= 70mm     GPMM</v>
      </c>
      <c r="E3480" s="466">
        <v>70</v>
      </c>
      <c r="F3480" s="466"/>
      <c r="G3480" s="466" t="s">
        <v>2453</v>
      </c>
      <c r="H3480" s="477">
        <f>NP.!S185</f>
        <v>0</v>
      </c>
      <c r="I3480" s="476">
        <f>NP.!AK185</f>
        <v>0</v>
      </c>
      <c r="J3480" s="462"/>
    </row>
    <row r="3481" spans="1:10" ht="30" customHeight="1" x14ac:dyDescent="0.2">
      <c r="A3481" s="461">
        <v>3470</v>
      </c>
      <c r="B3481" s="463" t="s">
        <v>12</v>
      </c>
      <c r="C3481" s="464" t="s">
        <v>1455</v>
      </c>
      <c r="D3481" s="465" t="str">
        <f>VLOOKUP(Tabela25[[#This Row],[Symbol]],Baza_cen[],3,0)</f>
        <v>BLOK NYXON  Green HST  150   H= 70mm     GPMM</v>
      </c>
      <c r="E3481" s="466">
        <v>70</v>
      </c>
      <c r="F3481" s="466"/>
      <c r="G3481" s="466" t="s">
        <v>2453</v>
      </c>
      <c r="H3481" s="477">
        <f>NP.!T185</f>
        <v>0</v>
      </c>
      <c r="I3481" s="476">
        <f>NP.!AL185</f>
        <v>0</v>
      </c>
      <c r="J3481" s="462"/>
    </row>
    <row r="3482" spans="1:10" ht="30" customHeight="1" x14ac:dyDescent="0.2">
      <c r="A3482" s="461">
        <v>3471</v>
      </c>
      <c r="B3482" s="463" t="s">
        <v>12</v>
      </c>
      <c r="C3482" s="464" t="s">
        <v>1455</v>
      </c>
      <c r="D3482" s="465" t="str">
        <f>VLOOKUP(Tabela25[[#This Row],[Symbol]],Baza_cen[],3,0)</f>
        <v>BLOK NYXON  Green HST  150   H= 70mm     GPMM</v>
      </c>
      <c r="E3482" s="466">
        <v>70</v>
      </c>
      <c r="F3482" s="466"/>
      <c r="G3482" s="466" t="s">
        <v>2453</v>
      </c>
      <c r="H3482" s="477">
        <f>NP.!U185</f>
        <v>0</v>
      </c>
      <c r="I3482" s="476">
        <f>NP.!AM185</f>
        <v>0</v>
      </c>
      <c r="J3482" s="462"/>
    </row>
    <row r="3483" spans="1:10" ht="30" customHeight="1" x14ac:dyDescent="0.2">
      <c r="A3483" s="461">
        <v>3472</v>
      </c>
      <c r="B3483" s="463" t="s">
        <v>12</v>
      </c>
      <c r="C3483" s="464" t="s">
        <v>1455</v>
      </c>
      <c r="D3483" s="465" t="str">
        <f>VLOOKUP(Tabela25[[#This Row],[Symbol]],Baza_cen[],3,0)</f>
        <v>BLOK NYXON  Green HST  150   H= 70mm     GPMM</v>
      </c>
      <c r="E3483" s="466">
        <v>70</v>
      </c>
      <c r="F3483" s="466"/>
      <c r="G3483" s="466" t="s">
        <v>2453</v>
      </c>
      <c r="H3483" s="477">
        <f>NP.!V185</f>
        <v>0</v>
      </c>
      <c r="I3483" s="476">
        <f>NP.!AN185</f>
        <v>0</v>
      </c>
      <c r="J3483" s="462"/>
    </row>
    <row r="3484" spans="1:10" ht="30" customHeight="1" x14ac:dyDescent="0.2">
      <c r="A3484" s="461">
        <v>3473</v>
      </c>
      <c r="B3484" s="463" t="s">
        <v>12</v>
      </c>
      <c r="C3484" s="464" t="s">
        <v>1455</v>
      </c>
      <c r="D3484" s="465" t="str">
        <f>VLOOKUP(Tabela25[[#This Row],[Symbol]],Baza_cen[],3,0)</f>
        <v>BLOK NYXON  Green HST  150   H= 70mm     GPMM</v>
      </c>
      <c r="E3484" s="466">
        <v>70</v>
      </c>
      <c r="F3484" s="466"/>
      <c r="G3484" s="466" t="s">
        <v>2453</v>
      </c>
      <c r="H3484" s="477">
        <f>NP.!W185</f>
        <v>0</v>
      </c>
      <c r="I3484" s="476">
        <f>NP.!AO185</f>
        <v>0</v>
      </c>
      <c r="J3484" s="462"/>
    </row>
    <row r="3485" spans="1:10" ht="30" customHeight="1" x14ac:dyDescent="0.2">
      <c r="A3485" s="461">
        <v>3474</v>
      </c>
      <c r="B3485" s="463" t="s">
        <v>12</v>
      </c>
      <c r="C3485" s="464" t="s">
        <v>1455</v>
      </c>
      <c r="D3485" s="465" t="str">
        <f>VLOOKUP(Tabela25[[#This Row],[Symbol]],Baza_cen[],3,0)</f>
        <v>BLOK NYXON  Green HST  150   H= 70mm     GPMM</v>
      </c>
      <c r="E3485" s="466">
        <v>70</v>
      </c>
      <c r="F3485" s="466"/>
      <c r="G3485" s="466" t="s">
        <v>2453</v>
      </c>
      <c r="H3485" s="477">
        <f>NP.!X185</f>
        <v>0</v>
      </c>
      <c r="I3485" s="476">
        <f>NP.!AP185</f>
        <v>0</v>
      </c>
      <c r="J3485" s="462"/>
    </row>
    <row r="3486" spans="1:10" ht="30" customHeight="1" x14ac:dyDescent="0.2">
      <c r="A3486" s="461">
        <v>3475</v>
      </c>
      <c r="B3486" s="463" t="s">
        <v>12</v>
      </c>
      <c r="C3486" s="464" t="s">
        <v>1455</v>
      </c>
      <c r="D3486" s="465" t="str">
        <f>VLOOKUP(Tabela25[[#This Row],[Symbol]],Baza_cen[],3,0)</f>
        <v>BLOK NYXON  Green HST  150   H= 70mm     GPMM</v>
      </c>
      <c r="E3486" s="466">
        <v>70</v>
      </c>
      <c r="F3486" s="466"/>
      <c r="G3486" s="466" t="s">
        <v>2453</v>
      </c>
      <c r="H3486" s="477">
        <f>NP.!Y185</f>
        <v>0</v>
      </c>
      <c r="I3486" s="476">
        <f>NP.!AQ185</f>
        <v>0</v>
      </c>
      <c r="J3486" s="462"/>
    </row>
    <row r="3487" spans="1:10" ht="30" customHeight="1" x14ac:dyDescent="0.2">
      <c r="A3487" s="461">
        <v>3476</v>
      </c>
      <c r="B3487" s="463" t="s">
        <v>12</v>
      </c>
      <c r="C3487" s="464" t="s">
        <v>1455</v>
      </c>
      <c r="D3487" s="465" t="str">
        <f>VLOOKUP(Tabela25[[#This Row],[Symbol]],Baza_cen[],3,0)</f>
        <v>BLOK NYXON  Green HST  150   H= 70mm     GPMM</v>
      </c>
      <c r="E3487" s="466">
        <v>70</v>
      </c>
      <c r="F3487" s="466"/>
      <c r="G3487" s="466" t="s">
        <v>2453</v>
      </c>
      <c r="H3487" s="477">
        <f>NP.!Z185</f>
        <v>0</v>
      </c>
      <c r="I3487" s="476">
        <f>NP.!AR185</f>
        <v>0</v>
      </c>
      <c r="J3487" s="462"/>
    </row>
    <row r="3488" spans="1:10" ht="30" customHeight="1" x14ac:dyDescent="0.2">
      <c r="A3488" s="461">
        <v>3477</v>
      </c>
      <c r="B3488" s="463" t="s">
        <v>12</v>
      </c>
      <c r="C3488" s="464" t="s">
        <v>1455</v>
      </c>
      <c r="D3488" s="465" t="str">
        <f>VLOOKUP(Tabela25[[#This Row],[Symbol]],Baza_cen[],3,0)</f>
        <v>BLOK NYXON  Green HST  150   H= 70mm     GPMM</v>
      </c>
      <c r="E3488" s="466">
        <v>70</v>
      </c>
      <c r="F3488" s="466"/>
      <c r="G3488" s="466" t="s">
        <v>2453</v>
      </c>
      <c r="H3488" s="477">
        <f>NP.!AA185</f>
        <v>0</v>
      </c>
      <c r="I3488" s="476">
        <f>NP.!AS185</f>
        <v>0</v>
      </c>
      <c r="J3488" s="462"/>
    </row>
    <row r="3489" spans="1:10" ht="30" customHeight="1" x14ac:dyDescent="0.2">
      <c r="A3489" s="461">
        <v>3478</v>
      </c>
      <c r="B3489" s="463" t="s">
        <v>12</v>
      </c>
      <c r="C3489" s="464" t="s">
        <v>1455</v>
      </c>
      <c r="D3489" s="465" t="str">
        <f>VLOOKUP(Tabela25[[#This Row],[Symbol]],Baza_cen[],3,0)</f>
        <v>BLOK NYXON  Green HST  150   H= 70mm     GPMM</v>
      </c>
      <c r="E3489" s="466">
        <v>70</v>
      </c>
      <c r="F3489" s="466"/>
      <c r="G3489" s="466" t="s">
        <v>2453</v>
      </c>
      <c r="H3489" s="477">
        <f>NP.!AB185</f>
        <v>0</v>
      </c>
      <c r="I3489" s="476">
        <f>NP.!AT185</f>
        <v>0</v>
      </c>
      <c r="J3489" s="462"/>
    </row>
    <row r="3490" spans="1:10" ht="30" customHeight="1" x14ac:dyDescent="0.2">
      <c r="A3490" s="461">
        <v>3479</v>
      </c>
      <c r="B3490" s="463" t="s">
        <v>12</v>
      </c>
      <c r="C3490" s="464" t="s">
        <v>1455</v>
      </c>
      <c r="D3490" s="465" t="str">
        <f>VLOOKUP(Tabela25[[#This Row],[Symbol]],Baza_cen[],3,0)</f>
        <v>BLOK NYXON  Green HST  150   H= 70mm     GPMM</v>
      </c>
      <c r="E3490" s="466">
        <v>70</v>
      </c>
      <c r="F3490" s="466"/>
      <c r="G3490" s="466" t="s">
        <v>2453</v>
      </c>
      <c r="H3490" s="477">
        <f>NP.!AC185</f>
        <v>0</v>
      </c>
      <c r="I3490" s="476">
        <f>NP.!AU185</f>
        <v>0</v>
      </c>
      <c r="J3490" s="462"/>
    </row>
    <row r="3491" spans="1:10" ht="30" customHeight="1" x14ac:dyDescent="0.2">
      <c r="A3491" s="461">
        <v>3480</v>
      </c>
      <c r="B3491" s="463" t="s">
        <v>12</v>
      </c>
      <c r="C3491" s="464" t="s">
        <v>1455</v>
      </c>
      <c r="D3491" s="465" t="str">
        <f>VLOOKUP(Tabela25[[#This Row],[Symbol]],Baza_cen[],3,0)</f>
        <v>BLOK NYXON  Green HST  150   H= 70mm     GPMM</v>
      </c>
      <c r="E3491" s="466">
        <v>70</v>
      </c>
      <c r="F3491" s="466"/>
      <c r="G3491" s="466" t="s">
        <v>2453</v>
      </c>
      <c r="H3491" s="477">
        <f>NP.!AD185</f>
        <v>0</v>
      </c>
      <c r="I3491" s="476">
        <f>NP.!AV185</f>
        <v>0</v>
      </c>
      <c r="J3491" s="462"/>
    </row>
    <row r="3492" spans="1:10" ht="30" customHeight="1" x14ac:dyDescent="0.2">
      <c r="A3492" s="461">
        <v>3481</v>
      </c>
      <c r="B3492" s="463" t="s">
        <v>12</v>
      </c>
      <c r="C3492" s="464" t="s">
        <v>1456</v>
      </c>
      <c r="D3492" s="465" t="str">
        <f>VLOOKUP(Tabela25[[#This Row],[Symbol]],Baza_cen[],3,0)</f>
        <v>BLOK NYXON  Green HST  150   H= 75mm     GPMM</v>
      </c>
      <c r="E3492" s="466">
        <v>75</v>
      </c>
      <c r="F3492" s="466"/>
      <c r="G3492" s="466" t="s">
        <v>2453</v>
      </c>
      <c r="H3492" s="477">
        <f>NP.!S186</f>
        <v>0</v>
      </c>
      <c r="I3492" s="476">
        <f>NP.!AK186</f>
        <v>0</v>
      </c>
      <c r="J3492" s="462"/>
    </row>
    <row r="3493" spans="1:10" ht="30" customHeight="1" x14ac:dyDescent="0.2">
      <c r="A3493" s="461">
        <v>3482</v>
      </c>
      <c r="B3493" s="463" t="s">
        <v>12</v>
      </c>
      <c r="C3493" s="464" t="s">
        <v>1456</v>
      </c>
      <c r="D3493" s="465" t="str">
        <f>VLOOKUP(Tabela25[[#This Row],[Symbol]],Baza_cen[],3,0)</f>
        <v>BLOK NYXON  Green HST  150   H= 75mm     GPMM</v>
      </c>
      <c r="E3493" s="466">
        <v>75</v>
      </c>
      <c r="F3493" s="466"/>
      <c r="G3493" s="466" t="s">
        <v>2453</v>
      </c>
      <c r="H3493" s="477">
        <f>NP.!T186</f>
        <v>0</v>
      </c>
      <c r="I3493" s="476">
        <f>NP.!AL186</f>
        <v>0</v>
      </c>
      <c r="J3493" s="462"/>
    </row>
    <row r="3494" spans="1:10" ht="30" customHeight="1" x14ac:dyDescent="0.2">
      <c r="A3494" s="461">
        <v>3483</v>
      </c>
      <c r="B3494" s="463" t="s">
        <v>12</v>
      </c>
      <c r="C3494" s="464" t="s">
        <v>1456</v>
      </c>
      <c r="D3494" s="465" t="str">
        <f>VLOOKUP(Tabela25[[#This Row],[Symbol]],Baza_cen[],3,0)</f>
        <v>BLOK NYXON  Green HST  150   H= 75mm     GPMM</v>
      </c>
      <c r="E3494" s="466">
        <v>75</v>
      </c>
      <c r="F3494" s="466"/>
      <c r="G3494" s="466" t="s">
        <v>2453</v>
      </c>
      <c r="H3494" s="477">
        <f>NP.!U186</f>
        <v>0</v>
      </c>
      <c r="I3494" s="476">
        <f>NP.!AM186</f>
        <v>0</v>
      </c>
      <c r="J3494" s="462"/>
    </row>
    <row r="3495" spans="1:10" ht="30" customHeight="1" x14ac:dyDescent="0.2">
      <c r="A3495" s="461">
        <v>3484</v>
      </c>
      <c r="B3495" s="463" t="s">
        <v>12</v>
      </c>
      <c r="C3495" s="464" t="s">
        <v>1456</v>
      </c>
      <c r="D3495" s="465" t="str">
        <f>VLOOKUP(Tabela25[[#This Row],[Symbol]],Baza_cen[],3,0)</f>
        <v>BLOK NYXON  Green HST  150   H= 75mm     GPMM</v>
      </c>
      <c r="E3495" s="466">
        <v>75</v>
      </c>
      <c r="F3495" s="466"/>
      <c r="G3495" s="466" t="s">
        <v>2453</v>
      </c>
      <c r="H3495" s="477">
        <f>NP.!V186</f>
        <v>0</v>
      </c>
      <c r="I3495" s="476">
        <f>NP.!AN186</f>
        <v>0</v>
      </c>
      <c r="J3495" s="462"/>
    </row>
    <row r="3496" spans="1:10" ht="30" customHeight="1" x14ac:dyDescent="0.2">
      <c r="A3496" s="461">
        <v>3485</v>
      </c>
      <c r="B3496" s="463" t="s">
        <v>12</v>
      </c>
      <c r="C3496" s="464" t="s">
        <v>1456</v>
      </c>
      <c r="D3496" s="465" t="str">
        <f>VLOOKUP(Tabela25[[#This Row],[Symbol]],Baza_cen[],3,0)</f>
        <v>BLOK NYXON  Green HST  150   H= 75mm     GPMM</v>
      </c>
      <c r="E3496" s="466">
        <v>75</v>
      </c>
      <c r="F3496" s="466"/>
      <c r="G3496" s="466" t="s">
        <v>2453</v>
      </c>
      <c r="H3496" s="477">
        <f>NP.!W186</f>
        <v>0</v>
      </c>
      <c r="I3496" s="476">
        <f>NP.!AO186</f>
        <v>0</v>
      </c>
      <c r="J3496" s="462"/>
    </row>
    <row r="3497" spans="1:10" ht="30" customHeight="1" x14ac:dyDescent="0.2">
      <c r="A3497" s="461">
        <v>3486</v>
      </c>
      <c r="B3497" s="463" t="s">
        <v>12</v>
      </c>
      <c r="C3497" s="464" t="s">
        <v>1456</v>
      </c>
      <c r="D3497" s="465" t="str">
        <f>VLOOKUP(Tabela25[[#This Row],[Symbol]],Baza_cen[],3,0)</f>
        <v>BLOK NYXON  Green HST  150   H= 75mm     GPMM</v>
      </c>
      <c r="E3497" s="466">
        <v>75</v>
      </c>
      <c r="F3497" s="466"/>
      <c r="G3497" s="466" t="s">
        <v>2453</v>
      </c>
      <c r="H3497" s="477">
        <f>NP.!X186</f>
        <v>0</v>
      </c>
      <c r="I3497" s="476">
        <f>NP.!AP186</f>
        <v>0</v>
      </c>
      <c r="J3497" s="462"/>
    </row>
    <row r="3498" spans="1:10" ht="30" customHeight="1" x14ac:dyDescent="0.2">
      <c r="A3498" s="461">
        <v>3487</v>
      </c>
      <c r="B3498" s="463" t="s">
        <v>12</v>
      </c>
      <c r="C3498" s="464" t="s">
        <v>1456</v>
      </c>
      <c r="D3498" s="465" t="str">
        <f>VLOOKUP(Tabela25[[#This Row],[Symbol]],Baza_cen[],3,0)</f>
        <v>BLOK NYXON  Green HST  150   H= 75mm     GPMM</v>
      </c>
      <c r="E3498" s="466">
        <v>75</v>
      </c>
      <c r="F3498" s="466"/>
      <c r="G3498" s="466" t="s">
        <v>2453</v>
      </c>
      <c r="H3498" s="477">
        <f>NP.!Y186</f>
        <v>0</v>
      </c>
      <c r="I3498" s="476">
        <f>NP.!AQ186</f>
        <v>0</v>
      </c>
      <c r="J3498" s="462"/>
    </row>
    <row r="3499" spans="1:10" ht="30" customHeight="1" x14ac:dyDescent="0.2">
      <c r="A3499" s="461">
        <v>3488</v>
      </c>
      <c r="B3499" s="463" t="s">
        <v>12</v>
      </c>
      <c r="C3499" s="464" t="s">
        <v>1456</v>
      </c>
      <c r="D3499" s="465" t="str">
        <f>VLOOKUP(Tabela25[[#This Row],[Symbol]],Baza_cen[],3,0)</f>
        <v>BLOK NYXON  Green HST  150   H= 75mm     GPMM</v>
      </c>
      <c r="E3499" s="466">
        <v>75</v>
      </c>
      <c r="F3499" s="466"/>
      <c r="G3499" s="466" t="s">
        <v>2453</v>
      </c>
      <c r="H3499" s="477">
        <f>NP.!Z186</f>
        <v>0</v>
      </c>
      <c r="I3499" s="476">
        <f>NP.!AR186</f>
        <v>0</v>
      </c>
      <c r="J3499" s="462"/>
    </row>
    <row r="3500" spans="1:10" ht="30" customHeight="1" x14ac:dyDescent="0.2">
      <c r="A3500" s="461">
        <v>3489</v>
      </c>
      <c r="B3500" s="463" t="s">
        <v>12</v>
      </c>
      <c r="C3500" s="464" t="s">
        <v>1456</v>
      </c>
      <c r="D3500" s="465" t="str">
        <f>VLOOKUP(Tabela25[[#This Row],[Symbol]],Baza_cen[],3,0)</f>
        <v>BLOK NYXON  Green HST  150   H= 75mm     GPMM</v>
      </c>
      <c r="E3500" s="466">
        <v>75</v>
      </c>
      <c r="F3500" s="466"/>
      <c r="G3500" s="466" t="s">
        <v>2453</v>
      </c>
      <c r="H3500" s="477">
        <f>NP.!AA186</f>
        <v>0</v>
      </c>
      <c r="I3500" s="476">
        <f>NP.!AS186</f>
        <v>0</v>
      </c>
      <c r="J3500" s="462"/>
    </row>
    <row r="3501" spans="1:10" ht="30" customHeight="1" x14ac:dyDescent="0.2">
      <c r="A3501" s="461">
        <v>3490</v>
      </c>
      <c r="B3501" s="463" t="s">
        <v>12</v>
      </c>
      <c r="C3501" s="464" t="s">
        <v>1456</v>
      </c>
      <c r="D3501" s="465" t="str">
        <f>VLOOKUP(Tabela25[[#This Row],[Symbol]],Baza_cen[],3,0)</f>
        <v>BLOK NYXON  Green HST  150   H= 75mm     GPMM</v>
      </c>
      <c r="E3501" s="466">
        <v>75</v>
      </c>
      <c r="F3501" s="466"/>
      <c r="G3501" s="466" t="s">
        <v>2453</v>
      </c>
      <c r="H3501" s="477">
        <f>NP.!AB186</f>
        <v>0</v>
      </c>
      <c r="I3501" s="476">
        <f>NP.!AT186</f>
        <v>0</v>
      </c>
      <c r="J3501" s="462"/>
    </row>
    <row r="3502" spans="1:10" ht="30" customHeight="1" x14ac:dyDescent="0.2">
      <c r="A3502" s="461">
        <v>3491</v>
      </c>
      <c r="B3502" s="463" t="s">
        <v>12</v>
      </c>
      <c r="C3502" s="464" t="s">
        <v>1456</v>
      </c>
      <c r="D3502" s="465" t="str">
        <f>VLOOKUP(Tabela25[[#This Row],[Symbol]],Baza_cen[],3,0)</f>
        <v>BLOK NYXON  Green HST  150   H= 75mm     GPMM</v>
      </c>
      <c r="E3502" s="466">
        <v>75</v>
      </c>
      <c r="F3502" s="466"/>
      <c r="G3502" s="466" t="s">
        <v>2453</v>
      </c>
      <c r="H3502" s="477">
        <f>NP.!AC186</f>
        <v>0</v>
      </c>
      <c r="I3502" s="476">
        <f>NP.!AU186</f>
        <v>0</v>
      </c>
      <c r="J3502" s="462"/>
    </row>
    <row r="3503" spans="1:10" ht="30" customHeight="1" x14ac:dyDescent="0.2">
      <c r="A3503" s="461">
        <v>3492</v>
      </c>
      <c r="B3503" s="463" t="s">
        <v>12</v>
      </c>
      <c r="C3503" s="464" t="s">
        <v>1456</v>
      </c>
      <c r="D3503" s="465" t="str">
        <f>VLOOKUP(Tabela25[[#This Row],[Symbol]],Baza_cen[],3,0)</f>
        <v>BLOK NYXON  Green HST  150   H= 75mm     GPMM</v>
      </c>
      <c r="E3503" s="466">
        <v>75</v>
      </c>
      <c r="F3503" s="466"/>
      <c r="G3503" s="466" t="s">
        <v>2453</v>
      </c>
      <c r="H3503" s="477">
        <f>NP.!AD186</f>
        <v>0</v>
      </c>
      <c r="I3503" s="476">
        <f>NP.!AV186</f>
        <v>0</v>
      </c>
      <c r="J3503" s="462"/>
    </row>
    <row r="3504" spans="1:10" ht="30" customHeight="1" x14ac:dyDescent="0.2">
      <c r="A3504" s="461">
        <v>3493</v>
      </c>
      <c r="B3504" s="463" t="s">
        <v>12</v>
      </c>
      <c r="C3504" s="464" t="s">
        <v>1457</v>
      </c>
      <c r="D3504" s="465" t="str">
        <f>VLOOKUP(Tabela25[[#This Row],[Symbol]],Baza_cen[],3,0)</f>
        <v>BLOK NYXON  Green HST  150   H= 80mm     GPMM</v>
      </c>
      <c r="E3504" s="466">
        <v>80</v>
      </c>
      <c r="F3504" s="466"/>
      <c r="G3504" s="466" t="s">
        <v>2453</v>
      </c>
      <c r="H3504" s="477">
        <f>NP.!S187</f>
        <v>0</v>
      </c>
      <c r="I3504" s="476">
        <f>NP.!AK187</f>
        <v>0</v>
      </c>
      <c r="J3504" s="462"/>
    </row>
    <row r="3505" spans="1:10" ht="30" customHeight="1" x14ac:dyDescent="0.2">
      <c r="A3505" s="461">
        <v>3494</v>
      </c>
      <c r="B3505" s="463" t="s">
        <v>12</v>
      </c>
      <c r="C3505" s="464" t="s">
        <v>1457</v>
      </c>
      <c r="D3505" s="465" t="str">
        <f>VLOOKUP(Tabela25[[#This Row],[Symbol]],Baza_cen[],3,0)</f>
        <v>BLOK NYXON  Green HST  150   H= 80mm     GPMM</v>
      </c>
      <c r="E3505" s="466">
        <v>80</v>
      </c>
      <c r="F3505" s="466"/>
      <c r="G3505" s="466" t="s">
        <v>2453</v>
      </c>
      <c r="H3505" s="477">
        <f>NP.!T187</f>
        <v>0</v>
      </c>
      <c r="I3505" s="476">
        <f>NP.!AL187</f>
        <v>0</v>
      </c>
      <c r="J3505" s="462"/>
    </row>
    <row r="3506" spans="1:10" ht="30" customHeight="1" x14ac:dyDescent="0.2">
      <c r="A3506" s="461">
        <v>3495</v>
      </c>
      <c r="B3506" s="463" t="s">
        <v>12</v>
      </c>
      <c r="C3506" s="464" t="s">
        <v>1457</v>
      </c>
      <c r="D3506" s="465" t="str">
        <f>VLOOKUP(Tabela25[[#This Row],[Symbol]],Baza_cen[],3,0)</f>
        <v>BLOK NYXON  Green HST  150   H= 80mm     GPMM</v>
      </c>
      <c r="E3506" s="466">
        <v>80</v>
      </c>
      <c r="F3506" s="466"/>
      <c r="G3506" s="466" t="s">
        <v>2453</v>
      </c>
      <c r="H3506" s="477">
        <f>NP.!U187</f>
        <v>0</v>
      </c>
      <c r="I3506" s="476">
        <f>NP.!AM187</f>
        <v>0</v>
      </c>
      <c r="J3506" s="462"/>
    </row>
    <row r="3507" spans="1:10" ht="30" customHeight="1" x14ac:dyDescent="0.2">
      <c r="A3507" s="461">
        <v>3496</v>
      </c>
      <c r="B3507" s="463" t="s">
        <v>12</v>
      </c>
      <c r="C3507" s="464" t="s">
        <v>1457</v>
      </c>
      <c r="D3507" s="465" t="str">
        <f>VLOOKUP(Tabela25[[#This Row],[Symbol]],Baza_cen[],3,0)</f>
        <v>BLOK NYXON  Green HST  150   H= 80mm     GPMM</v>
      </c>
      <c r="E3507" s="466">
        <v>80</v>
      </c>
      <c r="F3507" s="466"/>
      <c r="G3507" s="466" t="s">
        <v>2453</v>
      </c>
      <c r="H3507" s="477">
        <f>NP.!V187</f>
        <v>0</v>
      </c>
      <c r="I3507" s="476">
        <f>NP.!AN187</f>
        <v>0</v>
      </c>
      <c r="J3507" s="462"/>
    </row>
    <row r="3508" spans="1:10" ht="30" customHeight="1" x14ac:dyDescent="0.2">
      <c r="A3508" s="461">
        <v>3497</v>
      </c>
      <c r="B3508" s="463" t="s">
        <v>12</v>
      </c>
      <c r="C3508" s="464" t="s">
        <v>1457</v>
      </c>
      <c r="D3508" s="465" t="str">
        <f>VLOOKUP(Tabela25[[#This Row],[Symbol]],Baza_cen[],3,0)</f>
        <v>BLOK NYXON  Green HST  150   H= 80mm     GPMM</v>
      </c>
      <c r="E3508" s="466">
        <v>80</v>
      </c>
      <c r="F3508" s="466"/>
      <c r="G3508" s="466" t="s">
        <v>2453</v>
      </c>
      <c r="H3508" s="477">
        <f>NP.!W187</f>
        <v>0</v>
      </c>
      <c r="I3508" s="476">
        <f>NP.!AO187</f>
        <v>0</v>
      </c>
      <c r="J3508" s="462"/>
    </row>
    <row r="3509" spans="1:10" ht="30" customHeight="1" x14ac:dyDescent="0.2">
      <c r="A3509" s="461">
        <v>3498</v>
      </c>
      <c r="B3509" s="463" t="s">
        <v>12</v>
      </c>
      <c r="C3509" s="464" t="s">
        <v>1457</v>
      </c>
      <c r="D3509" s="465" t="str">
        <f>VLOOKUP(Tabela25[[#This Row],[Symbol]],Baza_cen[],3,0)</f>
        <v>BLOK NYXON  Green HST  150   H= 80mm     GPMM</v>
      </c>
      <c r="E3509" s="466">
        <v>80</v>
      </c>
      <c r="F3509" s="466"/>
      <c r="G3509" s="466" t="s">
        <v>2453</v>
      </c>
      <c r="H3509" s="477">
        <f>NP.!X187</f>
        <v>0</v>
      </c>
      <c r="I3509" s="476">
        <f>NP.!AP187</f>
        <v>0</v>
      </c>
      <c r="J3509" s="462"/>
    </row>
    <row r="3510" spans="1:10" ht="30" customHeight="1" x14ac:dyDescent="0.2">
      <c r="A3510" s="461">
        <v>3499</v>
      </c>
      <c r="B3510" s="463" t="s">
        <v>12</v>
      </c>
      <c r="C3510" s="464" t="s">
        <v>1457</v>
      </c>
      <c r="D3510" s="465" t="str">
        <f>VLOOKUP(Tabela25[[#This Row],[Symbol]],Baza_cen[],3,0)</f>
        <v>BLOK NYXON  Green HST  150   H= 80mm     GPMM</v>
      </c>
      <c r="E3510" s="466">
        <v>80</v>
      </c>
      <c r="F3510" s="466"/>
      <c r="G3510" s="466" t="s">
        <v>2453</v>
      </c>
      <c r="H3510" s="477">
        <f>NP.!Y187</f>
        <v>0</v>
      </c>
      <c r="I3510" s="476">
        <f>NP.!AQ187</f>
        <v>0</v>
      </c>
      <c r="J3510" s="462"/>
    </row>
    <row r="3511" spans="1:10" ht="30" customHeight="1" x14ac:dyDescent="0.2">
      <c r="A3511" s="461">
        <v>3500</v>
      </c>
      <c r="B3511" s="463" t="s">
        <v>12</v>
      </c>
      <c r="C3511" s="464" t="s">
        <v>1457</v>
      </c>
      <c r="D3511" s="465" t="str">
        <f>VLOOKUP(Tabela25[[#This Row],[Symbol]],Baza_cen[],3,0)</f>
        <v>BLOK NYXON  Green HST  150   H= 80mm     GPMM</v>
      </c>
      <c r="E3511" s="466">
        <v>80</v>
      </c>
      <c r="F3511" s="466"/>
      <c r="G3511" s="466" t="s">
        <v>2453</v>
      </c>
      <c r="H3511" s="477">
        <f>NP.!Z187</f>
        <v>0</v>
      </c>
      <c r="I3511" s="476">
        <f>NP.!AR187</f>
        <v>0</v>
      </c>
      <c r="J3511" s="462"/>
    </row>
    <row r="3512" spans="1:10" ht="30" customHeight="1" x14ac:dyDescent="0.2">
      <c r="A3512" s="461">
        <v>3501</v>
      </c>
      <c r="B3512" s="463" t="s">
        <v>12</v>
      </c>
      <c r="C3512" s="464" t="s">
        <v>1457</v>
      </c>
      <c r="D3512" s="465" t="str">
        <f>VLOOKUP(Tabela25[[#This Row],[Symbol]],Baza_cen[],3,0)</f>
        <v>BLOK NYXON  Green HST  150   H= 80mm     GPMM</v>
      </c>
      <c r="E3512" s="466">
        <v>80</v>
      </c>
      <c r="F3512" s="466"/>
      <c r="G3512" s="466" t="s">
        <v>2453</v>
      </c>
      <c r="H3512" s="477">
        <f>NP.!AA187</f>
        <v>0</v>
      </c>
      <c r="I3512" s="476">
        <f>NP.!AS187</f>
        <v>0</v>
      </c>
      <c r="J3512" s="462"/>
    </row>
    <row r="3513" spans="1:10" ht="30" customHeight="1" x14ac:dyDescent="0.2">
      <c r="A3513" s="461">
        <v>3502</v>
      </c>
      <c r="B3513" s="463" t="s">
        <v>12</v>
      </c>
      <c r="C3513" s="464" t="s">
        <v>1457</v>
      </c>
      <c r="D3513" s="465" t="str">
        <f>VLOOKUP(Tabela25[[#This Row],[Symbol]],Baza_cen[],3,0)</f>
        <v>BLOK NYXON  Green HST  150   H= 80mm     GPMM</v>
      </c>
      <c r="E3513" s="466">
        <v>80</v>
      </c>
      <c r="F3513" s="466"/>
      <c r="G3513" s="466" t="s">
        <v>2453</v>
      </c>
      <c r="H3513" s="477">
        <f>NP.!AB187</f>
        <v>0</v>
      </c>
      <c r="I3513" s="476">
        <f>NP.!AT187</f>
        <v>0</v>
      </c>
      <c r="J3513" s="462"/>
    </row>
    <row r="3514" spans="1:10" ht="30" customHeight="1" x14ac:dyDescent="0.2">
      <c r="A3514" s="461">
        <v>3503</v>
      </c>
      <c r="B3514" s="463" t="s">
        <v>12</v>
      </c>
      <c r="C3514" s="464" t="s">
        <v>1457</v>
      </c>
      <c r="D3514" s="465" t="str">
        <f>VLOOKUP(Tabela25[[#This Row],[Symbol]],Baza_cen[],3,0)</f>
        <v>BLOK NYXON  Green HST  150   H= 80mm     GPMM</v>
      </c>
      <c r="E3514" s="466">
        <v>80</v>
      </c>
      <c r="F3514" s="466"/>
      <c r="G3514" s="466" t="s">
        <v>2453</v>
      </c>
      <c r="H3514" s="477">
        <f>NP.!AC187</f>
        <v>0</v>
      </c>
      <c r="I3514" s="476">
        <f>NP.!AU187</f>
        <v>0</v>
      </c>
      <c r="J3514" s="462"/>
    </row>
    <row r="3515" spans="1:10" ht="30" customHeight="1" x14ac:dyDescent="0.2">
      <c r="A3515" s="461">
        <v>3504</v>
      </c>
      <c r="B3515" s="463" t="s">
        <v>12</v>
      </c>
      <c r="C3515" s="464" t="s">
        <v>1457</v>
      </c>
      <c r="D3515" s="465" t="str">
        <f>VLOOKUP(Tabela25[[#This Row],[Symbol]],Baza_cen[],3,0)</f>
        <v>BLOK NYXON  Green HST  150   H= 80mm     GPMM</v>
      </c>
      <c r="E3515" s="466">
        <v>80</v>
      </c>
      <c r="F3515" s="466"/>
      <c r="G3515" s="466" t="s">
        <v>2453</v>
      </c>
      <c r="H3515" s="477">
        <f>NP.!AD187</f>
        <v>0</v>
      </c>
      <c r="I3515" s="476">
        <f>NP.!AV187</f>
        <v>0</v>
      </c>
      <c r="J3515" s="462"/>
    </row>
    <row r="3516" spans="1:10" ht="30" customHeight="1" x14ac:dyDescent="0.2">
      <c r="A3516" s="461">
        <v>3505</v>
      </c>
      <c r="B3516" s="463" t="s">
        <v>12</v>
      </c>
      <c r="C3516" s="464" t="s">
        <v>1458</v>
      </c>
      <c r="D3516" s="465" t="str">
        <f>VLOOKUP(Tabela25[[#This Row],[Symbol]],Baza_cen[],3,0)</f>
        <v>BLOK NYXON  Green HST  150   H= 85mm     GPMM</v>
      </c>
      <c r="E3516" s="466">
        <v>85</v>
      </c>
      <c r="F3516" s="466"/>
      <c r="G3516" s="466" t="s">
        <v>2453</v>
      </c>
      <c r="H3516" s="477">
        <f>NP.!S188</f>
        <v>0</v>
      </c>
      <c r="I3516" s="476">
        <f>NP.!AK188</f>
        <v>0</v>
      </c>
      <c r="J3516" s="462"/>
    </row>
    <row r="3517" spans="1:10" ht="30" customHeight="1" x14ac:dyDescent="0.2">
      <c r="A3517" s="461">
        <v>3506</v>
      </c>
      <c r="B3517" s="463" t="s">
        <v>12</v>
      </c>
      <c r="C3517" s="464" t="s">
        <v>1458</v>
      </c>
      <c r="D3517" s="465" t="str">
        <f>VLOOKUP(Tabela25[[#This Row],[Symbol]],Baza_cen[],3,0)</f>
        <v>BLOK NYXON  Green HST  150   H= 85mm     GPMM</v>
      </c>
      <c r="E3517" s="466">
        <v>85</v>
      </c>
      <c r="F3517" s="466"/>
      <c r="G3517" s="466" t="s">
        <v>2453</v>
      </c>
      <c r="H3517" s="477">
        <f>NP.!T188</f>
        <v>0</v>
      </c>
      <c r="I3517" s="476">
        <f>NP.!AL188</f>
        <v>0</v>
      </c>
      <c r="J3517" s="462"/>
    </row>
    <row r="3518" spans="1:10" ht="30" customHeight="1" x14ac:dyDescent="0.2">
      <c r="A3518" s="461">
        <v>3507</v>
      </c>
      <c r="B3518" s="463" t="s">
        <v>12</v>
      </c>
      <c r="C3518" s="464" t="s">
        <v>1458</v>
      </c>
      <c r="D3518" s="465" t="str">
        <f>VLOOKUP(Tabela25[[#This Row],[Symbol]],Baza_cen[],3,0)</f>
        <v>BLOK NYXON  Green HST  150   H= 85mm     GPMM</v>
      </c>
      <c r="E3518" s="466">
        <v>85</v>
      </c>
      <c r="F3518" s="466"/>
      <c r="G3518" s="466" t="s">
        <v>2453</v>
      </c>
      <c r="H3518" s="477">
        <f>NP.!U188</f>
        <v>0</v>
      </c>
      <c r="I3518" s="476">
        <f>NP.!AM188</f>
        <v>0</v>
      </c>
      <c r="J3518" s="462"/>
    </row>
    <row r="3519" spans="1:10" ht="30" customHeight="1" x14ac:dyDescent="0.2">
      <c r="A3519" s="461">
        <v>3508</v>
      </c>
      <c r="B3519" s="463" t="s">
        <v>12</v>
      </c>
      <c r="C3519" s="464" t="s">
        <v>1458</v>
      </c>
      <c r="D3519" s="465" t="str">
        <f>VLOOKUP(Tabela25[[#This Row],[Symbol]],Baza_cen[],3,0)</f>
        <v>BLOK NYXON  Green HST  150   H= 85mm     GPMM</v>
      </c>
      <c r="E3519" s="466">
        <v>85</v>
      </c>
      <c r="F3519" s="466"/>
      <c r="G3519" s="466" t="s">
        <v>2453</v>
      </c>
      <c r="H3519" s="477">
        <f>NP.!V188</f>
        <v>0</v>
      </c>
      <c r="I3519" s="476">
        <f>NP.!AN188</f>
        <v>0</v>
      </c>
      <c r="J3519" s="462"/>
    </row>
    <row r="3520" spans="1:10" ht="30" customHeight="1" x14ac:dyDescent="0.2">
      <c r="A3520" s="461">
        <v>3509</v>
      </c>
      <c r="B3520" s="463" t="s">
        <v>12</v>
      </c>
      <c r="C3520" s="464" t="s">
        <v>1458</v>
      </c>
      <c r="D3520" s="465" t="str">
        <f>VLOOKUP(Tabela25[[#This Row],[Symbol]],Baza_cen[],3,0)</f>
        <v>BLOK NYXON  Green HST  150   H= 85mm     GPMM</v>
      </c>
      <c r="E3520" s="466">
        <v>85</v>
      </c>
      <c r="F3520" s="466"/>
      <c r="G3520" s="466" t="s">
        <v>2453</v>
      </c>
      <c r="H3520" s="477">
        <f>NP.!W188</f>
        <v>0</v>
      </c>
      <c r="I3520" s="476">
        <f>NP.!AO188</f>
        <v>0</v>
      </c>
      <c r="J3520" s="462"/>
    </row>
    <row r="3521" spans="1:10" ht="30" customHeight="1" x14ac:dyDescent="0.2">
      <c r="A3521" s="461">
        <v>3510</v>
      </c>
      <c r="B3521" s="463" t="s">
        <v>12</v>
      </c>
      <c r="C3521" s="464" t="s">
        <v>1458</v>
      </c>
      <c r="D3521" s="465" t="str">
        <f>VLOOKUP(Tabela25[[#This Row],[Symbol]],Baza_cen[],3,0)</f>
        <v>BLOK NYXON  Green HST  150   H= 85mm     GPMM</v>
      </c>
      <c r="E3521" s="466">
        <v>85</v>
      </c>
      <c r="F3521" s="466"/>
      <c r="G3521" s="466" t="s">
        <v>2453</v>
      </c>
      <c r="H3521" s="477">
        <f>NP.!X188</f>
        <v>0</v>
      </c>
      <c r="I3521" s="476">
        <f>NP.!AP188</f>
        <v>0</v>
      </c>
      <c r="J3521" s="462"/>
    </row>
    <row r="3522" spans="1:10" ht="30" customHeight="1" x14ac:dyDescent="0.2">
      <c r="A3522" s="461">
        <v>3511</v>
      </c>
      <c r="B3522" s="463" t="s">
        <v>12</v>
      </c>
      <c r="C3522" s="464" t="s">
        <v>1458</v>
      </c>
      <c r="D3522" s="465" t="str">
        <f>VLOOKUP(Tabela25[[#This Row],[Symbol]],Baza_cen[],3,0)</f>
        <v>BLOK NYXON  Green HST  150   H= 85mm     GPMM</v>
      </c>
      <c r="E3522" s="466">
        <v>85</v>
      </c>
      <c r="F3522" s="466"/>
      <c r="G3522" s="466" t="s">
        <v>2453</v>
      </c>
      <c r="H3522" s="477">
        <f>NP.!Y188</f>
        <v>0</v>
      </c>
      <c r="I3522" s="476">
        <f>NP.!AQ188</f>
        <v>0</v>
      </c>
      <c r="J3522" s="462"/>
    </row>
    <row r="3523" spans="1:10" ht="30" customHeight="1" x14ac:dyDescent="0.2">
      <c r="A3523" s="461">
        <v>3512</v>
      </c>
      <c r="B3523" s="463" t="s">
        <v>12</v>
      </c>
      <c r="C3523" s="464" t="s">
        <v>1458</v>
      </c>
      <c r="D3523" s="465" t="str">
        <f>VLOOKUP(Tabela25[[#This Row],[Symbol]],Baza_cen[],3,0)</f>
        <v>BLOK NYXON  Green HST  150   H= 85mm     GPMM</v>
      </c>
      <c r="E3523" s="466">
        <v>85</v>
      </c>
      <c r="F3523" s="466"/>
      <c r="G3523" s="466" t="s">
        <v>2453</v>
      </c>
      <c r="H3523" s="477">
        <f>NP.!Z188</f>
        <v>0</v>
      </c>
      <c r="I3523" s="476">
        <f>NP.!AR188</f>
        <v>0</v>
      </c>
      <c r="J3523" s="462"/>
    </row>
    <row r="3524" spans="1:10" ht="30" customHeight="1" x14ac:dyDescent="0.2">
      <c r="A3524" s="461">
        <v>3513</v>
      </c>
      <c r="B3524" s="463" t="s">
        <v>12</v>
      </c>
      <c r="C3524" s="464" t="s">
        <v>1458</v>
      </c>
      <c r="D3524" s="465" t="str">
        <f>VLOOKUP(Tabela25[[#This Row],[Symbol]],Baza_cen[],3,0)</f>
        <v>BLOK NYXON  Green HST  150   H= 85mm     GPMM</v>
      </c>
      <c r="E3524" s="466">
        <v>85</v>
      </c>
      <c r="F3524" s="466"/>
      <c r="G3524" s="466" t="s">
        <v>2453</v>
      </c>
      <c r="H3524" s="477">
        <f>NP.!AA188</f>
        <v>0</v>
      </c>
      <c r="I3524" s="476">
        <f>NP.!AS188</f>
        <v>0</v>
      </c>
      <c r="J3524" s="462"/>
    </row>
    <row r="3525" spans="1:10" ht="30" customHeight="1" x14ac:dyDescent="0.2">
      <c r="A3525" s="461">
        <v>3514</v>
      </c>
      <c r="B3525" s="463" t="s">
        <v>12</v>
      </c>
      <c r="C3525" s="464" t="s">
        <v>1458</v>
      </c>
      <c r="D3525" s="465" t="str">
        <f>VLOOKUP(Tabela25[[#This Row],[Symbol]],Baza_cen[],3,0)</f>
        <v>BLOK NYXON  Green HST  150   H= 85mm     GPMM</v>
      </c>
      <c r="E3525" s="466">
        <v>85</v>
      </c>
      <c r="F3525" s="466"/>
      <c r="G3525" s="466" t="s">
        <v>2453</v>
      </c>
      <c r="H3525" s="477">
        <f>NP.!AB188</f>
        <v>0</v>
      </c>
      <c r="I3525" s="476">
        <f>NP.!AT188</f>
        <v>0</v>
      </c>
      <c r="J3525" s="462"/>
    </row>
    <row r="3526" spans="1:10" ht="30" customHeight="1" x14ac:dyDescent="0.2">
      <c r="A3526" s="461">
        <v>3515</v>
      </c>
      <c r="B3526" s="463" t="s">
        <v>12</v>
      </c>
      <c r="C3526" s="464" t="s">
        <v>1458</v>
      </c>
      <c r="D3526" s="465" t="str">
        <f>VLOOKUP(Tabela25[[#This Row],[Symbol]],Baza_cen[],3,0)</f>
        <v>BLOK NYXON  Green HST  150   H= 85mm     GPMM</v>
      </c>
      <c r="E3526" s="466">
        <v>85</v>
      </c>
      <c r="F3526" s="466"/>
      <c r="G3526" s="466" t="s">
        <v>2453</v>
      </c>
      <c r="H3526" s="477">
        <f>NP.!AC188</f>
        <v>0</v>
      </c>
      <c r="I3526" s="476">
        <f>NP.!AU188</f>
        <v>0</v>
      </c>
      <c r="J3526" s="462"/>
    </row>
    <row r="3527" spans="1:10" ht="30" customHeight="1" x14ac:dyDescent="0.2">
      <c r="A3527" s="461">
        <v>3516</v>
      </c>
      <c r="B3527" s="463" t="s">
        <v>12</v>
      </c>
      <c r="C3527" s="464" t="s">
        <v>1458</v>
      </c>
      <c r="D3527" s="465" t="str">
        <f>VLOOKUP(Tabela25[[#This Row],[Symbol]],Baza_cen[],3,0)</f>
        <v>BLOK NYXON  Green HST  150   H= 85mm     GPMM</v>
      </c>
      <c r="E3527" s="466">
        <v>85</v>
      </c>
      <c r="F3527" s="466"/>
      <c r="G3527" s="466" t="s">
        <v>2453</v>
      </c>
      <c r="H3527" s="477">
        <f>NP.!AD188</f>
        <v>0</v>
      </c>
      <c r="I3527" s="476">
        <f>NP.!AV188</f>
        <v>0</v>
      </c>
      <c r="J3527" s="462"/>
    </row>
    <row r="3528" spans="1:10" ht="30" customHeight="1" x14ac:dyDescent="0.2">
      <c r="A3528" s="461">
        <v>3517</v>
      </c>
      <c r="B3528" s="463" t="s">
        <v>12</v>
      </c>
      <c r="C3528" s="464" t="s">
        <v>1459</v>
      </c>
      <c r="D3528" s="465" t="str">
        <f>VLOOKUP(Tabela25[[#This Row],[Symbol]],Baza_cen[],3,0)</f>
        <v>BLOK NYXON  Green HST  150   H= 90mm     GPMM</v>
      </c>
      <c r="E3528" s="466">
        <v>90</v>
      </c>
      <c r="F3528" s="466"/>
      <c r="G3528" s="466" t="s">
        <v>2453</v>
      </c>
      <c r="H3528" s="477">
        <f>NP.!S189</f>
        <v>0</v>
      </c>
      <c r="I3528" s="476">
        <f>NP.!AK189</f>
        <v>0</v>
      </c>
      <c r="J3528" s="462"/>
    </row>
    <row r="3529" spans="1:10" ht="30" customHeight="1" x14ac:dyDescent="0.2">
      <c r="A3529" s="461">
        <v>3518</v>
      </c>
      <c r="B3529" s="463" t="s">
        <v>12</v>
      </c>
      <c r="C3529" s="464" t="s">
        <v>1459</v>
      </c>
      <c r="D3529" s="465" t="str">
        <f>VLOOKUP(Tabela25[[#This Row],[Symbol]],Baza_cen[],3,0)</f>
        <v>BLOK NYXON  Green HST  150   H= 90mm     GPMM</v>
      </c>
      <c r="E3529" s="466">
        <v>90</v>
      </c>
      <c r="F3529" s="466"/>
      <c r="G3529" s="466" t="s">
        <v>2453</v>
      </c>
      <c r="H3529" s="477">
        <f>NP.!T189</f>
        <v>0</v>
      </c>
      <c r="I3529" s="476">
        <f>NP.!AL189</f>
        <v>0</v>
      </c>
      <c r="J3529" s="462"/>
    </row>
    <row r="3530" spans="1:10" ht="30" customHeight="1" x14ac:dyDescent="0.2">
      <c r="A3530" s="461">
        <v>3519</v>
      </c>
      <c r="B3530" s="463" t="s">
        <v>12</v>
      </c>
      <c r="C3530" s="464" t="s">
        <v>1459</v>
      </c>
      <c r="D3530" s="465" t="str">
        <f>VLOOKUP(Tabela25[[#This Row],[Symbol]],Baza_cen[],3,0)</f>
        <v>BLOK NYXON  Green HST  150   H= 90mm     GPMM</v>
      </c>
      <c r="E3530" s="466">
        <v>90</v>
      </c>
      <c r="F3530" s="466"/>
      <c r="G3530" s="466" t="s">
        <v>2453</v>
      </c>
      <c r="H3530" s="477">
        <f>NP.!U189</f>
        <v>0</v>
      </c>
      <c r="I3530" s="476">
        <f>NP.!AM189</f>
        <v>0</v>
      </c>
      <c r="J3530" s="462"/>
    </row>
    <row r="3531" spans="1:10" ht="30" customHeight="1" x14ac:dyDescent="0.2">
      <c r="A3531" s="461">
        <v>3520</v>
      </c>
      <c r="B3531" s="463" t="s">
        <v>12</v>
      </c>
      <c r="C3531" s="464" t="s">
        <v>1459</v>
      </c>
      <c r="D3531" s="465" t="str">
        <f>VLOOKUP(Tabela25[[#This Row],[Symbol]],Baza_cen[],3,0)</f>
        <v>BLOK NYXON  Green HST  150   H= 90mm     GPMM</v>
      </c>
      <c r="E3531" s="466">
        <v>90</v>
      </c>
      <c r="F3531" s="466"/>
      <c r="G3531" s="466" t="s">
        <v>2453</v>
      </c>
      <c r="H3531" s="477">
        <f>NP.!V189</f>
        <v>0</v>
      </c>
      <c r="I3531" s="476">
        <f>NP.!AN189</f>
        <v>0</v>
      </c>
      <c r="J3531" s="462"/>
    </row>
    <row r="3532" spans="1:10" ht="30" customHeight="1" x14ac:dyDescent="0.2">
      <c r="A3532" s="461">
        <v>3521</v>
      </c>
      <c r="B3532" s="463" t="s">
        <v>12</v>
      </c>
      <c r="C3532" s="464" t="s">
        <v>1459</v>
      </c>
      <c r="D3532" s="465" t="str">
        <f>VLOOKUP(Tabela25[[#This Row],[Symbol]],Baza_cen[],3,0)</f>
        <v>BLOK NYXON  Green HST  150   H= 90mm     GPMM</v>
      </c>
      <c r="E3532" s="466">
        <v>90</v>
      </c>
      <c r="F3532" s="466"/>
      <c r="G3532" s="466" t="s">
        <v>2453</v>
      </c>
      <c r="H3532" s="477">
        <f>NP.!W189</f>
        <v>0</v>
      </c>
      <c r="I3532" s="476">
        <f>NP.!AO189</f>
        <v>0</v>
      </c>
      <c r="J3532" s="462"/>
    </row>
    <row r="3533" spans="1:10" ht="30" customHeight="1" x14ac:dyDescent="0.2">
      <c r="A3533" s="461">
        <v>3522</v>
      </c>
      <c r="B3533" s="463" t="s">
        <v>12</v>
      </c>
      <c r="C3533" s="464" t="s">
        <v>1459</v>
      </c>
      <c r="D3533" s="465" t="str">
        <f>VLOOKUP(Tabela25[[#This Row],[Symbol]],Baza_cen[],3,0)</f>
        <v>BLOK NYXON  Green HST  150   H= 90mm     GPMM</v>
      </c>
      <c r="E3533" s="466">
        <v>90</v>
      </c>
      <c r="F3533" s="466"/>
      <c r="G3533" s="466" t="s">
        <v>2453</v>
      </c>
      <c r="H3533" s="477">
        <f>NP.!X189</f>
        <v>0</v>
      </c>
      <c r="I3533" s="476">
        <f>NP.!AP189</f>
        <v>0</v>
      </c>
      <c r="J3533" s="462"/>
    </row>
    <row r="3534" spans="1:10" ht="30" customHeight="1" x14ac:dyDescent="0.2">
      <c r="A3534" s="461">
        <v>3523</v>
      </c>
      <c r="B3534" s="463" t="s">
        <v>12</v>
      </c>
      <c r="C3534" s="464" t="s">
        <v>1459</v>
      </c>
      <c r="D3534" s="465" t="str">
        <f>VLOOKUP(Tabela25[[#This Row],[Symbol]],Baza_cen[],3,0)</f>
        <v>BLOK NYXON  Green HST  150   H= 90mm     GPMM</v>
      </c>
      <c r="E3534" s="466">
        <v>90</v>
      </c>
      <c r="F3534" s="466"/>
      <c r="G3534" s="466" t="s">
        <v>2453</v>
      </c>
      <c r="H3534" s="477">
        <f>NP.!Y189</f>
        <v>0</v>
      </c>
      <c r="I3534" s="476">
        <f>NP.!AQ189</f>
        <v>0</v>
      </c>
      <c r="J3534" s="462"/>
    </row>
    <row r="3535" spans="1:10" ht="30" customHeight="1" x14ac:dyDescent="0.2">
      <c r="A3535" s="461">
        <v>3524</v>
      </c>
      <c r="B3535" s="463" t="s">
        <v>12</v>
      </c>
      <c r="C3535" s="464" t="s">
        <v>1459</v>
      </c>
      <c r="D3535" s="465" t="str">
        <f>VLOOKUP(Tabela25[[#This Row],[Symbol]],Baza_cen[],3,0)</f>
        <v>BLOK NYXON  Green HST  150   H= 90mm     GPMM</v>
      </c>
      <c r="E3535" s="466">
        <v>90</v>
      </c>
      <c r="F3535" s="466"/>
      <c r="G3535" s="466" t="s">
        <v>2453</v>
      </c>
      <c r="H3535" s="477">
        <f>NP.!Z189</f>
        <v>0</v>
      </c>
      <c r="I3535" s="476">
        <f>NP.!AR189</f>
        <v>0</v>
      </c>
      <c r="J3535" s="462"/>
    </row>
    <row r="3536" spans="1:10" ht="30" customHeight="1" x14ac:dyDescent="0.2">
      <c r="A3536" s="461">
        <v>3525</v>
      </c>
      <c r="B3536" s="463" t="s">
        <v>12</v>
      </c>
      <c r="C3536" s="464" t="s">
        <v>1459</v>
      </c>
      <c r="D3536" s="465" t="str">
        <f>VLOOKUP(Tabela25[[#This Row],[Symbol]],Baza_cen[],3,0)</f>
        <v>BLOK NYXON  Green HST  150   H= 90mm     GPMM</v>
      </c>
      <c r="E3536" s="466">
        <v>90</v>
      </c>
      <c r="F3536" s="466"/>
      <c r="G3536" s="466" t="s">
        <v>2453</v>
      </c>
      <c r="H3536" s="477">
        <f>NP.!AA189</f>
        <v>0</v>
      </c>
      <c r="I3536" s="476">
        <f>NP.!AS189</f>
        <v>0</v>
      </c>
      <c r="J3536" s="462"/>
    </row>
    <row r="3537" spans="1:10" ht="30" customHeight="1" x14ac:dyDescent="0.2">
      <c r="A3537" s="461">
        <v>3526</v>
      </c>
      <c r="B3537" s="463" t="s">
        <v>12</v>
      </c>
      <c r="C3537" s="464" t="s">
        <v>1459</v>
      </c>
      <c r="D3537" s="465" t="str">
        <f>VLOOKUP(Tabela25[[#This Row],[Symbol]],Baza_cen[],3,0)</f>
        <v>BLOK NYXON  Green HST  150   H= 90mm     GPMM</v>
      </c>
      <c r="E3537" s="466">
        <v>90</v>
      </c>
      <c r="F3537" s="466"/>
      <c r="G3537" s="466" t="s">
        <v>2453</v>
      </c>
      <c r="H3537" s="477">
        <f>NP.!AB189</f>
        <v>0</v>
      </c>
      <c r="I3537" s="476">
        <f>NP.!AT189</f>
        <v>0</v>
      </c>
      <c r="J3537" s="462"/>
    </row>
    <row r="3538" spans="1:10" ht="30" customHeight="1" x14ac:dyDescent="0.2">
      <c r="A3538" s="461">
        <v>3527</v>
      </c>
      <c r="B3538" s="463" t="s">
        <v>12</v>
      </c>
      <c r="C3538" s="464" t="s">
        <v>1459</v>
      </c>
      <c r="D3538" s="465" t="str">
        <f>VLOOKUP(Tabela25[[#This Row],[Symbol]],Baza_cen[],3,0)</f>
        <v>BLOK NYXON  Green HST  150   H= 90mm     GPMM</v>
      </c>
      <c r="E3538" s="466">
        <v>90</v>
      </c>
      <c r="F3538" s="466"/>
      <c r="G3538" s="466" t="s">
        <v>2453</v>
      </c>
      <c r="H3538" s="477">
        <f>NP.!AC189</f>
        <v>0</v>
      </c>
      <c r="I3538" s="476">
        <f>NP.!AU189</f>
        <v>0</v>
      </c>
      <c r="J3538" s="462"/>
    </row>
    <row r="3539" spans="1:10" ht="30" customHeight="1" x14ac:dyDescent="0.2">
      <c r="A3539" s="461">
        <v>3528</v>
      </c>
      <c r="B3539" s="463" t="s">
        <v>12</v>
      </c>
      <c r="C3539" s="464" t="s">
        <v>1459</v>
      </c>
      <c r="D3539" s="465" t="str">
        <f>VLOOKUP(Tabela25[[#This Row],[Symbol]],Baza_cen[],3,0)</f>
        <v>BLOK NYXON  Green HST  150   H= 90mm     GPMM</v>
      </c>
      <c r="E3539" s="466">
        <v>90</v>
      </c>
      <c r="F3539" s="466"/>
      <c r="G3539" s="466" t="s">
        <v>2453</v>
      </c>
      <c r="H3539" s="477">
        <f>NP.!AD189</f>
        <v>0</v>
      </c>
      <c r="I3539" s="476">
        <f>NP.!AV189</f>
        <v>0</v>
      </c>
      <c r="J3539" s="462"/>
    </row>
    <row r="3540" spans="1:10" ht="30" customHeight="1" x14ac:dyDescent="0.2">
      <c r="A3540" s="461">
        <v>3529</v>
      </c>
      <c r="B3540" s="463" t="s">
        <v>12</v>
      </c>
      <c r="C3540" s="464" t="s">
        <v>1460</v>
      </c>
      <c r="D3540" s="465" t="str">
        <f>VLOOKUP(Tabela25[[#This Row],[Symbol]],Baza_cen[],3,0)</f>
        <v>BLOK NYXON  Green HST  150   H= 95mm     GPMM</v>
      </c>
      <c r="E3540" s="466">
        <v>95</v>
      </c>
      <c r="F3540" s="466"/>
      <c r="G3540" s="466" t="s">
        <v>2453</v>
      </c>
      <c r="H3540" s="477">
        <f>NP.!S190</f>
        <v>0</v>
      </c>
      <c r="I3540" s="476">
        <f>NP.!AK190</f>
        <v>0</v>
      </c>
      <c r="J3540" s="462"/>
    </row>
    <row r="3541" spans="1:10" ht="30" customHeight="1" x14ac:dyDescent="0.2">
      <c r="A3541" s="461">
        <v>3530</v>
      </c>
      <c r="B3541" s="463" t="s">
        <v>12</v>
      </c>
      <c r="C3541" s="464" t="s">
        <v>1460</v>
      </c>
      <c r="D3541" s="465" t="str">
        <f>VLOOKUP(Tabela25[[#This Row],[Symbol]],Baza_cen[],3,0)</f>
        <v>BLOK NYXON  Green HST  150   H= 95mm     GPMM</v>
      </c>
      <c r="E3541" s="466">
        <v>95</v>
      </c>
      <c r="F3541" s="466"/>
      <c r="G3541" s="466" t="s">
        <v>2453</v>
      </c>
      <c r="H3541" s="477">
        <f>NP.!T190</f>
        <v>0</v>
      </c>
      <c r="I3541" s="476">
        <f>NP.!AL190</f>
        <v>0</v>
      </c>
      <c r="J3541" s="462"/>
    </row>
    <row r="3542" spans="1:10" ht="30" customHeight="1" x14ac:dyDescent="0.2">
      <c r="A3542" s="461">
        <v>3531</v>
      </c>
      <c r="B3542" s="463" t="s">
        <v>12</v>
      </c>
      <c r="C3542" s="464" t="s">
        <v>1460</v>
      </c>
      <c r="D3542" s="465" t="str">
        <f>VLOOKUP(Tabela25[[#This Row],[Symbol]],Baza_cen[],3,0)</f>
        <v>BLOK NYXON  Green HST  150   H= 95mm     GPMM</v>
      </c>
      <c r="E3542" s="466">
        <v>95</v>
      </c>
      <c r="F3542" s="466"/>
      <c r="G3542" s="466" t="s">
        <v>2453</v>
      </c>
      <c r="H3542" s="477">
        <f>NP.!U190</f>
        <v>0</v>
      </c>
      <c r="I3542" s="476">
        <f>NP.!AM190</f>
        <v>0</v>
      </c>
      <c r="J3542" s="462"/>
    </row>
    <row r="3543" spans="1:10" ht="30" customHeight="1" x14ac:dyDescent="0.2">
      <c r="A3543" s="461">
        <v>3532</v>
      </c>
      <c r="B3543" s="463" t="s">
        <v>12</v>
      </c>
      <c r="C3543" s="464" t="s">
        <v>1460</v>
      </c>
      <c r="D3543" s="465" t="str">
        <f>VLOOKUP(Tabela25[[#This Row],[Symbol]],Baza_cen[],3,0)</f>
        <v>BLOK NYXON  Green HST  150   H= 95mm     GPMM</v>
      </c>
      <c r="E3543" s="466">
        <v>95</v>
      </c>
      <c r="F3543" s="466"/>
      <c r="G3543" s="466" t="s">
        <v>2453</v>
      </c>
      <c r="H3543" s="477">
        <f>NP.!V190</f>
        <v>0</v>
      </c>
      <c r="I3543" s="476">
        <f>NP.!AN190</f>
        <v>0</v>
      </c>
      <c r="J3543" s="462"/>
    </row>
    <row r="3544" spans="1:10" ht="30" customHeight="1" x14ac:dyDescent="0.2">
      <c r="A3544" s="461">
        <v>3533</v>
      </c>
      <c r="B3544" s="463" t="s">
        <v>12</v>
      </c>
      <c r="C3544" s="464" t="s">
        <v>1460</v>
      </c>
      <c r="D3544" s="465" t="str">
        <f>VLOOKUP(Tabela25[[#This Row],[Symbol]],Baza_cen[],3,0)</f>
        <v>BLOK NYXON  Green HST  150   H= 95mm     GPMM</v>
      </c>
      <c r="E3544" s="466">
        <v>95</v>
      </c>
      <c r="F3544" s="466"/>
      <c r="G3544" s="466" t="s">
        <v>2453</v>
      </c>
      <c r="H3544" s="477">
        <f>NP.!W190</f>
        <v>0</v>
      </c>
      <c r="I3544" s="476">
        <f>NP.!AO190</f>
        <v>0</v>
      </c>
      <c r="J3544" s="462"/>
    </row>
    <row r="3545" spans="1:10" ht="30" customHeight="1" x14ac:dyDescent="0.2">
      <c r="A3545" s="461">
        <v>3534</v>
      </c>
      <c r="B3545" s="463" t="s">
        <v>12</v>
      </c>
      <c r="C3545" s="464" t="s">
        <v>1460</v>
      </c>
      <c r="D3545" s="465" t="str">
        <f>VLOOKUP(Tabela25[[#This Row],[Symbol]],Baza_cen[],3,0)</f>
        <v>BLOK NYXON  Green HST  150   H= 95mm     GPMM</v>
      </c>
      <c r="E3545" s="466">
        <v>95</v>
      </c>
      <c r="F3545" s="466"/>
      <c r="G3545" s="466" t="s">
        <v>2453</v>
      </c>
      <c r="H3545" s="477">
        <f>NP.!X190</f>
        <v>0</v>
      </c>
      <c r="I3545" s="476">
        <f>NP.!AP190</f>
        <v>0</v>
      </c>
      <c r="J3545" s="462"/>
    </row>
    <row r="3546" spans="1:10" ht="30" customHeight="1" x14ac:dyDescent="0.2">
      <c r="A3546" s="461">
        <v>3535</v>
      </c>
      <c r="B3546" s="463" t="s">
        <v>12</v>
      </c>
      <c r="C3546" s="464" t="s">
        <v>1460</v>
      </c>
      <c r="D3546" s="465" t="str">
        <f>VLOOKUP(Tabela25[[#This Row],[Symbol]],Baza_cen[],3,0)</f>
        <v>BLOK NYXON  Green HST  150   H= 95mm     GPMM</v>
      </c>
      <c r="E3546" s="466">
        <v>95</v>
      </c>
      <c r="F3546" s="466"/>
      <c r="G3546" s="466" t="s">
        <v>2453</v>
      </c>
      <c r="H3546" s="477">
        <f>NP.!Y190</f>
        <v>0</v>
      </c>
      <c r="I3546" s="476">
        <f>NP.!AQ190</f>
        <v>0</v>
      </c>
      <c r="J3546" s="462"/>
    </row>
    <row r="3547" spans="1:10" ht="30" customHeight="1" x14ac:dyDescent="0.2">
      <c r="A3547" s="461">
        <v>3536</v>
      </c>
      <c r="B3547" s="463" t="s">
        <v>12</v>
      </c>
      <c r="C3547" s="464" t="s">
        <v>1460</v>
      </c>
      <c r="D3547" s="465" t="str">
        <f>VLOOKUP(Tabela25[[#This Row],[Symbol]],Baza_cen[],3,0)</f>
        <v>BLOK NYXON  Green HST  150   H= 95mm     GPMM</v>
      </c>
      <c r="E3547" s="466">
        <v>95</v>
      </c>
      <c r="F3547" s="466"/>
      <c r="G3547" s="466" t="s">
        <v>2453</v>
      </c>
      <c r="H3547" s="477">
        <f>NP.!Z190</f>
        <v>0</v>
      </c>
      <c r="I3547" s="476">
        <f>NP.!AR190</f>
        <v>0</v>
      </c>
      <c r="J3547" s="462"/>
    </row>
    <row r="3548" spans="1:10" ht="30" customHeight="1" x14ac:dyDescent="0.2">
      <c r="A3548" s="461">
        <v>3537</v>
      </c>
      <c r="B3548" s="463" t="s">
        <v>12</v>
      </c>
      <c r="C3548" s="464" t="s">
        <v>1460</v>
      </c>
      <c r="D3548" s="465" t="str">
        <f>VLOOKUP(Tabela25[[#This Row],[Symbol]],Baza_cen[],3,0)</f>
        <v>BLOK NYXON  Green HST  150   H= 95mm     GPMM</v>
      </c>
      <c r="E3548" s="466">
        <v>95</v>
      </c>
      <c r="F3548" s="466"/>
      <c r="G3548" s="466" t="s">
        <v>2453</v>
      </c>
      <c r="H3548" s="477">
        <f>NP.!AA190</f>
        <v>0</v>
      </c>
      <c r="I3548" s="476">
        <f>NP.!AS190</f>
        <v>0</v>
      </c>
      <c r="J3548" s="462"/>
    </row>
    <row r="3549" spans="1:10" ht="30" customHeight="1" x14ac:dyDescent="0.2">
      <c r="A3549" s="461">
        <v>3538</v>
      </c>
      <c r="B3549" s="463" t="s">
        <v>12</v>
      </c>
      <c r="C3549" s="464" t="s">
        <v>1460</v>
      </c>
      <c r="D3549" s="465" t="str">
        <f>VLOOKUP(Tabela25[[#This Row],[Symbol]],Baza_cen[],3,0)</f>
        <v>BLOK NYXON  Green HST  150   H= 95mm     GPMM</v>
      </c>
      <c r="E3549" s="466">
        <v>95</v>
      </c>
      <c r="F3549" s="466"/>
      <c r="G3549" s="466" t="s">
        <v>2453</v>
      </c>
      <c r="H3549" s="477">
        <f>NP.!AB190</f>
        <v>0</v>
      </c>
      <c r="I3549" s="476">
        <f>NP.!AT190</f>
        <v>0</v>
      </c>
      <c r="J3549" s="462"/>
    </row>
    <row r="3550" spans="1:10" ht="30" customHeight="1" x14ac:dyDescent="0.2">
      <c r="A3550" s="461">
        <v>3539</v>
      </c>
      <c r="B3550" s="463" t="s">
        <v>12</v>
      </c>
      <c r="C3550" s="464" t="s">
        <v>1460</v>
      </c>
      <c r="D3550" s="465" t="str">
        <f>VLOOKUP(Tabela25[[#This Row],[Symbol]],Baza_cen[],3,0)</f>
        <v>BLOK NYXON  Green HST  150   H= 95mm     GPMM</v>
      </c>
      <c r="E3550" s="466">
        <v>95</v>
      </c>
      <c r="F3550" s="466"/>
      <c r="G3550" s="466" t="s">
        <v>2453</v>
      </c>
      <c r="H3550" s="477">
        <f>NP.!AC190</f>
        <v>0</v>
      </c>
      <c r="I3550" s="476">
        <f>NP.!AU190</f>
        <v>0</v>
      </c>
      <c r="J3550" s="462"/>
    </row>
    <row r="3551" spans="1:10" ht="30" customHeight="1" x14ac:dyDescent="0.2">
      <c r="A3551" s="461">
        <v>3540</v>
      </c>
      <c r="B3551" s="463" t="s">
        <v>12</v>
      </c>
      <c r="C3551" s="464" t="s">
        <v>1460</v>
      </c>
      <c r="D3551" s="465" t="str">
        <f>VLOOKUP(Tabela25[[#This Row],[Symbol]],Baza_cen[],3,0)</f>
        <v>BLOK NYXON  Green HST  150   H= 95mm     GPMM</v>
      </c>
      <c r="E3551" s="466">
        <v>95</v>
      </c>
      <c r="F3551" s="466"/>
      <c r="G3551" s="466" t="s">
        <v>2453</v>
      </c>
      <c r="H3551" s="477">
        <f>NP.!AD190</f>
        <v>0</v>
      </c>
      <c r="I3551" s="476">
        <f>NP.!AV190</f>
        <v>0</v>
      </c>
      <c r="J3551" s="462"/>
    </row>
    <row r="3552" spans="1:10" ht="30" customHeight="1" x14ac:dyDescent="0.2">
      <c r="A3552" s="461">
        <v>3541</v>
      </c>
      <c r="B3552" s="463" t="s">
        <v>12</v>
      </c>
      <c r="C3552" s="464" t="s">
        <v>1461</v>
      </c>
      <c r="D3552" s="465" t="str">
        <f>VLOOKUP(Tabela25[[#This Row],[Symbol]],Baza_cen[],3,0)</f>
        <v>BLOK NYXON  Green HST  150   H=100mm     GPMM</v>
      </c>
      <c r="E3552" s="466">
        <v>100</v>
      </c>
      <c r="F3552" s="466"/>
      <c r="G3552" s="466" t="s">
        <v>2453</v>
      </c>
      <c r="H3552" s="477">
        <f>NP.!S191</f>
        <v>0</v>
      </c>
      <c r="I3552" s="476">
        <f>NP.!AK191</f>
        <v>0</v>
      </c>
      <c r="J3552" s="462"/>
    </row>
    <row r="3553" spans="1:10" ht="30" customHeight="1" x14ac:dyDescent="0.2">
      <c r="A3553" s="461">
        <v>3542</v>
      </c>
      <c r="B3553" s="463" t="s">
        <v>12</v>
      </c>
      <c r="C3553" s="464" t="s">
        <v>1461</v>
      </c>
      <c r="D3553" s="465" t="str">
        <f>VLOOKUP(Tabela25[[#This Row],[Symbol]],Baza_cen[],3,0)</f>
        <v>BLOK NYXON  Green HST  150   H=100mm     GPMM</v>
      </c>
      <c r="E3553" s="466">
        <v>100</v>
      </c>
      <c r="F3553" s="466"/>
      <c r="G3553" s="466" t="s">
        <v>2453</v>
      </c>
      <c r="H3553" s="477">
        <f>NP.!T191</f>
        <v>0</v>
      </c>
      <c r="I3553" s="476">
        <f>NP.!AL191</f>
        <v>0</v>
      </c>
      <c r="J3553" s="462"/>
    </row>
    <row r="3554" spans="1:10" ht="30" customHeight="1" x14ac:dyDescent="0.2">
      <c r="A3554" s="461">
        <v>3543</v>
      </c>
      <c r="B3554" s="463" t="s">
        <v>12</v>
      </c>
      <c r="C3554" s="464" t="s">
        <v>1461</v>
      </c>
      <c r="D3554" s="465" t="str">
        <f>VLOOKUP(Tabela25[[#This Row],[Symbol]],Baza_cen[],3,0)</f>
        <v>BLOK NYXON  Green HST  150   H=100mm     GPMM</v>
      </c>
      <c r="E3554" s="466">
        <v>100</v>
      </c>
      <c r="F3554" s="466"/>
      <c r="G3554" s="466" t="s">
        <v>2453</v>
      </c>
      <c r="H3554" s="477">
        <f>NP.!U191</f>
        <v>0</v>
      </c>
      <c r="I3554" s="476">
        <f>NP.!AM191</f>
        <v>0</v>
      </c>
      <c r="J3554" s="462"/>
    </row>
    <row r="3555" spans="1:10" ht="30" customHeight="1" x14ac:dyDescent="0.2">
      <c r="A3555" s="461">
        <v>3544</v>
      </c>
      <c r="B3555" s="463" t="s">
        <v>12</v>
      </c>
      <c r="C3555" s="464" t="s">
        <v>1461</v>
      </c>
      <c r="D3555" s="465" t="str">
        <f>VLOOKUP(Tabela25[[#This Row],[Symbol]],Baza_cen[],3,0)</f>
        <v>BLOK NYXON  Green HST  150   H=100mm     GPMM</v>
      </c>
      <c r="E3555" s="466">
        <v>100</v>
      </c>
      <c r="F3555" s="466"/>
      <c r="G3555" s="466" t="s">
        <v>2453</v>
      </c>
      <c r="H3555" s="477">
        <f>NP.!V191</f>
        <v>0</v>
      </c>
      <c r="I3555" s="476">
        <f>NP.!AN191</f>
        <v>0</v>
      </c>
      <c r="J3555" s="462"/>
    </row>
    <row r="3556" spans="1:10" ht="30" customHeight="1" x14ac:dyDescent="0.2">
      <c r="A3556" s="461">
        <v>3545</v>
      </c>
      <c r="B3556" s="463" t="s">
        <v>12</v>
      </c>
      <c r="C3556" s="464" t="s">
        <v>1461</v>
      </c>
      <c r="D3556" s="465" t="str">
        <f>VLOOKUP(Tabela25[[#This Row],[Symbol]],Baza_cen[],3,0)</f>
        <v>BLOK NYXON  Green HST  150   H=100mm     GPMM</v>
      </c>
      <c r="E3556" s="466">
        <v>100</v>
      </c>
      <c r="F3556" s="466"/>
      <c r="G3556" s="466" t="s">
        <v>2453</v>
      </c>
      <c r="H3556" s="477">
        <f>NP.!W191</f>
        <v>0</v>
      </c>
      <c r="I3556" s="476">
        <f>NP.!AO191</f>
        <v>0</v>
      </c>
      <c r="J3556" s="462"/>
    </row>
    <row r="3557" spans="1:10" ht="30" customHeight="1" x14ac:dyDescent="0.2">
      <c r="A3557" s="461">
        <v>3546</v>
      </c>
      <c r="B3557" s="463" t="s">
        <v>12</v>
      </c>
      <c r="C3557" s="464" t="s">
        <v>1461</v>
      </c>
      <c r="D3557" s="465" t="str">
        <f>VLOOKUP(Tabela25[[#This Row],[Symbol]],Baza_cen[],3,0)</f>
        <v>BLOK NYXON  Green HST  150   H=100mm     GPMM</v>
      </c>
      <c r="E3557" s="466">
        <v>100</v>
      </c>
      <c r="F3557" s="466"/>
      <c r="G3557" s="466" t="s">
        <v>2453</v>
      </c>
      <c r="H3557" s="477">
        <f>NP.!X191</f>
        <v>0</v>
      </c>
      <c r="I3557" s="476">
        <f>NP.!AP191</f>
        <v>0</v>
      </c>
      <c r="J3557" s="462"/>
    </row>
    <row r="3558" spans="1:10" ht="30" customHeight="1" x14ac:dyDescent="0.2">
      <c r="A3558" s="461">
        <v>3547</v>
      </c>
      <c r="B3558" s="463" t="s">
        <v>12</v>
      </c>
      <c r="C3558" s="464" t="s">
        <v>1461</v>
      </c>
      <c r="D3558" s="465" t="str">
        <f>VLOOKUP(Tabela25[[#This Row],[Symbol]],Baza_cen[],3,0)</f>
        <v>BLOK NYXON  Green HST  150   H=100mm     GPMM</v>
      </c>
      <c r="E3558" s="466">
        <v>100</v>
      </c>
      <c r="F3558" s="466"/>
      <c r="G3558" s="466" t="s">
        <v>2453</v>
      </c>
      <c r="H3558" s="477">
        <f>NP.!Y191</f>
        <v>0</v>
      </c>
      <c r="I3558" s="476">
        <f>NP.!AQ191</f>
        <v>0</v>
      </c>
      <c r="J3558" s="462"/>
    </row>
    <row r="3559" spans="1:10" ht="30" customHeight="1" x14ac:dyDescent="0.2">
      <c r="A3559" s="461">
        <v>3548</v>
      </c>
      <c r="B3559" s="463" t="s">
        <v>12</v>
      </c>
      <c r="C3559" s="464" t="s">
        <v>1461</v>
      </c>
      <c r="D3559" s="465" t="str">
        <f>VLOOKUP(Tabela25[[#This Row],[Symbol]],Baza_cen[],3,0)</f>
        <v>BLOK NYXON  Green HST  150   H=100mm     GPMM</v>
      </c>
      <c r="E3559" s="466">
        <v>100</v>
      </c>
      <c r="F3559" s="466"/>
      <c r="G3559" s="466" t="s">
        <v>2453</v>
      </c>
      <c r="H3559" s="477">
        <f>NP.!Z191</f>
        <v>0</v>
      </c>
      <c r="I3559" s="476">
        <f>NP.!AR191</f>
        <v>0</v>
      </c>
      <c r="J3559" s="462"/>
    </row>
    <row r="3560" spans="1:10" ht="30" customHeight="1" x14ac:dyDescent="0.2">
      <c r="A3560" s="461">
        <v>3549</v>
      </c>
      <c r="B3560" s="463" t="s">
        <v>12</v>
      </c>
      <c r="C3560" s="464" t="s">
        <v>1461</v>
      </c>
      <c r="D3560" s="465" t="str">
        <f>VLOOKUP(Tabela25[[#This Row],[Symbol]],Baza_cen[],3,0)</f>
        <v>BLOK NYXON  Green HST  150   H=100mm     GPMM</v>
      </c>
      <c r="E3560" s="466">
        <v>100</v>
      </c>
      <c r="F3560" s="466"/>
      <c r="G3560" s="466" t="s">
        <v>2453</v>
      </c>
      <c r="H3560" s="477">
        <f>NP.!AA191</f>
        <v>0</v>
      </c>
      <c r="I3560" s="476">
        <f>NP.!AS191</f>
        <v>0</v>
      </c>
      <c r="J3560" s="462"/>
    </row>
    <row r="3561" spans="1:10" ht="30" customHeight="1" x14ac:dyDescent="0.2">
      <c r="A3561" s="461">
        <v>3550</v>
      </c>
      <c r="B3561" s="463" t="s">
        <v>12</v>
      </c>
      <c r="C3561" s="464" t="s">
        <v>1461</v>
      </c>
      <c r="D3561" s="465" t="str">
        <f>VLOOKUP(Tabela25[[#This Row],[Symbol]],Baza_cen[],3,0)</f>
        <v>BLOK NYXON  Green HST  150   H=100mm     GPMM</v>
      </c>
      <c r="E3561" s="466">
        <v>100</v>
      </c>
      <c r="F3561" s="466"/>
      <c r="G3561" s="466" t="s">
        <v>2453</v>
      </c>
      <c r="H3561" s="477">
        <f>NP.!AB191</f>
        <v>0</v>
      </c>
      <c r="I3561" s="476">
        <f>NP.!AT191</f>
        <v>0</v>
      </c>
      <c r="J3561" s="462"/>
    </row>
    <row r="3562" spans="1:10" ht="30" customHeight="1" x14ac:dyDescent="0.2">
      <c r="A3562" s="461">
        <v>3551</v>
      </c>
      <c r="B3562" s="463" t="s">
        <v>12</v>
      </c>
      <c r="C3562" s="464" t="s">
        <v>1461</v>
      </c>
      <c r="D3562" s="465" t="str">
        <f>VLOOKUP(Tabela25[[#This Row],[Symbol]],Baza_cen[],3,0)</f>
        <v>BLOK NYXON  Green HST  150   H=100mm     GPMM</v>
      </c>
      <c r="E3562" s="466">
        <v>100</v>
      </c>
      <c r="F3562" s="466"/>
      <c r="G3562" s="466" t="s">
        <v>2453</v>
      </c>
      <c r="H3562" s="477">
        <f>NP.!AC191</f>
        <v>0</v>
      </c>
      <c r="I3562" s="476">
        <f>NP.!AU191</f>
        <v>0</v>
      </c>
      <c r="J3562" s="462"/>
    </row>
    <row r="3563" spans="1:10" ht="30" customHeight="1" x14ac:dyDescent="0.2">
      <c r="A3563" s="461">
        <v>3552</v>
      </c>
      <c r="B3563" s="463" t="s">
        <v>12</v>
      </c>
      <c r="C3563" s="464" t="s">
        <v>1461</v>
      </c>
      <c r="D3563" s="465" t="str">
        <f>VLOOKUP(Tabela25[[#This Row],[Symbol]],Baza_cen[],3,0)</f>
        <v>BLOK NYXON  Green HST  150   H=100mm     GPMM</v>
      </c>
      <c r="E3563" s="466">
        <v>100</v>
      </c>
      <c r="F3563" s="466"/>
      <c r="G3563" s="466" t="s">
        <v>2453</v>
      </c>
      <c r="H3563" s="477">
        <f>NP.!AD191</f>
        <v>0</v>
      </c>
      <c r="I3563" s="476">
        <f>NP.!AV191</f>
        <v>0</v>
      </c>
      <c r="J3563" s="462"/>
    </row>
    <row r="3564" spans="1:10" ht="30" customHeight="1" x14ac:dyDescent="0.2">
      <c r="A3564" s="461">
        <v>3553</v>
      </c>
      <c r="B3564" s="463" t="s">
        <v>12</v>
      </c>
      <c r="C3564" s="464" t="s">
        <v>1462</v>
      </c>
      <c r="D3564" s="465" t="str">
        <f>VLOOKUP(Tabela25[[#This Row],[Symbol]],Baza_cen[],3,0)</f>
        <v>BLOK NYXON  Green HST  150   H=105mm     GPMM</v>
      </c>
      <c r="E3564" s="466">
        <v>105</v>
      </c>
      <c r="F3564" s="466"/>
      <c r="G3564" s="466" t="s">
        <v>2453</v>
      </c>
      <c r="H3564" s="477">
        <f>NP.!S192</f>
        <v>0</v>
      </c>
      <c r="I3564" s="476">
        <f>NP.!AK192</f>
        <v>0</v>
      </c>
      <c r="J3564" s="462"/>
    </row>
    <row r="3565" spans="1:10" ht="30" customHeight="1" x14ac:dyDescent="0.2">
      <c r="A3565" s="461">
        <v>3554</v>
      </c>
      <c r="B3565" s="463" t="s">
        <v>12</v>
      </c>
      <c r="C3565" s="464" t="s">
        <v>1462</v>
      </c>
      <c r="D3565" s="465" t="str">
        <f>VLOOKUP(Tabela25[[#This Row],[Symbol]],Baza_cen[],3,0)</f>
        <v>BLOK NYXON  Green HST  150   H=105mm     GPMM</v>
      </c>
      <c r="E3565" s="466">
        <v>105</v>
      </c>
      <c r="F3565" s="466"/>
      <c r="G3565" s="466" t="s">
        <v>2453</v>
      </c>
      <c r="H3565" s="477">
        <f>NP.!T192</f>
        <v>0</v>
      </c>
      <c r="I3565" s="476">
        <f>NP.!AL192</f>
        <v>0</v>
      </c>
      <c r="J3565" s="462"/>
    </row>
    <row r="3566" spans="1:10" ht="30" customHeight="1" x14ac:dyDescent="0.2">
      <c r="A3566" s="461">
        <v>3555</v>
      </c>
      <c r="B3566" s="463" t="s">
        <v>12</v>
      </c>
      <c r="C3566" s="464" t="s">
        <v>1462</v>
      </c>
      <c r="D3566" s="465" t="str">
        <f>VLOOKUP(Tabela25[[#This Row],[Symbol]],Baza_cen[],3,0)</f>
        <v>BLOK NYXON  Green HST  150   H=105mm     GPMM</v>
      </c>
      <c r="E3566" s="466">
        <v>105</v>
      </c>
      <c r="F3566" s="466"/>
      <c r="G3566" s="466" t="s">
        <v>2453</v>
      </c>
      <c r="H3566" s="477">
        <f>NP.!U192</f>
        <v>0</v>
      </c>
      <c r="I3566" s="476">
        <f>NP.!AM192</f>
        <v>0</v>
      </c>
      <c r="J3566" s="462"/>
    </row>
    <row r="3567" spans="1:10" ht="30" customHeight="1" x14ac:dyDescent="0.2">
      <c r="A3567" s="461">
        <v>3556</v>
      </c>
      <c r="B3567" s="463" t="s">
        <v>12</v>
      </c>
      <c r="C3567" s="464" t="s">
        <v>1462</v>
      </c>
      <c r="D3567" s="465" t="str">
        <f>VLOOKUP(Tabela25[[#This Row],[Symbol]],Baza_cen[],3,0)</f>
        <v>BLOK NYXON  Green HST  150   H=105mm     GPMM</v>
      </c>
      <c r="E3567" s="466">
        <v>105</v>
      </c>
      <c r="F3567" s="466"/>
      <c r="G3567" s="466" t="s">
        <v>2453</v>
      </c>
      <c r="H3567" s="477">
        <f>NP.!V192</f>
        <v>0</v>
      </c>
      <c r="I3567" s="476">
        <f>NP.!AN192</f>
        <v>0</v>
      </c>
      <c r="J3567" s="462"/>
    </row>
    <row r="3568" spans="1:10" ht="30" customHeight="1" x14ac:dyDescent="0.2">
      <c r="A3568" s="461">
        <v>3557</v>
      </c>
      <c r="B3568" s="463" t="s">
        <v>12</v>
      </c>
      <c r="C3568" s="464" t="s">
        <v>1462</v>
      </c>
      <c r="D3568" s="465" t="str">
        <f>VLOOKUP(Tabela25[[#This Row],[Symbol]],Baza_cen[],3,0)</f>
        <v>BLOK NYXON  Green HST  150   H=105mm     GPMM</v>
      </c>
      <c r="E3568" s="466">
        <v>105</v>
      </c>
      <c r="F3568" s="466"/>
      <c r="G3568" s="466" t="s">
        <v>2453</v>
      </c>
      <c r="H3568" s="477">
        <f>NP.!W192</f>
        <v>0</v>
      </c>
      <c r="I3568" s="476">
        <f>NP.!AO192</f>
        <v>0</v>
      </c>
      <c r="J3568" s="462"/>
    </row>
    <row r="3569" spans="1:10" ht="30" customHeight="1" x14ac:dyDescent="0.2">
      <c r="A3569" s="461">
        <v>3558</v>
      </c>
      <c r="B3569" s="463" t="s">
        <v>12</v>
      </c>
      <c r="C3569" s="464" t="s">
        <v>1462</v>
      </c>
      <c r="D3569" s="465" t="str">
        <f>VLOOKUP(Tabela25[[#This Row],[Symbol]],Baza_cen[],3,0)</f>
        <v>BLOK NYXON  Green HST  150   H=105mm     GPMM</v>
      </c>
      <c r="E3569" s="466">
        <v>105</v>
      </c>
      <c r="F3569" s="466"/>
      <c r="G3569" s="466" t="s">
        <v>2453</v>
      </c>
      <c r="H3569" s="477">
        <f>NP.!X192</f>
        <v>0</v>
      </c>
      <c r="I3569" s="476">
        <f>NP.!AP192</f>
        <v>0</v>
      </c>
      <c r="J3569" s="462"/>
    </row>
    <row r="3570" spans="1:10" ht="30" customHeight="1" x14ac:dyDescent="0.2">
      <c r="A3570" s="461">
        <v>3559</v>
      </c>
      <c r="B3570" s="463" t="s">
        <v>12</v>
      </c>
      <c r="C3570" s="464" t="s">
        <v>1462</v>
      </c>
      <c r="D3570" s="465" t="str">
        <f>VLOOKUP(Tabela25[[#This Row],[Symbol]],Baza_cen[],3,0)</f>
        <v>BLOK NYXON  Green HST  150   H=105mm     GPMM</v>
      </c>
      <c r="E3570" s="466">
        <v>105</v>
      </c>
      <c r="F3570" s="466"/>
      <c r="G3570" s="466" t="s">
        <v>2453</v>
      </c>
      <c r="H3570" s="477">
        <f>NP.!Y192</f>
        <v>0</v>
      </c>
      <c r="I3570" s="476">
        <f>NP.!AQ192</f>
        <v>0</v>
      </c>
      <c r="J3570" s="462"/>
    </row>
    <row r="3571" spans="1:10" ht="30" customHeight="1" x14ac:dyDescent="0.2">
      <c r="A3571" s="461">
        <v>3560</v>
      </c>
      <c r="B3571" s="463" t="s">
        <v>12</v>
      </c>
      <c r="C3571" s="464" t="s">
        <v>1462</v>
      </c>
      <c r="D3571" s="465" t="str">
        <f>VLOOKUP(Tabela25[[#This Row],[Symbol]],Baza_cen[],3,0)</f>
        <v>BLOK NYXON  Green HST  150   H=105mm     GPMM</v>
      </c>
      <c r="E3571" s="466">
        <v>105</v>
      </c>
      <c r="F3571" s="466"/>
      <c r="G3571" s="466" t="s">
        <v>2453</v>
      </c>
      <c r="H3571" s="477">
        <f>NP.!Z192</f>
        <v>0</v>
      </c>
      <c r="I3571" s="476">
        <f>NP.!AR192</f>
        <v>0</v>
      </c>
      <c r="J3571" s="462"/>
    </row>
    <row r="3572" spans="1:10" ht="30" customHeight="1" x14ac:dyDescent="0.2">
      <c r="A3572" s="461">
        <v>3561</v>
      </c>
      <c r="B3572" s="463" t="s">
        <v>12</v>
      </c>
      <c r="C3572" s="464" t="s">
        <v>1462</v>
      </c>
      <c r="D3572" s="465" t="str">
        <f>VLOOKUP(Tabela25[[#This Row],[Symbol]],Baza_cen[],3,0)</f>
        <v>BLOK NYXON  Green HST  150   H=105mm     GPMM</v>
      </c>
      <c r="E3572" s="466">
        <v>105</v>
      </c>
      <c r="F3572" s="466"/>
      <c r="G3572" s="466" t="s">
        <v>2453</v>
      </c>
      <c r="H3572" s="477">
        <f>NP.!AA192</f>
        <v>0</v>
      </c>
      <c r="I3572" s="476">
        <f>NP.!AS192</f>
        <v>0</v>
      </c>
      <c r="J3572" s="462"/>
    </row>
    <row r="3573" spans="1:10" ht="30" customHeight="1" x14ac:dyDescent="0.2">
      <c r="A3573" s="461">
        <v>3562</v>
      </c>
      <c r="B3573" s="463" t="s">
        <v>12</v>
      </c>
      <c r="C3573" s="464" t="s">
        <v>1462</v>
      </c>
      <c r="D3573" s="465" t="str">
        <f>VLOOKUP(Tabela25[[#This Row],[Symbol]],Baza_cen[],3,0)</f>
        <v>BLOK NYXON  Green HST  150   H=105mm     GPMM</v>
      </c>
      <c r="E3573" s="466">
        <v>105</v>
      </c>
      <c r="F3573" s="466"/>
      <c r="G3573" s="466" t="s">
        <v>2453</v>
      </c>
      <c r="H3573" s="477">
        <f>NP.!AB192</f>
        <v>0</v>
      </c>
      <c r="I3573" s="476">
        <f>NP.!AT192</f>
        <v>0</v>
      </c>
      <c r="J3573" s="462"/>
    </row>
    <row r="3574" spans="1:10" ht="30" customHeight="1" x14ac:dyDescent="0.2">
      <c r="A3574" s="461">
        <v>3563</v>
      </c>
      <c r="B3574" s="463" t="s">
        <v>12</v>
      </c>
      <c r="C3574" s="464" t="s">
        <v>1462</v>
      </c>
      <c r="D3574" s="465" t="str">
        <f>VLOOKUP(Tabela25[[#This Row],[Symbol]],Baza_cen[],3,0)</f>
        <v>BLOK NYXON  Green HST  150   H=105mm     GPMM</v>
      </c>
      <c r="E3574" s="466">
        <v>105</v>
      </c>
      <c r="F3574" s="466"/>
      <c r="G3574" s="466" t="s">
        <v>2453</v>
      </c>
      <c r="H3574" s="477">
        <f>NP.!AC192</f>
        <v>0</v>
      </c>
      <c r="I3574" s="476">
        <f>NP.!AU192</f>
        <v>0</v>
      </c>
      <c r="J3574" s="462"/>
    </row>
    <row r="3575" spans="1:10" ht="30" customHeight="1" x14ac:dyDescent="0.2">
      <c r="A3575" s="461">
        <v>3564</v>
      </c>
      <c r="B3575" s="463" t="s">
        <v>12</v>
      </c>
      <c r="C3575" s="464" t="s">
        <v>1462</v>
      </c>
      <c r="D3575" s="465" t="str">
        <f>VLOOKUP(Tabela25[[#This Row],[Symbol]],Baza_cen[],3,0)</f>
        <v>BLOK NYXON  Green HST  150   H=105mm     GPMM</v>
      </c>
      <c r="E3575" s="466">
        <v>105</v>
      </c>
      <c r="F3575" s="466"/>
      <c r="G3575" s="466" t="s">
        <v>2453</v>
      </c>
      <c r="H3575" s="477">
        <f>NP.!AD192</f>
        <v>0</v>
      </c>
      <c r="I3575" s="476">
        <f>NP.!AV192</f>
        <v>0</v>
      </c>
      <c r="J3575" s="462"/>
    </row>
    <row r="3576" spans="1:10" ht="30" customHeight="1" x14ac:dyDescent="0.2">
      <c r="A3576" s="461">
        <v>3565</v>
      </c>
      <c r="B3576" s="463" t="s">
        <v>12</v>
      </c>
      <c r="C3576" s="464" t="s">
        <v>1463</v>
      </c>
      <c r="D3576" s="465" t="str">
        <f>VLOOKUP(Tabela25[[#This Row],[Symbol]],Baza_cen[],3,0)</f>
        <v>BLOK NYXON  Green HST  150   H=110mm     GPMM</v>
      </c>
      <c r="E3576" s="466">
        <v>110</v>
      </c>
      <c r="F3576" s="466"/>
      <c r="G3576" s="466" t="s">
        <v>2453</v>
      </c>
      <c r="H3576" s="477">
        <f>NP.!S193</f>
        <v>0</v>
      </c>
      <c r="I3576" s="476">
        <f>NP.!AK193</f>
        <v>0</v>
      </c>
      <c r="J3576" s="462"/>
    </row>
    <row r="3577" spans="1:10" ht="30" customHeight="1" x14ac:dyDescent="0.2">
      <c r="A3577" s="461">
        <v>3566</v>
      </c>
      <c r="B3577" s="463" t="s">
        <v>12</v>
      </c>
      <c r="C3577" s="464" t="s">
        <v>1463</v>
      </c>
      <c r="D3577" s="465" t="str">
        <f>VLOOKUP(Tabela25[[#This Row],[Symbol]],Baza_cen[],3,0)</f>
        <v>BLOK NYXON  Green HST  150   H=110mm     GPMM</v>
      </c>
      <c r="E3577" s="466">
        <v>110</v>
      </c>
      <c r="F3577" s="466"/>
      <c r="G3577" s="466" t="s">
        <v>2453</v>
      </c>
      <c r="H3577" s="477">
        <f>NP.!T193</f>
        <v>0</v>
      </c>
      <c r="I3577" s="476">
        <f>NP.!AL193</f>
        <v>0</v>
      </c>
      <c r="J3577" s="462"/>
    </row>
    <row r="3578" spans="1:10" ht="30" customHeight="1" x14ac:dyDescent="0.2">
      <c r="A3578" s="461">
        <v>3567</v>
      </c>
      <c r="B3578" s="463" t="s">
        <v>12</v>
      </c>
      <c r="C3578" s="464" t="s">
        <v>1463</v>
      </c>
      <c r="D3578" s="465" t="str">
        <f>VLOOKUP(Tabela25[[#This Row],[Symbol]],Baza_cen[],3,0)</f>
        <v>BLOK NYXON  Green HST  150   H=110mm     GPMM</v>
      </c>
      <c r="E3578" s="466">
        <v>110</v>
      </c>
      <c r="F3578" s="466"/>
      <c r="G3578" s="466" t="s">
        <v>2453</v>
      </c>
      <c r="H3578" s="477">
        <f>NP.!U193</f>
        <v>0</v>
      </c>
      <c r="I3578" s="476">
        <f>NP.!AM193</f>
        <v>0</v>
      </c>
      <c r="J3578" s="462"/>
    </row>
    <row r="3579" spans="1:10" ht="30" customHeight="1" x14ac:dyDescent="0.2">
      <c r="A3579" s="461">
        <v>3568</v>
      </c>
      <c r="B3579" s="463" t="s">
        <v>12</v>
      </c>
      <c r="C3579" s="464" t="s">
        <v>1463</v>
      </c>
      <c r="D3579" s="465" t="str">
        <f>VLOOKUP(Tabela25[[#This Row],[Symbol]],Baza_cen[],3,0)</f>
        <v>BLOK NYXON  Green HST  150   H=110mm     GPMM</v>
      </c>
      <c r="E3579" s="466">
        <v>110</v>
      </c>
      <c r="F3579" s="466"/>
      <c r="G3579" s="466" t="s">
        <v>2453</v>
      </c>
      <c r="H3579" s="477">
        <f>NP.!V193</f>
        <v>0</v>
      </c>
      <c r="I3579" s="476">
        <f>NP.!AN193</f>
        <v>0</v>
      </c>
      <c r="J3579" s="462"/>
    </row>
    <row r="3580" spans="1:10" ht="30" customHeight="1" x14ac:dyDescent="0.2">
      <c r="A3580" s="461">
        <v>3569</v>
      </c>
      <c r="B3580" s="463" t="s">
        <v>12</v>
      </c>
      <c r="C3580" s="464" t="s">
        <v>1463</v>
      </c>
      <c r="D3580" s="465" t="str">
        <f>VLOOKUP(Tabela25[[#This Row],[Symbol]],Baza_cen[],3,0)</f>
        <v>BLOK NYXON  Green HST  150   H=110mm     GPMM</v>
      </c>
      <c r="E3580" s="466">
        <v>110</v>
      </c>
      <c r="F3580" s="466"/>
      <c r="G3580" s="466" t="s">
        <v>2453</v>
      </c>
      <c r="H3580" s="477">
        <f>NP.!W193</f>
        <v>0</v>
      </c>
      <c r="I3580" s="476">
        <f>NP.!AO193</f>
        <v>0</v>
      </c>
      <c r="J3580" s="462"/>
    </row>
    <row r="3581" spans="1:10" ht="30" customHeight="1" x14ac:dyDescent="0.2">
      <c r="A3581" s="461">
        <v>3570</v>
      </c>
      <c r="B3581" s="463" t="s">
        <v>12</v>
      </c>
      <c r="C3581" s="464" t="s">
        <v>1463</v>
      </c>
      <c r="D3581" s="465" t="str">
        <f>VLOOKUP(Tabela25[[#This Row],[Symbol]],Baza_cen[],3,0)</f>
        <v>BLOK NYXON  Green HST  150   H=110mm     GPMM</v>
      </c>
      <c r="E3581" s="466">
        <v>110</v>
      </c>
      <c r="F3581" s="466"/>
      <c r="G3581" s="466" t="s">
        <v>2453</v>
      </c>
      <c r="H3581" s="477">
        <f>NP.!X193</f>
        <v>0</v>
      </c>
      <c r="I3581" s="476">
        <f>NP.!AP193</f>
        <v>0</v>
      </c>
      <c r="J3581" s="462"/>
    </row>
    <row r="3582" spans="1:10" ht="30" customHeight="1" x14ac:dyDescent="0.2">
      <c r="A3582" s="461">
        <v>3571</v>
      </c>
      <c r="B3582" s="463" t="s">
        <v>12</v>
      </c>
      <c r="C3582" s="464" t="s">
        <v>1463</v>
      </c>
      <c r="D3582" s="465" t="str">
        <f>VLOOKUP(Tabela25[[#This Row],[Symbol]],Baza_cen[],3,0)</f>
        <v>BLOK NYXON  Green HST  150   H=110mm     GPMM</v>
      </c>
      <c r="E3582" s="466">
        <v>110</v>
      </c>
      <c r="F3582" s="466"/>
      <c r="G3582" s="466" t="s">
        <v>2453</v>
      </c>
      <c r="H3582" s="477">
        <f>NP.!Y193</f>
        <v>0</v>
      </c>
      <c r="I3582" s="476">
        <f>NP.!AQ193</f>
        <v>0</v>
      </c>
      <c r="J3582" s="462"/>
    </row>
    <row r="3583" spans="1:10" ht="30" customHeight="1" x14ac:dyDescent="0.2">
      <c r="A3583" s="461">
        <v>3572</v>
      </c>
      <c r="B3583" s="463" t="s">
        <v>12</v>
      </c>
      <c r="C3583" s="464" t="s">
        <v>1463</v>
      </c>
      <c r="D3583" s="465" t="str">
        <f>VLOOKUP(Tabela25[[#This Row],[Symbol]],Baza_cen[],3,0)</f>
        <v>BLOK NYXON  Green HST  150   H=110mm     GPMM</v>
      </c>
      <c r="E3583" s="466">
        <v>110</v>
      </c>
      <c r="F3583" s="466"/>
      <c r="G3583" s="466" t="s">
        <v>2453</v>
      </c>
      <c r="H3583" s="477">
        <f>NP.!Z193</f>
        <v>0</v>
      </c>
      <c r="I3583" s="476">
        <f>NP.!AR193</f>
        <v>0</v>
      </c>
      <c r="J3583" s="462"/>
    </row>
    <row r="3584" spans="1:10" ht="30" customHeight="1" x14ac:dyDescent="0.2">
      <c r="A3584" s="461">
        <v>3573</v>
      </c>
      <c r="B3584" s="463" t="s">
        <v>12</v>
      </c>
      <c r="C3584" s="464" t="s">
        <v>1463</v>
      </c>
      <c r="D3584" s="465" t="str">
        <f>VLOOKUP(Tabela25[[#This Row],[Symbol]],Baza_cen[],3,0)</f>
        <v>BLOK NYXON  Green HST  150   H=110mm     GPMM</v>
      </c>
      <c r="E3584" s="466">
        <v>110</v>
      </c>
      <c r="F3584" s="466"/>
      <c r="G3584" s="466" t="s">
        <v>2453</v>
      </c>
      <c r="H3584" s="477">
        <f>NP.!AA193</f>
        <v>0</v>
      </c>
      <c r="I3584" s="476">
        <f>NP.!AS193</f>
        <v>0</v>
      </c>
      <c r="J3584" s="462"/>
    </row>
    <row r="3585" spans="1:10" ht="30" customHeight="1" x14ac:dyDescent="0.2">
      <c r="A3585" s="461">
        <v>3574</v>
      </c>
      <c r="B3585" s="463" t="s">
        <v>12</v>
      </c>
      <c r="C3585" s="464" t="s">
        <v>1463</v>
      </c>
      <c r="D3585" s="465" t="str">
        <f>VLOOKUP(Tabela25[[#This Row],[Symbol]],Baza_cen[],3,0)</f>
        <v>BLOK NYXON  Green HST  150   H=110mm     GPMM</v>
      </c>
      <c r="E3585" s="466">
        <v>110</v>
      </c>
      <c r="F3585" s="466"/>
      <c r="G3585" s="466" t="s">
        <v>2453</v>
      </c>
      <c r="H3585" s="477">
        <f>NP.!AB193</f>
        <v>0</v>
      </c>
      <c r="I3585" s="476">
        <f>NP.!AT193</f>
        <v>0</v>
      </c>
      <c r="J3585" s="462"/>
    </row>
    <row r="3586" spans="1:10" ht="30" customHeight="1" x14ac:dyDescent="0.2">
      <c r="A3586" s="461">
        <v>3575</v>
      </c>
      <c r="B3586" s="463" t="s">
        <v>12</v>
      </c>
      <c r="C3586" s="464" t="s">
        <v>1463</v>
      </c>
      <c r="D3586" s="465" t="str">
        <f>VLOOKUP(Tabela25[[#This Row],[Symbol]],Baza_cen[],3,0)</f>
        <v>BLOK NYXON  Green HST  150   H=110mm     GPMM</v>
      </c>
      <c r="E3586" s="466">
        <v>110</v>
      </c>
      <c r="F3586" s="466"/>
      <c r="G3586" s="466" t="s">
        <v>2453</v>
      </c>
      <c r="H3586" s="477">
        <f>NP.!AC193</f>
        <v>0</v>
      </c>
      <c r="I3586" s="476">
        <f>NP.!AU193</f>
        <v>0</v>
      </c>
      <c r="J3586" s="462"/>
    </row>
    <row r="3587" spans="1:10" ht="30" customHeight="1" x14ac:dyDescent="0.2">
      <c r="A3587" s="461">
        <v>3576</v>
      </c>
      <c r="B3587" s="463" t="s">
        <v>12</v>
      </c>
      <c r="C3587" s="464" t="s">
        <v>1463</v>
      </c>
      <c r="D3587" s="465" t="str">
        <f>VLOOKUP(Tabela25[[#This Row],[Symbol]],Baza_cen[],3,0)</f>
        <v>BLOK NYXON  Green HST  150   H=110mm     GPMM</v>
      </c>
      <c r="E3587" s="466">
        <v>110</v>
      </c>
      <c r="F3587" s="466"/>
      <c r="G3587" s="466" t="s">
        <v>2453</v>
      </c>
      <c r="H3587" s="477">
        <f>NP.!AD193</f>
        <v>0</v>
      </c>
      <c r="I3587" s="476">
        <f>NP.!AV193</f>
        <v>0</v>
      </c>
      <c r="J3587" s="462"/>
    </row>
    <row r="3588" spans="1:10" ht="30" customHeight="1" x14ac:dyDescent="0.2">
      <c r="A3588" s="461">
        <v>3577</v>
      </c>
      <c r="B3588" s="463" t="s">
        <v>12</v>
      </c>
      <c r="C3588" s="464" t="s">
        <v>1464</v>
      </c>
      <c r="D3588" s="465" t="str">
        <f>VLOOKUP(Tabela25[[#This Row],[Symbol]],Baza_cen[],3,0)</f>
        <v>BLOK NYXON  Green HST  150   H=115mm     GPMM</v>
      </c>
      <c r="E3588" s="466">
        <v>115</v>
      </c>
      <c r="F3588" s="466"/>
      <c r="G3588" s="466" t="s">
        <v>2453</v>
      </c>
      <c r="H3588" s="477">
        <f>NP.!S194</f>
        <v>0</v>
      </c>
      <c r="I3588" s="476">
        <f>NP.!AK194</f>
        <v>0</v>
      </c>
      <c r="J3588" s="462"/>
    </row>
    <row r="3589" spans="1:10" ht="30" customHeight="1" x14ac:dyDescent="0.2">
      <c r="A3589" s="461">
        <v>3578</v>
      </c>
      <c r="B3589" s="463" t="s">
        <v>12</v>
      </c>
      <c r="C3589" s="464" t="s">
        <v>1464</v>
      </c>
      <c r="D3589" s="465" t="str">
        <f>VLOOKUP(Tabela25[[#This Row],[Symbol]],Baza_cen[],3,0)</f>
        <v>BLOK NYXON  Green HST  150   H=115mm     GPMM</v>
      </c>
      <c r="E3589" s="466">
        <v>115</v>
      </c>
      <c r="F3589" s="466"/>
      <c r="G3589" s="466" t="s">
        <v>2453</v>
      </c>
      <c r="H3589" s="477">
        <f>NP.!T194</f>
        <v>0</v>
      </c>
      <c r="I3589" s="476">
        <f>NP.!AL194</f>
        <v>0</v>
      </c>
      <c r="J3589" s="462"/>
    </row>
    <row r="3590" spans="1:10" ht="30" customHeight="1" x14ac:dyDescent="0.2">
      <c r="A3590" s="461">
        <v>3579</v>
      </c>
      <c r="B3590" s="463" t="s">
        <v>12</v>
      </c>
      <c r="C3590" s="464" t="s">
        <v>1464</v>
      </c>
      <c r="D3590" s="465" t="str">
        <f>VLOOKUP(Tabela25[[#This Row],[Symbol]],Baza_cen[],3,0)</f>
        <v>BLOK NYXON  Green HST  150   H=115mm     GPMM</v>
      </c>
      <c r="E3590" s="466">
        <v>115</v>
      </c>
      <c r="F3590" s="466"/>
      <c r="G3590" s="466" t="s">
        <v>2453</v>
      </c>
      <c r="H3590" s="477">
        <f>NP.!U194</f>
        <v>0</v>
      </c>
      <c r="I3590" s="476">
        <f>NP.!AM194</f>
        <v>0</v>
      </c>
      <c r="J3590" s="462"/>
    </row>
    <row r="3591" spans="1:10" ht="30" customHeight="1" x14ac:dyDescent="0.2">
      <c r="A3591" s="461">
        <v>3580</v>
      </c>
      <c r="B3591" s="463" t="s">
        <v>12</v>
      </c>
      <c r="C3591" s="464" t="s">
        <v>1464</v>
      </c>
      <c r="D3591" s="465" t="str">
        <f>VLOOKUP(Tabela25[[#This Row],[Symbol]],Baza_cen[],3,0)</f>
        <v>BLOK NYXON  Green HST  150   H=115mm     GPMM</v>
      </c>
      <c r="E3591" s="466">
        <v>115</v>
      </c>
      <c r="F3591" s="466"/>
      <c r="G3591" s="466" t="s">
        <v>2453</v>
      </c>
      <c r="H3591" s="477">
        <f>NP.!V194</f>
        <v>0</v>
      </c>
      <c r="I3591" s="476">
        <f>NP.!AN194</f>
        <v>0</v>
      </c>
      <c r="J3591" s="462"/>
    </row>
    <row r="3592" spans="1:10" ht="30" customHeight="1" x14ac:dyDescent="0.2">
      <c r="A3592" s="461">
        <v>3581</v>
      </c>
      <c r="B3592" s="463" t="s">
        <v>12</v>
      </c>
      <c r="C3592" s="464" t="s">
        <v>1464</v>
      </c>
      <c r="D3592" s="465" t="str">
        <f>VLOOKUP(Tabela25[[#This Row],[Symbol]],Baza_cen[],3,0)</f>
        <v>BLOK NYXON  Green HST  150   H=115mm     GPMM</v>
      </c>
      <c r="E3592" s="466">
        <v>115</v>
      </c>
      <c r="F3592" s="466"/>
      <c r="G3592" s="466" t="s">
        <v>2453</v>
      </c>
      <c r="H3592" s="477">
        <f>NP.!W194</f>
        <v>0</v>
      </c>
      <c r="I3592" s="476">
        <f>NP.!AO194</f>
        <v>0</v>
      </c>
      <c r="J3592" s="462"/>
    </row>
    <row r="3593" spans="1:10" ht="30" customHeight="1" x14ac:dyDescent="0.2">
      <c r="A3593" s="461">
        <v>3582</v>
      </c>
      <c r="B3593" s="463" t="s">
        <v>12</v>
      </c>
      <c r="C3593" s="464" t="s">
        <v>1464</v>
      </c>
      <c r="D3593" s="465" t="str">
        <f>VLOOKUP(Tabela25[[#This Row],[Symbol]],Baza_cen[],3,0)</f>
        <v>BLOK NYXON  Green HST  150   H=115mm     GPMM</v>
      </c>
      <c r="E3593" s="466">
        <v>115</v>
      </c>
      <c r="F3593" s="466"/>
      <c r="G3593" s="466" t="s">
        <v>2453</v>
      </c>
      <c r="H3593" s="477">
        <f>NP.!X194</f>
        <v>0</v>
      </c>
      <c r="I3593" s="476">
        <f>NP.!AP194</f>
        <v>0</v>
      </c>
      <c r="J3593" s="462"/>
    </row>
    <row r="3594" spans="1:10" ht="30" customHeight="1" x14ac:dyDescent="0.2">
      <c r="A3594" s="461">
        <v>3583</v>
      </c>
      <c r="B3594" s="463" t="s">
        <v>12</v>
      </c>
      <c r="C3594" s="464" t="s">
        <v>1464</v>
      </c>
      <c r="D3594" s="465" t="str">
        <f>VLOOKUP(Tabela25[[#This Row],[Symbol]],Baza_cen[],3,0)</f>
        <v>BLOK NYXON  Green HST  150   H=115mm     GPMM</v>
      </c>
      <c r="E3594" s="466">
        <v>115</v>
      </c>
      <c r="F3594" s="466"/>
      <c r="G3594" s="466" t="s">
        <v>2453</v>
      </c>
      <c r="H3594" s="477">
        <f>NP.!Y194</f>
        <v>0</v>
      </c>
      <c r="I3594" s="476">
        <f>NP.!AQ194</f>
        <v>0</v>
      </c>
      <c r="J3594" s="462"/>
    </row>
    <row r="3595" spans="1:10" ht="30" customHeight="1" x14ac:dyDescent="0.2">
      <c r="A3595" s="461">
        <v>3584</v>
      </c>
      <c r="B3595" s="463" t="s">
        <v>12</v>
      </c>
      <c r="C3595" s="464" t="s">
        <v>1464</v>
      </c>
      <c r="D3595" s="465" t="str">
        <f>VLOOKUP(Tabela25[[#This Row],[Symbol]],Baza_cen[],3,0)</f>
        <v>BLOK NYXON  Green HST  150   H=115mm     GPMM</v>
      </c>
      <c r="E3595" s="466">
        <v>115</v>
      </c>
      <c r="F3595" s="466"/>
      <c r="G3595" s="466" t="s">
        <v>2453</v>
      </c>
      <c r="H3595" s="477">
        <f>NP.!Z194</f>
        <v>0</v>
      </c>
      <c r="I3595" s="476">
        <f>NP.!AR194</f>
        <v>0</v>
      </c>
      <c r="J3595" s="462"/>
    </row>
    <row r="3596" spans="1:10" ht="30" customHeight="1" x14ac:dyDescent="0.2">
      <c r="A3596" s="461">
        <v>3585</v>
      </c>
      <c r="B3596" s="463" t="s">
        <v>12</v>
      </c>
      <c r="C3596" s="464" t="s">
        <v>1464</v>
      </c>
      <c r="D3596" s="465" t="str">
        <f>VLOOKUP(Tabela25[[#This Row],[Symbol]],Baza_cen[],3,0)</f>
        <v>BLOK NYXON  Green HST  150   H=115mm     GPMM</v>
      </c>
      <c r="E3596" s="466">
        <v>115</v>
      </c>
      <c r="F3596" s="466"/>
      <c r="G3596" s="466" t="s">
        <v>2453</v>
      </c>
      <c r="H3596" s="477">
        <f>NP.!AA194</f>
        <v>0</v>
      </c>
      <c r="I3596" s="476">
        <f>NP.!AS194</f>
        <v>0</v>
      </c>
      <c r="J3596" s="462"/>
    </row>
    <row r="3597" spans="1:10" ht="30" customHeight="1" x14ac:dyDescent="0.2">
      <c r="A3597" s="461">
        <v>3586</v>
      </c>
      <c r="B3597" s="463" t="s">
        <v>12</v>
      </c>
      <c r="C3597" s="464" t="s">
        <v>1464</v>
      </c>
      <c r="D3597" s="465" t="str">
        <f>VLOOKUP(Tabela25[[#This Row],[Symbol]],Baza_cen[],3,0)</f>
        <v>BLOK NYXON  Green HST  150   H=115mm     GPMM</v>
      </c>
      <c r="E3597" s="466">
        <v>115</v>
      </c>
      <c r="F3597" s="466"/>
      <c r="G3597" s="466" t="s">
        <v>2453</v>
      </c>
      <c r="H3597" s="477">
        <f>NP.!AB194</f>
        <v>0</v>
      </c>
      <c r="I3597" s="476">
        <f>NP.!AT194</f>
        <v>0</v>
      </c>
      <c r="J3597" s="462"/>
    </row>
    <row r="3598" spans="1:10" ht="30" customHeight="1" x14ac:dyDescent="0.2">
      <c r="A3598" s="461">
        <v>3587</v>
      </c>
      <c r="B3598" s="463" t="s">
        <v>12</v>
      </c>
      <c r="C3598" s="464" t="s">
        <v>1464</v>
      </c>
      <c r="D3598" s="465" t="str">
        <f>VLOOKUP(Tabela25[[#This Row],[Symbol]],Baza_cen[],3,0)</f>
        <v>BLOK NYXON  Green HST  150   H=115mm     GPMM</v>
      </c>
      <c r="E3598" s="466">
        <v>115</v>
      </c>
      <c r="F3598" s="466"/>
      <c r="G3598" s="466" t="s">
        <v>2453</v>
      </c>
      <c r="H3598" s="477">
        <f>NP.!AC194</f>
        <v>0</v>
      </c>
      <c r="I3598" s="476">
        <f>NP.!AU194</f>
        <v>0</v>
      </c>
      <c r="J3598" s="462"/>
    </row>
    <row r="3599" spans="1:10" ht="30" customHeight="1" x14ac:dyDescent="0.2">
      <c r="A3599" s="461">
        <v>3588</v>
      </c>
      <c r="B3599" s="463" t="s">
        <v>12</v>
      </c>
      <c r="C3599" s="464" t="s">
        <v>1464</v>
      </c>
      <c r="D3599" s="465" t="str">
        <f>VLOOKUP(Tabela25[[#This Row],[Symbol]],Baza_cen[],3,0)</f>
        <v>BLOK NYXON  Green HST  150   H=115mm     GPMM</v>
      </c>
      <c r="E3599" s="466">
        <v>115</v>
      </c>
      <c r="F3599" s="466"/>
      <c r="G3599" s="466" t="s">
        <v>2453</v>
      </c>
      <c r="H3599" s="477">
        <f>NP.!AD194</f>
        <v>0</v>
      </c>
      <c r="I3599" s="476">
        <f>NP.!AV194</f>
        <v>0</v>
      </c>
      <c r="J3599" s="462"/>
    </row>
    <row r="3600" spans="1:10" ht="30" customHeight="1" x14ac:dyDescent="0.2">
      <c r="A3600" s="461">
        <v>3589</v>
      </c>
      <c r="B3600" s="463" t="s">
        <v>12</v>
      </c>
      <c r="C3600" s="464" t="s">
        <v>1465</v>
      </c>
      <c r="D3600" s="465" t="str">
        <f>VLOOKUP(Tabela25[[#This Row],[Symbol]],Baza_cen[],3,0)</f>
        <v>BLOK NYXON  Green HST  150   H=120mm     GPMM</v>
      </c>
      <c r="E3600" s="466">
        <v>120</v>
      </c>
      <c r="F3600" s="466"/>
      <c r="G3600" s="466" t="s">
        <v>2453</v>
      </c>
      <c r="H3600" s="477">
        <f>NP.!S195</f>
        <v>0</v>
      </c>
      <c r="I3600" s="476">
        <f>NP.!AK195</f>
        <v>0</v>
      </c>
      <c r="J3600" s="462"/>
    </row>
    <row r="3601" spans="1:10" ht="30" customHeight="1" x14ac:dyDescent="0.2">
      <c r="A3601" s="461">
        <v>3590</v>
      </c>
      <c r="B3601" s="463" t="s">
        <v>12</v>
      </c>
      <c r="C3601" s="464" t="s">
        <v>1465</v>
      </c>
      <c r="D3601" s="465" t="str">
        <f>VLOOKUP(Tabela25[[#This Row],[Symbol]],Baza_cen[],3,0)</f>
        <v>BLOK NYXON  Green HST  150   H=120mm     GPMM</v>
      </c>
      <c r="E3601" s="466">
        <v>120</v>
      </c>
      <c r="F3601" s="466"/>
      <c r="G3601" s="466" t="s">
        <v>2453</v>
      </c>
      <c r="H3601" s="477">
        <f>NP.!T195</f>
        <v>0</v>
      </c>
      <c r="I3601" s="476">
        <f>NP.!AL195</f>
        <v>0</v>
      </c>
      <c r="J3601" s="462"/>
    </row>
    <row r="3602" spans="1:10" ht="30" customHeight="1" x14ac:dyDescent="0.2">
      <c r="A3602" s="461">
        <v>3591</v>
      </c>
      <c r="B3602" s="463" t="s">
        <v>12</v>
      </c>
      <c r="C3602" s="464" t="s">
        <v>1465</v>
      </c>
      <c r="D3602" s="465" t="str">
        <f>VLOOKUP(Tabela25[[#This Row],[Symbol]],Baza_cen[],3,0)</f>
        <v>BLOK NYXON  Green HST  150   H=120mm     GPMM</v>
      </c>
      <c r="E3602" s="466">
        <v>120</v>
      </c>
      <c r="F3602" s="466"/>
      <c r="G3602" s="466" t="s">
        <v>2453</v>
      </c>
      <c r="H3602" s="477">
        <f>NP.!U195</f>
        <v>0</v>
      </c>
      <c r="I3602" s="476">
        <f>NP.!AM195</f>
        <v>0</v>
      </c>
      <c r="J3602" s="462"/>
    </row>
    <row r="3603" spans="1:10" ht="30" customHeight="1" x14ac:dyDescent="0.2">
      <c r="A3603" s="461">
        <v>3592</v>
      </c>
      <c r="B3603" s="463" t="s">
        <v>12</v>
      </c>
      <c r="C3603" s="464" t="s">
        <v>1465</v>
      </c>
      <c r="D3603" s="465" t="str">
        <f>VLOOKUP(Tabela25[[#This Row],[Symbol]],Baza_cen[],3,0)</f>
        <v>BLOK NYXON  Green HST  150   H=120mm     GPMM</v>
      </c>
      <c r="E3603" s="466">
        <v>120</v>
      </c>
      <c r="F3603" s="466"/>
      <c r="G3603" s="466" t="s">
        <v>2453</v>
      </c>
      <c r="H3603" s="477">
        <f>NP.!V195</f>
        <v>0</v>
      </c>
      <c r="I3603" s="476">
        <f>NP.!AN195</f>
        <v>0</v>
      </c>
      <c r="J3603" s="462"/>
    </row>
    <row r="3604" spans="1:10" ht="30" customHeight="1" x14ac:dyDescent="0.2">
      <c r="A3604" s="461">
        <v>3593</v>
      </c>
      <c r="B3604" s="463" t="s">
        <v>12</v>
      </c>
      <c r="C3604" s="464" t="s">
        <v>1465</v>
      </c>
      <c r="D3604" s="465" t="str">
        <f>VLOOKUP(Tabela25[[#This Row],[Symbol]],Baza_cen[],3,0)</f>
        <v>BLOK NYXON  Green HST  150   H=120mm     GPMM</v>
      </c>
      <c r="E3604" s="466">
        <v>120</v>
      </c>
      <c r="F3604" s="466"/>
      <c r="G3604" s="466" t="s">
        <v>2453</v>
      </c>
      <c r="H3604" s="477">
        <f>NP.!W195</f>
        <v>0</v>
      </c>
      <c r="I3604" s="476">
        <f>NP.!AO195</f>
        <v>0</v>
      </c>
      <c r="J3604" s="462"/>
    </row>
    <row r="3605" spans="1:10" ht="30" customHeight="1" x14ac:dyDescent="0.2">
      <c r="A3605" s="461">
        <v>3594</v>
      </c>
      <c r="B3605" s="463" t="s">
        <v>12</v>
      </c>
      <c r="C3605" s="464" t="s">
        <v>1465</v>
      </c>
      <c r="D3605" s="465" t="str">
        <f>VLOOKUP(Tabela25[[#This Row],[Symbol]],Baza_cen[],3,0)</f>
        <v>BLOK NYXON  Green HST  150   H=120mm     GPMM</v>
      </c>
      <c r="E3605" s="466">
        <v>120</v>
      </c>
      <c r="F3605" s="466"/>
      <c r="G3605" s="466" t="s">
        <v>2453</v>
      </c>
      <c r="H3605" s="477">
        <f>NP.!X195</f>
        <v>0</v>
      </c>
      <c r="I3605" s="476">
        <f>NP.!AP195</f>
        <v>0</v>
      </c>
      <c r="J3605" s="462"/>
    </row>
    <row r="3606" spans="1:10" ht="30" customHeight="1" x14ac:dyDescent="0.2">
      <c r="A3606" s="461">
        <v>3595</v>
      </c>
      <c r="B3606" s="463" t="s">
        <v>12</v>
      </c>
      <c r="C3606" s="464" t="s">
        <v>1465</v>
      </c>
      <c r="D3606" s="465" t="str">
        <f>VLOOKUP(Tabela25[[#This Row],[Symbol]],Baza_cen[],3,0)</f>
        <v>BLOK NYXON  Green HST  150   H=120mm     GPMM</v>
      </c>
      <c r="E3606" s="466">
        <v>120</v>
      </c>
      <c r="F3606" s="466"/>
      <c r="G3606" s="466" t="s">
        <v>2453</v>
      </c>
      <c r="H3606" s="477">
        <f>NP.!Y195</f>
        <v>0</v>
      </c>
      <c r="I3606" s="476">
        <f>NP.!AQ195</f>
        <v>0</v>
      </c>
      <c r="J3606" s="462"/>
    </row>
    <row r="3607" spans="1:10" ht="30" customHeight="1" x14ac:dyDescent="0.2">
      <c r="A3607" s="461">
        <v>3596</v>
      </c>
      <c r="B3607" s="463" t="s">
        <v>12</v>
      </c>
      <c r="C3607" s="464" t="s">
        <v>1465</v>
      </c>
      <c r="D3607" s="465" t="str">
        <f>VLOOKUP(Tabela25[[#This Row],[Symbol]],Baza_cen[],3,0)</f>
        <v>BLOK NYXON  Green HST  150   H=120mm     GPMM</v>
      </c>
      <c r="E3607" s="466">
        <v>120</v>
      </c>
      <c r="F3607" s="466"/>
      <c r="G3607" s="466" t="s">
        <v>2453</v>
      </c>
      <c r="H3607" s="477">
        <f>NP.!Z195</f>
        <v>0</v>
      </c>
      <c r="I3607" s="476">
        <f>NP.!AR195</f>
        <v>0</v>
      </c>
      <c r="J3607" s="462"/>
    </row>
    <row r="3608" spans="1:10" ht="30" customHeight="1" x14ac:dyDescent="0.2">
      <c r="A3608" s="461">
        <v>3597</v>
      </c>
      <c r="B3608" s="463" t="s">
        <v>12</v>
      </c>
      <c r="C3608" s="464" t="s">
        <v>1465</v>
      </c>
      <c r="D3608" s="465" t="str">
        <f>VLOOKUP(Tabela25[[#This Row],[Symbol]],Baza_cen[],3,0)</f>
        <v>BLOK NYXON  Green HST  150   H=120mm     GPMM</v>
      </c>
      <c r="E3608" s="466">
        <v>120</v>
      </c>
      <c r="F3608" s="466"/>
      <c r="G3608" s="466" t="s">
        <v>2453</v>
      </c>
      <c r="H3608" s="477">
        <f>NP.!AA195</f>
        <v>0</v>
      </c>
      <c r="I3608" s="476">
        <f>NP.!AS195</f>
        <v>0</v>
      </c>
      <c r="J3608" s="462"/>
    </row>
    <row r="3609" spans="1:10" ht="30" customHeight="1" x14ac:dyDescent="0.2">
      <c r="A3609" s="461">
        <v>3598</v>
      </c>
      <c r="B3609" s="463" t="s">
        <v>12</v>
      </c>
      <c r="C3609" s="464" t="s">
        <v>1465</v>
      </c>
      <c r="D3609" s="465" t="str">
        <f>VLOOKUP(Tabela25[[#This Row],[Symbol]],Baza_cen[],3,0)</f>
        <v>BLOK NYXON  Green HST  150   H=120mm     GPMM</v>
      </c>
      <c r="E3609" s="466">
        <v>120</v>
      </c>
      <c r="F3609" s="466"/>
      <c r="G3609" s="466" t="s">
        <v>2453</v>
      </c>
      <c r="H3609" s="477">
        <f>NP.!AB195</f>
        <v>0</v>
      </c>
      <c r="I3609" s="476">
        <f>NP.!AT195</f>
        <v>0</v>
      </c>
      <c r="J3609" s="462"/>
    </row>
    <row r="3610" spans="1:10" ht="30" customHeight="1" x14ac:dyDescent="0.2">
      <c r="A3610" s="461">
        <v>3599</v>
      </c>
      <c r="B3610" s="463" t="s">
        <v>12</v>
      </c>
      <c r="C3610" s="464" t="s">
        <v>1465</v>
      </c>
      <c r="D3610" s="465" t="str">
        <f>VLOOKUP(Tabela25[[#This Row],[Symbol]],Baza_cen[],3,0)</f>
        <v>BLOK NYXON  Green HST  150   H=120mm     GPMM</v>
      </c>
      <c r="E3610" s="466">
        <v>120</v>
      </c>
      <c r="F3610" s="466"/>
      <c r="G3610" s="466" t="s">
        <v>2453</v>
      </c>
      <c r="H3610" s="477">
        <f>NP.!AC195</f>
        <v>0</v>
      </c>
      <c r="I3610" s="476">
        <f>NP.!AU195</f>
        <v>0</v>
      </c>
      <c r="J3610" s="462"/>
    </row>
    <row r="3611" spans="1:10" ht="30" customHeight="1" x14ac:dyDescent="0.2">
      <c r="A3611" s="461">
        <v>3600</v>
      </c>
      <c r="B3611" s="463" t="s">
        <v>12</v>
      </c>
      <c r="C3611" s="464" t="s">
        <v>1465</v>
      </c>
      <c r="D3611" s="465" t="str">
        <f>VLOOKUP(Tabela25[[#This Row],[Symbol]],Baza_cen[],3,0)</f>
        <v>BLOK NYXON  Green HST  150   H=120mm     GPMM</v>
      </c>
      <c r="E3611" s="466">
        <v>120</v>
      </c>
      <c r="F3611" s="466"/>
      <c r="G3611" s="466" t="s">
        <v>2453</v>
      </c>
      <c r="H3611" s="477">
        <f>NP.!AD195</f>
        <v>0</v>
      </c>
      <c r="I3611" s="476">
        <f>NP.!AV195</f>
        <v>0</v>
      </c>
      <c r="J3611" s="462"/>
    </row>
    <row r="3612" spans="1:10" ht="30" customHeight="1" x14ac:dyDescent="0.2">
      <c r="A3612" s="461">
        <v>3601</v>
      </c>
      <c r="B3612" s="463" t="s">
        <v>12</v>
      </c>
      <c r="C3612" s="464" t="s">
        <v>1466</v>
      </c>
      <c r="D3612" s="465" t="str">
        <f>VLOOKUP(Tabela25[[#This Row],[Symbol]],Baza_cen[],3,0)</f>
        <v>BLOK NYXON  Green HST  150   H=125mm     GPMM</v>
      </c>
      <c r="E3612" s="466">
        <v>125</v>
      </c>
      <c r="F3612" s="466"/>
      <c r="G3612" s="466" t="s">
        <v>2453</v>
      </c>
      <c r="H3612" s="477">
        <f>NP.!S196</f>
        <v>0</v>
      </c>
      <c r="I3612" s="476">
        <f>NP.!AK196</f>
        <v>0</v>
      </c>
      <c r="J3612" s="462"/>
    </row>
    <row r="3613" spans="1:10" ht="30" customHeight="1" x14ac:dyDescent="0.2">
      <c r="A3613" s="461">
        <v>3602</v>
      </c>
      <c r="B3613" s="463" t="s">
        <v>12</v>
      </c>
      <c r="C3613" s="464" t="s">
        <v>1466</v>
      </c>
      <c r="D3613" s="465" t="str">
        <f>VLOOKUP(Tabela25[[#This Row],[Symbol]],Baza_cen[],3,0)</f>
        <v>BLOK NYXON  Green HST  150   H=125mm     GPMM</v>
      </c>
      <c r="E3613" s="466">
        <v>125</v>
      </c>
      <c r="F3613" s="466"/>
      <c r="G3613" s="466" t="s">
        <v>2453</v>
      </c>
      <c r="H3613" s="477">
        <f>NP.!T196</f>
        <v>0</v>
      </c>
      <c r="I3613" s="476">
        <f>NP.!AL196</f>
        <v>0</v>
      </c>
      <c r="J3613" s="462"/>
    </row>
    <row r="3614" spans="1:10" ht="30" customHeight="1" x14ac:dyDescent="0.2">
      <c r="A3614" s="461">
        <v>3603</v>
      </c>
      <c r="B3614" s="463" t="s">
        <v>12</v>
      </c>
      <c r="C3614" s="464" t="s">
        <v>1466</v>
      </c>
      <c r="D3614" s="465" t="str">
        <f>VLOOKUP(Tabela25[[#This Row],[Symbol]],Baza_cen[],3,0)</f>
        <v>BLOK NYXON  Green HST  150   H=125mm     GPMM</v>
      </c>
      <c r="E3614" s="466">
        <v>125</v>
      </c>
      <c r="F3614" s="466"/>
      <c r="G3614" s="466" t="s">
        <v>2453</v>
      </c>
      <c r="H3614" s="477">
        <f>NP.!U196</f>
        <v>0</v>
      </c>
      <c r="I3614" s="476">
        <f>NP.!AM196</f>
        <v>0</v>
      </c>
      <c r="J3614" s="462"/>
    </row>
    <row r="3615" spans="1:10" ht="30" customHeight="1" x14ac:dyDescent="0.2">
      <c r="A3615" s="461">
        <v>3604</v>
      </c>
      <c r="B3615" s="463" t="s">
        <v>12</v>
      </c>
      <c r="C3615" s="464" t="s">
        <v>1466</v>
      </c>
      <c r="D3615" s="465" t="str">
        <f>VLOOKUP(Tabela25[[#This Row],[Symbol]],Baza_cen[],3,0)</f>
        <v>BLOK NYXON  Green HST  150   H=125mm     GPMM</v>
      </c>
      <c r="E3615" s="466">
        <v>125</v>
      </c>
      <c r="F3615" s="466"/>
      <c r="G3615" s="466" t="s">
        <v>2453</v>
      </c>
      <c r="H3615" s="477">
        <f>NP.!V196</f>
        <v>0</v>
      </c>
      <c r="I3615" s="476">
        <f>NP.!AN196</f>
        <v>0</v>
      </c>
      <c r="J3615" s="462"/>
    </row>
    <row r="3616" spans="1:10" ht="30" customHeight="1" x14ac:dyDescent="0.2">
      <c r="A3616" s="461">
        <v>3605</v>
      </c>
      <c r="B3616" s="463" t="s">
        <v>12</v>
      </c>
      <c r="C3616" s="464" t="s">
        <v>1466</v>
      </c>
      <c r="D3616" s="465" t="str">
        <f>VLOOKUP(Tabela25[[#This Row],[Symbol]],Baza_cen[],3,0)</f>
        <v>BLOK NYXON  Green HST  150   H=125mm     GPMM</v>
      </c>
      <c r="E3616" s="466">
        <v>125</v>
      </c>
      <c r="F3616" s="466"/>
      <c r="G3616" s="466" t="s">
        <v>2453</v>
      </c>
      <c r="H3616" s="477">
        <f>NP.!W196</f>
        <v>0</v>
      </c>
      <c r="I3616" s="476">
        <f>NP.!AO196</f>
        <v>0</v>
      </c>
      <c r="J3616" s="462"/>
    </row>
    <row r="3617" spans="1:10" ht="30" customHeight="1" x14ac:dyDescent="0.2">
      <c r="A3617" s="461">
        <v>3606</v>
      </c>
      <c r="B3617" s="463" t="s">
        <v>12</v>
      </c>
      <c r="C3617" s="464" t="s">
        <v>1466</v>
      </c>
      <c r="D3617" s="465" t="str">
        <f>VLOOKUP(Tabela25[[#This Row],[Symbol]],Baza_cen[],3,0)</f>
        <v>BLOK NYXON  Green HST  150   H=125mm     GPMM</v>
      </c>
      <c r="E3617" s="466">
        <v>125</v>
      </c>
      <c r="F3617" s="466"/>
      <c r="G3617" s="466" t="s">
        <v>2453</v>
      </c>
      <c r="H3617" s="477">
        <f>NP.!X196</f>
        <v>0</v>
      </c>
      <c r="I3617" s="476">
        <f>NP.!AP196</f>
        <v>0</v>
      </c>
      <c r="J3617" s="462"/>
    </row>
    <row r="3618" spans="1:10" ht="30" customHeight="1" x14ac:dyDescent="0.2">
      <c r="A3618" s="461">
        <v>3607</v>
      </c>
      <c r="B3618" s="463" t="s">
        <v>12</v>
      </c>
      <c r="C3618" s="464" t="s">
        <v>1466</v>
      </c>
      <c r="D3618" s="465" t="str">
        <f>VLOOKUP(Tabela25[[#This Row],[Symbol]],Baza_cen[],3,0)</f>
        <v>BLOK NYXON  Green HST  150   H=125mm     GPMM</v>
      </c>
      <c r="E3618" s="466">
        <v>125</v>
      </c>
      <c r="F3618" s="466"/>
      <c r="G3618" s="466" t="s">
        <v>2453</v>
      </c>
      <c r="H3618" s="477">
        <f>NP.!Y196</f>
        <v>0</v>
      </c>
      <c r="I3618" s="476">
        <f>NP.!AQ196</f>
        <v>0</v>
      </c>
      <c r="J3618" s="462"/>
    </row>
    <row r="3619" spans="1:10" ht="30" customHeight="1" x14ac:dyDescent="0.2">
      <c r="A3619" s="461">
        <v>3608</v>
      </c>
      <c r="B3619" s="463" t="s">
        <v>12</v>
      </c>
      <c r="C3619" s="464" t="s">
        <v>1466</v>
      </c>
      <c r="D3619" s="465" t="str">
        <f>VLOOKUP(Tabela25[[#This Row],[Symbol]],Baza_cen[],3,0)</f>
        <v>BLOK NYXON  Green HST  150   H=125mm     GPMM</v>
      </c>
      <c r="E3619" s="466">
        <v>125</v>
      </c>
      <c r="F3619" s="466"/>
      <c r="G3619" s="466" t="s">
        <v>2453</v>
      </c>
      <c r="H3619" s="477">
        <f>NP.!Z196</f>
        <v>0</v>
      </c>
      <c r="I3619" s="476">
        <f>NP.!AR196</f>
        <v>0</v>
      </c>
      <c r="J3619" s="462"/>
    </row>
    <row r="3620" spans="1:10" ht="30" customHeight="1" x14ac:dyDescent="0.2">
      <c r="A3620" s="461">
        <v>3609</v>
      </c>
      <c r="B3620" s="463" t="s">
        <v>12</v>
      </c>
      <c r="C3620" s="464" t="s">
        <v>1466</v>
      </c>
      <c r="D3620" s="465" t="str">
        <f>VLOOKUP(Tabela25[[#This Row],[Symbol]],Baza_cen[],3,0)</f>
        <v>BLOK NYXON  Green HST  150   H=125mm     GPMM</v>
      </c>
      <c r="E3620" s="466">
        <v>125</v>
      </c>
      <c r="F3620" s="466"/>
      <c r="G3620" s="466" t="s">
        <v>2453</v>
      </c>
      <c r="H3620" s="477">
        <f>NP.!AA196</f>
        <v>0</v>
      </c>
      <c r="I3620" s="476">
        <f>NP.!AS196</f>
        <v>0</v>
      </c>
      <c r="J3620" s="462"/>
    </row>
    <row r="3621" spans="1:10" ht="30" customHeight="1" x14ac:dyDescent="0.2">
      <c r="A3621" s="461">
        <v>3610</v>
      </c>
      <c r="B3621" s="463" t="s">
        <v>12</v>
      </c>
      <c r="C3621" s="464" t="s">
        <v>1466</v>
      </c>
      <c r="D3621" s="465" t="str">
        <f>VLOOKUP(Tabela25[[#This Row],[Symbol]],Baza_cen[],3,0)</f>
        <v>BLOK NYXON  Green HST  150   H=125mm     GPMM</v>
      </c>
      <c r="E3621" s="466">
        <v>125</v>
      </c>
      <c r="F3621" s="466"/>
      <c r="G3621" s="466" t="s">
        <v>2453</v>
      </c>
      <c r="H3621" s="477">
        <f>NP.!AB196</f>
        <v>0</v>
      </c>
      <c r="I3621" s="476">
        <f>NP.!AT196</f>
        <v>0</v>
      </c>
      <c r="J3621" s="462"/>
    </row>
    <row r="3622" spans="1:10" ht="30" customHeight="1" x14ac:dyDescent="0.2">
      <c r="A3622" s="461">
        <v>3611</v>
      </c>
      <c r="B3622" s="463" t="s">
        <v>12</v>
      </c>
      <c r="C3622" s="464" t="s">
        <v>1466</v>
      </c>
      <c r="D3622" s="465" t="str">
        <f>VLOOKUP(Tabela25[[#This Row],[Symbol]],Baza_cen[],3,0)</f>
        <v>BLOK NYXON  Green HST  150   H=125mm     GPMM</v>
      </c>
      <c r="E3622" s="466">
        <v>125</v>
      </c>
      <c r="F3622" s="466"/>
      <c r="G3622" s="466" t="s">
        <v>2453</v>
      </c>
      <c r="H3622" s="477">
        <f>NP.!AC196</f>
        <v>0</v>
      </c>
      <c r="I3622" s="476">
        <f>NP.!AU196</f>
        <v>0</v>
      </c>
      <c r="J3622" s="462"/>
    </row>
    <row r="3623" spans="1:10" ht="30" customHeight="1" x14ac:dyDescent="0.2">
      <c r="A3623" s="461">
        <v>3612</v>
      </c>
      <c r="B3623" s="463" t="s">
        <v>12</v>
      </c>
      <c r="C3623" s="464" t="s">
        <v>1466</v>
      </c>
      <c r="D3623" s="465" t="str">
        <f>VLOOKUP(Tabela25[[#This Row],[Symbol]],Baza_cen[],3,0)</f>
        <v>BLOK NYXON  Green HST  150   H=125mm     GPMM</v>
      </c>
      <c r="E3623" s="466">
        <v>125</v>
      </c>
      <c r="F3623" s="466"/>
      <c r="G3623" s="466" t="s">
        <v>2453</v>
      </c>
      <c r="H3623" s="477">
        <f>NP.!AD196</f>
        <v>0</v>
      </c>
      <c r="I3623" s="476">
        <f>NP.!AV196</f>
        <v>0</v>
      </c>
      <c r="J3623" s="462"/>
    </row>
    <row r="3624" spans="1:10" ht="30" customHeight="1" x14ac:dyDescent="0.2">
      <c r="A3624" s="461">
        <v>3613</v>
      </c>
      <c r="B3624" s="463" t="s">
        <v>12</v>
      </c>
      <c r="C3624" s="464" t="s">
        <v>1467</v>
      </c>
      <c r="D3624" s="465" t="str">
        <f>VLOOKUP(Tabela25[[#This Row],[Symbol]],Baza_cen[],3,0)</f>
        <v>BLOK NYXON  Green HST  150   H=130mm     GPMM</v>
      </c>
      <c r="E3624" s="466">
        <v>130</v>
      </c>
      <c r="F3624" s="466"/>
      <c r="G3624" s="466" t="s">
        <v>2453</v>
      </c>
      <c r="H3624" s="477">
        <f>NP.!S197</f>
        <v>0</v>
      </c>
      <c r="I3624" s="476">
        <f>NP.!AK197</f>
        <v>0</v>
      </c>
      <c r="J3624" s="462"/>
    </row>
    <row r="3625" spans="1:10" ht="30" customHeight="1" x14ac:dyDescent="0.2">
      <c r="A3625" s="461">
        <v>3614</v>
      </c>
      <c r="B3625" s="463" t="s">
        <v>12</v>
      </c>
      <c r="C3625" s="464" t="s">
        <v>1467</v>
      </c>
      <c r="D3625" s="465" t="str">
        <f>VLOOKUP(Tabela25[[#This Row],[Symbol]],Baza_cen[],3,0)</f>
        <v>BLOK NYXON  Green HST  150   H=130mm     GPMM</v>
      </c>
      <c r="E3625" s="466">
        <v>130</v>
      </c>
      <c r="F3625" s="466"/>
      <c r="G3625" s="466" t="s">
        <v>2453</v>
      </c>
      <c r="H3625" s="477">
        <f>NP.!T197</f>
        <v>0</v>
      </c>
      <c r="I3625" s="476">
        <f>NP.!AL197</f>
        <v>0</v>
      </c>
      <c r="J3625" s="462"/>
    </row>
    <row r="3626" spans="1:10" ht="30" customHeight="1" x14ac:dyDescent="0.2">
      <c r="A3626" s="461">
        <v>3615</v>
      </c>
      <c r="B3626" s="463" t="s">
        <v>12</v>
      </c>
      <c r="C3626" s="464" t="s">
        <v>1467</v>
      </c>
      <c r="D3626" s="465" t="str">
        <f>VLOOKUP(Tabela25[[#This Row],[Symbol]],Baza_cen[],3,0)</f>
        <v>BLOK NYXON  Green HST  150   H=130mm     GPMM</v>
      </c>
      <c r="E3626" s="466">
        <v>130</v>
      </c>
      <c r="F3626" s="466"/>
      <c r="G3626" s="466" t="s">
        <v>2453</v>
      </c>
      <c r="H3626" s="477">
        <f>NP.!U197</f>
        <v>0</v>
      </c>
      <c r="I3626" s="476">
        <f>NP.!AM197</f>
        <v>0</v>
      </c>
      <c r="J3626" s="462"/>
    </row>
    <row r="3627" spans="1:10" ht="30" customHeight="1" x14ac:dyDescent="0.2">
      <c r="A3627" s="461">
        <v>3616</v>
      </c>
      <c r="B3627" s="463" t="s">
        <v>12</v>
      </c>
      <c r="C3627" s="464" t="s">
        <v>1467</v>
      </c>
      <c r="D3627" s="465" t="str">
        <f>VLOOKUP(Tabela25[[#This Row],[Symbol]],Baza_cen[],3,0)</f>
        <v>BLOK NYXON  Green HST  150   H=130mm     GPMM</v>
      </c>
      <c r="E3627" s="466">
        <v>130</v>
      </c>
      <c r="F3627" s="466"/>
      <c r="G3627" s="466" t="s">
        <v>2453</v>
      </c>
      <c r="H3627" s="477">
        <f>NP.!V197</f>
        <v>0</v>
      </c>
      <c r="I3627" s="476">
        <f>NP.!AN197</f>
        <v>0</v>
      </c>
      <c r="J3627" s="462"/>
    </row>
    <row r="3628" spans="1:10" ht="30" customHeight="1" x14ac:dyDescent="0.2">
      <c r="A3628" s="461">
        <v>3617</v>
      </c>
      <c r="B3628" s="463" t="s">
        <v>12</v>
      </c>
      <c r="C3628" s="464" t="s">
        <v>1467</v>
      </c>
      <c r="D3628" s="465" t="str">
        <f>VLOOKUP(Tabela25[[#This Row],[Symbol]],Baza_cen[],3,0)</f>
        <v>BLOK NYXON  Green HST  150   H=130mm     GPMM</v>
      </c>
      <c r="E3628" s="466">
        <v>130</v>
      </c>
      <c r="F3628" s="466"/>
      <c r="G3628" s="466" t="s">
        <v>2453</v>
      </c>
      <c r="H3628" s="477">
        <f>NP.!W197</f>
        <v>0</v>
      </c>
      <c r="I3628" s="476">
        <f>NP.!AO197</f>
        <v>0</v>
      </c>
      <c r="J3628" s="462"/>
    </row>
    <row r="3629" spans="1:10" ht="30" customHeight="1" x14ac:dyDescent="0.2">
      <c r="A3629" s="461">
        <v>3618</v>
      </c>
      <c r="B3629" s="463" t="s">
        <v>12</v>
      </c>
      <c r="C3629" s="464" t="s">
        <v>1467</v>
      </c>
      <c r="D3629" s="465" t="str">
        <f>VLOOKUP(Tabela25[[#This Row],[Symbol]],Baza_cen[],3,0)</f>
        <v>BLOK NYXON  Green HST  150   H=130mm     GPMM</v>
      </c>
      <c r="E3629" s="466">
        <v>130</v>
      </c>
      <c r="F3629" s="466"/>
      <c r="G3629" s="466" t="s">
        <v>2453</v>
      </c>
      <c r="H3629" s="477">
        <f>NP.!X197</f>
        <v>0</v>
      </c>
      <c r="I3629" s="476">
        <f>NP.!AP197</f>
        <v>0</v>
      </c>
      <c r="J3629" s="462"/>
    </row>
    <row r="3630" spans="1:10" ht="30" customHeight="1" x14ac:dyDescent="0.2">
      <c r="A3630" s="461">
        <v>3619</v>
      </c>
      <c r="B3630" s="463" t="s">
        <v>12</v>
      </c>
      <c r="C3630" s="464" t="s">
        <v>1467</v>
      </c>
      <c r="D3630" s="465" t="str">
        <f>VLOOKUP(Tabela25[[#This Row],[Symbol]],Baza_cen[],3,0)</f>
        <v>BLOK NYXON  Green HST  150   H=130mm     GPMM</v>
      </c>
      <c r="E3630" s="466">
        <v>130</v>
      </c>
      <c r="F3630" s="466"/>
      <c r="G3630" s="466" t="s">
        <v>2453</v>
      </c>
      <c r="H3630" s="477">
        <f>NP.!Y197</f>
        <v>0</v>
      </c>
      <c r="I3630" s="476">
        <f>NP.!AQ197</f>
        <v>0</v>
      </c>
      <c r="J3630" s="462"/>
    </row>
    <row r="3631" spans="1:10" ht="30" customHeight="1" x14ac:dyDescent="0.2">
      <c r="A3631" s="461">
        <v>3620</v>
      </c>
      <c r="B3631" s="463" t="s">
        <v>12</v>
      </c>
      <c r="C3631" s="464" t="s">
        <v>1467</v>
      </c>
      <c r="D3631" s="465" t="str">
        <f>VLOOKUP(Tabela25[[#This Row],[Symbol]],Baza_cen[],3,0)</f>
        <v>BLOK NYXON  Green HST  150   H=130mm     GPMM</v>
      </c>
      <c r="E3631" s="466">
        <v>130</v>
      </c>
      <c r="F3631" s="466"/>
      <c r="G3631" s="466" t="s">
        <v>2453</v>
      </c>
      <c r="H3631" s="477">
        <f>NP.!Z197</f>
        <v>0</v>
      </c>
      <c r="I3631" s="476">
        <f>NP.!AR197</f>
        <v>0</v>
      </c>
      <c r="J3631" s="462"/>
    </row>
    <row r="3632" spans="1:10" ht="30" customHeight="1" x14ac:dyDescent="0.2">
      <c r="A3632" s="461">
        <v>3621</v>
      </c>
      <c r="B3632" s="463" t="s">
        <v>12</v>
      </c>
      <c r="C3632" s="464" t="s">
        <v>1467</v>
      </c>
      <c r="D3632" s="465" t="str">
        <f>VLOOKUP(Tabela25[[#This Row],[Symbol]],Baza_cen[],3,0)</f>
        <v>BLOK NYXON  Green HST  150   H=130mm     GPMM</v>
      </c>
      <c r="E3632" s="466">
        <v>130</v>
      </c>
      <c r="F3632" s="466"/>
      <c r="G3632" s="466" t="s">
        <v>2453</v>
      </c>
      <c r="H3632" s="477">
        <f>NP.!AA197</f>
        <v>0</v>
      </c>
      <c r="I3632" s="476">
        <f>NP.!AS197</f>
        <v>0</v>
      </c>
      <c r="J3632" s="462"/>
    </row>
    <row r="3633" spans="1:10" ht="30" customHeight="1" x14ac:dyDescent="0.2">
      <c r="A3633" s="461">
        <v>3622</v>
      </c>
      <c r="B3633" s="463" t="s">
        <v>12</v>
      </c>
      <c r="C3633" s="464" t="s">
        <v>1467</v>
      </c>
      <c r="D3633" s="465" t="str">
        <f>VLOOKUP(Tabela25[[#This Row],[Symbol]],Baza_cen[],3,0)</f>
        <v>BLOK NYXON  Green HST  150   H=130mm     GPMM</v>
      </c>
      <c r="E3633" s="466">
        <v>130</v>
      </c>
      <c r="F3633" s="466"/>
      <c r="G3633" s="466" t="s">
        <v>2453</v>
      </c>
      <c r="H3633" s="477">
        <f>NP.!AB197</f>
        <v>0</v>
      </c>
      <c r="I3633" s="476">
        <f>NP.!AT197</f>
        <v>0</v>
      </c>
      <c r="J3633" s="462"/>
    </row>
    <row r="3634" spans="1:10" ht="30" customHeight="1" x14ac:dyDescent="0.2">
      <c r="A3634" s="461">
        <v>3623</v>
      </c>
      <c r="B3634" s="463" t="s">
        <v>12</v>
      </c>
      <c r="C3634" s="464" t="s">
        <v>1467</v>
      </c>
      <c r="D3634" s="465" t="str">
        <f>VLOOKUP(Tabela25[[#This Row],[Symbol]],Baza_cen[],3,0)</f>
        <v>BLOK NYXON  Green HST  150   H=130mm     GPMM</v>
      </c>
      <c r="E3634" s="466">
        <v>130</v>
      </c>
      <c r="F3634" s="466"/>
      <c r="G3634" s="466" t="s">
        <v>2453</v>
      </c>
      <c r="H3634" s="477">
        <f>NP.!AC197</f>
        <v>0</v>
      </c>
      <c r="I3634" s="476">
        <f>NP.!AU197</f>
        <v>0</v>
      </c>
      <c r="J3634" s="462"/>
    </row>
    <row r="3635" spans="1:10" ht="30" customHeight="1" x14ac:dyDescent="0.2">
      <c r="A3635" s="461">
        <v>3624</v>
      </c>
      <c r="B3635" s="463" t="s">
        <v>12</v>
      </c>
      <c r="C3635" s="464" t="s">
        <v>1467</v>
      </c>
      <c r="D3635" s="465" t="str">
        <f>VLOOKUP(Tabela25[[#This Row],[Symbol]],Baza_cen[],3,0)</f>
        <v>BLOK NYXON  Green HST  150   H=130mm     GPMM</v>
      </c>
      <c r="E3635" s="466">
        <v>130</v>
      </c>
      <c r="F3635" s="466"/>
      <c r="G3635" s="466" t="s">
        <v>2453</v>
      </c>
      <c r="H3635" s="477">
        <f>NP.!AD197</f>
        <v>0</v>
      </c>
      <c r="I3635" s="476">
        <f>NP.!AV197</f>
        <v>0</v>
      </c>
      <c r="J3635" s="462"/>
    </row>
    <row r="3636" spans="1:10" ht="30" customHeight="1" x14ac:dyDescent="0.2">
      <c r="A3636" s="461">
        <v>3625</v>
      </c>
      <c r="B3636" s="463" t="s">
        <v>12</v>
      </c>
      <c r="C3636" s="464" t="s">
        <v>1468</v>
      </c>
      <c r="D3636" s="465" t="str">
        <f>VLOOKUP(Tabela25[[#This Row],[Symbol]],Baza_cen[],3,0)</f>
        <v>BLOK NYXON  Green HST  150   H=135mm     GPMM</v>
      </c>
      <c r="E3636" s="466">
        <v>135</v>
      </c>
      <c r="F3636" s="466"/>
      <c r="G3636" s="466" t="s">
        <v>2453</v>
      </c>
      <c r="H3636" s="477">
        <f>NP.!S198</f>
        <v>0</v>
      </c>
      <c r="I3636" s="476">
        <f>NP.!AK198</f>
        <v>0</v>
      </c>
      <c r="J3636" s="462"/>
    </row>
    <row r="3637" spans="1:10" ht="30" customHeight="1" x14ac:dyDescent="0.2">
      <c r="A3637" s="461">
        <v>3626</v>
      </c>
      <c r="B3637" s="463" t="s">
        <v>12</v>
      </c>
      <c r="C3637" s="464" t="s">
        <v>1468</v>
      </c>
      <c r="D3637" s="465" t="str">
        <f>VLOOKUP(Tabela25[[#This Row],[Symbol]],Baza_cen[],3,0)</f>
        <v>BLOK NYXON  Green HST  150   H=135mm     GPMM</v>
      </c>
      <c r="E3637" s="466">
        <v>135</v>
      </c>
      <c r="F3637" s="466"/>
      <c r="G3637" s="466" t="s">
        <v>2453</v>
      </c>
      <c r="H3637" s="477">
        <f>NP.!T198</f>
        <v>0</v>
      </c>
      <c r="I3637" s="476">
        <f>NP.!AL198</f>
        <v>0</v>
      </c>
      <c r="J3637" s="462"/>
    </row>
    <row r="3638" spans="1:10" ht="30" customHeight="1" x14ac:dyDescent="0.2">
      <c r="A3638" s="461">
        <v>3627</v>
      </c>
      <c r="B3638" s="463" t="s">
        <v>12</v>
      </c>
      <c r="C3638" s="464" t="s">
        <v>1468</v>
      </c>
      <c r="D3638" s="465" t="str">
        <f>VLOOKUP(Tabela25[[#This Row],[Symbol]],Baza_cen[],3,0)</f>
        <v>BLOK NYXON  Green HST  150   H=135mm     GPMM</v>
      </c>
      <c r="E3638" s="466">
        <v>135</v>
      </c>
      <c r="F3638" s="466"/>
      <c r="G3638" s="466" t="s">
        <v>2453</v>
      </c>
      <c r="H3638" s="477">
        <f>NP.!U198</f>
        <v>0</v>
      </c>
      <c r="I3638" s="476">
        <f>NP.!AM198</f>
        <v>0</v>
      </c>
      <c r="J3638" s="462"/>
    </row>
    <row r="3639" spans="1:10" ht="30" customHeight="1" x14ac:dyDescent="0.2">
      <c r="A3639" s="461">
        <v>3628</v>
      </c>
      <c r="B3639" s="463" t="s">
        <v>12</v>
      </c>
      <c r="C3639" s="464" t="s">
        <v>1468</v>
      </c>
      <c r="D3639" s="465" t="str">
        <f>VLOOKUP(Tabela25[[#This Row],[Symbol]],Baza_cen[],3,0)</f>
        <v>BLOK NYXON  Green HST  150   H=135mm     GPMM</v>
      </c>
      <c r="E3639" s="466">
        <v>135</v>
      </c>
      <c r="F3639" s="466"/>
      <c r="G3639" s="466" t="s">
        <v>2453</v>
      </c>
      <c r="H3639" s="477">
        <f>NP.!V198</f>
        <v>0</v>
      </c>
      <c r="I3639" s="476">
        <f>NP.!AN198</f>
        <v>0</v>
      </c>
      <c r="J3639" s="462"/>
    </row>
    <row r="3640" spans="1:10" ht="30" customHeight="1" x14ac:dyDescent="0.2">
      <c r="A3640" s="461">
        <v>3629</v>
      </c>
      <c r="B3640" s="463" t="s">
        <v>12</v>
      </c>
      <c r="C3640" s="464" t="s">
        <v>1468</v>
      </c>
      <c r="D3640" s="465" t="str">
        <f>VLOOKUP(Tabela25[[#This Row],[Symbol]],Baza_cen[],3,0)</f>
        <v>BLOK NYXON  Green HST  150   H=135mm     GPMM</v>
      </c>
      <c r="E3640" s="466">
        <v>135</v>
      </c>
      <c r="F3640" s="466"/>
      <c r="G3640" s="466" t="s">
        <v>2453</v>
      </c>
      <c r="H3640" s="477">
        <f>NP.!W198</f>
        <v>0</v>
      </c>
      <c r="I3640" s="476">
        <f>NP.!AO198</f>
        <v>0</v>
      </c>
      <c r="J3640" s="462"/>
    </row>
    <row r="3641" spans="1:10" ht="30" customHeight="1" x14ac:dyDescent="0.2">
      <c r="A3641" s="461">
        <v>3630</v>
      </c>
      <c r="B3641" s="463" t="s">
        <v>12</v>
      </c>
      <c r="C3641" s="464" t="s">
        <v>1468</v>
      </c>
      <c r="D3641" s="465" t="str">
        <f>VLOOKUP(Tabela25[[#This Row],[Symbol]],Baza_cen[],3,0)</f>
        <v>BLOK NYXON  Green HST  150   H=135mm     GPMM</v>
      </c>
      <c r="E3641" s="466">
        <v>135</v>
      </c>
      <c r="F3641" s="466"/>
      <c r="G3641" s="466" t="s">
        <v>2453</v>
      </c>
      <c r="H3641" s="477">
        <f>NP.!X198</f>
        <v>0</v>
      </c>
      <c r="I3641" s="476">
        <f>NP.!AP198</f>
        <v>0</v>
      </c>
      <c r="J3641" s="462"/>
    </row>
    <row r="3642" spans="1:10" ht="30" customHeight="1" x14ac:dyDescent="0.2">
      <c r="A3642" s="461">
        <v>3631</v>
      </c>
      <c r="B3642" s="463" t="s">
        <v>12</v>
      </c>
      <c r="C3642" s="464" t="s">
        <v>1468</v>
      </c>
      <c r="D3642" s="465" t="str">
        <f>VLOOKUP(Tabela25[[#This Row],[Symbol]],Baza_cen[],3,0)</f>
        <v>BLOK NYXON  Green HST  150   H=135mm     GPMM</v>
      </c>
      <c r="E3642" s="466">
        <v>135</v>
      </c>
      <c r="F3642" s="466"/>
      <c r="G3642" s="466" t="s">
        <v>2453</v>
      </c>
      <c r="H3642" s="477">
        <f>NP.!Y198</f>
        <v>0</v>
      </c>
      <c r="I3642" s="476">
        <f>NP.!AQ198</f>
        <v>0</v>
      </c>
      <c r="J3642" s="462"/>
    </row>
    <row r="3643" spans="1:10" ht="30" customHeight="1" x14ac:dyDescent="0.2">
      <c r="A3643" s="461">
        <v>3632</v>
      </c>
      <c r="B3643" s="463" t="s">
        <v>12</v>
      </c>
      <c r="C3643" s="464" t="s">
        <v>1468</v>
      </c>
      <c r="D3643" s="465" t="str">
        <f>VLOOKUP(Tabela25[[#This Row],[Symbol]],Baza_cen[],3,0)</f>
        <v>BLOK NYXON  Green HST  150   H=135mm     GPMM</v>
      </c>
      <c r="E3643" s="466">
        <v>135</v>
      </c>
      <c r="F3643" s="466"/>
      <c r="G3643" s="466" t="s">
        <v>2453</v>
      </c>
      <c r="H3643" s="477">
        <f>NP.!Z198</f>
        <v>0</v>
      </c>
      <c r="I3643" s="476">
        <f>NP.!AR198</f>
        <v>0</v>
      </c>
      <c r="J3643" s="462"/>
    </row>
    <row r="3644" spans="1:10" ht="30" customHeight="1" x14ac:dyDescent="0.2">
      <c r="A3644" s="461">
        <v>3633</v>
      </c>
      <c r="B3644" s="463" t="s">
        <v>12</v>
      </c>
      <c r="C3644" s="464" t="s">
        <v>1468</v>
      </c>
      <c r="D3644" s="465" t="str">
        <f>VLOOKUP(Tabela25[[#This Row],[Symbol]],Baza_cen[],3,0)</f>
        <v>BLOK NYXON  Green HST  150   H=135mm     GPMM</v>
      </c>
      <c r="E3644" s="466">
        <v>135</v>
      </c>
      <c r="F3644" s="466"/>
      <c r="G3644" s="466" t="s">
        <v>2453</v>
      </c>
      <c r="H3644" s="477">
        <f>NP.!AA198</f>
        <v>0</v>
      </c>
      <c r="I3644" s="476">
        <f>NP.!AS198</f>
        <v>0</v>
      </c>
      <c r="J3644" s="462"/>
    </row>
    <row r="3645" spans="1:10" ht="30" customHeight="1" x14ac:dyDescent="0.2">
      <c r="A3645" s="461">
        <v>3634</v>
      </c>
      <c r="B3645" s="463" t="s">
        <v>12</v>
      </c>
      <c r="C3645" s="464" t="s">
        <v>1468</v>
      </c>
      <c r="D3645" s="465" t="str">
        <f>VLOOKUP(Tabela25[[#This Row],[Symbol]],Baza_cen[],3,0)</f>
        <v>BLOK NYXON  Green HST  150   H=135mm     GPMM</v>
      </c>
      <c r="E3645" s="466">
        <v>135</v>
      </c>
      <c r="F3645" s="466"/>
      <c r="G3645" s="466" t="s">
        <v>2453</v>
      </c>
      <c r="H3645" s="477">
        <f>NP.!AB198</f>
        <v>0</v>
      </c>
      <c r="I3645" s="476">
        <f>NP.!AT198</f>
        <v>0</v>
      </c>
      <c r="J3645" s="462"/>
    </row>
    <row r="3646" spans="1:10" ht="30" customHeight="1" x14ac:dyDescent="0.2">
      <c r="A3646" s="461">
        <v>3635</v>
      </c>
      <c r="B3646" s="463" t="s">
        <v>12</v>
      </c>
      <c r="C3646" s="464" t="s">
        <v>1468</v>
      </c>
      <c r="D3646" s="465" t="str">
        <f>VLOOKUP(Tabela25[[#This Row],[Symbol]],Baza_cen[],3,0)</f>
        <v>BLOK NYXON  Green HST  150   H=135mm     GPMM</v>
      </c>
      <c r="E3646" s="466">
        <v>135</v>
      </c>
      <c r="F3646" s="466"/>
      <c r="G3646" s="466" t="s">
        <v>2453</v>
      </c>
      <c r="H3646" s="477">
        <f>NP.!AC198</f>
        <v>0</v>
      </c>
      <c r="I3646" s="476">
        <f>NP.!AU198</f>
        <v>0</v>
      </c>
      <c r="J3646" s="462"/>
    </row>
    <row r="3647" spans="1:10" ht="30" customHeight="1" x14ac:dyDescent="0.2">
      <c r="A3647" s="461">
        <v>3636</v>
      </c>
      <c r="B3647" s="463" t="s">
        <v>12</v>
      </c>
      <c r="C3647" s="464" t="s">
        <v>1468</v>
      </c>
      <c r="D3647" s="465" t="str">
        <f>VLOOKUP(Tabela25[[#This Row],[Symbol]],Baza_cen[],3,0)</f>
        <v>BLOK NYXON  Green HST  150   H=135mm     GPMM</v>
      </c>
      <c r="E3647" s="466">
        <v>135</v>
      </c>
      <c r="F3647" s="466"/>
      <c r="G3647" s="466" t="s">
        <v>2453</v>
      </c>
      <c r="H3647" s="477">
        <f>NP.!AD198</f>
        <v>0</v>
      </c>
      <c r="I3647" s="476">
        <f>NP.!AV198</f>
        <v>0</v>
      </c>
      <c r="J3647" s="462"/>
    </row>
    <row r="3648" spans="1:10" ht="30" customHeight="1" x14ac:dyDescent="0.2">
      <c r="A3648" s="461">
        <v>3637</v>
      </c>
      <c r="B3648" s="463" t="s">
        <v>12</v>
      </c>
      <c r="C3648" s="464" t="s">
        <v>1469</v>
      </c>
      <c r="D3648" s="465" t="str">
        <f>VLOOKUP(Tabela25[[#This Row],[Symbol]],Baza_cen[],3,0)</f>
        <v>BLOK NYXON  Green HST  150   H=140mm     GPMM</v>
      </c>
      <c r="E3648" s="466">
        <v>140</v>
      </c>
      <c r="F3648" s="466"/>
      <c r="G3648" s="466" t="s">
        <v>2453</v>
      </c>
      <c r="H3648" s="477">
        <f>NP.!S199</f>
        <v>0</v>
      </c>
      <c r="I3648" s="476">
        <f>NP.!AK199</f>
        <v>0</v>
      </c>
      <c r="J3648" s="462"/>
    </row>
    <row r="3649" spans="1:10" ht="30" customHeight="1" x14ac:dyDescent="0.2">
      <c r="A3649" s="461">
        <v>3638</v>
      </c>
      <c r="B3649" s="463" t="s">
        <v>12</v>
      </c>
      <c r="C3649" s="464" t="s">
        <v>1469</v>
      </c>
      <c r="D3649" s="465" t="str">
        <f>VLOOKUP(Tabela25[[#This Row],[Symbol]],Baza_cen[],3,0)</f>
        <v>BLOK NYXON  Green HST  150   H=140mm     GPMM</v>
      </c>
      <c r="E3649" s="466">
        <v>140</v>
      </c>
      <c r="F3649" s="466"/>
      <c r="G3649" s="466" t="s">
        <v>2453</v>
      </c>
      <c r="H3649" s="477">
        <f>NP.!T199</f>
        <v>0</v>
      </c>
      <c r="I3649" s="476">
        <f>NP.!AL199</f>
        <v>0</v>
      </c>
      <c r="J3649" s="462"/>
    </row>
    <row r="3650" spans="1:10" ht="30" customHeight="1" x14ac:dyDescent="0.2">
      <c r="A3650" s="461">
        <v>3639</v>
      </c>
      <c r="B3650" s="463" t="s">
        <v>12</v>
      </c>
      <c r="C3650" s="464" t="s">
        <v>1469</v>
      </c>
      <c r="D3650" s="465" t="str">
        <f>VLOOKUP(Tabela25[[#This Row],[Symbol]],Baza_cen[],3,0)</f>
        <v>BLOK NYXON  Green HST  150   H=140mm     GPMM</v>
      </c>
      <c r="E3650" s="466">
        <v>140</v>
      </c>
      <c r="F3650" s="466"/>
      <c r="G3650" s="466" t="s">
        <v>2453</v>
      </c>
      <c r="H3650" s="477">
        <f>NP.!U199</f>
        <v>0</v>
      </c>
      <c r="I3650" s="476">
        <f>NP.!AM199</f>
        <v>0</v>
      </c>
      <c r="J3650" s="462"/>
    </row>
    <row r="3651" spans="1:10" ht="30" customHeight="1" x14ac:dyDescent="0.2">
      <c r="A3651" s="461">
        <v>3640</v>
      </c>
      <c r="B3651" s="463" t="s">
        <v>12</v>
      </c>
      <c r="C3651" s="464" t="s">
        <v>1469</v>
      </c>
      <c r="D3651" s="465" t="str">
        <f>VLOOKUP(Tabela25[[#This Row],[Symbol]],Baza_cen[],3,0)</f>
        <v>BLOK NYXON  Green HST  150   H=140mm     GPMM</v>
      </c>
      <c r="E3651" s="466">
        <v>140</v>
      </c>
      <c r="F3651" s="466"/>
      <c r="G3651" s="466" t="s">
        <v>2453</v>
      </c>
      <c r="H3651" s="477">
        <f>NP.!V199</f>
        <v>0</v>
      </c>
      <c r="I3651" s="476">
        <f>NP.!AN199</f>
        <v>0</v>
      </c>
      <c r="J3651" s="462"/>
    </row>
    <row r="3652" spans="1:10" ht="30" customHeight="1" x14ac:dyDescent="0.2">
      <c r="A3652" s="461">
        <v>3641</v>
      </c>
      <c r="B3652" s="463" t="s">
        <v>12</v>
      </c>
      <c r="C3652" s="464" t="s">
        <v>1469</v>
      </c>
      <c r="D3652" s="465" t="str">
        <f>VLOOKUP(Tabela25[[#This Row],[Symbol]],Baza_cen[],3,0)</f>
        <v>BLOK NYXON  Green HST  150   H=140mm     GPMM</v>
      </c>
      <c r="E3652" s="466">
        <v>140</v>
      </c>
      <c r="F3652" s="466"/>
      <c r="G3652" s="466" t="s">
        <v>2453</v>
      </c>
      <c r="H3652" s="477">
        <f>NP.!W199</f>
        <v>0</v>
      </c>
      <c r="I3652" s="476">
        <f>NP.!AO199</f>
        <v>0</v>
      </c>
      <c r="J3652" s="462"/>
    </row>
    <row r="3653" spans="1:10" ht="30" customHeight="1" x14ac:dyDescent="0.2">
      <c r="A3653" s="461">
        <v>3642</v>
      </c>
      <c r="B3653" s="463" t="s">
        <v>12</v>
      </c>
      <c r="C3653" s="464" t="s">
        <v>1469</v>
      </c>
      <c r="D3653" s="465" t="str">
        <f>VLOOKUP(Tabela25[[#This Row],[Symbol]],Baza_cen[],3,0)</f>
        <v>BLOK NYXON  Green HST  150   H=140mm     GPMM</v>
      </c>
      <c r="E3653" s="466">
        <v>140</v>
      </c>
      <c r="F3653" s="466"/>
      <c r="G3653" s="466" t="s">
        <v>2453</v>
      </c>
      <c r="H3653" s="477">
        <f>NP.!X199</f>
        <v>0</v>
      </c>
      <c r="I3653" s="476">
        <f>NP.!AP199</f>
        <v>0</v>
      </c>
      <c r="J3653" s="462"/>
    </row>
    <row r="3654" spans="1:10" ht="30" customHeight="1" x14ac:dyDescent="0.2">
      <c r="A3654" s="461">
        <v>3643</v>
      </c>
      <c r="B3654" s="463" t="s">
        <v>12</v>
      </c>
      <c r="C3654" s="464" t="s">
        <v>1469</v>
      </c>
      <c r="D3654" s="465" t="str">
        <f>VLOOKUP(Tabela25[[#This Row],[Symbol]],Baza_cen[],3,0)</f>
        <v>BLOK NYXON  Green HST  150   H=140mm     GPMM</v>
      </c>
      <c r="E3654" s="466">
        <v>140</v>
      </c>
      <c r="F3654" s="466"/>
      <c r="G3654" s="466" t="s">
        <v>2453</v>
      </c>
      <c r="H3654" s="477">
        <f>NP.!Y199</f>
        <v>0</v>
      </c>
      <c r="I3654" s="476">
        <f>NP.!AQ199</f>
        <v>0</v>
      </c>
      <c r="J3654" s="462"/>
    </row>
    <row r="3655" spans="1:10" ht="30" customHeight="1" x14ac:dyDescent="0.2">
      <c r="A3655" s="461">
        <v>3644</v>
      </c>
      <c r="B3655" s="463" t="s">
        <v>12</v>
      </c>
      <c r="C3655" s="464" t="s">
        <v>1469</v>
      </c>
      <c r="D3655" s="465" t="str">
        <f>VLOOKUP(Tabela25[[#This Row],[Symbol]],Baza_cen[],3,0)</f>
        <v>BLOK NYXON  Green HST  150   H=140mm     GPMM</v>
      </c>
      <c r="E3655" s="466">
        <v>140</v>
      </c>
      <c r="F3655" s="466"/>
      <c r="G3655" s="466" t="s">
        <v>2453</v>
      </c>
      <c r="H3655" s="477">
        <f>NP.!Z199</f>
        <v>0</v>
      </c>
      <c r="I3655" s="476">
        <f>NP.!AR199</f>
        <v>0</v>
      </c>
      <c r="J3655" s="462"/>
    </row>
    <row r="3656" spans="1:10" ht="30" customHeight="1" x14ac:dyDescent="0.2">
      <c r="A3656" s="461">
        <v>3645</v>
      </c>
      <c r="B3656" s="463" t="s">
        <v>12</v>
      </c>
      <c r="C3656" s="464" t="s">
        <v>1469</v>
      </c>
      <c r="D3656" s="465" t="str">
        <f>VLOOKUP(Tabela25[[#This Row],[Symbol]],Baza_cen[],3,0)</f>
        <v>BLOK NYXON  Green HST  150   H=140mm     GPMM</v>
      </c>
      <c r="E3656" s="466">
        <v>140</v>
      </c>
      <c r="F3656" s="466"/>
      <c r="G3656" s="466" t="s">
        <v>2453</v>
      </c>
      <c r="H3656" s="477">
        <f>NP.!AA199</f>
        <v>0</v>
      </c>
      <c r="I3656" s="476">
        <f>NP.!AS199</f>
        <v>0</v>
      </c>
      <c r="J3656" s="462"/>
    </row>
    <row r="3657" spans="1:10" ht="30" customHeight="1" x14ac:dyDescent="0.2">
      <c r="A3657" s="461">
        <v>3646</v>
      </c>
      <c r="B3657" s="463" t="s">
        <v>12</v>
      </c>
      <c r="C3657" s="464" t="s">
        <v>1469</v>
      </c>
      <c r="D3657" s="465" t="str">
        <f>VLOOKUP(Tabela25[[#This Row],[Symbol]],Baza_cen[],3,0)</f>
        <v>BLOK NYXON  Green HST  150   H=140mm     GPMM</v>
      </c>
      <c r="E3657" s="466">
        <v>140</v>
      </c>
      <c r="F3657" s="466"/>
      <c r="G3657" s="466" t="s">
        <v>2453</v>
      </c>
      <c r="H3657" s="477">
        <f>NP.!AB199</f>
        <v>0</v>
      </c>
      <c r="I3657" s="476">
        <f>NP.!AT199</f>
        <v>0</v>
      </c>
      <c r="J3657" s="462"/>
    </row>
    <row r="3658" spans="1:10" ht="30" customHeight="1" x14ac:dyDescent="0.2">
      <c r="A3658" s="461">
        <v>3647</v>
      </c>
      <c r="B3658" s="463" t="s">
        <v>12</v>
      </c>
      <c r="C3658" s="464" t="s">
        <v>1469</v>
      </c>
      <c r="D3658" s="465" t="str">
        <f>VLOOKUP(Tabela25[[#This Row],[Symbol]],Baza_cen[],3,0)</f>
        <v>BLOK NYXON  Green HST  150   H=140mm     GPMM</v>
      </c>
      <c r="E3658" s="466">
        <v>140</v>
      </c>
      <c r="F3658" s="466"/>
      <c r="G3658" s="466" t="s">
        <v>2453</v>
      </c>
      <c r="H3658" s="477">
        <f>NP.!AC199</f>
        <v>0</v>
      </c>
      <c r="I3658" s="476">
        <f>NP.!AU199</f>
        <v>0</v>
      </c>
      <c r="J3658" s="462"/>
    </row>
    <row r="3659" spans="1:10" ht="30" customHeight="1" x14ac:dyDescent="0.2">
      <c r="A3659" s="461">
        <v>3648</v>
      </c>
      <c r="B3659" s="463" t="s">
        <v>12</v>
      </c>
      <c r="C3659" s="464" t="s">
        <v>1469</v>
      </c>
      <c r="D3659" s="465" t="str">
        <f>VLOOKUP(Tabela25[[#This Row],[Symbol]],Baza_cen[],3,0)</f>
        <v>BLOK NYXON  Green HST  150   H=140mm     GPMM</v>
      </c>
      <c r="E3659" s="466">
        <v>140</v>
      </c>
      <c r="F3659" s="466"/>
      <c r="G3659" s="466" t="s">
        <v>2453</v>
      </c>
      <c r="H3659" s="477">
        <f>NP.!AD199</f>
        <v>0</v>
      </c>
      <c r="I3659" s="476">
        <f>NP.!AV199</f>
        <v>0</v>
      </c>
      <c r="J3659" s="462"/>
    </row>
    <row r="3660" spans="1:10" ht="30" customHeight="1" x14ac:dyDescent="0.2">
      <c r="A3660" s="461">
        <v>3649</v>
      </c>
      <c r="B3660" s="463" t="s">
        <v>12</v>
      </c>
      <c r="C3660" s="464" t="s">
        <v>1470</v>
      </c>
      <c r="D3660" s="465" t="str">
        <f>VLOOKUP(Tabela25[[#This Row],[Symbol]],Baza_cen[],3,0)</f>
        <v>BLOK NYXON  Green HST  150   H=145mm     GPMM</v>
      </c>
      <c r="E3660" s="466">
        <v>145</v>
      </c>
      <c r="F3660" s="466"/>
      <c r="G3660" s="466" t="s">
        <v>2453</v>
      </c>
      <c r="H3660" s="477">
        <f>NP.!S200</f>
        <v>0</v>
      </c>
      <c r="I3660" s="476">
        <f>NP.!AK200</f>
        <v>0</v>
      </c>
      <c r="J3660" s="462"/>
    </row>
    <row r="3661" spans="1:10" ht="30" customHeight="1" x14ac:dyDescent="0.2">
      <c r="A3661" s="461">
        <v>3650</v>
      </c>
      <c r="B3661" s="463" t="s">
        <v>12</v>
      </c>
      <c r="C3661" s="464" t="s">
        <v>1470</v>
      </c>
      <c r="D3661" s="465" t="str">
        <f>VLOOKUP(Tabela25[[#This Row],[Symbol]],Baza_cen[],3,0)</f>
        <v>BLOK NYXON  Green HST  150   H=145mm     GPMM</v>
      </c>
      <c r="E3661" s="466">
        <v>145</v>
      </c>
      <c r="F3661" s="466"/>
      <c r="G3661" s="466" t="s">
        <v>2453</v>
      </c>
      <c r="H3661" s="477">
        <f>NP.!T200</f>
        <v>0</v>
      </c>
      <c r="I3661" s="476">
        <f>NP.!AL200</f>
        <v>0</v>
      </c>
      <c r="J3661" s="462"/>
    </row>
    <row r="3662" spans="1:10" ht="30" customHeight="1" x14ac:dyDescent="0.2">
      <c r="A3662" s="461">
        <v>3651</v>
      </c>
      <c r="B3662" s="463" t="s">
        <v>12</v>
      </c>
      <c r="C3662" s="464" t="s">
        <v>1470</v>
      </c>
      <c r="D3662" s="465" t="str">
        <f>VLOOKUP(Tabela25[[#This Row],[Symbol]],Baza_cen[],3,0)</f>
        <v>BLOK NYXON  Green HST  150   H=145mm     GPMM</v>
      </c>
      <c r="E3662" s="466">
        <v>145</v>
      </c>
      <c r="F3662" s="466"/>
      <c r="G3662" s="466" t="s">
        <v>2453</v>
      </c>
      <c r="H3662" s="477">
        <f>NP.!U200</f>
        <v>0</v>
      </c>
      <c r="I3662" s="476">
        <f>NP.!AM200</f>
        <v>0</v>
      </c>
      <c r="J3662" s="462"/>
    </row>
    <row r="3663" spans="1:10" ht="30" customHeight="1" x14ac:dyDescent="0.2">
      <c r="A3663" s="461">
        <v>3652</v>
      </c>
      <c r="B3663" s="463" t="s">
        <v>12</v>
      </c>
      <c r="C3663" s="464" t="s">
        <v>1470</v>
      </c>
      <c r="D3663" s="465" t="str">
        <f>VLOOKUP(Tabela25[[#This Row],[Symbol]],Baza_cen[],3,0)</f>
        <v>BLOK NYXON  Green HST  150   H=145mm     GPMM</v>
      </c>
      <c r="E3663" s="466">
        <v>145</v>
      </c>
      <c r="F3663" s="466"/>
      <c r="G3663" s="466" t="s">
        <v>2453</v>
      </c>
      <c r="H3663" s="477">
        <f>NP.!V200</f>
        <v>0</v>
      </c>
      <c r="I3663" s="476">
        <f>NP.!AN200</f>
        <v>0</v>
      </c>
      <c r="J3663" s="462"/>
    </row>
    <row r="3664" spans="1:10" ht="30" customHeight="1" x14ac:dyDescent="0.2">
      <c r="A3664" s="461">
        <v>3653</v>
      </c>
      <c r="B3664" s="463" t="s">
        <v>12</v>
      </c>
      <c r="C3664" s="464" t="s">
        <v>1470</v>
      </c>
      <c r="D3664" s="465" t="str">
        <f>VLOOKUP(Tabela25[[#This Row],[Symbol]],Baza_cen[],3,0)</f>
        <v>BLOK NYXON  Green HST  150   H=145mm     GPMM</v>
      </c>
      <c r="E3664" s="466">
        <v>145</v>
      </c>
      <c r="F3664" s="466"/>
      <c r="G3664" s="466" t="s">
        <v>2453</v>
      </c>
      <c r="H3664" s="477">
        <f>NP.!W200</f>
        <v>0</v>
      </c>
      <c r="I3664" s="476">
        <f>NP.!AO200</f>
        <v>0</v>
      </c>
      <c r="J3664" s="462"/>
    </row>
    <row r="3665" spans="1:10" ht="30" customHeight="1" x14ac:dyDescent="0.2">
      <c r="A3665" s="461">
        <v>3654</v>
      </c>
      <c r="B3665" s="463" t="s">
        <v>12</v>
      </c>
      <c r="C3665" s="464" t="s">
        <v>1470</v>
      </c>
      <c r="D3665" s="465" t="str">
        <f>VLOOKUP(Tabela25[[#This Row],[Symbol]],Baza_cen[],3,0)</f>
        <v>BLOK NYXON  Green HST  150   H=145mm     GPMM</v>
      </c>
      <c r="E3665" s="466">
        <v>145</v>
      </c>
      <c r="F3665" s="466"/>
      <c r="G3665" s="466" t="s">
        <v>2453</v>
      </c>
      <c r="H3665" s="477">
        <f>NP.!X200</f>
        <v>0</v>
      </c>
      <c r="I3665" s="476">
        <f>NP.!AP200</f>
        <v>0</v>
      </c>
      <c r="J3665" s="462"/>
    </row>
    <row r="3666" spans="1:10" ht="30" customHeight="1" x14ac:dyDescent="0.2">
      <c r="A3666" s="461">
        <v>3655</v>
      </c>
      <c r="B3666" s="463" t="s">
        <v>12</v>
      </c>
      <c r="C3666" s="464" t="s">
        <v>1470</v>
      </c>
      <c r="D3666" s="465" t="str">
        <f>VLOOKUP(Tabela25[[#This Row],[Symbol]],Baza_cen[],3,0)</f>
        <v>BLOK NYXON  Green HST  150   H=145mm     GPMM</v>
      </c>
      <c r="E3666" s="466">
        <v>145</v>
      </c>
      <c r="F3666" s="466"/>
      <c r="G3666" s="466" t="s">
        <v>2453</v>
      </c>
      <c r="H3666" s="477">
        <f>NP.!Y200</f>
        <v>0</v>
      </c>
      <c r="I3666" s="476">
        <f>NP.!AQ200</f>
        <v>0</v>
      </c>
      <c r="J3666" s="462"/>
    </row>
    <row r="3667" spans="1:10" ht="30" customHeight="1" x14ac:dyDescent="0.2">
      <c r="A3667" s="461">
        <v>3656</v>
      </c>
      <c r="B3667" s="463" t="s">
        <v>12</v>
      </c>
      <c r="C3667" s="464" t="s">
        <v>1470</v>
      </c>
      <c r="D3667" s="465" t="str">
        <f>VLOOKUP(Tabela25[[#This Row],[Symbol]],Baza_cen[],3,0)</f>
        <v>BLOK NYXON  Green HST  150   H=145mm     GPMM</v>
      </c>
      <c r="E3667" s="466">
        <v>145</v>
      </c>
      <c r="F3667" s="466"/>
      <c r="G3667" s="466" t="s">
        <v>2453</v>
      </c>
      <c r="H3667" s="477">
        <f>NP.!Z200</f>
        <v>0</v>
      </c>
      <c r="I3667" s="476">
        <f>NP.!AR200</f>
        <v>0</v>
      </c>
      <c r="J3667" s="462"/>
    </row>
    <row r="3668" spans="1:10" ht="30" customHeight="1" x14ac:dyDescent="0.2">
      <c r="A3668" s="461">
        <v>3657</v>
      </c>
      <c r="B3668" s="463" t="s">
        <v>12</v>
      </c>
      <c r="C3668" s="464" t="s">
        <v>1470</v>
      </c>
      <c r="D3668" s="465" t="str">
        <f>VLOOKUP(Tabela25[[#This Row],[Symbol]],Baza_cen[],3,0)</f>
        <v>BLOK NYXON  Green HST  150   H=145mm     GPMM</v>
      </c>
      <c r="E3668" s="466">
        <v>145</v>
      </c>
      <c r="F3668" s="466"/>
      <c r="G3668" s="466" t="s">
        <v>2453</v>
      </c>
      <c r="H3668" s="477">
        <f>NP.!AA200</f>
        <v>0</v>
      </c>
      <c r="I3668" s="476">
        <f>NP.!AS200</f>
        <v>0</v>
      </c>
      <c r="J3668" s="462"/>
    </row>
    <row r="3669" spans="1:10" ht="30" customHeight="1" x14ac:dyDescent="0.2">
      <c r="A3669" s="461">
        <v>3658</v>
      </c>
      <c r="B3669" s="463" t="s">
        <v>12</v>
      </c>
      <c r="C3669" s="464" t="s">
        <v>1470</v>
      </c>
      <c r="D3669" s="465" t="str">
        <f>VLOOKUP(Tabela25[[#This Row],[Symbol]],Baza_cen[],3,0)</f>
        <v>BLOK NYXON  Green HST  150   H=145mm     GPMM</v>
      </c>
      <c r="E3669" s="466">
        <v>145</v>
      </c>
      <c r="F3669" s="466"/>
      <c r="G3669" s="466" t="s">
        <v>2453</v>
      </c>
      <c r="H3669" s="477">
        <f>NP.!AB200</f>
        <v>0</v>
      </c>
      <c r="I3669" s="476">
        <f>NP.!AT200</f>
        <v>0</v>
      </c>
      <c r="J3669" s="462"/>
    </row>
    <row r="3670" spans="1:10" ht="30" customHeight="1" x14ac:dyDescent="0.2">
      <c r="A3670" s="461">
        <v>3659</v>
      </c>
      <c r="B3670" s="463" t="s">
        <v>12</v>
      </c>
      <c r="C3670" s="464" t="s">
        <v>1470</v>
      </c>
      <c r="D3670" s="465" t="str">
        <f>VLOOKUP(Tabela25[[#This Row],[Symbol]],Baza_cen[],3,0)</f>
        <v>BLOK NYXON  Green HST  150   H=145mm     GPMM</v>
      </c>
      <c r="E3670" s="466">
        <v>145</v>
      </c>
      <c r="F3670" s="466"/>
      <c r="G3670" s="466" t="s">
        <v>2453</v>
      </c>
      <c r="H3670" s="477">
        <f>NP.!AC200</f>
        <v>0</v>
      </c>
      <c r="I3670" s="476">
        <f>NP.!AU200</f>
        <v>0</v>
      </c>
      <c r="J3670" s="462"/>
    </row>
    <row r="3671" spans="1:10" ht="30" customHeight="1" x14ac:dyDescent="0.2">
      <c r="A3671" s="461">
        <v>3660</v>
      </c>
      <c r="B3671" s="463" t="s">
        <v>12</v>
      </c>
      <c r="C3671" s="464" t="s">
        <v>1470</v>
      </c>
      <c r="D3671" s="465" t="str">
        <f>VLOOKUP(Tabela25[[#This Row],[Symbol]],Baza_cen[],3,0)</f>
        <v>BLOK NYXON  Green HST  150   H=145mm     GPMM</v>
      </c>
      <c r="E3671" s="466">
        <v>145</v>
      </c>
      <c r="F3671" s="466"/>
      <c r="G3671" s="466" t="s">
        <v>2453</v>
      </c>
      <c r="H3671" s="477">
        <f>NP.!AD200</f>
        <v>0</v>
      </c>
      <c r="I3671" s="476">
        <f>NP.!AV200</f>
        <v>0</v>
      </c>
      <c r="J3671" s="462"/>
    </row>
    <row r="3672" spans="1:10" ht="30" customHeight="1" x14ac:dyDescent="0.2">
      <c r="A3672" s="461">
        <v>3661</v>
      </c>
      <c r="B3672" s="463" t="s">
        <v>12</v>
      </c>
      <c r="C3672" s="464" t="s">
        <v>1471</v>
      </c>
      <c r="D3672" s="465" t="str">
        <f>VLOOKUP(Tabela25[[#This Row],[Symbol]],Baza_cen[],3,0)</f>
        <v>BLOK NYXON  Green HST  150   H=150mm     GPMM</v>
      </c>
      <c r="E3672" s="466">
        <v>150</v>
      </c>
      <c r="F3672" s="466"/>
      <c r="G3672" s="466" t="s">
        <v>2453</v>
      </c>
      <c r="H3672" s="477">
        <f>NP.!S201</f>
        <v>0</v>
      </c>
      <c r="I3672" s="476">
        <f>NP.!AK201</f>
        <v>0</v>
      </c>
      <c r="J3672" s="462"/>
    </row>
    <row r="3673" spans="1:10" ht="30" customHeight="1" x14ac:dyDescent="0.2">
      <c r="A3673" s="461">
        <v>3662</v>
      </c>
      <c r="B3673" s="463" t="s">
        <v>12</v>
      </c>
      <c r="C3673" s="464" t="s">
        <v>1471</v>
      </c>
      <c r="D3673" s="465" t="str">
        <f>VLOOKUP(Tabela25[[#This Row],[Symbol]],Baza_cen[],3,0)</f>
        <v>BLOK NYXON  Green HST  150   H=150mm     GPMM</v>
      </c>
      <c r="E3673" s="466">
        <v>150</v>
      </c>
      <c r="F3673" s="466"/>
      <c r="G3673" s="466" t="s">
        <v>2453</v>
      </c>
      <c r="H3673" s="477">
        <f>NP.!T201</f>
        <v>0</v>
      </c>
      <c r="I3673" s="476">
        <f>NP.!AL201</f>
        <v>0</v>
      </c>
      <c r="J3673" s="462"/>
    </row>
    <row r="3674" spans="1:10" ht="30" customHeight="1" x14ac:dyDescent="0.2">
      <c r="A3674" s="461">
        <v>3663</v>
      </c>
      <c r="B3674" s="463" t="s">
        <v>12</v>
      </c>
      <c r="C3674" s="464" t="s">
        <v>1471</v>
      </c>
      <c r="D3674" s="465" t="str">
        <f>VLOOKUP(Tabela25[[#This Row],[Symbol]],Baza_cen[],3,0)</f>
        <v>BLOK NYXON  Green HST  150   H=150mm     GPMM</v>
      </c>
      <c r="E3674" s="466">
        <v>150</v>
      </c>
      <c r="F3674" s="466"/>
      <c r="G3674" s="466" t="s">
        <v>2453</v>
      </c>
      <c r="H3674" s="477">
        <f>NP.!U201</f>
        <v>0</v>
      </c>
      <c r="I3674" s="476">
        <f>NP.!AM201</f>
        <v>0</v>
      </c>
      <c r="J3674" s="462"/>
    </row>
    <row r="3675" spans="1:10" ht="30" customHeight="1" x14ac:dyDescent="0.2">
      <c r="A3675" s="461">
        <v>3664</v>
      </c>
      <c r="B3675" s="463" t="s">
        <v>12</v>
      </c>
      <c r="C3675" s="464" t="s">
        <v>1471</v>
      </c>
      <c r="D3675" s="465" t="str">
        <f>VLOOKUP(Tabela25[[#This Row],[Symbol]],Baza_cen[],3,0)</f>
        <v>BLOK NYXON  Green HST  150   H=150mm     GPMM</v>
      </c>
      <c r="E3675" s="466">
        <v>150</v>
      </c>
      <c r="F3675" s="466"/>
      <c r="G3675" s="466" t="s">
        <v>2453</v>
      </c>
      <c r="H3675" s="477">
        <f>NP.!V201</f>
        <v>0</v>
      </c>
      <c r="I3675" s="476">
        <f>NP.!AN201</f>
        <v>0</v>
      </c>
      <c r="J3675" s="462"/>
    </row>
    <row r="3676" spans="1:10" ht="30" customHeight="1" x14ac:dyDescent="0.2">
      <c r="A3676" s="461">
        <v>3665</v>
      </c>
      <c r="B3676" s="463" t="s">
        <v>12</v>
      </c>
      <c r="C3676" s="464" t="s">
        <v>1471</v>
      </c>
      <c r="D3676" s="465" t="str">
        <f>VLOOKUP(Tabela25[[#This Row],[Symbol]],Baza_cen[],3,0)</f>
        <v>BLOK NYXON  Green HST  150   H=150mm     GPMM</v>
      </c>
      <c r="E3676" s="466">
        <v>150</v>
      </c>
      <c r="F3676" s="466"/>
      <c r="G3676" s="466" t="s">
        <v>2453</v>
      </c>
      <c r="H3676" s="477">
        <f>NP.!W201</f>
        <v>0</v>
      </c>
      <c r="I3676" s="476">
        <f>NP.!AO201</f>
        <v>0</v>
      </c>
      <c r="J3676" s="462"/>
    </row>
    <row r="3677" spans="1:10" ht="30" customHeight="1" x14ac:dyDescent="0.2">
      <c r="A3677" s="461">
        <v>3666</v>
      </c>
      <c r="B3677" s="463" t="s">
        <v>12</v>
      </c>
      <c r="C3677" s="464" t="s">
        <v>1471</v>
      </c>
      <c r="D3677" s="465" t="str">
        <f>VLOOKUP(Tabela25[[#This Row],[Symbol]],Baza_cen[],3,0)</f>
        <v>BLOK NYXON  Green HST  150   H=150mm     GPMM</v>
      </c>
      <c r="E3677" s="466">
        <v>150</v>
      </c>
      <c r="F3677" s="466"/>
      <c r="G3677" s="466" t="s">
        <v>2453</v>
      </c>
      <c r="H3677" s="477">
        <f>NP.!X201</f>
        <v>0</v>
      </c>
      <c r="I3677" s="476">
        <f>NP.!AP201</f>
        <v>0</v>
      </c>
      <c r="J3677" s="462"/>
    </row>
    <row r="3678" spans="1:10" ht="30" customHeight="1" x14ac:dyDescent="0.2">
      <c r="A3678" s="461">
        <v>3667</v>
      </c>
      <c r="B3678" s="463" t="s">
        <v>12</v>
      </c>
      <c r="C3678" s="464" t="s">
        <v>1471</v>
      </c>
      <c r="D3678" s="465" t="str">
        <f>VLOOKUP(Tabela25[[#This Row],[Symbol]],Baza_cen[],3,0)</f>
        <v>BLOK NYXON  Green HST  150   H=150mm     GPMM</v>
      </c>
      <c r="E3678" s="466">
        <v>150</v>
      </c>
      <c r="F3678" s="466"/>
      <c r="G3678" s="466" t="s">
        <v>2453</v>
      </c>
      <c r="H3678" s="477">
        <f>NP.!Y201</f>
        <v>0</v>
      </c>
      <c r="I3678" s="476">
        <f>NP.!AQ201</f>
        <v>0</v>
      </c>
      <c r="J3678" s="462"/>
    </row>
    <row r="3679" spans="1:10" ht="30" customHeight="1" x14ac:dyDescent="0.2">
      <c r="A3679" s="461">
        <v>3668</v>
      </c>
      <c r="B3679" s="463" t="s">
        <v>12</v>
      </c>
      <c r="C3679" s="464" t="s">
        <v>1471</v>
      </c>
      <c r="D3679" s="465" t="str">
        <f>VLOOKUP(Tabela25[[#This Row],[Symbol]],Baza_cen[],3,0)</f>
        <v>BLOK NYXON  Green HST  150   H=150mm     GPMM</v>
      </c>
      <c r="E3679" s="466">
        <v>150</v>
      </c>
      <c r="F3679" s="466"/>
      <c r="G3679" s="466" t="s">
        <v>2453</v>
      </c>
      <c r="H3679" s="477">
        <f>NP.!Z201</f>
        <v>0</v>
      </c>
      <c r="I3679" s="476">
        <f>NP.!AR201</f>
        <v>0</v>
      </c>
      <c r="J3679" s="462"/>
    </row>
    <row r="3680" spans="1:10" ht="30" customHeight="1" x14ac:dyDescent="0.2">
      <c r="A3680" s="461">
        <v>3669</v>
      </c>
      <c r="B3680" s="463" t="s">
        <v>12</v>
      </c>
      <c r="C3680" s="464" t="s">
        <v>1471</v>
      </c>
      <c r="D3680" s="465" t="str">
        <f>VLOOKUP(Tabela25[[#This Row],[Symbol]],Baza_cen[],3,0)</f>
        <v>BLOK NYXON  Green HST  150   H=150mm     GPMM</v>
      </c>
      <c r="E3680" s="466">
        <v>150</v>
      </c>
      <c r="F3680" s="466"/>
      <c r="G3680" s="466" t="s">
        <v>2453</v>
      </c>
      <c r="H3680" s="477">
        <f>NP.!AA201</f>
        <v>0</v>
      </c>
      <c r="I3680" s="476">
        <f>NP.!AS201</f>
        <v>0</v>
      </c>
      <c r="J3680" s="462"/>
    </row>
    <row r="3681" spans="1:10" ht="30" customHeight="1" x14ac:dyDescent="0.2">
      <c r="A3681" s="461">
        <v>3670</v>
      </c>
      <c r="B3681" s="463" t="s">
        <v>12</v>
      </c>
      <c r="C3681" s="464" t="s">
        <v>1471</v>
      </c>
      <c r="D3681" s="465" t="str">
        <f>VLOOKUP(Tabela25[[#This Row],[Symbol]],Baza_cen[],3,0)</f>
        <v>BLOK NYXON  Green HST  150   H=150mm     GPMM</v>
      </c>
      <c r="E3681" s="466">
        <v>150</v>
      </c>
      <c r="F3681" s="466"/>
      <c r="G3681" s="466" t="s">
        <v>2453</v>
      </c>
      <c r="H3681" s="477">
        <f>NP.!AB201</f>
        <v>0</v>
      </c>
      <c r="I3681" s="476">
        <f>NP.!AT201</f>
        <v>0</v>
      </c>
      <c r="J3681" s="462"/>
    </row>
    <row r="3682" spans="1:10" ht="30" customHeight="1" x14ac:dyDescent="0.2">
      <c r="A3682" s="461">
        <v>3671</v>
      </c>
      <c r="B3682" s="463" t="s">
        <v>12</v>
      </c>
      <c r="C3682" s="464" t="s">
        <v>1471</v>
      </c>
      <c r="D3682" s="465" t="str">
        <f>VLOOKUP(Tabela25[[#This Row],[Symbol]],Baza_cen[],3,0)</f>
        <v>BLOK NYXON  Green HST  150   H=150mm     GPMM</v>
      </c>
      <c r="E3682" s="466">
        <v>150</v>
      </c>
      <c r="F3682" s="466"/>
      <c r="G3682" s="466" t="s">
        <v>2453</v>
      </c>
      <c r="H3682" s="477">
        <f>NP.!AC201</f>
        <v>0</v>
      </c>
      <c r="I3682" s="476">
        <f>NP.!AU201</f>
        <v>0</v>
      </c>
      <c r="J3682" s="462"/>
    </row>
    <row r="3683" spans="1:10" ht="30" customHeight="1" x14ac:dyDescent="0.2">
      <c r="A3683" s="461">
        <v>3672</v>
      </c>
      <c r="B3683" s="463" t="s">
        <v>12</v>
      </c>
      <c r="C3683" s="464" t="s">
        <v>1471</v>
      </c>
      <c r="D3683" s="465" t="str">
        <f>VLOOKUP(Tabela25[[#This Row],[Symbol]],Baza_cen[],3,0)</f>
        <v>BLOK NYXON  Green HST  150   H=150mm     GPMM</v>
      </c>
      <c r="E3683" s="466">
        <v>150</v>
      </c>
      <c r="F3683" s="466"/>
      <c r="G3683" s="466" t="s">
        <v>2453</v>
      </c>
      <c r="H3683" s="477">
        <f>NP.!AD201</f>
        <v>0</v>
      </c>
      <c r="I3683" s="476">
        <f>NP.!AV201</f>
        <v>0</v>
      </c>
      <c r="J3683" s="462"/>
    </row>
    <row r="3684" spans="1:10" ht="30" customHeight="1" x14ac:dyDescent="0.2">
      <c r="A3684" s="461">
        <v>3673</v>
      </c>
      <c r="B3684" s="463" t="s">
        <v>12</v>
      </c>
      <c r="C3684" s="464" t="s">
        <v>1472</v>
      </c>
      <c r="D3684" s="465" t="str">
        <f>VLOOKUP(Tabela25[[#This Row],[Symbol]],Baza_cen[],3,0)</f>
        <v>BLOK NYXON  Green HST  150   H=155mm     GPMM</v>
      </c>
      <c r="E3684" s="466">
        <v>155</v>
      </c>
      <c r="F3684" s="466"/>
      <c r="G3684" s="466" t="s">
        <v>2453</v>
      </c>
      <c r="H3684" s="477">
        <f>NP.!S202</f>
        <v>0</v>
      </c>
      <c r="I3684" s="476">
        <f>NP.!AK202</f>
        <v>0</v>
      </c>
      <c r="J3684" s="462"/>
    </row>
    <row r="3685" spans="1:10" ht="30" customHeight="1" x14ac:dyDescent="0.2">
      <c r="A3685" s="461">
        <v>3674</v>
      </c>
      <c r="B3685" s="463" t="s">
        <v>12</v>
      </c>
      <c r="C3685" s="464" t="s">
        <v>1472</v>
      </c>
      <c r="D3685" s="465" t="str">
        <f>VLOOKUP(Tabela25[[#This Row],[Symbol]],Baza_cen[],3,0)</f>
        <v>BLOK NYXON  Green HST  150   H=155mm     GPMM</v>
      </c>
      <c r="E3685" s="466">
        <v>155</v>
      </c>
      <c r="F3685" s="466"/>
      <c r="G3685" s="466" t="s">
        <v>2453</v>
      </c>
      <c r="H3685" s="477">
        <f>NP.!T202</f>
        <v>0</v>
      </c>
      <c r="I3685" s="476">
        <f>NP.!AL202</f>
        <v>0</v>
      </c>
      <c r="J3685" s="462"/>
    </row>
    <row r="3686" spans="1:10" ht="30" customHeight="1" x14ac:dyDescent="0.2">
      <c r="A3686" s="461">
        <v>3675</v>
      </c>
      <c r="B3686" s="463" t="s">
        <v>12</v>
      </c>
      <c r="C3686" s="464" t="s">
        <v>1472</v>
      </c>
      <c r="D3686" s="465" t="str">
        <f>VLOOKUP(Tabela25[[#This Row],[Symbol]],Baza_cen[],3,0)</f>
        <v>BLOK NYXON  Green HST  150   H=155mm     GPMM</v>
      </c>
      <c r="E3686" s="466">
        <v>155</v>
      </c>
      <c r="F3686" s="466"/>
      <c r="G3686" s="466" t="s">
        <v>2453</v>
      </c>
      <c r="H3686" s="477">
        <f>NP.!U202</f>
        <v>0</v>
      </c>
      <c r="I3686" s="476">
        <f>NP.!AM202</f>
        <v>0</v>
      </c>
      <c r="J3686" s="462"/>
    </row>
    <row r="3687" spans="1:10" ht="30" customHeight="1" x14ac:dyDescent="0.2">
      <c r="A3687" s="461">
        <v>3676</v>
      </c>
      <c r="B3687" s="463" t="s">
        <v>12</v>
      </c>
      <c r="C3687" s="464" t="s">
        <v>1472</v>
      </c>
      <c r="D3687" s="465" t="str">
        <f>VLOOKUP(Tabela25[[#This Row],[Symbol]],Baza_cen[],3,0)</f>
        <v>BLOK NYXON  Green HST  150   H=155mm     GPMM</v>
      </c>
      <c r="E3687" s="466">
        <v>155</v>
      </c>
      <c r="F3687" s="466"/>
      <c r="G3687" s="466" t="s">
        <v>2453</v>
      </c>
      <c r="H3687" s="477">
        <f>NP.!V202</f>
        <v>0</v>
      </c>
      <c r="I3687" s="476">
        <f>NP.!AN202</f>
        <v>0</v>
      </c>
      <c r="J3687" s="462"/>
    </row>
    <row r="3688" spans="1:10" ht="30" customHeight="1" x14ac:dyDescent="0.2">
      <c r="A3688" s="461">
        <v>3677</v>
      </c>
      <c r="B3688" s="463" t="s">
        <v>12</v>
      </c>
      <c r="C3688" s="464" t="s">
        <v>1472</v>
      </c>
      <c r="D3688" s="465" t="str">
        <f>VLOOKUP(Tabela25[[#This Row],[Symbol]],Baza_cen[],3,0)</f>
        <v>BLOK NYXON  Green HST  150   H=155mm     GPMM</v>
      </c>
      <c r="E3688" s="466">
        <v>155</v>
      </c>
      <c r="F3688" s="466"/>
      <c r="G3688" s="466" t="s">
        <v>2453</v>
      </c>
      <c r="H3688" s="477">
        <f>NP.!W202</f>
        <v>0</v>
      </c>
      <c r="I3688" s="476">
        <f>NP.!AO202</f>
        <v>0</v>
      </c>
      <c r="J3688" s="462"/>
    </row>
    <row r="3689" spans="1:10" ht="30" customHeight="1" x14ac:dyDescent="0.2">
      <c r="A3689" s="461">
        <v>3678</v>
      </c>
      <c r="B3689" s="463" t="s">
        <v>12</v>
      </c>
      <c r="C3689" s="464" t="s">
        <v>1472</v>
      </c>
      <c r="D3689" s="465" t="str">
        <f>VLOOKUP(Tabela25[[#This Row],[Symbol]],Baza_cen[],3,0)</f>
        <v>BLOK NYXON  Green HST  150   H=155mm     GPMM</v>
      </c>
      <c r="E3689" s="466">
        <v>155</v>
      </c>
      <c r="F3689" s="466"/>
      <c r="G3689" s="466" t="s">
        <v>2453</v>
      </c>
      <c r="H3689" s="477">
        <f>NP.!X202</f>
        <v>0</v>
      </c>
      <c r="I3689" s="476">
        <f>NP.!AP202</f>
        <v>0</v>
      </c>
      <c r="J3689" s="462"/>
    </row>
    <row r="3690" spans="1:10" ht="30" customHeight="1" x14ac:dyDescent="0.2">
      <c r="A3690" s="461">
        <v>3679</v>
      </c>
      <c r="B3690" s="463" t="s">
        <v>12</v>
      </c>
      <c r="C3690" s="464" t="s">
        <v>1472</v>
      </c>
      <c r="D3690" s="465" t="str">
        <f>VLOOKUP(Tabela25[[#This Row],[Symbol]],Baza_cen[],3,0)</f>
        <v>BLOK NYXON  Green HST  150   H=155mm     GPMM</v>
      </c>
      <c r="E3690" s="466">
        <v>155</v>
      </c>
      <c r="F3690" s="466"/>
      <c r="G3690" s="466" t="s">
        <v>2453</v>
      </c>
      <c r="H3690" s="477">
        <f>NP.!Y202</f>
        <v>0</v>
      </c>
      <c r="I3690" s="476">
        <f>NP.!AQ202</f>
        <v>0</v>
      </c>
      <c r="J3690" s="462"/>
    </row>
    <row r="3691" spans="1:10" ht="30" customHeight="1" x14ac:dyDescent="0.2">
      <c r="A3691" s="461">
        <v>3680</v>
      </c>
      <c r="B3691" s="463" t="s">
        <v>12</v>
      </c>
      <c r="C3691" s="464" t="s">
        <v>1472</v>
      </c>
      <c r="D3691" s="465" t="str">
        <f>VLOOKUP(Tabela25[[#This Row],[Symbol]],Baza_cen[],3,0)</f>
        <v>BLOK NYXON  Green HST  150   H=155mm     GPMM</v>
      </c>
      <c r="E3691" s="466">
        <v>155</v>
      </c>
      <c r="F3691" s="466"/>
      <c r="G3691" s="466" t="s">
        <v>2453</v>
      </c>
      <c r="H3691" s="477">
        <f>NP.!Z202</f>
        <v>0</v>
      </c>
      <c r="I3691" s="476">
        <f>NP.!AR202</f>
        <v>0</v>
      </c>
      <c r="J3691" s="462"/>
    </row>
    <row r="3692" spans="1:10" ht="30" customHeight="1" x14ac:dyDescent="0.2">
      <c r="A3692" s="461">
        <v>3681</v>
      </c>
      <c r="B3692" s="463" t="s">
        <v>12</v>
      </c>
      <c r="C3692" s="464" t="s">
        <v>1472</v>
      </c>
      <c r="D3692" s="465" t="str">
        <f>VLOOKUP(Tabela25[[#This Row],[Symbol]],Baza_cen[],3,0)</f>
        <v>BLOK NYXON  Green HST  150   H=155mm     GPMM</v>
      </c>
      <c r="E3692" s="466">
        <v>155</v>
      </c>
      <c r="F3692" s="466"/>
      <c r="G3692" s="466" t="s">
        <v>2453</v>
      </c>
      <c r="H3692" s="477">
        <f>NP.!AA202</f>
        <v>0</v>
      </c>
      <c r="I3692" s="476">
        <f>NP.!AS202</f>
        <v>0</v>
      </c>
      <c r="J3692" s="462"/>
    </row>
    <row r="3693" spans="1:10" ht="30" customHeight="1" x14ac:dyDescent="0.2">
      <c r="A3693" s="461">
        <v>3682</v>
      </c>
      <c r="B3693" s="463" t="s">
        <v>12</v>
      </c>
      <c r="C3693" s="464" t="s">
        <v>1472</v>
      </c>
      <c r="D3693" s="465" t="str">
        <f>VLOOKUP(Tabela25[[#This Row],[Symbol]],Baza_cen[],3,0)</f>
        <v>BLOK NYXON  Green HST  150   H=155mm     GPMM</v>
      </c>
      <c r="E3693" s="466">
        <v>155</v>
      </c>
      <c r="F3693" s="466"/>
      <c r="G3693" s="466" t="s">
        <v>2453</v>
      </c>
      <c r="H3693" s="477">
        <f>NP.!AB202</f>
        <v>0</v>
      </c>
      <c r="I3693" s="476">
        <f>NP.!AT202</f>
        <v>0</v>
      </c>
      <c r="J3693" s="462"/>
    </row>
    <row r="3694" spans="1:10" ht="30" customHeight="1" x14ac:dyDescent="0.2">
      <c r="A3694" s="461">
        <v>3683</v>
      </c>
      <c r="B3694" s="463" t="s">
        <v>12</v>
      </c>
      <c r="C3694" s="464" t="s">
        <v>1472</v>
      </c>
      <c r="D3694" s="465" t="str">
        <f>VLOOKUP(Tabela25[[#This Row],[Symbol]],Baza_cen[],3,0)</f>
        <v>BLOK NYXON  Green HST  150   H=155mm     GPMM</v>
      </c>
      <c r="E3694" s="466">
        <v>155</v>
      </c>
      <c r="F3694" s="466"/>
      <c r="G3694" s="466" t="s">
        <v>2453</v>
      </c>
      <c r="H3694" s="477">
        <f>NP.!AC202</f>
        <v>0</v>
      </c>
      <c r="I3694" s="476">
        <f>NP.!AU202</f>
        <v>0</v>
      </c>
      <c r="J3694" s="462"/>
    </row>
    <row r="3695" spans="1:10" ht="30" customHeight="1" x14ac:dyDescent="0.2">
      <c r="A3695" s="461">
        <v>3684</v>
      </c>
      <c r="B3695" s="463" t="s">
        <v>12</v>
      </c>
      <c r="C3695" s="464" t="s">
        <v>1472</v>
      </c>
      <c r="D3695" s="465" t="str">
        <f>VLOOKUP(Tabela25[[#This Row],[Symbol]],Baza_cen[],3,0)</f>
        <v>BLOK NYXON  Green HST  150   H=155mm     GPMM</v>
      </c>
      <c r="E3695" s="466">
        <v>155</v>
      </c>
      <c r="F3695" s="466"/>
      <c r="G3695" s="466" t="s">
        <v>2453</v>
      </c>
      <c r="H3695" s="477">
        <f>NP.!AD202</f>
        <v>0</v>
      </c>
      <c r="I3695" s="476">
        <f>NP.!AV202</f>
        <v>0</v>
      </c>
      <c r="J3695" s="462"/>
    </row>
    <row r="3696" spans="1:10" ht="30" customHeight="1" x14ac:dyDescent="0.2">
      <c r="A3696" s="461">
        <v>3685</v>
      </c>
      <c r="B3696" s="463" t="s">
        <v>12</v>
      </c>
      <c r="C3696" s="464" t="s">
        <v>1473</v>
      </c>
      <c r="D3696" s="465" t="str">
        <f>VLOOKUP(Tabela25[[#This Row],[Symbol]],Baza_cen[],3,0)</f>
        <v>BLOK NYXON  Green HST  150   H=160mm     GPMM</v>
      </c>
      <c r="E3696" s="466">
        <v>160</v>
      </c>
      <c r="F3696" s="466"/>
      <c r="G3696" s="466" t="s">
        <v>2453</v>
      </c>
      <c r="H3696" s="477">
        <f>NP.!S203</f>
        <v>0</v>
      </c>
      <c r="I3696" s="476">
        <f>NP.!AK203</f>
        <v>0</v>
      </c>
      <c r="J3696" s="462"/>
    </row>
    <row r="3697" spans="1:10" ht="30" customHeight="1" x14ac:dyDescent="0.2">
      <c r="A3697" s="461">
        <v>3686</v>
      </c>
      <c r="B3697" s="463" t="s">
        <v>12</v>
      </c>
      <c r="C3697" s="464" t="s">
        <v>1473</v>
      </c>
      <c r="D3697" s="465" t="str">
        <f>VLOOKUP(Tabela25[[#This Row],[Symbol]],Baza_cen[],3,0)</f>
        <v>BLOK NYXON  Green HST  150   H=160mm     GPMM</v>
      </c>
      <c r="E3697" s="466">
        <v>160</v>
      </c>
      <c r="F3697" s="466"/>
      <c r="G3697" s="466" t="s">
        <v>2453</v>
      </c>
      <c r="H3697" s="477">
        <f>NP.!T203</f>
        <v>0</v>
      </c>
      <c r="I3697" s="476">
        <f>NP.!AL203</f>
        <v>0</v>
      </c>
      <c r="J3697" s="462"/>
    </row>
    <row r="3698" spans="1:10" ht="30" customHeight="1" x14ac:dyDescent="0.2">
      <c r="A3698" s="461">
        <v>3687</v>
      </c>
      <c r="B3698" s="463" t="s">
        <v>12</v>
      </c>
      <c r="C3698" s="464" t="s">
        <v>1473</v>
      </c>
      <c r="D3698" s="465" t="str">
        <f>VLOOKUP(Tabela25[[#This Row],[Symbol]],Baza_cen[],3,0)</f>
        <v>BLOK NYXON  Green HST  150   H=160mm     GPMM</v>
      </c>
      <c r="E3698" s="466">
        <v>160</v>
      </c>
      <c r="F3698" s="466"/>
      <c r="G3698" s="466" t="s">
        <v>2453</v>
      </c>
      <c r="H3698" s="477">
        <f>NP.!U203</f>
        <v>0</v>
      </c>
      <c r="I3698" s="476">
        <f>NP.!AM203</f>
        <v>0</v>
      </c>
      <c r="J3698" s="462"/>
    </row>
    <row r="3699" spans="1:10" ht="30" customHeight="1" x14ac:dyDescent="0.2">
      <c r="A3699" s="461">
        <v>3688</v>
      </c>
      <c r="B3699" s="463" t="s">
        <v>12</v>
      </c>
      <c r="C3699" s="464" t="s">
        <v>1473</v>
      </c>
      <c r="D3699" s="465" t="str">
        <f>VLOOKUP(Tabela25[[#This Row],[Symbol]],Baza_cen[],3,0)</f>
        <v>BLOK NYXON  Green HST  150   H=160mm     GPMM</v>
      </c>
      <c r="E3699" s="466">
        <v>160</v>
      </c>
      <c r="F3699" s="466"/>
      <c r="G3699" s="466" t="s">
        <v>2453</v>
      </c>
      <c r="H3699" s="477">
        <f>NP.!V203</f>
        <v>0</v>
      </c>
      <c r="I3699" s="476">
        <f>NP.!AN203</f>
        <v>0</v>
      </c>
      <c r="J3699" s="462"/>
    </row>
    <row r="3700" spans="1:10" ht="30" customHeight="1" x14ac:dyDescent="0.2">
      <c r="A3700" s="461">
        <v>3689</v>
      </c>
      <c r="B3700" s="463" t="s">
        <v>12</v>
      </c>
      <c r="C3700" s="464" t="s">
        <v>1473</v>
      </c>
      <c r="D3700" s="465" t="str">
        <f>VLOOKUP(Tabela25[[#This Row],[Symbol]],Baza_cen[],3,0)</f>
        <v>BLOK NYXON  Green HST  150   H=160mm     GPMM</v>
      </c>
      <c r="E3700" s="466">
        <v>160</v>
      </c>
      <c r="F3700" s="466"/>
      <c r="G3700" s="466" t="s">
        <v>2453</v>
      </c>
      <c r="H3700" s="477">
        <f>NP.!W203</f>
        <v>0</v>
      </c>
      <c r="I3700" s="476">
        <f>NP.!AO203</f>
        <v>0</v>
      </c>
      <c r="J3700" s="462"/>
    </row>
    <row r="3701" spans="1:10" ht="30" customHeight="1" x14ac:dyDescent="0.2">
      <c r="A3701" s="461">
        <v>3690</v>
      </c>
      <c r="B3701" s="463" t="s">
        <v>12</v>
      </c>
      <c r="C3701" s="464" t="s">
        <v>1473</v>
      </c>
      <c r="D3701" s="465" t="str">
        <f>VLOOKUP(Tabela25[[#This Row],[Symbol]],Baza_cen[],3,0)</f>
        <v>BLOK NYXON  Green HST  150   H=160mm     GPMM</v>
      </c>
      <c r="E3701" s="466">
        <v>160</v>
      </c>
      <c r="F3701" s="466"/>
      <c r="G3701" s="466" t="s">
        <v>2453</v>
      </c>
      <c r="H3701" s="477">
        <f>NP.!X203</f>
        <v>0</v>
      </c>
      <c r="I3701" s="476">
        <f>NP.!AP203</f>
        <v>0</v>
      </c>
      <c r="J3701" s="462"/>
    </row>
    <row r="3702" spans="1:10" ht="30" customHeight="1" x14ac:dyDescent="0.2">
      <c r="A3702" s="461">
        <v>3691</v>
      </c>
      <c r="B3702" s="463" t="s">
        <v>12</v>
      </c>
      <c r="C3702" s="464" t="s">
        <v>1473</v>
      </c>
      <c r="D3702" s="465" t="str">
        <f>VLOOKUP(Tabela25[[#This Row],[Symbol]],Baza_cen[],3,0)</f>
        <v>BLOK NYXON  Green HST  150   H=160mm     GPMM</v>
      </c>
      <c r="E3702" s="466">
        <v>160</v>
      </c>
      <c r="F3702" s="466"/>
      <c r="G3702" s="466" t="s">
        <v>2453</v>
      </c>
      <c r="H3702" s="477">
        <f>NP.!Y203</f>
        <v>0</v>
      </c>
      <c r="I3702" s="476">
        <f>NP.!AQ203</f>
        <v>0</v>
      </c>
      <c r="J3702" s="462"/>
    </row>
    <row r="3703" spans="1:10" ht="30" customHeight="1" x14ac:dyDescent="0.2">
      <c r="A3703" s="461">
        <v>3692</v>
      </c>
      <c r="B3703" s="463" t="s">
        <v>12</v>
      </c>
      <c r="C3703" s="464" t="s">
        <v>1473</v>
      </c>
      <c r="D3703" s="465" t="str">
        <f>VLOOKUP(Tabela25[[#This Row],[Symbol]],Baza_cen[],3,0)</f>
        <v>BLOK NYXON  Green HST  150   H=160mm     GPMM</v>
      </c>
      <c r="E3703" s="466">
        <v>160</v>
      </c>
      <c r="F3703" s="466"/>
      <c r="G3703" s="466" t="s">
        <v>2453</v>
      </c>
      <c r="H3703" s="477">
        <f>NP.!Z203</f>
        <v>0</v>
      </c>
      <c r="I3703" s="476">
        <f>NP.!AR203</f>
        <v>0</v>
      </c>
      <c r="J3703" s="462"/>
    </row>
    <row r="3704" spans="1:10" ht="30" customHeight="1" x14ac:dyDescent="0.2">
      <c r="A3704" s="461">
        <v>3693</v>
      </c>
      <c r="B3704" s="463" t="s">
        <v>12</v>
      </c>
      <c r="C3704" s="464" t="s">
        <v>1473</v>
      </c>
      <c r="D3704" s="465" t="str">
        <f>VLOOKUP(Tabela25[[#This Row],[Symbol]],Baza_cen[],3,0)</f>
        <v>BLOK NYXON  Green HST  150   H=160mm     GPMM</v>
      </c>
      <c r="E3704" s="466">
        <v>160</v>
      </c>
      <c r="F3704" s="466"/>
      <c r="G3704" s="466" t="s">
        <v>2453</v>
      </c>
      <c r="H3704" s="477">
        <f>NP.!AA203</f>
        <v>0</v>
      </c>
      <c r="I3704" s="476">
        <f>NP.!AS203</f>
        <v>0</v>
      </c>
      <c r="J3704" s="462"/>
    </row>
    <row r="3705" spans="1:10" ht="30" customHeight="1" x14ac:dyDescent="0.2">
      <c r="A3705" s="461">
        <v>3694</v>
      </c>
      <c r="B3705" s="463" t="s">
        <v>12</v>
      </c>
      <c r="C3705" s="464" t="s">
        <v>1473</v>
      </c>
      <c r="D3705" s="465" t="str">
        <f>VLOOKUP(Tabela25[[#This Row],[Symbol]],Baza_cen[],3,0)</f>
        <v>BLOK NYXON  Green HST  150   H=160mm     GPMM</v>
      </c>
      <c r="E3705" s="466">
        <v>160</v>
      </c>
      <c r="F3705" s="466"/>
      <c r="G3705" s="466" t="s">
        <v>2453</v>
      </c>
      <c r="H3705" s="477">
        <f>NP.!AB203</f>
        <v>0</v>
      </c>
      <c r="I3705" s="476">
        <f>NP.!AT203</f>
        <v>0</v>
      </c>
      <c r="J3705" s="462"/>
    </row>
    <row r="3706" spans="1:10" ht="30" customHeight="1" x14ac:dyDescent="0.2">
      <c r="A3706" s="461">
        <v>3695</v>
      </c>
      <c r="B3706" s="463" t="s">
        <v>12</v>
      </c>
      <c r="C3706" s="464" t="s">
        <v>1473</v>
      </c>
      <c r="D3706" s="465" t="str">
        <f>VLOOKUP(Tabela25[[#This Row],[Symbol]],Baza_cen[],3,0)</f>
        <v>BLOK NYXON  Green HST  150   H=160mm     GPMM</v>
      </c>
      <c r="E3706" s="466">
        <v>160</v>
      </c>
      <c r="F3706" s="466"/>
      <c r="G3706" s="466" t="s">
        <v>2453</v>
      </c>
      <c r="H3706" s="477">
        <f>NP.!AC203</f>
        <v>0</v>
      </c>
      <c r="I3706" s="476">
        <f>NP.!AU203</f>
        <v>0</v>
      </c>
      <c r="J3706" s="462"/>
    </row>
    <row r="3707" spans="1:10" ht="30" customHeight="1" x14ac:dyDescent="0.2">
      <c r="A3707" s="461">
        <v>3696</v>
      </c>
      <c r="B3707" s="463" t="s">
        <v>12</v>
      </c>
      <c r="C3707" s="464" t="s">
        <v>1473</v>
      </c>
      <c r="D3707" s="465" t="str">
        <f>VLOOKUP(Tabela25[[#This Row],[Symbol]],Baza_cen[],3,0)</f>
        <v>BLOK NYXON  Green HST  150   H=160mm     GPMM</v>
      </c>
      <c r="E3707" s="466">
        <v>160</v>
      </c>
      <c r="F3707" s="466"/>
      <c r="G3707" s="466" t="s">
        <v>2453</v>
      </c>
      <c r="H3707" s="477">
        <f>NP.!AD203</f>
        <v>0</v>
      </c>
      <c r="I3707" s="476">
        <f>NP.!AV203</f>
        <v>0</v>
      </c>
      <c r="J3707" s="462"/>
    </row>
    <row r="3708" spans="1:10" ht="30" customHeight="1" x14ac:dyDescent="0.2">
      <c r="A3708" s="461">
        <v>3697</v>
      </c>
      <c r="B3708" s="463" t="s">
        <v>12</v>
      </c>
      <c r="C3708" s="464" t="s">
        <v>1474</v>
      </c>
      <c r="D3708" s="465" t="str">
        <f>VLOOKUP(Tabela25[[#This Row],[Symbol]],Baza_cen[],3,0)</f>
        <v>BLOK NYXON  Green HST  150   H=165mm     GPMM</v>
      </c>
      <c r="E3708" s="466">
        <v>165</v>
      </c>
      <c r="F3708" s="466"/>
      <c r="G3708" s="466" t="s">
        <v>2453</v>
      </c>
      <c r="H3708" s="477">
        <f>NP.!S204</f>
        <v>0</v>
      </c>
      <c r="I3708" s="476">
        <f>NP.!AK204</f>
        <v>0</v>
      </c>
      <c r="J3708" s="462"/>
    </row>
    <row r="3709" spans="1:10" ht="30" customHeight="1" x14ac:dyDescent="0.2">
      <c r="A3709" s="461">
        <v>3698</v>
      </c>
      <c r="B3709" s="463" t="s">
        <v>12</v>
      </c>
      <c r="C3709" s="464" t="s">
        <v>1474</v>
      </c>
      <c r="D3709" s="465" t="str">
        <f>VLOOKUP(Tabela25[[#This Row],[Symbol]],Baza_cen[],3,0)</f>
        <v>BLOK NYXON  Green HST  150   H=165mm     GPMM</v>
      </c>
      <c r="E3709" s="466">
        <v>165</v>
      </c>
      <c r="F3709" s="466"/>
      <c r="G3709" s="466" t="s">
        <v>2453</v>
      </c>
      <c r="H3709" s="477">
        <f>NP.!T204</f>
        <v>0</v>
      </c>
      <c r="I3709" s="476">
        <f>NP.!AL204</f>
        <v>0</v>
      </c>
      <c r="J3709" s="462"/>
    </row>
    <row r="3710" spans="1:10" ht="30" customHeight="1" x14ac:dyDescent="0.2">
      <c r="A3710" s="461">
        <v>3699</v>
      </c>
      <c r="B3710" s="463" t="s">
        <v>12</v>
      </c>
      <c r="C3710" s="464" t="s">
        <v>1474</v>
      </c>
      <c r="D3710" s="465" t="str">
        <f>VLOOKUP(Tabela25[[#This Row],[Symbol]],Baza_cen[],3,0)</f>
        <v>BLOK NYXON  Green HST  150   H=165mm     GPMM</v>
      </c>
      <c r="E3710" s="466">
        <v>165</v>
      </c>
      <c r="F3710" s="466"/>
      <c r="G3710" s="466" t="s">
        <v>2453</v>
      </c>
      <c r="H3710" s="477">
        <f>NP.!U204</f>
        <v>0</v>
      </c>
      <c r="I3710" s="476">
        <f>NP.!AM204</f>
        <v>0</v>
      </c>
      <c r="J3710" s="462"/>
    </row>
    <row r="3711" spans="1:10" ht="30" customHeight="1" x14ac:dyDescent="0.2">
      <c r="A3711" s="461">
        <v>3700</v>
      </c>
      <c r="B3711" s="463" t="s">
        <v>12</v>
      </c>
      <c r="C3711" s="464" t="s">
        <v>1474</v>
      </c>
      <c r="D3711" s="465" t="str">
        <f>VLOOKUP(Tabela25[[#This Row],[Symbol]],Baza_cen[],3,0)</f>
        <v>BLOK NYXON  Green HST  150   H=165mm     GPMM</v>
      </c>
      <c r="E3711" s="466">
        <v>165</v>
      </c>
      <c r="F3711" s="466"/>
      <c r="G3711" s="466" t="s">
        <v>2453</v>
      </c>
      <c r="H3711" s="477">
        <f>NP.!V204</f>
        <v>0</v>
      </c>
      <c r="I3711" s="476">
        <f>NP.!AN204</f>
        <v>0</v>
      </c>
      <c r="J3711" s="462"/>
    </row>
    <row r="3712" spans="1:10" ht="30" customHeight="1" x14ac:dyDescent="0.2">
      <c r="A3712" s="461">
        <v>3701</v>
      </c>
      <c r="B3712" s="463" t="s">
        <v>12</v>
      </c>
      <c r="C3712" s="464" t="s">
        <v>1474</v>
      </c>
      <c r="D3712" s="465" t="str">
        <f>VLOOKUP(Tabela25[[#This Row],[Symbol]],Baza_cen[],3,0)</f>
        <v>BLOK NYXON  Green HST  150   H=165mm     GPMM</v>
      </c>
      <c r="E3712" s="466">
        <v>165</v>
      </c>
      <c r="F3712" s="466"/>
      <c r="G3712" s="466" t="s">
        <v>2453</v>
      </c>
      <c r="H3712" s="477">
        <f>NP.!W204</f>
        <v>0</v>
      </c>
      <c r="I3712" s="476">
        <f>NP.!AO204</f>
        <v>0</v>
      </c>
      <c r="J3712" s="462"/>
    </row>
    <row r="3713" spans="1:10" ht="30" customHeight="1" x14ac:dyDescent="0.2">
      <c r="A3713" s="461">
        <v>3702</v>
      </c>
      <c r="B3713" s="463" t="s">
        <v>12</v>
      </c>
      <c r="C3713" s="464" t="s">
        <v>1474</v>
      </c>
      <c r="D3713" s="465" t="str">
        <f>VLOOKUP(Tabela25[[#This Row],[Symbol]],Baza_cen[],3,0)</f>
        <v>BLOK NYXON  Green HST  150   H=165mm     GPMM</v>
      </c>
      <c r="E3713" s="466">
        <v>165</v>
      </c>
      <c r="F3713" s="466"/>
      <c r="G3713" s="466" t="s">
        <v>2453</v>
      </c>
      <c r="H3713" s="477">
        <f>NP.!X204</f>
        <v>0</v>
      </c>
      <c r="I3713" s="476">
        <f>NP.!AP204</f>
        <v>0</v>
      </c>
      <c r="J3713" s="462"/>
    </row>
    <row r="3714" spans="1:10" ht="30" customHeight="1" x14ac:dyDescent="0.2">
      <c r="A3714" s="461">
        <v>3703</v>
      </c>
      <c r="B3714" s="463" t="s">
        <v>12</v>
      </c>
      <c r="C3714" s="464" t="s">
        <v>1474</v>
      </c>
      <c r="D3714" s="465" t="str">
        <f>VLOOKUP(Tabela25[[#This Row],[Symbol]],Baza_cen[],3,0)</f>
        <v>BLOK NYXON  Green HST  150   H=165mm     GPMM</v>
      </c>
      <c r="E3714" s="466">
        <v>165</v>
      </c>
      <c r="F3714" s="466"/>
      <c r="G3714" s="466" t="s">
        <v>2453</v>
      </c>
      <c r="H3714" s="477">
        <f>NP.!Y204</f>
        <v>0</v>
      </c>
      <c r="I3714" s="476">
        <f>NP.!AQ204</f>
        <v>0</v>
      </c>
      <c r="J3714" s="462"/>
    </row>
    <row r="3715" spans="1:10" ht="30" customHeight="1" x14ac:dyDescent="0.2">
      <c r="A3715" s="461">
        <v>3704</v>
      </c>
      <c r="B3715" s="463" t="s">
        <v>12</v>
      </c>
      <c r="C3715" s="464" t="s">
        <v>1474</v>
      </c>
      <c r="D3715" s="465" t="str">
        <f>VLOOKUP(Tabela25[[#This Row],[Symbol]],Baza_cen[],3,0)</f>
        <v>BLOK NYXON  Green HST  150   H=165mm     GPMM</v>
      </c>
      <c r="E3715" s="466">
        <v>165</v>
      </c>
      <c r="F3715" s="466"/>
      <c r="G3715" s="466" t="s">
        <v>2453</v>
      </c>
      <c r="H3715" s="477">
        <f>NP.!Z204</f>
        <v>0</v>
      </c>
      <c r="I3715" s="476">
        <f>NP.!AR204</f>
        <v>0</v>
      </c>
      <c r="J3715" s="462"/>
    </row>
    <row r="3716" spans="1:10" ht="30" customHeight="1" x14ac:dyDescent="0.2">
      <c r="A3716" s="461">
        <v>3705</v>
      </c>
      <c r="B3716" s="463" t="s">
        <v>12</v>
      </c>
      <c r="C3716" s="464" t="s">
        <v>1474</v>
      </c>
      <c r="D3716" s="465" t="str">
        <f>VLOOKUP(Tabela25[[#This Row],[Symbol]],Baza_cen[],3,0)</f>
        <v>BLOK NYXON  Green HST  150   H=165mm     GPMM</v>
      </c>
      <c r="E3716" s="466">
        <v>165</v>
      </c>
      <c r="F3716" s="466"/>
      <c r="G3716" s="466" t="s">
        <v>2453</v>
      </c>
      <c r="H3716" s="477">
        <f>NP.!AA204</f>
        <v>0</v>
      </c>
      <c r="I3716" s="476">
        <f>NP.!AS204</f>
        <v>0</v>
      </c>
      <c r="J3716" s="462"/>
    </row>
    <row r="3717" spans="1:10" ht="30" customHeight="1" x14ac:dyDescent="0.2">
      <c r="A3717" s="461">
        <v>3706</v>
      </c>
      <c r="B3717" s="463" t="s">
        <v>12</v>
      </c>
      <c r="C3717" s="464" t="s">
        <v>1474</v>
      </c>
      <c r="D3717" s="465" t="str">
        <f>VLOOKUP(Tabela25[[#This Row],[Symbol]],Baza_cen[],3,0)</f>
        <v>BLOK NYXON  Green HST  150   H=165mm     GPMM</v>
      </c>
      <c r="E3717" s="466">
        <v>165</v>
      </c>
      <c r="F3717" s="466"/>
      <c r="G3717" s="466" t="s">
        <v>2453</v>
      </c>
      <c r="H3717" s="477">
        <f>NP.!AB204</f>
        <v>0</v>
      </c>
      <c r="I3717" s="476">
        <f>NP.!AT204</f>
        <v>0</v>
      </c>
      <c r="J3717" s="462"/>
    </row>
    <row r="3718" spans="1:10" ht="30" customHeight="1" x14ac:dyDescent="0.2">
      <c r="A3718" s="461">
        <v>3707</v>
      </c>
      <c r="B3718" s="463" t="s">
        <v>12</v>
      </c>
      <c r="C3718" s="464" t="s">
        <v>1474</v>
      </c>
      <c r="D3718" s="465" t="str">
        <f>VLOOKUP(Tabela25[[#This Row],[Symbol]],Baza_cen[],3,0)</f>
        <v>BLOK NYXON  Green HST  150   H=165mm     GPMM</v>
      </c>
      <c r="E3718" s="466">
        <v>165</v>
      </c>
      <c r="F3718" s="466"/>
      <c r="G3718" s="466" t="s">
        <v>2453</v>
      </c>
      <c r="H3718" s="477">
        <f>NP.!AC204</f>
        <v>0</v>
      </c>
      <c r="I3718" s="476">
        <f>NP.!AU204</f>
        <v>0</v>
      </c>
      <c r="J3718" s="462"/>
    </row>
    <row r="3719" spans="1:10" ht="30" customHeight="1" x14ac:dyDescent="0.2">
      <c r="A3719" s="461">
        <v>3708</v>
      </c>
      <c r="B3719" s="463" t="s">
        <v>12</v>
      </c>
      <c r="C3719" s="464" t="s">
        <v>1474</v>
      </c>
      <c r="D3719" s="465" t="str">
        <f>VLOOKUP(Tabela25[[#This Row],[Symbol]],Baza_cen[],3,0)</f>
        <v>BLOK NYXON  Green HST  150   H=165mm     GPMM</v>
      </c>
      <c r="E3719" s="466">
        <v>165</v>
      </c>
      <c r="F3719" s="466"/>
      <c r="G3719" s="466" t="s">
        <v>2453</v>
      </c>
      <c r="H3719" s="477">
        <f>NP.!AD204</f>
        <v>0</v>
      </c>
      <c r="I3719" s="476">
        <f>NP.!AV204</f>
        <v>0</v>
      </c>
      <c r="J3719" s="462"/>
    </row>
    <row r="3720" spans="1:10" ht="30" customHeight="1" x14ac:dyDescent="0.2">
      <c r="A3720" s="461">
        <v>3709</v>
      </c>
      <c r="B3720" s="463" t="s">
        <v>12</v>
      </c>
      <c r="C3720" s="464" t="s">
        <v>1475</v>
      </c>
      <c r="D3720" s="465" t="str">
        <f>VLOOKUP(Tabela25[[#This Row],[Symbol]],Baza_cen[],3,0)</f>
        <v>BLOK NYXON  Green HST  150   H=170mm     GPMM</v>
      </c>
      <c r="E3720" s="466">
        <v>170</v>
      </c>
      <c r="F3720" s="466"/>
      <c r="G3720" s="466" t="s">
        <v>2453</v>
      </c>
      <c r="H3720" s="477">
        <f>NP.!S205</f>
        <v>0</v>
      </c>
      <c r="I3720" s="476">
        <f>NP.!AK205</f>
        <v>0</v>
      </c>
      <c r="J3720" s="462"/>
    </row>
    <row r="3721" spans="1:10" ht="30" customHeight="1" x14ac:dyDescent="0.2">
      <c r="A3721" s="461">
        <v>3710</v>
      </c>
      <c r="B3721" s="463" t="s">
        <v>12</v>
      </c>
      <c r="C3721" s="464" t="s">
        <v>1475</v>
      </c>
      <c r="D3721" s="465" t="str">
        <f>VLOOKUP(Tabela25[[#This Row],[Symbol]],Baza_cen[],3,0)</f>
        <v>BLOK NYXON  Green HST  150   H=170mm     GPMM</v>
      </c>
      <c r="E3721" s="466">
        <v>170</v>
      </c>
      <c r="F3721" s="466"/>
      <c r="G3721" s="466" t="s">
        <v>2453</v>
      </c>
      <c r="H3721" s="477">
        <f>NP.!T205</f>
        <v>0</v>
      </c>
      <c r="I3721" s="476">
        <f>NP.!AL205</f>
        <v>0</v>
      </c>
      <c r="J3721" s="462"/>
    </row>
    <row r="3722" spans="1:10" ht="30" customHeight="1" x14ac:dyDescent="0.2">
      <c r="A3722" s="461">
        <v>3711</v>
      </c>
      <c r="B3722" s="463" t="s">
        <v>12</v>
      </c>
      <c r="C3722" s="464" t="s">
        <v>1475</v>
      </c>
      <c r="D3722" s="465" t="str">
        <f>VLOOKUP(Tabela25[[#This Row],[Symbol]],Baza_cen[],3,0)</f>
        <v>BLOK NYXON  Green HST  150   H=170mm     GPMM</v>
      </c>
      <c r="E3722" s="466">
        <v>170</v>
      </c>
      <c r="F3722" s="466"/>
      <c r="G3722" s="466" t="s">
        <v>2453</v>
      </c>
      <c r="H3722" s="477">
        <f>NP.!U205</f>
        <v>0</v>
      </c>
      <c r="I3722" s="476">
        <f>NP.!AM205</f>
        <v>0</v>
      </c>
      <c r="J3722" s="462"/>
    </row>
    <row r="3723" spans="1:10" ht="30" customHeight="1" x14ac:dyDescent="0.2">
      <c r="A3723" s="461">
        <v>3712</v>
      </c>
      <c r="B3723" s="463" t="s">
        <v>12</v>
      </c>
      <c r="C3723" s="464" t="s">
        <v>1475</v>
      </c>
      <c r="D3723" s="465" t="str">
        <f>VLOOKUP(Tabela25[[#This Row],[Symbol]],Baza_cen[],3,0)</f>
        <v>BLOK NYXON  Green HST  150   H=170mm     GPMM</v>
      </c>
      <c r="E3723" s="466">
        <v>170</v>
      </c>
      <c r="F3723" s="466"/>
      <c r="G3723" s="466" t="s">
        <v>2453</v>
      </c>
      <c r="H3723" s="477">
        <f>NP.!V205</f>
        <v>0</v>
      </c>
      <c r="I3723" s="476">
        <f>NP.!AN205</f>
        <v>0</v>
      </c>
      <c r="J3723" s="462"/>
    </row>
    <row r="3724" spans="1:10" ht="30" customHeight="1" x14ac:dyDescent="0.2">
      <c r="A3724" s="461">
        <v>3713</v>
      </c>
      <c r="B3724" s="463" t="s">
        <v>12</v>
      </c>
      <c r="C3724" s="464" t="s">
        <v>1475</v>
      </c>
      <c r="D3724" s="465" t="str">
        <f>VLOOKUP(Tabela25[[#This Row],[Symbol]],Baza_cen[],3,0)</f>
        <v>BLOK NYXON  Green HST  150   H=170mm     GPMM</v>
      </c>
      <c r="E3724" s="466">
        <v>170</v>
      </c>
      <c r="F3724" s="466"/>
      <c r="G3724" s="466" t="s">
        <v>2453</v>
      </c>
      <c r="H3724" s="477">
        <f>NP.!W205</f>
        <v>0</v>
      </c>
      <c r="I3724" s="476">
        <f>NP.!AO205</f>
        <v>0</v>
      </c>
      <c r="J3724" s="462"/>
    </row>
    <row r="3725" spans="1:10" ht="30" customHeight="1" x14ac:dyDescent="0.2">
      <c r="A3725" s="461">
        <v>3714</v>
      </c>
      <c r="B3725" s="463" t="s">
        <v>12</v>
      </c>
      <c r="C3725" s="464" t="s">
        <v>1475</v>
      </c>
      <c r="D3725" s="465" t="str">
        <f>VLOOKUP(Tabela25[[#This Row],[Symbol]],Baza_cen[],3,0)</f>
        <v>BLOK NYXON  Green HST  150   H=170mm     GPMM</v>
      </c>
      <c r="E3725" s="466">
        <v>170</v>
      </c>
      <c r="F3725" s="466"/>
      <c r="G3725" s="466" t="s">
        <v>2453</v>
      </c>
      <c r="H3725" s="477">
        <f>NP.!X205</f>
        <v>0</v>
      </c>
      <c r="I3725" s="476">
        <f>NP.!AP205</f>
        <v>0</v>
      </c>
      <c r="J3725" s="462"/>
    </row>
    <row r="3726" spans="1:10" ht="30" customHeight="1" x14ac:dyDescent="0.2">
      <c r="A3726" s="461">
        <v>3715</v>
      </c>
      <c r="B3726" s="463" t="s">
        <v>12</v>
      </c>
      <c r="C3726" s="464" t="s">
        <v>1475</v>
      </c>
      <c r="D3726" s="465" t="str">
        <f>VLOOKUP(Tabela25[[#This Row],[Symbol]],Baza_cen[],3,0)</f>
        <v>BLOK NYXON  Green HST  150   H=170mm     GPMM</v>
      </c>
      <c r="E3726" s="466">
        <v>170</v>
      </c>
      <c r="F3726" s="466"/>
      <c r="G3726" s="466" t="s">
        <v>2453</v>
      </c>
      <c r="H3726" s="477">
        <f>NP.!Y205</f>
        <v>0</v>
      </c>
      <c r="I3726" s="476">
        <f>NP.!AQ205</f>
        <v>0</v>
      </c>
      <c r="J3726" s="462"/>
    </row>
    <row r="3727" spans="1:10" ht="30" customHeight="1" x14ac:dyDescent="0.2">
      <c r="A3727" s="461">
        <v>3716</v>
      </c>
      <c r="B3727" s="463" t="s">
        <v>12</v>
      </c>
      <c r="C3727" s="464" t="s">
        <v>1475</v>
      </c>
      <c r="D3727" s="465" t="str">
        <f>VLOOKUP(Tabela25[[#This Row],[Symbol]],Baza_cen[],3,0)</f>
        <v>BLOK NYXON  Green HST  150   H=170mm     GPMM</v>
      </c>
      <c r="E3727" s="466">
        <v>170</v>
      </c>
      <c r="F3727" s="466"/>
      <c r="G3727" s="466" t="s">
        <v>2453</v>
      </c>
      <c r="H3727" s="477">
        <f>NP.!Z205</f>
        <v>0</v>
      </c>
      <c r="I3727" s="476">
        <f>NP.!AR205</f>
        <v>0</v>
      </c>
      <c r="J3727" s="462"/>
    </row>
    <row r="3728" spans="1:10" ht="30" customHeight="1" x14ac:dyDescent="0.2">
      <c r="A3728" s="461">
        <v>3717</v>
      </c>
      <c r="B3728" s="463" t="s">
        <v>12</v>
      </c>
      <c r="C3728" s="464" t="s">
        <v>1475</v>
      </c>
      <c r="D3728" s="465" t="str">
        <f>VLOOKUP(Tabela25[[#This Row],[Symbol]],Baza_cen[],3,0)</f>
        <v>BLOK NYXON  Green HST  150   H=170mm     GPMM</v>
      </c>
      <c r="E3728" s="466">
        <v>170</v>
      </c>
      <c r="F3728" s="466"/>
      <c r="G3728" s="466" t="s">
        <v>2453</v>
      </c>
      <c r="H3728" s="477">
        <f>NP.!AA205</f>
        <v>0</v>
      </c>
      <c r="I3728" s="476">
        <f>NP.!AS205</f>
        <v>0</v>
      </c>
      <c r="J3728" s="462"/>
    </row>
    <row r="3729" spans="1:10" ht="30" customHeight="1" x14ac:dyDescent="0.2">
      <c r="A3729" s="461">
        <v>3718</v>
      </c>
      <c r="B3729" s="463" t="s">
        <v>12</v>
      </c>
      <c r="C3729" s="464" t="s">
        <v>1475</v>
      </c>
      <c r="D3729" s="465" t="str">
        <f>VLOOKUP(Tabela25[[#This Row],[Symbol]],Baza_cen[],3,0)</f>
        <v>BLOK NYXON  Green HST  150   H=170mm     GPMM</v>
      </c>
      <c r="E3729" s="466">
        <v>170</v>
      </c>
      <c r="F3729" s="466"/>
      <c r="G3729" s="466" t="s">
        <v>2453</v>
      </c>
      <c r="H3729" s="477">
        <f>NP.!AB205</f>
        <v>0</v>
      </c>
      <c r="I3729" s="476">
        <f>NP.!AT205</f>
        <v>0</v>
      </c>
      <c r="J3729" s="462"/>
    </row>
    <row r="3730" spans="1:10" ht="30" customHeight="1" x14ac:dyDescent="0.2">
      <c r="A3730" s="461">
        <v>3719</v>
      </c>
      <c r="B3730" s="463" t="s">
        <v>12</v>
      </c>
      <c r="C3730" s="464" t="s">
        <v>1475</v>
      </c>
      <c r="D3730" s="465" t="str">
        <f>VLOOKUP(Tabela25[[#This Row],[Symbol]],Baza_cen[],3,0)</f>
        <v>BLOK NYXON  Green HST  150   H=170mm     GPMM</v>
      </c>
      <c r="E3730" s="466">
        <v>170</v>
      </c>
      <c r="F3730" s="466"/>
      <c r="G3730" s="466" t="s">
        <v>2453</v>
      </c>
      <c r="H3730" s="477">
        <f>NP.!AC205</f>
        <v>0</v>
      </c>
      <c r="I3730" s="476">
        <f>NP.!AU205</f>
        <v>0</v>
      </c>
      <c r="J3730" s="462"/>
    </row>
    <row r="3731" spans="1:10" ht="30" customHeight="1" x14ac:dyDescent="0.2">
      <c r="A3731" s="461">
        <v>3720</v>
      </c>
      <c r="B3731" s="463" t="s">
        <v>12</v>
      </c>
      <c r="C3731" s="464" t="s">
        <v>1475</v>
      </c>
      <c r="D3731" s="465" t="str">
        <f>VLOOKUP(Tabela25[[#This Row],[Symbol]],Baza_cen[],3,0)</f>
        <v>BLOK NYXON  Green HST  150   H=170mm     GPMM</v>
      </c>
      <c r="E3731" s="466">
        <v>170</v>
      </c>
      <c r="F3731" s="466"/>
      <c r="G3731" s="466" t="s">
        <v>2453</v>
      </c>
      <c r="H3731" s="477">
        <f>NP.!AD205</f>
        <v>0</v>
      </c>
      <c r="I3731" s="476">
        <f>NP.!AV205</f>
        <v>0</v>
      </c>
      <c r="J3731" s="462"/>
    </row>
    <row r="3732" spans="1:10" ht="30" customHeight="1" x14ac:dyDescent="0.2">
      <c r="A3732" s="461">
        <v>3721</v>
      </c>
      <c r="B3732" s="463" t="s">
        <v>12</v>
      </c>
      <c r="C3732" s="464" t="s">
        <v>1476</v>
      </c>
      <c r="D3732" s="465" t="str">
        <f>VLOOKUP(Tabela25[[#This Row],[Symbol]],Baza_cen[],3,0)</f>
        <v>BLOK NYXON  Green HST  150   H=175mm     GPMM</v>
      </c>
      <c r="E3732" s="466">
        <v>175</v>
      </c>
      <c r="F3732" s="466"/>
      <c r="G3732" s="466" t="s">
        <v>2453</v>
      </c>
      <c r="H3732" s="477">
        <f>NP.!S206</f>
        <v>0</v>
      </c>
      <c r="I3732" s="476">
        <f>NP.!AK206</f>
        <v>0</v>
      </c>
      <c r="J3732" s="462"/>
    </row>
    <row r="3733" spans="1:10" ht="30" customHeight="1" x14ac:dyDescent="0.2">
      <c r="A3733" s="461">
        <v>3722</v>
      </c>
      <c r="B3733" s="463" t="s">
        <v>12</v>
      </c>
      <c r="C3733" s="464" t="s">
        <v>1476</v>
      </c>
      <c r="D3733" s="465" t="str">
        <f>VLOOKUP(Tabela25[[#This Row],[Symbol]],Baza_cen[],3,0)</f>
        <v>BLOK NYXON  Green HST  150   H=175mm     GPMM</v>
      </c>
      <c r="E3733" s="466">
        <v>175</v>
      </c>
      <c r="F3733" s="466"/>
      <c r="G3733" s="466" t="s">
        <v>2453</v>
      </c>
      <c r="H3733" s="477">
        <f>NP.!T206</f>
        <v>0</v>
      </c>
      <c r="I3733" s="476">
        <f>NP.!AL206</f>
        <v>0</v>
      </c>
      <c r="J3733" s="462"/>
    </row>
    <row r="3734" spans="1:10" ht="30" customHeight="1" x14ac:dyDescent="0.2">
      <c r="A3734" s="461">
        <v>3723</v>
      </c>
      <c r="B3734" s="463" t="s">
        <v>12</v>
      </c>
      <c r="C3734" s="464" t="s">
        <v>1476</v>
      </c>
      <c r="D3734" s="465" t="str">
        <f>VLOOKUP(Tabela25[[#This Row],[Symbol]],Baza_cen[],3,0)</f>
        <v>BLOK NYXON  Green HST  150   H=175mm     GPMM</v>
      </c>
      <c r="E3734" s="466">
        <v>175</v>
      </c>
      <c r="F3734" s="466"/>
      <c r="G3734" s="466" t="s">
        <v>2453</v>
      </c>
      <c r="H3734" s="477">
        <f>NP.!U206</f>
        <v>0</v>
      </c>
      <c r="I3734" s="476">
        <f>NP.!AM206</f>
        <v>0</v>
      </c>
      <c r="J3734" s="462"/>
    </row>
    <row r="3735" spans="1:10" ht="30" customHeight="1" x14ac:dyDescent="0.2">
      <c r="A3735" s="461">
        <v>3724</v>
      </c>
      <c r="B3735" s="463" t="s">
        <v>12</v>
      </c>
      <c r="C3735" s="464" t="s">
        <v>1476</v>
      </c>
      <c r="D3735" s="465" t="str">
        <f>VLOOKUP(Tabela25[[#This Row],[Symbol]],Baza_cen[],3,0)</f>
        <v>BLOK NYXON  Green HST  150   H=175mm     GPMM</v>
      </c>
      <c r="E3735" s="466">
        <v>175</v>
      </c>
      <c r="F3735" s="466"/>
      <c r="G3735" s="466" t="s">
        <v>2453</v>
      </c>
      <c r="H3735" s="477">
        <f>NP.!V206</f>
        <v>0</v>
      </c>
      <c r="I3735" s="476">
        <f>NP.!AN206</f>
        <v>0</v>
      </c>
      <c r="J3735" s="462"/>
    </row>
    <row r="3736" spans="1:10" ht="30" customHeight="1" x14ac:dyDescent="0.2">
      <c r="A3736" s="461">
        <v>3725</v>
      </c>
      <c r="B3736" s="463" t="s">
        <v>12</v>
      </c>
      <c r="C3736" s="464" t="s">
        <v>1476</v>
      </c>
      <c r="D3736" s="465" t="str">
        <f>VLOOKUP(Tabela25[[#This Row],[Symbol]],Baza_cen[],3,0)</f>
        <v>BLOK NYXON  Green HST  150   H=175mm     GPMM</v>
      </c>
      <c r="E3736" s="466">
        <v>175</v>
      </c>
      <c r="F3736" s="466"/>
      <c r="G3736" s="466" t="s">
        <v>2453</v>
      </c>
      <c r="H3736" s="477">
        <f>NP.!W206</f>
        <v>0</v>
      </c>
      <c r="I3736" s="476">
        <f>NP.!AO206</f>
        <v>0</v>
      </c>
      <c r="J3736" s="462"/>
    </row>
    <row r="3737" spans="1:10" ht="30" customHeight="1" x14ac:dyDescent="0.2">
      <c r="A3737" s="461">
        <v>3726</v>
      </c>
      <c r="B3737" s="463" t="s">
        <v>12</v>
      </c>
      <c r="C3737" s="464" t="s">
        <v>1476</v>
      </c>
      <c r="D3737" s="465" t="str">
        <f>VLOOKUP(Tabela25[[#This Row],[Symbol]],Baza_cen[],3,0)</f>
        <v>BLOK NYXON  Green HST  150   H=175mm     GPMM</v>
      </c>
      <c r="E3737" s="466">
        <v>175</v>
      </c>
      <c r="F3737" s="466"/>
      <c r="G3737" s="466" t="s">
        <v>2453</v>
      </c>
      <c r="H3737" s="477">
        <f>NP.!X206</f>
        <v>0</v>
      </c>
      <c r="I3737" s="476">
        <f>NP.!AP206</f>
        <v>0</v>
      </c>
      <c r="J3737" s="462"/>
    </row>
    <row r="3738" spans="1:10" ht="30" customHeight="1" x14ac:dyDescent="0.2">
      <c r="A3738" s="461">
        <v>3727</v>
      </c>
      <c r="B3738" s="463" t="s">
        <v>12</v>
      </c>
      <c r="C3738" s="464" t="s">
        <v>1476</v>
      </c>
      <c r="D3738" s="465" t="str">
        <f>VLOOKUP(Tabela25[[#This Row],[Symbol]],Baza_cen[],3,0)</f>
        <v>BLOK NYXON  Green HST  150   H=175mm     GPMM</v>
      </c>
      <c r="E3738" s="466">
        <v>175</v>
      </c>
      <c r="F3738" s="466"/>
      <c r="G3738" s="466" t="s">
        <v>2453</v>
      </c>
      <c r="H3738" s="477">
        <f>NP.!Y206</f>
        <v>0</v>
      </c>
      <c r="I3738" s="476">
        <f>NP.!AQ206</f>
        <v>0</v>
      </c>
      <c r="J3738" s="462"/>
    </row>
    <row r="3739" spans="1:10" ht="30" customHeight="1" x14ac:dyDescent="0.2">
      <c r="A3739" s="461">
        <v>3728</v>
      </c>
      <c r="B3739" s="463" t="s">
        <v>12</v>
      </c>
      <c r="C3739" s="464" t="s">
        <v>1476</v>
      </c>
      <c r="D3739" s="465" t="str">
        <f>VLOOKUP(Tabela25[[#This Row],[Symbol]],Baza_cen[],3,0)</f>
        <v>BLOK NYXON  Green HST  150   H=175mm     GPMM</v>
      </c>
      <c r="E3739" s="466">
        <v>175</v>
      </c>
      <c r="F3739" s="466"/>
      <c r="G3739" s="466" t="s">
        <v>2453</v>
      </c>
      <c r="H3739" s="477">
        <f>NP.!Z206</f>
        <v>0</v>
      </c>
      <c r="I3739" s="476">
        <f>NP.!AR206</f>
        <v>0</v>
      </c>
      <c r="J3739" s="462"/>
    </row>
    <row r="3740" spans="1:10" ht="30" customHeight="1" x14ac:dyDescent="0.2">
      <c r="A3740" s="461">
        <v>3729</v>
      </c>
      <c r="B3740" s="463" t="s">
        <v>12</v>
      </c>
      <c r="C3740" s="464" t="s">
        <v>1476</v>
      </c>
      <c r="D3740" s="465" t="str">
        <f>VLOOKUP(Tabela25[[#This Row],[Symbol]],Baza_cen[],3,0)</f>
        <v>BLOK NYXON  Green HST  150   H=175mm     GPMM</v>
      </c>
      <c r="E3740" s="466">
        <v>175</v>
      </c>
      <c r="F3740" s="466"/>
      <c r="G3740" s="466" t="s">
        <v>2453</v>
      </c>
      <c r="H3740" s="477">
        <f>NP.!AA206</f>
        <v>0</v>
      </c>
      <c r="I3740" s="476">
        <f>NP.!AS206</f>
        <v>0</v>
      </c>
      <c r="J3740" s="462"/>
    </row>
    <row r="3741" spans="1:10" ht="30" customHeight="1" x14ac:dyDescent="0.2">
      <c r="A3741" s="461">
        <v>3730</v>
      </c>
      <c r="B3741" s="463" t="s">
        <v>12</v>
      </c>
      <c r="C3741" s="464" t="s">
        <v>1476</v>
      </c>
      <c r="D3741" s="465" t="str">
        <f>VLOOKUP(Tabela25[[#This Row],[Symbol]],Baza_cen[],3,0)</f>
        <v>BLOK NYXON  Green HST  150   H=175mm     GPMM</v>
      </c>
      <c r="E3741" s="466">
        <v>175</v>
      </c>
      <c r="F3741" s="466"/>
      <c r="G3741" s="466" t="s">
        <v>2453</v>
      </c>
      <c r="H3741" s="477">
        <f>NP.!AB206</f>
        <v>0</v>
      </c>
      <c r="I3741" s="476">
        <f>NP.!AT206</f>
        <v>0</v>
      </c>
      <c r="J3741" s="462"/>
    </row>
    <row r="3742" spans="1:10" ht="30" customHeight="1" x14ac:dyDescent="0.2">
      <c r="A3742" s="461">
        <v>3731</v>
      </c>
      <c r="B3742" s="463" t="s">
        <v>12</v>
      </c>
      <c r="C3742" s="464" t="s">
        <v>1476</v>
      </c>
      <c r="D3742" s="465" t="str">
        <f>VLOOKUP(Tabela25[[#This Row],[Symbol]],Baza_cen[],3,0)</f>
        <v>BLOK NYXON  Green HST  150   H=175mm     GPMM</v>
      </c>
      <c r="E3742" s="466">
        <v>175</v>
      </c>
      <c r="F3742" s="466"/>
      <c r="G3742" s="466" t="s">
        <v>2453</v>
      </c>
      <c r="H3742" s="477">
        <f>NP.!AC206</f>
        <v>0</v>
      </c>
      <c r="I3742" s="476">
        <f>NP.!AU206</f>
        <v>0</v>
      </c>
      <c r="J3742" s="462"/>
    </row>
    <row r="3743" spans="1:10" ht="30" customHeight="1" x14ac:dyDescent="0.2">
      <c r="A3743" s="461">
        <v>3732</v>
      </c>
      <c r="B3743" s="463" t="s">
        <v>12</v>
      </c>
      <c r="C3743" s="464" t="s">
        <v>1476</v>
      </c>
      <c r="D3743" s="465" t="str">
        <f>VLOOKUP(Tabela25[[#This Row],[Symbol]],Baza_cen[],3,0)</f>
        <v>BLOK NYXON  Green HST  150   H=175mm     GPMM</v>
      </c>
      <c r="E3743" s="466">
        <v>175</v>
      </c>
      <c r="F3743" s="466"/>
      <c r="G3743" s="466" t="s">
        <v>2453</v>
      </c>
      <c r="H3743" s="477">
        <f>NP.!AD206</f>
        <v>0</v>
      </c>
      <c r="I3743" s="476">
        <f>NP.!AV206</f>
        <v>0</v>
      </c>
      <c r="J3743" s="462"/>
    </row>
    <row r="3744" spans="1:10" ht="30" customHeight="1" x14ac:dyDescent="0.2">
      <c r="A3744" s="461">
        <v>3733</v>
      </c>
      <c r="B3744" s="463" t="s">
        <v>12</v>
      </c>
      <c r="C3744" s="464" t="s">
        <v>1477</v>
      </c>
      <c r="D3744" s="465" t="str">
        <f>VLOOKUP(Tabela25[[#This Row],[Symbol]],Baza_cen[],3,0)</f>
        <v>BLOK NYXON  Green HST  150   H=180mm     GPMM</v>
      </c>
      <c r="E3744" s="466">
        <v>180</v>
      </c>
      <c r="F3744" s="466"/>
      <c r="G3744" s="466" t="s">
        <v>2453</v>
      </c>
      <c r="H3744" s="477">
        <f>NP.!S207</f>
        <v>0</v>
      </c>
      <c r="I3744" s="476">
        <f>NP.!AK207</f>
        <v>0</v>
      </c>
      <c r="J3744" s="462"/>
    </row>
    <row r="3745" spans="1:10" ht="30" customHeight="1" x14ac:dyDescent="0.2">
      <c r="A3745" s="461">
        <v>3734</v>
      </c>
      <c r="B3745" s="463" t="s">
        <v>12</v>
      </c>
      <c r="C3745" s="464" t="s">
        <v>1477</v>
      </c>
      <c r="D3745" s="465" t="str">
        <f>VLOOKUP(Tabela25[[#This Row],[Symbol]],Baza_cen[],3,0)</f>
        <v>BLOK NYXON  Green HST  150   H=180mm     GPMM</v>
      </c>
      <c r="E3745" s="466">
        <v>180</v>
      </c>
      <c r="F3745" s="466"/>
      <c r="G3745" s="466" t="s">
        <v>2453</v>
      </c>
      <c r="H3745" s="477">
        <f>NP.!T207</f>
        <v>0</v>
      </c>
      <c r="I3745" s="476">
        <f>NP.!AL207</f>
        <v>0</v>
      </c>
      <c r="J3745" s="462"/>
    </row>
    <row r="3746" spans="1:10" ht="30" customHeight="1" x14ac:dyDescent="0.2">
      <c r="A3746" s="461">
        <v>3735</v>
      </c>
      <c r="B3746" s="463" t="s">
        <v>12</v>
      </c>
      <c r="C3746" s="464" t="s">
        <v>1477</v>
      </c>
      <c r="D3746" s="465" t="str">
        <f>VLOOKUP(Tabela25[[#This Row],[Symbol]],Baza_cen[],3,0)</f>
        <v>BLOK NYXON  Green HST  150   H=180mm     GPMM</v>
      </c>
      <c r="E3746" s="466">
        <v>180</v>
      </c>
      <c r="F3746" s="466"/>
      <c r="G3746" s="466" t="s">
        <v>2453</v>
      </c>
      <c r="H3746" s="477">
        <f>NP.!U207</f>
        <v>0</v>
      </c>
      <c r="I3746" s="476">
        <f>NP.!AM207</f>
        <v>0</v>
      </c>
      <c r="J3746" s="462"/>
    </row>
    <row r="3747" spans="1:10" ht="30" customHeight="1" x14ac:dyDescent="0.2">
      <c r="A3747" s="461">
        <v>3736</v>
      </c>
      <c r="B3747" s="463" t="s">
        <v>12</v>
      </c>
      <c r="C3747" s="464" t="s">
        <v>1477</v>
      </c>
      <c r="D3747" s="465" t="str">
        <f>VLOOKUP(Tabela25[[#This Row],[Symbol]],Baza_cen[],3,0)</f>
        <v>BLOK NYXON  Green HST  150   H=180mm     GPMM</v>
      </c>
      <c r="E3747" s="466">
        <v>180</v>
      </c>
      <c r="F3747" s="466"/>
      <c r="G3747" s="466" t="s">
        <v>2453</v>
      </c>
      <c r="H3747" s="477">
        <f>NP.!V207</f>
        <v>0</v>
      </c>
      <c r="I3747" s="476">
        <f>NP.!AN207</f>
        <v>0</v>
      </c>
      <c r="J3747" s="462"/>
    </row>
    <row r="3748" spans="1:10" ht="30" customHeight="1" x14ac:dyDescent="0.2">
      <c r="A3748" s="461">
        <v>3737</v>
      </c>
      <c r="B3748" s="463" t="s">
        <v>12</v>
      </c>
      <c r="C3748" s="464" t="s">
        <v>1477</v>
      </c>
      <c r="D3748" s="465" t="str">
        <f>VLOOKUP(Tabela25[[#This Row],[Symbol]],Baza_cen[],3,0)</f>
        <v>BLOK NYXON  Green HST  150   H=180mm     GPMM</v>
      </c>
      <c r="E3748" s="466">
        <v>180</v>
      </c>
      <c r="F3748" s="466"/>
      <c r="G3748" s="466" t="s">
        <v>2453</v>
      </c>
      <c r="H3748" s="477">
        <f>NP.!W207</f>
        <v>0</v>
      </c>
      <c r="I3748" s="476">
        <f>NP.!AO207</f>
        <v>0</v>
      </c>
      <c r="J3748" s="462"/>
    </row>
    <row r="3749" spans="1:10" ht="30" customHeight="1" x14ac:dyDescent="0.2">
      <c r="A3749" s="461">
        <v>3738</v>
      </c>
      <c r="B3749" s="463" t="s">
        <v>12</v>
      </c>
      <c r="C3749" s="464" t="s">
        <v>1477</v>
      </c>
      <c r="D3749" s="465" t="str">
        <f>VLOOKUP(Tabela25[[#This Row],[Symbol]],Baza_cen[],3,0)</f>
        <v>BLOK NYXON  Green HST  150   H=180mm     GPMM</v>
      </c>
      <c r="E3749" s="466">
        <v>180</v>
      </c>
      <c r="F3749" s="466"/>
      <c r="G3749" s="466" t="s">
        <v>2453</v>
      </c>
      <c r="H3749" s="477">
        <f>NP.!X207</f>
        <v>0</v>
      </c>
      <c r="I3749" s="476">
        <f>NP.!AP207</f>
        <v>0</v>
      </c>
      <c r="J3749" s="462"/>
    </row>
    <row r="3750" spans="1:10" ht="30" customHeight="1" x14ac:dyDescent="0.2">
      <c r="A3750" s="461">
        <v>3739</v>
      </c>
      <c r="B3750" s="463" t="s">
        <v>12</v>
      </c>
      <c r="C3750" s="464" t="s">
        <v>1477</v>
      </c>
      <c r="D3750" s="465" t="str">
        <f>VLOOKUP(Tabela25[[#This Row],[Symbol]],Baza_cen[],3,0)</f>
        <v>BLOK NYXON  Green HST  150   H=180mm     GPMM</v>
      </c>
      <c r="E3750" s="466">
        <v>180</v>
      </c>
      <c r="F3750" s="466"/>
      <c r="G3750" s="466" t="s">
        <v>2453</v>
      </c>
      <c r="H3750" s="477">
        <f>NP.!Y207</f>
        <v>0</v>
      </c>
      <c r="I3750" s="476">
        <f>NP.!AQ207</f>
        <v>0</v>
      </c>
      <c r="J3750" s="462"/>
    </row>
    <row r="3751" spans="1:10" ht="30" customHeight="1" x14ac:dyDescent="0.2">
      <c r="A3751" s="461">
        <v>3740</v>
      </c>
      <c r="B3751" s="463" t="s">
        <v>12</v>
      </c>
      <c r="C3751" s="464" t="s">
        <v>1477</v>
      </c>
      <c r="D3751" s="465" t="str">
        <f>VLOOKUP(Tabela25[[#This Row],[Symbol]],Baza_cen[],3,0)</f>
        <v>BLOK NYXON  Green HST  150   H=180mm     GPMM</v>
      </c>
      <c r="E3751" s="466">
        <v>180</v>
      </c>
      <c r="F3751" s="466"/>
      <c r="G3751" s="466" t="s">
        <v>2453</v>
      </c>
      <c r="H3751" s="477">
        <f>NP.!Z207</f>
        <v>0</v>
      </c>
      <c r="I3751" s="476">
        <f>NP.!AR207</f>
        <v>0</v>
      </c>
      <c r="J3751" s="462"/>
    </row>
    <row r="3752" spans="1:10" ht="30" customHeight="1" x14ac:dyDescent="0.2">
      <c r="A3752" s="461">
        <v>3741</v>
      </c>
      <c r="B3752" s="463" t="s">
        <v>12</v>
      </c>
      <c r="C3752" s="464" t="s">
        <v>1477</v>
      </c>
      <c r="D3752" s="465" t="str">
        <f>VLOOKUP(Tabela25[[#This Row],[Symbol]],Baza_cen[],3,0)</f>
        <v>BLOK NYXON  Green HST  150   H=180mm     GPMM</v>
      </c>
      <c r="E3752" s="466">
        <v>180</v>
      </c>
      <c r="F3752" s="466"/>
      <c r="G3752" s="466" t="s">
        <v>2453</v>
      </c>
      <c r="H3752" s="477">
        <f>NP.!AA207</f>
        <v>0</v>
      </c>
      <c r="I3752" s="476">
        <f>NP.!AS207</f>
        <v>0</v>
      </c>
      <c r="J3752" s="462"/>
    </row>
    <row r="3753" spans="1:10" ht="30" customHeight="1" x14ac:dyDescent="0.2">
      <c r="A3753" s="461">
        <v>3742</v>
      </c>
      <c r="B3753" s="463" t="s">
        <v>12</v>
      </c>
      <c r="C3753" s="464" t="s">
        <v>1477</v>
      </c>
      <c r="D3753" s="465" t="str">
        <f>VLOOKUP(Tabela25[[#This Row],[Symbol]],Baza_cen[],3,0)</f>
        <v>BLOK NYXON  Green HST  150   H=180mm     GPMM</v>
      </c>
      <c r="E3753" s="466">
        <v>180</v>
      </c>
      <c r="F3753" s="466"/>
      <c r="G3753" s="466" t="s">
        <v>2453</v>
      </c>
      <c r="H3753" s="477">
        <f>NP.!AB207</f>
        <v>0</v>
      </c>
      <c r="I3753" s="476">
        <f>NP.!AT207</f>
        <v>0</v>
      </c>
      <c r="J3753" s="462"/>
    </row>
    <row r="3754" spans="1:10" ht="30" customHeight="1" x14ac:dyDescent="0.2">
      <c r="A3754" s="461">
        <v>3743</v>
      </c>
      <c r="B3754" s="463" t="s">
        <v>12</v>
      </c>
      <c r="C3754" s="464" t="s">
        <v>1477</v>
      </c>
      <c r="D3754" s="465" t="str">
        <f>VLOOKUP(Tabela25[[#This Row],[Symbol]],Baza_cen[],3,0)</f>
        <v>BLOK NYXON  Green HST  150   H=180mm     GPMM</v>
      </c>
      <c r="E3754" s="466">
        <v>180</v>
      </c>
      <c r="F3754" s="466"/>
      <c r="G3754" s="466" t="s">
        <v>2453</v>
      </c>
      <c r="H3754" s="477">
        <f>NP.!AC207</f>
        <v>0</v>
      </c>
      <c r="I3754" s="476">
        <f>NP.!AU207</f>
        <v>0</v>
      </c>
      <c r="J3754" s="462"/>
    </row>
    <row r="3755" spans="1:10" ht="30" customHeight="1" x14ac:dyDescent="0.2">
      <c r="A3755" s="461">
        <v>3744</v>
      </c>
      <c r="B3755" s="463" t="s">
        <v>12</v>
      </c>
      <c r="C3755" s="464" t="s">
        <v>1477</v>
      </c>
      <c r="D3755" s="465" t="str">
        <f>VLOOKUP(Tabela25[[#This Row],[Symbol]],Baza_cen[],3,0)</f>
        <v>BLOK NYXON  Green HST  150   H=180mm     GPMM</v>
      </c>
      <c r="E3755" s="466">
        <v>180</v>
      </c>
      <c r="F3755" s="466"/>
      <c r="G3755" s="466" t="s">
        <v>2453</v>
      </c>
      <c r="H3755" s="477">
        <f>NP.!AD207</f>
        <v>0</v>
      </c>
      <c r="I3755" s="476">
        <f>NP.!AV207</f>
        <v>0</v>
      </c>
      <c r="J3755" s="462"/>
    </row>
    <row r="3756" spans="1:10" ht="30" customHeight="1" x14ac:dyDescent="0.2">
      <c r="A3756" s="461">
        <v>3745</v>
      </c>
      <c r="B3756" s="463" t="s">
        <v>12</v>
      </c>
      <c r="C3756" s="464" t="s">
        <v>1478</v>
      </c>
      <c r="D3756" s="465" t="str">
        <f>VLOOKUP(Tabela25[[#This Row],[Symbol]],Baza_cen[],3,0)</f>
        <v>BLOK NYXON  Green HST  150   H=185mm     GPMM</v>
      </c>
      <c r="E3756" s="466">
        <v>185</v>
      </c>
      <c r="F3756" s="466"/>
      <c r="G3756" s="466" t="s">
        <v>2453</v>
      </c>
      <c r="H3756" s="477">
        <f>NP.!S208</f>
        <v>0</v>
      </c>
      <c r="I3756" s="476">
        <f>NP.!AK208</f>
        <v>0</v>
      </c>
      <c r="J3756" s="462"/>
    </row>
    <row r="3757" spans="1:10" ht="30" customHeight="1" x14ac:dyDescent="0.2">
      <c r="A3757" s="461">
        <v>3746</v>
      </c>
      <c r="B3757" s="463" t="s">
        <v>12</v>
      </c>
      <c r="C3757" s="464" t="s">
        <v>1478</v>
      </c>
      <c r="D3757" s="465" t="str">
        <f>VLOOKUP(Tabela25[[#This Row],[Symbol]],Baza_cen[],3,0)</f>
        <v>BLOK NYXON  Green HST  150   H=185mm     GPMM</v>
      </c>
      <c r="E3757" s="466">
        <v>185</v>
      </c>
      <c r="F3757" s="466"/>
      <c r="G3757" s="466" t="s">
        <v>2453</v>
      </c>
      <c r="H3757" s="477">
        <f>NP.!T208</f>
        <v>0</v>
      </c>
      <c r="I3757" s="476">
        <f>NP.!AL208</f>
        <v>0</v>
      </c>
      <c r="J3757" s="462"/>
    </row>
    <row r="3758" spans="1:10" ht="30" customHeight="1" x14ac:dyDescent="0.2">
      <c r="A3758" s="461">
        <v>3747</v>
      </c>
      <c r="B3758" s="463" t="s">
        <v>12</v>
      </c>
      <c r="C3758" s="464" t="s">
        <v>1478</v>
      </c>
      <c r="D3758" s="465" t="str">
        <f>VLOOKUP(Tabela25[[#This Row],[Symbol]],Baza_cen[],3,0)</f>
        <v>BLOK NYXON  Green HST  150   H=185mm     GPMM</v>
      </c>
      <c r="E3758" s="466">
        <v>185</v>
      </c>
      <c r="F3758" s="466"/>
      <c r="G3758" s="466" t="s">
        <v>2453</v>
      </c>
      <c r="H3758" s="477">
        <f>NP.!U208</f>
        <v>0</v>
      </c>
      <c r="I3758" s="476">
        <f>NP.!AM208</f>
        <v>0</v>
      </c>
      <c r="J3758" s="462"/>
    </row>
    <row r="3759" spans="1:10" ht="30" customHeight="1" x14ac:dyDescent="0.2">
      <c r="A3759" s="461">
        <v>3748</v>
      </c>
      <c r="B3759" s="463" t="s">
        <v>12</v>
      </c>
      <c r="C3759" s="464" t="s">
        <v>1478</v>
      </c>
      <c r="D3759" s="465" t="str">
        <f>VLOOKUP(Tabela25[[#This Row],[Symbol]],Baza_cen[],3,0)</f>
        <v>BLOK NYXON  Green HST  150   H=185mm     GPMM</v>
      </c>
      <c r="E3759" s="466">
        <v>185</v>
      </c>
      <c r="F3759" s="466"/>
      <c r="G3759" s="466" t="s">
        <v>2453</v>
      </c>
      <c r="H3759" s="477">
        <f>NP.!V208</f>
        <v>0</v>
      </c>
      <c r="I3759" s="476">
        <f>NP.!AN208</f>
        <v>0</v>
      </c>
      <c r="J3759" s="462"/>
    </row>
    <row r="3760" spans="1:10" ht="30" customHeight="1" x14ac:dyDescent="0.2">
      <c r="A3760" s="461">
        <v>3749</v>
      </c>
      <c r="B3760" s="463" t="s">
        <v>12</v>
      </c>
      <c r="C3760" s="464" t="s">
        <v>1478</v>
      </c>
      <c r="D3760" s="465" t="str">
        <f>VLOOKUP(Tabela25[[#This Row],[Symbol]],Baza_cen[],3,0)</f>
        <v>BLOK NYXON  Green HST  150   H=185mm     GPMM</v>
      </c>
      <c r="E3760" s="466">
        <v>185</v>
      </c>
      <c r="F3760" s="466"/>
      <c r="G3760" s="466" t="s">
        <v>2453</v>
      </c>
      <c r="H3760" s="477">
        <f>NP.!W208</f>
        <v>0</v>
      </c>
      <c r="I3760" s="476">
        <f>NP.!AO208</f>
        <v>0</v>
      </c>
      <c r="J3760" s="462"/>
    </row>
    <row r="3761" spans="1:10" ht="30" customHeight="1" x14ac:dyDescent="0.2">
      <c r="A3761" s="461">
        <v>3750</v>
      </c>
      <c r="B3761" s="463" t="s">
        <v>12</v>
      </c>
      <c r="C3761" s="464" t="s">
        <v>1478</v>
      </c>
      <c r="D3761" s="465" t="str">
        <f>VLOOKUP(Tabela25[[#This Row],[Symbol]],Baza_cen[],3,0)</f>
        <v>BLOK NYXON  Green HST  150   H=185mm     GPMM</v>
      </c>
      <c r="E3761" s="466">
        <v>185</v>
      </c>
      <c r="F3761" s="466"/>
      <c r="G3761" s="466" t="s">
        <v>2453</v>
      </c>
      <c r="H3761" s="477">
        <f>NP.!X208</f>
        <v>0</v>
      </c>
      <c r="I3761" s="476">
        <f>NP.!AP208</f>
        <v>0</v>
      </c>
      <c r="J3761" s="462"/>
    </row>
    <row r="3762" spans="1:10" ht="30" customHeight="1" x14ac:dyDescent="0.2">
      <c r="A3762" s="461">
        <v>3751</v>
      </c>
      <c r="B3762" s="463" t="s">
        <v>12</v>
      </c>
      <c r="C3762" s="464" t="s">
        <v>1478</v>
      </c>
      <c r="D3762" s="465" t="str">
        <f>VLOOKUP(Tabela25[[#This Row],[Symbol]],Baza_cen[],3,0)</f>
        <v>BLOK NYXON  Green HST  150   H=185mm     GPMM</v>
      </c>
      <c r="E3762" s="466">
        <v>185</v>
      </c>
      <c r="F3762" s="466"/>
      <c r="G3762" s="466" t="s">
        <v>2453</v>
      </c>
      <c r="H3762" s="477">
        <f>NP.!Y208</f>
        <v>0</v>
      </c>
      <c r="I3762" s="476">
        <f>NP.!AQ208</f>
        <v>0</v>
      </c>
      <c r="J3762" s="462"/>
    </row>
    <row r="3763" spans="1:10" ht="30" customHeight="1" x14ac:dyDescent="0.2">
      <c r="A3763" s="461">
        <v>3752</v>
      </c>
      <c r="B3763" s="463" t="s">
        <v>12</v>
      </c>
      <c r="C3763" s="464" t="s">
        <v>1478</v>
      </c>
      <c r="D3763" s="465" t="str">
        <f>VLOOKUP(Tabela25[[#This Row],[Symbol]],Baza_cen[],3,0)</f>
        <v>BLOK NYXON  Green HST  150   H=185mm     GPMM</v>
      </c>
      <c r="E3763" s="466">
        <v>185</v>
      </c>
      <c r="F3763" s="466"/>
      <c r="G3763" s="466" t="s">
        <v>2453</v>
      </c>
      <c r="H3763" s="477">
        <f>NP.!Z208</f>
        <v>0</v>
      </c>
      <c r="I3763" s="476">
        <f>NP.!AR208</f>
        <v>0</v>
      </c>
      <c r="J3763" s="462"/>
    </row>
    <row r="3764" spans="1:10" ht="30" customHeight="1" x14ac:dyDescent="0.2">
      <c r="A3764" s="461">
        <v>3753</v>
      </c>
      <c r="B3764" s="463" t="s">
        <v>12</v>
      </c>
      <c r="C3764" s="464" t="s">
        <v>1478</v>
      </c>
      <c r="D3764" s="465" t="str">
        <f>VLOOKUP(Tabela25[[#This Row],[Symbol]],Baza_cen[],3,0)</f>
        <v>BLOK NYXON  Green HST  150   H=185mm     GPMM</v>
      </c>
      <c r="E3764" s="466">
        <v>185</v>
      </c>
      <c r="F3764" s="466"/>
      <c r="G3764" s="466" t="s">
        <v>2453</v>
      </c>
      <c r="H3764" s="477">
        <f>NP.!AA208</f>
        <v>0</v>
      </c>
      <c r="I3764" s="476">
        <f>NP.!AS208</f>
        <v>0</v>
      </c>
      <c r="J3764" s="462"/>
    </row>
    <row r="3765" spans="1:10" ht="30" customHeight="1" x14ac:dyDescent="0.2">
      <c r="A3765" s="461">
        <v>3754</v>
      </c>
      <c r="B3765" s="463" t="s">
        <v>12</v>
      </c>
      <c r="C3765" s="464" t="s">
        <v>1478</v>
      </c>
      <c r="D3765" s="465" t="str">
        <f>VLOOKUP(Tabela25[[#This Row],[Symbol]],Baza_cen[],3,0)</f>
        <v>BLOK NYXON  Green HST  150   H=185mm     GPMM</v>
      </c>
      <c r="E3765" s="466">
        <v>185</v>
      </c>
      <c r="F3765" s="466"/>
      <c r="G3765" s="466" t="s">
        <v>2453</v>
      </c>
      <c r="H3765" s="477">
        <f>NP.!AB208</f>
        <v>0</v>
      </c>
      <c r="I3765" s="476">
        <f>NP.!AT208</f>
        <v>0</v>
      </c>
      <c r="J3765" s="462"/>
    </row>
    <row r="3766" spans="1:10" ht="30" customHeight="1" x14ac:dyDescent="0.2">
      <c r="A3766" s="461">
        <v>3755</v>
      </c>
      <c r="B3766" s="463" t="s">
        <v>12</v>
      </c>
      <c r="C3766" s="464" t="s">
        <v>1478</v>
      </c>
      <c r="D3766" s="465" t="str">
        <f>VLOOKUP(Tabela25[[#This Row],[Symbol]],Baza_cen[],3,0)</f>
        <v>BLOK NYXON  Green HST  150   H=185mm     GPMM</v>
      </c>
      <c r="E3766" s="466">
        <v>185</v>
      </c>
      <c r="F3766" s="466"/>
      <c r="G3766" s="466" t="s">
        <v>2453</v>
      </c>
      <c r="H3766" s="477">
        <f>NP.!AC208</f>
        <v>0</v>
      </c>
      <c r="I3766" s="476">
        <f>NP.!AU208</f>
        <v>0</v>
      </c>
      <c r="J3766" s="462"/>
    </row>
    <row r="3767" spans="1:10" ht="30" customHeight="1" x14ac:dyDescent="0.2">
      <c r="A3767" s="461">
        <v>3756</v>
      </c>
      <c r="B3767" s="463" t="s">
        <v>12</v>
      </c>
      <c r="C3767" s="464" t="s">
        <v>1478</v>
      </c>
      <c r="D3767" s="465" t="str">
        <f>VLOOKUP(Tabela25[[#This Row],[Symbol]],Baza_cen[],3,0)</f>
        <v>BLOK NYXON  Green HST  150   H=185mm     GPMM</v>
      </c>
      <c r="E3767" s="466">
        <v>185</v>
      </c>
      <c r="F3767" s="466"/>
      <c r="G3767" s="466" t="s">
        <v>2453</v>
      </c>
      <c r="H3767" s="477">
        <f>NP.!AD208</f>
        <v>0</v>
      </c>
      <c r="I3767" s="476">
        <f>NP.!AV208</f>
        <v>0</v>
      </c>
      <c r="J3767" s="462"/>
    </row>
    <row r="3768" spans="1:10" ht="30" customHeight="1" x14ac:dyDescent="0.2">
      <c r="A3768" s="461">
        <v>3757</v>
      </c>
      <c r="B3768" s="463" t="s">
        <v>12</v>
      </c>
      <c r="C3768" s="464" t="s">
        <v>1479</v>
      </c>
      <c r="D3768" s="465" t="str">
        <f>VLOOKUP(Tabela25[[#This Row],[Symbol]],Baza_cen[],3,0)</f>
        <v>BLOK NYXON  Green HST  150   H=190mm     GPMM</v>
      </c>
      <c r="E3768" s="466">
        <v>190</v>
      </c>
      <c r="F3768" s="466"/>
      <c r="G3768" s="466" t="s">
        <v>2453</v>
      </c>
      <c r="H3768" s="477">
        <f>NP.!S209</f>
        <v>0</v>
      </c>
      <c r="I3768" s="476">
        <f>NP.!AK209</f>
        <v>0</v>
      </c>
      <c r="J3768" s="462"/>
    </row>
    <row r="3769" spans="1:10" ht="30" customHeight="1" x14ac:dyDescent="0.2">
      <c r="A3769" s="461">
        <v>3758</v>
      </c>
      <c r="B3769" s="463" t="s">
        <v>12</v>
      </c>
      <c r="C3769" s="464" t="s">
        <v>1479</v>
      </c>
      <c r="D3769" s="465" t="str">
        <f>VLOOKUP(Tabela25[[#This Row],[Symbol]],Baza_cen[],3,0)</f>
        <v>BLOK NYXON  Green HST  150   H=190mm     GPMM</v>
      </c>
      <c r="E3769" s="466">
        <v>190</v>
      </c>
      <c r="F3769" s="466"/>
      <c r="G3769" s="466" t="s">
        <v>2453</v>
      </c>
      <c r="H3769" s="477">
        <f>NP.!T209</f>
        <v>0</v>
      </c>
      <c r="I3769" s="476">
        <f>NP.!AL209</f>
        <v>0</v>
      </c>
      <c r="J3769" s="462"/>
    </row>
    <row r="3770" spans="1:10" ht="30" customHeight="1" x14ac:dyDescent="0.2">
      <c r="A3770" s="461">
        <v>3759</v>
      </c>
      <c r="B3770" s="463" t="s">
        <v>12</v>
      </c>
      <c r="C3770" s="464" t="s">
        <v>1479</v>
      </c>
      <c r="D3770" s="465" t="str">
        <f>VLOOKUP(Tabela25[[#This Row],[Symbol]],Baza_cen[],3,0)</f>
        <v>BLOK NYXON  Green HST  150   H=190mm     GPMM</v>
      </c>
      <c r="E3770" s="466">
        <v>190</v>
      </c>
      <c r="F3770" s="466"/>
      <c r="G3770" s="466" t="s">
        <v>2453</v>
      </c>
      <c r="H3770" s="477">
        <f>NP.!U209</f>
        <v>0</v>
      </c>
      <c r="I3770" s="476">
        <f>NP.!AM209</f>
        <v>0</v>
      </c>
      <c r="J3770" s="462"/>
    </row>
    <row r="3771" spans="1:10" ht="30" customHeight="1" x14ac:dyDescent="0.2">
      <c r="A3771" s="461">
        <v>3760</v>
      </c>
      <c r="B3771" s="463" t="s">
        <v>12</v>
      </c>
      <c r="C3771" s="464" t="s">
        <v>1479</v>
      </c>
      <c r="D3771" s="465" t="str">
        <f>VLOOKUP(Tabela25[[#This Row],[Symbol]],Baza_cen[],3,0)</f>
        <v>BLOK NYXON  Green HST  150   H=190mm     GPMM</v>
      </c>
      <c r="E3771" s="466">
        <v>190</v>
      </c>
      <c r="F3771" s="466"/>
      <c r="G3771" s="466" t="s">
        <v>2453</v>
      </c>
      <c r="H3771" s="477">
        <f>NP.!V209</f>
        <v>0</v>
      </c>
      <c r="I3771" s="476">
        <f>NP.!AN209</f>
        <v>0</v>
      </c>
      <c r="J3771" s="462"/>
    </row>
    <row r="3772" spans="1:10" ht="30" customHeight="1" x14ac:dyDescent="0.2">
      <c r="A3772" s="461">
        <v>3761</v>
      </c>
      <c r="B3772" s="463" t="s">
        <v>12</v>
      </c>
      <c r="C3772" s="464" t="s">
        <v>1479</v>
      </c>
      <c r="D3772" s="465" t="str">
        <f>VLOOKUP(Tabela25[[#This Row],[Symbol]],Baza_cen[],3,0)</f>
        <v>BLOK NYXON  Green HST  150   H=190mm     GPMM</v>
      </c>
      <c r="E3772" s="466">
        <v>190</v>
      </c>
      <c r="F3772" s="466"/>
      <c r="G3772" s="466" t="s">
        <v>2453</v>
      </c>
      <c r="H3772" s="477">
        <f>NP.!W209</f>
        <v>0</v>
      </c>
      <c r="I3772" s="476">
        <f>NP.!AO209</f>
        <v>0</v>
      </c>
      <c r="J3772" s="462"/>
    </row>
    <row r="3773" spans="1:10" ht="30" customHeight="1" x14ac:dyDescent="0.2">
      <c r="A3773" s="461">
        <v>3762</v>
      </c>
      <c r="B3773" s="463" t="s">
        <v>12</v>
      </c>
      <c r="C3773" s="464" t="s">
        <v>1479</v>
      </c>
      <c r="D3773" s="465" t="str">
        <f>VLOOKUP(Tabela25[[#This Row],[Symbol]],Baza_cen[],3,0)</f>
        <v>BLOK NYXON  Green HST  150   H=190mm     GPMM</v>
      </c>
      <c r="E3773" s="466">
        <v>190</v>
      </c>
      <c r="F3773" s="466"/>
      <c r="G3773" s="466" t="s">
        <v>2453</v>
      </c>
      <c r="H3773" s="477">
        <f>NP.!X209</f>
        <v>0</v>
      </c>
      <c r="I3773" s="476">
        <f>NP.!AP209</f>
        <v>0</v>
      </c>
      <c r="J3773" s="462"/>
    </row>
    <row r="3774" spans="1:10" ht="30" customHeight="1" x14ac:dyDescent="0.2">
      <c r="A3774" s="461">
        <v>3763</v>
      </c>
      <c r="B3774" s="463" t="s">
        <v>12</v>
      </c>
      <c r="C3774" s="464" t="s">
        <v>1479</v>
      </c>
      <c r="D3774" s="465" t="str">
        <f>VLOOKUP(Tabela25[[#This Row],[Symbol]],Baza_cen[],3,0)</f>
        <v>BLOK NYXON  Green HST  150   H=190mm     GPMM</v>
      </c>
      <c r="E3774" s="466">
        <v>190</v>
      </c>
      <c r="F3774" s="466"/>
      <c r="G3774" s="466" t="s">
        <v>2453</v>
      </c>
      <c r="H3774" s="477">
        <f>NP.!Y209</f>
        <v>0</v>
      </c>
      <c r="I3774" s="476">
        <f>NP.!AQ209</f>
        <v>0</v>
      </c>
      <c r="J3774" s="462"/>
    </row>
    <row r="3775" spans="1:10" ht="30" customHeight="1" x14ac:dyDescent="0.2">
      <c r="A3775" s="461">
        <v>3764</v>
      </c>
      <c r="B3775" s="463" t="s">
        <v>12</v>
      </c>
      <c r="C3775" s="464" t="s">
        <v>1479</v>
      </c>
      <c r="D3775" s="465" t="str">
        <f>VLOOKUP(Tabela25[[#This Row],[Symbol]],Baza_cen[],3,0)</f>
        <v>BLOK NYXON  Green HST  150   H=190mm     GPMM</v>
      </c>
      <c r="E3775" s="466">
        <v>190</v>
      </c>
      <c r="F3775" s="466"/>
      <c r="G3775" s="466" t="s">
        <v>2453</v>
      </c>
      <c r="H3775" s="477">
        <f>NP.!Z209</f>
        <v>0</v>
      </c>
      <c r="I3775" s="476">
        <f>NP.!AR209</f>
        <v>0</v>
      </c>
      <c r="J3775" s="462"/>
    </row>
    <row r="3776" spans="1:10" ht="30" customHeight="1" x14ac:dyDescent="0.2">
      <c r="A3776" s="461">
        <v>3765</v>
      </c>
      <c r="B3776" s="463" t="s">
        <v>12</v>
      </c>
      <c r="C3776" s="464" t="s">
        <v>1479</v>
      </c>
      <c r="D3776" s="465" t="str">
        <f>VLOOKUP(Tabela25[[#This Row],[Symbol]],Baza_cen[],3,0)</f>
        <v>BLOK NYXON  Green HST  150   H=190mm     GPMM</v>
      </c>
      <c r="E3776" s="466">
        <v>190</v>
      </c>
      <c r="F3776" s="466"/>
      <c r="G3776" s="466" t="s">
        <v>2453</v>
      </c>
      <c r="H3776" s="477">
        <f>NP.!AA209</f>
        <v>0</v>
      </c>
      <c r="I3776" s="476">
        <f>NP.!AS209</f>
        <v>0</v>
      </c>
      <c r="J3776" s="462"/>
    </row>
    <row r="3777" spans="1:10" ht="30" customHeight="1" x14ac:dyDescent="0.2">
      <c r="A3777" s="461">
        <v>3766</v>
      </c>
      <c r="B3777" s="463" t="s">
        <v>12</v>
      </c>
      <c r="C3777" s="464" t="s">
        <v>1479</v>
      </c>
      <c r="D3777" s="465" t="str">
        <f>VLOOKUP(Tabela25[[#This Row],[Symbol]],Baza_cen[],3,0)</f>
        <v>BLOK NYXON  Green HST  150   H=190mm     GPMM</v>
      </c>
      <c r="E3777" s="466">
        <v>190</v>
      </c>
      <c r="F3777" s="466"/>
      <c r="G3777" s="466" t="s">
        <v>2453</v>
      </c>
      <c r="H3777" s="477">
        <f>NP.!AB209</f>
        <v>0</v>
      </c>
      <c r="I3777" s="476">
        <f>NP.!AT209</f>
        <v>0</v>
      </c>
      <c r="J3777" s="462"/>
    </row>
    <row r="3778" spans="1:10" ht="30" customHeight="1" x14ac:dyDescent="0.2">
      <c r="A3778" s="461">
        <v>3767</v>
      </c>
      <c r="B3778" s="463" t="s">
        <v>12</v>
      </c>
      <c r="C3778" s="464" t="s">
        <v>1479</v>
      </c>
      <c r="D3778" s="465" t="str">
        <f>VLOOKUP(Tabela25[[#This Row],[Symbol]],Baza_cen[],3,0)</f>
        <v>BLOK NYXON  Green HST  150   H=190mm     GPMM</v>
      </c>
      <c r="E3778" s="466">
        <v>190</v>
      </c>
      <c r="F3778" s="466"/>
      <c r="G3778" s="466" t="s">
        <v>2453</v>
      </c>
      <c r="H3778" s="477">
        <f>NP.!AC209</f>
        <v>0</v>
      </c>
      <c r="I3778" s="476">
        <f>NP.!AU209</f>
        <v>0</v>
      </c>
      <c r="J3778" s="462"/>
    </row>
    <row r="3779" spans="1:10" ht="30" customHeight="1" x14ac:dyDescent="0.2">
      <c r="A3779" s="461">
        <v>3768</v>
      </c>
      <c r="B3779" s="463" t="s">
        <v>12</v>
      </c>
      <c r="C3779" s="464" t="s">
        <v>1479</v>
      </c>
      <c r="D3779" s="465" t="str">
        <f>VLOOKUP(Tabela25[[#This Row],[Symbol]],Baza_cen[],3,0)</f>
        <v>BLOK NYXON  Green HST  150   H=190mm     GPMM</v>
      </c>
      <c r="E3779" s="466">
        <v>190</v>
      </c>
      <c r="F3779" s="466"/>
      <c r="G3779" s="466" t="s">
        <v>2453</v>
      </c>
      <c r="H3779" s="477">
        <f>NP.!AD209</f>
        <v>0</v>
      </c>
      <c r="I3779" s="476">
        <f>NP.!AV209</f>
        <v>0</v>
      </c>
      <c r="J3779" s="462"/>
    </row>
    <row r="3780" spans="1:10" ht="30" customHeight="1" x14ac:dyDescent="0.2">
      <c r="A3780" s="461">
        <v>3769</v>
      </c>
      <c r="B3780" s="463" t="s">
        <v>12</v>
      </c>
      <c r="C3780" s="464" t="s">
        <v>1480</v>
      </c>
      <c r="D3780" s="465" t="str">
        <f>VLOOKUP(Tabela25[[#This Row],[Symbol]],Baza_cen[],3,0)</f>
        <v>BLOK NYXON  Green HST  150   H=195mm     GPMM</v>
      </c>
      <c r="E3780" s="466">
        <v>195</v>
      </c>
      <c r="F3780" s="466"/>
      <c r="G3780" s="466" t="s">
        <v>2453</v>
      </c>
      <c r="H3780" s="477">
        <f>NP.!S210</f>
        <v>0</v>
      </c>
      <c r="I3780" s="476">
        <f>NP.!AK210</f>
        <v>0</v>
      </c>
      <c r="J3780" s="462"/>
    </row>
    <row r="3781" spans="1:10" ht="30" customHeight="1" x14ac:dyDescent="0.2">
      <c r="A3781" s="461">
        <v>3770</v>
      </c>
      <c r="B3781" s="463" t="s">
        <v>12</v>
      </c>
      <c r="C3781" s="464" t="s">
        <v>1480</v>
      </c>
      <c r="D3781" s="465" t="str">
        <f>VLOOKUP(Tabela25[[#This Row],[Symbol]],Baza_cen[],3,0)</f>
        <v>BLOK NYXON  Green HST  150   H=195mm     GPMM</v>
      </c>
      <c r="E3781" s="466">
        <v>195</v>
      </c>
      <c r="F3781" s="466"/>
      <c r="G3781" s="466" t="s">
        <v>2453</v>
      </c>
      <c r="H3781" s="477">
        <f>NP.!T210</f>
        <v>0</v>
      </c>
      <c r="I3781" s="476">
        <f>NP.!AL210</f>
        <v>0</v>
      </c>
      <c r="J3781" s="462"/>
    </row>
    <row r="3782" spans="1:10" ht="30" customHeight="1" x14ac:dyDescent="0.2">
      <c r="A3782" s="461">
        <v>3771</v>
      </c>
      <c r="B3782" s="463" t="s">
        <v>12</v>
      </c>
      <c r="C3782" s="464" t="s">
        <v>1480</v>
      </c>
      <c r="D3782" s="465" t="str">
        <f>VLOOKUP(Tabela25[[#This Row],[Symbol]],Baza_cen[],3,0)</f>
        <v>BLOK NYXON  Green HST  150   H=195mm     GPMM</v>
      </c>
      <c r="E3782" s="466">
        <v>195</v>
      </c>
      <c r="F3782" s="466"/>
      <c r="G3782" s="466" t="s">
        <v>2453</v>
      </c>
      <c r="H3782" s="477">
        <f>NP.!U210</f>
        <v>0</v>
      </c>
      <c r="I3782" s="476">
        <f>NP.!AM210</f>
        <v>0</v>
      </c>
      <c r="J3782" s="462"/>
    </row>
    <row r="3783" spans="1:10" ht="30" customHeight="1" x14ac:dyDescent="0.2">
      <c r="A3783" s="461">
        <v>3772</v>
      </c>
      <c r="B3783" s="463" t="s">
        <v>12</v>
      </c>
      <c r="C3783" s="464" t="s">
        <v>1480</v>
      </c>
      <c r="D3783" s="465" t="str">
        <f>VLOOKUP(Tabela25[[#This Row],[Symbol]],Baza_cen[],3,0)</f>
        <v>BLOK NYXON  Green HST  150   H=195mm     GPMM</v>
      </c>
      <c r="E3783" s="466">
        <v>195</v>
      </c>
      <c r="F3783" s="466"/>
      <c r="G3783" s="466" t="s">
        <v>2453</v>
      </c>
      <c r="H3783" s="477">
        <f>NP.!V210</f>
        <v>0</v>
      </c>
      <c r="I3783" s="476">
        <f>NP.!AN210</f>
        <v>0</v>
      </c>
      <c r="J3783" s="462"/>
    </row>
    <row r="3784" spans="1:10" ht="30" customHeight="1" x14ac:dyDescent="0.2">
      <c r="A3784" s="461">
        <v>3773</v>
      </c>
      <c r="B3784" s="463" t="s">
        <v>12</v>
      </c>
      <c r="C3784" s="464" t="s">
        <v>1480</v>
      </c>
      <c r="D3784" s="465" t="str">
        <f>VLOOKUP(Tabela25[[#This Row],[Symbol]],Baza_cen[],3,0)</f>
        <v>BLOK NYXON  Green HST  150   H=195mm     GPMM</v>
      </c>
      <c r="E3784" s="466">
        <v>195</v>
      </c>
      <c r="F3784" s="466"/>
      <c r="G3784" s="466" t="s">
        <v>2453</v>
      </c>
      <c r="H3784" s="477">
        <f>NP.!W210</f>
        <v>0</v>
      </c>
      <c r="I3784" s="476">
        <f>NP.!AO210</f>
        <v>0</v>
      </c>
      <c r="J3784" s="462"/>
    </row>
    <row r="3785" spans="1:10" ht="30" customHeight="1" x14ac:dyDescent="0.2">
      <c r="A3785" s="461">
        <v>3774</v>
      </c>
      <c r="B3785" s="463" t="s">
        <v>12</v>
      </c>
      <c r="C3785" s="464" t="s">
        <v>1480</v>
      </c>
      <c r="D3785" s="465" t="str">
        <f>VLOOKUP(Tabela25[[#This Row],[Symbol]],Baza_cen[],3,0)</f>
        <v>BLOK NYXON  Green HST  150   H=195mm     GPMM</v>
      </c>
      <c r="E3785" s="466">
        <v>195</v>
      </c>
      <c r="F3785" s="466"/>
      <c r="G3785" s="466" t="s">
        <v>2453</v>
      </c>
      <c r="H3785" s="477">
        <f>NP.!X210</f>
        <v>0</v>
      </c>
      <c r="I3785" s="476">
        <f>NP.!AP210</f>
        <v>0</v>
      </c>
      <c r="J3785" s="462"/>
    </row>
    <row r="3786" spans="1:10" ht="30" customHeight="1" x14ac:dyDescent="0.2">
      <c r="A3786" s="461">
        <v>3775</v>
      </c>
      <c r="B3786" s="463" t="s">
        <v>12</v>
      </c>
      <c r="C3786" s="464" t="s">
        <v>1480</v>
      </c>
      <c r="D3786" s="465" t="str">
        <f>VLOOKUP(Tabela25[[#This Row],[Symbol]],Baza_cen[],3,0)</f>
        <v>BLOK NYXON  Green HST  150   H=195mm     GPMM</v>
      </c>
      <c r="E3786" s="466">
        <v>195</v>
      </c>
      <c r="F3786" s="466"/>
      <c r="G3786" s="466" t="s">
        <v>2453</v>
      </c>
      <c r="H3786" s="477">
        <f>NP.!Y210</f>
        <v>0</v>
      </c>
      <c r="I3786" s="476">
        <f>NP.!AQ210</f>
        <v>0</v>
      </c>
      <c r="J3786" s="462"/>
    </row>
    <row r="3787" spans="1:10" ht="30" customHeight="1" x14ac:dyDescent="0.2">
      <c r="A3787" s="461">
        <v>3776</v>
      </c>
      <c r="B3787" s="463" t="s">
        <v>12</v>
      </c>
      <c r="C3787" s="464" t="s">
        <v>1480</v>
      </c>
      <c r="D3787" s="465" t="str">
        <f>VLOOKUP(Tabela25[[#This Row],[Symbol]],Baza_cen[],3,0)</f>
        <v>BLOK NYXON  Green HST  150   H=195mm     GPMM</v>
      </c>
      <c r="E3787" s="466">
        <v>195</v>
      </c>
      <c r="F3787" s="466"/>
      <c r="G3787" s="466" t="s">
        <v>2453</v>
      </c>
      <c r="H3787" s="477">
        <f>NP.!Z210</f>
        <v>0</v>
      </c>
      <c r="I3787" s="476">
        <f>NP.!AR210</f>
        <v>0</v>
      </c>
      <c r="J3787" s="462"/>
    </row>
    <row r="3788" spans="1:10" ht="30" customHeight="1" x14ac:dyDescent="0.2">
      <c r="A3788" s="461">
        <v>3777</v>
      </c>
      <c r="B3788" s="463" t="s">
        <v>12</v>
      </c>
      <c r="C3788" s="464" t="s">
        <v>1480</v>
      </c>
      <c r="D3788" s="465" t="str">
        <f>VLOOKUP(Tabela25[[#This Row],[Symbol]],Baza_cen[],3,0)</f>
        <v>BLOK NYXON  Green HST  150   H=195mm     GPMM</v>
      </c>
      <c r="E3788" s="466">
        <v>195</v>
      </c>
      <c r="F3788" s="466"/>
      <c r="G3788" s="466" t="s">
        <v>2453</v>
      </c>
      <c r="H3788" s="477">
        <f>NP.!AA210</f>
        <v>0</v>
      </c>
      <c r="I3788" s="476">
        <f>NP.!AS210</f>
        <v>0</v>
      </c>
      <c r="J3788" s="462"/>
    </row>
    <row r="3789" spans="1:10" ht="30" customHeight="1" x14ac:dyDescent="0.2">
      <c r="A3789" s="461">
        <v>3778</v>
      </c>
      <c r="B3789" s="463" t="s">
        <v>12</v>
      </c>
      <c r="C3789" s="464" t="s">
        <v>1480</v>
      </c>
      <c r="D3789" s="465" t="str">
        <f>VLOOKUP(Tabela25[[#This Row],[Symbol]],Baza_cen[],3,0)</f>
        <v>BLOK NYXON  Green HST  150   H=195mm     GPMM</v>
      </c>
      <c r="E3789" s="466">
        <v>195</v>
      </c>
      <c r="F3789" s="466"/>
      <c r="G3789" s="466" t="s">
        <v>2453</v>
      </c>
      <c r="H3789" s="477">
        <f>NP.!AB210</f>
        <v>0</v>
      </c>
      <c r="I3789" s="476">
        <f>NP.!AT210</f>
        <v>0</v>
      </c>
      <c r="J3789" s="462"/>
    </row>
    <row r="3790" spans="1:10" ht="30" customHeight="1" x14ac:dyDescent="0.2">
      <c r="A3790" s="461">
        <v>3779</v>
      </c>
      <c r="B3790" s="463" t="s">
        <v>12</v>
      </c>
      <c r="C3790" s="464" t="s">
        <v>1480</v>
      </c>
      <c r="D3790" s="465" t="str">
        <f>VLOOKUP(Tabela25[[#This Row],[Symbol]],Baza_cen[],3,0)</f>
        <v>BLOK NYXON  Green HST  150   H=195mm     GPMM</v>
      </c>
      <c r="E3790" s="466">
        <v>195</v>
      </c>
      <c r="F3790" s="466"/>
      <c r="G3790" s="466" t="s">
        <v>2453</v>
      </c>
      <c r="H3790" s="477">
        <f>NP.!AC210</f>
        <v>0</v>
      </c>
      <c r="I3790" s="476">
        <f>NP.!AU210</f>
        <v>0</v>
      </c>
      <c r="J3790" s="462"/>
    </row>
    <row r="3791" spans="1:10" ht="30" customHeight="1" x14ac:dyDescent="0.2">
      <c r="A3791" s="461">
        <v>3780</v>
      </c>
      <c r="B3791" s="463" t="s">
        <v>12</v>
      </c>
      <c r="C3791" s="464" t="s">
        <v>1480</v>
      </c>
      <c r="D3791" s="465" t="str">
        <f>VLOOKUP(Tabela25[[#This Row],[Symbol]],Baza_cen[],3,0)</f>
        <v>BLOK NYXON  Green HST  150   H=195mm     GPMM</v>
      </c>
      <c r="E3791" s="466">
        <v>195</v>
      </c>
      <c r="F3791" s="466"/>
      <c r="G3791" s="466" t="s">
        <v>2453</v>
      </c>
      <c r="H3791" s="477">
        <f>NP.!AD210</f>
        <v>0</v>
      </c>
      <c r="I3791" s="476">
        <f>NP.!AV210</f>
        <v>0</v>
      </c>
      <c r="J3791" s="462"/>
    </row>
    <row r="3792" spans="1:10" ht="30" customHeight="1" x14ac:dyDescent="0.2">
      <c r="A3792" s="461">
        <v>3781</v>
      </c>
      <c r="B3792" s="463" t="s">
        <v>12</v>
      </c>
      <c r="C3792" s="464" t="s">
        <v>1481</v>
      </c>
      <c r="D3792" s="465" t="str">
        <f>VLOOKUP(Tabela25[[#This Row],[Symbol]],Baza_cen[],3,0)</f>
        <v>BLOK NYXON  Green HST  150   H=200mm     GPMM</v>
      </c>
      <c r="E3792" s="466">
        <v>200</v>
      </c>
      <c r="F3792" s="466"/>
      <c r="G3792" s="466" t="s">
        <v>2453</v>
      </c>
      <c r="H3792" s="477">
        <f>NP.!S211</f>
        <v>0</v>
      </c>
      <c r="I3792" s="476">
        <f>NP.!AK211</f>
        <v>0</v>
      </c>
      <c r="J3792" s="462"/>
    </row>
    <row r="3793" spans="1:10" ht="30" customHeight="1" x14ac:dyDescent="0.2">
      <c r="A3793" s="461">
        <v>3782</v>
      </c>
      <c r="B3793" s="463" t="s">
        <v>12</v>
      </c>
      <c r="C3793" s="464" t="s">
        <v>1481</v>
      </c>
      <c r="D3793" s="465" t="str">
        <f>VLOOKUP(Tabela25[[#This Row],[Symbol]],Baza_cen[],3,0)</f>
        <v>BLOK NYXON  Green HST  150   H=200mm     GPMM</v>
      </c>
      <c r="E3793" s="466">
        <v>200</v>
      </c>
      <c r="F3793" s="466"/>
      <c r="G3793" s="466" t="s">
        <v>2453</v>
      </c>
      <c r="H3793" s="477">
        <f>NP.!T211</f>
        <v>0</v>
      </c>
      <c r="I3793" s="476">
        <f>NP.!AL211</f>
        <v>0</v>
      </c>
      <c r="J3793" s="462"/>
    </row>
    <row r="3794" spans="1:10" ht="30" customHeight="1" x14ac:dyDescent="0.2">
      <c r="A3794" s="461">
        <v>3783</v>
      </c>
      <c r="B3794" s="463" t="s">
        <v>12</v>
      </c>
      <c r="C3794" s="464" t="s">
        <v>1481</v>
      </c>
      <c r="D3794" s="465" t="str">
        <f>VLOOKUP(Tabela25[[#This Row],[Symbol]],Baza_cen[],3,0)</f>
        <v>BLOK NYXON  Green HST  150   H=200mm     GPMM</v>
      </c>
      <c r="E3794" s="466">
        <v>200</v>
      </c>
      <c r="F3794" s="466"/>
      <c r="G3794" s="466" t="s">
        <v>2453</v>
      </c>
      <c r="H3794" s="477">
        <f>NP.!U211</f>
        <v>0</v>
      </c>
      <c r="I3794" s="476">
        <f>NP.!AM211</f>
        <v>0</v>
      </c>
      <c r="J3794" s="462"/>
    </row>
    <row r="3795" spans="1:10" ht="30" customHeight="1" x14ac:dyDescent="0.2">
      <c r="A3795" s="461">
        <v>3784</v>
      </c>
      <c r="B3795" s="463" t="s">
        <v>12</v>
      </c>
      <c r="C3795" s="464" t="s">
        <v>1481</v>
      </c>
      <c r="D3795" s="465" t="str">
        <f>VLOOKUP(Tabela25[[#This Row],[Symbol]],Baza_cen[],3,0)</f>
        <v>BLOK NYXON  Green HST  150   H=200mm     GPMM</v>
      </c>
      <c r="E3795" s="466">
        <v>200</v>
      </c>
      <c r="F3795" s="466"/>
      <c r="G3795" s="466" t="s">
        <v>2453</v>
      </c>
      <c r="H3795" s="477">
        <f>NP.!V211</f>
        <v>0</v>
      </c>
      <c r="I3795" s="476">
        <f>NP.!AN211</f>
        <v>0</v>
      </c>
      <c r="J3795" s="462"/>
    </row>
    <row r="3796" spans="1:10" ht="30" customHeight="1" x14ac:dyDescent="0.2">
      <c r="A3796" s="461">
        <v>3785</v>
      </c>
      <c r="B3796" s="463" t="s">
        <v>12</v>
      </c>
      <c r="C3796" s="464" t="s">
        <v>1481</v>
      </c>
      <c r="D3796" s="465" t="str">
        <f>VLOOKUP(Tabela25[[#This Row],[Symbol]],Baza_cen[],3,0)</f>
        <v>BLOK NYXON  Green HST  150   H=200mm     GPMM</v>
      </c>
      <c r="E3796" s="466">
        <v>200</v>
      </c>
      <c r="F3796" s="466"/>
      <c r="G3796" s="466" t="s">
        <v>2453</v>
      </c>
      <c r="H3796" s="477">
        <f>NP.!W211</f>
        <v>0</v>
      </c>
      <c r="I3796" s="476">
        <f>NP.!AO211</f>
        <v>0</v>
      </c>
      <c r="J3796" s="462"/>
    </row>
    <row r="3797" spans="1:10" ht="30" customHeight="1" x14ac:dyDescent="0.2">
      <c r="A3797" s="461">
        <v>3786</v>
      </c>
      <c r="B3797" s="463" t="s">
        <v>12</v>
      </c>
      <c r="C3797" s="464" t="s">
        <v>1481</v>
      </c>
      <c r="D3797" s="465" t="str">
        <f>VLOOKUP(Tabela25[[#This Row],[Symbol]],Baza_cen[],3,0)</f>
        <v>BLOK NYXON  Green HST  150   H=200mm     GPMM</v>
      </c>
      <c r="E3797" s="466">
        <v>200</v>
      </c>
      <c r="F3797" s="466"/>
      <c r="G3797" s="466" t="s">
        <v>2453</v>
      </c>
      <c r="H3797" s="477">
        <f>NP.!X211</f>
        <v>0</v>
      </c>
      <c r="I3797" s="476">
        <f>NP.!AP211</f>
        <v>0</v>
      </c>
      <c r="J3797" s="462"/>
    </row>
    <row r="3798" spans="1:10" ht="30" customHeight="1" x14ac:dyDescent="0.2">
      <c r="A3798" s="461">
        <v>3787</v>
      </c>
      <c r="B3798" s="463" t="s">
        <v>12</v>
      </c>
      <c r="C3798" s="464" t="s">
        <v>1481</v>
      </c>
      <c r="D3798" s="465" t="str">
        <f>VLOOKUP(Tabela25[[#This Row],[Symbol]],Baza_cen[],3,0)</f>
        <v>BLOK NYXON  Green HST  150   H=200mm     GPMM</v>
      </c>
      <c r="E3798" s="466">
        <v>200</v>
      </c>
      <c r="F3798" s="466"/>
      <c r="G3798" s="466" t="s">
        <v>2453</v>
      </c>
      <c r="H3798" s="477">
        <f>NP.!Y211</f>
        <v>0</v>
      </c>
      <c r="I3798" s="476">
        <f>NP.!AQ211</f>
        <v>0</v>
      </c>
      <c r="J3798" s="462"/>
    </row>
    <row r="3799" spans="1:10" ht="30" customHeight="1" x14ac:dyDescent="0.2">
      <c r="A3799" s="461">
        <v>3788</v>
      </c>
      <c r="B3799" s="463" t="s">
        <v>12</v>
      </c>
      <c r="C3799" s="464" t="s">
        <v>1481</v>
      </c>
      <c r="D3799" s="465" t="str">
        <f>VLOOKUP(Tabela25[[#This Row],[Symbol]],Baza_cen[],3,0)</f>
        <v>BLOK NYXON  Green HST  150   H=200mm     GPMM</v>
      </c>
      <c r="E3799" s="466">
        <v>200</v>
      </c>
      <c r="F3799" s="466"/>
      <c r="G3799" s="466" t="s">
        <v>2453</v>
      </c>
      <c r="H3799" s="477">
        <f>NP.!Z211</f>
        <v>0</v>
      </c>
      <c r="I3799" s="476">
        <f>NP.!AR211</f>
        <v>0</v>
      </c>
      <c r="J3799" s="462"/>
    </row>
    <row r="3800" spans="1:10" ht="30" customHeight="1" x14ac:dyDescent="0.2">
      <c r="A3800" s="461">
        <v>3789</v>
      </c>
      <c r="B3800" s="463" t="s">
        <v>12</v>
      </c>
      <c r="C3800" s="464" t="s">
        <v>1481</v>
      </c>
      <c r="D3800" s="465" t="str">
        <f>VLOOKUP(Tabela25[[#This Row],[Symbol]],Baza_cen[],3,0)</f>
        <v>BLOK NYXON  Green HST  150   H=200mm     GPMM</v>
      </c>
      <c r="E3800" s="466">
        <v>200</v>
      </c>
      <c r="F3800" s="466"/>
      <c r="G3800" s="466" t="s">
        <v>2453</v>
      </c>
      <c r="H3800" s="477">
        <f>NP.!AA211</f>
        <v>0</v>
      </c>
      <c r="I3800" s="476">
        <f>NP.!AS211</f>
        <v>0</v>
      </c>
      <c r="J3800" s="462"/>
    </row>
    <row r="3801" spans="1:10" ht="30" customHeight="1" x14ac:dyDescent="0.2">
      <c r="A3801" s="461">
        <v>3790</v>
      </c>
      <c r="B3801" s="463" t="s">
        <v>12</v>
      </c>
      <c r="C3801" s="464" t="s">
        <v>1481</v>
      </c>
      <c r="D3801" s="465" t="str">
        <f>VLOOKUP(Tabela25[[#This Row],[Symbol]],Baza_cen[],3,0)</f>
        <v>BLOK NYXON  Green HST  150   H=200mm     GPMM</v>
      </c>
      <c r="E3801" s="466">
        <v>200</v>
      </c>
      <c r="F3801" s="466"/>
      <c r="G3801" s="466" t="s">
        <v>2453</v>
      </c>
      <c r="H3801" s="477">
        <f>NP.!AB211</f>
        <v>0</v>
      </c>
      <c r="I3801" s="476">
        <f>NP.!AT211</f>
        <v>0</v>
      </c>
      <c r="J3801" s="462"/>
    </row>
    <row r="3802" spans="1:10" ht="30" customHeight="1" x14ac:dyDescent="0.2">
      <c r="A3802" s="461">
        <v>3791</v>
      </c>
      <c r="B3802" s="463" t="s">
        <v>12</v>
      </c>
      <c r="C3802" s="464" t="s">
        <v>1481</v>
      </c>
      <c r="D3802" s="465" t="str">
        <f>VLOOKUP(Tabela25[[#This Row],[Symbol]],Baza_cen[],3,0)</f>
        <v>BLOK NYXON  Green HST  150   H=200mm     GPMM</v>
      </c>
      <c r="E3802" s="466">
        <v>200</v>
      </c>
      <c r="F3802" s="466"/>
      <c r="G3802" s="466" t="s">
        <v>2453</v>
      </c>
      <c r="H3802" s="477">
        <f>NP.!AC211</f>
        <v>0</v>
      </c>
      <c r="I3802" s="476">
        <f>NP.!AU211</f>
        <v>0</v>
      </c>
      <c r="J3802" s="462"/>
    </row>
    <row r="3803" spans="1:10" ht="30" customHeight="1" x14ac:dyDescent="0.2">
      <c r="A3803" s="461">
        <v>3792</v>
      </c>
      <c r="B3803" s="463" t="s">
        <v>12</v>
      </c>
      <c r="C3803" s="464" t="s">
        <v>1481</v>
      </c>
      <c r="D3803" s="465" t="str">
        <f>VLOOKUP(Tabela25[[#This Row],[Symbol]],Baza_cen[],3,0)</f>
        <v>BLOK NYXON  Green HST  150   H=200mm     GPMM</v>
      </c>
      <c r="E3803" s="466">
        <v>200</v>
      </c>
      <c r="F3803" s="466"/>
      <c r="G3803" s="466" t="s">
        <v>2453</v>
      </c>
      <c r="H3803" s="477">
        <f>NP.!AD211</f>
        <v>0</v>
      </c>
      <c r="I3803" s="476">
        <f>NP.!AV211</f>
        <v>0</v>
      </c>
      <c r="J3803" s="462"/>
    </row>
    <row r="3804" spans="1:10" ht="30" customHeight="1" x14ac:dyDescent="0.2">
      <c r="A3804" s="461">
        <v>3793</v>
      </c>
      <c r="B3804" s="463" t="s">
        <v>12</v>
      </c>
      <c r="C3804" s="464" t="s">
        <v>1482</v>
      </c>
      <c r="D3804" s="465" t="str">
        <f>VLOOKUP(Tabela25[[#This Row],[Symbol]],Baza_cen[],3,0)</f>
        <v>BLOK NYXON  Green HST  150   H=205mm     GPMM</v>
      </c>
      <c r="E3804" s="466">
        <v>205</v>
      </c>
      <c r="F3804" s="466"/>
      <c r="G3804" s="466" t="s">
        <v>2453</v>
      </c>
      <c r="H3804" s="477">
        <f>NP.!S212</f>
        <v>0</v>
      </c>
      <c r="I3804" s="476">
        <f>NP.!AK212</f>
        <v>0</v>
      </c>
      <c r="J3804" s="462"/>
    </row>
    <row r="3805" spans="1:10" ht="30" customHeight="1" x14ac:dyDescent="0.2">
      <c r="A3805" s="461">
        <v>3794</v>
      </c>
      <c r="B3805" s="463" t="s">
        <v>12</v>
      </c>
      <c r="C3805" s="464" t="s">
        <v>1482</v>
      </c>
      <c r="D3805" s="465" t="str">
        <f>VLOOKUP(Tabela25[[#This Row],[Symbol]],Baza_cen[],3,0)</f>
        <v>BLOK NYXON  Green HST  150   H=205mm     GPMM</v>
      </c>
      <c r="E3805" s="466">
        <v>205</v>
      </c>
      <c r="F3805" s="466"/>
      <c r="G3805" s="466" t="s">
        <v>2453</v>
      </c>
      <c r="H3805" s="477">
        <f>NP.!T212</f>
        <v>0</v>
      </c>
      <c r="I3805" s="476">
        <f>NP.!AL212</f>
        <v>0</v>
      </c>
      <c r="J3805" s="462"/>
    </row>
    <row r="3806" spans="1:10" ht="30" customHeight="1" x14ac:dyDescent="0.2">
      <c r="A3806" s="461">
        <v>3795</v>
      </c>
      <c r="B3806" s="463" t="s">
        <v>12</v>
      </c>
      <c r="C3806" s="464" t="s">
        <v>1482</v>
      </c>
      <c r="D3806" s="465" t="str">
        <f>VLOOKUP(Tabela25[[#This Row],[Symbol]],Baza_cen[],3,0)</f>
        <v>BLOK NYXON  Green HST  150   H=205mm     GPMM</v>
      </c>
      <c r="E3806" s="466">
        <v>205</v>
      </c>
      <c r="F3806" s="466"/>
      <c r="G3806" s="466" t="s">
        <v>2453</v>
      </c>
      <c r="H3806" s="477">
        <f>NP.!U212</f>
        <v>0</v>
      </c>
      <c r="I3806" s="476">
        <f>NP.!AM212</f>
        <v>0</v>
      </c>
      <c r="J3806" s="462"/>
    </row>
    <row r="3807" spans="1:10" ht="30" customHeight="1" x14ac:dyDescent="0.2">
      <c r="A3807" s="461">
        <v>3796</v>
      </c>
      <c r="B3807" s="463" t="s">
        <v>12</v>
      </c>
      <c r="C3807" s="464" t="s">
        <v>1482</v>
      </c>
      <c r="D3807" s="465" t="str">
        <f>VLOOKUP(Tabela25[[#This Row],[Symbol]],Baza_cen[],3,0)</f>
        <v>BLOK NYXON  Green HST  150   H=205mm     GPMM</v>
      </c>
      <c r="E3807" s="466">
        <v>205</v>
      </c>
      <c r="F3807" s="466"/>
      <c r="G3807" s="466" t="s">
        <v>2453</v>
      </c>
      <c r="H3807" s="477">
        <f>NP.!V212</f>
        <v>0</v>
      </c>
      <c r="I3807" s="476">
        <f>NP.!AN212</f>
        <v>0</v>
      </c>
      <c r="J3807" s="462"/>
    </row>
    <row r="3808" spans="1:10" ht="30" customHeight="1" x14ac:dyDescent="0.2">
      <c r="A3808" s="461">
        <v>3797</v>
      </c>
      <c r="B3808" s="463" t="s">
        <v>12</v>
      </c>
      <c r="C3808" s="464" t="s">
        <v>1482</v>
      </c>
      <c r="D3808" s="465" t="str">
        <f>VLOOKUP(Tabela25[[#This Row],[Symbol]],Baza_cen[],3,0)</f>
        <v>BLOK NYXON  Green HST  150   H=205mm     GPMM</v>
      </c>
      <c r="E3808" s="466">
        <v>205</v>
      </c>
      <c r="F3808" s="466"/>
      <c r="G3808" s="466" t="s">
        <v>2453</v>
      </c>
      <c r="H3808" s="477">
        <f>NP.!W212</f>
        <v>0</v>
      </c>
      <c r="I3808" s="476">
        <f>NP.!AO212</f>
        <v>0</v>
      </c>
      <c r="J3808" s="462"/>
    </row>
    <row r="3809" spans="1:10" ht="30" customHeight="1" x14ac:dyDescent="0.2">
      <c r="A3809" s="461">
        <v>3798</v>
      </c>
      <c r="B3809" s="463" t="s">
        <v>12</v>
      </c>
      <c r="C3809" s="464" t="s">
        <v>1482</v>
      </c>
      <c r="D3809" s="465" t="str">
        <f>VLOOKUP(Tabela25[[#This Row],[Symbol]],Baza_cen[],3,0)</f>
        <v>BLOK NYXON  Green HST  150   H=205mm     GPMM</v>
      </c>
      <c r="E3809" s="466">
        <v>205</v>
      </c>
      <c r="F3809" s="466"/>
      <c r="G3809" s="466" t="s">
        <v>2453</v>
      </c>
      <c r="H3809" s="477">
        <f>NP.!X212</f>
        <v>0</v>
      </c>
      <c r="I3809" s="476">
        <f>NP.!AP212</f>
        <v>0</v>
      </c>
      <c r="J3809" s="462"/>
    </row>
    <row r="3810" spans="1:10" ht="30" customHeight="1" x14ac:dyDescent="0.2">
      <c r="A3810" s="461">
        <v>3799</v>
      </c>
      <c r="B3810" s="463" t="s">
        <v>12</v>
      </c>
      <c r="C3810" s="464" t="s">
        <v>1482</v>
      </c>
      <c r="D3810" s="465" t="str">
        <f>VLOOKUP(Tabela25[[#This Row],[Symbol]],Baza_cen[],3,0)</f>
        <v>BLOK NYXON  Green HST  150   H=205mm     GPMM</v>
      </c>
      <c r="E3810" s="466">
        <v>205</v>
      </c>
      <c r="F3810" s="466"/>
      <c r="G3810" s="466" t="s">
        <v>2453</v>
      </c>
      <c r="H3810" s="477">
        <f>NP.!Y212</f>
        <v>0</v>
      </c>
      <c r="I3810" s="476">
        <f>NP.!AQ212</f>
        <v>0</v>
      </c>
      <c r="J3810" s="462"/>
    </row>
    <row r="3811" spans="1:10" ht="30" customHeight="1" x14ac:dyDescent="0.2">
      <c r="A3811" s="461">
        <v>3800</v>
      </c>
      <c r="B3811" s="463" t="s">
        <v>12</v>
      </c>
      <c r="C3811" s="464" t="s">
        <v>1482</v>
      </c>
      <c r="D3811" s="465" t="str">
        <f>VLOOKUP(Tabela25[[#This Row],[Symbol]],Baza_cen[],3,0)</f>
        <v>BLOK NYXON  Green HST  150   H=205mm     GPMM</v>
      </c>
      <c r="E3811" s="466">
        <v>205</v>
      </c>
      <c r="F3811" s="466"/>
      <c r="G3811" s="466" t="s">
        <v>2453</v>
      </c>
      <c r="H3811" s="477">
        <f>NP.!Z212</f>
        <v>0</v>
      </c>
      <c r="I3811" s="476">
        <f>NP.!AR212</f>
        <v>0</v>
      </c>
      <c r="J3811" s="462"/>
    </row>
    <row r="3812" spans="1:10" ht="30" customHeight="1" x14ac:dyDescent="0.2">
      <c r="A3812" s="461">
        <v>3801</v>
      </c>
      <c r="B3812" s="463" t="s">
        <v>12</v>
      </c>
      <c r="C3812" s="464" t="s">
        <v>1482</v>
      </c>
      <c r="D3812" s="465" t="str">
        <f>VLOOKUP(Tabela25[[#This Row],[Symbol]],Baza_cen[],3,0)</f>
        <v>BLOK NYXON  Green HST  150   H=205mm     GPMM</v>
      </c>
      <c r="E3812" s="466">
        <v>205</v>
      </c>
      <c r="F3812" s="466"/>
      <c r="G3812" s="466" t="s">
        <v>2453</v>
      </c>
      <c r="H3812" s="477">
        <f>NP.!AA212</f>
        <v>0</v>
      </c>
      <c r="I3812" s="476">
        <f>NP.!AS212</f>
        <v>0</v>
      </c>
      <c r="J3812" s="462"/>
    </row>
    <row r="3813" spans="1:10" ht="30" customHeight="1" x14ac:dyDescent="0.2">
      <c r="A3813" s="461">
        <v>3802</v>
      </c>
      <c r="B3813" s="463" t="s">
        <v>12</v>
      </c>
      <c r="C3813" s="464" t="s">
        <v>1482</v>
      </c>
      <c r="D3813" s="465" t="str">
        <f>VLOOKUP(Tabela25[[#This Row],[Symbol]],Baza_cen[],3,0)</f>
        <v>BLOK NYXON  Green HST  150   H=205mm     GPMM</v>
      </c>
      <c r="E3813" s="466">
        <v>205</v>
      </c>
      <c r="F3813" s="466"/>
      <c r="G3813" s="466" t="s">
        <v>2453</v>
      </c>
      <c r="H3813" s="477">
        <f>NP.!AB212</f>
        <v>0</v>
      </c>
      <c r="I3813" s="476">
        <f>NP.!AT212</f>
        <v>0</v>
      </c>
      <c r="J3813" s="462"/>
    </row>
    <row r="3814" spans="1:10" ht="30" customHeight="1" x14ac:dyDescent="0.2">
      <c r="A3814" s="461">
        <v>3803</v>
      </c>
      <c r="B3814" s="463" t="s">
        <v>12</v>
      </c>
      <c r="C3814" s="464" t="s">
        <v>1482</v>
      </c>
      <c r="D3814" s="465" t="str">
        <f>VLOOKUP(Tabela25[[#This Row],[Symbol]],Baza_cen[],3,0)</f>
        <v>BLOK NYXON  Green HST  150   H=205mm     GPMM</v>
      </c>
      <c r="E3814" s="466">
        <v>205</v>
      </c>
      <c r="F3814" s="466"/>
      <c r="G3814" s="466" t="s">
        <v>2453</v>
      </c>
      <c r="H3814" s="477">
        <f>NP.!AC212</f>
        <v>0</v>
      </c>
      <c r="I3814" s="476">
        <f>NP.!AU212</f>
        <v>0</v>
      </c>
      <c r="J3814" s="462"/>
    </row>
    <row r="3815" spans="1:10" ht="30" customHeight="1" x14ac:dyDescent="0.2">
      <c r="A3815" s="461">
        <v>3804</v>
      </c>
      <c r="B3815" s="463" t="s">
        <v>12</v>
      </c>
      <c r="C3815" s="464" t="s">
        <v>1482</v>
      </c>
      <c r="D3815" s="465" t="str">
        <f>VLOOKUP(Tabela25[[#This Row],[Symbol]],Baza_cen[],3,0)</f>
        <v>BLOK NYXON  Green HST  150   H=205mm     GPMM</v>
      </c>
      <c r="E3815" s="466">
        <v>205</v>
      </c>
      <c r="F3815" s="466"/>
      <c r="G3815" s="466" t="s">
        <v>2453</v>
      </c>
      <c r="H3815" s="477">
        <f>NP.!AD212</f>
        <v>0</v>
      </c>
      <c r="I3815" s="476">
        <f>NP.!AV212</f>
        <v>0</v>
      </c>
      <c r="J3815" s="462"/>
    </row>
    <row r="3816" spans="1:10" ht="30" customHeight="1" x14ac:dyDescent="0.2">
      <c r="A3816" s="461">
        <v>3805</v>
      </c>
      <c r="B3816" s="463" t="s">
        <v>12</v>
      </c>
      <c r="C3816" s="464" t="s">
        <v>1483</v>
      </c>
      <c r="D3816" s="465" t="str">
        <f>VLOOKUP(Tabela25[[#This Row],[Symbol]],Baza_cen[],3,0)</f>
        <v>BLOK NYXON  Green HST  150   H=210mm     GPMM</v>
      </c>
      <c r="E3816" s="466">
        <v>210</v>
      </c>
      <c r="F3816" s="466"/>
      <c r="G3816" s="466" t="s">
        <v>2453</v>
      </c>
      <c r="H3816" s="477">
        <f>NP.!S213</f>
        <v>0</v>
      </c>
      <c r="I3816" s="476">
        <f>NP.!AK213</f>
        <v>0</v>
      </c>
      <c r="J3816" s="462"/>
    </row>
    <row r="3817" spans="1:10" ht="30" customHeight="1" x14ac:dyDescent="0.2">
      <c r="A3817" s="461">
        <v>3806</v>
      </c>
      <c r="B3817" s="463" t="s">
        <v>12</v>
      </c>
      <c r="C3817" s="464" t="s">
        <v>1483</v>
      </c>
      <c r="D3817" s="465" t="str">
        <f>VLOOKUP(Tabela25[[#This Row],[Symbol]],Baza_cen[],3,0)</f>
        <v>BLOK NYXON  Green HST  150   H=210mm     GPMM</v>
      </c>
      <c r="E3817" s="466">
        <v>210</v>
      </c>
      <c r="F3817" s="466"/>
      <c r="G3817" s="466" t="s">
        <v>2453</v>
      </c>
      <c r="H3817" s="477">
        <f>NP.!T213</f>
        <v>0</v>
      </c>
      <c r="I3817" s="476">
        <f>NP.!AL213</f>
        <v>0</v>
      </c>
      <c r="J3817" s="462"/>
    </row>
    <row r="3818" spans="1:10" ht="30" customHeight="1" x14ac:dyDescent="0.2">
      <c r="A3818" s="461">
        <v>3807</v>
      </c>
      <c r="B3818" s="463" t="s">
        <v>12</v>
      </c>
      <c r="C3818" s="464" t="s">
        <v>1483</v>
      </c>
      <c r="D3818" s="465" t="str">
        <f>VLOOKUP(Tabela25[[#This Row],[Symbol]],Baza_cen[],3,0)</f>
        <v>BLOK NYXON  Green HST  150   H=210mm     GPMM</v>
      </c>
      <c r="E3818" s="466">
        <v>210</v>
      </c>
      <c r="F3818" s="466"/>
      <c r="G3818" s="466" t="s">
        <v>2453</v>
      </c>
      <c r="H3818" s="477">
        <f>NP.!U213</f>
        <v>0</v>
      </c>
      <c r="I3818" s="476">
        <f>NP.!AM213</f>
        <v>0</v>
      </c>
      <c r="J3818" s="462"/>
    </row>
    <row r="3819" spans="1:10" ht="30" customHeight="1" x14ac:dyDescent="0.2">
      <c r="A3819" s="461">
        <v>3808</v>
      </c>
      <c r="B3819" s="463" t="s">
        <v>12</v>
      </c>
      <c r="C3819" s="464" t="s">
        <v>1483</v>
      </c>
      <c r="D3819" s="465" t="str">
        <f>VLOOKUP(Tabela25[[#This Row],[Symbol]],Baza_cen[],3,0)</f>
        <v>BLOK NYXON  Green HST  150   H=210mm     GPMM</v>
      </c>
      <c r="E3819" s="466">
        <v>210</v>
      </c>
      <c r="F3819" s="466"/>
      <c r="G3819" s="466" t="s">
        <v>2453</v>
      </c>
      <c r="H3819" s="477">
        <f>NP.!V213</f>
        <v>0</v>
      </c>
      <c r="I3819" s="476">
        <f>NP.!AN213</f>
        <v>0</v>
      </c>
      <c r="J3819" s="462"/>
    </row>
    <row r="3820" spans="1:10" ht="30" customHeight="1" x14ac:dyDescent="0.2">
      <c r="A3820" s="461">
        <v>3809</v>
      </c>
      <c r="B3820" s="463" t="s">
        <v>12</v>
      </c>
      <c r="C3820" s="464" t="s">
        <v>1483</v>
      </c>
      <c r="D3820" s="465" t="str">
        <f>VLOOKUP(Tabela25[[#This Row],[Symbol]],Baza_cen[],3,0)</f>
        <v>BLOK NYXON  Green HST  150   H=210mm     GPMM</v>
      </c>
      <c r="E3820" s="466">
        <v>210</v>
      </c>
      <c r="F3820" s="466"/>
      <c r="G3820" s="466" t="s">
        <v>2453</v>
      </c>
      <c r="H3820" s="477">
        <f>NP.!W213</f>
        <v>0</v>
      </c>
      <c r="I3820" s="476">
        <f>NP.!AO213</f>
        <v>0</v>
      </c>
      <c r="J3820" s="462"/>
    </row>
    <row r="3821" spans="1:10" ht="30" customHeight="1" x14ac:dyDescent="0.2">
      <c r="A3821" s="461">
        <v>3810</v>
      </c>
      <c r="B3821" s="463" t="s">
        <v>12</v>
      </c>
      <c r="C3821" s="464" t="s">
        <v>1483</v>
      </c>
      <c r="D3821" s="465" t="str">
        <f>VLOOKUP(Tabela25[[#This Row],[Symbol]],Baza_cen[],3,0)</f>
        <v>BLOK NYXON  Green HST  150   H=210mm     GPMM</v>
      </c>
      <c r="E3821" s="466">
        <v>210</v>
      </c>
      <c r="F3821" s="466"/>
      <c r="G3821" s="466" t="s">
        <v>2453</v>
      </c>
      <c r="H3821" s="477">
        <f>NP.!X213</f>
        <v>0</v>
      </c>
      <c r="I3821" s="476">
        <f>NP.!AP213</f>
        <v>0</v>
      </c>
      <c r="J3821" s="462"/>
    </row>
    <row r="3822" spans="1:10" ht="30" customHeight="1" x14ac:dyDescent="0.2">
      <c r="A3822" s="461">
        <v>3811</v>
      </c>
      <c r="B3822" s="463" t="s">
        <v>12</v>
      </c>
      <c r="C3822" s="464" t="s">
        <v>1483</v>
      </c>
      <c r="D3822" s="465" t="str">
        <f>VLOOKUP(Tabela25[[#This Row],[Symbol]],Baza_cen[],3,0)</f>
        <v>BLOK NYXON  Green HST  150   H=210mm     GPMM</v>
      </c>
      <c r="E3822" s="466">
        <v>210</v>
      </c>
      <c r="F3822" s="466"/>
      <c r="G3822" s="466" t="s">
        <v>2453</v>
      </c>
      <c r="H3822" s="477">
        <f>NP.!Y213</f>
        <v>0</v>
      </c>
      <c r="I3822" s="476">
        <f>NP.!AQ213</f>
        <v>0</v>
      </c>
      <c r="J3822" s="462"/>
    </row>
    <row r="3823" spans="1:10" ht="30" customHeight="1" x14ac:dyDescent="0.2">
      <c r="A3823" s="461">
        <v>3812</v>
      </c>
      <c r="B3823" s="463" t="s">
        <v>12</v>
      </c>
      <c r="C3823" s="464" t="s">
        <v>1483</v>
      </c>
      <c r="D3823" s="465" t="str">
        <f>VLOOKUP(Tabela25[[#This Row],[Symbol]],Baza_cen[],3,0)</f>
        <v>BLOK NYXON  Green HST  150   H=210mm     GPMM</v>
      </c>
      <c r="E3823" s="466">
        <v>210</v>
      </c>
      <c r="F3823" s="466"/>
      <c r="G3823" s="466" t="s">
        <v>2453</v>
      </c>
      <c r="H3823" s="477">
        <f>NP.!Z213</f>
        <v>0</v>
      </c>
      <c r="I3823" s="476">
        <f>NP.!AR213</f>
        <v>0</v>
      </c>
      <c r="J3823" s="462"/>
    </row>
    <row r="3824" spans="1:10" ht="30" customHeight="1" x14ac:dyDescent="0.2">
      <c r="A3824" s="461">
        <v>3813</v>
      </c>
      <c r="B3824" s="463" t="s">
        <v>12</v>
      </c>
      <c r="C3824" s="464" t="s">
        <v>1483</v>
      </c>
      <c r="D3824" s="465" t="str">
        <f>VLOOKUP(Tabela25[[#This Row],[Symbol]],Baza_cen[],3,0)</f>
        <v>BLOK NYXON  Green HST  150   H=210mm     GPMM</v>
      </c>
      <c r="E3824" s="466">
        <v>210</v>
      </c>
      <c r="F3824" s="466"/>
      <c r="G3824" s="466" t="s">
        <v>2453</v>
      </c>
      <c r="H3824" s="477">
        <f>NP.!AA213</f>
        <v>0</v>
      </c>
      <c r="I3824" s="476">
        <f>NP.!AS213</f>
        <v>0</v>
      </c>
      <c r="J3824" s="462"/>
    </row>
    <row r="3825" spans="1:10" ht="30" customHeight="1" x14ac:dyDescent="0.2">
      <c r="A3825" s="461">
        <v>3814</v>
      </c>
      <c r="B3825" s="463" t="s">
        <v>12</v>
      </c>
      <c r="C3825" s="464" t="s">
        <v>1483</v>
      </c>
      <c r="D3825" s="465" t="str">
        <f>VLOOKUP(Tabela25[[#This Row],[Symbol]],Baza_cen[],3,0)</f>
        <v>BLOK NYXON  Green HST  150   H=210mm     GPMM</v>
      </c>
      <c r="E3825" s="466">
        <v>210</v>
      </c>
      <c r="F3825" s="466"/>
      <c r="G3825" s="466" t="s">
        <v>2453</v>
      </c>
      <c r="H3825" s="477">
        <f>NP.!AB213</f>
        <v>0</v>
      </c>
      <c r="I3825" s="476">
        <f>NP.!AT213</f>
        <v>0</v>
      </c>
      <c r="J3825" s="462"/>
    </row>
    <row r="3826" spans="1:10" ht="30" customHeight="1" x14ac:dyDescent="0.2">
      <c r="A3826" s="461">
        <v>3815</v>
      </c>
      <c r="B3826" s="463" t="s">
        <v>12</v>
      </c>
      <c r="C3826" s="464" t="s">
        <v>1483</v>
      </c>
      <c r="D3826" s="465" t="str">
        <f>VLOOKUP(Tabela25[[#This Row],[Symbol]],Baza_cen[],3,0)</f>
        <v>BLOK NYXON  Green HST  150   H=210mm     GPMM</v>
      </c>
      <c r="E3826" s="466">
        <v>210</v>
      </c>
      <c r="F3826" s="466"/>
      <c r="G3826" s="466" t="s">
        <v>2453</v>
      </c>
      <c r="H3826" s="477">
        <f>NP.!AC213</f>
        <v>0</v>
      </c>
      <c r="I3826" s="476">
        <f>NP.!AU213</f>
        <v>0</v>
      </c>
      <c r="J3826" s="462"/>
    </row>
    <row r="3827" spans="1:10" ht="30" customHeight="1" x14ac:dyDescent="0.2">
      <c r="A3827" s="461">
        <v>3816</v>
      </c>
      <c r="B3827" s="463" t="s">
        <v>12</v>
      </c>
      <c r="C3827" s="464" t="s">
        <v>1483</v>
      </c>
      <c r="D3827" s="465" t="str">
        <f>VLOOKUP(Tabela25[[#This Row],[Symbol]],Baza_cen[],3,0)</f>
        <v>BLOK NYXON  Green HST  150   H=210mm     GPMM</v>
      </c>
      <c r="E3827" s="466">
        <v>210</v>
      </c>
      <c r="F3827" s="466"/>
      <c r="G3827" s="466" t="s">
        <v>2453</v>
      </c>
      <c r="H3827" s="477">
        <f>NP.!AD213</f>
        <v>0</v>
      </c>
      <c r="I3827" s="476">
        <f>NP.!AV213</f>
        <v>0</v>
      </c>
      <c r="J3827" s="462"/>
    </row>
    <row r="3828" spans="1:10" ht="30" customHeight="1" x14ac:dyDescent="0.2">
      <c r="A3828" s="461">
        <v>3817</v>
      </c>
      <c r="B3828" s="463" t="s">
        <v>12</v>
      </c>
      <c r="C3828" s="464" t="s">
        <v>1484</v>
      </c>
      <c r="D3828" s="465" t="str">
        <f>VLOOKUP(Tabela25[[#This Row],[Symbol]],Baza_cen[],3,0)</f>
        <v>BLOK NYXON  Green HST  150   H=215mm     GPMM</v>
      </c>
      <c r="E3828" s="466">
        <v>215</v>
      </c>
      <c r="F3828" s="466"/>
      <c r="G3828" s="466" t="s">
        <v>2453</v>
      </c>
      <c r="H3828" s="477">
        <f>NP.!S214</f>
        <v>0</v>
      </c>
      <c r="I3828" s="476">
        <f>NP.!AK214</f>
        <v>0</v>
      </c>
      <c r="J3828" s="462"/>
    </row>
    <row r="3829" spans="1:10" ht="30" customHeight="1" x14ac:dyDescent="0.2">
      <c r="A3829" s="461">
        <v>3818</v>
      </c>
      <c r="B3829" s="463" t="s">
        <v>12</v>
      </c>
      <c r="C3829" s="464" t="s">
        <v>1484</v>
      </c>
      <c r="D3829" s="465" t="str">
        <f>VLOOKUP(Tabela25[[#This Row],[Symbol]],Baza_cen[],3,0)</f>
        <v>BLOK NYXON  Green HST  150   H=215mm     GPMM</v>
      </c>
      <c r="E3829" s="466">
        <v>215</v>
      </c>
      <c r="F3829" s="466"/>
      <c r="G3829" s="466" t="s">
        <v>2453</v>
      </c>
      <c r="H3829" s="477">
        <f>NP.!T214</f>
        <v>0</v>
      </c>
      <c r="I3829" s="476">
        <f>NP.!AL214</f>
        <v>0</v>
      </c>
      <c r="J3829" s="462"/>
    </row>
    <row r="3830" spans="1:10" ht="30" customHeight="1" x14ac:dyDescent="0.2">
      <c r="A3830" s="461">
        <v>3819</v>
      </c>
      <c r="B3830" s="463" t="s">
        <v>12</v>
      </c>
      <c r="C3830" s="464" t="s">
        <v>1484</v>
      </c>
      <c r="D3830" s="465" t="str">
        <f>VLOOKUP(Tabela25[[#This Row],[Symbol]],Baza_cen[],3,0)</f>
        <v>BLOK NYXON  Green HST  150   H=215mm     GPMM</v>
      </c>
      <c r="E3830" s="466">
        <v>215</v>
      </c>
      <c r="F3830" s="466"/>
      <c r="G3830" s="466" t="s">
        <v>2453</v>
      </c>
      <c r="H3830" s="477">
        <f>NP.!U214</f>
        <v>0</v>
      </c>
      <c r="I3830" s="476">
        <f>NP.!AM214</f>
        <v>0</v>
      </c>
      <c r="J3830" s="462"/>
    </row>
    <row r="3831" spans="1:10" ht="30" customHeight="1" x14ac:dyDescent="0.2">
      <c r="A3831" s="461">
        <v>3820</v>
      </c>
      <c r="B3831" s="463" t="s">
        <v>12</v>
      </c>
      <c r="C3831" s="464" t="s">
        <v>1484</v>
      </c>
      <c r="D3831" s="465" t="str">
        <f>VLOOKUP(Tabela25[[#This Row],[Symbol]],Baza_cen[],3,0)</f>
        <v>BLOK NYXON  Green HST  150   H=215mm     GPMM</v>
      </c>
      <c r="E3831" s="466">
        <v>215</v>
      </c>
      <c r="F3831" s="466"/>
      <c r="G3831" s="466" t="s">
        <v>2453</v>
      </c>
      <c r="H3831" s="477">
        <f>NP.!V214</f>
        <v>0</v>
      </c>
      <c r="I3831" s="476">
        <f>NP.!AN214</f>
        <v>0</v>
      </c>
      <c r="J3831" s="462"/>
    </row>
    <row r="3832" spans="1:10" ht="30" customHeight="1" x14ac:dyDescent="0.2">
      <c r="A3832" s="461">
        <v>3821</v>
      </c>
      <c r="B3832" s="463" t="s">
        <v>12</v>
      </c>
      <c r="C3832" s="464" t="s">
        <v>1484</v>
      </c>
      <c r="D3832" s="465" t="str">
        <f>VLOOKUP(Tabela25[[#This Row],[Symbol]],Baza_cen[],3,0)</f>
        <v>BLOK NYXON  Green HST  150   H=215mm     GPMM</v>
      </c>
      <c r="E3832" s="466">
        <v>215</v>
      </c>
      <c r="F3832" s="466"/>
      <c r="G3832" s="466" t="s">
        <v>2453</v>
      </c>
      <c r="H3832" s="477">
        <f>NP.!W214</f>
        <v>0</v>
      </c>
      <c r="I3832" s="476">
        <f>NP.!AO214</f>
        <v>0</v>
      </c>
      <c r="J3832" s="462"/>
    </row>
    <row r="3833" spans="1:10" ht="30" customHeight="1" x14ac:dyDescent="0.2">
      <c r="A3833" s="461">
        <v>3822</v>
      </c>
      <c r="B3833" s="463" t="s">
        <v>12</v>
      </c>
      <c r="C3833" s="464" t="s">
        <v>1484</v>
      </c>
      <c r="D3833" s="465" t="str">
        <f>VLOOKUP(Tabela25[[#This Row],[Symbol]],Baza_cen[],3,0)</f>
        <v>BLOK NYXON  Green HST  150   H=215mm     GPMM</v>
      </c>
      <c r="E3833" s="466">
        <v>215</v>
      </c>
      <c r="F3833" s="466"/>
      <c r="G3833" s="466" t="s">
        <v>2453</v>
      </c>
      <c r="H3833" s="477">
        <f>NP.!X214</f>
        <v>0</v>
      </c>
      <c r="I3833" s="476">
        <f>NP.!AP214</f>
        <v>0</v>
      </c>
      <c r="J3833" s="462"/>
    </row>
    <row r="3834" spans="1:10" ht="30" customHeight="1" x14ac:dyDescent="0.2">
      <c r="A3834" s="461">
        <v>3823</v>
      </c>
      <c r="B3834" s="463" t="s">
        <v>12</v>
      </c>
      <c r="C3834" s="464" t="s">
        <v>1484</v>
      </c>
      <c r="D3834" s="465" t="str">
        <f>VLOOKUP(Tabela25[[#This Row],[Symbol]],Baza_cen[],3,0)</f>
        <v>BLOK NYXON  Green HST  150   H=215mm     GPMM</v>
      </c>
      <c r="E3834" s="466">
        <v>215</v>
      </c>
      <c r="F3834" s="466"/>
      <c r="G3834" s="466" t="s">
        <v>2453</v>
      </c>
      <c r="H3834" s="477">
        <f>NP.!Y214</f>
        <v>0</v>
      </c>
      <c r="I3834" s="476">
        <f>NP.!AQ214</f>
        <v>0</v>
      </c>
      <c r="J3834" s="462"/>
    </row>
    <row r="3835" spans="1:10" ht="30" customHeight="1" x14ac:dyDescent="0.2">
      <c r="A3835" s="461">
        <v>3824</v>
      </c>
      <c r="B3835" s="463" t="s">
        <v>12</v>
      </c>
      <c r="C3835" s="464" t="s">
        <v>1484</v>
      </c>
      <c r="D3835" s="465" t="str">
        <f>VLOOKUP(Tabela25[[#This Row],[Symbol]],Baza_cen[],3,0)</f>
        <v>BLOK NYXON  Green HST  150   H=215mm     GPMM</v>
      </c>
      <c r="E3835" s="466">
        <v>215</v>
      </c>
      <c r="F3835" s="466"/>
      <c r="G3835" s="466" t="s">
        <v>2453</v>
      </c>
      <c r="H3835" s="477">
        <f>NP.!Z214</f>
        <v>0</v>
      </c>
      <c r="I3835" s="476">
        <f>NP.!AR214</f>
        <v>0</v>
      </c>
      <c r="J3835" s="462"/>
    </row>
    <row r="3836" spans="1:10" ht="30" customHeight="1" x14ac:dyDescent="0.2">
      <c r="A3836" s="461">
        <v>3825</v>
      </c>
      <c r="B3836" s="463" t="s">
        <v>12</v>
      </c>
      <c r="C3836" s="464" t="s">
        <v>1484</v>
      </c>
      <c r="D3836" s="465" t="str">
        <f>VLOOKUP(Tabela25[[#This Row],[Symbol]],Baza_cen[],3,0)</f>
        <v>BLOK NYXON  Green HST  150   H=215mm     GPMM</v>
      </c>
      <c r="E3836" s="466">
        <v>215</v>
      </c>
      <c r="F3836" s="466"/>
      <c r="G3836" s="466" t="s">
        <v>2453</v>
      </c>
      <c r="H3836" s="477">
        <f>NP.!AA214</f>
        <v>0</v>
      </c>
      <c r="I3836" s="476">
        <f>NP.!AS214</f>
        <v>0</v>
      </c>
      <c r="J3836" s="462"/>
    </row>
    <row r="3837" spans="1:10" ht="30" customHeight="1" x14ac:dyDescent="0.2">
      <c r="A3837" s="461">
        <v>3826</v>
      </c>
      <c r="B3837" s="463" t="s">
        <v>12</v>
      </c>
      <c r="C3837" s="464" t="s">
        <v>1484</v>
      </c>
      <c r="D3837" s="465" t="str">
        <f>VLOOKUP(Tabela25[[#This Row],[Symbol]],Baza_cen[],3,0)</f>
        <v>BLOK NYXON  Green HST  150   H=215mm     GPMM</v>
      </c>
      <c r="E3837" s="466">
        <v>215</v>
      </c>
      <c r="F3837" s="466"/>
      <c r="G3837" s="466" t="s">
        <v>2453</v>
      </c>
      <c r="H3837" s="477">
        <f>NP.!AB214</f>
        <v>0</v>
      </c>
      <c r="I3837" s="476">
        <f>NP.!AT214</f>
        <v>0</v>
      </c>
      <c r="J3837" s="462"/>
    </row>
    <row r="3838" spans="1:10" ht="30" customHeight="1" x14ac:dyDescent="0.2">
      <c r="A3838" s="461">
        <v>3827</v>
      </c>
      <c r="B3838" s="463" t="s">
        <v>12</v>
      </c>
      <c r="C3838" s="464" t="s">
        <v>1484</v>
      </c>
      <c r="D3838" s="465" t="str">
        <f>VLOOKUP(Tabela25[[#This Row],[Symbol]],Baza_cen[],3,0)</f>
        <v>BLOK NYXON  Green HST  150   H=215mm     GPMM</v>
      </c>
      <c r="E3838" s="466">
        <v>215</v>
      </c>
      <c r="F3838" s="466"/>
      <c r="G3838" s="466" t="s">
        <v>2453</v>
      </c>
      <c r="H3838" s="477">
        <f>NP.!AC214</f>
        <v>0</v>
      </c>
      <c r="I3838" s="476">
        <f>NP.!AU214</f>
        <v>0</v>
      </c>
      <c r="J3838" s="462"/>
    </row>
    <row r="3839" spans="1:10" ht="30" customHeight="1" x14ac:dyDescent="0.2">
      <c r="A3839" s="461">
        <v>3828</v>
      </c>
      <c r="B3839" s="463" t="s">
        <v>12</v>
      </c>
      <c r="C3839" s="464" t="s">
        <v>1484</v>
      </c>
      <c r="D3839" s="465" t="str">
        <f>VLOOKUP(Tabela25[[#This Row],[Symbol]],Baza_cen[],3,0)</f>
        <v>BLOK NYXON  Green HST  150   H=215mm     GPMM</v>
      </c>
      <c r="E3839" s="466">
        <v>215</v>
      </c>
      <c r="F3839" s="466"/>
      <c r="G3839" s="466" t="s">
        <v>2453</v>
      </c>
      <c r="H3839" s="477">
        <f>NP.!AD214</f>
        <v>0</v>
      </c>
      <c r="I3839" s="476">
        <f>NP.!AV214</f>
        <v>0</v>
      </c>
      <c r="J3839" s="462"/>
    </row>
    <row r="3840" spans="1:10" ht="30" customHeight="1" x14ac:dyDescent="0.2">
      <c r="A3840" s="461">
        <v>3829</v>
      </c>
      <c r="B3840" s="463" t="s">
        <v>12</v>
      </c>
      <c r="C3840" s="464" t="s">
        <v>1485</v>
      </c>
      <c r="D3840" s="465" t="str">
        <f>VLOOKUP(Tabela25[[#This Row],[Symbol]],Baza_cen[],3,0)</f>
        <v>BLOK NYXON  Green HST  150   H=220mm     GPMM</v>
      </c>
      <c r="E3840" s="466">
        <v>220</v>
      </c>
      <c r="F3840" s="466"/>
      <c r="G3840" s="466" t="s">
        <v>2453</v>
      </c>
      <c r="H3840" s="477">
        <f>NP.!S215</f>
        <v>0</v>
      </c>
      <c r="I3840" s="476">
        <f>NP.!AK215</f>
        <v>0</v>
      </c>
      <c r="J3840" s="462"/>
    </row>
    <row r="3841" spans="1:10" ht="30" customHeight="1" x14ac:dyDescent="0.2">
      <c r="A3841" s="461">
        <v>3830</v>
      </c>
      <c r="B3841" s="463" t="s">
        <v>12</v>
      </c>
      <c r="C3841" s="464" t="s">
        <v>1485</v>
      </c>
      <c r="D3841" s="465" t="str">
        <f>VLOOKUP(Tabela25[[#This Row],[Symbol]],Baza_cen[],3,0)</f>
        <v>BLOK NYXON  Green HST  150   H=220mm     GPMM</v>
      </c>
      <c r="E3841" s="466">
        <v>220</v>
      </c>
      <c r="F3841" s="466"/>
      <c r="G3841" s="466" t="s">
        <v>2453</v>
      </c>
      <c r="H3841" s="477">
        <f>NP.!T215</f>
        <v>0</v>
      </c>
      <c r="I3841" s="476">
        <f>NP.!AL215</f>
        <v>0</v>
      </c>
      <c r="J3841" s="462"/>
    </row>
    <row r="3842" spans="1:10" ht="30" customHeight="1" x14ac:dyDescent="0.2">
      <c r="A3842" s="461">
        <v>3831</v>
      </c>
      <c r="B3842" s="463" t="s">
        <v>12</v>
      </c>
      <c r="C3842" s="464" t="s">
        <v>1485</v>
      </c>
      <c r="D3842" s="465" t="str">
        <f>VLOOKUP(Tabela25[[#This Row],[Symbol]],Baza_cen[],3,0)</f>
        <v>BLOK NYXON  Green HST  150   H=220mm     GPMM</v>
      </c>
      <c r="E3842" s="466">
        <v>220</v>
      </c>
      <c r="F3842" s="466"/>
      <c r="G3842" s="466" t="s">
        <v>2453</v>
      </c>
      <c r="H3842" s="477">
        <f>NP.!U215</f>
        <v>0</v>
      </c>
      <c r="I3842" s="476">
        <f>NP.!AM215</f>
        <v>0</v>
      </c>
      <c r="J3842" s="462"/>
    </row>
    <row r="3843" spans="1:10" ht="30" customHeight="1" x14ac:dyDescent="0.2">
      <c r="A3843" s="461">
        <v>3832</v>
      </c>
      <c r="B3843" s="463" t="s">
        <v>12</v>
      </c>
      <c r="C3843" s="464" t="s">
        <v>1485</v>
      </c>
      <c r="D3843" s="465" t="str">
        <f>VLOOKUP(Tabela25[[#This Row],[Symbol]],Baza_cen[],3,0)</f>
        <v>BLOK NYXON  Green HST  150   H=220mm     GPMM</v>
      </c>
      <c r="E3843" s="466">
        <v>220</v>
      </c>
      <c r="F3843" s="466"/>
      <c r="G3843" s="466" t="s">
        <v>2453</v>
      </c>
      <c r="H3843" s="477">
        <f>NP.!V215</f>
        <v>0</v>
      </c>
      <c r="I3843" s="476">
        <f>NP.!AN215</f>
        <v>0</v>
      </c>
      <c r="J3843" s="462"/>
    </row>
    <row r="3844" spans="1:10" ht="30" customHeight="1" x14ac:dyDescent="0.2">
      <c r="A3844" s="461">
        <v>3833</v>
      </c>
      <c r="B3844" s="463" t="s">
        <v>12</v>
      </c>
      <c r="C3844" s="464" t="s">
        <v>1485</v>
      </c>
      <c r="D3844" s="465" t="str">
        <f>VLOOKUP(Tabela25[[#This Row],[Symbol]],Baza_cen[],3,0)</f>
        <v>BLOK NYXON  Green HST  150   H=220mm     GPMM</v>
      </c>
      <c r="E3844" s="466">
        <v>220</v>
      </c>
      <c r="F3844" s="466"/>
      <c r="G3844" s="466" t="s">
        <v>2453</v>
      </c>
      <c r="H3844" s="477">
        <f>NP.!W215</f>
        <v>0</v>
      </c>
      <c r="I3844" s="476">
        <f>NP.!AO215</f>
        <v>0</v>
      </c>
      <c r="J3844" s="462"/>
    </row>
    <row r="3845" spans="1:10" ht="30" customHeight="1" x14ac:dyDescent="0.2">
      <c r="A3845" s="461">
        <v>3834</v>
      </c>
      <c r="B3845" s="463" t="s">
        <v>12</v>
      </c>
      <c r="C3845" s="464" t="s">
        <v>1485</v>
      </c>
      <c r="D3845" s="465" t="str">
        <f>VLOOKUP(Tabela25[[#This Row],[Symbol]],Baza_cen[],3,0)</f>
        <v>BLOK NYXON  Green HST  150   H=220mm     GPMM</v>
      </c>
      <c r="E3845" s="466">
        <v>220</v>
      </c>
      <c r="F3845" s="466"/>
      <c r="G3845" s="466" t="s">
        <v>2453</v>
      </c>
      <c r="H3845" s="477">
        <f>NP.!X215</f>
        <v>0</v>
      </c>
      <c r="I3845" s="476">
        <f>NP.!AP215</f>
        <v>0</v>
      </c>
      <c r="J3845" s="462"/>
    </row>
    <row r="3846" spans="1:10" ht="30" customHeight="1" x14ac:dyDescent="0.2">
      <c r="A3846" s="461">
        <v>3835</v>
      </c>
      <c r="B3846" s="463" t="s">
        <v>12</v>
      </c>
      <c r="C3846" s="464" t="s">
        <v>1485</v>
      </c>
      <c r="D3846" s="465" t="str">
        <f>VLOOKUP(Tabela25[[#This Row],[Symbol]],Baza_cen[],3,0)</f>
        <v>BLOK NYXON  Green HST  150   H=220mm     GPMM</v>
      </c>
      <c r="E3846" s="466">
        <v>220</v>
      </c>
      <c r="F3846" s="466"/>
      <c r="G3846" s="466" t="s">
        <v>2453</v>
      </c>
      <c r="H3846" s="477">
        <f>NP.!Y215</f>
        <v>0</v>
      </c>
      <c r="I3846" s="476">
        <f>NP.!AQ215</f>
        <v>0</v>
      </c>
      <c r="J3846" s="462"/>
    </row>
    <row r="3847" spans="1:10" ht="30" customHeight="1" x14ac:dyDescent="0.2">
      <c r="A3847" s="461">
        <v>3836</v>
      </c>
      <c r="B3847" s="463" t="s">
        <v>12</v>
      </c>
      <c r="C3847" s="464" t="s">
        <v>1485</v>
      </c>
      <c r="D3847" s="465" t="str">
        <f>VLOOKUP(Tabela25[[#This Row],[Symbol]],Baza_cen[],3,0)</f>
        <v>BLOK NYXON  Green HST  150   H=220mm     GPMM</v>
      </c>
      <c r="E3847" s="466">
        <v>220</v>
      </c>
      <c r="F3847" s="466"/>
      <c r="G3847" s="466" t="s">
        <v>2453</v>
      </c>
      <c r="H3847" s="477">
        <f>NP.!Z215</f>
        <v>0</v>
      </c>
      <c r="I3847" s="476">
        <f>NP.!AR215</f>
        <v>0</v>
      </c>
      <c r="J3847" s="462"/>
    </row>
    <row r="3848" spans="1:10" ht="30" customHeight="1" x14ac:dyDescent="0.2">
      <c r="A3848" s="461">
        <v>3837</v>
      </c>
      <c r="B3848" s="463" t="s">
        <v>12</v>
      </c>
      <c r="C3848" s="464" t="s">
        <v>1485</v>
      </c>
      <c r="D3848" s="465" t="str">
        <f>VLOOKUP(Tabela25[[#This Row],[Symbol]],Baza_cen[],3,0)</f>
        <v>BLOK NYXON  Green HST  150   H=220mm     GPMM</v>
      </c>
      <c r="E3848" s="466">
        <v>220</v>
      </c>
      <c r="F3848" s="466"/>
      <c r="G3848" s="466" t="s">
        <v>2453</v>
      </c>
      <c r="H3848" s="477">
        <f>NP.!AA215</f>
        <v>0</v>
      </c>
      <c r="I3848" s="476">
        <f>NP.!AS215</f>
        <v>0</v>
      </c>
      <c r="J3848" s="462"/>
    </row>
    <row r="3849" spans="1:10" ht="30" customHeight="1" x14ac:dyDescent="0.2">
      <c r="A3849" s="461">
        <v>3838</v>
      </c>
      <c r="B3849" s="463" t="s">
        <v>12</v>
      </c>
      <c r="C3849" s="464" t="s">
        <v>1485</v>
      </c>
      <c r="D3849" s="465" t="str">
        <f>VLOOKUP(Tabela25[[#This Row],[Symbol]],Baza_cen[],3,0)</f>
        <v>BLOK NYXON  Green HST  150   H=220mm     GPMM</v>
      </c>
      <c r="E3849" s="466">
        <v>220</v>
      </c>
      <c r="F3849" s="466"/>
      <c r="G3849" s="466" t="s">
        <v>2453</v>
      </c>
      <c r="H3849" s="477">
        <f>NP.!AB215</f>
        <v>0</v>
      </c>
      <c r="I3849" s="476">
        <f>NP.!AT215</f>
        <v>0</v>
      </c>
      <c r="J3849" s="462"/>
    </row>
    <row r="3850" spans="1:10" ht="30" customHeight="1" x14ac:dyDescent="0.2">
      <c r="A3850" s="461">
        <v>3839</v>
      </c>
      <c r="B3850" s="463" t="s">
        <v>12</v>
      </c>
      <c r="C3850" s="464" t="s">
        <v>1485</v>
      </c>
      <c r="D3850" s="465" t="str">
        <f>VLOOKUP(Tabela25[[#This Row],[Symbol]],Baza_cen[],3,0)</f>
        <v>BLOK NYXON  Green HST  150   H=220mm     GPMM</v>
      </c>
      <c r="E3850" s="466">
        <v>220</v>
      </c>
      <c r="F3850" s="466"/>
      <c r="G3850" s="466" t="s">
        <v>2453</v>
      </c>
      <c r="H3850" s="477">
        <f>NP.!AC215</f>
        <v>0</v>
      </c>
      <c r="I3850" s="476">
        <f>NP.!AU215</f>
        <v>0</v>
      </c>
      <c r="J3850" s="462"/>
    </row>
    <row r="3851" spans="1:10" ht="30" customHeight="1" x14ac:dyDescent="0.2">
      <c r="A3851" s="461">
        <v>3840</v>
      </c>
      <c r="B3851" s="463" t="s">
        <v>12</v>
      </c>
      <c r="C3851" s="464" t="s">
        <v>1485</v>
      </c>
      <c r="D3851" s="465" t="str">
        <f>VLOOKUP(Tabela25[[#This Row],[Symbol]],Baza_cen[],3,0)</f>
        <v>BLOK NYXON  Green HST  150   H=220mm     GPMM</v>
      </c>
      <c r="E3851" s="466">
        <v>220</v>
      </c>
      <c r="F3851" s="466"/>
      <c r="G3851" s="466" t="s">
        <v>2453</v>
      </c>
      <c r="H3851" s="477">
        <f>NP.!AD215</f>
        <v>0</v>
      </c>
      <c r="I3851" s="476">
        <f>NP.!AV215</f>
        <v>0</v>
      </c>
      <c r="J3851" s="462"/>
    </row>
    <row r="3852" spans="1:10" ht="30" customHeight="1" x14ac:dyDescent="0.2">
      <c r="A3852" s="461">
        <v>3841</v>
      </c>
      <c r="B3852" s="463" t="s">
        <v>12</v>
      </c>
      <c r="C3852" s="464" t="s">
        <v>1486</v>
      </c>
      <c r="D3852" s="465" t="str">
        <f>VLOOKUP(Tabela25[[#This Row],[Symbol]],Baza_cen[],3,0)</f>
        <v>BLOK NYXON  Green HST  150   H=225mm     GPMM</v>
      </c>
      <c r="E3852" s="466">
        <v>225</v>
      </c>
      <c r="F3852" s="466"/>
      <c r="G3852" s="466" t="s">
        <v>2453</v>
      </c>
      <c r="H3852" s="477">
        <f>NP.!S216</f>
        <v>0</v>
      </c>
      <c r="I3852" s="476">
        <f>NP.!AK216</f>
        <v>0</v>
      </c>
      <c r="J3852" s="462"/>
    </row>
    <row r="3853" spans="1:10" ht="30" customHeight="1" x14ac:dyDescent="0.2">
      <c r="A3853" s="461">
        <v>3842</v>
      </c>
      <c r="B3853" s="463" t="s">
        <v>12</v>
      </c>
      <c r="C3853" s="464" t="s">
        <v>1486</v>
      </c>
      <c r="D3853" s="465" t="str">
        <f>VLOOKUP(Tabela25[[#This Row],[Symbol]],Baza_cen[],3,0)</f>
        <v>BLOK NYXON  Green HST  150   H=225mm     GPMM</v>
      </c>
      <c r="E3853" s="466">
        <v>225</v>
      </c>
      <c r="F3853" s="466"/>
      <c r="G3853" s="466" t="s">
        <v>2453</v>
      </c>
      <c r="H3853" s="477">
        <f>NP.!T216</f>
        <v>0</v>
      </c>
      <c r="I3853" s="476">
        <f>NP.!AL216</f>
        <v>0</v>
      </c>
      <c r="J3853" s="462"/>
    </row>
    <row r="3854" spans="1:10" ht="30" customHeight="1" x14ac:dyDescent="0.2">
      <c r="A3854" s="461">
        <v>3843</v>
      </c>
      <c r="B3854" s="463" t="s">
        <v>12</v>
      </c>
      <c r="C3854" s="464" t="s">
        <v>1486</v>
      </c>
      <c r="D3854" s="465" t="str">
        <f>VLOOKUP(Tabela25[[#This Row],[Symbol]],Baza_cen[],3,0)</f>
        <v>BLOK NYXON  Green HST  150   H=225mm     GPMM</v>
      </c>
      <c r="E3854" s="466">
        <v>225</v>
      </c>
      <c r="F3854" s="466"/>
      <c r="G3854" s="466" t="s">
        <v>2453</v>
      </c>
      <c r="H3854" s="477">
        <f>NP.!U216</f>
        <v>0</v>
      </c>
      <c r="I3854" s="476">
        <f>NP.!AM216</f>
        <v>0</v>
      </c>
      <c r="J3854" s="462"/>
    </row>
    <row r="3855" spans="1:10" ht="30" customHeight="1" x14ac:dyDescent="0.2">
      <c r="A3855" s="461">
        <v>3844</v>
      </c>
      <c r="B3855" s="463" t="s">
        <v>12</v>
      </c>
      <c r="C3855" s="464" t="s">
        <v>1486</v>
      </c>
      <c r="D3855" s="465" t="str">
        <f>VLOOKUP(Tabela25[[#This Row],[Symbol]],Baza_cen[],3,0)</f>
        <v>BLOK NYXON  Green HST  150   H=225mm     GPMM</v>
      </c>
      <c r="E3855" s="466">
        <v>225</v>
      </c>
      <c r="F3855" s="466"/>
      <c r="G3855" s="466" t="s">
        <v>2453</v>
      </c>
      <c r="H3855" s="477">
        <f>NP.!V216</f>
        <v>0</v>
      </c>
      <c r="I3855" s="476">
        <f>NP.!AN216</f>
        <v>0</v>
      </c>
      <c r="J3855" s="462"/>
    </row>
    <row r="3856" spans="1:10" ht="30" customHeight="1" x14ac:dyDescent="0.2">
      <c r="A3856" s="461">
        <v>3845</v>
      </c>
      <c r="B3856" s="463" t="s">
        <v>12</v>
      </c>
      <c r="C3856" s="464" t="s">
        <v>1486</v>
      </c>
      <c r="D3856" s="465" t="str">
        <f>VLOOKUP(Tabela25[[#This Row],[Symbol]],Baza_cen[],3,0)</f>
        <v>BLOK NYXON  Green HST  150   H=225mm     GPMM</v>
      </c>
      <c r="E3856" s="466">
        <v>225</v>
      </c>
      <c r="F3856" s="466"/>
      <c r="G3856" s="466" t="s">
        <v>2453</v>
      </c>
      <c r="H3856" s="477">
        <f>NP.!W216</f>
        <v>0</v>
      </c>
      <c r="I3856" s="476">
        <f>NP.!AO216</f>
        <v>0</v>
      </c>
      <c r="J3856" s="462"/>
    </row>
    <row r="3857" spans="1:10" ht="30" customHeight="1" x14ac:dyDescent="0.2">
      <c r="A3857" s="461">
        <v>3846</v>
      </c>
      <c r="B3857" s="463" t="s">
        <v>12</v>
      </c>
      <c r="C3857" s="464" t="s">
        <v>1486</v>
      </c>
      <c r="D3857" s="465" t="str">
        <f>VLOOKUP(Tabela25[[#This Row],[Symbol]],Baza_cen[],3,0)</f>
        <v>BLOK NYXON  Green HST  150   H=225mm     GPMM</v>
      </c>
      <c r="E3857" s="466">
        <v>225</v>
      </c>
      <c r="F3857" s="466"/>
      <c r="G3857" s="466" t="s">
        <v>2453</v>
      </c>
      <c r="H3857" s="477">
        <f>NP.!X216</f>
        <v>0</v>
      </c>
      <c r="I3857" s="476">
        <f>NP.!AP216</f>
        <v>0</v>
      </c>
      <c r="J3857" s="462"/>
    </row>
    <row r="3858" spans="1:10" ht="30" customHeight="1" x14ac:dyDescent="0.2">
      <c r="A3858" s="461">
        <v>3847</v>
      </c>
      <c r="B3858" s="463" t="s">
        <v>12</v>
      </c>
      <c r="C3858" s="464" t="s">
        <v>1486</v>
      </c>
      <c r="D3858" s="465" t="str">
        <f>VLOOKUP(Tabela25[[#This Row],[Symbol]],Baza_cen[],3,0)</f>
        <v>BLOK NYXON  Green HST  150   H=225mm     GPMM</v>
      </c>
      <c r="E3858" s="466">
        <v>225</v>
      </c>
      <c r="F3858" s="466"/>
      <c r="G3858" s="466" t="s">
        <v>2453</v>
      </c>
      <c r="H3858" s="477">
        <f>NP.!Y216</f>
        <v>0</v>
      </c>
      <c r="I3858" s="476">
        <f>NP.!AQ216</f>
        <v>0</v>
      </c>
      <c r="J3858" s="462"/>
    </row>
    <row r="3859" spans="1:10" ht="30" customHeight="1" x14ac:dyDescent="0.2">
      <c r="A3859" s="461">
        <v>3848</v>
      </c>
      <c r="B3859" s="463" t="s">
        <v>12</v>
      </c>
      <c r="C3859" s="464" t="s">
        <v>1486</v>
      </c>
      <c r="D3859" s="465" t="str">
        <f>VLOOKUP(Tabela25[[#This Row],[Symbol]],Baza_cen[],3,0)</f>
        <v>BLOK NYXON  Green HST  150   H=225mm     GPMM</v>
      </c>
      <c r="E3859" s="466">
        <v>225</v>
      </c>
      <c r="F3859" s="466"/>
      <c r="G3859" s="466" t="s">
        <v>2453</v>
      </c>
      <c r="H3859" s="477">
        <f>NP.!Z216</f>
        <v>0</v>
      </c>
      <c r="I3859" s="476">
        <f>NP.!AR216</f>
        <v>0</v>
      </c>
      <c r="J3859" s="462"/>
    </row>
    <row r="3860" spans="1:10" ht="30" customHeight="1" x14ac:dyDescent="0.2">
      <c r="A3860" s="461">
        <v>3849</v>
      </c>
      <c r="B3860" s="463" t="s">
        <v>12</v>
      </c>
      <c r="C3860" s="464" t="s">
        <v>1486</v>
      </c>
      <c r="D3860" s="465" t="str">
        <f>VLOOKUP(Tabela25[[#This Row],[Symbol]],Baza_cen[],3,0)</f>
        <v>BLOK NYXON  Green HST  150   H=225mm     GPMM</v>
      </c>
      <c r="E3860" s="466">
        <v>225</v>
      </c>
      <c r="F3860" s="466"/>
      <c r="G3860" s="466" t="s">
        <v>2453</v>
      </c>
      <c r="H3860" s="477">
        <f>NP.!AA216</f>
        <v>0</v>
      </c>
      <c r="I3860" s="476">
        <f>NP.!AS216</f>
        <v>0</v>
      </c>
      <c r="J3860" s="462"/>
    </row>
    <row r="3861" spans="1:10" ht="30" customHeight="1" x14ac:dyDescent="0.2">
      <c r="A3861" s="461">
        <v>3850</v>
      </c>
      <c r="B3861" s="463" t="s">
        <v>12</v>
      </c>
      <c r="C3861" s="464" t="s">
        <v>1486</v>
      </c>
      <c r="D3861" s="465" t="str">
        <f>VLOOKUP(Tabela25[[#This Row],[Symbol]],Baza_cen[],3,0)</f>
        <v>BLOK NYXON  Green HST  150   H=225mm     GPMM</v>
      </c>
      <c r="E3861" s="466">
        <v>225</v>
      </c>
      <c r="F3861" s="466"/>
      <c r="G3861" s="466" t="s">
        <v>2453</v>
      </c>
      <c r="H3861" s="477">
        <f>NP.!AB216</f>
        <v>0</v>
      </c>
      <c r="I3861" s="476">
        <f>NP.!AT216</f>
        <v>0</v>
      </c>
      <c r="J3861" s="462"/>
    </row>
    <row r="3862" spans="1:10" ht="30" customHeight="1" x14ac:dyDescent="0.2">
      <c r="A3862" s="461">
        <v>3851</v>
      </c>
      <c r="B3862" s="463" t="s">
        <v>12</v>
      </c>
      <c r="C3862" s="464" t="s">
        <v>1486</v>
      </c>
      <c r="D3862" s="465" t="str">
        <f>VLOOKUP(Tabela25[[#This Row],[Symbol]],Baza_cen[],3,0)</f>
        <v>BLOK NYXON  Green HST  150   H=225mm     GPMM</v>
      </c>
      <c r="E3862" s="466">
        <v>225</v>
      </c>
      <c r="F3862" s="466"/>
      <c r="G3862" s="466" t="s">
        <v>2453</v>
      </c>
      <c r="H3862" s="477">
        <f>NP.!AC216</f>
        <v>0</v>
      </c>
      <c r="I3862" s="476">
        <f>NP.!AU216</f>
        <v>0</v>
      </c>
      <c r="J3862" s="462"/>
    </row>
    <row r="3863" spans="1:10" ht="30" customHeight="1" x14ac:dyDescent="0.2">
      <c r="A3863" s="461">
        <v>3852</v>
      </c>
      <c r="B3863" s="463" t="s">
        <v>12</v>
      </c>
      <c r="C3863" s="464" t="s">
        <v>1486</v>
      </c>
      <c r="D3863" s="465" t="str">
        <f>VLOOKUP(Tabela25[[#This Row],[Symbol]],Baza_cen[],3,0)</f>
        <v>BLOK NYXON  Green HST  150   H=225mm     GPMM</v>
      </c>
      <c r="E3863" s="466">
        <v>225</v>
      </c>
      <c r="F3863" s="466"/>
      <c r="G3863" s="466" t="s">
        <v>2453</v>
      </c>
      <c r="H3863" s="477">
        <f>NP.!AD216</f>
        <v>0</v>
      </c>
      <c r="I3863" s="476">
        <f>NP.!AV216</f>
        <v>0</v>
      </c>
      <c r="J3863" s="462"/>
    </row>
    <row r="3864" spans="1:10" ht="30" customHeight="1" x14ac:dyDescent="0.2">
      <c r="A3864" s="461">
        <v>3853</v>
      </c>
      <c r="B3864" s="463" t="s">
        <v>12</v>
      </c>
      <c r="C3864" s="464" t="s">
        <v>1487</v>
      </c>
      <c r="D3864" s="465" t="str">
        <f>VLOOKUP(Tabela25[[#This Row],[Symbol]],Baza_cen[],3,0)</f>
        <v>BLOK NYXON  Green HST  150   H=230mm     GPMM</v>
      </c>
      <c r="E3864" s="466">
        <v>230</v>
      </c>
      <c r="F3864" s="466"/>
      <c r="G3864" s="466" t="s">
        <v>2453</v>
      </c>
      <c r="H3864" s="477">
        <f>NP.!S217</f>
        <v>0</v>
      </c>
      <c r="I3864" s="476">
        <f>NP.!AK217</f>
        <v>0</v>
      </c>
      <c r="J3864" s="462"/>
    </row>
    <row r="3865" spans="1:10" ht="30" customHeight="1" x14ac:dyDescent="0.2">
      <c r="A3865" s="461">
        <v>3854</v>
      </c>
      <c r="B3865" s="463" t="s">
        <v>12</v>
      </c>
      <c r="C3865" s="464" t="s">
        <v>1487</v>
      </c>
      <c r="D3865" s="465" t="str">
        <f>VLOOKUP(Tabela25[[#This Row],[Symbol]],Baza_cen[],3,0)</f>
        <v>BLOK NYXON  Green HST  150   H=230mm     GPMM</v>
      </c>
      <c r="E3865" s="466">
        <v>230</v>
      </c>
      <c r="F3865" s="466"/>
      <c r="G3865" s="466" t="s">
        <v>2453</v>
      </c>
      <c r="H3865" s="477">
        <f>NP.!T217</f>
        <v>0</v>
      </c>
      <c r="I3865" s="476">
        <f>NP.!AL217</f>
        <v>0</v>
      </c>
      <c r="J3865" s="462"/>
    </row>
    <row r="3866" spans="1:10" ht="30" customHeight="1" x14ac:dyDescent="0.2">
      <c r="A3866" s="461">
        <v>3855</v>
      </c>
      <c r="B3866" s="463" t="s">
        <v>12</v>
      </c>
      <c r="C3866" s="464" t="s">
        <v>1487</v>
      </c>
      <c r="D3866" s="465" t="str">
        <f>VLOOKUP(Tabela25[[#This Row],[Symbol]],Baza_cen[],3,0)</f>
        <v>BLOK NYXON  Green HST  150   H=230mm     GPMM</v>
      </c>
      <c r="E3866" s="466">
        <v>230</v>
      </c>
      <c r="F3866" s="466"/>
      <c r="G3866" s="466" t="s">
        <v>2453</v>
      </c>
      <c r="H3866" s="477">
        <f>NP.!U217</f>
        <v>0</v>
      </c>
      <c r="I3866" s="476">
        <f>NP.!AM217</f>
        <v>0</v>
      </c>
      <c r="J3866" s="462"/>
    </row>
    <row r="3867" spans="1:10" ht="30" customHeight="1" x14ac:dyDescent="0.2">
      <c r="A3867" s="461">
        <v>3856</v>
      </c>
      <c r="B3867" s="463" t="s">
        <v>12</v>
      </c>
      <c r="C3867" s="464" t="s">
        <v>1487</v>
      </c>
      <c r="D3867" s="465" t="str">
        <f>VLOOKUP(Tabela25[[#This Row],[Symbol]],Baza_cen[],3,0)</f>
        <v>BLOK NYXON  Green HST  150   H=230mm     GPMM</v>
      </c>
      <c r="E3867" s="466">
        <v>230</v>
      </c>
      <c r="F3867" s="466"/>
      <c r="G3867" s="466" t="s">
        <v>2453</v>
      </c>
      <c r="H3867" s="477">
        <f>NP.!V217</f>
        <v>0</v>
      </c>
      <c r="I3867" s="476">
        <f>NP.!AN217</f>
        <v>0</v>
      </c>
      <c r="J3867" s="462"/>
    </row>
    <row r="3868" spans="1:10" ht="30" customHeight="1" x14ac:dyDescent="0.2">
      <c r="A3868" s="461">
        <v>3857</v>
      </c>
      <c r="B3868" s="463" t="s">
        <v>12</v>
      </c>
      <c r="C3868" s="464" t="s">
        <v>1487</v>
      </c>
      <c r="D3868" s="465" t="str">
        <f>VLOOKUP(Tabela25[[#This Row],[Symbol]],Baza_cen[],3,0)</f>
        <v>BLOK NYXON  Green HST  150   H=230mm     GPMM</v>
      </c>
      <c r="E3868" s="466">
        <v>230</v>
      </c>
      <c r="F3868" s="466"/>
      <c r="G3868" s="466" t="s">
        <v>2453</v>
      </c>
      <c r="H3868" s="477">
        <f>NP.!W217</f>
        <v>0</v>
      </c>
      <c r="I3868" s="476">
        <f>NP.!AO217</f>
        <v>0</v>
      </c>
      <c r="J3868" s="462"/>
    </row>
    <row r="3869" spans="1:10" ht="30" customHeight="1" x14ac:dyDescent="0.2">
      <c r="A3869" s="461">
        <v>3858</v>
      </c>
      <c r="B3869" s="463" t="s">
        <v>12</v>
      </c>
      <c r="C3869" s="464" t="s">
        <v>1487</v>
      </c>
      <c r="D3869" s="465" t="str">
        <f>VLOOKUP(Tabela25[[#This Row],[Symbol]],Baza_cen[],3,0)</f>
        <v>BLOK NYXON  Green HST  150   H=230mm     GPMM</v>
      </c>
      <c r="E3869" s="466">
        <v>230</v>
      </c>
      <c r="F3869" s="466"/>
      <c r="G3869" s="466" t="s">
        <v>2453</v>
      </c>
      <c r="H3869" s="477">
        <f>NP.!X217</f>
        <v>0</v>
      </c>
      <c r="I3869" s="476">
        <f>NP.!AP217</f>
        <v>0</v>
      </c>
      <c r="J3869" s="462"/>
    </row>
    <row r="3870" spans="1:10" ht="30" customHeight="1" x14ac:dyDescent="0.2">
      <c r="A3870" s="461">
        <v>3859</v>
      </c>
      <c r="B3870" s="463" t="s">
        <v>12</v>
      </c>
      <c r="C3870" s="464" t="s">
        <v>1487</v>
      </c>
      <c r="D3870" s="465" t="str">
        <f>VLOOKUP(Tabela25[[#This Row],[Symbol]],Baza_cen[],3,0)</f>
        <v>BLOK NYXON  Green HST  150   H=230mm     GPMM</v>
      </c>
      <c r="E3870" s="466">
        <v>230</v>
      </c>
      <c r="F3870" s="466"/>
      <c r="G3870" s="466" t="s">
        <v>2453</v>
      </c>
      <c r="H3870" s="477">
        <f>NP.!Y217</f>
        <v>0</v>
      </c>
      <c r="I3870" s="476">
        <f>NP.!AQ217</f>
        <v>0</v>
      </c>
      <c r="J3870" s="462"/>
    </row>
    <row r="3871" spans="1:10" ht="30" customHeight="1" x14ac:dyDescent="0.2">
      <c r="A3871" s="461">
        <v>3860</v>
      </c>
      <c r="B3871" s="463" t="s">
        <v>12</v>
      </c>
      <c r="C3871" s="464" t="s">
        <v>1487</v>
      </c>
      <c r="D3871" s="465" t="str">
        <f>VLOOKUP(Tabela25[[#This Row],[Symbol]],Baza_cen[],3,0)</f>
        <v>BLOK NYXON  Green HST  150   H=230mm     GPMM</v>
      </c>
      <c r="E3871" s="466">
        <v>230</v>
      </c>
      <c r="F3871" s="466"/>
      <c r="G3871" s="466" t="s">
        <v>2453</v>
      </c>
      <c r="H3871" s="477">
        <f>NP.!Z217</f>
        <v>0</v>
      </c>
      <c r="I3871" s="476">
        <f>NP.!AR217</f>
        <v>0</v>
      </c>
      <c r="J3871" s="462"/>
    </row>
    <row r="3872" spans="1:10" ht="30" customHeight="1" x14ac:dyDescent="0.2">
      <c r="A3872" s="461">
        <v>3861</v>
      </c>
      <c r="B3872" s="463" t="s">
        <v>12</v>
      </c>
      <c r="C3872" s="464" t="s">
        <v>1487</v>
      </c>
      <c r="D3872" s="465" t="str">
        <f>VLOOKUP(Tabela25[[#This Row],[Symbol]],Baza_cen[],3,0)</f>
        <v>BLOK NYXON  Green HST  150   H=230mm     GPMM</v>
      </c>
      <c r="E3872" s="466">
        <v>230</v>
      </c>
      <c r="F3872" s="466"/>
      <c r="G3872" s="466" t="s">
        <v>2453</v>
      </c>
      <c r="H3872" s="477">
        <f>NP.!AA217</f>
        <v>0</v>
      </c>
      <c r="I3872" s="476">
        <f>NP.!AS217</f>
        <v>0</v>
      </c>
      <c r="J3872" s="462"/>
    </row>
    <row r="3873" spans="1:10" ht="30" customHeight="1" x14ac:dyDescent="0.2">
      <c r="A3873" s="461">
        <v>3862</v>
      </c>
      <c r="B3873" s="463" t="s">
        <v>12</v>
      </c>
      <c r="C3873" s="464" t="s">
        <v>1487</v>
      </c>
      <c r="D3873" s="465" t="str">
        <f>VLOOKUP(Tabela25[[#This Row],[Symbol]],Baza_cen[],3,0)</f>
        <v>BLOK NYXON  Green HST  150   H=230mm     GPMM</v>
      </c>
      <c r="E3873" s="466">
        <v>230</v>
      </c>
      <c r="F3873" s="466"/>
      <c r="G3873" s="466" t="s">
        <v>2453</v>
      </c>
      <c r="H3873" s="477">
        <f>NP.!AB217</f>
        <v>0</v>
      </c>
      <c r="I3873" s="476">
        <f>NP.!AT217</f>
        <v>0</v>
      </c>
      <c r="J3873" s="462"/>
    </row>
    <row r="3874" spans="1:10" ht="30" customHeight="1" x14ac:dyDescent="0.2">
      <c r="A3874" s="461">
        <v>3863</v>
      </c>
      <c r="B3874" s="463" t="s">
        <v>12</v>
      </c>
      <c r="C3874" s="464" t="s">
        <v>1487</v>
      </c>
      <c r="D3874" s="465" t="str">
        <f>VLOOKUP(Tabela25[[#This Row],[Symbol]],Baza_cen[],3,0)</f>
        <v>BLOK NYXON  Green HST  150   H=230mm     GPMM</v>
      </c>
      <c r="E3874" s="466">
        <v>230</v>
      </c>
      <c r="F3874" s="466"/>
      <c r="G3874" s="466" t="s">
        <v>2453</v>
      </c>
      <c r="H3874" s="477">
        <f>NP.!AC217</f>
        <v>0</v>
      </c>
      <c r="I3874" s="476">
        <f>NP.!AU217</f>
        <v>0</v>
      </c>
      <c r="J3874" s="462"/>
    </row>
    <row r="3875" spans="1:10" ht="30" customHeight="1" x14ac:dyDescent="0.2">
      <c r="A3875" s="461">
        <v>3864</v>
      </c>
      <c r="B3875" s="463" t="s">
        <v>12</v>
      </c>
      <c r="C3875" s="464" t="s">
        <v>1487</v>
      </c>
      <c r="D3875" s="465" t="str">
        <f>VLOOKUP(Tabela25[[#This Row],[Symbol]],Baza_cen[],3,0)</f>
        <v>BLOK NYXON  Green HST  150   H=230mm     GPMM</v>
      </c>
      <c r="E3875" s="466">
        <v>230</v>
      </c>
      <c r="F3875" s="466"/>
      <c r="G3875" s="466" t="s">
        <v>2453</v>
      </c>
      <c r="H3875" s="477">
        <f>NP.!AD217</f>
        <v>0</v>
      </c>
      <c r="I3875" s="476">
        <f>NP.!AV217</f>
        <v>0</v>
      </c>
      <c r="J3875" s="462"/>
    </row>
    <row r="3876" spans="1:10" ht="30" customHeight="1" x14ac:dyDescent="0.2">
      <c r="A3876" s="461">
        <v>3865</v>
      </c>
      <c r="B3876" s="463" t="s">
        <v>12</v>
      </c>
      <c r="C3876" s="464" t="s">
        <v>1488</v>
      </c>
      <c r="D3876" s="465" t="str">
        <f>VLOOKUP(Tabela25[[#This Row],[Symbol]],Baza_cen[],3,0)</f>
        <v>BLOK NYXON  Green HST  150   H=235mm     GPMM</v>
      </c>
      <c r="E3876" s="466">
        <v>235</v>
      </c>
      <c r="F3876" s="466"/>
      <c r="G3876" s="466" t="s">
        <v>2453</v>
      </c>
      <c r="H3876" s="477">
        <f>NP.!S218</f>
        <v>0</v>
      </c>
      <c r="I3876" s="476">
        <f>NP.!AK218</f>
        <v>0</v>
      </c>
      <c r="J3876" s="462"/>
    </row>
    <row r="3877" spans="1:10" ht="30" customHeight="1" x14ac:dyDescent="0.2">
      <c r="A3877" s="461">
        <v>3866</v>
      </c>
      <c r="B3877" s="463" t="s">
        <v>12</v>
      </c>
      <c r="C3877" s="464" t="s">
        <v>1488</v>
      </c>
      <c r="D3877" s="465" t="str">
        <f>VLOOKUP(Tabela25[[#This Row],[Symbol]],Baza_cen[],3,0)</f>
        <v>BLOK NYXON  Green HST  150   H=235mm     GPMM</v>
      </c>
      <c r="E3877" s="466">
        <v>235</v>
      </c>
      <c r="F3877" s="466"/>
      <c r="G3877" s="466" t="s">
        <v>2453</v>
      </c>
      <c r="H3877" s="477">
        <f>NP.!T218</f>
        <v>0</v>
      </c>
      <c r="I3877" s="476">
        <f>NP.!AL218</f>
        <v>0</v>
      </c>
      <c r="J3877" s="462"/>
    </row>
    <row r="3878" spans="1:10" ht="30" customHeight="1" x14ac:dyDescent="0.2">
      <c r="A3878" s="461">
        <v>3867</v>
      </c>
      <c r="B3878" s="463" t="s">
        <v>12</v>
      </c>
      <c r="C3878" s="464" t="s">
        <v>1488</v>
      </c>
      <c r="D3878" s="465" t="str">
        <f>VLOOKUP(Tabela25[[#This Row],[Symbol]],Baza_cen[],3,0)</f>
        <v>BLOK NYXON  Green HST  150   H=235mm     GPMM</v>
      </c>
      <c r="E3878" s="466">
        <v>235</v>
      </c>
      <c r="F3878" s="466"/>
      <c r="G3878" s="466" t="s">
        <v>2453</v>
      </c>
      <c r="H3878" s="477">
        <f>NP.!U218</f>
        <v>0</v>
      </c>
      <c r="I3878" s="476">
        <f>NP.!AM218</f>
        <v>0</v>
      </c>
      <c r="J3878" s="462"/>
    </row>
    <row r="3879" spans="1:10" ht="30" customHeight="1" x14ac:dyDescent="0.2">
      <c r="A3879" s="461">
        <v>3868</v>
      </c>
      <c r="B3879" s="463" t="s">
        <v>12</v>
      </c>
      <c r="C3879" s="464" t="s">
        <v>1488</v>
      </c>
      <c r="D3879" s="465" t="str">
        <f>VLOOKUP(Tabela25[[#This Row],[Symbol]],Baza_cen[],3,0)</f>
        <v>BLOK NYXON  Green HST  150   H=235mm     GPMM</v>
      </c>
      <c r="E3879" s="466">
        <v>235</v>
      </c>
      <c r="F3879" s="466"/>
      <c r="G3879" s="466" t="s">
        <v>2453</v>
      </c>
      <c r="H3879" s="477">
        <f>NP.!V218</f>
        <v>0</v>
      </c>
      <c r="I3879" s="476">
        <f>NP.!AN218</f>
        <v>0</v>
      </c>
      <c r="J3879" s="462"/>
    </row>
    <row r="3880" spans="1:10" ht="30" customHeight="1" x14ac:dyDescent="0.2">
      <c r="A3880" s="461">
        <v>3869</v>
      </c>
      <c r="B3880" s="463" t="s">
        <v>12</v>
      </c>
      <c r="C3880" s="464" t="s">
        <v>1488</v>
      </c>
      <c r="D3880" s="465" t="str">
        <f>VLOOKUP(Tabela25[[#This Row],[Symbol]],Baza_cen[],3,0)</f>
        <v>BLOK NYXON  Green HST  150   H=235mm     GPMM</v>
      </c>
      <c r="E3880" s="466">
        <v>235</v>
      </c>
      <c r="F3880" s="466"/>
      <c r="G3880" s="466" t="s">
        <v>2453</v>
      </c>
      <c r="H3880" s="477">
        <f>NP.!W218</f>
        <v>0</v>
      </c>
      <c r="I3880" s="476">
        <f>NP.!AO218</f>
        <v>0</v>
      </c>
      <c r="J3880" s="462"/>
    </row>
    <row r="3881" spans="1:10" ht="30" customHeight="1" x14ac:dyDescent="0.2">
      <c r="A3881" s="461">
        <v>3870</v>
      </c>
      <c r="B3881" s="463" t="s">
        <v>12</v>
      </c>
      <c r="C3881" s="464" t="s">
        <v>1488</v>
      </c>
      <c r="D3881" s="465" t="str">
        <f>VLOOKUP(Tabela25[[#This Row],[Symbol]],Baza_cen[],3,0)</f>
        <v>BLOK NYXON  Green HST  150   H=235mm     GPMM</v>
      </c>
      <c r="E3881" s="466">
        <v>235</v>
      </c>
      <c r="F3881" s="466"/>
      <c r="G3881" s="466" t="s">
        <v>2453</v>
      </c>
      <c r="H3881" s="477">
        <f>NP.!X218</f>
        <v>0</v>
      </c>
      <c r="I3881" s="476">
        <f>NP.!AP218</f>
        <v>0</v>
      </c>
      <c r="J3881" s="462"/>
    </row>
    <row r="3882" spans="1:10" ht="30" customHeight="1" x14ac:dyDescent="0.2">
      <c r="A3882" s="461">
        <v>3871</v>
      </c>
      <c r="B3882" s="463" t="s">
        <v>12</v>
      </c>
      <c r="C3882" s="464" t="s">
        <v>1488</v>
      </c>
      <c r="D3882" s="465" t="str">
        <f>VLOOKUP(Tabela25[[#This Row],[Symbol]],Baza_cen[],3,0)</f>
        <v>BLOK NYXON  Green HST  150   H=235mm     GPMM</v>
      </c>
      <c r="E3882" s="466">
        <v>235</v>
      </c>
      <c r="F3882" s="466"/>
      <c r="G3882" s="466" t="s">
        <v>2453</v>
      </c>
      <c r="H3882" s="477">
        <f>NP.!Y218</f>
        <v>0</v>
      </c>
      <c r="I3882" s="476">
        <f>NP.!AQ218</f>
        <v>0</v>
      </c>
      <c r="J3882" s="462"/>
    </row>
    <row r="3883" spans="1:10" ht="30" customHeight="1" x14ac:dyDescent="0.2">
      <c r="A3883" s="461">
        <v>3872</v>
      </c>
      <c r="B3883" s="463" t="s">
        <v>12</v>
      </c>
      <c r="C3883" s="464" t="s">
        <v>1488</v>
      </c>
      <c r="D3883" s="465" t="str">
        <f>VLOOKUP(Tabela25[[#This Row],[Symbol]],Baza_cen[],3,0)</f>
        <v>BLOK NYXON  Green HST  150   H=235mm     GPMM</v>
      </c>
      <c r="E3883" s="466">
        <v>235</v>
      </c>
      <c r="F3883" s="466"/>
      <c r="G3883" s="466" t="s">
        <v>2453</v>
      </c>
      <c r="H3883" s="477">
        <f>NP.!Z218</f>
        <v>0</v>
      </c>
      <c r="I3883" s="476">
        <f>NP.!AR218</f>
        <v>0</v>
      </c>
      <c r="J3883" s="462"/>
    </row>
    <row r="3884" spans="1:10" ht="30" customHeight="1" x14ac:dyDescent="0.2">
      <c r="A3884" s="461">
        <v>3873</v>
      </c>
      <c r="B3884" s="463" t="s">
        <v>12</v>
      </c>
      <c r="C3884" s="464" t="s">
        <v>1488</v>
      </c>
      <c r="D3884" s="465" t="str">
        <f>VLOOKUP(Tabela25[[#This Row],[Symbol]],Baza_cen[],3,0)</f>
        <v>BLOK NYXON  Green HST  150   H=235mm     GPMM</v>
      </c>
      <c r="E3884" s="466">
        <v>235</v>
      </c>
      <c r="F3884" s="466"/>
      <c r="G3884" s="466" t="s">
        <v>2453</v>
      </c>
      <c r="H3884" s="477">
        <f>NP.!AA218</f>
        <v>0</v>
      </c>
      <c r="I3884" s="476">
        <f>NP.!AS218</f>
        <v>0</v>
      </c>
      <c r="J3884" s="462"/>
    </row>
    <row r="3885" spans="1:10" ht="30" customHeight="1" x14ac:dyDescent="0.2">
      <c r="A3885" s="461">
        <v>3874</v>
      </c>
      <c r="B3885" s="463" t="s">
        <v>12</v>
      </c>
      <c r="C3885" s="464" t="s">
        <v>1488</v>
      </c>
      <c r="D3885" s="465" t="str">
        <f>VLOOKUP(Tabela25[[#This Row],[Symbol]],Baza_cen[],3,0)</f>
        <v>BLOK NYXON  Green HST  150   H=235mm     GPMM</v>
      </c>
      <c r="E3885" s="466">
        <v>235</v>
      </c>
      <c r="F3885" s="466"/>
      <c r="G3885" s="466" t="s">
        <v>2453</v>
      </c>
      <c r="H3885" s="477">
        <f>NP.!AB218</f>
        <v>0</v>
      </c>
      <c r="I3885" s="476">
        <f>NP.!AT218</f>
        <v>0</v>
      </c>
      <c r="J3885" s="462"/>
    </row>
    <row r="3886" spans="1:10" ht="30" customHeight="1" x14ac:dyDescent="0.2">
      <c r="A3886" s="461">
        <v>3875</v>
      </c>
      <c r="B3886" s="463" t="s">
        <v>12</v>
      </c>
      <c r="C3886" s="464" t="s">
        <v>1488</v>
      </c>
      <c r="D3886" s="465" t="str">
        <f>VLOOKUP(Tabela25[[#This Row],[Symbol]],Baza_cen[],3,0)</f>
        <v>BLOK NYXON  Green HST  150   H=235mm     GPMM</v>
      </c>
      <c r="E3886" s="466">
        <v>235</v>
      </c>
      <c r="F3886" s="466"/>
      <c r="G3886" s="466" t="s">
        <v>2453</v>
      </c>
      <c r="H3886" s="477">
        <f>NP.!AC218</f>
        <v>0</v>
      </c>
      <c r="I3886" s="476">
        <f>NP.!AU218</f>
        <v>0</v>
      </c>
      <c r="J3886" s="462"/>
    </row>
    <row r="3887" spans="1:10" ht="30" customHeight="1" x14ac:dyDescent="0.2">
      <c r="A3887" s="461">
        <v>3876</v>
      </c>
      <c r="B3887" s="463" t="s">
        <v>12</v>
      </c>
      <c r="C3887" s="464" t="s">
        <v>1488</v>
      </c>
      <c r="D3887" s="465" t="str">
        <f>VLOOKUP(Tabela25[[#This Row],[Symbol]],Baza_cen[],3,0)</f>
        <v>BLOK NYXON  Green HST  150   H=235mm     GPMM</v>
      </c>
      <c r="E3887" s="466">
        <v>235</v>
      </c>
      <c r="F3887" s="466"/>
      <c r="G3887" s="466" t="s">
        <v>2453</v>
      </c>
      <c r="H3887" s="477">
        <f>NP.!AD218</f>
        <v>0</v>
      </c>
      <c r="I3887" s="476">
        <f>NP.!AV218</f>
        <v>0</v>
      </c>
      <c r="J3887" s="462"/>
    </row>
    <row r="3888" spans="1:10" ht="30" customHeight="1" x14ac:dyDescent="0.2">
      <c r="A3888" s="461">
        <v>3877</v>
      </c>
      <c r="B3888" s="463" t="s">
        <v>12</v>
      </c>
      <c r="C3888" s="464" t="s">
        <v>1489</v>
      </c>
      <c r="D3888" s="465" t="str">
        <f>VLOOKUP(Tabela25[[#This Row],[Symbol]],Baza_cen[],3,0)</f>
        <v>BLOK NYXON  Green HST  150   H=240mm     GPMM</v>
      </c>
      <c r="E3888" s="466">
        <v>240</v>
      </c>
      <c r="F3888" s="466"/>
      <c r="G3888" s="466" t="s">
        <v>2453</v>
      </c>
      <c r="H3888" s="477">
        <f>NP.!S219</f>
        <v>0</v>
      </c>
      <c r="I3888" s="476">
        <f>NP.!AK219</f>
        <v>0</v>
      </c>
      <c r="J3888" s="462"/>
    </row>
    <row r="3889" spans="1:10" ht="30" customHeight="1" x14ac:dyDescent="0.2">
      <c r="A3889" s="461">
        <v>3878</v>
      </c>
      <c r="B3889" s="463" t="s">
        <v>12</v>
      </c>
      <c r="C3889" s="464" t="s">
        <v>1489</v>
      </c>
      <c r="D3889" s="465" t="str">
        <f>VLOOKUP(Tabela25[[#This Row],[Symbol]],Baza_cen[],3,0)</f>
        <v>BLOK NYXON  Green HST  150   H=240mm     GPMM</v>
      </c>
      <c r="E3889" s="466">
        <v>240</v>
      </c>
      <c r="F3889" s="466"/>
      <c r="G3889" s="466" t="s">
        <v>2453</v>
      </c>
      <c r="H3889" s="477">
        <f>NP.!T219</f>
        <v>0</v>
      </c>
      <c r="I3889" s="476">
        <f>NP.!AL219</f>
        <v>0</v>
      </c>
      <c r="J3889" s="462"/>
    </row>
    <row r="3890" spans="1:10" ht="30" customHeight="1" x14ac:dyDescent="0.2">
      <c r="A3890" s="461">
        <v>3879</v>
      </c>
      <c r="B3890" s="463" t="s">
        <v>12</v>
      </c>
      <c r="C3890" s="464" t="s">
        <v>1489</v>
      </c>
      <c r="D3890" s="465" t="str">
        <f>VLOOKUP(Tabela25[[#This Row],[Symbol]],Baza_cen[],3,0)</f>
        <v>BLOK NYXON  Green HST  150   H=240mm     GPMM</v>
      </c>
      <c r="E3890" s="466">
        <v>240</v>
      </c>
      <c r="F3890" s="466"/>
      <c r="G3890" s="466" t="s">
        <v>2453</v>
      </c>
      <c r="H3890" s="477">
        <f>NP.!U219</f>
        <v>0</v>
      </c>
      <c r="I3890" s="476">
        <f>NP.!AM219</f>
        <v>0</v>
      </c>
      <c r="J3890" s="462"/>
    </row>
    <row r="3891" spans="1:10" ht="30" customHeight="1" x14ac:dyDescent="0.2">
      <c r="A3891" s="461">
        <v>3880</v>
      </c>
      <c r="B3891" s="463" t="s">
        <v>12</v>
      </c>
      <c r="C3891" s="464" t="s">
        <v>1489</v>
      </c>
      <c r="D3891" s="465" t="str">
        <f>VLOOKUP(Tabela25[[#This Row],[Symbol]],Baza_cen[],3,0)</f>
        <v>BLOK NYXON  Green HST  150   H=240mm     GPMM</v>
      </c>
      <c r="E3891" s="466">
        <v>240</v>
      </c>
      <c r="F3891" s="466"/>
      <c r="G3891" s="466" t="s">
        <v>2453</v>
      </c>
      <c r="H3891" s="477">
        <f>NP.!V219</f>
        <v>0</v>
      </c>
      <c r="I3891" s="476">
        <f>NP.!AN219</f>
        <v>0</v>
      </c>
      <c r="J3891" s="462"/>
    </row>
    <row r="3892" spans="1:10" ht="30" customHeight="1" x14ac:dyDescent="0.2">
      <c r="A3892" s="461">
        <v>3881</v>
      </c>
      <c r="B3892" s="463" t="s">
        <v>12</v>
      </c>
      <c r="C3892" s="464" t="s">
        <v>1489</v>
      </c>
      <c r="D3892" s="465" t="str">
        <f>VLOOKUP(Tabela25[[#This Row],[Symbol]],Baza_cen[],3,0)</f>
        <v>BLOK NYXON  Green HST  150   H=240mm     GPMM</v>
      </c>
      <c r="E3892" s="466">
        <v>240</v>
      </c>
      <c r="F3892" s="466"/>
      <c r="G3892" s="466" t="s">
        <v>2453</v>
      </c>
      <c r="H3892" s="477">
        <f>NP.!W219</f>
        <v>0</v>
      </c>
      <c r="I3892" s="476">
        <f>NP.!AO219</f>
        <v>0</v>
      </c>
      <c r="J3892" s="462"/>
    </row>
    <row r="3893" spans="1:10" ht="30" customHeight="1" x14ac:dyDescent="0.2">
      <c r="A3893" s="461">
        <v>3882</v>
      </c>
      <c r="B3893" s="463" t="s">
        <v>12</v>
      </c>
      <c r="C3893" s="464" t="s">
        <v>1489</v>
      </c>
      <c r="D3893" s="465" t="str">
        <f>VLOOKUP(Tabela25[[#This Row],[Symbol]],Baza_cen[],3,0)</f>
        <v>BLOK NYXON  Green HST  150   H=240mm     GPMM</v>
      </c>
      <c r="E3893" s="466">
        <v>240</v>
      </c>
      <c r="F3893" s="466"/>
      <c r="G3893" s="466" t="s">
        <v>2453</v>
      </c>
      <c r="H3893" s="477">
        <f>NP.!X219</f>
        <v>0</v>
      </c>
      <c r="I3893" s="476">
        <f>NP.!AP219</f>
        <v>0</v>
      </c>
      <c r="J3893" s="462"/>
    </row>
    <row r="3894" spans="1:10" ht="30" customHeight="1" x14ac:dyDescent="0.2">
      <c r="A3894" s="461">
        <v>3883</v>
      </c>
      <c r="B3894" s="463" t="s">
        <v>12</v>
      </c>
      <c r="C3894" s="464" t="s">
        <v>1489</v>
      </c>
      <c r="D3894" s="465" t="str">
        <f>VLOOKUP(Tabela25[[#This Row],[Symbol]],Baza_cen[],3,0)</f>
        <v>BLOK NYXON  Green HST  150   H=240mm     GPMM</v>
      </c>
      <c r="E3894" s="466">
        <v>240</v>
      </c>
      <c r="F3894" s="466"/>
      <c r="G3894" s="466" t="s">
        <v>2453</v>
      </c>
      <c r="H3894" s="477">
        <f>NP.!Y219</f>
        <v>0</v>
      </c>
      <c r="I3894" s="476">
        <f>NP.!AQ219</f>
        <v>0</v>
      </c>
      <c r="J3894" s="462"/>
    </row>
    <row r="3895" spans="1:10" ht="30" customHeight="1" x14ac:dyDescent="0.2">
      <c r="A3895" s="461">
        <v>3884</v>
      </c>
      <c r="B3895" s="463" t="s">
        <v>12</v>
      </c>
      <c r="C3895" s="464" t="s">
        <v>1489</v>
      </c>
      <c r="D3895" s="465" t="str">
        <f>VLOOKUP(Tabela25[[#This Row],[Symbol]],Baza_cen[],3,0)</f>
        <v>BLOK NYXON  Green HST  150   H=240mm     GPMM</v>
      </c>
      <c r="E3895" s="466">
        <v>240</v>
      </c>
      <c r="F3895" s="466"/>
      <c r="G3895" s="466" t="s">
        <v>2453</v>
      </c>
      <c r="H3895" s="477">
        <f>NP.!Z219</f>
        <v>0</v>
      </c>
      <c r="I3895" s="476">
        <f>NP.!AR219</f>
        <v>0</v>
      </c>
      <c r="J3895" s="462"/>
    </row>
    <row r="3896" spans="1:10" ht="30" customHeight="1" x14ac:dyDescent="0.2">
      <c r="A3896" s="461">
        <v>3885</v>
      </c>
      <c r="B3896" s="463" t="s">
        <v>12</v>
      </c>
      <c r="C3896" s="464" t="s">
        <v>1489</v>
      </c>
      <c r="D3896" s="465" t="str">
        <f>VLOOKUP(Tabela25[[#This Row],[Symbol]],Baza_cen[],3,0)</f>
        <v>BLOK NYXON  Green HST  150   H=240mm     GPMM</v>
      </c>
      <c r="E3896" s="466">
        <v>240</v>
      </c>
      <c r="F3896" s="466"/>
      <c r="G3896" s="466" t="s">
        <v>2453</v>
      </c>
      <c r="H3896" s="477">
        <f>NP.!AA219</f>
        <v>0</v>
      </c>
      <c r="I3896" s="476">
        <f>NP.!AS219</f>
        <v>0</v>
      </c>
      <c r="J3896" s="462"/>
    </row>
    <row r="3897" spans="1:10" ht="30" customHeight="1" x14ac:dyDescent="0.2">
      <c r="A3897" s="461">
        <v>3886</v>
      </c>
      <c r="B3897" s="463" t="s">
        <v>12</v>
      </c>
      <c r="C3897" s="464" t="s">
        <v>1489</v>
      </c>
      <c r="D3897" s="465" t="str">
        <f>VLOOKUP(Tabela25[[#This Row],[Symbol]],Baza_cen[],3,0)</f>
        <v>BLOK NYXON  Green HST  150   H=240mm     GPMM</v>
      </c>
      <c r="E3897" s="466">
        <v>240</v>
      </c>
      <c r="F3897" s="466"/>
      <c r="G3897" s="466" t="s">
        <v>2453</v>
      </c>
      <c r="H3897" s="477">
        <f>NP.!AB219</f>
        <v>0</v>
      </c>
      <c r="I3897" s="476">
        <f>NP.!AT219</f>
        <v>0</v>
      </c>
      <c r="J3897" s="462"/>
    </row>
    <row r="3898" spans="1:10" ht="30" customHeight="1" x14ac:dyDescent="0.2">
      <c r="A3898" s="461">
        <v>3887</v>
      </c>
      <c r="B3898" s="463" t="s">
        <v>12</v>
      </c>
      <c r="C3898" s="464" t="s">
        <v>1489</v>
      </c>
      <c r="D3898" s="465" t="str">
        <f>VLOOKUP(Tabela25[[#This Row],[Symbol]],Baza_cen[],3,0)</f>
        <v>BLOK NYXON  Green HST  150   H=240mm     GPMM</v>
      </c>
      <c r="E3898" s="466">
        <v>240</v>
      </c>
      <c r="F3898" s="466"/>
      <c r="G3898" s="466" t="s">
        <v>2453</v>
      </c>
      <c r="H3898" s="477">
        <f>NP.!AC219</f>
        <v>0</v>
      </c>
      <c r="I3898" s="476">
        <f>NP.!AU219</f>
        <v>0</v>
      </c>
      <c r="J3898" s="462"/>
    </row>
    <row r="3899" spans="1:10" ht="30" customHeight="1" x14ac:dyDescent="0.2">
      <c r="A3899" s="461">
        <v>3888</v>
      </c>
      <c r="B3899" s="463" t="s">
        <v>12</v>
      </c>
      <c r="C3899" s="464" t="s">
        <v>1489</v>
      </c>
      <c r="D3899" s="465" t="str">
        <f>VLOOKUP(Tabela25[[#This Row],[Symbol]],Baza_cen[],3,0)</f>
        <v>BLOK NYXON  Green HST  150   H=240mm     GPMM</v>
      </c>
      <c r="E3899" s="466">
        <v>240</v>
      </c>
      <c r="F3899" s="466"/>
      <c r="G3899" s="466" t="s">
        <v>2453</v>
      </c>
      <c r="H3899" s="477">
        <f>NP.!AD219</f>
        <v>0</v>
      </c>
      <c r="I3899" s="476">
        <f>NP.!AV219</f>
        <v>0</v>
      </c>
      <c r="J3899" s="462"/>
    </row>
    <row r="3900" spans="1:10" ht="30" customHeight="1" x14ac:dyDescent="0.2">
      <c r="A3900" s="461">
        <v>3889</v>
      </c>
      <c r="B3900" s="463" t="s">
        <v>12</v>
      </c>
      <c r="C3900" s="464" t="s">
        <v>1490</v>
      </c>
      <c r="D3900" s="465" t="str">
        <f>VLOOKUP(Tabela25[[#This Row],[Symbol]],Baza_cen[],3,0)</f>
        <v>BLOK NYXON  Green HST  150   H=245mm     GPMM</v>
      </c>
      <c r="E3900" s="466">
        <v>245</v>
      </c>
      <c r="F3900" s="466"/>
      <c r="G3900" s="466" t="s">
        <v>2453</v>
      </c>
      <c r="H3900" s="477">
        <f>NP.!S220</f>
        <v>0</v>
      </c>
      <c r="I3900" s="476">
        <f>NP.!AK220</f>
        <v>0</v>
      </c>
      <c r="J3900" s="462"/>
    </row>
    <row r="3901" spans="1:10" ht="30" customHeight="1" x14ac:dyDescent="0.2">
      <c r="A3901" s="461">
        <v>3890</v>
      </c>
      <c r="B3901" s="463" t="s">
        <v>12</v>
      </c>
      <c r="C3901" s="464" t="s">
        <v>1490</v>
      </c>
      <c r="D3901" s="465" t="str">
        <f>VLOOKUP(Tabela25[[#This Row],[Symbol]],Baza_cen[],3,0)</f>
        <v>BLOK NYXON  Green HST  150   H=245mm     GPMM</v>
      </c>
      <c r="E3901" s="466">
        <v>245</v>
      </c>
      <c r="F3901" s="466"/>
      <c r="G3901" s="466" t="s">
        <v>2453</v>
      </c>
      <c r="H3901" s="477">
        <f>NP.!T220</f>
        <v>0</v>
      </c>
      <c r="I3901" s="476">
        <f>NP.!AL220</f>
        <v>0</v>
      </c>
      <c r="J3901" s="462"/>
    </row>
    <row r="3902" spans="1:10" ht="30" customHeight="1" x14ac:dyDescent="0.2">
      <c r="A3902" s="461">
        <v>3891</v>
      </c>
      <c r="B3902" s="463" t="s">
        <v>12</v>
      </c>
      <c r="C3902" s="464" t="s">
        <v>1490</v>
      </c>
      <c r="D3902" s="465" t="str">
        <f>VLOOKUP(Tabela25[[#This Row],[Symbol]],Baza_cen[],3,0)</f>
        <v>BLOK NYXON  Green HST  150   H=245mm     GPMM</v>
      </c>
      <c r="E3902" s="466">
        <v>245</v>
      </c>
      <c r="F3902" s="466"/>
      <c r="G3902" s="466" t="s">
        <v>2453</v>
      </c>
      <c r="H3902" s="477">
        <f>NP.!U220</f>
        <v>0</v>
      </c>
      <c r="I3902" s="476">
        <f>NP.!AM220</f>
        <v>0</v>
      </c>
      <c r="J3902" s="462"/>
    </row>
    <row r="3903" spans="1:10" ht="30" customHeight="1" x14ac:dyDescent="0.2">
      <c r="A3903" s="461">
        <v>3892</v>
      </c>
      <c r="B3903" s="463" t="s">
        <v>12</v>
      </c>
      <c r="C3903" s="464" t="s">
        <v>1490</v>
      </c>
      <c r="D3903" s="465" t="str">
        <f>VLOOKUP(Tabela25[[#This Row],[Symbol]],Baza_cen[],3,0)</f>
        <v>BLOK NYXON  Green HST  150   H=245mm     GPMM</v>
      </c>
      <c r="E3903" s="466">
        <v>245</v>
      </c>
      <c r="F3903" s="466"/>
      <c r="G3903" s="466" t="s">
        <v>2453</v>
      </c>
      <c r="H3903" s="477">
        <f>NP.!V220</f>
        <v>0</v>
      </c>
      <c r="I3903" s="476">
        <f>NP.!AN220</f>
        <v>0</v>
      </c>
      <c r="J3903" s="462"/>
    </row>
    <row r="3904" spans="1:10" ht="30" customHeight="1" x14ac:dyDescent="0.2">
      <c r="A3904" s="461">
        <v>3893</v>
      </c>
      <c r="B3904" s="463" t="s">
        <v>12</v>
      </c>
      <c r="C3904" s="464" t="s">
        <v>1490</v>
      </c>
      <c r="D3904" s="465" t="str">
        <f>VLOOKUP(Tabela25[[#This Row],[Symbol]],Baza_cen[],3,0)</f>
        <v>BLOK NYXON  Green HST  150   H=245mm     GPMM</v>
      </c>
      <c r="E3904" s="466">
        <v>245</v>
      </c>
      <c r="F3904" s="466"/>
      <c r="G3904" s="466" t="s">
        <v>2453</v>
      </c>
      <c r="H3904" s="477">
        <f>NP.!W220</f>
        <v>0</v>
      </c>
      <c r="I3904" s="476">
        <f>NP.!AO220</f>
        <v>0</v>
      </c>
      <c r="J3904" s="462"/>
    </row>
    <row r="3905" spans="1:10" ht="30" customHeight="1" x14ac:dyDescent="0.2">
      <c r="A3905" s="461">
        <v>3894</v>
      </c>
      <c r="B3905" s="463" t="s">
        <v>12</v>
      </c>
      <c r="C3905" s="464" t="s">
        <v>1490</v>
      </c>
      <c r="D3905" s="465" t="str">
        <f>VLOOKUP(Tabela25[[#This Row],[Symbol]],Baza_cen[],3,0)</f>
        <v>BLOK NYXON  Green HST  150   H=245mm     GPMM</v>
      </c>
      <c r="E3905" s="466">
        <v>245</v>
      </c>
      <c r="F3905" s="466"/>
      <c r="G3905" s="466" t="s">
        <v>2453</v>
      </c>
      <c r="H3905" s="477">
        <f>NP.!X220</f>
        <v>0</v>
      </c>
      <c r="I3905" s="476">
        <f>NP.!AP220</f>
        <v>0</v>
      </c>
      <c r="J3905" s="462"/>
    </row>
    <row r="3906" spans="1:10" ht="30" customHeight="1" x14ac:dyDescent="0.2">
      <c r="A3906" s="461">
        <v>3895</v>
      </c>
      <c r="B3906" s="463" t="s">
        <v>12</v>
      </c>
      <c r="C3906" s="464" t="s">
        <v>1490</v>
      </c>
      <c r="D3906" s="465" t="str">
        <f>VLOOKUP(Tabela25[[#This Row],[Symbol]],Baza_cen[],3,0)</f>
        <v>BLOK NYXON  Green HST  150   H=245mm     GPMM</v>
      </c>
      <c r="E3906" s="466">
        <v>245</v>
      </c>
      <c r="F3906" s="466"/>
      <c r="G3906" s="466" t="s">
        <v>2453</v>
      </c>
      <c r="H3906" s="477">
        <f>NP.!Y220</f>
        <v>0</v>
      </c>
      <c r="I3906" s="476">
        <f>NP.!AQ220</f>
        <v>0</v>
      </c>
      <c r="J3906" s="462"/>
    </row>
    <row r="3907" spans="1:10" ht="30" customHeight="1" x14ac:dyDescent="0.2">
      <c r="A3907" s="461">
        <v>3896</v>
      </c>
      <c r="B3907" s="463" t="s">
        <v>12</v>
      </c>
      <c r="C3907" s="464" t="s">
        <v>1490</v>
      </c>
      <c r="D3907" s="465" t="str">
        <f>VLOOKUP(Tabela25[[#This Row],[Symbol]],Baza_cen[],3,0)</f>
        <v>BLOK NYXON  Green HST  150   H=245mm     GPMM</v>
      </c>
      <c r="E3907" s="466">
        <v>245</v>
      </c>
      <c r="F3907" s="466"/>
      <c r="G3907" s="466" t="s">
        <v>2453</v>
      </c>
      <c r="H3907" s="477">
        <f>NP.!Z220</f>
        <v>0</v>
      </c>
      <c r="I3907" s="476">
        <f>NP.!AR220</f>
        <v>0</v>
      </c>
      <c r="J3907" s="462"/>
    </row>
    <row r="3908" spans="1:10" ht="30" customHeight="1" x14ac:dyDescent="0.2">
      <c r="A3908" s="461">
        <v>3897</v>
      </c>
      <c r="B3908" s="463" t="s">
        <v>12</v>
      </c>
      <c r="C3908" s="464" t="s">
        <v>1490</v>
      </c>
      <c r="D3908" s="465" t="str">
        <f>VLOOKUP(Tabela25[[#This Row],[Symbol]],Baza_cen[],3,0)</f>
        <v>BLOK NYXON  Green HST  150   H=245mm     GPMM</v>
      </c>
      <c r="E3908" s="466">
        <v>245</v>
      </c>
      <c r="F3908" s="466"/>
      <c r="G3908" s="466" t="s">
        <v>2453</v>
      </c>
      <c r="H3908" s="477">
        <f>NP.!AA220</f>
        <v>0</v>
      </c>
      <c r="I3908" s="476">
        <f>NP.!AS220</f>
        <v>0</v>
      </c>
      <c r="J3908" s="462"/>
    </row>
    <row r="3909" spans="1:10" ht="30" customHeight="1" x14ac:dyDescent="0.2">
      <c r="A3909" s="461">
        <v>3898</v>
      </c>
      <c r="B3909" s="463" t="s">
        <v>12</v>
      </c>
      <c r="C3909" s="464" t="s">
        <v>1490</v>
      </c>
      <c r="D3909" s="465" t="str">
        <f>VLOOKUP(Tabela25[[#This Row],[Symbol]],Baza_cen[],3,0)</f>
        <v>BLOK NYXON  Green HST  150   H=245mm     GPMM</v>
      </c>
      <c r="E3909" s="466">
        <v>245</v>
      </c>
      <c r="F3909" s="466"/>
      <c r="G3909" s="466" t="s">
        <v>2453</v>
      </c>
      <c r="H3909" s="477">
        <f>NP.!AB220</f>
        <v>0</v>
      </c>
      <c r="I3909" s="476">
        <f>NP.!AT220</f>
        <v>0</v>
      </c>
      <c r="J3909" s="462"/>
    </row>
    <row r="3910" spans="1:10" ht="30" customHeight="1" x14ac:dyDescent="0.2">
      <c r="A3910" s="461">
        <v>3899</v>
      </c>
      <c r="B3910" s="463" t="s">
        <v>12</v>
      </c>
      <c r="C3910" s="464" t="s">
        <v>1490</v>
      </c>
      <c r="D3910" s="465" t="str">
        <f>VLOOKUP(Tabela25[[#This Row],[Symbol]],Baza_cen[],3,0)</f>
        <v>BLOK NYXON  Green HST  150   H=245mm     GPMM</v>
      </c>
      <c r="E3910" s="466">
        <v>245</v>
      </c>
      <c r="F3910" s="466"/>
      <c r="G3910" s="466" t="s">
        <v>2453</v>
      </c>
      <c r="H3910" s="477">
        <f>NP.!AC220</f>
        <v>0</v>
      </c>
      <c r="I3910" s="476">
        <f>NP.!AU220</f>
        <v>0</v>
      </c>
      <c r="J3910" s="462"/>
    </row>
    <row r="3911" spans="1:10" ht="30" customHeight="1" x14ac:dyDescent="0.2">
      <c r="A3911" s="461">
        <v>3900</v>
      </c>
      <c r="B3911" s="463" t="s">
        <v>12</v>
      </c>
      <c r="C3911" s="464" t="s">
        <v>1490</v>
      </c>
      <c r="D3911" s="465" t="str">
        <f>VLOOKUP(Tabela25[[#This Row],[Symbol]],Baza_cen[],3,0)</f>
        <v>BLOK NYXON  Green HST  150   H=245mm     GPMM</v>
      </c>
      <c r="E3911" s="466">
        <v>245</v>
      </c>
      <c r="F3911" s="466"/>
      <c r="G3911" s="466" t="s">
        <v>2453</v>
      </c>
      <c r="H3911" s="477">
        <f>NP.!AD220</f>
        <v>0</v>
      </c>
      <c r="I3911" s="476">
        <f>NP.!AV220</f>
        <v>0</v>
      </c>
      <c r="J3911" s="462"/>
    </row>
    <row r="3912" spans="1:10" ht="30" customHeight="1" x14ac:dyDescent="0.2">
      <c r="A3912" s="461">
        <v>3901</v>
      </c>
      <c r="B3912" s="463" t="s">
        <v>12</v>
      </c>
      <c r="C3912" s="464" t="s">
        <v>1491</v>
      </c>
      <c r="D3912" s="465" t="str">
        <f>VLOOKUP(Tabela25[[#This Row],[Symbol]],Baza_cen[],3,0)</f>
        <v>BLOK NYXON  Green HST  150   H=250mm     GPMM</v>
      </c>
      <c r="E3912" s="466">
        <v>250</v>
      </c>
      <c r="F3912" s="466"/>
      <c r="G3912" s="466" t="s">
        <v>2453</v>
      </c>
      <c r="H3912" s="477">
        <f>NP.!S221</f>
        <v>0</v>
      </c>
      <c r="I3912" s="476">
        <f>NP.!AK221</f>
        <v>0</v>
      </c>
      <c r="J3912" s="462"/>
    </row>
    <row r="3913" spans="1:10" ht="30" customHeight="1" x14ac:dyDescent="0.2">
      <c r="A3913" s="461">
        <v>3902</v>
      </c>
      <c r="B3913" s="463" t="s">
        <v>12</v>
      </c>
      <c r="C3913" s="464" t="s">
        <v>1491</v>
      </c>
      <c r="D3913" s="465" t="str">
        <f>VLOOKUP(Tabela25[[#This Row],[Symbol]],Baza_cen[],3,0)</f>
        <v>BLOK NYXON  Green HST  150   H=250mm     GPMM</v>
      </c>
      <c r="E3913" s="466">
        <v>250</v>
      </c>
      <c r="F3913" s="466"/>
      <c r="G3913" s="466" t="s">
        <v>2453</v>
      </c>
      <c r="H3913" s="477">
        <f>NP.!T221</f>
        <v>0</v>
      </c>
      <c r="I3913" s="476">
        <f>NP.!AL221</f>
        <v>0</v>
      </c>
      <c r="J3913" s="462"/>
    </row>
    <row r="3914" spans="1:10" ht="30" customHeight="1" x14ac:dyDescent="0.2">
      <c r="A3914" s="461">
        <v>3903</v>
      </c>
      <c r="B3914" s="463" t="s">
        <v>12</v>
      </c>
      <c r="C3914" s="464" t="s">
        <v>1491</v>
      </c>
      <c r="D3914" s="465" t="str">
        <f>VLOOKUP(Tabela25[[#This Row],[Symbol]],Baza_cen[],3,0)</f>
        <v>BLOK NYXON  Green HST  150   H=250mm     GPMM</v>
      </c>
      <c r="E3914" s="466">
        <v>250</v>
      </c>
      <c r="F3914" s="466"/>
      <c r="G3914" s="466" t="s">
        <v>2453</v>
      </c>
      <c r="H3914" s="477">
        <f>NP.!U221</f>
        <v>0</v>
      </c>
      <c r="I3914" s="476">
        <f>NP.!AM221</f>
        <v>0</v>
      </c>
      <c r="J3914" s="462"/>
    </row>
    <row r="3915" spans="1:10" ht="30" customHeight="1" x14ac:dyDescent="0.2">
      <c r="A3915" s="461">
        <v>3904</v>
      </c>
      <c r="B3915" s="463" t="s">
        <v>12</v>
      </c>
      <c r="C3915" s="464" t="s">
        <v>1491</v>
      </c>
      <c r="D3915" s="465" t="str">
        <f>VLOOKUP(Tabela25[[#This Row],[Symbol]],Baza_cen[],3,0)</f>
        <v>BLOK NYXON  Green HST  150   H=250mm     GPMM</v>
      </c>
      <c r="E3915" s="466">
        <v>250</v>
      </c>
      <c r="F3915" s="466"/>
      <c r="G3915" s="466" t="s">
        <v>2453</v>
      </c>
      <c r="H3915" s="477">
        <f>NP.!V221</f>
        <v>0</v>
      </c>
      <c r="I3915" s="476">
        <f>NP.!AN221</f>
        <v>0</v>
      </c>
      <c r="J3915" s="462"/>
    </row>
    <row r="3916" spans="1:10" ht="30" customHeight="1" x14ac:dyDescent="0.2">
      <c r="A3916" s="461">
        <v>3905</v>
      </c>
      <c r="B3916" s="463" t="s">
        <v>12</v>
      </c>
      <c r="C3916" s="464" t="s">
        <v>1491</v>
      </c>
      <c r="D3916" s="465" t="str">
        <f>VLOOKUP(Tabela25[[#This Row],[Symbol]],Baza_cen[],3,0)</f>
        <v>BLOK NYXON  Green HST  150   H=250mm     GPMM</v>
      </c>
      <c r="E3916" s="466">
        <v>250</v>
      </c>
      <c r="F3916" s="466"/>
      <c r="G3916" s="466" t="s">
        <v>2453</v>
      </c>
      <c r="H3916" s="477">
        <f>NP.!W221</f>
        <v>0</v>
      </c>
      <c r="I3916" s="476">
        <f>NP.!AO221</f>
        <v>0</v>
      </c>
      <c r="J3916" s="462"/>
    </row>
    <row r="3917" spans="1:10" ht="30" customHeight="1" x14ac:dyDescent="0.2">
      <c r="A3917" s="461">
        <v>3906</v>
      </c>
      <c r="B3917" s="463" t="s">
        <v>12</v>
      </c>
      <c r="C3917" s="464" t="s">
        <v>1491</v>
      </c>
      <c r="D3917" s="465" t="str">
        <f>VLOOKUP(Tabela25[[#This Row],[Symbol]],Baza_cen[],3,0)</f>
        <v>BLOK NYXON  Green HST  150   H=250mm     GPMM</v>
      </c>
      <c r="E3917" s="466">
        <v>250</v>
      </c>
      <c r="F3917" s="466"/>
      <c r="G3917" s="466" t="s">
        <v>2453</v>
      </c>
      <c r="H3917" s="477">
        <f>NP.!X221</f>
        <v>0</v>
      </c>
      <c r="I3917" s="476">
        <f>NP.!AP221</f>
        <v>0</v>
      </c>
      <c r="J3917" s="462"/>
    </row>
    <row r="3918" spans="1:10" ht="30" customHeight="1" x14ac:dyDescent="0.2">
      <c r="A3918" s="461">
        <v>3907</v>
      </c>
      <c r="B3918" s="463" t="s">
        <v>12</v>
      </c>
      <c r="C3918" s="464" t="s">
        <v>1491</v>
      </c>
      <c r="D3918" s="465" t="str">
        <f>VLOOKUP(Tabela25[[#This Row],[Symbol]],Baza_cen[],3,0)</f>
        <v>BLOK NYXON  Green HST  150   H=250mm     GPMM</v>
      </c>
      <c r="E3918" s="466">
        <v>250</v>
      </c>
      <c r="F3918" s="466"/>
      <c r="G3918" s="466" t="s">
        <v>2453</v>
      </c>
      <c r="H3918" s="477">
        <f>NP.!Y221</f>
        <v>0</v>
      </c>
      <c r="I3918" s="476">
        <f>NP.!AQ221</f>
        <v>0</v>
      </c>
      <c r="J3918" s="462"/>
    </row>
    <row r="3919" spans="1:10" ht="30" customHeight="1" x14ac:dyDescent="0.2">
      <c r="A3919" s="461">
        <v>3908</v>
      </c>
      <c r="B3919" s="463" t="s">
        <v>12</v>
      </c>
      <c r="C3919" s="464" t="s">
        <v>1491</v>
      </c>
      <c r="D3919" s="465" t="str">
        <f>VLOOKUP(Tabela25[[#This Row],[Symbol]],Baza_cen[],3,0)</f>
        <v>BLOK NYXON  Green HST  150   H=250mm     GPMM</v>
      </c>
      <c r="E3919" s="466">
        <v>250</v>
      </c>
      <c r="F3919" s="466"/>
      <c r="G3919" s="466" t="s">
        <v>2453</v>
      </c>
      <c r="H3919" s="477">
        <f>NP.!Z221</f>
        <v>0</v>
      </c>
      <c r="I3919" s="476">
        <f>NP.!AR221</f>
        <v>0</v>
      </c>
      <c r="J3919" s="462"/>
    </row>
    <row r="3920" spans="1:10" ht="30" customHeight="1" x14ac:dyDescent="0.2">
      <c r="A3920" s="461">
        <v>3909</v>
      </c>
      <c r="B3920" s="463" t="s">
        <v>12</v>
      </c>
      <c r="C3920" s="464" t="s">
        <v>1491</v>
      </c>
      <c r="D3920" s="465" t="str">
        <f>VLOOKUP(Tabela25[[#This Row],[Symbol]],Baza_cen[],3,0)</f>
        <v>BLOK NYXON  Green HST  150   H=250mm     GPMM</v>
      </c>
      <c r="E3920" s="466">
        <v>250</v>
      </c>
      <c r="F3920" s="466"/>
      <c r="G3920" s="466" t="s">
        <v>2453</v>
      </c>
      <c r="H3920" s="477">
        <f>NP.!AA221</f>
        <v>0</v>
      </c>
      <c r="I3920" s="476">
        <f>NP.!AS221</f>
        <v>0</v>
      </c>
      <c r="J3920" s="462"/>
    </row>
    <row r="3921" spans="1:10" ht="30" customHeight="1" x14ac:dyDescent="0.2">
      <c r="A3921" s="461">
        <v>3910</v>
      </c>
      <c r="B3921" s="463" t="s">
        <v>12</v>
      </c>
      <c r="C3921" s="464" t="s">
        <v>1491</v>
      </c>
      <c r="D3921" s="465" t="str">
        <f>VLOOKUP(Tabela25[[#This Row],[Symbol]],Baza_cen[],3,0)</f>
        <v>BLOK NYXON  Green HST  150   H=250mm     GPMM</v>
      </c>
      <c r="E3921" s="466">
        <v>250</v>
      </c>
      <c r="F3921" s="466"/>
      <c r="G3921" s="466" t="s">
        <v>2453</v>
      </c>
      <c r="H3921" s="477">
        <f>NP.!AB221</f>
        <v>0</v>
      </c>
      <c r="I3921" s="476">
        <f>NP.!AT221</f>
        <v>0</v>
      </c>
      <c r="J3921" s="462"/>
    </row>
    <row r="3922" spans="1:10" ht="30" customHeight="1" x14ac:dyDescent="0.2">
      <c r="A3922" s="461">
        <v>3911</v>
      </c>
      <c r="B3922" s="463" t="s">
        <v>12</v>
      </c>
      <c r="C3922" s="464" t="s">
        <v>1491</v>
      </c>
      <c r="D3922" s="465" t="str">
        <f>VLOOKUP(Tabela25[[#This Row],[Symbol]],Baza_cen[],3,0)</f>
        <v>BLOK NYXON  Green HST  150   H=250mm     GPMM</v>
      </c>
      <c r="E3922" s="466">
        <v>250</v>
      </c>
      <c r="F3922" s="466"/>
      <c r="G3922" s="466" t="s">
        <v>2453</v>
      </c>
      <c r="H3922" s="477">
        <f>NP.!AC221</f>
        <v>0</v>
      </c>
      <c r="I3922" s="476">
        <f>NP.!AU221</f>
        <v>0</v>
      </c>
      <c r="J3922" s="462"/>
    </row>
    <row r="3923" spans="1:10" ht="30" customHeight="1" x14ac:dyDescent="0.2">
      <c r="A3923" s="461">
        <v>3912</v>
      </c>
      <c r="B3923" s="463" t="s">
        <v>12</v>
      </c>
      <c r="C3923" s="464" t="s">
        <v>1491</v>
      </c>
      <c r="D3923" s="465" t="str">
        <f>VLOOKUP(Tabela25[[#This Row],[Symbol]],Baza_cen[],3,0)</f>
        <v>BLOK NYXON  Green HST  150   H=250mm     GPMM</v>
      </c>
      <c r="E3923" s="466">
        <v>250</v>
      </c>
      <c r="F3923" s="466"/>
      <c r="G3923" s="466" t="s">
        <v>2453</v>
      </c>
      <c r="H3923" s="477">
        <f>NP.!AD221</f>
        <v>0</v>
      </c>
      <c r="I3923" s="476">
        <f>NP.!AV221</f>
        <v>0</v>
      </c>
      <c r="J3923" s="462"/>
    </row>
    <row r="3924" spans="1:10" ht="30" customHeight="1" x14ac:dyDescent="0.2">
      <c r="A3924" s="461">
        <v>3913</v>
      </c>
      <c r="B3924" s="463" t="s">
        <v>12</v>
      </c>
      <c r="C3924" s="464" t="s">
        <v>1492</v>
      </c>
      <c r="D3924" s="465" t="str">
        <f>VLOOKUP(Tabela25[[#This Row],[Symbol]],Baza_cen[],3,0)</f>
        <v>BLOK NYXON  Green HST  150   H=255mm     GPMM</v>
      </c>
      <c r="E3924" s="466">
        <v>255</v>
      </c>
      <c r="F3924" s="466"/>
      <c r="G3924" s="466" t="s">
        <v>2453</v>
      </c>
      <c r="H3924" s="477">
        <f>NP.!S222</f>
        <v>0</v>
      </c>
      <c r="I3924" s="476">
        <f>NP.!AK222</f>
        <v>0</v>
      </c>
      <c r="J3924" s="462"/>
    </row>
    <row r="3925" spans="1:10" ht="30" customHeight="1" x14ac:dyDescent="0.2">
      <c r="A3925" s="461">
        <v>3914</v>
      </c>
      <c r="B3925" s="463" t="s">
        <v>12</v>
      </c>
      <c r="C3925" s="464" t="s">
        <v>1492</v>
      </c>
      <c r="D3925" s="465" t="str">
        <f>VLOOKUP(Tabela25[[#This Row],[Symbol]],Baza_cen[],3,0)</f>
        <v>BLOK NYXON  Green HST  150   H=255mm     GPMM</v>
      </c>
      <c r="E3925" s="466">
        <v>255</v>
      </c>
      <c r="F3925" s="466"/>
      <c r="G3925" s="466" t="s">
        <v>2453</v>
      </c>
      <c r="H3925" s="477">
        <f>NP.!T222</f>
        <v>0</v>
      </c>
      <c r="I3925" s="476">
        <f>NP.!AL222</f>
        <v>0</v>
      </c>
      <c r="J3925" s="462"/>
    </row>
    <row r="3926" spans="1:10" ht="30" customHeight="1" x14ac:dyDescent="0.2">
      <c r="A3926" s="461">
        <v>3915</v>
      </c>
      <c r="B3926" s="463" t="s">
        <v>12</v>
      </c>
      <c r="C3926" s="464" t="s">
        <v>1492</v>
      </c>
      <c r="D3926" s="465" t="str">
        <f>VLOOKUP(Tabela25[[#This Row],[Symbol]],Baza_cen[],3,0)</f>
        <v>BLOK NYXON  Green HST  150   H=255mm     GPMM</v>
      </c>
      <c r="E3926" s="466">
        <v>255</v>
      </c>
      <c r="F3926" s="466"/>
      <c r="G3926" s="466" t="s">
        <v>2453</v>
      </c>
      <c r="H3926" s="477">
        <f>NP.!U222</f>
        <v>0</v>
      </c>
      <c r="I3926" s="476">
        <f>NP.!AM222</f>
        <v>0</v>
      </c>
      <c r="J3926" s="462"/>
    </row>
    <row r="3927" spans="1:10" ht="30" customHeight="1" x14ac:dyDescent="0.2">
      <c r="A3927" s="461">
        <v>3916</v>
      </c>
      <c r="B3927" s="463" t="s">
        <v>12</v>
      </c>
      <c r="C3927" s="464" t="s">
        <v>1492</v>
      </c>
      <c r="D3927" s="465" t="str">
        <f>VLOOKUP(Tabela25[[#This Row],[Symbol]],Baza_cen[],3,0)</f>
        <v>BLOK NYXON  Green HST  150   H=255mm     GPMM</v>
      </c>
      <c r="E3927" s="466">
        <v>255</v>
      </c>
      <c r="F3927" s="466"/>
      <c r="G3927" s="466" t="s">
        <v>2453</v>
      </c>
      <c r="H3927" s="477">
        <f>NP.!V222</f>
        <v>0</v>
      </c>
      <c r="I3927" s="476">
        <f>NP.!AN222</f>
        <v>0</v>
      </c>
      <c r="J3927" s="462"/>
    </row>
    <row r="3928" spans="1:10" ht="30" customHeight="1" x14ac:dyDescent="0.2">
      <c r="A3928" s="461">
        <v>3917</v>
      </c>
      <c r="B3928" s="463" t="s">
        <v>12</v>
      </c>
      <c r="C3928" s="464" t="s">
        <v>1492</v>
      </c>
      <c r="D3928" s="465" t="str">
        <f>VLOOKUP(Tabela25[[#This Row],[Symbol]],Baza_cen[],3,0)</f>
        <v>BLOK NYXON  Green HST  150   H=255mm     GPMM</v>
      </c>
      <c r="E3928" s="466">
        <v>255</v>
      </c>
      <c r="F3928" s="466"/>
      <c r="G3928" s="466" t="s">
        <v>2453</v>
      </c>
      <c r="H3928" s="477">
        <f>NP.!W222</f>
        <v>0</v>
      </c>
      <c r="I3928" s="476">
        <f>NP.!AO222</f>
        <v>0</v>
      </c>
      <c r="J3928" s="462"/>
    </row>
    <row r="3929" spans="1:10" ht="30" customHeight="1" x14ac:dyDescent="0.2">
      <c r="A3929" s="461">
        <v>3918</v>
      </c>
      <c r="B3929" s="463" t="s">
        <v>12</v>
      </c>
      <c r="C3929" s="464" t="s">
        <v>1492</v>
      </c>
      <c r="D3929" s="465" t="str">
        <f>VLOOKUP(Tabela25[[#This Row],[Symbol]],Baza_cen[],3,0)</f>
        <v>BLOK NYXON  Green HST  150   H=255mm     GPMM</v>
      </c>
      <c r="E3929" s="466">
        <v>255</v>
      </c>
      <c r="F3929" s="466"/>
      <c r="G3929" s="466" t="s">
        <v>2453</v>
      </c>
      <c r="H3929" s="477">
        <f>NP.!X222</f>
        <v>0</v>
      </c>
      <c r="I3929" s="476">
        <f>NP.!AP222</f>
        <v>0</v>
      </c>
      <c r="J3929" s="462"/>
    </row>
    <row r="3930" spans="1:10" ht="30" customHeight="1" x14ac:dyDescent="0.2">
      <c r="A3930" s="461">
        <v>3919</v>
      </c>
      <c r="B3930" s="463" t="s">
        <v>12</v>
      </c>
      <c r="C3930" s="464" t="s">
        <v>1492</v>
      </c>
      <c r="D3930" s="465" t="str">
        <f>VLOOKUP(Tabela25[[#This Row],[Symbol]],Baza_cen[],3,0)</f>
        <v>BLOK NYXON  Green HST  150   H=255mm     GPMM</v>
      </c>
      <c r="E3930" s="466">
        <v>255</v>
      </c>
      <c r="F3930" s="466"/>
      <c r="G3930" s="466" t="s">
        <v>2453</v>
      </c>
      <c r="H3930" s="477">
        <f>NP.!Y222</f>
        <v>0</v>
      </c>
      <c r="I3930" s="476">
        <f>NP.!AQ222</f>
        <v>0</v>
      </c>
      <c r="J3930" s="462"/>
    </row>
    <row r="3931" spans="1:10" ht="30" customHeight="1" x14ac:dyDescent="0.2">
      <c r="A3931" s="461">
        <v>3920</v>
      </c>
      <c r="B3931" s="463" t="s">
        <v>12</v>
      </c>
      <c r="C3931" s="464" t="s">
        <v>1492</v>
      </c>
      <c r="D3931" s="465" t="str">
        <f>VLOOKUP(Tabela25[[#This Row],[Symbol]],Baza_cen[],3,0)</f>
        <v>BLOK NYXON  Green HST  150   H=255mm     GPMM</v>
      </c>
      <c r="E3931" s="466">
        <v>255</v>
      </c>
      <c r="F3931" s="466"/>
      <c r="G3931" s="466" t="s">
        <v>2453</v>
      </c>
      <c r="H3931" s="477">
        <f>NP.!Z222</f>
        <v>0</v>
      </c>
      <c r="I3931" s="476">
        <f>NP.!AR222</f>
        <v>0</v>
      </c>
      <c r="J3931" s="462"/>
    </row>
    <row r="3932" spans="1:10" ht="30" customHeight="1" x14ac:dyDescent="0.2">
      <c r="A3932" s="461">
        <v>3921</v>
      </c>
      <c r="B3932" s="463" t="s">
        <v>12</v>
      </c>
      <c r="C3932" s="464" t="s">
        <v>1492</v>
      </c>
      <c r="D3932" s="465" t="str">
        <f>VLOOKUP(Tabela25[[#This Row],[Symbol]],Baza_cen[],3,0)</f>
        <v>BLOK NYXON  Green HST  150   H=255mm     GPMM</v>
      </c>
      <c r="E3932" s="466">
        <v>255</v>
      </c>
      <c r="F3932" s="466"/>
      <c r="G3932" s="466" t="s">
        <v>2453</v>
      </c>
      <c r="H3932" s="477">
        <f>NP.!AA222</f>
        <v>0</v>
      </c>
      <c r="I3932" s="476">
        <f>NP.!AS222</f>
        <v>0</v>
      </c>
      <c r="J3932" s="462"/>
    </row>
    <row r="3933" spans="1:10" ht="30" customHeight="1" x14ac:dyDescent="0.2">
      <c r="A3933" s="461">
        <v>3922</v>
      </c>
      <c r="B3933" s="463" t="s">
        <v>12</v>
      </c>
      <c r="C3933" s="464" t="s">
        <v>1492</v>
      </c>
      <c r="D3933" s="465" t="str">
        <f>VLOOKUP(Tabela25[[#This Row],[Symbol]],Baza_cen[],3,0)</f>
        <v>BLOK NYXON  Green HST  150   H=255mm     GPMM</v>
      </c>
      <c r="E3933" s="466">
        <v>255</v>
      </c>
      <c r="F3933" s="466"/>
      <c r="G3933" s="466" t="s">
        <v>2453</v>
      </c>
      <c r="H3933" s="477">
        <f>NP.!AB222</f>
        <v>0</v>
      </c>
      <c r="I3933" s="476">
        <f>NP.!AT222</f>
        <v>0</v>
      </c>
      <c r="J3933" s="462"/>
    </row>
    <row r="3934" spans="1:10" ht="30" customHeight="1" x14ac:dyDescent="0.2">
      <c r="A3934" s="461">
        <v>3923</v>
      </c>
      <c r="B3934" s="463" t="s">
        <v>12</v>
      </c>
      <c r="C3934" s="464" t="s">
        <v>1492</v>
      </c>
      <c r="D3934" s="465" t="str">
        <f>VLOOKUP(Tabela25[[#This Row],[Symbol]],Baza_cen[],3,0)</f>
        <v>BLOK NYXON  Green HST  150   H=255mm     GPMM</v>
      </c>
      <c r="E3934" s="466">
        <v>255</v>
      </c>
      <c r="F3934" s="466"/>
      <c r="G3934" s="466" t="s">
        <v>2453</v>
      </c>
      <c r="H3934" s="477">
        <f>NP.!AC222</f>
        <v>0</v>
      </c>
      <c r="I3934" s="476">
        <f>NP.!AU222</f>
        <v>0</v>
      </c>
      <c r="J3934" s="462"/>
    </row>
    <row r="3935" spans="1:10" ht="30" customHeight="1" x14ac:dyDescent="0.2">
      <c r="A3935" s="461">
        <v>3924</v>
      </c>
      <c r="B3935" s="463" t="s">
        <v>12</v>
      </c>
      <c r="C3935" s="464" t="s">
        <v>1492</v>
      </c>
      <c r="D3935" s="465" t="str">
        <f>VLOOKUP(Tabela25[[#This Row],[Symbol]],Baza_cen[],3,0)</f>
        <v>BLOK NYXON  Green HST  150   H=255mm     GPMM</v>
      </c>
      <c r="E3935" s="466">
        <v>255</v>
      </c>
      <c r="F3935" s="466"/>
      <c r="G3935" s="466" t="s">
        <v>2453</v>
      </c>
      <c r="H3935" s="477">
        <f>NP.!AD222</f>
        <v>0</v>
      </c>
      <c r="I3935" s="476">
        <f>NP.!AV222</f>
        <v>0</v>
      </c>
      <c r="J3935" s="462"/>
    </row>
    <row r="3936" spans="1:10" ht="30" customHeight="1" x14ac:dyDescent="0.2">
      <c r="A3936" s="461">
        <v>3925</v>
      </c>
      <c r="B3936" s="463" t="s">
        <v>12</v>
      </c>
      <c r="C3936" s="464" t="s">
        <v>1493</v>
      </c>
      <c r="D3936" s="465" t="str">
        <f>VLOOKUP(Tabela25[[#This Row],[Symbol]],Baza_cen[],3,0)</f>
        <v>BLOK NYXON  Green HST  150   H=260mm     GPMM</v>
      </c>
      <c r="E3936" s="466">
        <v>260</v>
      </c>
      <c r="F3936" s="466"/>
      <c r="G3936" s="466" t="s">
        <v>2453</v>
      </c>
      <c r="H3936" s="477">
        <f>NP.!S223</f>
        <v>0</v>
      </c>
      <c r="I3936" s="476">
        <f>NP.!AK223</f>
        <v>0</v>
      </c>
      <c r="J3936" s="462"/>
    </row>
    <row r="3937" spans="1:10" ht="30" customHeight="1" x14ac:dyDescent="0.2">
      <c r="A3937" s="461">
        <v>3926</v>
      </c>
      <c r="B3937" s="463" t="s">
        <v>12</v>
      </c>
      <c r="C3937" s="464" t="s">
        <v>1493</v>
      </c>
      <c r="D3937" s="465" t="str">
        <f>VLOOKUP(Tabela25[[#This Row],[Symbol]],Baza_cen[],3,0)</f>
        <v>BLOK NYXON  Green HST  150   H=260mm     GPMM</v>
      </c>
      <c r="E3937" s="466">
        <v>260</v>
      </c>
      <c r="F3937" s="466"/>
      <c r="G3937" s="466" t="s">
        <v>2453</v>
      </c>
      <c r="H3937" s="477">
        <f>NP.!T223</f>
        <v>0</v>
      </c>
      <c r="I3937" s="476">
        <f>NP.!AL223</f>
        <v>0</v>
      </c>
      <c r="J3937" s="462"/>
    </row>
    <row r="3938" spans="1:10" ht="30" customHeight="1" x14ac:dyDescent="0.2">
      <c r="A3938" s="461">
        <v>3927</v>
      </c>
      <c r="B3938" s="463" t="s">
        <v>12</v>
      </c>
      <c r="C3938" s="464" t="s">
        <v>1493</v>
      </c>
      <c r="D3938" s="465" t="str">
        <f>VLOOKUP(Tabela25[[#This Row],[Symbol]],Baza_cen[],3,0)</f>
        <v>BLOK NYXON  Green HST  150   H=260mm     GPMM</v>
      </c>
      <c r="E3938" s="466">
        <v>260</v>
      </c>
      <c r="F3938" s="466"/>
      <c r="G3938" s="466" t="s">
        <v>2453</v>
      </c>
      <c r="H3938" s="477">
        <f>NP.!U223</f>
        <v>0</v>
      </c>
      <c r="I3938" s="476">
        <f>NP.!AM223</f>
        <v>0</v>
      </c>
      <c r="J3938" s="462"/>
    </row>
    <row r="3939" spans="1:10" ht="30" customHeight="1" x14ac:dyDescent="0.2">
      <c r="A3939" s="461">
        <v>3928</v>
      </c>
      <c r="B3939" s="463" t="s">
        <v>12</v>
      </c>
      <c r="C3939" s="464" t="s">
        <v>1493</v>
      </c>
      <c r="D3939" s="465" t="str">
        <f>VLOOKUP(Tabela25[[#This Row],[Symbol]],Baza_cen[],3,0)</f>
        <v>BLOK NYXON  Green HST  150   H=260mm     GPMM</v>
      </c>
      <c r="E3939" s="466">
        <v>260</v>
      </c>
      <c r="F3939" s="466"/>
      <c r="G3939" s="466" t="s">
        <v>2453</v>
      </c>
      <c r="H3939" s="477">
        <f>NP.!V223</f>
        <v>0</v>
      </c>
      <c r="I3939" s="476">
        <f>NP.!AN223</f>
        <v>0</v>
      </c>
      <c r="J3939" s="462"/>
    </row>
    <row r="3940" spans="1:10" ht="30" customHeight="1" x14ac:dyDescent="0.2">
      <c r="A3940" s="461">
        <v>3929</v>
      </c>
      <c r="B3940" s="463" t="s">
        <v>12</v>
      </c>
      <c r="C3940" s="464" t="s">
        <v>1493</v>
      </c>
      <c r="D3940" s="465" t="str">
        <f>VLOOKUP(Tabela25[[#This Row],[Symbol]],Baza_cen[],3,0)</f>
        <v>BLOK NYXON  Green HST  150   H=260mm     GPMM</v>
      </c>
      <c r="E3940" s="466">
        <v>260</v>
      </c>
      <c r="F3940" s="466"/>
      <c r="G3940" s="466" t="s">
        <v>2453</v>
      </c>
      <c r="H3940" s="477">
        <f>NP.!W223</f>
        <v>0</v>
      </c>
      <c r="I3940" s="476">
        <f>NP.!AO223</f>
        <v>0</v>
      </c>
      <c r="J3940" s="462"/>
    </row>
    <row r="3941" spans="1:10" ht="30" customHeight="1" x14ac:dyDescent="0.2">
      <c r="A3941" s="461">
        <v>3930</v>
      </c>
      <c r="B3941" s="463" t="s">
        <v>12</v>
      </c>
      <c r="C3941" s="464" t="s">
        <v>1493</v>
      </c>
      <c r="D3941" s="465" t="str">
        <f>VLOOKUP(Tabela25[[#This Row],[Symbol]],Baza_cen[],3,0)</f>
        <v>BLOK NYXON  Green HST  150   H=260mm     GPMM</v>
      </c>
      <c r="E3941" s="466">
        <v>260</v>
      </c>
      <c r="F3941" s="466"/>
      <c r="G3941" s="466" t="s">
        <v>2453</v>
      </c>
      <c r="H3941" s="477">
        <f>NP.!X223</f>
        <v>0</v>
      </c>
      <c r="I3941" s="476">
        <f>NP.!AP223</f>
        <v>0</v>
      </c>
      <c r="J3941" s="462"/>
    </row>
    <row r="3942" spans="1:10" ht="30" customHeight="1" x14ac:dyDescent="0.2">
      <c r="A3942" s="461">
        <v>3931</v>
      </c>
      <c r="B3942" s="463" t="s">
        <v>12</v>
      </c>
      <c r="C3942" s="464" t="s">
        <v>1493</v>
      </c>
      <c r="D3942" s="465" t="str">
        <f>VLOOKUP(Tabela25[[#This Row],[Symbol]],Baza_cen[],3,0)</f>
        <v>BLOK NYXON  Green HST  150   H=260mm     GPMM</v>
      </c>
      <c r="E3942" s="466">
        <v>260</v>
      </c>
      <c r="F3942" s="466"/>
      <c r="G3942" s="466" t="s">
        <v>2453</v>
      </c>
      <c r="H3942" s="477">
        <f>NP.!Y223</f>
        <v>0</v>
      </c>
      <c r="I3942" s="476">
        <f>NP.!AQ223</f>
        <v>0</v>
      </c>
      <c r="J3942" s="462"/>
    </row>
    <row r="3943" spans="1:10" ht="30" customHeight="1" x14ac:dyDescent="0.2">
      <c r="A3943" s="461">
        <v>3932</v>
      </c>
      <c r="B3943" s="463" t="s">
        <v>12</v>
      </c>
      <c r="C3943" s="464" t="s">
        <v>1493</v>
      </c>
      <c r="D3943" s="465" t="str">
        <f>VLOOKUP(Tabela25[[#This Row],[Symbol]],Baza_cen[],3,0)</f>
        <v>BLOK NYXON  Green HST  150   H=260mm     GPMM</v>
      </c>
      <c r="E3943" s="466">
        <v>260</v>
      </c>
      <c r="F3943" s="466"/>
      <c r="G3943" s="466" t="s">
        <v>2453</v>
      </c>
      <c r="H3943" s="477">
        <f>NP.!Z223</f>
        <v>0</v>
      </c>
      <c r="I3943" s="476">
        <f>NP.!AR223</f>
        <v>0</v>
      </c>
      <c r="J3943" s="462"/>
    </row>
    <row r="3944" spans="1:10" ht="30" customHeight="1" x14ac:dyDescent="0.2">
      <c r="A3944" s="461">
        <v>3933</v>
      </c>
      <c r="B3944" s="463" t="s">
        <v>12</v>
      </c>
      <c r="C3944" s="464" t="s">
        <v>1493</v>
      </c>
      <c r="D3944" s="465" t="str">
        <f>VLOOKUP(Tabela25[[#This Row],[Symbol]],Baza_cen[],3,0)</f>
        <v>BLOK NYXON  Green HST  150   H=260mm     GPMM</v>
      </c>
      <c r="E3944" s="466">
        <v>260</v>
      </c>
      <c r="F3944" s="466"/>
      <c r="G3944" s="466" t="s">
        <v>2453</v>
      </c>
      <c r="H3944" s="477">
        <f>NP.!AA223</f>
        <v>0</v>
      </c>
      <c r="I3944" s="476">
        <f>NP.!AS223</f>
        <v>0</v>
      </c>
      <c r="J3944" s="462"/>
    </row>
    <row r="3945" spans="1:10" ht="30" customHeight="1" x14ac:dyDescent="0.2">
      <c r="A3945" s="461">
        <v>3934</v>
      </c>
      <c r="B3945" s="463" t="s">
        <v>12</v>
      </c>
      <c r="C3945" s="464" t="s">
        <v>1493</v>
      </c>
      <c r="D3945" s="465" t="str">
        <f>VLOOKUP(Tabela25[[#This Row],[Symbol]],Baza_cen[],3,0)</f>
        <v>BLOK NYXON  Green HST  150   H=260mm     GPMM</v>
      </c>
      <c r="E3945" s="466">
        <v>260</v>
      </c>
      <c r="F3945" s="466"/>
      <c r="G3945" s="466" t="s">
        <v>2453</v>
      </c>
      <c r="H3945" s="477">
        <f>NP.!AB223</f>
        <v>0</v>
      </c>
      <c r="I3945" s="476">
        <f>NP.!AT223</f>
        <v>0</v>
      </c>
      <c r="J3945" s="462"/>
    </row>
    <row r="3946" spans="1:10" ht="30" customHeight="1" x14ac:dyDescent="0.2">
      <c r="A3946" s="461">
        <v>3935</v>
      </c>
      <c r="B3946" s="463" t="s">
        <v>12</v>
      </c>
      <c r="C3946" s="464" t="s">
        <v>1493</v>
      </c>
      <c r="D3946" s="465" t="str">
        <f>VLOOKUP(Tabela25[[#This Row],[Symbol]],Baza_cen[],3,0)</f>
        <v>BLOK NYXON  Green HST  150   H=260mm     GPMM</v>
      </c>
      <c r="E3946" s="466">
        <v>260</v>
      </c>
      <c r="F3946" s="466"/>
      <c r="G3946" s="466" t="s">
        <v>2453</v>
      </c>
      <c r="H3946" s="477">
        <f>NP.!AC223</f>
        <v>0</v>
      </c>
      <c r="I3946" s="476">
        <f>NP.!AU223</f>
        <v>0</v>
      </c>
      <c r="J3946" s="462"/>
    </row>
    <row r="3947" spans="1:10" ht="30" customHeight="1" x14ac:dyDescent="0.2">
      <c r="A3947" s="461">
        <v>3936</v>
      </c>
      <c r="B3947" s="463" t="s">
        <v>12</v>
      </c>
      <c r="C3947" s="464" t="s">
        <v>1493</v>
      </c>
      <c r="D3947" s="465" t="str">
        <f>VLOOKUP(Tabela25[[#This Row],[Symbol]],Baza_cen[],3,0)</f>
        <v>BLOK NYXON  Green HST  150   H=260mm     GPMM</v>
      </c>
      <c r="E3947" s="466">
        <v>260</v>
      </c>
      <c r="F3947" s="466"/>
      <c r="G3947" s="466" t="s">
        <v>2453</v>
      </c>
      <c r="H3947" s="477">
        <f>NP.!AD223</f>
        <v>0</v>
      </c>
      <c r="I3947" s="476">
        <f>NP.!AV223</f>
        <v>0</v>
      </c>
      <c r="J3947" s="462"/>
    </row>
    <row r="3948" spans="1:10" ht="30" customHeight="1" x14ac:dyDescent="0.2">
      <c r="A3948" s="461">
        <v>3937</v>
      </c>
      <c r="B3948" s="463" t="s">
        <v>12</v>
      </c>
      <c r="C3948" s="464" t="s">
        <v>1494</v>
      </c>
      <c r="D3948" s="465" t="str">
        <f>VLOOKUP(Tabela25[[#This Row],[Symbol]],Baza_cen[],3,0)</f>
        <v>BLOK NYXON  Green HST  150   H=265mm     GPMM</v>
      </c>
      <c r="E3948" s="466">
        <v>265</v>
      </c>
      <c r="F3948" s="466"/>
      <c r="G3948" s="466" t="s">
        <v>2453</v>
      </c>
      <c r="H3948" s="477">
        <f>NP.!S224</f>
        <v>0</v>
      </c>
      <c r="I3948" s="476">
        <f>NP.!AK224</f>
        <v>0</v>
      </c>
      <c r="J3948" s="462"/>
    </row>
    <row r="3949" spans="1:10" ht="30" customHeight="1" x14ac:dyDescent="0.2">
      <c r="A3949" s="461">
        <v>3938</v>
      </c>
      <c r="B3949" s="463" t="s">
        <v>12</v>
      </c>
      <c r="C3949" s="464" t="s">
        <v>1494</v>
      </c>
      <c r="D3949" s="465" t="str">
        <f>VLOOKUP(Tabela25[[#This Row],[Symbol]],Baza_cen[],3,0)</f>
        <v>BLOK NYXON  Green HST  150   H=265mm     GPMM</v>
      </c>
      <c r="E3949" s="466">
        <v>265</v>
      </c>
      <c r="F3949" s="466"/>
      <c r="G3949" s="466" t="s">
        <v>2453</v>
      </c>
      <c r="H3949" s="477">
        <f>NP.!T224</f>
        <v>0</v>
      </c>
      <c r="I3949" s="476">
        <f>NP.!AL224</f>
        <v>0</v>
      </c>
      <c r="J3949" s="462"/>
    </row>
    <row r="3950" spans="1:10" ht="30" customHeight="1" x14ac:dyDescent="0.2">
      <c r="A3950" s="461">
        <v>3939</v>
      </c>
      <c r="B3950" s="463" t="s">
        <v>12</v>
      </c>
      <c r="C3950" s="464" t="s">
        <v>1494</v>
      </c>
      <c r="D3950" s="465" t="str">
        <f>VLOOKUP(Tabela25[[#This Row],[Symbol]],Baza_cen[],3,0)</f>
        <v>BLOK NYXON  Green HST  150   H=265mm     GPMM</v>
      </c>
      <c r="E3950" s="466">
        <v>265</v>
      </c>
      <c r="F3950" s="466"/>
      <c r="G3950" s="466" t="s">
        <v>2453</v>
      </c>
      <c r="H3950" s="477">
        <f>NP.!U224</f>
        <v>0</v>
      </c>
      <c r="I3950" s="476">
        <f>NP.!AM224</f>
        <v>0</v>
      </c>
      <c r="J3950" s="462"/>
    </row>
    <row r="3951" spans="1:10" ht="30" customHeight="1" x14ac:dyDescent="0.2">
      <c r="A3951" s="461">
        <v>3940</v>
      </c>
      <c r="B3951" s="463" t="s">
        <v>12</v>
      </c>
      <c r="C3951" s="464" t="s">
        <v>1494</v>
      </c>
      <c r="D3951" s="465" t="str">
        <f>VLOOKUP(Tabela25[[#This Row],[Symbol]],Baza_cen[],3,0)</f>
        <v>BLOK NYXON  Green HST  150   H=265mm     GPMM</v>
      </c>
      <c r="E3951" s="466">
        <v>265</v>
      </c>
      <c r="F3951" s="466"/>
      <c r="G3951" s="466" t="s">
        <v>2453</v>
      </c>
      <c r="H3951" s="477">
        <f>NP.!V224</f>
        <v>0</v>
      </c>
      <c r="I3951" s="476">
        <f>NP.!AN224</f>
        <v>0</v>
      </c>
      <c r="J3951" s="462"/>
    </row>
    <row r="3952" spans="1:10" ht="30" customHeight="1" x14ac:dyDescent="0.2">
      <c r="A3952" s="461">
        <v>3941</v>
      </c>
      <c r="B3952" s="463" t="s">
        <v>12</v>
      </c>
      <c r="C3952" s="464" t="s">
        <v>1494</v>
      </c>
      <c r="D3952" s="465" t="str">
        <f>VLOOKUP(Tabela25[[#This Row],[Symbol]],Baza_cen[],3,0)</f>
        <v>BLOK NYXON  Green HST  150   H=265mm     GPMM</v>
      </c>
      <c r="E3952" s="466">
        <v>265</v>
      </c>
      <c r="F3952" s="466"/>
      <c r="G3952" s="466" t="s">
        <v>2453</v>
      </c>
      <c r="H3952" s="477">
        <f>NP.!W224</f>
        <v>0</v>
      </c>
      <c r="I3952" s="476">
        <f>NP.!AO224</f>
        <v>0</v>
      </c>
      <c r="J3952" s="462"/>
    </row>
    <row r="3953" spans="1:10" ht="30" customHeight="1" x14ac:dyDescent="0.2">
      <c r="A3953" s="461">
        <v>3942</v>
      </c>
      <c r="B3953" s="463" t="s">
        <v>12</v>
      </c>
      <c r="C3953" s="464" t="s">
        <v>1494</v>
      </c>
      <c r="D3953" s="465" t="str">
        <f>VLOOKUP(Tabela25[[#This Row],[Symbol]],Baza_cen[],3,0)</f>
        <v>BLOK NYXON  Green HST  150   H=265mm     GPMM</v>
      </c>
      <c r="E3953" s="466">
        <v>265</v>
      </c>
      <c r="F3953" s="466"/>
      <c r="G3953" s="466" t="s">
        <v>2453</v>
      </c>
      <c r="H3953" s="477">
        <f>NP.!X224</f>
        <v>0</v>
      </c>
      <c r="I3953" s="476">
        <f>NP.!AP224</f>
        <v>0</v>
      </c>
      <c r="J3953" s="462"/>
    </row>
    <row r="3954" spans="1:10" ht="30" customHeight="1" x14ac:dyDescent="0.2">
      <c r="A3954" s="461">
        <v>3943</v>
      </c>
      <c r="B3954" s="463" t="s">
        <v>12</v>
      </c>
      <c r="C3954" s="464" t="s">
        <v>1494</v>
      </c>
      <c r="D3954" s="465" t="str">
        <f>VLOOKUP(Tabela25[[#This Row],[Symbol]],Baza_cen[],3,0)</f>
        <v>BLOK NYXON  Green HST  150   H=265mm     GPMM</v>
      </c>
      <c r="E3954" s="466">
        <v>265</v>
      </c>
      <c r="F3954" s="466"/>
      <c r="G3954" s="466" t="s">
        <v>2453</v>
      </c>
      <c r="H3954" s="477">
        <f>NP.!Y224</f>
        <v>0</v>
      </c>
      <c r="I3954" s="476">
        <f>NP.!AQ224</f>
        <v>0</v>
      </c>
      <c r="J3954" s="462"/>
    </row>
    <row r="3955" spans="1:10" ht="30" customHeight="1" x14ac:dyDescent="0.2">
      <c r="A3955" s="461">
        <v>3944</v>
      </c>
      <c r="B3955" s="463" t="s">
        <v>12</v>
      </c>
      <c r="C3955" s="464" t="s">
        <v>1494</v>
      </c>
      <c r="D3955" s="465" t="str">
        <f>VLOOKUP(Tabela25[[#This Row],[Symbol]],Baza_cen[],3,0)</f>
        <v>BLOK NYXON  Green HST  150   H=265mm     GPMM</v>
      </c>
      <c r="E3955" s="466">
        <v>265</v>
      </c>
      <c r="F3955" s="466"/>
      <c r="G3955" s="466" t="s">
        <v>2453</v>
      </c>
      <c r="H3955" s="477">
        <f>NP.!Z224</f>
        <v>0</v>
      </c>
      <c r="I3955" s="476">
        <f>NP.!AR224</f>
        <v>0</v>
      </c>
      <c r="J3955" s="462"/>
    </row>
    <row r="3956" spans="1:10" ht="30" customHeight="1" x14ac:dyDescent="0.2">
      <c r="A3956" s="461">
        <v>3945</v>
      </c>
      <c r="B3956" s="463" t="s">
        <v>12</v>
      </c>
      <c r="C3956" s="464" t="s">
        <v>1494</v>
      </c>
      <c r="D3956" s="465" t="str">
        <f>VLOOKUP(Tabela25[[#This Row],[Symbol]],Baza_cen[],3,0)</f>
        <v>BLOK NYXON  Green HST  150   H=265mm     GPMM</v>
      </c>
      <c r="E3956" s="466">
        <v>265</v>
      </c>
      <c r="F3956" s="466"/>
      <c r="G3956" s="466" t="s">
        <v>2453</v>
      </c>
      <c r="H3956" s="477">
        <f>NP.!AA224</f>
        <v>0</v>
      </c>
      <c r="I3956" s="476">
        <f>NP.!AS224</f>
        <v>0</v>
      </c>
      <c r="J3956" s="462"/>
    </row>
    <row r="3957" spans="1:10" ht="30" customHeight="1" x14ac:dyDescent="0.2">
      <c r="A3957" s="461">
        <v>3946</v>
      </c>
      <c r="B3957" s="463" t="s">
        <v>12</v>
      </c>
      <c r="C3957" s="464" t="s">
        <v>1494</v>
      </c>
      <c r="D3957" s="465" t="str">
        <f>VLOOKUP(Tabela25[[#This Row],[Symbol]],Baza_cen[],3,0)</f>
        <v>BLOK NYXON  Green HST  150   H=265mm     GPMM</v>
      </c>
      <c r="E3957" s="466">
        <v>265</v>
      </c>
      <c r="F3957" s="466"/>
      <c r="G3957" s="466" t="s">
        <v>2453</v>
      </c>
      <c r="H3957" s="477">
        <f>NP.!AB224</f>
        <v>0</v>
      </c>
      <c r="I3957" s="476">
        <f>NP.!AT224</f>
        <v>0</v>
      </c>
      <c r="J3957" s="462"/>
    </row>
    <row r="3958" spans="1:10" ht="30" customHeight="1" x14ac:dyDescent="0.2">
      <c r="A3958" s="461">
        <v>3947</v>
      </c>
      <c r="B3958" s="463" t="s">
        <v>12</v>
      </c>
      <c r="C3958" s="464" t="s">
        <v>1494</v>
      </c>
      <c r="D3958" s="465" t="str">
        <f>VLOOKUP(Tabela25[[#This Row],[Symbol]],Baza_cen[],3,0)</f>
        <v>BLOK NYXON  Green HST  150   H=265mm     GPMM</v>
      </c>
      <c r="E3958" s="466">
        <v>265</v>
      </c>
      <c r="F3958" s="466"/>
      <c r="G3958" s="466" t="s">
        <v>2453</v>
      </c>
      <c r="H3958" s="477">
        <f>NP.!AC224</f>
        <v>0</v>
      </c>
      <c r="I3958" s="476">
        <f>NP.!AU224</f>
        <v>0</v>
      </c>
      <c r="J3958" s="462"/>
    </row>
    <row r="3959" spans="1:10" ht="30" customHeight="1" x14ac:dyDescent="0.2">
      <c r="A3959" s="461">
        <v>3948</v>
      </c>
      <c r="B3959" s="463" t="s">
        <v>12</v>
      </c>
      <c r="C3959" s="464" t="s">
        <v>1494</v>
      </c>
      <c r="D3959" s="465" t="str">
        <f>VLOOKUP(Tabela25[[#This Row],[Symbol]],Baza_cen[],3,0)</f>
        <v>BLOK NYXON  Green HST  150   H=265mm     GPMM</v>
      </c>
      <c r="E3959" s="466">
        <v>265</v>
      </c>
      <c r="F3959" s="466"/>
      <c r="G3959" s="466" t="s">
        <v>2453</v>
      </c>
      <c r="H3959" s="477">
        <f>NP.!AD224</f>
        <v>0</v>
      </c>
      <c r="I3959" s="476">
        <f>NP.!AV224</f>
        <v>0</v>
      </c>
      <c r="J3959" s="462"/>
    </row>
    <row r="3960" spans="1:10" ht="30" customHeight="1" x14ac:dyDescent="0.2">
      <c r="A3960" s="461">
        <v>3949</v>
      </c>
      <c r="B3960" s="463" t="s">
        <v>12</v>
      </c>
      <c r="C3960" s="464" t="s">
        <v>1495</v>
      </c>
      <c r="D3960" s="465" t="str">
        <f>VLOOKUP(Tabela25[[#This Row],[Symbol]],Baza_cen[],3,0)</f>
        <v>BLOK NYXON  Green HST  150   H=270mm     GPMM</v>
      </c>
      <c r="E3960" s="466">
        <v>270</v>
      </c>
      <c r="F3960" s="466"/>
      <c r="G3960" s="466" t="s">
        <v>2453</v>
      </c>
      <c r="H3960" s="477">
        <f>NP.!S225</f>
        <v>0</v>
      </c>
      <c r="I3960" s="476">
        <f>NP.!AK225</f>
        <v>0</v>
      </c>
      <c r="J3960" s="462"/>
    </row>
    <row r="3961" spans="1:10" ht="30" customHeight="1" x14ac:dyDescent="0.2">
      <c r="A3961" s="461">
        <v>3950</v>
      </c>
      <c r="B3961" s="463" t="s">
        <v>12</v>
      </c>
      <c r="C3961" s="464" t="s">
        <v>1495</v>
      </c>
      <c r="D3961" s="465" t="str">
        <f>VLOOKUP(Tabela25[[#This Row],[Symbol]],Baza_cen[],3,0)</f>
        <v>BLOK NYXON  Green HST  150   H=270mm     GPMM</v>
      </c>
      <c r="E3961" s="466">
        <v>270</v>
      </c>
      <c r="F3961" s="466"/>
      <c r="G3961" s="466" t="s">
        <v>2453</v>
      </c>
      <c r="H3961" s="477">
        <f>NP.!T225</f>
        <v>0</v>
      </c>
      <c r="I3961" s="476">
        <f>NP.!AL225</f>
        <v>0</v>
      </c>
      <c r="J3961" s="462"/>
    </row>
    <row r="3962" spans="1:10" ht="30" customHeight="1" x14ac:dyDescent="0.2">
      <c r="A3962" s="461">
        <v>3951</v>
      </c>
      <c r="B3962" s="463" t="s">
        <v>12</v>
      </c>
      <c r="C3962" s="464" t="s">
        <v>1495</v>
      </c>
      <c r="D3962" s="465" t="str">
        <f>VLOOKUP(Tabela25[[#This Row],[Symbol]],Baza_cen[],3,0)</f>
        <v>BLOK NYXON  Green HST  150   H=270mm     GPMM</v>
      </c>
      <c r="E3962" s="466">
        <v>270</v>
      </c>
      <c r="F3962" s="466"/>
      <c r="G3962" s="466" t="s">
        <v>2453</v>
      </c>
      <c r="H3962" s="477">
        <f>NP.!U225</f>
        <v>0</v>
      </c>
      <c r="I3962" s="476">
        <f>NP.!AM225</f>
        <v>0</v>
      </c>
      <c r="J3962" s="462"/>
    </row>
    <row r="3963" spans="1:10" ht="30" customHeight="1" x14ac:dyDescent="0.2">
      <c r="A3963" s="461">
        <v>3952</v>
      </c>
      <c r="B3963" s="463" t="s">
        <v>12</v>
      </c>
      <c r="C3963" s="464" t="s">
        <v>1495</v>
      </c>
      <c r="D3963" s="465" t="str">
        <f>VLOOKUP(Tabela25[[#This Row],[Symbol]],Baza_cen[],3,0)</f>
        <v>BLOK NYXON  Green HST  150   H=270mm     GPMM</v>
      </c>
      <c r="E3963" s="466">
        <v>270</v>
      </c>
      <c r="F3963" s="466"/>
      <c r="G3963" s="466" t="s">
        <v>2453</v>
      </c>
      <c r="H3963" s="477">
        <f>NP.!V225</f>
        <v>0</v>
      </c>
      <c r="I3963" s="476">
        <f>NP.!AN225</f>
        <v>0</v>
      </c>
      <c r="J3963" s="462"/>
    </row>
    <row r="3964" spans="1:10" ht="30" customHeight="1" x14ac:dyDescent="0.2">
      <c r="A3964" s="461">
        <v>3953</v>
      </c>
      <c r="B3964" s="463" t="s">
        <v>12</v>
      </c>
      <c r="C3964" s="464" t="s">
        <v>1495</v>
      </c>
      <c r="D3964" s="465" t="str">
        <f>VLOOKUP(Tabela25[[#This Row],[Symbol]],Baza_cen[],3,0)</f>
        <v>BLOK NYXON  Green HST  150   H=270mm     GPMM</v>
      </c>
      <c r="E3964" s="466">
        <v>270</v>
      </c>
      <c r="F3964" s="466"/>
      <c r="G3964" s="466" t="s">
        <v>2453</v>
      </c>
      <c r="H3964" s="477">
        <f>NP.!W225</f>
        <v>0</v>
      </c>
      <c r="I3964" s="476">
        <f>NP.!AO225</f>
        <v>0</v>
      </c>
      <c r="J3964" s="462"/>
    </row>
    <row r="3965" spans="1:10" ht="30" customHeight="1" x14ac:dyDescent="0.2">
      <c r="A3965" s="461">
        <v>3954</v>
      </c>
      <c r="B3965" s="463" t="s">
        <v>12</v>
      </c>
      <c r="C3965" s="464" t="s">
        <v>1495</v>
      </c>
      <c r="D3965" s="465" t="str">
        <f>VLOOKUP(Tabela25[[#This Row],[Symbol]],Baza_cen[],3,0)</f>
        <v>BLOK NYXON  Green HST  150   H=270mm     GPMM</v>
      </c>
      <c r="E3965" s="466">
        <v>270</v>
      </c>
      <c r="F3965" s="466"/>
      <c r="G3965" s="466" t="s">
        <v>2453</v>
      </c>
      <c r="H3965" s="477">
        <f>NP.!X225</f>
        <v>0</v>
      </c>
      <c r="I3965" s="476">
        <f>NP.!AP225</f>
        <v>0</v>
      </c>
      <c r="J3965" s="462"/>
    </row>
    <row r="3966" spans="1:10" ht="30" customHeight="1" x14ac:dyDescent="0.2">
      <c r="A3966" s="461">
        <v>3955</v>
      </c>
      <c r="B3966" s="463" t="s">
        <v>12</v>
      </c>
      <c r="C3966" s="464" t="s">
        <v>1495</v>
      </c>
      <c r="D3966" s="465" t="str">
        <f>VLOOKUP(Tabela25[[#This Row],[Symbol]],Baza_cen[],3,0)</f>
        <v>BLOK NYXON  Green HST  150   H=270mm     GPMM</v>
      </c>
      <c r="E3966" s="466">
        <v>270</v>
      </c>
      <c r="F3966" s="466"/>
      <c r="G3966" s="466" t="s">
        <v>2453</v>
      </c>
      <c r="H3966" s="477">
        <f>NP.!Y225</f>
        <v>0</v>
      </c>
      <c r="I3966" s="476">
        <f>NP.!AQ225</f>
        <v>0</v>
      </c>
      <c r="J3966" s="462"/>
    </row>
    <row r="3967" spans="1:10" ht="30" customHeight="1" x14ac:dyDescent="0.2">
      <c r="A3967" s="461">
        <v>3956</v>
      </c>
      <c r="B3967" s="463" t="s">
        <v>12</v>
      </c>
      <c r="C3967" s="464" t="s">
        <v>1495</v>
      </c>
      <c r="D3967" s="465" t="str">
        <f>VLOOKUP(Tabela25[[#This Row],[Symbol]],Baza_cen[],3,0)</f>
        <v>BLOK NYXON  Green HST  150   H=270mm     GPMM</v>
      </c>
      <c r="E3967" s="466">
        <v>270</v>
      </c>
      <c r="F3967" s="466"/>
      <c r="G3967" s="466" t="s">
        <v>2453</v>
      </c>
      <c r="H3967" s="477">
        <f>NP.!Z225</f>
        <v>0</v>
      </c>
      <c r="I3967" s="476">
        <f>NP.!AR225</f>
        <v>0</v>
      </c>
      <c r="J3967" s="462"/>
    </row>
    <row r="3968" spans="1:10" ht="30" customHeight="1" x14ac:dyDescent="0.2">
      <c r="A3968" s="461">
        <v>3957</v>
      </c>
      <c r="B3968" s="463" t="s">
        <v>12</v>
      </c>
      <c r="C3968" s="464" t="s">
        <v>1495</v>
      </c>
      <c r="D3968" s="465" t="str">
        <f>VLOOKUP(Tabela25[[#This Row],[Symbol]],Baza_cen[],3,0)</f>
        <v>BLOK NYXON  Green HST  150   H=270mm     GPMM</v>
      </c>
      <c r="E3968" s="466">
        <v>270</v>
      </c>
      <c r="F3968" s="466"/>
      <c r="G3968" s="466" t="s">
        <v>2453</v>
      </c>
      <c r="H3968" s="477">
        <f>NP.!AA225</f>
        <v>0</v>
      </c>
      <c r="I3968" s="476">
        <f>NP.!AS225</f>
        <v>0</v>
      </c>
      <c r="J3968" s="462"/>
    </row>
    <row r="3969" spans="1:10" ht="30" customHeight="1" x14ac:dyDescent="0.2">
      <c r="A3969" s="461">
        <v>3958</v>
      </c>
      <c r="B3969" s="463" t="s">
        <v>12</v>
      </c>
      <c r="C3969" s="464" t="s">
        <v>1495</v>
      </c>
      <c r="D3969" s="465" t="str">
        <f>VLOOKUP(Tabela25[[#This Row],[Symbol]],Baza_cen[],3,0)</f>
        <v>BLOK NYXON  Green HST  150   H=270mm     GPMM</v>
      </c>
      <c r="E3969" s="466">
        <v>270</v>
      </c>
      <c r="F3969" s="466"/>
      <c r="G3969" s="466" t="s">
        <v>2453</v>
      </c>
      <c r="H3969" s="477">
        <f>NP.!AB225</f>
        <v>0</v>
      </c>
      <c r="I3969" s="476">
        <f>NP.!AT225</f>
        <v>0</v>
      </c>
      <c r="J3969" s="462"/>
    </row>
    <row r="3970" spans="1:10" ht="30" customHeight="1" x14ac:dyDescent="0.2">
      <c r="A3970" s="461">
        <v>3959</v>
      </c>
      <c r="B3970" s="463" t="s">
        <v>12</v>
      </c>
      <c r="C3970" s="464" t="s">
        <v>1495</v>
      </c>
      <c r="D3970" s="465" t="str">
        <f>VLOOKUP(Tabela25[[#This Row],[Symbol]],Baza_cen[],3,0)</f>
        <v>BLOK NYXON  Green HST  150   H=270mm     GPMM</v>
      </c>
      <c r="E3970" s="466">
        <v>270</v>
      </c>
      <c r="F3970" s="466"/>
      <c r="G3970" s="466" t="s">
        <v>2453</v>
      </c>
      <c r="H3970" s="477">
        <f>NP.!AC225</f>
        <v>0</v>
      </c>
      <c r="I3970" s="476">
        <f>NP.!AU225</f>
        <v>0</v>
      </c>
      <c r="J3970" s="462"/>
    </row>
    <row r="3971" spans="1:10" ht="30" customHeight="1" x14ac:dyDescent="0.2">
      <c r="A3971" s="461">
        <v>3960</v>
      </c>
      <c r="B3971" s="463" t="s">
        <v>12</v>
      </c>
      <c r="C3971" s="464" t="s">
        <v>1495</v>
      </c>
      <c r="D3971" s="465" t="str">
        <f>VLOOKUP(Tabela25[[#This Row],[Symbol]],Baza_cen[],3,0)</f>
        <v>BLOK NYXON  Green HST  150   H=270mm     GPMM</v>
      </c>
      <c r="E3971" s="466">
        <v>270</v>
      </c>
      <c r="F3971" s="466"/>
      <c r="G3971" s="466" t="s">
        <v>2453</v>
      </c>
      <c r="H3971" s="477">
        <f>NP.!AD225</f>
        <v>0</v>
      </c>
      <c r="I3971" s="476">
        <f>NP.!AV225</f>
        <v>0</v>
      </c>
      <c r="J3971" s="462"/>
    </row>
    <row r="3972" spans="1:10" ht="30" customHeight="1" x14ac:dyDescent="0.2">
      <c r="A3972" s="461">
        <v>3961</v>
      </c>
      <c r="B3972" s="463" t="s">
        <v>12</v>
      </c>
      <c r="C3972" s="464" t="s">
        <v>1496</v>
      </c>
      <c r="D3972" s="465" t="str">
        <f>VLOOKUP(Tabela25[[#This Row],[Symbol]],Baza_cen[],3,0)</f>
        <v>BLOK NYXON  Green HST  150   H=275mm     GPMM</v>
      </c>
      <c r="E3972" s="466">
        <v>275</v>
      </c>
      <c r="F3972" s="466"/>
      <c r="G3972" s="466" t="s">
        <v>2453</v>
      </c>
      <c r="H3972" s="477">
        <f>NP.!S226</f>
        <v>0</v>
      </c>
      <c r="I3972" s="476">
        <f>NP.!AK226</f>
        <v>0</v>
      </c>
      <c r="J3972" s="462"/>
    </row>
    <row r="3973" spans="1:10" ht="30" customHeight="1" x14ac:dyDescent="0.2">
      <c r="A3973" s="461">
        <v>3962</v>
      </c>
      <c r="B3973" s="463" t="s">
        <v>12</v>
      </c>
      <c r="C3973" s="464" t="s">
        <v>1496</v>
      </c>
      <c r="D3973" s="465" t="str">
        <f>VLOOKUP(Tabela25[[#This Row],[Symbol]],Baza_cen[],3,0)</f>
        <v>BLOK NYXON  Green HST  150   H=275mm     GPMM</v>
      </c>
      <c r="E3973" s="466">
        <v>275</v>
      </c>
      <c r="F3973" s="466"/>
      <c r="G3973" s="466" t="s">
        <v>2453</v>
      </c>
      <c r="H3973" s="477">
        <f>NP.!T226</f>
        <v>0</v>
      </c>
      <c r="I3973" s="476">
        <f>NP.!AL226</f>
        <v>0</v>
      </c>
      <c r="J3973" s="462"/>
    </row>
    <row r="3974" spans="1:10" ht="30" customHeight="1" x14ac:dyDescent="0.2">
      <c r="A3974" s="461">
        <v>3963</v>
      </c>
      <c r="B3974" s="463" t="s">
        <v>12</v>
      </c>
      <c r="C3974" s="464" t="s">
        <v>1496</v>
      </c>
      <c r="D3974" s="465" t="str">
        <f>VLOOKUP(Tabela25[[#This Row],[Symbol]],Baza_cen[],3,0)</f>
        <v>BLOK NYXON  Green HST  150   H=275mm     GPMM</v>
      </c>
      <c r="E3974" s="466">
        <v>275</v>
      </c>
      <c r="F3974" s="466"/>
      <c r="G3974" s="466" t="s">
        <v>2453</v>
      </c>
      <c r="H3974" s="477">
        <f>NP.!U226</f>
        <v>0</v>
      </c>
      <c r="I3974" s="476">
        <f>NP.!AM226</f>
        <v>0</v>
      </c>
      <c r="J3974" s="462"/>
    </row>
    <row r="3975" spans="1:10" ht="30" customHeight="1" x14ac:dyDescent="0.2">
      <c r="A3975" s="461">
        <v>3964</v>
      </c>
      <c r="B3975" s="463" t="s">
        <v>12</v>
      </c>
      <c r="C3975" s="464" t="s">
        <v>1496</v>
      </c>
      <c r="D3975" s="465" t="str">
        <f>VLOOKUP(Tabela25[[#This Row],[Symbol]],Baza_cen[],3,0)</f>
        <v>BLOK NYXON  Green HST  150   H=275mm     GPMM</v>
      </c>
      <c r="E3975" s="466">
        <v>275</v>
      </c>
      <c r="F3975" s="466"/>
      <c r="G3975" s="466" t="s">
        <v>2453</v>
      </c>
      <c r="H3975" s="477">
        <f>NP.!V226</f>
        <v>0</v>
      </c>
      <c r="I3975" s="476">
        <f>NP.!AN226</f>
        <v>0</v>
      </c>
      <c r="J3975" s="462"/>
    </row>
    <row r="3976" spans="1:10" ht="30" customHeight="1" x14ac:dyDescent="0.2">
      <c r="A3976" s="461">
        <v>3965</v>
      </c>
      <c r="B3976" s="463" t="s">
        <v>12</v>
      </c>
      <c r="C3976" s="464" t="s">
        <v>1496</v>
      </c>
      <c r="D3976" s="465" t="str">
        <f>VLOOKUP(Tabela25[[#This Row],[Symbol]],Baza_cen[],3,0)</f>
        <v>BLOK NYXON  Green HST  150   H=275mm     GPMM</v>
      </c>
      <c r="E3976" s="466">
        <v>275</v>
      </c>
      <c r="F3976" s="466"/>
      <c r="G3976" s="466" t="s">
        <v>2453</v>
      </c>
      <c r="H3976" s="477">
        <f>NP.!W226</f>
        <v>0</v>
      </c>
      <c r="I3976" s="476">
        <f>NP.!AO226</f>
        <v>0</v>
      </c>
      <c r="J3976" s="462"/>
    </row>
    <row r="3977" spans="1:10" ht="30" customHeight="1" x14ac:dyDescent="0.2">
      <c r="A3977" s="461">
        <v>3966</v>
      </c>
      <c r="B3977" s="463" t="s">
        <v>12</v>
      </c>
      <c r="C3977" s="464" t="s">
        <v>1496</v>
      </c>
      <c r="D3977" s="465" t="str">
        <f>VLOOKUP(Tabela25[[#This Row],[Symbol]],Baza_cen[],3,0)</f>
        <v>BLOK NYXON  Green HST  150   H=275mm     GPMM</v>
      </c>
      <c r="E3977" s="466">
        <v>275</v>
      </c>
      <c r="F3977" s="466"/>
      <c r="G3977" s="466" t="s">
        <v>2453</v>
      </c>
      <c r="H3977" s="477">
        <f>NP.!X226</f>
        <v>0</v>
      </c>
      <c r="I3977" s="476">
        <f>NP.!AP226</f>
        <v>0</v>
      </c>
      <c r="J3977" s="462"/>
    </row>
    <row r="3978" spans="1:10" ht="30" customHeight="1" x14ac:dyDescent="0.2">
      <c r="A3978" s="461">
        <v>3967</v>
      </c>
      <c r="B3978" s="463" t="s">
        <v>12</v>
      </c>
      <c r="C3978" s="464" t="s">
        <v>1496</v>
      </c>
      <c r="D3978" s="465" t="str">
        <f>VLOOKUP(Tabela25[[#This Row],[Symbol]],Baza_cen[],3,0)</f>
        <v>BLOK NYXON  Green HST  150   H=275mm     GPMM</v>
      </c>
      <c r="E3978" s="466">
        <v>275</v>
      </c>
      <c r="F3978" s="466"/>
      <c r="G3978" s="466" t="s">
        <v>2453</v>
      </c>
      <c r="H3978" s="477">
        <f>NP.!Y226</f>
        <v>0</v>
      </c>
      <c r="I3978" s="476">
        <f>NP.!AQ226</f>
        <v>0</v>
      </c>
      <c r="J3978" s="462"/>
    </row>
    <row r="3979" spans="1:10" ht="30" customHeight="1" x14ac:dyDescent="0.2">
      <c r="A3979" s="461">
        <v>3968</v>
      </c>
      <c r="B3979" s="463" t="s">
        <v>12</v>
      </c>
      <c r="C3979" s="464" t="s">
        <v>1496</v>
      </c>
      <c r="D3979" s="465" t="str">
        <f>VLOOKUP(Tabela25[[#This Row],[Symbol]],Baza_cen[],3,0)</f>
        <v>BLOK NYXON  Green HST  150   H=275mm     GPMM</v>
      </c>
      <c r="E3979" s="466">
        <v>275</v>
      </c>
      <c r="F3979" s="466"/>
      <c r="G3979" s="466" t="s">
        <v>2453</v>
      </c>
      <c r="H3979" s="477">
        <f>NP.!Z226</f>
        <v>0</v>
      </c>
      <c r="I3979" s="476">
        <f>NP.!AR226</f>
        <v>0</v>
      </c>
      <c r="J3979" s="462"/>
    </row>
    <row r="3980" spans="1:10" ht="30" customHeight="1" x14ac:dyDescent="0.2">
      <c r="A3980" s="461">
        <v>3969</v>
      </c>
      <c r="B3980" s="463" t="s">
        <v>12</v>
      </c>
      <c r="C3980" s="464" t="s">
        <v>1496</v>
      </c>
      <c r="D3980" s="465" t="str">
        <f>VLOOKUP(Tabela25[[#This Row],[Symbol]],Baza_cen[],3,0)</f>
        <v>BLOK NYXON  Green HST  150   H=275mm     GPMM</v>
      </c>
      <c r="E3980" s="466">
        <v>275</v>
      </c>
      <c r="F3980" s="466"/>
      <c r="G3980" s="466" t="s">
        <v>2453</v>
      </c>
      <c r="H3980" s="477">
        <f>NP.!AA226</f>
        <v>0</v>
      </c>
      <c r="I3980" s="476">
        <f>NP.!AS226</f>
        <v>0</v>
      </c>
      <c r="J3980" s="462"/>
    </row>
    <row r="3981" spans="1:10" ht="30" customHeight="1" x14ac:dyDescent="0.2">
      <c r="A3981" s="461">
        <v>3970</v>
      </c>
      <c r="B3981" s="463" t="s">
        <v>12</v>
      </c>
      <c r="C3981" s="464" t="s">
        <v>1496</v>
      </c>
      <c r="D3981" s="465" t="str">
        <f>VLOOKUP(Tabela25[[#This Row],[Symbol]],Baza_cen[],3,0)</f>
        <v>BLOK NYXON  Green HST  150   H=275mm     GPMM</v>
      </c>
      <c r="E3981" s="466">
        <v>275</v>
      </c>
      <c r="F3981" s="466"/>
      <c r="G3981" s="466" t="s">
        <v>2453</v>
      </c>
      <c r="H3981" s="477">
        <f>NP.!AB226</f>
        <v>0</v>
      </c>
      <c r="I3981" s="476">
        <f>NP.!AT226</f>
        <v>0</v>
      </c>
      <c r="J3981" s="462"/>
    </row>
    <row r="3982" spans="1:10" ht="30" customHeight="1" x14ac:dyDescent="0.2">
      <c r="A3982" s="461">
        <v>3971</v>
      </c>
      <c r="B3982" s="463" t="s">
        <v>12</v>
      </c>
      <c r="C3982" s="464" t="s">
        <v>1496</v>
      </c>
      <c r="D3982" s="465" t="str">
        <f>VLOOKUP(Tabela25[[#This Row],[Symbol]],Baza_cen[],3,0)</f>
        <v>BLOK NYXON  Green HST  150   H=275mm     GPMM</v>
      </c>
      <c r="E3982" s="466">
        <v>275</v>
      </c>
      <c r="F3982" s="466"/>
      <c r="G3982" s="466" t="s">
        <v>2453</v>
      </c>
      <c r="H3982" s="477">
        <f>NP.!AC226</f>
        <v>0</v>
      </c>
      <c r="I3982" s="476">
        <f>NP.!AU226</f>
        <v>0</v>
      </c>
      <c r="J3982" s="462"/>
    </row>
    <row r="3983" spans="1:10" ht="30" customHeight="1" x14ac:dyDescent="0.2">
      <c r="A3983" s="461">
        <v>3972</v>
      </c>
      <c r="B3983" s="463" t="s">
        <v>12</v>
      </c>
      <c r="C3983" s="464" t="s">
        <v>1496</v>
      </c>
      <c r="D3983" s="465" t="str">
        <f>VLOOKUP(Tabela25[[#This Row],[Symbol]],Baza_cen[],3,0)</f>
        <v>BLOK NYXON  Green HST  150   H=275mm     GPMM</v>
      </c>
      <c r="E3983" s="466">
        <v>275</v>
      </c>
      <c r="F3983" s="466"/>
      <c r="G3983" s="466" t="s">
        <v>2453</v>
      </c>
      <c r="H3983" s="477">
        <f>NP.!AD226</f>
        <v>0</v>
      </c>
      <c r="I3983" s="476">
        <f>NP.!AV226</f>
        <v>0</v>
      </c>
      <c r="J3983" s="462"/>
    </row>
    <row r="3984" spans="1:10" ht="30" customHeight="1" x14ac:dyDescent="0.2">
      <c r="A3984" s="461">
        <v>3973</v>
      </c>
      <c r="B3984" s="463" t="s">
        <v>12</v>
      </c>
      <c r="C3984" s="464" t="s">
        <v>1497</v>
      </c>
      <c r="D3984" s="465" t="str">
        <f>VLOOKUP(Tabela25[[#This Row],[Symbol]],Baza_cen[],3,0)</f>
        <v>BLOK NYXON  Green HST  150   H=280mm     GPMM</v>
      </c>
      <c r="E3984" s="466">
        <v>280</v>
      </c>
      <c r="F3984" s="466"/>
      <c r="G3984" s="466" t="s">
        <v>2453</v>
      </c>
      <c r="H3984" s="477">
        <f>NP.!S227</f>
        <v>0</v>
      </c>
      <c r="I3984" s="476">
        <f>NP.!AK227</f>
        <v>0</v>
      </c>
      <c r="J3984" s="462"/>
    </row>
    <row r="3985" spans="1:10" ht="30" customHeight="1" x14ac:dyDescent="0.2">
      <c r="A3985" s="461">
        <v>3974</v>
      </c>
      <c r="B3985" s="463" t="s">
        <v>12</v>
      </c>
      <c r="C3985" s="464" t="s">
        <v>1497</v>
      </c>
      <c r="D3985" s="465" t="str">
        <f>VLOOKUP(Tabela25[[#This Row],[Symbol]],Baza_cen[],3,0)</f>
        <v>BLOK NYXON  Green HST  150   H=280mm     GPMM</v>
      </c>
      <c r="E3985" s="466">
        <v>280</v>
      </c>
      <c r="F3985" s="466"/>
      <c r="G3985" s="466" t="s">
        <v>2453</v>
      </c>
      <c r="H3985" s="477">
        <f>NP.!T227</f>
        <v>0</v>
      </c>
      <c r="I3985" s="476">
        <f>NP.!AL227</f>
        <v>0</v>
      </c>
      <c r="J3985" s="462"/>
    </row>
    <row r="3986" spans="1:10" ht="30" customHeight="1" x14ac:dyDescent="0.2">
      <c r="A3986" s="461">
        <v>3975</v>
      </c>
      <c r="B3986" s="463" t="s">
        <v>12</v>
      </c>
      <c r="C3986" s="464" t="s">
        <v>1497</v>
      </c>
      <c r="D3986" s="465" t="str">
        <f>VLOOKUP(Tabela25[[#This Row],[Symbol]],Baza_cen[],3,0)</f>
        <v>BLOK NYXON  Green HST  150   H=280mm     GPMM</v>
      </c>
      <c r="E3986" s="466">
        <v>280</v>
      </c>
      <c r="F3986" s="466"/>
      <c r="G3986" s="466" t="s">
        <v>2453</v>
      </c>
      <c r="H3986" s="477">
        <f>NP.!U227</f>
        <v>0</v>
      </c>
      <c r="I3986" s="476">
        <f>NP.!AM227</f>
        <v>0</v>
      </c>
      <c r="J3986" s="462"/>
    </row>
    <row r="3987" spans="1:10" ht="30" customHeight="1" x14ac:dyDescent="0.2">
      <c r="A3987" s="461">
        <v>3976</v>
      </c>
      <c r="B3987" s="463" t="s">
        <v>12</v>
      </c>
      <c r="C3987" s="464" t="s">
        <v>1497</v>
      </c>
      <c r="D3987" s="465" t="str">
        <f>VLOOKUP(Tabela25[[#This Row],[Symbol]],Baza_cen[],3,0)</f>
        <v>BLOK NYXON  Green HST  150   H=280mm     GPMM</v>
      </c>
      <c r="E3987" s="466">
        <v>280</v>
      </c>
      <c r="F3987" s="466"/>
      <c r="G3987" s="466" t="s">
        <v>2453</v>
      </c>
      <c r="H3987" s="477">
        <f>NP.!V227</f>
        <v>0</v>
      </c>
      <c r="I3987" s="476">
        <f>NP.!AN227</f>
        <v>0</v>
      </c>
      <c r="J3987" s="462"/>
    </row>
    <row r="3988" spans="1:10" ht="30" customHeight="1" x14ac:dyDescent="0.2">
      <c r="A3988" s="461">
        <v>3977</v>
      </c>
      <c r="B3988" s="463" t="s">
        <v>12</v>
      </c>
      <c r="C3988" s="464" t="s">
        <v>1497</v>
      </c>
      <c r="D3988" s="465" t="str">
        <f>VLOOKUP(Tabela25[[#This Row],[Symbol]],Baza_cen[],3,0)</f>
        <v>BLOK NYXON  Green HST  150   H=280mm     GPMM</v>
      </c>
      <c r="E3988" s="466">
        <v>280</v>
      </c>
      <c r="F3988" s="466"/>
      <c r="G3988" s="466" t="s">
        <v>2453</v>
      </c>
      <c r="H3988" s="477">
        <f>NP.!W227</f>
        <v>0</v>
      </c>
      <c r="I3988" s="476">
        <f>NP.!AO227</f>
        <v>0</v>
      </c>
      <c r="J3988" s="462"/>
    </row>
    <row r="3989" spans="1:10" ht="30" customHeight="1" x14ac:dyDescent="0.2">
      <c r="A3989" s="461">
        <v>3978</v>
      </c>
      <c r="B3989" s="463" t="s">
        <v>12</v>
      </c>
      <c r="C3989" s="464" t="s">
        <v>1497</v>
      </c>
      <c r="D3989" s="465" t="str">
        <f>VLOOKUP(Tabela25[[#This Row],[Symbol]],Baza_cen[],3,0)</f>
        <v>BLOK NYXON  Green HST  150   H=280mm     GPMM</v>
      </c>
      <c r="E3989" s="466">
        <v>280</v>
      </c>
      <c r="F3989" s="466"/>
      <c r="G3989" s="466" t="s">
        <v>2453</v>
      </c>
      <c r="H3989" s="477">
        <f>NP.!X227</f>
        <v>0</v>
      </c>
      <c r="I3989" s="476">
        <f>NP.!AP227</f>
        <v>0</v>
      </c>
      <c r="J3989" s="462"/>
    </row>
    <row r="3990" spans="1:10" ht="30" customHeight="1" x14ac:dyDescent="0.2">
      <c r="A3990" s="461">
        <v>3979</v>
      </c>
      <c r="B3990" s="463" t="s">
        <v>12</v>
      </c>
      <c r="C3990" s="464" t="s">
        <v>1497</v>
      </c>
      <c r="D3990" s="465" t="str">
        <f>VLOOKUP(Tabela25[[#This Row],[Symbol]],Baza_cen[],3,0)</f>
        <v>BLOK NYXON  Green HST  150   H=280mm     GPMM</v>
      </c>
      <c r="E3990" s="466">
        <v>280</v>
      </c>
      <c r="F3990" s="466"/>
      <c r="G3990" s="466" t="s">
        <v>2453</v>
      </c>
      <c r="H3990" s="477">
        <f>NP.!Y227</f>
        <v>0</v>
      </c>
      <c r="I3990" s="476">
        <f>NP.!AQ227</f>
        <v>0</v>
      </c>
      <c r="J3990" s="462"/>
    </row>
    <row r="3991" spans="1:10" ht="30" customHeight="1" x14ac:dyDescent="0.2">
      <c r="A3991" s="461">
        <v>3980</v>
      </c>
      <c r="B3991" s="463" t="s">
        <v>12</v>
      </c>
      <c r="C3991" s="464" t="s">
        <v>1497</v>
      </c>
      <c r="D3991" s="465" t="str">
        <f>VLOOKUP(Tabela25[[#This Row],[Symbol]],Baza_cen[],3,0)</f>
        <v>BLOK NYXON  Green HST  150   H=280mm     GPMM</v>
      </c>
      <c r="E3991" s="466">
        <v>280</v>
      </c>
      <c r="F3991" s="466"/>
      <c r="G3991" s="466" t="s">
        <v>2453</v>
      </c>
      <c r="H3991" s="477">
        <f>NP.!Z227</f>
        <v>0</v>
      </c>
      <c r="I3991" s="476">
        <f>NP.!AR227</f>
        <v>0</v>
      </c>
      <c r="J3991" s="462"/>
    </row>
    <row r="3992" spans="1:10" ht="30" customHeight="1" x14ac:dyDescent="0.2">
      <c r="A3992" s="461">
        <v>3981</v>
      </c>
      <c r="B3992" s="463" t="s">
        <v>12</v>
      </c>
      <c r="C3992" s="464" t="s">
        <v>1497</v>
      </c>
      <c r="D3992" s="465" t="str">
        <f>VLOOKUP(Tabela25[[#This Row],[Symbol]],Baza_cen[],3,0)</f>
        <v>BLOK NYXON  Green HST  150   H=280mm     GPMM</v>
      </c>
      <c r="E3992" s="466">
        <v>280</v>
      </c>
      <c r="F3992" s="466"/>
      <c r="G3992" s="466" t="s">
        <v>2453</v>
      </c>
      <c r="H3992" s="477">
        <f>NP.!AA227</f>
        <v>0</v>
      </c>
      <c r="I3992" s="476">
        <f>NP.!AS227</f>
        <v>0</v>
      </c>
      <c r="J3992" s="462"/>
    </row>
    <row r="3993" spans="1:10" ht="30" customHeight="1" x14ac:dyDescent="0.2">
      <c r="A3993" s="461">
        <v>3982</v>
      </c>
      <c r="B3993" s="463" t="s">
        <v>12</v>
      </c>
      <c r="C3993" s="464" t="s">
        <v>1497</v>
      </c>
      <c r="D3993" s="465" t="str">
        <f>VLOOKUP(Tabela25[[#This Row],[Symbol]],Baza_cen[],3,0)</f>
        <v>BLOK NYXON  Green HST  150   H=280mm     GPMM</v>
      </c>
      <c r="E3993" s="466">
        <v>280</v>
      </c>
      <c r="F3993" s="466"/>
      <c r="G3993" s="466" t="s">
        <v>2453</v>
      </c>
      <c r="H3993" s="477">
        <f>NP.!AB227</f>
        <v>0</v>
      </c>
      <c r="I3993" s="476">
        <f>NP.!AT227</f>
        <v>0</v>
      </c>
      <c r="J3993" s="462"/>
    </row>
    <row r="3994" spans="1:10" ht="30" customHeight="1" x14ac:dyDescent="0.2">
      <c r="A3994" s="461">
        <v>3983</v>
      </c>
      <c r="B3994" s="463" t="s">
        <v>12</v>
      </c>
      <c r="C3994" s="464" t="s">
        <v>1497</v>
      </c>
      <c r="D3994" s="465" t="str">
        <f>VLOOKUP(Tabela25[[#This Row],[Symbol]],Baza_cen[],3,0)</f>
        <v>BLOK NYXON  Green HST  150   H=280mm     GPMM</v>
      </c>
      <c r="E3994" s="466">
        <v>280</v>
      </c>
      <c r="F3994" s="466"/>
      <c r="G3994" s="466" t="s">
        <v>2453</v>
      </c>
      <c r="H3994" s="477">
        <f>NP.!AC227</f>
        <v>0</v>
      </c>
      <c r="I3994" s="476">
        <f>NP.!AU227</f>
        <v>0</v>
      </c>
      <c r="J3994" s="462"/>
    </row>
    <row r="3995" spans="1:10" ht="30" customHeight="1" x14ac:dyDescent="0.2">
      <c r="A3995" s="461">
        <v>3984</v>
      </c>
      <c r="B3995" s="463" t="s">
        <v>12</v>
      </c>
      <c r="C3995" s="464" t="s">
        <v>1497</v>
      </c>
      <c r="D3995" s="465" t="str">
        <f>VLOOKUP(Tabela25[[#This Row],[Symbol]],Baza_cen[],3,0)</f>
        <v>BLOK NYXON  Green HST  150   H=280mm     GPMM</v>
      </c>
      <c r="E3995" s="466">
        <v>280</v>
      </c>
      <c r="F3995" s="466"/>
      <c r="G3995" s="466" t="s">
        <v>2453</v>
      </c>
      <c r="H3995" s="477">
        <f>NP.!AD227</f>
        <v>0</v>
      </c>
      <c r="I3995" s="476">
        <f>NP.!AV227</f>
        <v>0</v>
      </c>
      <c r="J3995" s="462"/>
    </row>
    <row r="3996" spans="1:10" ht="30" customHeight="1" x14ac:dyDescent="0.2">
      <c r="A3996" s="461">
        <v>3985</v>
      </c>
      <c r="B3996" s="463" t="s">
        <v>12</v>
      </c>
      <c r="C3996" s="464" t="s">
        <v>1498</v>
      </c>
      <c r="D3996" s="465" t="str">
        <f>VLOOKUP(Tabela25[[#This Row],[Symbol]],Baza_cen[],3,0)</f>
        <v>BLOK NYXON  Green HST  150   H=285mm     GPMM</v>
      </c>
      <c r="E3996" s="466">
        <v>285</v>
      </c>
      <c r="F3996" s="466"/>
      <c r="G3996" s="466" t="s">
        <v>2453</v>
      </c>
      <c r="H3996" s="477">
        <f>NP.!S228</f>
        <v>0</v>
      </c>
      <c r="I3996" s="476">
        <f>NP.!AK228</f>
        <v>0</v>
      </c>
      <c r="J3996" s="462"/>
    </row>
    <row r="3997" spans="1:10" ht="30" customHeight="1" x14ac:dyDescent="0.2">
      <c r="A3997" s="461">
        <v>3986</v>
      </c>
      <c r="B3997" s="463" t="s">
        <v>12</v>
      </c>
      <c r="C3997" s="464" t="s">
        <v>1498</v>
      </c>
      <c r="D3997" s="465" t="str">
        <f>VLOOKUP(Tabela25[[#This Row],[Symbol]],Baza_cen[],3,0)</f>
        <v>BLOK NYXON  Green HST  150   H=285mm     GPMM</v>
      </c>
      <c r="E3997" s="466">
        <v>285</v>
      </c>
      <c r="F3997" s="466"/>
      <c r="G3997" s="466" t="s">
        <v>2453</v>
      </c>
      <c r="H3997" s="477">
        <f>NP.!T228</f>
        <v>0</v>
      </c>
      <c r="I3997" s="476">
        <f>NP.!AL228</f>
        <v>0</v>
      </c>
      <c r="J3997" s="462"/>
    </row>
    <row r="3998" spans="1:10" ht="30" customHeight="1" x14ac:dyDescent="0.2">
      <c r="A3998" s="461">
        <v>3987</v>
      </c>
      <c r="B3998" s="463" t="s">
        <v>12</v>
      </c>
      <c r="C3998" s="464" t="s">
        <v>1498</v>
      </c>
      <c r="D3998" s="465" t="str">
        <f>VLOOKUP(Tabela25[[#This Row],[Symbol]],Baza_cen[],3,0)</f>
        <v>BLOK NYXON  Green HST  150   H=285mm     GPMM</v>
      </c>
      <c r="E3998" s="466">
        <v>285</v>
      </c>
      <c r="F3998" s="466"/>
      <c r="G3998" s="466" t="s">
        <v>2453</v>
      </c>
      <c r="H3998" s="477">
        <f>NP.!U228</f>
        <v>0</v>
      </c>
      <c r="I3998" s="476">
        <f>NP.!AM228</f>
        <v>0</v>
      </c>
      <c r="J3998" s="462"/>
    </row>
    <row r="3999" spans="1:10" ht="30" customHeight="1" x14ac:dyDescent="0.2">
      <c r="A3999" s="461">
        <v>3988</v>
      </c>
      <c r="B3999" s="463" t="s">
        <v>12</v>
      </c>
      <c r="C3999" s="464" t="s">
        <v>1498</v>
      </c>
      <c r="D3999" s="465" t="str">
        <f>VLOOKUP(Tabela25[[#This Row],[Symbol]],Baza_cen[],3,0)</f>
        <v>BLOK NYXON  Green HST  150   H=285mm     GPMM</v>
      </c>
      <c r="E3999" s="466">
        <v>285</v>
      </c>
      <c r="F3999" s="466"/>
      <c r="G3999" s="466" t="s">
        <v>2453</v>
      </c>
      <c r="H3999" s="477">
        <f>NP.!V228</f>
        <v>0</v>
      </c>
      <c r="I3999" s="476">
        <f>NP.!AN228</f>
        <v>0</v>
      </c>
      <c r="J3999" s="462"/>
    </row>
    <row r="4000" spans="1:10" ht="30" customHeight="1" x14ac:dyDescent="0.2">
      <c r="A4000" s="461">
        <v>3989</v>
      </c>
      <c r="B4000" s="463" t="s">
        <v>12</v>
      </c>
      <c r="C4000" s="464" t="s">
        <v>1498</v>
      </c>
      <c r="D4000" s="465" t="str">
        <f>VLOOKUP(Tabela25[[#This Row],[Symbol]],Baza_cen[],3,0)</f>
        <v>BLOK NYXON  Green HST  150   H=285mm     GPMM</v>
      </c>
      <c r="E4000" s="466">
        <v>285</v>
      </c>
      <c r="F4000" s="466"/>
      <c r="G4000" s="466" t="s">
        <v>2453</v>
      </c>
      <c r="H4000" s="477">
        <f>NP.!W228</f>
        <v>0</v>
      </c>
      <c r="I4000" s="476">
        <f>NP.!AO228</f>
        <v>0</v>
      </c>
      <c r="J4000" s="462"/>
    </row>
    <row r="4001" spans="1:10" ht="30" customHeight="1" x14ac:dyDescent="0.2">
      <c r="A4001" s="461">
        <v>3990</v>
      </c>
      <c r="B4001" s="463" t="s">
        <v>12</v>
      </c>
      <c r="C4001" s="464" t="s">
        <v>1498</v>
      </c>
      <c r="D4001" s="465" t="str">
        <f>VLOOKUP(Tabela25[[#This Row],[Symbol]],Baza_cen[],3,0)</f>
        <v>BLOK NYXON  Green HST  150   H=285mm     GPMM</v>
      </c>
      <c r="E4001" s="466">
        <v>285</v>
      </c>
      <c r="F4001" s="466"/>
      <c r="G4001" s="466" t="s">
        <v>2453</v>
      </c>
      <c r="H4001" s="477">
        <f>NP.!X228</f>
        <v>0</v>
      </c>
      <c r="I4001" s="476">
        <f>NP.!AP228</f>
        <v>0</v>
      </c>
      <c r="J4001" s="462"/>
    </row>
    <row r="4002" spans="1:10" ht="30" customHeight="1" x14ac:dyDescent="0.2">
      <c r="A4002" s="461">
        <v>3991</v>
      </c>
      <c r="B4002" s="463" t="s">
        <v>12</v>
      </c>
      <c r="C4002" s="464" t="s">
        <v>1498</v>
      </c>
      <c r="D4002" s="465" t="str">
        <f>VLOOKUP(Tabela25[[#This Row],[Symbol]],Baza_cen[],3,0)</f>
        <v>BLOK NYXON  Green HST  150   H=285mm     GPMM</v>
      </c>
      <c r="E4002" s="466">
        <v>285</v>
      </c>
      <c r="F4002" s="466"/>
      <c r="G4002" s="466" t="s">
        <v>2453</v>
      </c>
      <c r="H4002" s="477">
        <f>NP.!Y228</f>
        <v>0</v>
      </c>
      <c r="I4002" s="476">
        <f>NP.!AQ228</f>
        <v>0</v>
      </c>
      <c r="J4002" s="462"/>
    </row>
    <row r="4003" spans="1:10" ht="30" customHeight="1" x14ac:dyDescent="0.2">
      <c r="A4003" s="461">
        <v>3992</v>
      </c>
      <c r="B4003" s="463" t="s">
        <v>12</v>
      </c>
      <c r="C4003" s="464" t="s">
        <v>1498</v>
      </c>
      <c r="D4003" s="465" t="str">
        <f>VLOOKUP(Tabela25[[#This Row],[Symbol]],Baza_cen[],3,0)</f>
        <v>BLOK NYXON  Green HST  150   H=285mm     GPMM</v>
      </c>
      <c r="E4003" s="466">
        <v>285</v>
      </c>
      <c r="F4003" s="466"/>
      <c r="G4003" s="466" t="s">
        <v>2453</v>
      </c>
      <c r="H4003" s="477">
        <f>NP.!Z228</f>
        <v>0</v>
      </c>
      <c r="I4003" s="476">
        <f>NP.!AR228</f>
        <v>0</v>
      </c>
      <c r="J4003" s="462"/>
    </row>
    <row r="4004" spans="1:10" ht="30" customHeight="1" x14ac:dyDescent="0.2">
      <c r="A4004" s="461">
        <v>3993</v>
      </c>
      <c r="B4004" s="463" t="s">
        <v>12</v>
      </c>
      <c r="C4004" s="464" t="s">
        <v>1498</v>
      </c>
      <c r="D4004" s="465" t="str">
        <f>VLOOKUP(Tabela25[[#This Row],[Symbol]],Baza_cen[],3,0)</f>
        <v>BLOK NYXON  Green HST  150   H=285mm     GPMM</v>
      </c>
      <c r="E4004" s="466">
        <v>285</v>
      </c>
      <c r="F4004" s="466"/>
      <c r="G4004" s="466" t="s">
        <v>2453</v>
      </c>
      <c r="H4004" s="477">
        <f>NP.!AA228</f>
        <v>0</v>
      </c>
      <c r="I4004" s="476">
        <f>NP.!AS228</f>
        <v>0</v>
      </c>
      <c r="J4004" s="462"/>
    </row>
    <row r="4005" spans="1:10" ht="30" customHeight="1" x14ac:dyDescent="0.2">
      <c r="A4005" s="461">
        <v>3994</v>
      </c>
      <c r="B4005" s="463" t="s">
        <v>12</v>
      </c>
      <c r="C4005" s="464" t="s">
        <v>1498</v>
      </c>
      <c r="D4005" s="465" t="str">
        <f>VLOOKUP(Tabela25[[#This Row],[Symbol]],Baza_cen[],3,0)</f>
        <v>BLOK NYXON  Green HST  150   H=285mm     GPMM</v>
      </c>
      <c r="E4005" s="466">
        <v>285</v>
      </c>
      <c r="F4005" s="466"/>
      <c r="G4005" s="466" t="s">
        <v>2453</v>
      </c>
      <c r="H4005" s="477">
        <f>NP.!AB228</f>
        <v>0</v>
      </c>
      <c r="I4005" s="476">
        <f>NP.!AT228</f>
        <v>0</v>
      </c>
      <c r="J4005" s="462"/>
    </row>
    <row r="4006" spans="1:10" ht="30" customHeight="1" x14ac:dyDescent="0.2">
      <c r="A4006" s="461">
        <v>3995</v>
      </c>
      <c r="B4006" s="463" t="s">
        <v>12</v>
      </c>
      <c r="C4006" s="464" t="s">
        <v>1498</v>
      </c>
      <c r="D4006" s="465" t="str">
        <f>VLOOKUP(Tabela25[[#This Row],[Symbol]],Baza_cen[],3,0)</f>
        <v>BLOK NYXON  Green HST  150   H=285mm     GPMM</v>
      </c>
      <c r="E4006" s="466">
        <v>285</v>
      </c>
      <c r="F4006" s="466"/>
      <c r="G4006" s="466" t="s">
        <v>2453</v>
      </c>
      <c r="H4006" s="477">
        <f>NP.!AC228</f>
        <v>0</v>
      </c>
      <c r="I4006" s="476">
        <f>NP.!AU228</f>
        <v>0</v>
      </c>
      <c r="J4006" s="462"/>
    </row>
    <row r="4007" spans="1:10" ht="30" customHeight="1" x14ac:dyDescent="0.2">
      <c r="A4007" s="461">
        <v>3996</v>
      </c>
      <c r="B4007" s="463" t="s">
        <v>12</v>
      </c>
      <c r="C4007" s="464" t="s">
        <v>1498</v>
      </c>
      <c r="D4007" s="465" t="str">
        <f>VLOOKUP(Tabela25[[#This Row],[Symbol]],Baza_cen[],3,0)</f>
        <v>BLOK NYXON  Green HST  150   H=285mm     GPMM</v>
      </c>
      <c r="E4007" s="466">
        <v>285</v>
      </c>
      <c r="F4007" s="466"/>
      <c r="G4007" s="466" t="s">
        <v>2453</v>
      </c>
      <c r="H4007" s="477">
        <f>NP.!AD228</f>
        <v>0</v>
      </c>
      <c r="I4007" s="476">
        <f>NP.!AV228</f>
        <v>0</v>
      </c>
      <c r="J4007" s="462"/>
    </row>
    <row r="4008" spans="1:10" ht="30" customHeight="1" x14ac:dyDescent="0.2">
      <c r="A4008" s="461">
        <v>3997</v>
      </c>
      <c r="B4008" s="463" t="s">
        <v>12</v>
      </c>
      <c r="C4008" s="464" t="s">
        <v>1499</v>
      </c>
      <c r="D4008" s="465" t="str">
        <f>VLOOKUP(Tabela25[[#This Row],[Symbol]],Baza_cen[],3,0)</f>
        <v>BLOK NYXON  Green HST  150   H=290mm     GPMM</v>
      </c>
      <c r="E4008" s="466">
        <v>290</v>
      </c>
      <c r="F4008" s="466"/>
      <c r="G4008" s="466" t="s">
        <v>2453</v>
      </c>
      <c r="H4008" s="477">
        <f>NP.!S229</f>
        <v>0</v>
      </c>
      <c r="I4008" s="476">
        <f>NP.!AK229</f>
        <v>0</v>
      </c>
      <c r="J4008" s="462"/>
    </row>
    <row r="4009" spans="1:10" ht="30" customHeight="1" x14ac:dyDescent="0.2">
      <c r="A4009" s="461">
        <v>3998</v>
      </c>
      <c r="B4009" s="463" t="s">
        <v>12</v>
      </c>
      <c r="C4009" s="464" t="s">
        <v>1499</v>
      </c>
      <c r="D4009" s="465" t="str">
        <f>VLOOKUP(Tabela25[[#This Row],[Symbol]],Baza_cen[],3,0)</f>
        <v>BLOK NYXON  Green HST  150   H=290mm     GPMM</v>
      </c>
      <c r="E4009" s="466">
        <v>290</v>
      </c>
      <c r="F4009" s="466"/>
      <c r="G4009" s="466" t="s">
        <v>2453</v>
      </c>
      <c r="H4009" s="477">
        <f>NP.!T229</f>
        <v>0</v>
      </c>
      <c r="I4009" s="476">
        <f>NP.!AL229</f>
        <v>0</v>
      </c>
      <c r="J4009" s="462"/>
    </row>
    <row r="4010" spans="1:10" ht="30" customHeight="1" x14ac:dyDescent="0.2">
      <c r="A4010" s="461">
        <v>3999</v>
      </c>
      <c r="B4010" s="463" t="s">
        <v>12</v>
      </c>
      <c r="C4010" s="464" t="s">
        <v>1499</v>
      </c>
      <c r="D4010" s="465" t="str">
        <f>VLOOKUP(Tabela25[[#This Row],[Symbol]],Baza_cen[],3,0)</f>
        <v>BLOK NYXON  Green HST  150   H=290mm     GPMM</v>
      </c>
      <c r="E4010" s="466">
        <v>290</v>
      </c>
      <c r="F4010" s="466"/>
      <c r="G4010" s="466" t="s">
        <v>2453</v>
      </c>
      <c r="H4010" s="477">
        <f>NP.!U229</f>
        <v>0</v>
      </c>
      <c r="I4010" s="476">
        <f>NP.!AM229</f>
        <v>0</v>
      </c>
      <c r="J4010" s="462"/>
    </row>
    <row r="4011" spans="1:10" ht="30" customHeight="1" x14ac:dyDescent="0.2">
      <c r="A4011" s="461">
        <v>4000</v>
      </c>
      <c r="B4011" s="463" t="s">
        <v>12</v>
      </c>
      <c r="C4011" s="464" t="s">
        <v>1499</v>
      </c>
      <c r="D4011" s="465" t="str">
        <f>VLOOKUP(Tabela25[[#This Row],[Symbol]],Baza_cen[],3,0)</f>
        <v>BLOK NYXON  Green HST  150   H=290mm     GPMM</v>
      </c>
      <c r="E4011" s="466">
        <v>290</v>
      </c>
      <c r="F4011" s="466"/>
      <c r="G4011" s="466" t="s">
        <v>2453</v>
      </c>
      <c r="H4011" s="477">
        <f>NP.!V229</f>
        <v>0</v>
      </c>
      <c r="I4011" s="476">
        <f>NP.!AN229</f>
        <v>0</v>
      </c>
      <c r="J4011" s="462"/>
    </row>
    <row r="4012" spans="1:10" ht="30" customHeight="1" x14ac:dyDescent="0.2">
      <c r="A4012" s="461">
        <v>4001</v>
      </c>
      <c r="B4012" s="463" t="s">
        <v>12</v>
      </c>
      <c r="C4012" s="464" t="s">
        <v>1499</v>
      </c>
      <c r="D4012" s="465" t="str">
        <f>VLOOKUP(Tabela25[[#This Row],[Symbol]],Baza_cen[],3,0)</f>
        <v>BLOK NYXON  Green HST  150   H=290mm     GPMM</v>
      </c>
      <c r="E4012" s="466">
        <v>290</v>
      </c>
      <c r="F4012" s="466"/>
      <c r="G4012" s="466" t="s">
        <v>2453</v>
      </c>
      <c r="H4012" s="477">
        <f>NP.!W229</f>
        <v>0</v>
      </c>
      <c r="I4012" s="476">
        <f>NP.!AO229</f>
        <v>0</v>
      </c>
      <c r="J4012" s="462"/>
    </row>
    <row r="4013" spans="1:10" ht="30" customHeight="1" x14ac:dyDescent="0.2">
      <c r="A4013" s="461">
        <v>4002</v>
      </c>
      <c r="B4013" s="463" t="s">
        <v>12</v>
      </c>
      <c r="C4013" s="464" t="s">
        <v>1499</v>
      </c>
      <c r="D4013" s="465" t="str">
        <f>VLOOKUP(Tabela25[[#This Row],[Symbol]],Baza_cen[],3,0)</f>
        <v>BLOK NYXON  Green HST  150   H=290mm     GPMM</v>
      </c>
      <c r="E4013" s="466">
        <v>290</v>
      </c>
      <c r="F4013" s="466"/>
      <c r="G4013" s="466" t="s">
        <v>2453</v>
      </c>
      <c r="H4013" s="477">
        <f>NP.!X229</f>
        <v>0</v>
      </c>
      <c r="I4013" s="476">
        <f>NP.!AP229</f>
        <v>0</v>
      </c>
      <c r="J4013" s="462"/>
    </row>
    <row r="4014" spans="1:10" ht="30" customHeight="1" x14ac:dyDescent="0.2">
      <c r="A4014" s="461">
        <v>4003</v>
      </c>
      <c r="B4014" s="463" t="s">
        <v>12</v>
      </c>
      <c r="C4014" s="464" t="s">
        <v>1499</v>
      </c>
      <c r="D4014" s="465" t="str">
        <f>VLOOKUP(Tabela25[[#This Row],[Symbol]],Baza_cen[],3,0)</f>
        <v>BLOK NYXON  Green HST  150   H=290mm     GPMM</v>
      </c>
      <c r="E4014" s="466">
        <v>290</v>
      </c>
      <c r="F4014" s="466"/>
      <c r="G4014" s="466" t="s">
        <v>2453</v>
      </c>
      <c r="H4014" s="477">
        <f>NP.!Y229</f>
        <v>0</v>
      </c>
      <c r="I4014" s="476">
        <f>NP.!AQ229</f>
        <v>0</v>
      </c>
      <c r="J4014" s="462"/>
    </row>
    <row r="4015" spans="1:10" ht="30" customHeight="1" x14ac:dyDescent="0.2">
      <c r="A4015" s="461">
        <v>4004</v>
      </c>
      <c r="B4015" s="463" t="s">
        <v>12</v>
      </c>
      <c r="C4015" s="464" t="s">
        <v>1499</v>
      </c>
      <c r="D4015" s="465" t="str">
        <f>VLOOKUP(Tabela25[[#This Row],[Symbol]],Baza_cen[],3,0)</f>
        <v>BLOK NYXON  Green HST  150   H=290mm     GPMM</v>
      </c>
      <c r="E4015" s="466">
        <v>290</v>
      </c>
      <c r="F4015" s="466"/>
      <c r="G4015" s="466" t="s">
        <v>2453</v>
      </c>
      <c r="H4015" s="477">
        <f>NP.!Z229</f>
        <v>0</v>
      </c>
      <c r="I4015" s="476">
        <f>NP.!AR229</f>
        <v>0</v>
      </c>
      <c r="J4015" s="462"/>
    </row>
    <row r="4016" spans="1:10" ht="30" customHeight="1" x14ac:dyDescent="0.2">
      <c r="A4016" s="461">
        <v>4005</v>
      </c>
      <c r="B4016" s="463" t="s">
        <v>12</v>
      </c>
      <c r="C4016" s="464" t="s">
        <v>1499</v>
      </c>
      <c r="D4016" s="465" t="str">
        <f>VLOOKUP(Tabela25[[#This Row],[Symbol]],Baza_cen[],3,0)</f>
        <v>BLOK NYXON  Green HST  150   H=290mm     GPMM</v>
      </c>
      <c r="E4016" s="466">
        <v>290</v>
      </c>
      <c r="F4016" s="466"/>
      <c r="G4016" s="466" t="s">
        <v>2453</v>
      </c>
      <c r="H4016" s="477">
        <f>NP.!AA229</f>
        <v>0</v>
      </c>
      <c r="I4016" s="476">
        <f>NP.!AS229</f>
        <v>0</v>
      </c>
      <c r="J4016" s="462"/>
    </row>
    <row r="4017" spans="1:10" ht="30" customHeight="1" x14ac:dyDescent="0.2">
      <c r="A4017" s="461">
        <v>4006</v>
      </c>
      <c r="B4017" s="463" t="s">
        <v>12</v>
      </c>
      <c r="C4017" s="464" t="s">
        <v>1499</v>
      </c>
      <c r="D4017" s="465" t="str">
        <f>VLOOKUP(Tabela25[[#This Row],[Symbol]],Baza_cen[],3,0)</f>
        <v>BLOK NYXON  Green HST  150   H=290mm     GPMM</v>
      </c>
      <c r="E4017" s="466">
        <v>290</v>
      </c>
      <c r="F4017" s="466"/>
      <c r="G4017" s="466" t="s">
        <v>2453</v>
      </c>
      <c r="H4017" s="477">
        <f>NP.!AB229</f>
        <v>0</v>
      </c>
      <c r="I4017" s="476">
        <f>NP.!AT229</f>
        <v>0</v>
      </c>
      <c r="J4017" s="462"/>
    </row>
    <row r="4018" spans="1:10" ht="30" customHeight="1" x14ac:dyDescent="0.2">
      <c r="A4018" s="461">
        <v>4007</v>
      </c>
      <c r="B4018" s="463" t="s">
        <v>12</v>
      </c>
      <c r="C4018" s="464" t="s">
        <v>1499</v>
      </c>
      <c r="D4018" s="465" t="str">
        <f>VLOOKUP(Tabela25[[#This Row],[Symbol]],Baza_cen[],3,0)</f>
        <v>BLOK NYXON  Green HST  150   H=290mm     GPMM</v>
      </c>
      <c r="E4018" s="466">
        <v>290</v>
      </c>
      <c r="F4018" s="466"/>
      <c r="G4018" s="466" t="s">
        <v>2453</v>
      </c>
      <c r="H4018" s="477">
        <f>NP.!AC229</f>
        <v>0</v>
      </c>
      <c r="I4018" s="476">
        <f>NP.!AU229</f>
        <v>0</v>
      </c>
      <c r="J4018" s="462"/>
    </row>
    <row r="4019" spans="1:10" ht="30" customHeight="1" x14ac:dyDescent="0.2">
      <c r="A4019" s="461">
        <v>4008</v>
      </c>
      <c r="B4019" s="463" t="s">
        <v>12</v>
      </c>
      <c r="C4019" s="464" t="s">
        <v>1499</v>
      </c>
      <c r="D4019" s="465" t="str">
        <f>VLOOKUP(Tabela25[[#This Row],[Symbol]],Baza_cen[],3,0)</f>
        <v>BLOK NYXON  Green HST  150   H=290mm     GPMM</v>
      </c>
      <c r="E4019" s="466">
        <v>290</v>
      </c>
      <c r="F4019" s="466"/>
      <c r="G4019" s="466" t="s">
        <v>2453</v>
      </c>
      <c r="H4019" s="477">
        <f>NP.!AD229</f>
        <v>0</v>
      </c>
      <c r="I4019" s="476">
        <f>NP.!AV229</f>
        <v>0</v>
      </c>
      <c r="J4019" s="462"/>
    </row>
    <row r="4020" spans="1:10" ht="30" customHeight="1" x14ac:dyDescent="0.2">
      <c r="A4020" s="461">
        <v>4009</v>
      </c>
      <c r="B4020" s="463" t="s">
        <v>12</v>
      </c>
      <c r="C4020" s="464" t="s">
        <v>1500</v>
      </c>
      <c r="D4020" s="465" t="str">
        <f>VLOOKUP(Tabela25[[#This Row],[Symbol]],Baza_cen[],3,0)</f>
        <v>BLOK NYXON  Green HST  150   H=295mm     GPMM</v>
      </c>
      <c r="E4020" s="466">
        <v>295</v>
      </c>
      <c r="F4020" s="466"/>
      <c r="G4020" s="466" t="s">
        <v>2453</v>
      </c>
      <c r="H4020" s="477">
        <f>NP.!S230</f>
        <v>0</v>
      </c>
      <c r="I4020" s="476">
        <f>NP.!AK230</f>
        <v>0</v>
      </c>
      <c r="J4020" s="462"/>
    </row>
    <row r="4021" spans="1:10" ht="30" customHeight="1" x14ac:dyDescent="0.2">
      <c r="A4021" s="461">
        <v>4010</v>
      </c>
      <c r="B4021" s="463" t="s">
        <v>12</v>
      </c>
      <c r="C4021" s="464" t="s">
        <v>1500</v>
      </c>
      <c r="D4021" s="465" t="str">
        <f>VLOOKUP(Tabela25[[#This Row],[Symbol]],Baza_cen[],3,0)</f>
        <v>BLOK NYXON  Green HST  150   H=295mm     GPMM</v>
      </c>
      <c r="E4021" s="466">
        <v>295</v>
      </c>
      <c r="F4021" s="466"/>
      <c r="G4021" s="466" t="s">
        <v>2453</v>
      </c>
      <c r="H4021" s="477">
        <f>NP.!T230</f>
        <v>0</v>
      </c>
      <c r="I4021" s="476">
        <f>NP.!AL230</f>
        <v>0</v>
      </c>
      <c r="J4021" s="462"/>
    </row>
    <row r="4022" spans="1:10" ht="30" customHeight="1" x14ac:dyDescent="0.2">
      <c r="A4022" s="461">
        <v>4011</v>
      </c>
      <c r="B4022" s="463" t="s">
        <v>12</v>
      </c>
      <c r="C4022" s="464" t="s">
        <v>1500</v>
      </c>
      <c r="D4022" s="465" t="str">
        <f>VLOOKUP(Tabela25[[#This Row],[Symbol]],Baza_cen[],3,0)</f>
        <v>BLOK NYXON  Green HST  150   H=295mm     GPMM</v>
      </c>
      <c r="E4022" s="466">
        <v>295</v>
      </c>
      <c r="F4022" s="466"/>
      <c r="G4022" s="466" t="s">
        <v>2453</v>
      </c>
      <c r="H4022" s="477">
        <f>NP.!U230</f>
        <v>0</v>
      </c>
      <c r="I4022" s="476">
        <f>NP.!AM230</f>
        <v>0</v>
      </c>
      <c r="J4022" s="462"/>
    </row>
    <row r="4023" spans="1:10" ht="30" customHeight="1" x14ac:dyDescent="0.2">
      <c r="A4023" s="461">
        <v>4012</v>
      </c>
      <c r="B4023" s="463" t="s">
        <v>12</v>
      </c>
      <c r="C4023" s="464" t="s">
        <v>1500</v>
      </c>
      <c r="D4023" s="465" t="str">
        <f>VLOOKUP(Tabela25[[#This Row],[Symbol]],Baza_cen[],3,0)</f>
        <v>BLOK NYXON  Green HST  150   H=295mm     GPMM</v>
      </c>
      <c r="E4023" s="466">
        <v>295</v>
      </c>
      <c r="F4023" s="466"/>
      <c r="G4023" s="466" t="s">
        <v>2453</v>
      </c>
      <c r="H4023" s="477">
        <f>NP.!V230</f>
        <v>0</v>
      </c>
      <c r="I4023" s="476">
        <f>NP.!AN230</f>
        <v>0</v>
      </c>
      <c r="J4023" s="462"/>
    </row>
    <row r="4024" spans="1:10" ht="30" customHeight="1" x14ac:dyDescent="0.2">
      <c r="A4024" s="461">
        <v>4013</v>
      </c>
      <c r="B4024" s="463" t="s">
        <v>12</v>
      </c>
      <c r="C4024" s="464" t="s">
        <v>1500</v>
      </c>
      <c r="D4024" s="465" t="str">
        <f>VLOOKUP(Tabela25[[#This Row],[Symbol]],Baza_cen[],3,0)</f>
        <v>BLOK NYXON  Green HST  150   H=295mm     GPMM</v>
      </c>
      <c r="E4024" s="466">
        <v>295</v>
      </c>
      <c r="F4024" s="466"/>
      <c r="G4024" s="466" t="s">
        <v>2453</v>
      </c>
      <c r="H4024" s="477">
        <f>NP.!W230</f>
        <v>0</v>
      </c>
      <c r="I4024" s="476">
        <f>NP.!AO230</f>
        <v>0</v>
      </c>
      <c r="J4024" s="462"/>
    </row>
    <row r="4025" spans="1:10" ht="30" customHeight="1" x14ac:dyDescent="0.2">
      <c r="A4025" s="461">
        <v>4014</v>
      </c>
      <c r="B4025" s="463" t="s">
        <v>12</v>
      </c>
      <c r="C4025" s="464" t="s">
        <v>1500</v>
      </c>
      <c r="D4025" s="465" t="str">
        <f>VLOOKUP(Tabela25[[#This Row],[Symbol]],Baza_cen[],3,0)</f>
        <v>BLOK NYXON  Green HST  150   H=295mm     GPMM</v>
      </c>
      <c r="E4025" s="466">
        <v>295</v>
      </c>
      <c r="F4025" s="466"/>
      <c r="G4025" s="466" t="s">
        <v>2453</v>
      </c>
      <c r="H4025" s="477">
        <f>NP.!X230</f>
        <v>0</v>
      </c>
      <c r="I4025" s="476">
        <f>NP.!AP230</f>
        <v>0</v>
      </c>
      <c r="J4025" s="462"/>
    </row>
    <row r="4026" spans="1:10" ht="30" customHeight="1" x14ac:dyDescent="0.2">
      <c r="A4026" s="461">
        <v>4015</v>
      </c>
      <c r="B4026" s="463" t="s">
        <v>12</v>
      </c>
      <c r="C4026" s="464" t="s">
        <v>1500</v>
      </c>
      <c r="D4026" s="465" t="str">
        <f>VLOOKUP(Tabela25[[#This Row],[Symbol]],Baza_cen[],3,0)</f>
        <v>BLOK NYXON  Green HST  150   H=295mm     GPMM</v>
      </c>
      <c r="E4026" s="466">
        <v>295</v>
      </c>
      <c r="F4026" s="466"/>
      <c r="G4026" s="466" t="s">
        <v>2453</v>
      </c>
      <c r="H4026" s="477">
        <f>NP.!Y230</f>
        <v>0</v>
      </c>
      <c r="I4026" s="476">
        <f>NP.!AQ230</f>
        <v>0</v>
      </c>
      <c r="J4026" s="462"/>
    </row>
    <row r="4027" spans="1:10" ht="30" customHeight="1" x14ac:dyDescent="0.2">
      <c r="A4027" s="461">
        <v>4016</v>
      </c>
      <c r="B4027" s="463" t="s">
        <v>12</v>
      </c>
      <c r="C4027" s="464" t="s">
        <v>1500</v>
      </c>
      <c r="D4027" s="465" t="str">
        <f>VLOOKUP(Tabela25[[#This Row],[Symbol]],Baza_cen[],3,0)</f>
        <v>BLOK NYXON  Green HST  150   H=295mm     GPMM</v>
      </c>
      <c r="E4027" s="466">
        <v>295</v>
      </c>
      <c r="F4027" s="466"/>
      <c r="G4027" s="466" t="s">
        <v>2453</v>
      </c>
      <c r="H4027" s="477">
        <f>NP.!Z230</f>
        <v>0</v>
      </c>
      <c r="I4027" s="476">
        <f>NP.!AR230</f>
        <v>0</v>
      </c>
      <c r="J4027" s="462"/>
    </row>
    <row r="4028" spans="1:10" ht="30" customHeight="1" x14ac:dyDescent="0.2">
      <c r="A4028" s="461">
        <v>4017</v>
      </c>
      <c r="B4028" s="463" t="s">
        <v>12</v>
      </c>
      <c r="C4028" s="464" t="s">
        <v>1500</v>
      </c>
      <c r="D4028" s="465" t="str">
        <f>VLOOKUP(Tabela25[[#This Row],[Symbol]],Baza_cen[],3,0)</f>
        <v>BLOK NYXON  Green HST  150   H=295mm     GPMM</v>
      </c>
      <c r="E4028" s="466">
        <v>295</v>
      </c>
      <c r="F4028" s="466"/>
      <c r="G4028" s="466" t="s">
        <v>2453</v>
      </c>
      <c r="H4028" s="477">
        <f>NP.!AA230</f>
        <v>0</v>
      </c>
      <c r="I4028" s="476">
        <f>NP.!AS230</f>
        <v>0</v>
      </c>
      <c r="J4028" s="462"/>
    </row>
    <row r="4029" spans="1:10" ht="30" customHeight="1" x14ac:dyDescent="0.2">
      <c r="A4029" s="461">
        <v>4018</v>
      </c>
      <c r="B4029" s="463" t="s">
        <v>12</v>
      </c>
      <c r="C4029" s="464" t="s">
        <v>1500</v>
      </c>
      <c r="D4029" s="465" t="str">
        <f>VLOOKUP(Tabela25[[#This Row],[Symbol]],Baza_cen[],3,0)</f>
        <v>BLOK NYXON  Green HST  150   H=295mm     GPMM</v>
      </c>
      <c r="E4029" s="466">
        <v>295</v>
      </c>
      <c r="F4029" s="466"/>
      <c r="G4029" s="466" t="s">
        <v>2453</v>
      </c>
      <c r="H4029" s="477">
        <f>NP.!AB230</f>
        <v>0</v>
      </c>
      <c r="I4029" s="476">
        <f>NP.!AT230</f>
        <v>0</v>
      </c>
      <c r="J4029" s="462"/>
    </row>
    <row r="4030" spans="1:10" ht="30" customHeight="1" x14ac:dyDescent="0.2">
      <c r="A4030" s="461">
        <v>4019</v>
      </c>
      <c r="B4030" s="463" t="s">
        <v>12</v>
      </c>
      <c r="C4030" s="464" t="s">
        <v>1500</v>
      </c>
      <c r="D4030" s="465" t="str">
        <f>VLOOKUP(Tabela25[[#This Row],[Symbol]],Baza_cen[],3,0)</f>
        <v>BLOK NYXON  Green HST  150   H=295mm     GPMM</v>
      </c>
      <c r="E4030" s="466">
        <v>295</v>
      </c>
      <c r="F4030" s="466"/>
      <c r="G4030" s="466" t="s">
        <v>2453</v>
      </c>
      <c r="H4030" s="477">
        <f>NP.!AC230</f>
        <v>0</v>
      </c>
      <c r="I4030" s="476">
        <f>NP.!AU230</f>
        <v>0</v>
      </c>
      <c r="J4030" s="462"/>
    </row>
    <row r="4031" spans="1:10" ht="30" customHeight="1" x14ac:dyDescent="0.2">
      <c r="A4031" s="461">
        <v>4020</v>
      </c>
      <c r="B4031" s="463" t="s">
        <v>12</v>
      </c>
      <c r="C4031" s="464" t="s">
        <v>1500</v>
      </c>
      <c r="D4031" s="465" t="str">
        <f>VLOOKUP(Tabela25[[#This Row],[Symbol]],Baza_cen[],3,0)</f>
        <v>BLOK NYXON  Green HST  150   H=295mm     GPMM</v>
      </c>
      <c r="E4031" s="466">
        <v>295</v>
      </c>
      <c r="F4031" s="466"/>
      <c r="G4031" s="466" t="s">
        <v>2453</v>
      </c>
      <c r="H4031" s="477">
        <f>NP.!AD230</f>
        <v>0</v>
      </c>
      <c r="I4031" s="476">
        <f>NP.!AV230</f>
        <v>0</v>
      </c>
      <c r="J4031" s="462"/>
    </row>
    <row r="4032" spans="1:10" ht="30" customHeight="1" x14ac:dyDescent="0.2">
      <c r="A4032" s="461">
        <v>4021</v>
      </c>
      <c r="B4032" s="463" t="s">
        <v>12</v>
      </c>
      <c r="C4032" s="464" t="s">
        <v>1501</v>
      </c>
      <c r="D4032" s="465" t="str">
        <f>VLOOKUP(Tabela25[[#This Row],[Symbol]],Baza_cen[],3,0)</f>
        <v>BLOK NYXON  Green HST  150   H=300mm     GPMM</v>
      </c>
      <c r="E4032" s="466">
        <v>300</v>
      </c>
      <c r="F4032" s="466"/>
      <c r="G4032" s="466" t="s">
        <v>2453</v>
      </c>
      <c r="H4032" s="477">
        <f>NP.!S231</f>
        <v>0</v>
      </c>
      <c r="I4032" s="476">
        <f>NP.!AK231</f>
        <v>0</v>
      </c>
      <c r="J4032" s="462"/>
    </row>
    <row r="4033" spans="1:10" ht="30" customHeight="1" x14ac:dyDescent="0.2">
      <c r="A4033" s="461">
        <v>4022</v>
      </c>
      <c r="B4033" s="463" t="s">
        <v>12</v>
      </c>
      <c r="C4033" s="464" t="s">
        <v>1501</v>
      </c>
      <c r="D4033" s="465" t="str">
        <f>VLOOKUP(Tabela25[[#This Row],[Symbol]],Baza_cen[],3,0)</f>
        <v>BLOK NYXON  Green HST  150   H=300mm     GPMM</v>
      </c>
      <c r="E4033" s="466">
        <v>300</v>
      </c>
      <c r="F4033" s="466"/>
      <c r="G4033" s="466" t="s">
        <v>2453</v>
      </c>
      <c r="H4033" s="477">
        <f>NP.!T231</f>
        <v>0</v>
      </c>
      <c r="I4033" s="476">
        <f>NP.!AL231</f>
        <v>0</v>
      </c>
      <c r="J4033" s="462"/>
    </row>
    <row r="4034" spans="1:10" ht="30" customHeight="1" x14ac:dyDescent="0.2">
      <c r="A4034" s="461">
        <v>4023</v>
      </c>
      <c r="B4034" s="463" t="s">
        <v>12</v>
      </c>
      <c r="C4034" s="464" t="s">
        <v>1501</v>
      </c>
      <c r="D4034" s="465" t="str">
        <f>VLOOKUP(Tabela25[[#This Row],[Symbol]],Baza_cen[],3,0)</f>
        <v>BLOK NYXON  Green HST  150   H=300mm     GPMM</v>
      </c>
      <c r="E4034" s="466">
        <v>300</v>
      </c>
      <c r="F4034" s="466"/>
      <c r="G4034" s="466" t="s">
        <v>2453</v>
      </c>
      <c r="H4034" s="477">
        <f>NP.!U231</f>
        <v>0</v>
      </c>
      <c r="I4034" s="476">
        <f>NP.!AM231</f>
        <v>0</v>
      </c>
      <c r="J4034" s="462"/>
    </row>
    <row r="4035" spans="1:10" ht="30" customHeight="1" x14ac:dyDescent="0.2">
      <c r="A4035" s="461">
        <v>4024</v>
      </c>
      <c r="B4035" s="463" t="s">
        <v>12</v>
      </c>
      <c r="C4035" s="464" t="s">
        <v>1501</v>
      </c>
      <c r="D4035" s="465" t="str">
        <f>VLOOKUP(Tabela25[[#This Row],[Symbol]],Baza_cen[],3,0)</f>
        <v>BLOK NYXON  Green HST  150   H=300mm     GPMM</v>
      </c>
      <c r="E4035" s="466">
        <v>300</v>
      </c>
      <c r="F4035" s="466"/>
      <c r="G4035" s="466" t="s">
        <v>2453</v>
      </c>
      <c r="H4035" s="477">
        <f>NP.!V231</f>
        <v>0</v>
      </c>
      <c r="I4035" s="476">
        <f>NP.!AN231</f>
        <v>0</v>
      </c>
      <c r="J4035" s="462"/>
    </row>
    <row r="4036" spans="1:10" ht="30" customHeight="1" x14ac:dyDescent="0.2">
      <c r="A4036" s="461">
        <v>4025</v>
      </c>
      <c r="B4036" s="463" t="s">
        <v>12</v>
      </c>
      <c r="C4036" s="464" t="s">
        <v>1501</v>
      </c>
      <c r="D4036" s="465" t="str">
        <f>VLOOKUP(Tabela25[[#This Row],[Symbol]],Baza_cen[],3,0)</f>
        <v>BLOK NYXON  Green HST  150   H=300mm     GPMM</v>
      </c>
      <c r="E4036" s="466">
        <v>300</v>
      </c>
      <c r="F4036" s="466"/>
      <c r="G4036" s="466" t="s">
        <v>2453</v>
      </c>
      <c r="H4036" s="477">
        <f>NP.!W231</f>
        <v>0</v>
      </c>
      <c r="I4036" s="476">
        <f>NP.!AO231</f>
        <v>0</v>
      </c>
      <c r="J4036" s="462"/>
    </row>
    <row r="4037" spans="1:10" ht="30" customHeight="1" x14ac:dyDescent="0.2">
      <c r="A4037" s="461">
        <v>4026</v>
      </c>
      <c r="B4037" s="463" t="s">
        <v>12</v>
      </c>
      <c r="C4037" s="464" t="s">
        <v>1501</v>
      </c>
      <c r="D4037" s="465" t="str">
        <f>VLOOKUP(Tabela25[[#This Row],[Symbol]],Baza_cen[],3,0)</f>
        <v>BLOK NYXON  Green HST  150   H=300mm     GPMM</v>
      </c>
      <c r="E4037" s="466">
        <v>300</v>
      </c>
      <c r="F4037" s="466"/>
      <c r="G4037" s="466" t="s">
        <v>2453</v>
      </c>
      <c r="H4037" s="477">
        <f>NP.!X231</f>
        <v>0</v>
      </c>
      <c r="I4037" s="476">
        <f>NP.!AP231</f>
        <v>0</v>
      </c>
      <c r="J4037" s="462"/>
    </row>
    <row r="4038" spans="1:10" ht="30" customHeight="1" x14ac:dyDescent="0.2">
      <c r="A4038" s="461">
        <v>4027</v>
      </c>
      <c r="B4038" s="463" t="s">
        <v>12</v>
      </c>
      <c r="C4038" s="464" t="s">
        <v>1501</v>
      </c>
      <c r="D4038" s="465" t="str">
        <f>VLOOKUP(Tabela25[[#This Row],[Symbol]],Baza_cen[],3,0)</f>
        <v>BLOK NYXON  Green HST  150   H=300mm     GPMM</v>
      </c>
      <c r="E4038" s="466">
        <v>300</v>
      </c>
      <c r="F4038" s="466"/>
      <c r="G4038" s="466" t="s">
        <v>2453</v>
      </c>
      <c r="H4038" s="477">
        <f>NP.!Y231</f>
        <v>0</v>
      </c>
      <c r="I4038" s="476">
        <f>NP.!AQ231</f>
        <v>0</v>
      </c>
      <c r="J4038" s="462"/>
    </row>
    <row r="4039" spans="1:10" ht="30" customHeight="1" x14ac:dyDescent="0.2">
      <c r="A4039" s="461">
        <v>4028</v>
      </c>
      <c r="B4039" s="463" t="s">
        <v>12</v>
      </c>
      <c r="C4039" s="464" t="s">
        <v>1501</v>
      </c>
      <c r="D4039" s="465" t="str">
        <f>VLOOKUP(Tabela25[[#This Row],[Symbol]],Baza_cen[],3,0)</f>
        <v>BLOK NYXON  Green HST  150   H=300mm     GPMM</v>
      </c>
      <c r="E4039" s="466">
        <v>300</v>
      </c>
      <c r="F4039" s="466"/>
      <c r="G4039" s="466" t="s">
        <v>2453</v>
      </c>
      <c r="H4039" s="477">
        <f>NP.!Z231</f>
        <v>0</v>
      </c>
      <c r="I4039" s="476">
        <f>NP.!AR231</f>
        <v>0</v>
      </c>
      <c r="J4039" s="462"/>
    </row>
    <row r="4040" spans="1:10" ht="30" customHeight="1" x14ac:dyDescent="0.2">
      <c r="A4040" s="461">
        <v>4029</v>
      </c>
      <c r="B4040" s="463" t="s">
        <v>12</v>
      </c>
      <c r="C4040" s="464" t="s">
        <v>1501</v>
      </c>
      <c r="D4040" s="465" t="str">
        <f>VLOOKUP(Tabela25[[#This Row],[Symbol]],Baza_cen[],3,0)</f>
        <v>BLOK NYXON  Green HST  150   H=300mm     GPMM</v>
      </c>
      <c r="E4040" s="466">
        <v>300</v>
      </c>
      <c r="F4040" s="466"/>
      <c r="G4040" s="466" t="s">
        <v>2453</v>
      </c>
      <c r="H4040" s="477">
        <f>NP.!AA231</f>
        <v>0</v>
      </c>
      <c r="I4040" s="476">
        <f>NP.!AS231</f>
        <v>0</v>
      </c>
      <c r="J4040" s="462"/>
    </row>
    <row r="4041" spans="1:10" ht="30" customHeight="1" x14ac:dyDescent="0.2">
      <c r="A4041" s="461">
        <v>4030</v>
      </c>
      <c r="B4041" s="463" t="s">
        <v>12</v>
      </c>
      <c r="C4041" s="464" t="s">
        <v>1501</v>
      </c>
      <c r="D4041" s="465" t="str">
        <f>VLOOKUP(Tabela25[[#This Row],[Symbol]],Baza_cen[],3,0)</f>
        <v>BLOK NYXON  Green HST  150   H=300mm     GPMM</v>
      </c>
      <c r="E4041" s="466">
        <v>300</v>
      </c>
      <c r="F4041" s="466"/>
      <c r="G4041" s="466" t="s">
        <v>2453</v>
      </c>
      <c r="H4041" s="477">
        <f>NP.!AB231</f>
        <v>0</v>
      </c>
      <c r="I4041" s="476">
        <f>NP.!AT231</f>
        <v>0</v>
      </c>
      <c r="J4041" s="462"/>
    </row>
    <row r="4042" spans="1:10" ht="30" customHeight="1" x14ac:dyDescent="0.2">
      <c r="A4042" s="461">
        <v>4031</v>
      </c>
      <c r="B4042" s="463" t="s">
        <v>12</v>
      </c>
      <c r="C4042" s="464" t="s">
        <v>1501</v>
      </c>
      <c r="D4042" s="465" t="str">
        <f>VLOOKUP(Tabela25[[#This Row],[Symbol]],Baza_cen[],3,0)</f>
        <v>BLOK NYXON  Green HST  150   H=300mm     GPMM</v>
      </c>
      <c r="E4042" s="466">
        <v>300</v>
      </c>
      <c r="F4042" s="466"/>
      <c r="G4042" s="466" t="s">
        <v>2453</v>
      </c>
      <c r="H4042" s="477">
        <f>NP.!AC231</f>
        <v>0</v>
      </c>
      <c r="I4042" s="476">
        <f>NP.!AU231</f>
        <v>0</v>
      </c>
      <c r="J4042" s="462"/>
    </row>
    <row r="4043" spans="1:10" ht="30" customHeight="1" x14ac:dyDescent="0.2">
      <c r="A4043" s="461">
        <v>4032</v>
      </c>
      <c r="B4043" s="463" t="s">
        <v>12</v>
      </c>
      <c r="C4043" s="464" t="s">
        <v>1501</v>
      </c>
      <c r="D4043" s="465" t="str">
        <f>VLOOKUP(Tabela25[[#This Row],[Symbol]],Baza_cen[],3,0)</f>
        <v>BLOK NYXON  Green HST  150   H=300mm     GPMM</v>
      </c>
      <c r="E4043" s="466">
        <v>300</v>
      </c>
      <c r="F4043" s="466"/>
      <c r="G4043" s="466" t="s">
        <v>2453</v>
      </c>
      <c r="H4043" s="477">
        <f>NP.!AD231</f>
        <v>0</v>
      </c>
      <c r="I4043" s="476">
        <f>NP.!AV231</f>
        <v>0</v>
      </c>
      <c r="J4043" s="462"/>
    </row>
    <row r="4044" spans="1:10" ht="30" customHeight="1" x14ac:dyDescent="0.2">
      <c r="A4044" s="461">
        <v>4033</v>
      </c>
      <c r="B4044" s="463" t="s">
        <v>12</v>
      </c>
      <c r="C4044" s="464" t="s">
        <v>1502</v>
      </c>
      <c r="D4044" s="465" t="str">
        <f>VLOOKUP(Tabela25[[#This Row],[Symbol]],Baza_cen[],3,0)</f>
        <v>BLOK NYXON  Green HST  170   H= 25mm     GPMM</v>
      </c>
      <c r="E4044" s="466">
        <v>25</v>
      </c>
      <c r="F4044" s="466"/>
      <c r="G4044" s="466" t="s">
        <v>2453</v>
      </c>
      <c r="H4044" s="477">
        <f>NP.!S233</f>
        <v>0</v>
      </c>
      <c r="I4044" s="476">
        <f>NP.!AK233</f>
        <v>0</v>
      </c>
      <c r="J4044" s="462"/>
    </row>
    <row r="4045" spans="1:10" ht="30" customHeight="1" x14ac:dyDescent="0.2">
      <c r="A4045" s="461">
        <v>4034</v>
      </c>
      <c r="B4045" s="463" t="s">
        <v>12</v>
      </c>
      <c r="C4045" s="464" t="s">
        <v>1502</v>
      </c>
      <c r="D4045" s="465" t="str">
        <f>VLOOKUP(Tabela25[[#This Row],[Symbol]],Baza_cen[],3,0)</f>
        <v>BLOK NYXON  Green HST  170   H= 25mm     GPMM</v>
      </c>
      <c r="E4045" s="466">
        <v>25</v>
      </c>
      <c r="F4045" s="466"/>
      <c r="G4045" s="466" t="s">
        <v>2453</v>
      </c>
      <c r="H4045" s="477">
        <f>NP.!T233</f>
        <v>0</v>
      </c>
      <c r="I4045" s="476">
        <f>NP.!AL233</f>
        <v>0</v>
      </c>
      <c r="J4045" s="462"/>
    </row>
    <row r="4046" spans="1:10" ht="30" customHeight="1" x14ac:dyDescent="0.2">
      <c r="A4046" s="461">
        <v>4035</v>
      </c>
      <c r="B4046" s="463" t="s">
        <v>12</v>
      </c>
      <c r="C4046" s="464" t="s">
        <v>1502</v>
      </c>
      <c r="D4046" s="465" t="str">
        <f>VLOOKUP(Tabela25[[#This Row],[Symbol]],Baza_cen[],3,0)</f>
        <v>BLOK NYXON  Green HST  170   H= 25mm     GPMM</v>
      </c>
      <c r="E4046" s="466">
        <v>25</v>
      </c>
      <c r="F4046" s="466"/>
      <c r="G4046" s="466" t="s">
        <v>2453</v>
      </c>
      <c r="H4046" s="477">
        <f>NP.!U233</f>
        <v>0</v>
      </c>
      <c r="I4046" s="476">
        <f>NP.!AM233</f>
        <v>0</v>
      </c>
      <c r="J4046" s="462"/>
    </row>
    <row r="4047" spans="1:10" ht="30" customHeight="1" x14ac:dyDescent="0.2">
      <c r="A4047" s="461">
        <v>4036</v>
      </c>
      <c r="B4047" s="463" t="s">
        <v>12</v>
      </c>
      <c r="C4047" s="464" t="s">
        <v>1502</v>
      </c>
      <c r="D4047" s="465" t="str">
        <f>VLOOKUP(Tabela25[[#This Row],[Symbol]],Baza_cen[],3,0)</f>
        <v>BLOK NYXON  Green HST  170   H= 25mm     GPMM</v>
      </c>
      <c r="E4047" s="466">
        <v>25</v>
      </c>
      <c r="F4047" s="466"/>
      <c r="G4047" s="466" t="s">
        <v>2453</v>
      </c>
      <c r="H4047" s="477">
        <f>NP.!V233</f>
        <v>0</v>
      </c>
      <c r="I4047" s="476">
        <f>NP.!AN233</f>
        <v>0</v>
      </c>
      <c r="J4047" s="462"/>
    </row>
    <row r="4048" spans="1:10" ht="30" customHeight="1" x14ac:dyDescent="0.2">
      <c r="A4048" s="461">
        <v>4037</v>
      </c>
      <c r="B4048" s="463" t="s">
        <v>12</v>
      </c>
      <c r="C4048" s="464" t="s">
        <v>1502</v>
      </c>
      <c r="D4048" s="465" t="str">
        <f>VLOOKUP(Tabela25[[#This Row],[Symbol]],Baza_cen[],3,0)</f>
        <v>BLOK NYXON  Green HST  170   H= 25mm     GPMM</v>
      </c>
      <c r="E4048" s="466">
        <v>25</v>
      </c>
      <c r="F4048" s="466"/>
      <c r="G4048" s="466" t="s">
        <v>2453</v>
      </c>
      <c r="H4048" s="477">
        <f>NP.!W233</f>
        <v>0</v>
      </c>
      <c r="I4048" s="476">
        <f>NP.!AO233</f>
        <v>0</v>
      </c>
      <c r="J4048" s="462"/>
    </row>
    <row r="4049" spans="1:10" ht="30" customHeight="1" x14ac:dyDescent="0.2">
      <c r="A4049" s="461">
        <v>4038</v>
      </c>
      <c r="B4049" s="463" t="s">
        <v>12</v>
      </c>
      <c r="C4049" s="464" t="s">
        <v>1502</v>
      </c>
      <c r="D4049" s="465" t="str">
        <f>VLOOKUP(Tabela25[[#This Row],[Symbol]],Baza_cen[],3,0)</f>
        <v>BLOK NYXON  Green HST  170   H= 25mm     GPMM</v>
      </c>
      <c r="E4049" s="466">
        <v>25</v>
      </c>
      <c r="F4049" s="466"/>
      <c r="G4049" s="466" t="s">
        <v>2453</v>
      </c>
      <c r="H4049" s="477">
        <f>NP.!X233</f>
        <v>0</v>
      </c>
      <c r="I4049" s="476">
        <f>NP.!AP233</f>
        <v>0</v>
      </c>
      <c r="J4049" s="462"/>
    </row>
    <row r="4050" spans="1:10" ht="30" customHeight="1" x14ac:dyDescent="0.2">
      <c r="A4050" s="461">
        <v>4039</v>
      </c>
      <c r="B4050" s="463" t="s">
        <v>12</v>
      </c>
      <c r="C4050" s="464" t="s">
        <v>1502</v>
      </c>
      <c r="D4050" s="465" t="str">
        <f>VLOOKUP(Tabela25[[#This Row],[Symbol]],Baza_cen[],3,0)</f>
        <v>BLOK NYXON  Green HST  170   H= 25mm     GPMM</v>
      </c>
      <c r="E4050" s="466">
        <v>25</v>
      </c>
      <c r="F4050" s="466"/>
      <c r="G4050" s="466" t="s">
        <v>2453</v>
      </c>
      <c r="H4050" s="477">
        <f>NP.!Y233</f>
        <v>0</v>
      </c>
      <c r="I4050" s="476">
        <f>NP.!AQ233</f>
        <v>0</v>
      </c>
      <c r="J4050" s="462"/>
    </row>
    <row r="4051" spans="1:10" ht="30" customHeight="1" x14ac:dyDescent="0.2">
      <c r="A4051" s="461">
        <v>4040</v>
      </c>
      <c r="B4051" s="463" t="s">
        <v>12</v>
      </c>
      <c r="C4051" s="464" t="s">
        <v>1502</v>
      </c>
      <c r="D4051" s="465" t="str">
        <f>VLOOKUP(Tabela25[[#This Row],[Symbol]],Baza_cen[],3,0)</f>
        <v>BLOK NYXON  Green HST  170   H= 25mm     GPMM</v>
      </c>
      <c r="E4051" s="466">
        <v>25</v>
      </c>
      <c r="F4051" s="466"/>
      <c r="G4051" s="466" t="s">
        <v>2453</v>
      </c>
      <c r="H4051" s="477">
        <f>NP.!Z233</f>
        <v>0</v>
      </c>
      <c r="I4051" s="476">
        <f>NP.!AR233</f>
        <v>0</v>
      </c>
      <c r="J4051" s="462"/>
    </row>
    <row r="4052" spans="1:10" ht="30" customHeight="1" x14ac:dyDescent="0.2">
      <c r="A4052" s="461">
        <v>4041</v>
      </c>
      <c r="B4052" s="463" t="s">
        <v>12</v>
      </c>
      <c r="C4052" s="464" t="s">
        <v>1502</v>
      </c>
      <c r="D4052" s="465" t="str">
        <f>VLOOKUP(Tabela25[[#This Row],[Symbol]],Baza_cen[],3,0)</f>
        <v>BLOK NYXON  Green HST  170   H= 25mm     GPMM</v>
      </c>
      <c r="E4052" s="466">
        <v>25</v>
      </c>
      <c r="F4052" s="466"/>
      <c r="G4052" s="466" t="s">
        <v>2453</v>
      </c>
      <c r="H4052" s="477">
        <f>NP.!AA233</f>
        <v>0</v>
      </c>
      <c r="I4052" s="476">
        <f>NP.!AS233</f>
        <v>0</v>
      </c>
      <c r="J4052" s="462"/>
    </row>
    <row r="4053" spans="1:10" ht="30" customHeight="1" x14ac:dyDescent="0.2">
      <c r="A4053" s="461">
        <v>4042</v>
      </c>
      <c r="B4053" s="463" t="s">
        <v>12</v>
      </c>
      <c r="C4053" s="464" t="s">
        <v>1502</v>
      </c>
      <c r="D4053" s="465" t="str">
        <f>VLOOKUP(Tabela25[[#This Row],[Symbol]],Baza_cen[],3,0)</f>
        <v>BLOK NYXON  Green HST  170   H= 25mm     GPMM</v>
      </c>
      <c r="E4053" s="466">
        <v>25</v>
      </c>
      <c r="F4053" s="466"/>
      <c r="G4053" s="466" t="s">
        <v>2453</v>
      </c>
      <c r="H4053" s="477">
        <f>NP.!AB233</f>
        <v>0</v>
      </c>
      <c r="I4053" s="476">
        <f>NP.!AT233</f>
        <v>0</v>
      </c>
      <c r="J4053" s="462"/>
    </row>
    <row r="4054" spans="1:10" ht="30" customHeight="1" x14ac:dyDescent="0.2">
      <c r="A4054" s="461">
        <v>4043</v>
      </c>
      <c r="B4054" s="463" t="s">
        <v>12</v>
      </c>
      <c r="C4054" s="464" t="s">
        <v>1502</v>
      </c>
      <c r="D4054" s="465" t="str">
        <f>VLOOKUP(Tabela25[[#This Row],[Symbol]],Baza_cen[],3,0)</f>
        <v>BLOK NYXON  Green HST  170   H= 25mm     GPMM</v>
      </c>
      <c r="E4054" s="466">
        <v>25</v>
      </c>
      <c r="F4054" s="466"/>
      <c r="G4054" s="466" t="s">
        <v>2453</v>
      </c>
      <c r="H4054" s="477">
        <f>NP.!AC233</f>
        <v>0</v>
      </c>
      <c r="I4054" s="476">
        <f>NP.!AU233</f>
        <v>0</v>
      </c>
      <c r="J4054" s="462"/>
    </row>
    <row r="4055" spans="1:10" ht="30" customHeight="1" x14ac:dyDescent="0.2">
      <c r="A4055" s="461">
        <v>4044</v>
      </c>
      <c r="B4055" s="463" t="s">
        <v>12</v>
      </c>
      <c r="C4055" s="464" t="s">
        <v>1502</v>
      </c>
      <c r="D4055" s="465" t="str">
        <f>VLOOKUP(Tabela25[[#This Row],[Symbol]],Baza_cen[],3,0)</f>
        <v>BLOK NYXON  Green HST  170   H= 25mm     GPMM</v>
      </c>
      <c r="E4055" s="466">
        <v>25</v>
      </c>
      <c r="F4055" s="466"/>
      <c r="G4055" s="466" t="s">
        <v>2453</v>
      </c>
      <c r="H4055" s="477">
        <f>NP.!AD233</f>
        <v>0</v>
      </c>
      <c r="I4055" s="476">
        <f>NP.!AV233</f>
        <v>0</v>
      </c>
      <c r="J4055" s="462"/>
    </row>
    <row r="4056" spans="1:10" ht="30" customHeight="1" x14ac:dyDescent="0.2">
      <c r="A4056" s="461">
        <v>4045</v>
      </c>
      <c r="B4056" s="463" t="s">
        <v>12</v>
      </c>
      <c r="C4056" s="464" t="s">
        <v>1504</v>
      </c>
      <c r="D4056" s="465" t="str">
        <f>VLOOKUP(Tabela25[[#This Row],[Symbol]],Baza_cen[],3,0)</f>
        <v>BLOK NYXON  Green HST  170   H= 30mm     GPMM</v>
      </c>
      <c r="E4056" s="466">
        <v>30</v>
      </c>
      <c r="F4056" s="466"/>
      <c r="G4056" s="466" t="s">
        <v>2453</v>
      </c>
      <c r="H4056" s="477">
        <f>NP.!S234</f>
        <v>0</v>
      </c>
      <c r="I4056" s="476">
        <f>NP.!AK234</f>
        <v>0</v>
      </c>
      <c r="J4056" s="462"/>
    </row>
    <row r="4057" spans="1:10" ht="30" customHeight="1" x14ac:dyDescent="0.2">
      <c r="A4057" s="461">
        <v>4046</v>
      </c>
      <c r="B4057" s="463" t="s">
        <v>12</v>
      </c>
      <c r="C4057" s="464" t="s">
        <v>1504</v>
      </c>
      <c r="D4057" s="465" t="str">
        <f>VLOOKUP(Tabela25[[#This Row],[Symbol]],Baza_cen[],3,0)</f>
        <v>BLOK NYXON  Green HST  170   H= 30mm     GPMM</v>
      </c>
      <c r="E4057" s="466">
        <v>30</v>
      </c>
      <c r="F4057" s="466"/>
      <c r="G4057" s="466" t="s">
        <v>2453</v>
      </c>
      <c r="H4057" s="477">
        <f>NP.!T234</f>
        <v>0</v>
      </c>
      <c r="I4057" s="476">
        <f>NP.!AL234</f>
        <v>0</v>
      </c>
      <c r="J4057" s="462"/>
    </row>
    <row r="4058" spans="1:10" ht="30" customHeight="1" x14ac:dyDescent="0.2">
      <c r="A4058" s="461">
        <v>4047</v>
      </c>
      <c r="B4058" s="463" t="s">
        <v>12</v>
      </c>
      <c r="C4058" s="464" t="s">
        <v>1504</v>
      </c>
      <c r="D4058" s="465" t="str">
        <f>VLOOKUP(Tabela25[[#This Row],[Symbol]],Baza_cen[],3,0)</f>
        <v>BLOK NYXON  Green HST  170   H= 30mm     GPMM</v>
      </c>
      <c r="E4058" s="466">
        <v>30</v>
      </c>
      <c r="F4058" s="466"/>
      <c r="G4058" s="466" t="s">
        <v>2453</v>
      </c>
      <c r="H4058" s="477">
        <f>NP.!U234</f>
        <v>0</v>
      </c>
      <c r="I4058" s="476">
        <f>NP.!AM234</f>
        <v>0</v>
      </c>
      <c r="J4058" s="462"/>
    </row>
    <row r="4059" spans="1:10" ht="30" customHeight="1" x14ac:dyDescent="0.2">
      <c r="A4059" s="461">
        <v>4048</v>
      </c>
      <c r="B4059" s="463" t="s">
        <v>12</v>
      </c>
      <c r="C4059" s="464" t="s">
        <v>1504</v>
      </c>
      <c r="D4059" s="465" t="str">
        <f>VLOOKUP(Tabela25[[#This Row],[Symbol]],Baza_cen[],3,0)</f>
        <v>BLOK NYXON  Green HST  170   H= 30mm     GPMM</v>
      </c>
      <c r="E4059" s="466">
        <v>30</v>
      </c>
      <c r="F4059" s="466"/>
      <c r="G4059" s="466" t="s">
        <v>2453</v>
      </c>
      <c r="H4059" s="477">
        <f>NP.!V234</f>
        <v>0</v>
      </c>
      <c r="I4059" s="476">
        <f>NP.!AN234</f>
        <v>0</v>
      </c>
      <c r="J4059" s="462"/>
    </row>
    <row r="4060" spans="1:10" ht="30" customHeight="1" x14ac:dyDescent="0.2">
      <c r="A4060" s="461">
        <v>4049</v>
      </c>
      <c r="B4060" s="463" t="s">
        <v>12</v>
      </c>
      <c r="C4060" s="464" t="s">
        <v>1504</v>
      </c>
      <c r="D4060" s="465" t="str">
        <f>VLOOKUP(Tabela25[[#This Row],[Symbol]],Baza_cen[],3,0)</f>
        <v>BLOK NYXON  Green HST  170   H= 30mm     GPMM</v>
      </c>
      <c r="E4060" s="466">
        <v>30</v>
      </c>
      <c r="F4060" s="466"/>
      <c r="G4060" s="466" t="s">
        <v>2453</v>
      </c>
      <c r="H4060" s="477">
        <f>NP.!W234</f>
        <v>0</v>
      </c>
      <c r="I4060" s="476">
        <f>NP.!AO234</f>
        <v>0</v>
      </c>
      <c r="J4060" s="462"/>
    </row>
    <row r="4061" spans="1:10" ht="30" customHeight="1" x14ac:dyDescent="0.2">
      <c r="A4061" s="461">
        <v>4050</v>
      </c>
      <c r="B4061" s="463" t="s">
        <v>12</v>
      </c>
      <c r="C4061" s="464" t="s">
        <v>1504</v>
      </c>
      <c r="D4061" s="465" t="str">
        <f>VLOOKUP(Tabela25[[#This Row],[Symbol]],Baza_cen[],3,0)</f>
        <v>BLOK NYXON  Green HST  170   H= 30mm     GPMM</v>
      </c>
      <c r="E4061" s="466">
        <v>30</v>
      </c>
      <c r="F4061" s="466"/>
      <c r="G4061" s="466" t="s">
        <v>2453</v>
      </c>
      <c r="H4061" s="477">
        <f>NP.!X234</f>
        <v>0</v>
      </c>
      <c r="I4061" s="476">
        <f>NP.!AP234</f>
        <v>0</v>
      </c>
      <c r="J4061" s="462"/>
    </row>
    <row r="4062" spans="1:10" ht="30" customHeight="1" x14ac:dyDescent="0.2">
      <c r="A4062" s="461">
        <v>4051</v>
      </c>
      <c r="B4062" s="463" t="s">
        <v>12</v>
      </c>
      <c r="C4062" s="464" t="s">
        <v>1504</v>
      </c>
      <c r="D4062" s="465" t="str">
        <f>VLOOKUP(Tabela25[[#This Row],[Symbol]],Baza_cen[],3,0)</f>
        <v>BLOK NYXON  Green HST  170   H= 30mm     GPMM</v>
      </c>
      <c r="E4062" s="466">
        <v>30</v>
      </c>
      <c r="F4062" s="466"/>
      <c r="G4062" s="466" t="s">
        <v>2453</v>
      </c>
      <c r="H4062" s="477">
        <f>NP.!Y234</f>
        <v>0</v>
      </c>
      <c r="I4062" s="476">
        <f>NP.!AQ234</f>
        <v>0</v>
      </c>
      <c r="J4062" s="462"/>
    </row>
    <row r="4063" spans="1:10" ht="30" customHeight="1" x14ac:dyDescent="0.2">
      <c r="A4063" s="461">
        <v>4052</v>
      </c>
      <c r="B4063" s="463" t="s">
        <v>12</v>
      </c>
      <c r="C4063" s="464" t="s">
        <v>1504</v>
      </c>
      <c r="D4063" s="465" t="str">
        <f>VLOOKUP(Tabela25[[#This Row],[Symbol]],Baza_cen[],3,0)</f>
        <v>BLOK NYXON  Green HST  170   H= 30mm     GPMM</v>
      </c>
      <c r="E4063" s="466">
        <v>30</v>
      </c>
      <c r="F4063" s="466"/>
      <c r="G4063" s="466" t="s">
        <v>2453</v>
      </c>
      <c r="H4063" s="477">
        <f>NP.!Z234</f>
        <v>0</v>
      </c>
      <c r="I4063" s="476">
        <f>NP.!AR234</f>
        <v>0</v>
      </c>
      <c r="J4063" s="462"/>
    </row>
    <row r="4064" spans="1:10" ht="30" customHeight="1" x14ac:dyDescent="0.2">
      <c r="A4064" s="461">
        <v>4053</v>
      </c>
      <c r="B4064" s="463" t="s">
        <v>12</v>
      </c>
      <c r="C4064" s="464" t="s">
        <v>1504</v>
      </c>
      <c r="D4064" s="465" t="str">
        <f>VLOOKUP(Tabela25[[#This Row],[Symbol]],Baza_cen[],3,0)</f>
        <v>BLOK NYXON  Green HST  170   H= 30mm     GPMM</v>
      </c>
      <c r="E4064" s="466">
        <v>30</v>
      </c>
      <c r="F4064" s="466"/>
      <c r="G4064" s="466" t="s">
        <v>2453</v>
      </c>
      <c r="H4064" s="477">
        <f>NP.!AA234</f>
        <v>0</v>
      </c>
      <c r="I4064" s="476">
        <f>NP.!AS234</f>
        <v>0</v>
      </c>
      <c r="J4064" s="462"/>
    </row>
    <row r="4065" spans="1:10" ht="30" customHeight="1" x14ac:dyDescent="0.2">
      <c r="A4065" s="461">
        <v>4054</v>
      </c>
      <c r="B4065" s="463" t="s">
        <v>12</v>
      </c>
      <c r="C4065" s="464" t="s">
        <v>1504</v>
      </c>
      <c r="D4065" s="465" t="str">
        <f>VLOOKUP(Tabela25[[#This Row],[Symbol]],Baza_cen[],3,0)</f>
        <v>BLOK NYXON  Green HST  170   H= 30mm     GPMM</v>
      </c>
      <c r="E4065" s="466">
        <v>30</v>
      </c>
      <c r="F4065" s="466"/>
      <c r="G4065" s="466" t="s">
        <v>2453</v>
      </c>
      <c r="H4065" s="477">
        <f>NP.!AB234</f>
        <v>0</v>
      </c>
      <c r="I4065" s="476">
        <f>NP.!AT234</f>
        <v>0</v>
      </c>
      <c r="J4065" s="462"/>
    </row>
    <row r="4066" spans="1:10" ht="30" customHeight="1" x14ac:dyDescent="0.2">
      <c r="A4066" s="461">
        <v>4055</v>
      </c>
      <c r="B4066" s="463" t="s">
        <v>12</v>
      </c>
      <c r="C4066" s="464" t="s">
        <v>1504</v>
      </c>
      <c r="D4066" s="465" t="str">
        <f>VLOOKUP(Tabela25[[#This Row],[Symbol]],Baza_cen[],3,0)</f>
        <v>BLOK NYXON  Green HST  170   H= 30mm     GPMM</v>
      </c>
      <c r="E4066" s="466">
        <v>30</v>
      </c>
      <c r="F4066" s="466"/>
      <c r="G4066" s="466" t="s">
        <v>2453</v>
      </c>
      <c r="H4066" s="477">
        <f>NP.!AC234</f>
        <v>0</v>
      </c>
      <c r="I4066" s="476">
        <f>NP.!AU234</f>
        <v>0</v>
      </c>
      <c r="J4066" s="462"/>
    </row>
    <row r="4067" spans="1:10" ht="30" customHeight="1" x14ac:dyDescent="0.2">
      <c r="A4067" s="461">
        <v>4056</v>
      </c>
      <c r="B4067" s="463" t="s">
        <v>12</v>
      </c>
      <c r="C4067" s="464" t="s">
        <v>1504</v>
      </c>
      <c r="D4067" s="465" t="str">
        <f>VLOOKUP(Tabela25[[#This Row],[Symbol]],Baza_cen[],3,0)</f>
        <v>BLOK NYXON  Green HST  170   H= 30mm     GPMM</v>
      </c>
      <c r="E4067" s="466">
        <v>30</v>
      </c>
      <c r="F4067" s="466"/>
      <c r="G4067" s="466" t="s">
        <v>2453</v>
      </c>
      <c r="H4067" s="477">
        <f>NP.!AD234</f>
        <v>0</v>
      </c>
      <c r="I4067" s="476">
        <f>NP.!AV234</f>
        <v>0</v>
      </c>
      <c r="J4067" s="462"/>
    </row>
    <row r="4068" spans="1:10" ht="30" customHeight="1" x14ac:dyDescent="0.2">
      <c r="A4068" s="461">
        <v>4057</v>
      </c>
      <c r="B4068" s="463" t="s">
        <v>12</v>
      </c>
      <c r="C4068" s="464" t="s">
        <v>1505</v>
      </c>
      <c r="D4068" s="465" t="str">
        <f>VLOOKUP(Tabela25[[#This Row],[Symbol]],Baza_cen[],3,0)</f>
        <v>BLOK NYXON  Green HST  170   H= 35mm     GPMM</v>
      </c>
      <c r="E4068" s="466">
        <v>35</v>
      </c>
      <c r="F4068" s="466"/>
      <c r="G4068" s="466" t="s">
        <v>2453</v>
      </c>
      <c r="H4068" s="477">
        <f>NP.!S235</f>
        <v>0</v>
      </c>
      <c r="I4068" s="476">
        <f>NP.!AK235</f>
        <v>0</v>
      </c>
      <c r="J4068" s="462"/>
    </row>
    <row r="4069" spans="1:10" ht="30" customHeight="1" x14ac:dyDescent="0.2">
      <c r="A4069" s="461">
        <v>4058</v>
      </c>
      <c r="B4069" s="463" t="s">
        <v>12</v>
      </c>
      <c r="C4069" s="464" t="s">
        <v>1505</v>
      </c>
      <c r="D4069" s="465" t="str">
        <f>VLOOKUP(Tabela25[[#This Row],[Symbol]],Baza_cen[],3,0)</f>
        <v>BLOK NYXON  Green HST  170   H= 35mm     GPMM</v>
      </c>
      <c r="E4069" s="466">
        <v>35</v>
      </c>
      <c r="F4069" s="466"/>
      <c r="G4069" s="466" t="s">
        <v>2453</v>
      </c>
      <c r="H4069" s="477">
        <f>NP.!T235</f>
        <v>0</v>
      </c>
      <c r="I4069" s="476">
        <f>NP.!AL235</f>
        <v>0</v>
      </c>
      <c r="J4069" s="462"/>
    </row>
    <row r="4070" spans="1:10" ht="30" customHeight="1" x14ac:dyDescent="0.2">
      <c r="A4070" s="461">
        <v>4059</v>
      </c>
      <c r="B4070" s="463" t="s">
        <v>12</v>
      </c>
      <c r="C4070" s="464" t="s">
        <v>1505</v>
      </c>
      <c r="D4070" s="465" t="str">
        <f>VLOOKUP(Tabela25[[#This Row],[Symbol]],Baza_cen[],3,0)</f>
        <v>BLOK NYXON  Green HST  170   H= 35mm     GPMM</v>
      </c>
      <c r="E4070" s="466">
        <v>35</v>
      </c>
      <c r="F4070" s="466"/>
      <c r="G4070" s="466" t="s">
        <v>2453</v>
      </c>
      <c r="H4070" s="477">
        <f>NP.!U235</f>
        <v>0</v>
      </c>
      <c r="I4070" s="476">
        <f>NP.!AM235</f>
        <v>0</v>
      </c>
      <c r="J4070" s="462"/>
    </row>
    <row r="4071" spans="1:10" ht="30" customHeight="1" x14ac:dyDescent="0.2">
      <c r="A4071" s="461">
        <v>4060</v>
      </c>
      <c r="B4071" s="463" t="s">
        <v>12</v>
      </c>
      <c r="C4071" s="464" t="s">
        <v>1505</v>
      </c>
      <c r="D4071" s="465" t="str">
        <f>VLOOKUP(Tabela25[[#This Row],[Symbol]],Baza_cen[],3,0)</f>
        <v>BLOK NYXON  Green HST  170   H= 35mm     GPMM</v>
      </c>
      <c r="E4071" s="466">
        <v>35</v>
      </c>
      <c r="F4071" s="466"/>
      <c r="G4071" s="466" t="s">
        <v>2453</v>
      </c>
      <c r="H4071" s="477">
        <f>NP.!V235</f>
        <v>0</v>
      </c>
      <c r="I4071" s="476">
        <f>NP.!AN235</f>
        <v>0</v>
      </c>
      <c r="J4071" s="462"/>
    </row>
    <row r="4072" spans="1:10" ht="30" customHeight="1" x14ac:dyDescent="0.2">
      <c r="A4072" s="461">
        <v>4061</v>
      </c>
      <c r="B4072" s="463" t="s">
        <v>12</v>
      </c>
      <c r="C4072" s="464" t="s">
        <v>1505</v>
      </c>
      <c r="D4072" s="465" t="str">
        <f>VLOOKUP(Tabela25[[#This Row],[Symbol]],Baza_cen[],3,0)</f>
        <v>BLOK NYXON  Green HST  170   H= 35mm     GPMM</v>
      </c>
      <c r="E4072" s="466">
        <v>35</v>
      </c>
      <c r="F4072" s="466"/>
      <c r="G4072" s="466" t="s">
        <v>2453</v>
      </c>
      <c r="H4072" s="477">
        <f>NP.!W235</f>
        <v>0</v>
      </c>
      <c r="I4072" s="476">
        <f>NP.!AO235</f>
        <v>0</v>
      </c>
      <c r="J4072" s="462"/>
    </row>
    <row r="4073" spans="1:10" ht="30" customHeight="1" x14ac:dyDescent="0.2">
      <c r="A4073" s="461">
        <v>4062</v>
      </c>
      <c r="B4073" s="463" t="s">
        <v>12</v>
      </c>
      <c r="C4073" s="464" t="s">
        <v>1505</v>
      </c>
      <c r="D4073" s="465" t="str">
        <f>VLOOKUP(Tabela25[[#This Row],[Symbol]],Baza_cen[],3,0)</f>
        <v>BLOK NYXON  Green HST  170   H= 35mm     GPMM</v>
      </c>
      <c r="E4073" s="466">
        <v>35</v>
      </c>
      <c r="F4073" s="466"/>
      <c r="G4073" s="466" t="s">
        <v>2453</v>
      </c>
      <c r="H4073" s="477">
        <f>NP.!X235</f>
        <v>0</v>
      </c>
      <c r="I4073" s="476">
        <f>NP.!AP235</f>
        <v>0</v>
      </c>
      <c r="J4073" s="462"/>
    </row>
    <row r="4074" spans="1:10" ht="30" customHeight="1" x14ac:dyDescent="0.2">
      <c r="A4074" s="461">
        <v>4063</v>
      </c>
      <c r="B4074" s="463" t="s">
        <v>12</v>
      </c>
      <c r="C4074" s="464" t="s">
        <v>1505</v>
      </c>
      <c r="D4074" s="465" t="str">
        <f>VLOOKUP(Tabela25[[#This Row],[Symbol]],Baza_cen[],3,0)</f>
        <v>BLOK NYXON  Green HST  170   H= 35mm     GPMM</v>
      </c>
      <c r="E4074" s="466">
        <v>35</v>
      </c>
      <c r="F4074" s="466"/>
      <c r="G4074" s="466" t="s">
        <v>2453</v>
      </c>
      <c r="H4074" s="477">
        <f>NP.!Y235</f>
        <v>0</v>
      </c>
      <c r="I4074" s="476">
        <f>NP.!AQ235</f>
        <v>0</v>
      </c>
      <c r="J4074" s="462"/>
    </row>
    <row r="4075" spans="1:10" ht="30" customHeight="1" x14ac:dyDescent="0.2">
      <c r="A4075" s="461">
        <v>4064</v>
      </c>
      <c r="B4075" s="463" t="s">
        <v>12</v>
      </c>
      <c r="C4075" s="464" t="s">
        <v>1505</v>
      </c>
      <c r="D4075" s="465" t="str">
        <f>VLOOKUP(Tabela25[[#This Row],[Symbol]],Baza_cen[],3,0)</f>
        <v>BLOK NYXON  Green HST  170   H= 35mm     GPMM</v>
      </c>
      <c r="E4075" s="466">
        <v>35</v>
      </c>
      <c r="F4075" s="466"/>
      <c r="G4075" s="466" t="s">
        <v>2453</v>
      </c>
      <c r="H4075" s="477">
        <f>NP.!Z235</f>
        <v>0</v>
      </c>
      <c r="I4075" s="476">
        <f>NP.!AR235</f>
        <v>0</v>
      </c>
      <c r="J4075" s="462"/>
    </row>
    <row r="4076" spans="1:10" ht="30" customHeight="1" x14ac:dyDescent="0.2">
      <c r="A4076" s="461">
        <v>4065</v>
      </c>
      <c r="B4076" s="463" t="s">
        <v>12</v>
      </c>
      <c r="C4076" s="464" t="s">
        <v>1505</v>
      </c>
      <c r="D4076" s="465" t="str">
        <f>VLOOKUP(Tabela25[[#This Row],[Symbol]],Baza_cen[],3,0)</f>
        <v>BLOK NYXON  Green HST  170   H= 35mm     GPMM</v>
      </c>
      <c r="E4076" s="466">
        <v>35</v>
      </c>
      <c r="F4076" s="466"/>
      <c r="G4076" s="466" t="s">
        <v>2453</v>
      </c>
      <c r="H4076" s="477">
        <f>NP.!AA235</f>
        <v>0</v>
      </c>
      <c r="I4076" s="476">
        <f>NP.!AS235</f>
        <v>0</v>
      </c>
      <c r="J4076" s="462"/>
    </row>
    <row r="4077" spans="1:10" ht="30" customHeight="1" x14ac:dyDescent="0.2">
      <c r="A4077" s="461">
        <v>4066</v>
      </c>
      <c r="B4077" s="463" t="s">
        <v>12</v>
      </c>
      <c r="C4077" s="464" t="s">
        <v>1505</v>
      </c>
      <c r="D4077" s="465" t="str">
        <f>VLOOKUP(Tabela25[[#This Row],[Symbol]],Baza_cen[],3,0)</f>
        <v>BLOK NYXON  Green HST  170   H= 35mm     GPMM</v>
      </c>
      <c r="E4077" s="466">
        <v>35</v>
      </c>
      <c r="F4077" s="466"/>
      <c r="G4077" s="466" t="s">
        <v>2453</v>
      </c>
      <c r="H4077" s="477">
        <f>NP.!AB235</f>
        <v>0</v>
      </c>
      <c r="I4077" s="476">
        <f>NP.!AT235</f>
        <v>0</v>
      </c>
      <c r="J4077" s="462"/>
    </row>
    <row r="4078" spans="1:10" ht="30" customHeight="1" x14ac:dyDescent="0.2">
      <c r="A4078" s="461">
        <v>4067</v>
      </c>
      <c r="B4078" s="463" t="s">
        <v>12</v>
      </c>
      <c r="C4078" s="464" t="s">
        <v>1505</v>
      </c>
      <c r="D4078" s="465" t="str">
        <f>VLOOKUP(Tabela25[[#This Row],[Symbol]],Baza_cen[],3,0)</f>
        <v>BLOK NYXON  Green HST  170   H= 35mm     GPMM</v>
      </c>
      <c r="E4078" s="466">
        <v>35</v>
      </c>
      <c r="F4078" s="466"/>
      <c r="G4078" s="466" t="s">
        <v>2453</v>
      </c>
      <c r="H4078" s="477">
        <f>NP.!AC235</f>
        <v>0</v>
      </c>
      <c r="I4078" s="476">
        <f>NP.!AU235</f>
        <v>0</v>
      </c>
      <c r="J4078" s="462"/>
    </row>
    <row r="4079" spans="1:10" ht="30" customHeight="1" x14ac:dyDescent="0.2">
      <c r="A4079" s="461">
        <v>4068</v>
      </c>
      <c r="B4079" s="463" t="s">
        <v>12</v>
      </c>
      <c r="C4079" s="464" t="s">
        <v>1505</v>
      </c>
      <c r="D4079" s="465" t="str">
        <f>VLOOKUP(Tabela25[[#This Row],[Symbol]],Baza_cen[],3,0)</f>
        <v>BLOK NYXON  Green HST  170   H= 35mm     GPMM</v>
      </c>
      <c r="E4079" s="466">
        <v>35</v>
      </c>
      <c r="F4079" s="466"/>
      <c r="G4079" s="466" t="s">
        <v>2453</v>
      </c>
      <c r="H4079" s="477">
        <f>NP.!AD235</f>
        <v>0</v>
      </c>
      <c r="I4079" s="476">
        <f>NP.!AV235</f>
        <v>0</v>
      </c>
      <c r="J4079" s="462"/>
    </row>
    <row r="4080" spans="1:10" ht="30" customHeight="1" x14ac:dyDescent="0.2">
      <c r="A4080" s="461">
        <v>4069</v>
      </c>
      <c r="B4080" s="463" t="s">
        <v>12</v>
      </c>
      <c r="C4080" s="464" t="s">
        <v>1506</v>
      </c>
      <c r="D4080" s="465" t="str">
        <f>VLOOKUP(Tabela25[[#This Row],[Symbol]],Baza_cen[],3,0)</f>
        <v>BLOK NYXON  Green HST  170   H= 40mm     GPMM</v>
      </c>
      <c r="E4080" s="466">
        <v>40</v>
      </c>
      <c r="F4080" s="466"/>
      <c r="G4080" s="466" t="s">
        <v>2453</v>
      </c>
      <c r="H4080" s="477">
        <f>NP.!S236</f>
        <v>0</v>
      </c>
      <c r="I4080" s="476">
        <f>NP.!AK236</f>
        <v>0</v>
      </c>
      <c r="J4080" s="462"/>
    </row>
    <row r="4081" spans="1:10" ht="30" customHeight="1" x14ac:dyDescent="0.2">
      <c r="A4081" s="461">
        <v>4070</v>
      </c>
      <c r="B4081" s="463" t="s">
        <v>12</v>
      </c>
      <c r="C4081" s="464" t="s">
        <v>1506</v>
      </c>
      <c r="D4081" s="465" t="str">
        <f>VLOOKUP(Tabela25[[#This Row],[Symbol]],Baza_cen[],3,0)</f>
        <v>BLOK NYXON  Green HST  170   H= 40mm     GPMM</v>
      </c>
      <c r="E4081" s="466">
        <v>40</v>
      </c>
      <c r="F4081" s="466"/>
      <c r="G4081" s="466" t="s">
        <v>2453</v>
      </c>
      <c r="H4081" s="477">
        <f>NP.!T236</f>
        <v>0</v>
      </c>
      <c r="I4081" s="476">
        <f>NP.!AL236</f>
        <v>0</v>
      </c>
      <c r="J4081" s="462"/>
    </row>
    <row r="4082" spans="1:10" ht="30" customHeight="1" x14ac:dyDescent="0.2">
      <c r="A4082" s="461">
        <v>4071</v>
      </c>
      <c r="B4082" s="463" t="s">
        <v>12</v>
      </c>
      <c r="C4082" s="464" t="s">
        <v>1506</v>
      </c>
      <c r="D4082" s="465" t="str">
        <f>VLOOKUP(Tabela25[[#This Row],[Symbol]],Baza_cen[],3,0)</f>
        <v>BLOK NYXON  Green HST  170   H= 40mm     GPMM</v>
      </c>
      <c r="E4082" s="466">
        <v>40</v>
      </c>
      <c r="F4082" s="466"/>
      <c r="G4082" s="466" t="s">
        <v>2453</v>
      </c>
      <c r="H4082" s="477">
        <f>NP.!U236</f>
        <v>0</v>
      </c>
      <c r="I4082" s="476">
        <f>NP.!AM236</f>
        <v>0</v>
      </c>
      <c r="J4082" s="462"/>
    </row>
    <row r="4083" spans="1:10" ht="30" customHeight="1" x14ac:dyDescent="0.2">
      <c r="A4083" s="461">
        <v>4072</v>
      </c>
      <c r="B4083" s="463" t="s">
        <v>12</v>
      </c>
      <c r="C4083" s="464" t="s">
        <v>1506</v>
      </c>
      <c r="D4083" s="465" t="str">
        <f>VLOOKUP(Tabela25[[#This Row],[Symbol]],Baza_cen[],3,0)</f>
        <v>BLOK NYXON  Green HST  170   H= 40mm     GPMM</v>
      </c>
      <c r="E4083" s="466">
        <v>40</v>
      </c>
      <c r="F4083" s="466"/>
      <c r="G4083" s="466" t="s">
        <v>2453</v>
      </c>
      <c r="H4083" s="477">
        <f>NP.!V236</f>
        <v>0</v>
      </c>
      <c r="I4083" s="476">
        <f>NP.!AN236</f>
        <v>0</v>
      </c>
      <c r="J4083" s="462"/>
    </row>
    <row r="4084" spans="1:10" ht="30" customHeight="1" x14ac:dyDescent="0.2">
      <c r="A4084" s="461">
        <v>4073</v>
      </c>
      <c r="B4084" s="463" t="s">
        <v>12</v>
      </c>
      <c r="C4084" s="464" t="s">
        <v>1506</v>
      </c>
      <c r="D4084" s="465" t="str">
        <f>VLOOKUP(Tabela25[[#This Row],[Symbol]],Baza_cen[],3,0)</f>
        <v>BLOK NYXON  Green HST  170   H= 40mm     GPMM</v>
      </c>
      <c r="E4084" s="466">
        <v>40</v>
      </c>
      <c r="F4084" s="466"/>
      <c r="G4084" s="466" t="s">
        <v>2453</v>
      </c>
      <c r="H4084" s="477">
        <f>NP.!W236</f>
        <v>0</v>
      </c>
      <c r="I4084" s="476">
        <f>NP.!AO236</f>
        <v>0</v>
      </c>
      <c r="J4084" s="462"/>
    </row>
    <row r="4085" spans="1:10" ht="30" customHeight="1" x14ac:dyDescent="0.2">
      <c r="A4085" s="461">
        <v>4074</v>
      </c>
      <c r="B4085" s="463" t="s">
        <v>12</v>
      </c>
      <c r="C4085" s="464" t="s">
        <v>1506</v>
      </c>
      <c r="D4085" s="465" t="str">
        <f>VLOOKUP(Tabela25[[#This Row],[Symbol]],Baza_cen[],3,0)</f>
        <v>BLOK NYXON  Green HST  170   H= 40mm     GPMM</v>
      </c>
      <c r="E4085" s="466">
        <v>40</v>
      </c>
      <c r="F4085" s="466"/>
      <c r="G4085" s="466" t="s">
        <v>2453</v>
      </c>
      <c r="H4085" s="477">
        <f>NP.!X236</f>
        <v>0</v>
      </c>
      <c r="I4085" s="476">
        <f>NP.!AP236</f>
        <v>0</v>
      </c>
      <c r="J4085" s="462"/>
    </row>
    <row r="4086" spans="1:10" ht="30" customHeight="1" x14ac:dyDescent="0.2">
      <c r="A4086" s="461">
        <v>4075</v>
      </c>
      <c r="B4086" s="463" t="s">
        <v>12</v>
      </c>
      <c r="C4086" s="464" t="s">
        <v>1506</v>
      </c>
      <c r="D4086" s="465" t="str">
        <f>VLOOKUP(Tabela25[[#This Row],[Symbol]],Baza_cen[],3,0)</f>
        <v>BLOK NYXON  Green HST  170   H= 40mm     GPMM</v>
      </c>
      <c r="E4086" s="466">
        <v>40</v>
      </c>
      <c r="F4086" s="466"/>
      <c r="G4086" s="466" t="s">
        <v>2453</v>
      </c>
      <c r="H4086" s="477">
        <f>NP.!Y236</f>
        <v>0</v>
      </c>
      <c r="I4086" s="476">
        <f>NP.!AQ236</f>
        <v>0</v>
      </c>
      <c r="J4086" s="462"/>
    </row>
    <row r="4087" spans="1:10" ht="30" customHeight="1" x14ac:dyDescent="0.2">
      <c r="A4087" s="461">
        <v>4076</v>
      </c>
      <c r="B4087" s="463" t="s">
        <v>12</v>
      </c>
      <c r="C4087" s="464" t="s">
        <v>1506</v>
      </c>
      <c r="D4087" s="465" t="str">
        <f>VLOOKUP(Tabela25[[#This Row],[Symbol]],Baza_cen[],3,0)</f>
        <v>BLOK NYXON  Green HST  170   H= 40mm     GPMM</v>
      </c>
      <c r="E4087" s="466">
        <v>40</v>
      </c>
      <c r="F4087" s="466"/>
      <c r="G4087" s="466" t="s">
        <v>2453</v>
      </c>
      <c r="H4087" s="477">
        <f>NP.!Z236</f>
        <v>0</v>
      </c>
      <c r="I4087" s="476">
        <f>NP.!AR236</f>
        <v>0</v>
      </c>
      <c r="J4087" s="462"/>
    </row>
    <row r="4088" spans="1:10" ht="30" customHeight="1" x14ac:dyDescent="0.2">
      <c r="A4088" s="461">
        <v>4077</v>
      </c>
      <c r="B4088" s="463" t="s">
        <v>12</v>
      </c>
      <c r="C4088" s="464" t="s">
        <v>1506</v>
      </c>
      <c r="D4088" s="465" t="str">
        <f>VLOOKUP(Tabela25[[#This Row],[Symbol]],Baza_cen[],3,0)</f>
        <v>BLOK NYXON  Green HST  170   H= 40mm     GPMM</v>
      </c>
      <c r="E4088" s="466">
        <v>40</v>
      </c>
      <c r="F4088" s="466"/>
      <c r="G4088" s="466" t="s">
        <v>2453</v>
      </c>
      <c r="H4088" s="477">
        <f>NP.!AA236</f>
        <v>0</v>
      </c>
      <c r="I4088" s="476">
        <f>NP.!AS236</f>
        <v>0</v>
      </c>
      <c r="J4088" s="462"/>
    </row>
    <row r="4089" spans="1:10" ht="30" customHeight="1" x14ac:dyDescent="0.2">
      <c r="A4089" s="461">
        <v>4078</v>
      </c>
      <c r="B4089" s="463" t="s">
        <v>12</v>
      </c>
      <c r="C4089" s="464" t="s">
        <v>1506</v>
      </c>
      <c r="D4089" s="465" t="str">
        <f>VLOOKUP(Tabela25[[#This Row],[Symbol]],Baza_cen[],3,0)</f>
        <v>BLOK NYXON  Green HST  170   H= 40mm     GPMM</v>
      </c>
      <c r="E4089" s="466">
        <v>40</v>
      </c>
      <c r="F4089" s="466"/>
      <c r="G4089" s="466" t="s">
        <v>2453</v>
      </c>
      <c r="H4089" s="477">
        <f>NP.!AB236</f>
        <v>0</v>
      </c>
      <c r="I4089" s="476">
        <f>NP.!AT236</f>
        <v>0</v>
      </c>
      <c r="J4089" s="462"/>
    </row>
    <row r="4090" spans="1:10" ht="30" customHeight="1" x14ac:dyDescent="0.2">
      <c r="A4090" s="461">
        <v>4079</v>
      </c>
      <c r="B4090" s="463" t="s">
        <v>12</v>
      </c>
      <c r="C4090" s="464" t="s">
        <v>1506</v>
      </c>
      <c r="D4090" s="465" t="str">
        <f>VLOOKUP(Tabela25[[#This Row],[Symbol]],Baza_cen[],3,0)</f>
        <v>BLOK NYXON  Green HST  170   H= 40mm     GPMM</v>
      </c>
      <c r="E4090" s="466">
        <v>40</v>
      </c>
      <c r="F4090" s="466"/>
      <c r="G4090" s="466" t="s">
        <v>2453</v>
      </c>
      <c r="H4090" s="477">
        <f>NP.!AC236</f>
        <v>0</v>
      </c>
      <c r="I4090" s="476">
        <f>NP.!AU236</f>
        <v>0</v>
      </c>
      <c r="J4090" s="462"/>
    </row>
    <row r="4091" spans="1:10" ht="30" customHeight="1" x14ac:dyDescent="0.2">
      <c r="A4091" s="461">
        <v>4080</v>
      </c>
      <c r="B4091" s="463" t="s">
        <v>12</v>
      </c>
      <c r="C4091" s="464" t="s">
        <v>1506</v>
      </c>
      <c r="D4091" s="465" t="str">
        <f>VLOOKUP(Tabela25[[#This Row],[Symbol]],Baza_cen[],3,0)</f>
        <v>BLOK NYXON  Green HST  170   H= 40mm     GPMM</v>
      </c>
      <c r="E4091" s="466">
        <v>40</v>
      </c>
      <c r="F4091" s="466"/>
      <c r="G4091" s="466" t="s">
        <v>2453</v>
      </c>
      <c r="H4091" s="477">
        <f>NP.!AD236</f>
        <v>0</v>
      </c>
      <c r="I4091" s="476">
        <f>NP.!AV236</f>
        <v>0</v>
      </c>
      <c r="J4091" s="462"/>
    </row>
    <row r="4092" spans="1:10" ht="30" customHeight="1" x14ac:dyDescent="0.2">
      <c r="A4092" s="461">
        <v>4081</v>
      </c>
      <c r="B4092" s="463" t="s">
        <v>12</v>
      </c>
      <c r="C4092" s="464" t="s">
        <v>1507</v>
      </c>
      <c r="D4092" s="465" t="str">
        <f>VLOOKUP(Tabela25[[#This Row],[Symbol]],Baza_cen[],3,0)</f>
        <v>BLOK NYXON  Green HST  170   H= 45mm     GPMM</v>
      </c>
      <c r="E4092" s="466">
        <v>45</v>
      </c>
      <c r="F4092" s="466"/>
      <c r="G4092" s="466" t="s">
        <v>2453</v>
      </c>
      <c r="H4092" s="477">
        <f>NP.!S237</f>
        <v>0</v>
      </c>
      <c r="I4092" s="476">
        <f>NP.!AK237</f>
        <v>0</v>
      </c>
      <c r="J4092" s="462"/>
    </row>
    <row r="4093" spans="1:10" ht="30" customHeight="1" x14ac:dyDescent="0.2">
      <c r="A4093" s="461">
        <v>4082</v>
      </c>
      <c r="B4093" s="463" t="s">
        <v>12</v>
      </c>
      <c r="C4093" s="464" t="s">
        <v>1507</v>
      </c>
      <c r="D4093" s="465" t="str">
        <f>VLOOKUP(Tabela25[[#This Row],[Symbol]],Baza_cen[],3,0)</f>
        <v>BLOK NYXON  Green HST  170   H= 45mm     GPMM</v>
      </c>
      <c r="E4093" s="466">
        <v>45</v>
      </c>
      <c r="F4093" s="466"/>
      <c r="G4093" s="466" t="s">
        <v>2453</v>
      </c>
      <c r="H4093" s="477">
        <f>NP.!T237</f>
        <v>0</v>
      </c>
      <c r="I4093" s="476">
        <f>NP.!AL237</f>
        <v>0</v>
      </c>
      <c r="J4093" s="462"/>
    </row>
    <row r="4094" spans="1:10" ht="30" customHeight="1" x14ac:dyDescent="0.2">
      <c r="A4094" s="461">
        <v>4083</v>
      </c>
      <c r="B4094" s="463" t="s">
        <v>12</v>
      </c>
      <c r="C4094" s="464" t="s">
        <v>1507</v>
      </c>
      <c r="D4094" s="465" t="str">
        <f>VLOOKUP(Tabela25[[#This Row],[Symbol]],Baza_cen[],3,0)</f>
        <v>BLOK NYXON  Green HST  170   H= 45mm     GPMM</v>
      </c>
      <c r="E4094" s="466">
        <v>45</v>
      </c>
      <c r="F4094" s="466"/>
      <c r="G4094" s="466" t="s">
        <v>2453</v>
      </c>
      <c r="H4094" s="477">
        <f>NP.!U237</f>
        <v>0</v>
      </c>
      <c r="I4094" s="476">
        <f>NP.!AM237</f>
        <v>0</v>
      </c>
      <c r="J4094" s="462"/>
    </row>
    <row r="4095" spans="1:10" ht="30" customHeight="1" x14ac:dyDescent="0.2">
      <c r="A4095" s="461">
        <v>4084</v>
      </c>
      <c r="B4095" s="463" t="s">
        <v>12</v>
      </c>
      <c r="C4095" s="464" t="s">
        <v>1507</v>
      </c>
      <c r="D4095" s="465" t="str">
        <f>VLOOKUP(Tabela25[[#This Row],[Symbol]],Baza_cen[],3,0)</f>
        <v>BLOK NYXON  Green HST  170   H= 45mm     GPMM</v>
      </c>
      <c r="E4095" s="466">
        <v>45</v>
      </c>
      <c r="F4095" s="466"/>
      <c r="G4095" s="466" t="s">
        <v>2453</v>
      </c>
      <c r="H4095" s="477">
        <f>NP.!V237</f>
        <v>0</v>
      </c>
      <c r="I4095" s="476">
        <f>NP.!AN237</f>
        <v>0</v>
      </c>
      <c r="J4095" s="462"/>
    </row>
    <row r="4096" spans="1:10" ht="30" customHeight="1" x14ac:dyDescent="0.2">
      <c r="A4096" s="461">
        <v>4085</v>
      </c>
      <c r="B4096" s="463" t="s">
        <v>12</v>
      </c>
      <c r="C4096" s="464" t="s">
        <v>1507</v>
      </c>
      <c r="D4096" s="465" t="str">
        <f>VLOOKUP(Tabela25[[#This Row],[Symbol]],Baza_cen[],3,0)</f>
        <v>BLOK NYXON  Green HST  170   H= 45mm     GPMM</v>
      </c>
      <c r="E4096" s="466">
        <v>45</v>
      </c>
      <c r="F4096" s="466"/>
      <c r="G4096" s="466" t="s">
        <v>2453</v>
      </c>
      <c r="H4096" s="477">
        <f>NP.!W237</f>
        <v>0</v>
      </c>
      <c r="I4096" s="476">
        <f>NP.!AO237</f>
        <v>0</v>
      </c>
      <c r="J4096" s="462"/>
    </row>
    <row r="4097" spans="1:10" ht="30" customHeight="1" x14ac:dyDescent="0.2">
      <c r="A4097" s="461">
        <v>4086</v>
      </c>
      <c r="B4097" s="463" t="s">
        <v>12</v>
      </c>
      <c r="C4097" s="464" t="s">
        <v>1507</v>
      </c>
      <c r="D4097" s="465" t="str">
        <f>VLOOKUP(Tabela25[[#This Row],[Symbol]],Baza_cen[],3,0)</f>
        <v>BLOK NYXON  Green HST  170   H= 45mm     GPMM</v>
      </c>
      <c r="E4097" s="466">
        <v>45</v>
      </c>
      <c r="F4097" s="466"/>
      <c r="G4097" s="466" t="s">
        <v>2453</v>
      </c>
      <c r="H4097" s="477">
        <f>NP.!X237</f>
        <v>0</v>
      </c>
      <c r="I4097" s="476">
        <f>NP.!AP237</f>
        <v>0</v>
      </c>
      <c r="J4097" s="462"/>
    </row>
    <row r="4098" spans="1:10" ht="30" customHeight="1" x14ac:dyDescent="0.2">
      <c r="A4098" s="461">
        <v>4087</v>
      </c>
      <c r="B4098" s="463" t="s">
        <v>12</v>
      </c>
      <c r="C4098" s="464" t="s">
        <v>1507</v>
      </c>
      <c r="D4098" s="465" t="str">
        <f>VLOOKUP(Tabela25[[#This Row],[Symbol]],Baza_cen[],3,0)</f>
        <v>BLOK NYXON  Green HST  170   H= 45mm     GPMM</v>
      </c>
      <c r="E4098" s="466">
        <v>45</v>
      </c>
      <c r="F4098" s="466"/>
      <c r="G4098" s="466" t="s">
        <v>2453</v>
      </c>
      <c r="H4098" s="477">
        <f>NP.!Y237</f>
        <v>0</v>
      </c>
      <c r="I4098" s="476">
        <f>NP.!AQ237</f>
        <v>0</v>
      </c>
      <c r="J4098" s="462"/>
    </row>
    <row r="4099" spans="1:10" ht="30" customHeight="1" x14ac:dyDescent="0.2">
      <c r="A4099" s="461">
        <v>4088</v>
      </c>
      <c r="B4099" s="463" t="s">
        <v>12</v>
      </c>
      <c r="C4099" s="464" t="s">
        <v>1507</v>
      </c>
      <c r="D4099" s="465" t="str">
        <f>VLOOKUP(Tabela25[[#This Row],[Symbol]],Baza_cen[],3,0)</f>
        <v>BLOK NYXON  Green HST  170   H= 45mm     GPMM</v>
      </c>
      <c r="E4099" s="466">
        <v>45</v>
      </c>
      <c r="F4099" s="466"/>
      <c r="G4099" s="466" t="s">
        <v>2453</v>
      </c>
      <c r="H4099" s="477">
        <f>NP.!Z237</f>
        <v>0</v>
      </c>
      <c r="I4099" s="476">
        <f>NP.!AR237</f>
        <v>0</v>
      </c>
      <c r="J4099" s="462"/>
    </row>
    <row r="4100" spans="1:10" ht="30" customHeight="1" x14ac:dyDescent="0.2">
      <c r="A4100" s="461">
        <v>4089</v>
      </c>
      <c r="B4100" s="463" t="s">
        <v>12</v>
      </c>
      <c r="C4100" s="464" t="s">
        <v>1507</v>
      </c>
      <c r="D4100" s="465" t="str">
        <f>VLOOKUP(Tabela25[[#This Row],[Symbol]],Baza_cen[],3,0)</f>
        <v>BLOK NYXON  Green HST  170   H= 45mm     GPMM</v>
      </c>
      <c r="E4100" s="466">
        <v>45</v>
      </c>
      <c r="F4100" s="466"/>
      <c r="G4100" s="466" t="s">
        <v>2453</v>
      </c>
      <c r="H4100" s="477">
        <f>NP.!AA237</f>
        <v>0</v>
      </c>
      <c r="I4100" s="476">
        <f>NP.!AS237</f>
        <v>0</v>
      </c>
      <c r="J4100" s="462"/>
    </row>
    <row r="4101" spans="1:10" ht="30" customHeight="1" x14ac:dyDescent="0.2">
      <c r="A4101" s="461">
        <v>4090</v>
      </c>
      <c r="B4101" s="463" t="s">
        <v>12</v>
      </c>
      <c r="C4101" s="464" t="s">
        <v>1507</v>
      </c>
      <c r="D4101" s="465" t="str">
        <f>VLOOKUP(Tabela25[[#This Row],[Symbol]],Baza_cen[],3,0)</f>
        <v>BLOK NYXON  Green HST  170   H= 45mm     GPMM</v>
      </c>
      <c r="E4101" s="466">
        <v>45</v>
      </c>
      <c r="F4101" s="466"/>
      <c r="G4101" s="466" t="s">
        <v>2453</v>
      </c>
      <c r="H4101" s="477">
        <f>NP.!AB237</f>
        <v>0</v>
      </c>
      <c r="I4101" s="476">
        <f>NP.!AT237</f>
        <v>0</v>
      </c>
      <c r="J4101" s="462"/>
    </row>
    <row r="4102" spans="1:10" ht="30" customHeight="1" x14ac:dyDescent="0.2">
      <c r="A4102" s="461">
        <v>4091</v>
      </c>
      <c r="B4102" s="463" t="s">
        <v>12</v>
      </c>
      <c r="C4102" s="464" t="s">
        <v>1507</v>
      </c>
      <c r="D4102" s="465" t="str">
        <f>VLOOKUP(Tabela25[[#This Row],[Symbol]],Baza_cen[],3,0)</f>
        <v>BLOK NYXON  Green HST  170   H= 45mm     GPMM</v>
      </c>
      <c r="E4102" s="466">
        <v>45</v>
      </c>
      <c r="F4102" s="466"/>
      <c r="G4102" s="466" t="s">
        <v>2453</v>
      </c>
      <c r="H4102" s="477">
        <f>NP.!AC237</f>
        <v>0</v>
      </c>
      <c r="I4102" s="476">
        <f>NP.!AU237</f>
        <v>0</v>
      </c>
      <c r="J4102" s="462"/>
    </row>
    <row r="4103" spans="1:10" ht="30" customHeight="1" x14ac:dyDescent="0.2">
      <c r="A4103" s="461">
        <v>4092</v>
      </c>
      <c r="B4103" s="463" t="s">
        <v>12</v>
      </c>
      <c r="C4103" s="464" t="s">
        <v>1507</v>
      </c>
      <c r="D4103" s="465" t="str">
        <f>VLOOKUP(Tabela25[[#This Row],[Symbol]],Baza_cen[],3,0)</f>
        <v>BLOK NYXON  Green HST  170   H= 45mm     GPMM</v>
      </c>
      <c r="E4103" s="466">
        <v>45</v>
      </c>
      <c r="F4103" s="466"/>
      <c r="G4103" s="466" t="s">
        <v>2453</v>
      </c>
      <c r="H4103" s="477">
        <f>NP.!AD237</f>
        <v>0</v>
      </c>
      <c r="I4103" s="476">
        <f>NP.!AV237</f>
        <v>0</v>
      </c>
      <c r="J4103" s="462"/>
    </row>
    <row r="4104" spans="1:10" ht="30" customHeight="1" x14ac:dyDescent="0.2">
      <c r="A4104" s="461">
        <v>4093</v>
      </c>
      <c r="B4104" s="463" t="s">
        <v>12</v>
      </c>
      <c r="C4104" s="464" t="s">
        <v>1508</v>
      </c>
      <c r="D4104" s="465" t="str">
        <f>VLOOKUP(Tabela25[[#This Row],[Symbol]],Baza_cen[],3,0)</f>
        <v>BLOK NYXON  Green HST  170   H= 50mm     GPMM</v>
      </c>
      <c r="E4104" s="466">
        <v>50</v>
      </c>
      <c r="F4104" s="466"/>
      <c r="G4104" s="466" t="s">
        <v>2453</v>
      </c>
      <c r="H4104" s="477">
        <f>NP.!S238</f>
        <v>0</v>
      </c>
      <c r="I4104" s="476">
        <f>NP.!AK238</f>
        <v>0</v>
      </c>
      <c r="J4104" s="462"/>
    </row>
    <row r="4105" spans="1:10" ht="30" customHeight="1" x14ac:dyDescent="0.2">
      <c r="A4105" s="461">
        <v>4094</v>
      </c>
      <c r="B4105" s="463" t="s">
        <v>12</v>
      </c>
      <c r="C4105" s="464" t="s">
        <v>1508</v>
      </c>
      <c r="D4105" s="465" t="str">
        <f>VLOOKUP(Tabela25[[#This Row],[Symbol]],Baza_cen[],3,0)</f>
        <v>BLOK NYXON  Green HST  170   H= 50mm     GPMM</v>
      </c>
      <c r="E4105" s="466">
        <v>50</v>
      </c>
      <c r="F4105" s="466"/>
      <c r="G4105" s="466" t="s">
        <v>2453</v>
      </c>
      <c r="H4105" s="477">
        <f>NP.!T238</f>
        <v>0</v>
      </c>
      <c r="I4105" s="476">
        <f>NP.!AL238</f>
        <v>0</v>
      </c>
      <c r="J4105" s="462"/>
    </row>
    <row r="4106" spans="1:10" ht="30" customHeight="1" x14ac:dyDescent="0.2">
      <c r="A4106" s="461">
        <v>4095</v>
      </c>
      <c r="B4106" s="463" t="s">
        <v>12</v>
      </c>
      <c r="C4106" s="464" t="s">
        <v>1508</v>
      </c>
      <c r="D4106" s="465" t="str">
        <f>VLOOKUP(Tabela25[[#This Row],[Symbol]],Baza_cen[],3,0)</f>
        <v>BLOK NYXON  Green HST  170   H= 50mm     GPMM</v>
      </c>
      <c r="E4106" s="466">
        <v>50</v>
      </c>
      <c r="F4106" s="466"/>
      <c r="G4106" s="466" t="s">
        <v>2453</v>
      </c>
      <c r="H4106" s="477">
        <f>NP.!U238</f>
        <v>0</v>
      </c>
      <c r="I4106" s="476">
        <f>NP.!AM238</f>
        <v>0</v>
      </c>
      <c r="J4106" s="462"/>
    </row>
    <row r="4107" spans="1:10" ht="30" customHeight="1" x14ac:dyDescent="0.2">
      <c r="A4107" s="461">
        <v>4096</v>
      </c>
      <c r="B4107" s="463" t="s">
        <v>12</v>
      </c>
      <c r="C4107" s="464" t="s">
        <v>1508</v>
      </c>
      <c r="D4107" s="465" t="str">
        <f>VLOOKUP(Tabela25[[#This Row],[Symbol]],Baza_cen[],3,0)</f>
        <v>BLOK NYXON  Green HST  170   H= 50mm     GPMM</v>
      </c>
      <c r="E4107" s="466">
        <v>50</v>
      </c>
      <c r="F4107" s="466"/>
      <c r="G4107" s="466" t="s">
        <v>2453</v>
      </c>
      <c r="H4107" s="477">
        <f>NP.!V238</f>
        <v>0</v>
      </c>
      <c r="I4107" s="476">
        <f>NP.!AN238</f>
        <v>0</v>
      </c>
      <c r="J4107" s="462"/>
    </row>
    <row r="4108" spans="1:10" ht="30" customHeight="1" x14ac:dyDescent="0.2">
      <c r="A4108" s="461">
        <v>4097</v>
      </c>
      <c r="B4108" s="463" t="s">
        <v>12</v>
      </c>
      <c r="C4108" s="464" t="s">
        <v>1508</v>
      </c>
      <c r="D4108" s="465" t="str">
        <f>VLOOKUP(Tabela25[[#This Row],[Symbol]],Baza_cen[],3,0)</f>
        <v>BLOK NYXON  Green HST  170   H= 50mm     GPMM</v>
      </c>
      <c r="E4108" s="466">
        <v>50</v>
      </c>
      <c r="F4108" s="466"/>
      <c r="G4108" s="466" t="s">
        <v>2453</v>
      </c>
      <c r="H4108" s="477">
        <f>NP.!W238</f>
        <v>0</v>
      </c>
      <c r="I4108" s="476">
        <f>NP.!AO238</f>
        <v>0</v>
      </c>
      <c r="J4108" s="462"/>
    </row>
    <row r="4109" spans="1:10" ht="30" customHeight="1" x14ac:dyDescent="0.2">
      <c r="A4109" s="461">
        <v>4098</v>
      </c>
      <c r="B4109" s="463" t="s">
        <v>12</v>
      </c>
      <c r="C4109" s="464" t="s">
        <v>1508</v>
      </c>
      <c r="D4109" s="465" t="str">
        <f>VLOOKUP(Tabela25[[#This Row],[Symbol]],Baza_cen[],3,0)</f>
        <v>BLOK NYXON  Green HST  170   H= 50mm     GPMM</v>
      </c>
      <c r="E4109" s="466">
        <v>50</v>
      </c>
      <c r="F4109" s="466"/>
      <c r="G4109" s="466" t="s">
        <v>2453</v>
      </c>
      <c r="H4109" s="477">
        <f>NP.!X238</f>
        <v>0</v>
      </c>
      <c r="I4109" s="476">
        <f>NP.!AP238</f>
        <v>0</v>
      </c>
      <c r="J4109" s="462"/>
    </row>
    <row r="4110" spans="1:10" ht="30" customHeight="1" x14ac:dyDescent="0.2">
      <c r="A4110" s="461">
        <v>4099</v>
      </c>
      <c r="B4110" s="463" t="s">
        <v>12</v>
      </c>
      <c r="C4110" s="464" t="s">
        <v>1508</v>
      </c>
      <c r="D4110" s="465" t="str">
        <f>VLOOKUP(Tabela25[[#This Row],[Symbol]],Baza_cen[],3,0)</f>
        <v>BLOK NYXON  Green HST  170   H= 50mm     GPMM</v>
      </c>
      <c r="E4110" s="466">
        <v>50</v>
      </c>
      <c r="F4110" s="466"/>
      <c r="G4110" s="466" t="s">
        <v>2453</v>
      </c>
      <c r="H4110" s="477">
        <f>NP.!Y238</f>
        <v>0</v>
      </c>
      <c r="I4110" s="476">
        <f>NP.!AQ238</f>
        <v>0</v>
      </c>
      <c r="J4110" s="462"/>
    </row>
    <row r="4111" spans="1:10" ht="30" customHeight="1" x14ac:dyDescent="0.2">
      <c r="A4111" s="461">
        <v>4100</v>
      </c>
      <c r="B4111" s="463" t="s">
        <v>12</v>
      </c>
      <c r="C4111" s="464" t="s">
        <v>1508</v>
      </c>
      <c r="D4111" s="465" t="str">
        <f>VLOOKUP(Tabela25[[#This Row],[Symbol]],Baza_cen[],3,0)</f>
        <v>BLOK NYXON  Green HST  170   H= 50mm     GPMM</v>
      </c>
      <c r="E4111" s="466">
        <v>50</v>
      </c>
      <c r="F4111" s="466"/>
      <c r="G4111" s="466" t="s">
        <v>2453</v>
      </c>
      <c r="H4111" s="477">
        <f>NP.!Z238</f>
        <v>0</v>
      </c>
      <c r="I4111" s="476">
        <f>NP.!AR238</f>
        <v>0</v>
      </c>
      <c r="J4111" s="462"/>
    </row>
    <row r="4112" spans="1:10" ht="30" customHeight="1" x14ac:dyDescent="0.2">
      <c r="A4112" s="461">
        <v>4101</v>
      </c>
      <c r="B4112" s="463" t="s">
        <v>12</v>
      </c>
      <c r="C4112" s="464" t="s">
        <v>1508</v>
      </c>
      <c r="D4112" s="465" t="str">
        <f>VLOOKUP(Tabela25[[#This Row],[Symbol]],Baza_cen[],3,0)</f>
        <v>BLOK NYXON  Green HST  170   H= 50mm     GPMM</v>
      </c>
      <c r="E4112" s="466">
        <v>50</v>
      </c>
      <c r="F4112" s="466"/>
      <c r="G4112" s="466" t="s">
        <v>2453</v>
      </c>
      <c r="H4112" s="477">
        <f>NP.!AA238</f>
        <v>0</v>
      </c>
      <c r="I4112" s="476">
        <f>NP.!AS238</f>
        <v>0</v>
      </c>
      <c r="J4112" s="462"/>
    </row>
    <row r="4113" spans="1:10" ht="30" customHeight="1" x14ac:dyDescent="0.2">
      <c r="A4113" s="461">
        <v>4102</v>
      </c>
      <c r="B4113" s="463" t="s">
        <v>12</v>
      </c>
      <c r="C4113" s="464" t="s">
        <v>1508</v>
      </c>
      <c r="D4113" s="465" t="str">
        <f>VLOOKUP(Tabela25[[#This Row],[Symbol]],Baza_cen[],3,0)</f>
        <v>BLOK NYXON  Green HST  170   H= 50mm     GPMM</v>
      </c>
      <c r="E4113" s="466">
        <v>50</v>
      </c>
      <c r="F4113" s="466"/>
      <c r="G4113" s="466" t="s">
        <v>2453</v>
      </c>
      <c r="H4113" s="477">
        <f>NP.!AB238</f>
        <v>0</v>
      </c>
      <c r="I4113" s="476">
        <f>NP.!AT238</f>
        <v>0</v>
      </c>
      <c r="J4113" s="462"/>
    </row>
    <row r="4114" spans="1:10" ht="30" customHeight="1" x14ac:dyDescent="0.2">
      <c r="A4114" s="461">
        <v>4103</v>
      </c>
      <c r="B4114" s="463" t="s">
        <v>12</v>
      </c>
      <c r="C4114" s="464" t="s">
        <v>1508</v>
      </c>
      <c r="D4114" s="465" t="str">
        <f>VLOOKUP(Tabela25[[#This Row],[Symbol]],Baza_cen[],3,0)</f>
        <v>BLOK NYXON  Green HST  170   H= 50mm     GPMM</v>
      </c>
      <c r="E4114" s="466">
        <v>50</v>
      </c>
      <c r="F4114" s="466"/>
      <c r="G4114" s="466" t="s">
        <v>2453</v>
      </c>
      <c r="H4114" s="477">
        <f>NP.!AC238</f>
        <v>0</v>
      </c>
      <c r="I4114" s="476">
        <f>NP.!AU238</f>
        <v>0</v>
      </c>
      <c r="J4114" s="462"/>
    </row>
    <row r="4115" spans="1:10" ht="30" customHeight="1" x14ac:dyDescent="0.2">
      <c r="A4115" s="461">
        <v>4104</v>
      </c>
      <c r="B4115" s="463" t="s">
        <v>12</v>
      </c>
      <c r="C4115" s="464" t="s">
        <v>1508</v>
      </c>
      <c r="D4115" s="465" t="str">
        <f>VLOOKUP(Tabela25[[#This Row],[Symbol]],Baza_cen[],3,0)</f>
        <v>BLOK NYXON  Green HST  170   H= 50mm     GPMM</v>
      </c>
      <c r="E4115" s="466">
        <v>50</v>
      </c>
      <c r="F4115" s="466"/>
      <c r="G4115" s="466" t="s">
        <v>2453</v>
      </c>
      <c r="H4115" s="477">
        <f>NP.!AD238</f>
        <v>0</v>
      </c>
      <c r="I4115" s="476">
        <f>NP.!AV238</f>
        <v>0</v>
      </c>
      <c r="J4115" s="462"/>
    </row>
    <row r="4116" spans="1:10" ht="30" customHeight="1" x14ac:dyDescent="0.2">
      <c r="A4116" s="461">
        <v>4105</v>
      </c>
      <c r="B4116" s="463" t="s">
        <v>12</v>
      </c>
      <c r="C4116" s="464" t="s">
        <v>1509</v>
      </c>
      <c r="D4116" s="465" t="str">
        <f>VLOOKUP(Tabela25[[#This Row],[Symbol]],Baza_cen[],3,0)</f>
        <v>BLOK NYXON  Green HST  170   H= 55mm     GPMM</v>
      </c>
      <c r="E4116" s="466">
        <v>55</v>
      </c>
      <c r="F4116" s="466"/>
      <c r="G4116" s="466" t="s">
        <v>2453</v>
      </c>
      <c r="H4116" s="477">
        <f>NP.!S239</f>
        <v>0</v>
      </c>
      <c r="I4116" s="476">
        <f>NP.!AK239</f>
        <v>0</v>
      </c>
      <c r="J4116" s="462"/>
    </row>
    <row r="4117" spans="1:10" ht="30" customHeight="1" x14ac:dyDescent="0.2">
      <c r="A4117" s="461">
        <v>4106</v>
      </c>
      <c r="B4117" s="463" t="s">
        <v>12</v>
      </c>
      <c r="C4117" s="464" t="s">
        <v>1509</v>
      </c>
      <c r="D4117" s="465" t="str">
        <f>VLOOKUP(Tabela25[[#This Row],[Symbol]],Baza_cen[],3,0)</f>
        <v>BLOK NYXON  Green HST  170   H= 55mm     GPMM</v>
      </c>
      <c r="E4117" s="466">
        <v>55</v>
      </c>
      <c r="F4117" s="466"/>
      <c r="G4117" s="466" t="s">
        <v>2453</v>
      </c>
      <c r="H4117" s="477">
        <f>NP.!T239</f>
        <v>0</v>
      </c>
      <c r="I4117" s="476">
        <f>NP.!AL239</f>
        <v>0</v>
      </c>
      <c r="J4117" s="462"/>
    </row>
    <row r="4118" spans="1:10" ht="30" customHeight="1" x14ac:dyDescent="0.2">
      <c r="A4118" s="461">
        <v>4107</v>
      </c>
      <c r="B4118" s="463" t="s">
        <v>12</v>
      </c>
      <c r="C4118" s="464" t="s">
        <v>1509</v>
      </c>
      <c r="D4118" s="465" t="str">
        <f>VLOOKUP(Tabela25[[#This Row],[Symbol]],Baza_cen[],3,0)</f>
        <v>BLOK NYXON  Green HST  170   H= 55mm     GPMM</v>
      </c>
      <c r="E4118" s="466">
        <v>55</v>
      </c>
      <c r="F4118" s="466"/>
      <c r="G4118" s="466" t="s">
        <v>2453</v>
      </c>
      <c r="H4118" s="477">
        <f>NP.!U239</f>
        <v>0</v>
      </c>
      <c r="I4118" s="476">
        <f>NP.!AM239</f>
        <v>0</v>
      </c>
      <c r="J4118" s="462"/>
    </row>
    <row r="4119" spans="1:10" ht="30" customHeight="1" x14ac:dyDescent="0.2">
      <c r="A4119" s="461">
        <v>4108</v>
      </c>
      <c r="B4119" s="463" t="s">
        <v>12</v>
      </c>
      <c r="C4119" s="464" t="s">
        <v>1509</v>
      </c>
      <c r="D4119" s="465" t="str">
        <f>VLOOKUP(Tabela25[[#This Row],[Symbol]],Baza_cen[],3,0)</f>
        <v>BLOK NYXON  Green HST  170   H= 55mm     GPMM</v>
      </c>
      <c r="E4119" s="466">
        <v>55</v>
      </c>
      <c r="F4119" s="466"/>
      <c r="G4119" s="466" t="s">
        <v>2453</v>
      </c>
      <c r="H4119" s="477">
        <f>NP.!V239</f>
        <v>0</v>
      </c>
      <c r="I4119" s="476">
        <f>NP.!AN239</f>
        <v>0</v>
      </c>
      <c r="J4119" s="462"/>
    </row>
    <row r="4120" spans="1:10" ht="30" customHeight="1" x14ac:dyDescent="0.2">
      <c r="A4120" s="461">
        <v>4109</v>
      </c>
      <c r="B4120" s="463" t="s">
        <v>12</v>
      </c>
      <c r="C4120" s="464" t="s">
        <v>1509</v>
      </c>
      <c r="D4120" s="465" t="str">
        <f>VLOOKUP(Tabela25[[#This Row],[Symbol]],Baza_cen[],3,0)</f>
        <v>BLOK NYXON  Green HST  170   H= 55mm     GPMM</v>
      </c>
      <c r="E4120" s="466">
        <v>55</v>
      </c>
      <c r="F4120" s="466"/>
      <c r="G4120" s="466" t="s">
        <v>2453</v>
      </c>
      <c r="H4120" s="477">
        <f>NP.!W239</f>
        <v>0</v>
      </c>
      <c r="I4120" s="476">
        <f>NP.!AO239</f>
        <v>0</v>
      </c>
      <c r="J4120" s="462"/>
    </row>
    <row r="4121" spans="1:10" ht="30" customHeight="1" x14ac:dyDescent="0.2">
      <c r="A4121" s="461">
        <v>4110</v>
      </c>
      <c r="B4121" s="463" t="s">
        <v>12</v>
      </c>
      <c r="C4121" s="464" t="s">
        <v>1509</v>
      </c>
      <c r="D4121" s="465" t="str">
        <f>VLOOKUP(Tabela25[[#This Row],[Symbol]],Baza_cen[],3,0)</f>
        <v>BLOK NYXON  Green HST  170   H= 55mm     GPMM</v>
      </c>
      <c r="E4121" s="466">
        <v>55</v>
      </c>
      <c r="F4121" s="466"/>
      <c r="G4121" s="466" t="s">
        <v>2453</v>
      </c>
      <c r="H4121" s="477">
        <f>NP.!X239</f>
        <v>0</v>
      </c>
      <c r="I4121" s="476">
        <f>NP.!AP239</f>
        <v>0</v>
      </c>
      <c r="J4121" s="462"/>
    </row>
    <row r="4122" spans="1:10" ht="30" customHeight="1" x14ac:dyDescent="0.2">
      <c r="A4122" s="461">
        <v>4111</v>
      </c>
      <c r="B4122" s="463" t="s">
        <v>12</v>
      </c>
      <c r="C4122" s="464" t="s">
        <v>1509</v>
      </c>
      <c r="D4122" s="465" t="str">
        <f>VLOOKUP(Tabela25[[#This Row],[Symbol]],Baza_cen[],3,0)</f>
        <v>BLOK NYXON  Green HST  170   H= 55mm     GPMM</v>
      </c>
      <c r="E4122" s="466">
        <v>55</v>
      </c>
      <c r="F4122" s="466"/>
      <c r="G4122" s="466" t="s">
        <v>2453</v>
      </c>
      <c r="H4122" s="477">
        <f>NP.!Y239</f>
        <v>0</v>
      </c>
      <c r="I4122" s="476">
        <f>NP.!AQ239</f>
        <v>0</v>
      </c>
      <c r="J4122" s="462"/>
    </row>
    <row r="4123" spans="1:10" ht="30" customHeight="1" x14ac:dyDescent="0.2">
      <c r="A4123" s="461">
        <v>4112</v>
      </c>
      <c r="B4123" s="463" t="s">
        <v>12</v>
      </c>
      <c r="C4123" s="464" t="s">
        <v>1509</v>
      </c>
      <c r="D4123" s="465" t="str">
        <f>VLOOKUP(Tabela25[[#This Row],[Symbol]],Baza_cen[],3,0)</f>
        <v>BLOK NYXON  Green HST  170   H= 55mm     GPMM</v>
      </c>
      <c r="E4123" s="466">
        <v>55</v>
      </c>
      <c r="F4123" s="466"/>
      <c r="G4123" s="466" t="s">
        <v>2453</v>
      </c>
      <c r="H4123" s="477">
        <f>NP.!Z239</f>
        <v>0</v>
      </c>
      <c r="I4123" s="476">
        <f>NP.!AR239</f>
        <v>0</v>
      </c>
      <c r="J4123" s="462"/>
    </row>
    <row r="4124" spans="1:10" ht="30" customHeight="1" x14ac:dyDescent="0.2">
      <c r="A4124" s="461">
        <v>4113</v>
      </c>
      <c r="B4124" s="463" t="s">
        <v>12</v>
      </c>
      <c r="C4124" s="464" t="s">
        <v>1509</v>
      </c>
      <c r="D4124" s="465" t="str">
        <f>VLOOKUP(Tabela25[[#This Row],[Symbol]],Baza_cen[],3,0)</f>
        <v>BLOK NYXON  Green HST  170   H= 55mm     GPMM</v>
      </c>
      <c r="E4124" s="466">
        <v>55</v>
      </c>
      <c r="F4124" s="466"/>
      <c r="G4124" s="466" t="s">
        <v>2453</v>
      </c>
      <c r="H4124" s="477">
        <f>NP.!AA239</f>
        <v>0</v>
      </c>
      <c r="I4124" s="476">
        <f>NP.!AS239</f>
        <v>0</v>
      </c>
      <c r="J4124" s="462"/>
    </row>
    <row r="4125" spans="1:10" ht="30" customHeight="1" x14ac:dyDescent="0.2">
      <c r="A4125" s="461">
        <v>4114</v>
      </c>
      <c r="B4125" s="463" t="s">
        <v>12</v>
      </c>
      <c r="C4125" s="464" t="s">
        <v>1509</v>
      </c>
      <c r="D4125" s="465" t="str">
        <f>VLOOKUP(Tabela25[[#This Row],[Symbol]],Baza_cen[],3,0)</f>
        <v>BLOK NYXON  Green HST  170   H= 55mm     GPMM</v>
      </c>
      <c r="E4125" s="466">
        <v>55</v>
      </c>
      <c r="F4125" s="466"/>
      <c r="G4125" s="466" t="s">
        <v>2453</v>
      </c>
      <c r="H4125" s="477">
        <f>NP.!AB239</f>
        <v>0</v>
      </c>
      <c r="I4125" s="476">
        <f>NP.!AT239</f>
        <v>0</v>
      </c>
      <c r="J4125" s="462"/>
    </row>
    <row r="4126" spans="1:10" ht="30" customHeight="1" x14ac:dyDescent="0.2">
      <c r="A4126" s="461">
        <v>4115</v>
      </c>
      <c r="B4126" s="463" t="s">
        <v>12</v>
      </c>
      <c r="C4126" s="464" t="s">
        <v>1509</v>
      </c>
      <c r="D4126" s="465" t="str">
        <f>VLOOKUP(Tabela25[[#This Row],[Symbol]],Baza_cen[],3,0)</f>
        <v>BLOK NYXON  Green HST  170   H= 55mm     GPMM</v>
      </c>
      <c r="E4126" s="466">
        <v>55</v>
      </c>
      <c r="F4126" s="466"/>
      <c r="G4126" s="466" t="s">
        <v>2453</v>
      </c>
      <c r="H4126" s="477">
        <f>NP.!AC239</f>
        <v>0</v>
      </c>
      <c r="I4126" s="476">
        <f>NP.!AU239</f>
        <v>0</v>
      </c>
      <c r="J4126" s="462"/>
    </row>
    <row r="4127" spans="1:10" ht="30" customHeight="1" x14ac:dyDescent="0.2">
      <c r="A4127" s="461">
        <v>4116</v>
      </c>
      <c r="B4127" s="463" t="s">
        <v>12</v>
      </c>
      <c r="C4127" s="464" t="s">
        <v>1509</v>
      </c>
      <c r="D4127" s="465" t="str">
        <f>VLOOKUP(Tabela25[[#This Row],[Symbol]],Baza_cen[],3,0)</f>
        <v>BLOK NYXON  Green HST  170   H= 55mm     GPMM</v>
      </c>
      <c r="E4127" s="466">
        <v>55</v>
      </c>
      <c r="F4127" s="466"/>
      <c r="G4127" s="466" t="s">
        <v>2453</v>
      </c>
      <c r="H4127" s="477">
        <f>NP.!AD239</f>
        <v>0</v>
      </c>
      <c r="I4127" s="476">
        <f>NP.!AV239</f>
        <v>0</v>
      </c>
      <c r="J4127" s="462"/>
    </row>
    <row r="4128" spans="1:10" ht="30" customHeight="1" x14ac:dyDescent="0.2">
      <c r="A4128" s="461">
        <v>4117</v>
      </c>
      <c r="B4128" s="463" t="s">
        <v>12</v>
      </c>
      <c r="C4128" s="464" t="s">
        <v>1510</v>
      </c>
      <c r="D4128" s="465" t="str">
        <f>VLOOKUP(Tabela25[[#This Row],[Symbol]],Baza_cen[],3,0)</f>
        <v>BLOK NYXON  Green HST  170   H= 60mm     GPMM</v>
      </c>
      <c r="E4128" s="466">
        <v>60</v>
      </c>
      <c r="F4128" s="466"/>
      <c r="G4128" s="466" t="s">
        <v>2453</v>
      </c>
      <c r="H4128" s="477">
        <f>NP.!S240</f>
        <v>0</v>
      </c>
      <c r="I4128" s="476">
        <f>NP.!AK240</f>
        <v>0</v>
      </c>
      <c r="J4128" s="462"/>
    </row>
    <row r="4129" spans="1:10" ht="30" customHeight="1" x14ac:dyDescent="0.2">
      <c r="A4129" s="461">
        <v>4118</v>
      </c>
      <c r="B4129" s="463" t="s">
        <v>12</v>
      </c>
      <c r="C4129" s="464" t="s">
        <v>1510</v>
      </c>
      <c r="D4129" s="465" t="str">
        <f>VLOOKUP(Tabela25[[#This Row],[Symbol]],Baza_cen[],3,0)</f>
        <v>BLOK NYXON  Green HST  170   H= 60mm     GPMM</v>
      </c>
      <c r="E4129" s="466">
        <v>60</v>
      </c>
      <c r="F4129" s="466"/>
      <c r="G4129" s="466" t="s">
        <v>2453</v>
      </c>
      <c r="H4129" s="477">
        <f>NP.!T240</f>
        <v>0</v>
      </c>
      <c r="I4129" s="476">
        <f>NP.!AL240</f>
        <v>0</v>
      </c>
      <c r="J4129" s="462"/>
    </row>
    <row r="4130" spans="1:10" ht="30" customHeight="1" x14ac:dyDescent="0.2">
      <c r="A4130" s="461">
        <v>4119</v>
      </c>
      <c r="B4130" s="463" t="s">
        <v>12</v>
      </c>
      <c r="C4130" s="464" t="s">
        <v>1510</v>
      </c>
      <c r="D4130" s="465" t="str">
        <f>VLOOKUP(Tabela25[[#This Row],[Symbol]],Baza_cen[],3,0)</f>
        <v>BLOK NYXON  Green HST  170   H= 60mm     GPMM</v>
      </c>
      <c r="E4130" s="466">
        <v>60</v>
      </c>
      <c r="F4130" s="466"/>
      <c r="G4130" s="466" t="s">
        <v>2453</v>
      </c>
      <c r="H4130" s="477">
        <f>NP.!U240</f>
        <v>0</v>
      </c>
      <c r="I4130" s="476">
        <f>NP.!AM240</f>
        <v>0</v>
      </c>
      <c r="J4130" s="462"/>
    </row>
    <row r="4131" spans="1:10" ht="30" customHeight="1" x14ac:dyDescent="0.2">
      <c r="A4131" s="461">
        <v>4120</v>
      </c>
      <c r="B4131" s="463" t="s">
        <v>12</v>
      </c>
      <c r="C4131" s="464" t="s">
        <v>1510</v>
      </c>
      <c r="D4131" s="465" t="str">
        <f>VLOOKUP(Tabela25[[#This Row],[Symbol]],Baza_cen[],3,0)</f>
        <v>BLOK NYXON  Green HST  170   H= 60mm     GPMM</v>
      </c>
      <c r="E4131" s="466">
        <v>60</v>
      </c>
      <c r="F4131" s="466"/>
      <c r="G4131" s="466" t="s">
        <v>2453</v>
      </c>
      <c r="H4131" s="477">
        <f>NP.!V240</f>
        <v>0</v>
      </c>
      <c r="I4131" s="476">
        <f>NP.!AN240</f>
        <v>0</v>
      </c>
      <c r="J4131" s="462"/>
    </row>
    <row r="4132" spans="1:10" ht="30" customHeight="1" x14ac:dyDescent="0.2">
      <c r="A4132" s="461">
        <v>4121</v>
      </c>
      <c r="B4132" s="463" t="s">
        <v>12</v>
      </c>
      <c r="C4132" s="464" t="s">
        <v>1510</v>
      </c>
      <c r="D4132" s="465" t="str">
        <f>VLOOKUP(Tabela25[[#This Row],[Symbol]],Baza_cen[],3,0)</f>
        <v>BLOK NYXON  Green HST  170   H= 60mm     GPMM</v>
      </c>
      <c r="E4132" s="466">
        <v>60</v>
      </c>
      <c r="F4132" s="466"/>
      <c r="G4132" s="466" t="s">
        <v>2453</v>
      </c>
      <c r="H4132" s="477">
        <f>NP.!W240</f>
        <v>0</v>
      </c>
      <c r="I4132" s="476">
        <f>NP.!AO240</f>
        <v>0</v>
      </c>
      <c r="J4132" s="462"/>
    </row>
    <row r="4133" spans="1:10" ht="30" customHeight="1" x14ac:dyDescent="0.2">
      <c r="A4133" s="461">
        <v>4122</v>
      </c>
      <c r="B4133" s="463" t="s">
        <v>12</v>
      </c>
      <c r="C4133" s="464" t="s">
        <v>1510</v>
      </c>
      <c r="D4133" s="465" t="str">
        <f>VLOOKUP(Tabela25[[#This Row],[Symbol]],Baza_cen[],3,0)</f>
        <v>BLOK NYXON  Green HST  170   H= 60mm     GPMM</v>
      </c>
      <c r="E4133" s="466">
        <v>60</v>
      </c>
      <c r="F4133" s="466"/>
      <c r="G4133" s="466" t="s">
        <v>2453</v>
      </c>
      <c r="H4133" s="477">
        <f>NP.!X240</f>
        <v>0</v>
      </c>
      <c r="I4133" s="476">
        <f>NP.!AP240</f>
        <v>0</v>
      </c>
      <c r="J4133" s="462"/>
    </row>
    <row r="4134" spans="1:10" ht="30" customHeight="1" x14ac:dyDescent="0.2">
      <c r="A4134" s="461">
        <v>4123</v>
      </c>
      <c r="B4134" s="463" t="s">
        <v>12</v>
      </c>
      <c r="C4134" s="464" t="s">
        <v>1510</v>
      </c>
      <c r="D4134" s="465" t="str">
        <f>VLOOKUP(Tabela25[[#This Row],[Symbol]],Baza_cen[],3,0)</f>
        <v>BLOK NYXON  Green HST  170   H= 60mm     GPMM</v>
      </c>
      <c r="E4134" s="466">
        <v>60</v>
      </c>
      <c r="F4134" s="466"/>
      <c r="G4134" s="466" t="s">
        <v>2453</v>
      </c>
      <c r="H4134" s="477">
        <f>NP.!Y240</f>
        <v>0</v>
      </c>
      <c r="I4134" s="476">
        <f>NP.!AQ240</f>
        <v>0</v>
      </c>
      <c r="J4134" s="462"/>
    </row>
    <row r="4135" spans="1:10" ht="30" customHeight="1" x14ac:dyDescent="0.2">
      <c r="A4135" s="461">
        <v>4124</v>
      </c>
      <c r="B4135" s="463" t="s">
        <v>12</v>
      </c>
      <c r="C4135" s="464" t="s">
        <v>1510</v>
      </c>
      <c r="D4135" s="465" t="str">
        <f>VLOOKUP(Tabela25[[#This Row],[Symbol]],Baza_cen[],3,0)</f>
        <v>BLOK NYXON  Green HST  170   H= 60mm     GPMM</v>
      </c>
      <c r="E4135" s="466">
        <v>60</v>
      </c>
      <c r="F4135" s="466"/>
      <c r="G4135" s="466" t="s">
        <v>2453</v>
      </c>
      <c r="H4135" s="477">
        <f>NP.!Z240</f>
        <v>0</v>
      </c>
      <c r="I4135" s="476">
        <f>NP.!AR240</f>
        <v>0</v>
      </c>
      <c r="J4135" s="462"/>
    </row>
    <row r="4136" spans="1:10" ht="30" customHeight="1" x14ac:dyDescent="0.2">
      <c r="A4136" s="461">
        <v>4125</v>
      </c>
      <c r="B4136" s="463" t="s">
        <v>12</v>
      </c>
      <c r="C4136" s="464" t="s">
        <v>1510</v>
      </c>
      <c r="D4136" s="465" t="str">
        <f>VLOOKUP(Tabela25[[#This Row],[Symbol]],Baza_cen[],3,0)</f>
        <v>BLOK NYXON  Green HST  170   H= 60mm     GPMM</v>
      </c>
      <c r="E4136" s="466">
        <v>60</v>
      </c>
      <c r="F4136" s="466"/>
      <c r="G4136" s="466" t="s">
        <v>2453</v>
      </c>
      <c r="H4136" s="477">
        <f>NP.!AA240</f>
        <v>0</v>
      </c>
      <c r="I4136" s="476">
        <f>NP.!AS240</f>
        <v>0</v>
      </c>
      <c r="J4136" s="462"/>
    </row>
    <row r="4137" spans="1:10" ht="30" customHeight="1" x14ac:dyDescent="0.2">
      <c r="A4137" s="461">
        <v>4126</v>
      </c>
      <c r="B4137" s="463" t="s">
        <v>12</v>
      </c>
      <c r="C4137" s="464" t="s">
        <v>1510</v>
      </c>
      <c r="D4137" s="465" t="str">
        <f>VLOOKUP(Tabela25[[#This Row],[Symbol]],Baza_cen[],3,0)</f>
        <v>BLOK NYXON  Green HST  170   H= 60mm     GPMM</v>
      </c>
      <c r="E4137" s="466">
        <v>60</v>
      </c>
      <c r="F4137" s="466"/>
      <c r="G4137" s="466" t="s">
        <v>2453</v>
      </c>
      <c r="H4137" s="477">
        <f>NP.!AB240</f>
        <v>0</v>
      </c>
      <c r="I4137" s="476">
        <f>NP.!AT240</f>
        <v>0</v>
      </c>
      <c r="J4137" s="462"/>
    </row>
    <row r="4138" spans="1:10" ht="30" customHeight="1" x14ac:dyDescent="0.2">
      <c r="A4138" s="461">
        <v>4127</v>
      </c>
      <c r="B4138" s="463" t="s">
        <v>12</v>
      </c>
      <c r="C4138" s="464" t="s">
        <v>1510</v>
      </c>
      <c r="D4138" s="465" t="str">
        <f>VLOOKUP(Tabela25[[#This Row],[Symbol]],Baza_cen[],3,0)</f>
        <v>BLOK NYXON  Green HST  170   H= 60mm     GPMM</v>
      </c>
      <c r="E4138" s="466">
        <v>60</v>
      </c>
      <c r="F4138" s="466"/>
      <c r="G4138" s="466" t="s">
        <v>2453</v>
      </c>
      <c r="H4138" s="477">
        <f>NP.!AC240</f>
        <v>0</v>
      </c>
      <c r="I4138" s="476">
        <f>NP.!AU240</f>
        <v>0</v>
      </c>
      <c r="J4138" s="462"/>
    </row>
    <row r="4139" spans="1:10" ht="30" customHeight="1" x14ac:dyDescent="0.2">
      <c r="A4139" s="461">
        <v>4128</v>
      </c>
      <c r="B4139" s="463" t="s">
        <v>12</v>
      </c>
      <c r="C4139" s="464" t="s">
        <v>1510</v>
      </c>
      <c r="D4139" s="465" t="str">
        <f>VLOOKUP(Tabela25[[#This Row],[Symbol]],Baza_cen[],3,0)</f>
        <v>BLOK NYXON  Green HST  170   H= 60mm     GPMM</v>
      </c>
      <c r="E4139" s="466">
        <v>60</v>
      </c>
      <c r="F4139" s="466"/>
      <c r="G4139" s="466" t="s">
        <v>2453</v>
      </c>
      <c r="H4139" s="477">
        <f>NP.!AD240</f>
        <v>0</v>
      </c>
      <c r="I4139" s="476">
        <f>NP.!AV240</f>
        <v>0</v>
      </c>
      <c r="J4139" s="462"/>
    </row>
    <row r="4140" spans="1:10" ht="30" customHeight="1" x14ac:dyDescent="0.2">
      <c r="A4140" s="461">
        <v>4129</v>
      </c>
      <c r="B4140" s="463" t="s">
        <v>12</v>
      </c>
      <c r="C4140" s="464" t="s">
        <v>1511</v>
      </c>
      <c r="D4140" s="465" t="str">
        <f>VLOOKUP(Tabela25[[#This Row],[Symbol]],Baza_cen[],3,0)</f>
        <v>BLOK NYXON  Green HST  170   H= 65mm     GPMM</v>
      </c>
      <c r="E4140" s="466">
        <v>65</v>
      </c>
      <c r="F4140" s="466"/>
      <c r="G4140" s="466" t="s">
        <v>2453</v>
      </c>
      <c r="H4140" s="477">
        <f>NP.!S241</f>
        <v>0</v>
      </c>
      <c r="I4140" s="476">
        <f>NP.!AK241</f>
        <v>0</v>
      </c>
      <c r="J4140" s="462"/>
    </row>
    <row r="4141" spans="1:10" ht="30" customHeight="1" x14ac:dyDescent="0.2">
      <c r="A4141" s="461">
        <v>4130</v>
      </c>
      <c r="B4141" s="463" t="s">
        <v>12</v>
      </c>
      <c r="C4141" s="464" t="s">
        <v>1511</v>
      </c>
      <c r="D4141" s="465" t="str">
        <f>VLOOKUP(Tabela25[[#This Row],[Symbol]],Baza_cen[],3,0)</f>
        <v>BLOK NYXON  Green HST  170   H= 65mm     GPMM</v>
      </c>
      <c r="E4141" s="466">
        <v>65</v>
      </c>
      <c r="F4141" s="466"/>
      <c r="G4141" s="466" t="s">
        <v>2453</v>
      </c>
      <c r="H4141" s="477">
        <f>NP.!T241</f>
        <v>0</v>
      </c>
      <c r="I4141" s="476">
        <f>NP.!AL241</f>
        <v>0</v>
      </c>
      <c r="J4141" s="462"/>
    </row>
    <row r="4142" spans="1:10" ht="30" customHeight="1" x14ac:dyDescent="0.2">
      <c r="A4142" s="461">
        <v>4131</v>
      </c>
      <c r="B4142" s="463" t="s">
        <v>12</v>
      </c>
      <c r="C4142" s="464" t="s">
        <v>1511</v>
      </c>
      <c r="D4142" s="465" t="str">
        <f>VLOOKUP(Tabela25[[#This Row],[Symbol]],Baza_cen[],3,0)</f>
        <v>BLOK NYXON  Green HST  170   H= 65mm     GPMM</v>
      </c>
      <c r="E4142" s="466">
        <v>65</v>
      </c>
      <c r="F4142" s="466"/>
      <c r="G4142" s="466" t="s">
        <v>2453</v>
      </c>
      <c r="H4142" s="477">
        <f>NP.!U241</f>
        <v>0</v>
      </c>
      <c r="I4142" s="476">
        <f>NP.!AM241</f>
        <v>0</v>
      </c>
      <c r="J4142" s="462"/>
    </row>
    <row r="4143" spans="1:10" ht="30" customHeight="1" x14ac:dyDescent="0.2">
      <c r="A4143" s="461">
        <v>4132</v>
      </c>
      <c r="B4143" s="463" t="s">
        <v>12</v>
      </c>
      <c r="C4143" s="464" t="s">
        <v>1511</v>
      </c>
      <c r="D4143" s="465" t="str">
        <f>VLOOKUP(Tabela25[[#This Row],[Symbol]],Baza_cen[],3,0)</f>
        <v>BLOK NYXON  Green HST  170   H= 65mm     GPMM</v>
      </c>
      <c r="E4143" s="466">
        <v>65</v>
      </c>
      <c r="F4143" s="466"/>
      <c r="G4143" s="466" t="s">
        <v>2453</v>
      </c>
      <c r="H4143" s="477">
        <f>NP.!V241</f>
        <v>0</v>
      </c>
      <c r="I4143" s="476">
        <f>NP.!AN241</f>
        <v>0</v>
      </c>
      <c r="J4143" s="462"/>
    </row>
    <row r="4144" spans="1:10" ht="30" customHeight="1" x14ac:dyDescent="0.2">
      <c r="A4144" s="461">
        <v>4133</v>
      </c>
      <c r="B4144" s="463" t="s">
        <v>12</v>
      </c>
      <c r="C4144" s="464" t="s">
        <v>1511</v>
      </c>
      <c r="D4144" s="465" t="str">
        <f>VLOOKUP(Tabela25[[#This Row],[Symbol]],Baza_cen[],3,0)</f>
        <v>BLOK NYXON  Green HST  170   H= 65mm     GPMM</v>
      </c>
      <c r="E4144" s="466">
        <v>65</v>
      </c>
      <c r="F4144" s="466"/>
      <c r="G4144" s="466" t="s">
        <v>2453</v>
      </c>
      <c r="H4144" s="477">
        <f>NP.!W241</f>
        <v>0</v>
      </c>
      <c r="I4144" s="476">
        <f>NP.!AO241</f>
        <v>0</v>
      </c>
      <c r="J4144" s="462"/>
    </row>
    <row r="4145" spans="1:10" ht="30" customHeight="1" x14ac:dyDescent="0.2">
      <c r="A4145" s="461">
        <v>4134</v>
      </c>
      <c r="B4145" s="463" t="s">
        <v>12</v>
      </c>
      <c r="C4145" s="464" t="s">
        <v>1511</v>
      </c>
      <c r="D4145" s="465" t="str">
        <f>VLOOKUP(Tabela25[[#This Row],[Symbol]],Baza_cen[],3,0)</f>
        <v>BLOK NYXON  Green HST  170   H= 65mm     GPMM</v>
      </c>
      <c r="E4145" s="466">
        <v>65</v>
      </c>
      <c r="F4145" s="466"/>
      <c r="G4145" s="466" t="s">
        <v>2453</v>
      </c>
      <c r="H4145" s="477">
        <f>NP.!X241</f>
        <v>0</v>
      </c>
      <c r="I4145" s="476">
        <f>NP.!AP241</f>
        <v>0</v>
      </c>
      <c r="J4145" s="462"/>
    </row>
    <row r="4146" spans="1:10" ht="30" customHeight="1" x14ac:dyDescent="0.2">
      <c r="A4146" s="461">
        <v>4135</v>
      </c>
      <c r="B4146" s="463" t="s">
        <v>12</v>
      </c>
      <c r="C4146" s="464" t="s">
        <v>1511</v>
      </c>
      <c r="D4146" s="465" t="str">
        <f>VLOOKUP(Tabela25[[#This Row],[Symbol]],Baza_cen[],3,0)</f>
        <v>BLOK NYXON  Green HST  170   H= 65mm     GPMM</v>
      </c>
      <c r="E4146" s="466">
        <v>65</v>
      </c>
      <c r="F4146" s="466"/>
      <c r="G4146" s="466" t="s">
        <v>2453</v>
      </c>
      <c r="H4146" s="477">
        <f>NP.!Y241</f>
        <v>0</v>
      </c>
      <c r="I4146" s="476">
        <f>NP.!AQ241</f>
        <v>0</v>
      </c>
      <c r="J4146" s="462"/>
    </row>
    <row r="4147" spans="1:10" ht="30" customHeight="1" x14ac:dyDescent="0.2">
      <c r="A4147" s="461">
        <v>4136</v>
      </c>
      <c r="B4147" s="463" t="s">
        <v>12</v>
      </c>
      <c r="C4147" s="464" t="s">
        <v>1511</v>
      </c>
      <c r="D4147" s="465" t="str">
        <f>VLOOKUP(Tabela25[[#This Row],[Symbol]],Baza_cen[],3,0)</f>
        <v>BLOK NYXON  Green HST  170   H= 65mm     GPMM</v>
      </c>
      <c r="E4147" s="466">
        <v>65</v>
      </c>
      <c r="F4147" s="466"/>
      <c r="G4147" s="466" t="s">
        <v>2453</v>
      </c>
      <c r="H4147" s="477">
        <f>NP.!Z241</f>
        <v>0</v>
      </c>
      <c r="I4147" s="476">
        <f>NP.!AR241</f>
        <v>0</v>
      </c>
      <c r="J4147" s="462"/>
    </row>
    <row r="4148" spans="1:10" ht="30" customHeight="1" x14ac:dyDescent="0.2">
      <c r="A4148" s="461">
        <v>4137</v>
      </c>
      <c r="B4148" s="463" t="s">
        <v>12</v>
      </c>
      <c r="C4148" s="464" t="s">
        <v>1511</v>
      </c>
      <c r="D4148" s="465" t="str">
        <f>VLOOKUP(Tabela25[[#This Row],[Symbol]],Baza_cen[],3,0)</f>
        <v>BLOK NYXON  Green HST  170   H= 65mm     GPMM</v>
      </c>
      <c r="E4148" s="466">
        <v>65</v>
      </c>
      <c r="F4148" s="466"/>
      <c r="G4148" s="466" t="s">
        <v>2453</v>
      </c>
      <c r="H4148" s="477">
        <f>NP.!AA241</f>
        <v>0</v>
      </c>
      <c r="I4148" s="476">
        <f>NP.!AS241</f>
        <v>0</v>
      </c>
      <c r="J4148" s="462"/>
    </row>
    <row r="4149" spans="1:10" ht="30" customHeight="1" x14ac:dyDescent="0.2">
      <c r="A4149" s="461">
        <v>4138</v>
      </c>
      <c r="B4149" s="463" t="s">
        <v>12</v>
      </c>
      <c r="C4149" s="464" t="s">
        <v>1511</v>
      </c>
      <c r="D4149" s="465" t="str">
        <f>VLOOKUP(Tabela25[[#This Row],[Symbol]],Baza_cen[],3,0)</f>
        <v>BLOK NYXON  Green HST  170   H= 65mm     GPMM</v>
      </c>
      <c r="E4149" s="466">
        <v>65</v>
      </c>
      <c r="F4149" s="466"/>
      <c r="G4149" s="466" t="s">
        <v>2453</v>
      </c>
      <c r="H4149" s="477">
        <f>NP.!AB241</f>
        <v>0</v>
      </c>
      <c r="I4149" s="476">
        <f>NP.!AT241</f>
        <v>0</v>
      </c>
      <c r="J4149" s="462"/>
    </row>
    <row r="4150" spans="1:10" ht="30" customHeight="1" x14ac:dyDescent="0.2">
      <c r="A4150" s="461">
        <v>4139</v>
      </c>
      <c r="B4150" s="463" t="s">
        <v>12</v>
      </c>
      <c r="C4150" s="464" t="s">
        <v>1511</v>
      </c>
      <c r="D4150" s="465" t="str">
        <f>VLOOKUP(Tabela25[[#This Row],[Symbol]],Baza_cen[],3,0)</f>
        <v>BLOK NYXON  Green HST  170   H= 65mm     GPMM</v>
      </c>
      <c r="E4150" s="466">
        <v>65</v>
      </c>
      <c r="F4150" s="466"/>
      <c r="G4150" s="466" t="s">
        <v>2453</v>
      </c>
      <c r="H4150" s="477">
        <f>NP.!AC241</f>
        <v>0</v>
      </c>
      <c r="I4150" s="476">
        <f>NP.!AU241</f>
        <v>0</v>
      </c>
      <c r="J4150" s="462"/>
    </row>
    <row r="4151" spans="1:10" ht="30" customHeight="1" x14ac:dyDescent="0.2">
      <c r="A4151" s="461">
        <v>4140</v>
      </c>
      <c r="B4151" s="463" t="s">
        <v>12</v>
      </c>
      <c r="C4151" s="464" t="s">
        <v>1511</v>
      </c>
      <c r="D4151" s="465" t="str">
        <f>VLOOKUP(Tabela25[[#This Row],[Symbol]],Baza_cen[],3,0)</f>
        <v>BLOK NYXON  Green HST  170   H= 65mm     GPMM</v>
      </c>
      <c r="E4151" s="466">
        <v>65</v>
      </c>
      <c r="F4151" s="466"/>
      <c r="G4151" s="466" t="s">
        <v>2453</v>
      </c>
      <c r="H4151" s="477">
        <f>NP.!AD241</f>
        <v>0</v>
      </c>
      <c r="I4151" s="476">
        <f>NP.!AV241</f>
        <v>0</v>
      </c>
      <c r="J4151" s="462"/>
    </row>
    <row r="4152" spans="1:10" ht="30" customHeight="1" x14ac:dyDescent="0.2">
      <c r="A4152" s="461">
        <v>4141</v>
      </c>
      <c r="B4152" s="463" t="s">
        <v>12</v>
      </c>
      <c r="C4152" s="464" t="s">
        <v>1512</v>
      </c>
      <c r="D4152" s="465" t="str">
        <f>VLOOKUP(Tabela25[[#This Row],[Symbol]],Baza_cen[],3,0)</f>
        <v>BLOK NYXON  Green HST  170   H= 70mm     GPMM</v>
      </c>
      <c r="E4152" s="466">
        <v>70</v>
      </c>
      <c r="F4152" s="466"/>
      <c r="G4152" s="466" t="s">
        <v>2453</v>
      </c>
      <c r="H4152" s="477">
        <f>NP.!S242</f>
        <v>0</v>
      </c>
      <c r="I4152" s="476">
        <f>NP.!AK242</f>
        <v>0</v>
      </c>
      <c r="J4152" s="462"/>
    </row>
    <row r="4153" spans="1:10" ht="30" customHeight="1" x14ac:dyDescent="0.2">
      <c r="A4153" s="461">
        <v>4142</v>
      </c>
      <c r="B4153" s="463" t="s">
        <v>12</v>
      </c>
      <c r="C4153" s="464" t="s">
        <v>1512</v>
      </c>
      <c r="D4153" s="465" t="str">
        <f>VLOOKUP(Tabela25[[#This Row],[Symbol]],Baza_cen[],3,0)</f>
        <v>BLOK NYXON  Green HST  170   H= 70mm     GPMM</v>
      </c>
      <c r="E4153" s="466">
        <v>70</v>
      </c>
      <c r="F4153" s="466"/>
      <c r="G4153" s="466" t="s">
        <v>2453</v>
      </c>
      <c r="H4153" s="477">
        <f>NP.!T242</f>
        <v>0</v>
      </c>
      <c r="I4153" s="476">
        <f>NP.!AL242</f>
        <v>0</v>
      </c>
      <c r="J4153" s="462"/>
    </row>
    <row r="4154" spans="1:10" ht="30" customHeight="1" x14ac:dyDescent="0.2">
      <c r="A4154" s="461">
        <v>4143</v>
      </c>
      <c r="B4154" s="463" t="s">
        <v>12</v>
      </c>
      <c r="C4154" s="464" t="s">
        <v>1512</v>
      </c>
      <c r="D4154" s="465" t="str">
        <f>VLOOKUP(Tabela25[[#This Row],[Symbol]],Baza_cen[],3,0)</f>
        <v>BLOK NYXON  Green HST  170   H= 70mm     GPMM</v>
      </c>
      <c r="E4154" s="466">
        <v>70</v>
      </c>
      <c r="F4154" s="466"/>
      <c r="G4154" s="466" t="s">
        <v>2453</v>
      </c>
      <c r="H4154" s="477">
        <f>NP.!U242</f>
        <v>0</v>
      </c>
      <c r="I4154" s="476">
        <f>NP.!AM242</f>
        <v>0</v>
      </c>
      <c r="J4154" s="462"/>
    </row>
    <row r="4155" spans="1:10" ht="30" customHeight="1" x14ac:dyDescent="0.2">
      <c r="A4155" s="461">
        <v>4144</v>
      </c>
      <c r="B4155" s="463" t="s">
        <v>12</v>
      </c>
      <c r="C4155" s="464" t="s">
        <v>1512</v>
      </c>
      <c r="D4155" s="465" t="str">
        <f>VLOOKUP(Tabela25[[#This Row],[Symbol]],Baza_cen[],3,0)</f>
        <v>BLOK NYXON  Green HST  170   H= 70mm     GPMM</v>
      </c>
      <c r="E4155" s="466">
        <v>70</v>
      </c>
      <c r="F4155" s="466"/>
      <c r="G4155" s="466" t="s">
        <v>2453</v>
      </c>
      <c r="H4155" s="477">
        <f>NP.!V242</f>
        <v>0</v>
      </c>
      <c r="I4155" s="476">
        <f>NP.!AN242</f>
        <v>0</v>
      </c>
      <c r="J4155" s="462"/>
    </row>
    <row r="4156" spans="1:10" ht="30" customHeight="1" x14ac:dyDescent="0.2">
      <c r="A4156" s="461">
        <v>4145</v>
      </c>
      <c r="B4156" s="463" t="s">
        <v>12</v>
      </c>
      <c r="C4156" s="464" t="s">
        <v>1512</v>
      </c>
      <c r="D4156" s="465" t="str">
        <f>VLOOKUP(Tabela25[[#This Row],[Symbol]],Baza_cen[],3,0)</f>
        <v>BLOK NYXON  Green HST  170   H= 70mm     GPMM</v>
      </c>
      <c r="E4156" s="466">
        <v>70</v>
      </c>
      <c r="F4156" s="466"/>
      <c r="G4156" s="466" t="s">
        <v>2453</v>
      </c>
      <c r="H4156" s="477">
        <f>NP.!W242</f>
        <v>0</v>
      </c>
      <c r="I4156" s="476">
        <f>NP.!AO242</f>
        <v>0</v>
      </c>
      <c r="J4156" s="462"/>
    </row>
    <row r="4157" spans="1:10" ht="30" customHeight="1" x14ac:dyDescent="0.2">
      <c r="A4157" s="461">
        <v>4146</v>
      </c>
      <c r="B4157" s="463" t="s">
        <v>12</v>
      </c>
      <c r="C4157" s="464" t="s">
        <v>1512</v>
      </c>
      <c r="D4157" s="465" t="str">
        <f>VLOOKUP(Tabela25[[#This Row],[Symbol]],Baza_cen[],3,0)</f>
        <v>BLOK NYXON  Green HST  170   H= 70mm     GPMM</v>
      </c>
      <c r="E4157" s="466">
        <v>70</v>
      </c>
      <c r="F4157" s="466"/>
      <c r="G4157" s="466" t="s">
        <v>2453</v>
      </c>
      <c r="H4157" s="477">
        <f>NP.!X242</f>
        <v>0</v>
      </c>
      <c r="I4157" s="476">
        <f>NP.!AP242</f>
        <v>0</v>
      </c>
      <c r="J4157" s="462"/>
    </row>
    <row r="4158" spans="1:10" ht="30" customHeight="1" x14ac:dyDescent="0.2">
      <c r="A4158" s="461">
        <v>4147</v>
      </c>
      <c r="B4158" s="463" t="s">
        <v>12</v>
      </c>
      <c r="C4158" s="464" t="s">
        <v>1512</v>
      </c>
      <c r="D4158" s="465" t="str">
        <f>VLOOKUP(Tabela25[[#This Row],[Symbol]],Baza_cen[],3,0)</f>
        <v>BLOK NYXON  Green HST  170   H= 70mm     GPMM</v>
      </c>
      <c r="E4158" s="466">
        <v>70</v>
      </c>
      <c r="F4158" s="466"/>
      <c r="G4158" s="466" t="s">
        <v>2453</v>
      </c>
      <c r="H4158" s="477">
        <f>NP.!Y242</f>
        <v>0</v>
      </c>
      <c r="I4158" s="476">
        <f>NP.!AQ242</f>
        <v>0</v>
      </c>
      <c r="J4158" s="462"/>
    </row>
    <row r="4159" spans="1:10" ht="30" customHeight="1" x14ac:dyDescent="0.2">
      <c r="A4159" s="461">
        <v>4148</v>
      </c>
      <c r="B4159" s="463" t="s">
        <v>12</v>
      </c>
      <c r="C4159" s="464" t="s">
        <v>1512</v>
      </c>
      <c r="D4159" s="465" t="str">
        <f>VLOOKUP(Tabela25[[#This Row],[Symbol]],Baza_cen[],3,0)</f>
        <v>BLOK NYXON  Green HST  170   H= 70mm     GPMM</v>
      </c>
      <c r="E4159" s="466">
        <v>70</v>
      </c>
      <c r="F4159" s="466"/>
      <c r="G4159" s="466" t="s">
        <v>2453</v>
      </c>
      <c r="H4159" s="477">
        <f>NP.!Z242</f>
        <v>0</v>
      </c>
      <c r="I4159" s="476">
        <f>NP.!AR242</f>
        <v>0</v>
      </c>
      <c r="J4159" s="462"/>
    </row>
    <row r="4160" spans="1:10" ht="30" customHeight="1" x14ac:dyDescent="0.2">
      <c r="A4160" s="461">
        <v>4149</v>
      </c>
      <c r="B4160" s="463" t="s">
        <v>12</v>
      </c>
      <c r="C4160" s="464" t="s">
        <v>1512</v>
      </c>
      <c r="D4160" s="465" t="str">
        <f>VLOOKUP(Tabela25[[#This Row],[Symbol]],Baza_cen[],3,0)</f>
        <v>BLOK NYXON  Green HST  170   H= 70mm     GPMM</v>
      </c>
      <c r="E4160" s="466">
        <v>70</v>
      </c>
      <c r="F4160" s="466"/>
      <c r="G4160" s="466" t="s">
        <v>2453</v>
      </c>
      <c r="H4160" s="477">
        <f>NP.!AA242</f>
        <v>0</v>
      </c>
      <c r="I4160" s="476">
        <f>NP.!AS242</f>
        <v>0</v>
      </c>
      <c r="J4160" s="462"/>
    </row>
    <row r="4161" spans="1:10" ht="30" customHeight="1" x14ac:dyDescent="0.2">
      <c r="A4161" s="461">
        <v>4150</v>
      </c>
      <c r="B4161" s="463" t="s">
        <v>12</v>
      </c>
      <c r="C4161" s="464" t="s">
        <v>1512</v>
      </c>
      <c r="D4161" s="465" t="str">
        <f>VLOOKUP(Tabela25[[#This Row],[Symbol]],Baza_cen[],3,0)</f>
        <v>BLOK NYXON  Green HST  170   H= 70mm     GPMM</v>
      </c>
      <c r="E4161" s="466">
        <v>70</v>
      </c>
      <c r="F4161" s="466"/>
      <c r="G4161" s="466" t="s">
        <v>2453</v>
      </c>
      <c r="H4161" s="477">
        <f>NP.!AB242</f>
        <v>0</v>
      </c>
      <c r="I4161" s="476">
        <f>NP.!AT242</f>
        <v>0</v>
      </c>
      <c r="J4161" s="462"/>
    </row>
    <row r="4162" spans="1:10" ht="30" customHeight="1" x14ac:dyDescent="0.2">
      <c r="A4162" s="461">
        <v>4151</v>
      </c>
      <c r="B4162" s="463" t="s">
        <v>12</v>
      </c>
      <c r="C4162" s="464" t="s">
        <v>1512</v>
      </c>
      <c r="D4162" s="465" t="str">
        <f>VLOOKUP(Tabela25[[#This Row],[Symbol]],Baza_cen[],3,0)</f>
        <v>BLOK NYXON  Green HST  170   H= 70mm     GPMM</v>
      </c>
      <c r="E4162" s="466">
        <v>70</v>
      </c>
      <c r="F4162" s="466"/>
      <c r="G4162" s="466" t="s">
        <v>2453</v>
      </c>
      <c r="H4162" s="477">
        <f>NP.!AC242</f>
        <v>0</v>
      </c>
      <c r="I4162" s="476">
        <f>NP.!AU242</f>
        <v>0</v>
      </c>
      <c r="J4162" s="462"/>
    </row>
    <row r="4163" spans="1:10" ht="30" customHeight="1" x14ac:dyDescent="0.2">
      <c r="A4163" s="461">
        <v>4152</v>
      </c>
      <c r="B4163" s="463" t="s">
        <v>12</v>
      </c>
      <c r="C4163" s="464" t="s">
        <v>1512</v>
      </c>
      <c r="D4163" s="465" t="str">
        <f>VLOOKUP(Tabela25[[#This Row],[Symbol]],Baza_cen[],3,0)</f>
        <v>BLOK NYXON  Green HST  170   H= 70mm     GPMM</v>
      </c>
      <c r="E4163" s="466">
        <v>70</v>
      </c>
      <c r="F4163" s="466"/>
      <c r="G4163" s="466" t="s">
        <v>2453</v>
      </c>
      <c r="H4163" s="477">
        <f>NP.!AD242</f>
        <v>0</v>
      </c>
      <c r="I4163" s="476">
        <f>NP.!AV242</f>
        <v>0</v>
      </c>
      <c r="J4163" s="462"/>
    </row>
    <row r="4164" spans="1:10" ht="30" customHeight="1" x14ac:dyDescent="0.2">
      <c r="A4164" s="461">
        <v>4153</v>
      </c>
      <c r="B4164" s="463" t="s">
        <v>12</v>
      </c>
      <c r="C4164" s="464" t="s">
        <v>1513</v>
      </c>
      <c r="D4164" s="465" t="str">
        <f>VLOOKUP(Tabela25[[#This Row],[Symbol]],Baza_cen[],3,0)</f>
        <v>BLOK NYXON  Green HST  170   H= 75mm     GPMM</v>
      </c>
      <c r="E4164" s="466">
        <v>75</v>
      </c>
      <c r="F4164" s="466"/>
      <c r="G4164" s="466" t="s">
        <v>2453</v>
      </c>
      <c r="H4164" s="477">
        <f>NP.!S243</f>
        <v>0</v>
      </c>
      <c r="I4164" s="476">
        <f>NP.!AK243</f>
        <v>0</v>
      </c>
      <c r="J4164" s="462"/>
    </row>
    <row r="4165" spans="1:10" ht="30" customHeight="1" x14ac:dyDescent="0.2">
      <c r="A4165" s="461">
        <v>4154</v>
      </c>
      <c r="B4165" s="463" t="s">
        <v>12</v>
      </c>
      <c r="C4165" s="464" t="s">
        <v>1513</v>
      </c>
      <c r="D4165" s="465" t="str">
        <f>VLOOKUP(Tabela25[[#This Row],[Symbol]],Baza_cen[],3,0)</f>
        <v>BLOK NYXON  Green HST  170   H= 75mm     GPMM</v>
      </c>
      <c r="E4165" s="466">
        <v>75</v>
      </c>
      <c r="F4165" s="466"/>
      <c r="G4165" s="466" t="s">
        <v>2453</v>
      </c>
      <c r="H4165" s="477">
        <f>NP.!T243</f>
        <v>0</v>
      </c>
      <c r="I4165" s="476">
        <f>NP.!AL243</f>
        <v>0</v>
      </c>
      <c r="J4165" s="462"/>
    </row>
    <row r="4166" spans="1:10" ht="30" customHeight="1" x14ac:dyDescent="0.2">
      <c r="A4166" s="461">
        <v>4155</v>
      </c>
      <c r="B4166" s="463" t="s">
        <v>12</v>
      </c>
      <c r="C4166" s="464" t="s">
        <v>1513</v>
      </c>
      <c r="D4166" s="465" t="str">
        <f>VLOOKUP(Tabela25[[#This Row],[Symbol]],Baza_cen[],3,0)</f>
        <v>BLOK NYXON  Green HST  170   H= 75mm     GPMM</v>
      </c>
      <c r="E4166" s="466">
        <v>75</v>
      </c>
      <c r="F4166" s="466"/>
      <c r="G4166" s="466" t="s">
        <v>2453</v>
      </c>
      <c r="H4166" s="477">
        <f>NP.!U243</f>
        <v>0</v>
      </c>
      <c r="I4166" s="476">
        <f>NP.!AM243</f>
        <v>0</v>
      </c>
      <c r="J4166" s="462"/>
    </row>
    <row r="4167" spans="1:10" ht="30" customHeight="1" x14ac:dyDescent="0.2">
      <c r="A4167" s="461">
        <v>4156</v>
      </c>
      <c r="B4167" s="463" t="s">
        <v>12</v>
      </c>
      <c r="C4167" s="464" t="s">
        <v>1513</v>
      </c>
      <c r="D4167" s="465" t="str">
        <f>VLOOKUP(Tabela25[[#This Row],[Symbol]],Baza_cen[],3,0)</f>
        <v>BLOK NYXON  Green HST  170   H= 75mm     GPMM</v>
      </c>
      <c r="E4167" s="466">
        <v>75</v>
      </c>
      <c r="F4167" s="466"/>
      <c r="G4167" s="466" t="s">
        <v>2453</v>
      </c>
      <c r="H4167" s="477">
        <f>NP.!V243</f>
        <v>0</v>
      </c>
      <c r="I4167" s="476">
        <f>NP.!AN243</f>
        <v>0</v>
      </c>
      <c r="J4167" s="462"/>
    </row>
    <row r="4168" spans="1:10" ht="30" customHeight="1" x14ac:dyDescent="0.2">
      <c r="A4168" s="461">
        <v>4157</v>
      </c>
      <c r="B4168" s="463" t="s">
        <v>12</v>
      </c>
      <c r="C4168" s="464" t="s">
        <v>1513</v>
      </c>
      <c r="D4168" s="465" t="str">
        <f>VLOOKUP(Tabela25[[#This Row],[Symbol]],Baza_cen[],3,0)</f>
        <v>BLOK NYXON  Green HST  170   H= 75mm     GPMM</v>
      </c>
      <c r="E4168" s="466">
        <v>75</v>
      </c>
      <c r="F4168" s="466"/>
      <c r="G4168" s="466" t="s">
        <v>2453</v>
      </c>
      <c r="H4168" s="477">
        <f>NP.!W243</f>
        <v>0</v>
      </c>
      <c r="I4168" s="476">
        <f>NP.!AO243</f>
        <v>0</v>
      </c>
      <c r="J4168" s="462"/>
    </row>
    <row r="4169" spans="1:10" ht="30" customHeight="1" x14ac:dyDescent="0.2">
      <c r="A4169" s="461">
        <v>4158</v>
      </c>
      <c r="B4169" s="463" t="s">
        <v>12</v>
      </c>
      <c r="C4169" s="464" t="s">
        <v>1513</v>
      </c>
      <c r="D4169" s="465" t="str">
        <f>VLOOKUP(Tabela25[[#This Row],[Symbol]],Baza_cen[],3,0)</f>
        <v>BLOK NYXON  Green HST  170   H= 75mm     GPMM</v>
      </c>
      <c r="E4169" s="466">
        <v>75</v>
      </c>
      <c r="F4169" s="466"/>
      <c r="G4169" s="466" t="s">
        <v>2453</v>
      </c>
      <c r="H4169" s="477">
        <f>NP.!X243</f>
        <v>0</v>
      </c>
      <c r="I4169" s="476">
        <f>NP.!AP243</f>
        <v>0</v>
      </c>
      <c r="J4169" s="462"/>
    </row>
    <row r="4170" spans="1:10" ht="30" customHeight="1" x14ac:dyDescent="0.2">
      <c r="A4170" s="461">
        <v>4159</v>
      </c>
      <c r="B4170" s="463" t="s">
        <v>12</v>
      </c>
      <c r="C4170" s="464" t="s">
        <v>1513</v>
      </c>
      <c r="D4170" s="465" t="str">
        <f>VLOOKUP(Tabela25[[#This Row],[Symbol]],Baza_cen[],3,0)</f>
        <v>BLOK NYXON  Green HST  170   H= 75mm     GPMM</v>
      </c>
      <c r="E4170" s="466">
        <v>75</v>
      </c>
      <c r="F4170" s="466"/>
      <c r="G4170" s="466" t="s">
        <v>2453</v>
      </c>
      <c r="H4170" s="477">
        <f>NP.!Y243</f>
        <v>0</v>
      </c>
      <c r="I4170" s="476">
        <f>NP.!AQ243</f>
        <v>0</v>
      </c>
      <c r="J4170" s="462"/>
    </row>
    <row r="4171" spans="1:10" ht="30" customHeight="1" x14ac:dyDescent="0.2">
      <c r="A4171" s="461">
        <v>4160</v>
      </c>
      <c r="B4171" s="463" t="s">
        <v>12</v>
      </c>
      <c r="C4171" s="464" t="s">
        <v>1513</v>
      </c>
      <c r="D4171" s="465" t="str">
        <f>VLOOKUP(Tabela25[[#This Row],[Symbol]],Baza_cen[],3,0)</f>
        <v>BLOK NYXON  Green HST  170   H= 75mm     GPMM</v>
      </c>
      <c r="E4171" s="466">
        <v>75</v>
      </c>
      <c r="F4171" s="466"/>
      <c r="G4171" s="466" t="s">
        <v>2453</v>
      </c>
      <c r="H4171" s="477">
        <f>NP.!Z243</f>
        <v>0</v>
      </c>
      <c r="I4171" s="476">
        <f>NP.!AR243</f>
        <v>0</v>
      </c>
      <c r="J4171" s="462"/>
    </row>
    <row r="4172" spans="1:10" ht="30" customHeight="1" x14ac:dyDescent="0.2">
      <c r="A4172" s="461">
        <v>4161</v>
      </c>
      <c r="B4172" s="463" t="s">
        <v>12</v>
      </c>
      <c r="C4172" s="464" t="s">
        <v>1513</v>
      </c>
      <c r="D4172" s="465" t="str">
        <f>VLOOKUP(Tabela25[[#This Row],[Symbol]],Baza_cen[],3,0)</f>
        <v>BLOK NYXON  Green HST  170   H= 75mm     GPMM</v>
      </c>
      <c r="E4172" s="466">
        <v>75</v>
      </c>
      <c r="F4172" s="466"/>
      <c r="G4172" s="466" t="s">
        <v>2453</v>
      </c>
      <c r="H4172" s="477">
        <f>NP.!AA243</f>
        <v>0</v>
      </c>
      <c r="I4172" s="476">
        <f>NP.!AS243</f>
        <v>0</v>
      </c>
      <c r="J4172" s="462"/>
    </row>
    <row r="4173" spans="1:10" ht="30" customHeight="1" x14ac:dyDescent="0.2">
      <c r="A4173" s="461">
        <v>4162</v>
      </c>
      <c r="B4173" s="463" t="s">
        <v>12</v>
      </c>
      <c r="C4173" s="464" t="s">
        <v>1513</v>
      </c>
      <c r="D4173" s="465" t="str">
        <f>VLOOKUP(Tabela25[[#This Row],[Symbol]],Baza_cen[],3,0)</f>
        <v>BLOK NYXON  Green HST  170   H= 75mm     GPMM</v>
      </c>
      <c r="E4173" s="466">
        <v>75</v>
      </c>
      <c r="F4173" s="466"/>
      <c r="G4173" s="466" t="s">
        <v>2453</v>
      </c>
      <c r="H4173" s="477">
        <f>NP.!AB243</f>
        <v>0</v>
      </c>
      <c r="I4173" s="476">
        <f>NP.!AT243</f>
        <v>0</v>
      </c>
      <c r="J4173" s="462"/>
    </row>
    <row r="4174" spans="1:10" ht="30" customHeight="1" x14ac:dyDescent="0.2">
      <c r="A4174" s="461">
        <v>4163</v>
      </c>
      <c r="B4174" s="463" t="s">
        <v>12</v>
      </c>
      <c r="C4174" s="464" t="s">
        <v>1513</v>
      </c>
      <c r="D4174" s="465" t="str">
        <f>VLOOKUP(Tabela25[[#This Row],[Symbol]],Baza_cen[],3,0)</f>
        <v>BLOK NYXON  Green HST  170   H= 75mm     GPMM</v>
      </c>
      <c r="E4174" s="466">
        <v>75</v>
      </c>
      <c r="F4174" s="466"/>
      <c r="G4174" s="466" t="s">
        <v>2453</v>
      </c>
      <c r="H4174" s="477">
        <f>NP.!AC243</f>
        <v>0</v>
      </c>
      <c r="I4174" s="476">
        <f>NP.!AU243</f>
        <v>0</v>
      </c>
      <c r="J4174" s="462"/>
    </row>
    <row r="4175" spans="1:10" ht="30" customHeight="1" x14ac:dyDescent="0.2">
      <c r="A4175" s="461">
        <v>4164</v>
      </c>
      <c r="B4175" s="463" t="s">
        <v>12</v>
      </c>
      <c r="C4175" s="464" t="s">
        <v>1513</v>
      </c>
      <c r="D4175" s="465" t="str">
        <f>VLOOKUP(Tabela25[[#This Row],[Symbol]],Baza_cen[],3,0)</f>
        <v>BLOK NYXON  Green HST  170   H= 75mm     GPMM</v>
      </c>
      <c r="E4175" s="466">
        <v>75</v>
      </c>
      <c r="F4175" s="466"/>
      <c r="G4175" s="466" t="s">
        <v>2453</v>
      </c>
      <c r="H4175" s="477">
        <f>NP.!AD243</f>
        <v>0</v>
      </c>
      <c r="I4175" s="476">
        <f>NP.!AV243</f>
        <v>0</v>
      </c>
      <c r="J4175" s="462"/>
    </row>
    <row r="4176" spans="1:10" ht="30" customHeight="1" x14ac:dyDescent="0.2">
      <c r="A4176" s="461">
        <v>4165</v>
      </c>
      <c r="B4176" s="463" t="s">
        <v>12</v>
      </c>
      <c r="C4176" s="464" t="s">
        <v>1514</v>
      </c>
      <c r="D4176" s="465" t="str">
        <f>VLOOKUP(Tabela25[[#This Row],[Symbol]],Baza_cen[],3,0)</f>
        <v>BLOK NYXON  Green HST  170   H= 80mm     GPMM</v>
      </c>
      <c r="E4176" s="466">
        <v>80</v>
      </c>
      <c r="F4176" s="466"/>
      <c r="G4176" s="466" t="s">
        <v>2453</v>
      </c>
      <c r="H4176" s="477">
        <f>NP.!S244</f>
        <v>0</v>
      </c>
      <c r="I4176" s="476">
        <f>NP.!AK244</f>
        <v>0</v>
      </c>
      <c r="J4176" s="462"/>
    </row>
    <row r="4177" spans="1:10" ht="30" customHeight="1" x14ac:dyDescent="0.2">
      <c r="A4177" s="461">
        <v>4166</v>
      </c>
      <c r="B4177" s="463" t="s">
        <v>12</v>
      </c>
      <c r="C4177" s="464" t="s">
        <v>1514</v>
      </c>
      <c r="D4177" s="465" t="str">
        <f>VLOOKUP(Tabela25[[#This Row],[Symbol]],Baza_cen[],3,0)</f>
        <v>BLOK NYXON  Green HST  170   H= 80mm     GPMM</v>
      </c>
      <c r="E4177" s="466">
        <v>80</v>
      </c>
      <c r="F4177" s="466"/>
      <c r="G4177" s="466" t="s">
        <v>2453</v>
      </c>
      <c r="H4177" s="477">
        <f>NP.!T244</f>
        <v>0</v>
      </c>
      <c r="I4177" s="476">
        <f>NP.!AL244</f>
        <v>0</v>
      </c>
      <c r="J4177" s="462"/>
    </row>
    <row r="4178" spans="1:10" ht="30" customHeight="1" x14ac:dyDescent="0.2">
      <c r="A4178" s="461">
        <v>4167</v>
      </c>
      <c r="B4178" s="463" t="s">
        <v>12</v>
      </c>
      <c r="C4178" s="464" t="s">
        <v>1514</v>
      </c>
      <c r="D4178" s="465" t="str">
        <f>VLOOKUP(Tabela25[[#This Row],[Symbol]],Baza_cen[],3,0)</f>
        <v>BLOK NYXON  Green HST  170   H= 80mm     GPMM</v>
      </c>
      <c r="E4178" s="466">
        <v>80</v>
      </c>
      <c r="F4178" s="466"/>
      <c r="G4178" s="466" t="s">
        <v>2453</v>
      </c>
      <c r="H4178" s="477">
        <f>NP.!U244</f>
        <v>0</v>
      </c>
      <c r="I4178" s="476">
        <f>NP.!AM244</f>
        <v>0</v>
      </c>
      <c r="J4178" s="462"/>
    </row>
    <row r="4179" spans="1:10" ht="30" customHeight="1" x14ac:dyDescent="0.2">
      <c r="A4179" s="461">
        <v>4168</v>
      </c>
      <c r="B4179" s="463" t="s">
        <v>12</v>
      </c>
      <c r="C4179" s="464" t="s">
        <v>1514</v>
      </c>
      <c r="D4179" s="465" t="str">
        <f>VLOOKUP(Tabela25[[#This Row],[Symbol]],Baza_cen[],3,0)</f>
        <v>BLOK NYXON  Green HST  170   H= 80mm     GPMM</v>
      </c>
      <c r="E4179" s="466">
        <v>80</v>
      </c>
      <c r="F4179" s="466"/>
      <c r="G4179" s="466" t="s">
        <v>2453</v>
      </c>
      <c r="H4179" s="477">
        <f>NP.!V244</f>
        <v>0</v>
      </c>
      <c r="I4179" s="476">
        <f>NP.!AN244</f>
        <v>0</v>
      </c>
      <c r="J4179" s="462"/>
    </row>
    <row r="4180" spans="1:10" ht="30" customHeight="1" x14ac:dyDescent="0.2">
      <c r="A4180" s="461">
        <v>4169</v>
      </c>
      <c r="B4180" s="463" t="s">
        <v>12</v>
      </c>
      <c r="C4180" s="464" t="s">
        <v>1514</v>
      </c>
      <c r="D4180" s="465" t="str">
        <f>VLOOKUP(Tabela25[[#This Row],[Symbol]],Baza_cen[],3,0)</f>
        <v>BLOK NYXON  Green HST  170   H= 80mm     GPMM</v>
      </c>
      <c r="E4180" s="466">
        <v>80</v>
      </c>
      <c r="F4180" s="466"/>
      <c r="G4180" s="466" t="s">
        <v>2453</v>
      </c>
      <c r="H4180" s="477">
        <f>NP.!W244</f>
        <v>0</v>
      </c>
      <c r="I4180" s="476">
        <f>NP.!AO244</f>
        <v>0</v>
      </c>
      <c r="J4180" s="462"/>
    </row>
    <row r="4181" spans="1:10" ht="30" customHeight="1" x14ac:dyDescent="0.2">
      <c r="A4181" s="461">
        <v>4170</v>
      </c>
      <c r="B4181" s="463" t="s">
        <v>12</v>
      </c>
      <c r="C4181" s="464" t="s">
        <v>1514</v>
      </c>
      <c r="D4181" s="465" t="str">
        <f>VLOOKUP(Tabela25[[#This Row],[Symbol]],Baza_cen[],3,0)</f>
        <v>BLOK NYXON  Green HST  170   H= 80mm     GPMM</v>
      </c>
      <c r="E4181" s="466">
        <v>80</v>
      </c>
      <c r="F4181" s="466"/>
      <c r="G4181" s="466" t="s">
        <v>2453</v>
      </c>
      <c r="H4181" s="477">
        <f>NP.!X244</f>
        <v>0</v>
      </c>
      <c r="I4181" s="476">
        <f>NP.!AP244</f>
        <v>0</v>
      </c>
      <c r="J4181" s="462"/>
    </row>
    <row r="4182" spans="1:10" ht="30" customHeight="1" x14ac:dyDescent="0.2">
      <c r="A4182" s="461">
        <v>4171</v>
      </c>
      <c r="B4182" s="463" t="s">
        <v>12</v>
      </c>
      <c r="C4182" s="464" t="s">
        <v>1514</v>
      </c>
      <c r="D4182" s="465" t="str">
        <f>VLOOKUP(Tabela25[[#This Row],[Symbol]],Baza_cen[],3,0)</f>
        <v>BLOK NYXON  Green HST  170   H= 80mm     GPMM</v>
      </c>
      <c r="E4182" s="466">
        <v>80</v>
      </c>
      <c r="F4182" s="466"/>
      <c r="G4182" s="466" t="s">
        <v>2453</v>
      </c>
      <c r="H4182" s="477">
        <f>NP.!Y244</f>
        <v>0</v>
      </c>
      <c r="I4182" s="476">
        <f>NP.!AQ244</f>
        <v>0</v>
      </c>
      <c r="J4182" s="462"/>
    </row>
    <row r="4183" spans="1:10" ht="30" customHeight="1" x14ac:dyDescent="0.2">
      <c r="A4183" s="461">
        <v>4172</v>
      </c>
      <c r="B4183" s="463" t="s">
        <v>12</v>
      </c>
      <c r="C4183" s="464" t="s">
        <v>1514</v>
      </c>
      <c r="D4183" s="465" t="str">
        <f>VLOOKUP(Tabela25[[#This Row],[Symbol]],Baza_cen[],3,0)</f>
        <v>BLOK NYXON  Green HST  170   H= 80mm     GPMM</v>
      </c>
      <c r="E4183" s="466">
        <v>80</v>
      </c>
      <c r="F4183" s="466"/>
      <c r="G4183" s="466" t="s">
        <v>2453</v>
      </c>
      <c r="H4183" s="477">
        <f>NP.!Z244</f>
        <v>0</v>
      </c>
      <c r="I4183" s="476">
        <f>NP.!AR244</f>
        <v>0</v>
      </c>
      <c r="J4183" s="462"/>
    </row>
    <row r="4184" spans="1:10" ht="30" customHeight="1" x14ac:dyDescent="0.2">
      <c r="A4184" s="461">
        <v>4173</v>
      </c>
      <c r="B4184" s="463" t="s">
        <v>12</v>
      </c>
      <c r="C4184" s="464" t="s">
        <v>1514</v>
      </c>
      <c r="D4184" s="465" t="str">
        <f>VLOOKUP(Tabela25[[#This Row],[Symbol]],Baza_cen[],3,0)</f>
        <v>BLOK NYXON  Green HST  170   H= 80mm     GPMM</v>
      </c>
      <c r="E4184" s="466">
        <v>80</v>
      </c>
      <c r="F4184" s="466"/>
      <c r="G4184" s="466" t="s">
        <v>2453</v>
      </c>
      <c r="H4184" s="477">
        <f>NP.!AA244</f>
        <v>0</v>
      </c>
      <c r="I4184" s="476">
        <f>NP.!AS244</f>
        <v>0</v>
      </c>
      <c r="J4184" s="462"/>
    </row>
    <row r="4185" spans="1:10" ht="30" customHeight="1" x14ac:dyDescent="0.2">
      <c r="A4185" s="461">
        <v>4174</v>
      </c>
      <c r="B4185" s="463" t="s">
        <v>12</v>
      </c>
      <c r="C4185" s="464" t="s">
        <v>1514</v>
      </c>
      <c r="D4185" s="465" t="str">
        <f>VLOOKUP(Tabela25[[#This Row],[Symbol]],Baza_cen[],3,0)</f>
        <v>BLOK NYXON  Green HST  170   H= 80mm     GPMM</v>
      </c>
      <c r="E4185" s="466">
        <v>80</v>
      </c>
      <c r="F4185" s="466"/>
      <c r="G4185" s="466" t="s">
        <v>2453</v>
      </c>
      <c r="H4185" s="477">
        <f>NP.!AB244</f>
        <v>0</v>
      </c>
      <c r="I4185" s="476">
        <f>NP.!AT244</f>
        <v>0</v>
      </c>
      <c r="J4185" s="462"/>
    </row>
    <row r="4186" spans="1:10" ht="30" customHeight="1" x14ac:dyDescent="0.2">
      <c r="A4186" s="461">
        <v>4175</v>
      </c>
      <c r="B4186" s="463" t="s">
        <v>12</v>
      </c>
      <c r="C4186" s="464" t="s">
        <v>1514</v>
      </c>
      <c r="D4186" s="465" t="str">
        <f>VLOOKUP(Tabela25[[#This Row],[Symbol]],Baza_cen[],3,0)</f>
        <v>BLOK NYXON  Green HST  170   H= 80mm     GPMM</v>
      </c>
      <c r="E4186" s="466">
        <v>80</v>
      </c>
      <c r="F4186" s="466"/>
      <c r="G4186" s="466" t="s">
        <v>2453</v>
      </c>
      <c r="H4186" s="477">
        <f>NP.!AC244</f>
        <v>0</v>
      </c>
      <c r="I4186" s="476">
        <f>NP.!AU244</f>
        <v>0</v>
      </c>
      <c r="J4186" s="462"/>
    </row>
    <row r="4187" spans="1:10" ht="30" customHeight="1" x14ac:dyDescent="0.2">
      <c r="A4187" s="461">
        <v>4176</v>
      </c>
      <c r="B4187" s="463" t="s">
        <v>12</v>
      </c>
      <c r="C4187" s="464" t="s">
        <v>1514</v>
      </c>
      <c r="D4187" s="465" t="str">
        <f>VLOOKUP(Tabela25[[#This Row],[Symbol]],Baza_cen[],3,0)</f>
        <v>BLOK NYXON  Green HST  170   H= 80mm     GPMM</v>
      </c>
      <c r="E4187" s="466">
        <v>80</v>
      </c>
      <c r="F4187" s="466"/>
      <c r="G4187" s="466" t="s">
        <v>2453</v>
      </c>
      <c r="H4187" s="477">
        <f>NP.!AD244</f>
        <v>0</v>
      </c>
      <c r="I4187" s="476">
        <f>NP.!AV244</f>
        <v>0</v>
      </c>
      <c r="J4187" s="462"/>
    </row>
    <row r="4188" spans="1:10" ht="30" customHeight="1" x14ac:dyDescent="0.2">
      <c r="A4188" s="461">
        <v>4177</v>
      </c>
      <c r="B4188" s="463" t="s">
        <v>12</v>
      </c>
      <c r="C4188" s="464" t="s">
        <v>1515</v>
      </c>
      <c r="D4188" s="465" t="str">
        <f>VLOOKUP(Tabela25[[#This Row],[Symbol]],Baza_cen[],3,0)</f>
        <v>BLOK NYXON  Green HST  170   H= 85mm     GPMM</v>
      </c>
      <c r="E4188" s="466">
        <v>85</v>
      </c>
      <c r="F4188" s="466"/>
      <c r="G4188" s="466" t="s">
        <v>2453</v>
      </c>
      <c r="H4188" s="477">
        <f>NP.!S245</f>
        <v>0</v>
      </c>
      <c r="I4188" s="476">
        <f>NP.!AK245</f>
        <v>0</v>
      </c>
      <c r="J4188" s="462"/>
    </row>
    <row r="4189" spans="1:10" ht="30" customHeight="1" x14ac:dyDescent="0.2">
      <c r="A4189" s="461">
        <v>4178</v>
      </c>
      <c r="B4189" s="463" t="s">
        <v>12</v>
      </c>
      <c r="C4189" s="464" t="s">
        <v>1515</v>
      </c>
      <c r="D4189" s="465" t="str">
        <f>VLOOKUP(Tabela25[[#This Row],[Symbol]],Baza_cen[],3,0)</f>
        <v>BLOK NYXON  Green HST  170   H= 85mm     GPMM</v>
      </c>
      <c r="E4189" s="466">
        <v>85</v>
      </c>
      <c r="F4189" s="466"/>
      <c r="G4189" s="466" t="s">
        <v>2453</v>
      </c>
      <c r="H4189" s="477">
        <f>NP.!T245</f>
        <v>0</v>
      </c>
      <c r="I4189" s="476">
        <f>NP.!AL245</f>
        <v>0</v>
      </c>
      <c r="J4189" s="462"/>
    </row>
    <row r="4190" spans="1:10" ht="30" customHeight="1" x14ac:dyDescent="0.2">
      <c r="A4190" s="461">
        <v>4179</v>
      </c>
      <c r="B4190" s="463" t="s">
        <v>12</v>
      </c>
      <c r="C4190" s="464" t="s">
        <v>1515</v>
      </c>
      <c r="D4190" s="465" t="str">
        <f>VLOOKUP(Tabela25[[#This Row],[Symbol]],Baza_cen[],3,0)</f>
        <v>BLOK NYXON  Green HST  170   H= 85mm     GPMM</v>
      </c>
      <c r="E4190" s="466">
        <v>85</v>
      </c>
      <c r="F4190" s="466"/>
      <c r="G4190" s="466" t="s">
        <v>2453</v>
      </c>
      <c r="H4190" s="477">
        <f>NP.!U245</f>
        <v>0</v>
      </c>
      <c r="I4190" s="476">
        <f>NP.!AM245</f>
        <v>0</v>
      </c>
      <c r="J4190" s="462"/>
    </row>
    <row r="4191" spans="1:10" ht="30" customHeight="1" x14ac:dyDescent="0.2">
      <c r="A4191" s="461">
        <v>4180</v>
      </c>
      <c r="B4191" s="463" t="s">
        <v>12</v>
      </c>
      <c r="C4191" s="464" t="s">
        <v>1515</v>
      </c>
      <c r="D4191" s="465" t="str">
        <f>VLOOKUP(Tabela25[[#This Row],[Symbol]],Baza_cen[],3,0)</f>
        <v>BLOK NYXON  Green HST  170   H= 85mm     GPMM</v>
      </c>
      <c r="E4191" s="466">
        <v>85</v>
      </c>
      <c r="F4191" s="466"/>
      <c r="G4191" s="466" t="s">
        <v>2453</v>
      </c>
      <c r="H4191" s="477">
        <f>NP.!V245</f>
        <v>0</v>
      </c>
      <c r="I4191" s="476">
        <f>NP.!AN245</f>
        <v>0</v>
      </c>
      <c r="J4191" s="462"/>
    </row>
    <row r="4192" spans="1:10" ht="30" customHeight="1" x14ac:dyDescent="0.2">
      <c r="A4192" s="461">
        <v>4181</v>
      </c>
      <c r="B4192" s="463" t="s">
        <v>12</v>
      </c>
      <c r="C4192" s="464" t="s">
        <v>1515</v>
      </c>
      <c r="D4192" s="465" t="str">
        <f>VLOOKUP(Tabela25[[#This Row],[Symbol]],Baza_cen[],3,0)</f>
        <v>BLOK NYXON  Green HST  170   H= 85mm     GPMM</v>
      </c>
      <c r="E4192" s="466">
        <v>85</v>
      </c>
      <c r="F4192" s="466"/>
      <c r="G4192" s="466" t="s">
        <v>2453</v>
      </c>
      <c r="H4192" s="477">
        <f>NP.!W245</f>
        <v>0</v>
      </c>
      <c r="I4192" s="476">
        <f>NP.!AO245</f>
        <v>0</v>
      </c>
      <c r="J4192" s="462"/>
    </row>
    <row r="4193" spans="1:10" ht="30" customHeight="1" x14ac:dyDescent="0.2">
      <c r="A4193" s="461">
        <v>4182</v>
      </c>
      <c r="B4193" s="463" t="s">
        <v>12</v>
      </c>
      <c r="C4193" s="464" t="s">
        <v>1515</v>
      </c>
      <c r="D4193" s="465" t="str">
        <f>VLOOKUP(Tabela25[[#This Row],[Symbol]],Baza_cen[],3,0)</f>
        <v>BLOK NYXON  Green HST  170   H= 85mm     GPMM</v>
      </c>
      <c r="E4193" s="466">
        <v>85</v>
      </c>
      <c r="F4193" s="466"/>
      <c r="G4193" s="466" t="s">
        <v>2453</v>
      </c>
      <c r="H4193" s="477">
        <f>NP.!X245</f>
        <v>0</v>
      </c>
      <c r="I4193" s="476">
        <f>NP.!AP245</f>
        <v>0</v>
      </c>
      <c r="J4193" s="462"/>
    </row>
    <row r="4194" spans="1:10" ht="30" customHeight="1" x14ac:dyDescent="0.2">
      <c r="A4194" s="461">
        <v>4183</v>
      </c>
      <c r="B4194" s="463" t="s">
        <v>12</v>
      </c>
      <c r="C4194" s="464" t="s">
        <v>1515</v>
      </c>
      <c r="D4194" s="465" t="str">
        <f>VLOOKUP(Tabela25[[#This Row],[Symbol]],Baza_cen[],3,0)</f>
        <v>BLOK NYXON  Green HST  170   H= 85mm     GPMM</v>
      </c>
      <c r="E4194" s="466">
        <v>85</v>
      </c>
      <c r="F4194" s="466"/>
      <c r="G4194" s="466" t="s">
        <v>2453</v>
      </c>
      <c r="H4194" s="477">
        <f>NP.!Y245</f>
        <v>0</v>
      </c>
      <c r="I4194" s="476">
        <f>NP.!AQ245</f>
        <v>0</v>
      </c>
      <c r="J4194" s="462"/>
    </row>
    <row r="4195" spans="1:10" ht="30" customHeight="1" x14ac:dyDescent="0.2">
      <c r="A4195" s="461">
        <v>4184</v>
      </c>
      <c r="B4195" s="463" t="s">
        <v>12</v>
      </c>
      <c r="C4195" s="464" t="s">
        <v>1515</v>
      </c>
      <c r="D4195" s="465" t="str">
        <f>VLOOKUP(Tabela25[[#This Row],[Symbol]],Baza_cen[],3,0)</f>
        <v>BLOK NYXON  Green HST  170   H= 85mm     GPMM</v>
      </c>
      <c r="E4195" s="466">
        <v>85</v>
      </c>
      <c r="F4195" s="466"/>
      <c r="G4195" s="466" t="s">
        <v>2453</v>
      </c>
      <c r="H4195" s="477">
        <f>NP.!Z245</f>
        <v>0</v>
      </c>
      <c r="I4195" s="476">
        <f>NP.!AR245</f>
        <v>0</v>
      </c>
      <c r="J4195" s="462"/>
    </row>
    <row r="4196" spans="1:10" ht="30" customHeight="1" x14ac:dyDescent="0.2">
      <c r="A4196" s="461">
        <v>4185</v>
      </c>
      <c r="B4196" s="463" t="s">
        <v>12</v>
      </c>
      <c r="C4196" s="464" t="s">
        <v>1515</v>
      </c>
      <c r="D4196" s="465" t="str">
        <f>VLOOKUP(Tabela25[[#This Row],[Symbol]],Baza_cen[],3,0)</f>
        <v>BLOK NYXON  Green HST  170   H= 85mm     GPMM</v>
      </c>
      <c r="E4196" s="466">
        <v>85</v>
      </c>
      <c r="F4196" s="466"/>
      <c r="G4196" s="466" t="s">
        <v>2453</v>
      </c>
      <c r="H4196" s="477">
        <f>NP.!AA245</f>
        <v>0</v>
      </c>
      <c r="I4196" s="476">
        <f>NP.!AS245</f>
        <v>0</v>
      </c>
      <c r="J4196" s="462"/>
    </row>
    <row r="4197" spans="1:10" ht="30" customHeight="1" x14ac:dyDescent="0.2">
      <c r="A4197" s="461">
        <v>4186</v>
      </c>
      <c r="B4197" s="463" t="s">
        <v>12</v>
      </c>
      <c r="C4197" s="464" t="s">
        <v>1515</v>
      </c>
      <c r="D4197" s="465" t="str">
        <f>VLOOKUP(Tabela25[[#This Row],[Symbol]],Baza_cen[],3,0)</f>
        <v>BLOK NYXON  Green HST  170   H= 85mm     GPMM</v>
      </c>
      <c r="E4197" s="466">
        <v>85</v>
      </c>
      <c r="F4197" s="466"/>
      <c r="G4197" s="466" t="s">
        <v>2453</v>
      </c>
      <c r="H4197" s="477">
        <f>NP.!AB245</f>
        <v>0</v>
      </c>
      <c r="I4197" s="476">
        <f>NP.!AT245</f>
        <v>0</v>
      </c>
      <c r="J4197" s="462"/>
    </row>
    <row r="4198" spans="1:10" ht="30" customHeight="1" x14ac:dyDescent="0.2">
      <c r="A4198" s="461">
        <v>4187</v>
      </c>
      <c r="B4198" s="463" t="s">
        <v>12</v>
      </c>
      <c r="C4198" s="464" t="s">
        <v>1515</v>
      </c>
      <c r="D4198" s="465" t="str">
        <f>VLOOKUP(Tabela25[[#This Row],[Symbol]],Baza_cen[],3,0)</f>
        <v>BLOK NYXON  Green HST  170   H= 85mm     GPMM</v>
      </c>
      <c r="E4198" s="466">
        <v>85</v>
      </c>
      <c r="F4198" s="466"/>
      <c r="G4198" s="466" t="s">
        <v>2453</v>
      </c>
      <c r="H4198" s="477">
        <f>NP.!AC245</f>
        <v>0</v>
      </c>
      <c r="I4198" s="476">
        <f>NP.!AU245</f>
        <v>0</v>
      </c>
      <c r="J4198" s="462"/>
    </row>
    <row r="4199" spans="1:10" ht="30" customHeight="1" x14ac:dyDescent="0.2">
      <c r="A4199" s="461">
        <v>4188</v>
      </c>
      <c r="B4199" s="463" t="s">
        <v>12</v>
      </c>
      <c r="C4199" s="464" t="s">
        <v>1515</v>
      </c>
      <c r="D4199" s="465" t="str">
        <f>VLOOKUP(Tabela25[[#This Row],[Symbol]],Baza_cen[],3,0)</f>
        <v>BLOK NYXON  Green HST  170   H= 85mm     GPMM</v>
      </c>
      <c r="E4199" s="466">
        <v>85</v>
      </c>
      <c r="F4199" s="466"/>
      <c r="G4199" s="466" t="s">
        <v>2453</v>
      </c>
      <c r="H4199" s="477">
        <f>NP.!AD245</f>
        <v>0</v>
      </c>
      <c r="I4199" s="476">
        <f>NP.!AV245</f>
        <v>0</v>
      </c>
      <c r="J4199" s="462"/>
    </row>
    <row r="4200" spans="1:10" ht="30" customHeight="1" x14ac:dyDescent="0.2">
      <c r="A4200" s="461">
        <v>4189</v>
      </c>
      <c r="B4200" s="463" t="s">
        <v>12</v>
      </c>
      <c r="C4200" s="464" t="s">
        <v>1516</v>
      </c>
      <c r="D4200" s="465" t="str">
        <f>VLOOKUP(Tabela25[[#This Row],[Symbol]],Baza_cen[],3,0)</f>
        <v>BLOK NYXON  Green HST  170   H= 90mm     GPMM</v>
      </c>
      <c r="E4200" s="466">
        <v>90</v>
      </c>
      <c r="F4200" s="466"/>
      <c r="G4200" s="466" t="s">
        <v>2453</v>
      </c>
      <c r="H4200" s="477">
        <f>NP.!S246</f>
        <v>0</v>
      </c>
      <c r="I4200" s="476">
        <f>NP.!AK246</f>
        <v>0</v>
      </c>
      <c r="J4200" s="462"/>
    </row>
    <row r="4201" spans="1:10" ht="30" customHeight="1" x14ac:dyDescent="0.2">
      <c r="A4201" s="461">
        <v>4190</v>
      </c>
      <c r="B4201" s="463" t="s">
        <v>12</v>
      </c>
      <c r="C4201" s="464" t="s">
        <v>1516</v>
      </c>
      <c r="D4201" s="465" t="str">
        <f>VLOOKUP(Tabela25[[#This Row],[Symbol]],Baza_cen[],3,0)</f>
        <v>BLOK NYXON  Green HST  170   H= 90mm     GPMM</v>
      </c>
      <c r="E4201" s="466">
        <v>90</v>
      </c>
      <c r="F4201" s="466"/>
      <c r="G4201" s="466" t="s">
        <v>2453</v>
      </c>
      <c r="H4201" s="477">
        <f>NP.!T246</f>
        <v>0</v>
      </c>
      <c r="I4201" s="476">
        <f>NP.!AL246</f>
        <v>0</v>
      </c>
      <c r="J4201" s="462"/>
    </row>
    <row r="4202" spans="1:10" ht="30" customHeight="1" x14ac:dyDescent="0.2">
      <c r="A4202" s="461">
        <v>4191</v>
      </c>
      <c r="B4202" s="463" t="s">
        <v>12</v>
      </c>
      <c r="C4202" s="464" t="s">
        <v>1516</v>
      </c>
      <c r="D4202" s="465" t="str">
        <f>VLOOKUP(Tabela25[[#This Row],[Symbol]],Baza_cen[],3,0)</f>
        <v>BLOK NYXON  Green HST  170   H= 90mm     GPMM</v>
      </c>
      <c r="E4202" s="466">
        <v>90</v>
      </c>
      <c r="F4202" s="466"/>
      <c r="G4202" s="466" t="s">
        <v>2453</v>
      </c>
      <c r="H4202" s="477">
        <f>NP.!U246</f>
        <v>0</v>
      </c>
      <c r="I4202" s="476">
        <f>NP.!AM246</f>
        <v>0</v>
      </c>
      <c r="J4202" s="462"/>
    </row>
    <row r="4203" spans="1:10" ht="30" customHeight="1" x14ac:dyDescent="0.2">
      <c r="A4203" s="461">
        <v>4192</v>
      </c>
      <c r="B4203" s="463" t="s">
        <v>12</v>
      </c>
      <c r="C4203" s="464" t="s">
        <v>1516</v>
      </c>
      <c r="D4203" s="465" t="str">
        <f>VLOOKUP(Tabela25[[#This Row],[Symbol]],Baza_cen[],3,0)</f>
        <v>BLOK NYXON  Green HST  170   H= 90mm     GPMM</v>
      </c>
      <c r="E4203" s="466">
        <v>90</v>
      </c>
      <c r="F4203" s="466"/>
      <c r="G4203" s="466" t="s">
        <v>2453</v>
      </c>
      <c r="H4203" s="477">
        <f>NP.!V246</f>
        <v>0</v>
      </c>
      <c r="I4203" s="476">
        <f>NP.!AN246</f>
        <v>0</v>
      </c>
      <c r="J4203" s="462"/>
    </row>
    <row r="4204" spans="1:10" ht="30" customHeight="1" x14ac:dyDescent="0.2">
      <c r="A4204" s="461">
        <v>4193</v>
      </c>
      <c r="B4204" s="463" t="s">
        <v>12</v>
      </c>
      <c r="C4204" s="464" t="s">
        <v>1516</v>
      </c>
      <c r="D4204" s="465" t="str">
        <f>VLOOKUP(Tabela25[[#This Row],[Symbol]],Baza_cen[],3,0)</f>
        <v>BLOK NYXON  Green HST  170   H= 90mm     GPMM</v>
      </c>
      <c r="E4204" s="466">
        <v>90</v>
      </c>
      <c r="F4204" s="466"/>
      <c r="G4204" s="466" t="s">
        <v>2453</v>
      </c>
      <c r="H4204" s="477">
        <f>NP.!W246</f>
        <v>0</v>
      </c>
      <c r="I4204" s="476">
        <f>NP.!AO246</f>
        <v>0</v>
      </c>
      <c r="J4204" s="462"/>
    </row>
    <row r="4205" spans="1:10" ht="30" customHeight="1" x14ac:dyDescent="0.2">
      <c r="A4205" s="461">
        <v>4194</v>
      </c>
      <c r="B4205" s="463" t="s">
        <v>12</v>
      </c>
      <c r="C4205" s="464" t="s">
        <v>1516</v>
      </c>
      <c r="D4205" s="465" t="str">
        <f>VLOOKUP(Tabela25[[#This Row],[Symbol]],Baza_cen[],3,0)</f>
        <v>BLOK NYXON  Green HST  170   H= 90mm     GPMM</v>
      </c>
      <c r="E4205" s="466">
        <v>90</v>
      </c>
      <c r="F4205" s="466"/>
      <c r="G4205" s="466" t="s">
        <v>2453</v>
      </c>
      <c r="H4205" s="477">
        <f>NP.!X246</f>
        <v>0</v>
      </c>
      <c r="I4205" s="476">
        <f>NP.!AP246</f>
        <v>0</v>
      </c>
      <c r="J4205" s="462"/>
    </row>
    <row r="4206" spans="1:10" ht="30" customHeight="1" x14ac:dyDescent="0.2">
      <c r="A4206" s="461">
        <v>4195</v>
      </c>
      <c r="B4206" s="463" t="s">
        <v>12</v>
      </c>
      <c r="C4206" s="464" t="s">
        <v>1516</v>
      </c>
      <c r="D4206" s="465" t="str">
        <f>VLOOKUP(Tabela25[[#This Row],[Symbol]],Baza_cen[],3,0)</f>
        <v>BLOK NYXON  Green HST  170   H= 90mm     GPMM</v>
      </c>
      <c r="E4206" s="466">
        <v>90</v>
      </c>
      <c r="F4206" s="466"/>
      <c r="G4206" s="466" t="s">
        <v>2453</v>
      </c>
      <c r="H4206" s="477">
        <f>NP.!Y246</f>
        <v>0</v>
      </c>
      <c r="I4206" s="476">
        <f>NP.!AQ246</f>
        <v>0</v>
      </c>
      <c r="J4206" s="462"/>
    </row>
    <row r="4207" spans="1:10" ht="30" customHeight="1" x14ac:dyDescent="0.2">
      <c r="A4207" s="461">
        <v>4196</v>
      </c>
      <c r="B4207" s="463" t="s">
        <v>12</v>
      </c>
      <c r="C4207" s="464" t="s">
        <v>1516</v>
      </c>
      <c r="D4207" s="465" t="str">
        <f>VLOOKUP(Tabela25[[#This Row],[Symbol]],Baza_cen[],3,0)</f>
        <v>BLOK NYXON  Green HST  170   H= 90mm     GPMM</v>
      </c>
      <c r="E4207" s="466">
        <v>90</v>
      </c>
      <c r="F4207" s="466"/>
      <c r="G4207" s="466" t="s">
        <v>2453</v>
      </c>
      <c r="H4207" s="477">
        <f>NP.!Z246</f>
        <v>0</v>
      </c>
      <c r="I4207" s="476">
        <f>NP.!AR246</f>
        <v>0</v>
      </c>
      <c r="J4207" s="462"/>
    </row>
    <row r="4208" spans="1:10" ht="30" customHeight="1" x14ac:dyDescent="0.2">
      <c r="A4208" s="461">
        <v>4197</v>
      </c>
      <c r="B4208" s="463" t="s">
        <v>12</v>
      </c>
      <c r="C4208" s="464" t="s">
        <v>1516</v>
      </c>
      <c r="D4208" s="465" t="str">
        <f>VLOOKUP(Tabela25[[#This Row],[Symbol]],Baza_cen[],3,0)</f>
        <v>BLOK NYXON  Green HST  170   H= 90mm     GPMM</v>
      </c>
      <c r="E4208" s="466">
        <v>90</v>
      </c>
      <c r="F4208" s="466"/>
      <c r="G4208" s="466" t="s">
        <v>2453</v>
      </c>
      <c r="H4208" s="477">
        <f>NP.!AA246</f>
        <v>0</v>
      </c>
      <c r="I4208" s="476">
        <f>NP.!AS246</f>
        <v>0</v>
      </c>
      <c r="J4208" s="462"/>
    </row>
    <row r="4209" spans="1:10" ht="30" customHeight="1" x14ac:dyDescent="0.2">
      <c r="A4209" s="461">
        <v>4198</v>
      </c>
      <c r="B4209" s="463" t="s">
        <v>12</v>
      </c>
      <c r="C4209" s="464" t="s">
        <v>1516</v>
      </c>
      <c r="D4209" s="465" t="str">
        <f>VLOOKUP(Tabela25[[#This Row],[Symbol]],Baza_cen[],3,0)</f>
        <v>BLOK NYXON  Green HST  170   H= 90mm     GPMM</v>
      </c>
      <c r="E4209" s="466">
        <v>90</v>
      </c>
      <c r="F4209" s="466"/>
      <c r="G4209" s="466" t="s">
        <v>2453</v>
      </c>
      <c r="H4209" s="477">
        <f>NP.!AB246</f>
        <v>0</v>
      </c>
      <c r="I4209" s="476">
        <f>NP.!AT246</f>
        <v>0</v>
      </c>
      <c r="J4209" s="462"/>
    </row>
    <row r="4210" spans="1:10" ht="30" customHeight="1" x14ac:dyDescent="0.2">
      <c r="A4210" s="461">
        <v>4199</v>
      </c>
      <c r="B4210" s="463" t="s">
        <v>12</v>
      </c>
      <c r="C4210" s="464" t="s">
        <v>1516</v>
      </c>
      <c r="D4210" s="465" t="str">
        <f>VLOOKUP(Tabela25[[#This Row],[Symbol]],Baza_cen[],3,0)</f>
        <v>BLOK NYXON  Green HST  170   H= 90mm     GPMM</v>
      </c>
      <c r="E4210" s="466">
        <v>90</v>
      </c>
      <c r="F4210" s="466"/>
      <c r="G4210" s="466" t="s">
        <v>2453</v>
      </c>
      <c r="H4210" s="477">
        <f>NP.!AC246</f>
        <v>0</v>
      </c>
      <c r="I4210" s="476">
        <f>NP.!AU246</f>
        <v>0</v>
      </c>
      <c r="J4210" s="462"/>
    </row>
    <row r="4211" spans="1:10" ht="30" customHeight="1" x14ac:dyDescent="0.2">
      <c r="A4211" s="461">
        <v>4200</v>
      </c>
      <c r="B4211" s="463" t="s">
        <v>12</v>
      </c>
      <c r="C4211" s="464" t="s">
        <v>1516</v>
      </c>
      <c r="D4211" s="465" t="str">
        <f>VLOOKUP(Tabela25[[#This Row],[Symbol]],Baza_cen[],3,0)</f>
        <v>BLOK NYXON  Green HST  170   H= 90mm     GPMM</v>
      </c>
      <c r="E4211" s="466">
        <v>90</v>
      </c>
      <c r="F4211" s="466"/>
      <c r="G4211" s="466" t="s">
        <v>2453</v>
      </c>
      <c r="H4211" s="477">
        <f>NP.!AD246</f>
        <v>0</v>
      </c>
      <c r="I4211" s="476">
        <f>NP.!AV246</f>
        <v>0</v>
      </c>
      <c r="J4211" s="462"/>
    </row>
    <row r="4212" spans="1:10" ht="30" customHeight="1" x14ac:dyDescent="0.2">
      <c r="A4212" s="461">
        <v>4201</v>
      </c>
      <c r="B4212" s="463" t="s">
        <v>12</v>
      </c>
      <c r="C4212" s="464" t="s">
        <v>1517</v>
      </c>
      <c r="D4212" s="465" t="str">
        <f>VLOOKUP(Tabela25[[#This Row],[Symbol]],Baza_cen[],3,0)</f>
        <v>BLOK NYXON  Green HST  170   H= 95mm     GPMM</v>
      </c>
      <c r="E4212" s="466">
        <v>95</v>
      </c>
      <c r="F4212" s="466"/>
      <c r="G4212" s="466" t="s">
        <v>2453</v>
      </c>
      <c r="H4212" s="477">
        <f>NP.!S247</f>
        <v>0</v>
      </c>
      <c r="I4212" s="476">
        <f>NP.!AK247</f>
        <v>0</v>
      </c>
      <c r="J4212" s="462"/>
    </row>
    <row r="4213" spans="1:10" ht="30" customHeight="1" x14ac:dyDescent="0.2">
      <c r="A4213" s="461">
        <v>4202</v>
      </c>
      <c r="B4213" s="463" t="s">
        <v>12</v>
      </c>
      <c r="C4213" s="464" t="s">
        <v>1517</v>
      </c>
      <c r="D4213" s="465" t="str">
        <f>VLOOKUP(Tabela25[[#This Row],[Symbol]],Baza_cen[],3,0)</f>
        <v>BLOK NYXON  Green HST  170   H= 95mm     GPMM</v>
      </c>
      <c r="E4213" s="466">
        <v>95</v>
      </c>
      <c r="F4213" s="466"/>
      <c r="G4213" s="466" t="s">
        <v>2453</v>
      </c>
      <c r="H4213" s="477">
        <f>NP.!T247</f>
        <v>0</v>
      </c>
      <c r="I4213" s="476">
        <f>NP.!AL247</f>
        <v>0</v>
      </c>
      <c r="J4213" s="462"/>
    </row>
    <row r="4214" spans="1:10" ht="30" customHeight="1" x14ac:dyDescent="0.2">
      <c r="A4214" s="461">
        <v>4203</v>
      </c>
      <c r="B4214" s="463" t="s">
        <v>12</v>
      </c>
      <c r="C4214" s="464" t="s">
        <v>1517</v>
      </c>
      <c r="D4214" s="465" t="str">
        <f>VLOOKUP(Tabela25[[#This Row],[Symbol]],Baza_cen[],3,0)</f>
        <v>BLOK NYXON  Green HST  170   H= 95mm     GPMM</v>
      </c>
      <c r="E4214" s="466">
        <v>95</v>
      </c>
      <c r="F4214" s="466"/>
      <c r="G4214" s="466" t="s">
        <v>2453</v>
      </c>
      <c r="H4214" s="477">
        <f>NP.!U247</f>
        <v>0</v>
      </c>
      <c r="I4214" s="476">
        <f>NP.!AM247</f>
        <v>0</v>
      </c>
      <c r="J4214" s="462"/>
    </row>
    <row r="4215" spans="1:10" ht="30" customHeight="1" x14ac:dyDescent="0.2">
      <c r="A4215" s="461">
        <v>4204</v>
      </c>
      <c r="B4215" s="463" t="s">
        <v>12</v>
      </c>
      <c r="C4215" s="464" t="s">
        <v>1517</v>
      </c>
      <c r="D4215" s="465" t="str">
        <f>VLOOKUP(Tabela25[[#This Row],[Symbol]],Baza_cen[],3,0)</f>
        <v>BLOK NYXON  Green HST  170   H= 95mm     GPMM</v>
      </c>
      <c r="E4215" s="466">
        <v>95</v>
      </c>
      <c r="F4215" s="466"/>
      <c r="G4215" s="466" t="s">
        <v>2453</v>
      </c>
      <c r="H4215" s="477">
        <f>NP.!V247</f>
        <v>0</v>
      </c>
      <c r="I4215" s="476">
        <f>NP.!AN247</f>
        <v>0</v>
      </c>
      <c r="J4215" s="462"/>
    </row>
    <row r="4216" spans="1:10" ht="30" customHeight="1" x14ac:dyDescent="0.2">
      <c r="A4216" s="461">
        <v>4205</v>
      </c>
      <c r="B4216" s="463" t="s">
        <v>12</v>
      </c>
      <c r="C4216" s="464" t="s">
        <v>1517</v>
      </c>
      <c r="D4216" s="465" t="str">
        <f>VLOOKUP(Tabela25[[#This Row],[Symbol]],Baza_cen[],3,0)</f>
        <v>BLOK NYXON  Green HST  170   H= 95mm     GPMM</v>
      </c>
      <c r="E4216" s="466">
        <v>95</v>
      </c>
      <c r="F4216" s="466"/>
      <c r="G4216" s="466" t="s">
        <v>2453</v>
      </c>
      <c r="H4216" s="477">
        <f>NP.!W247</f>
        <v>0</v>
      </c>
      <c r="I4216" s="476">
        <f>NP.!AO247</f>
        <v>0</v>
      </c>
      <c r="J4216" s="462"/>
    </row>
    <row r="4217" spans="1:10" ht="30" customHeight="1" x14ac:dyDescent="0.2">
      <c r="A4217" s="461">
        <v>4206</v>
      </c>
      <c r="B4217" s="463" t="s">
        <v>12</v>
      </c>
      <c r="C4217" s="464" t="s">
        <v>1517</v>
      </c>
      <c r="D4217" s="465" t="str">
        <f>VLOOKUP(Tabela25[[#This Row],[Symbol]],Baza_cen[],3,0)</f>
        <v>BLOK NYXON  Green HST  170   H= 95mm     GPMM</v>
      </c>
      <c r="E4217" s="466">
        <v>95</v>
      </c>
      <c r="F4217" s="466"/>
      <c r="G4217" s="466" t="s">
        <v>2453</v>
      </c>
      <c r="H4217" s="477">
        <f>NP.!X247</f>
        <v>0</v>
      </c>
      <c r="I4217" s="476">
        <f>NP.!AP247</f>
        <v>0</v>
      </c>
      <c r="J4217" s="462"/>
    </row>
    <row r="4218" spans="1:10" ht="30" customHeight="1" x14ac:dyDescent="0.2">
      <c r="A4218" s="461">
        <v>4207</v>
      </c>
      <c r="B4218" s="463" t="s">
        <v>12</v>
      </c>
      <c r="C4218" s="464" t="s">
        <v>1517</v>
      </c>
      <c r="D4218" s="465" t="str">
        <f>VLOOKUP(Tabela25[[#This Row],[Symbol]],Baza_cen[],3,0)</f>
        <v>BLOK NYXON  Green HST  170   H= 95mm     GPMM</v>
      </c>
      <c r="E4218" s="466">
        <v>95</v>
      </c>
      <c r="F4218" s="466"/>
      <c r="G4218" s="466" t="s">
        <v>2453</v>
      </c>
      <c r="H4218" s="477">
        <f>NP.!Y247</f>
        <v>0</v>
      </c>
      <c r="I4218" s="476">
        <f>NP.!AQ247</f>
        <v>0</v>
      </c>
      <c r="J4218" s="462"/>
    </row>
    <row r="4219" spans="1:10" ht="30" customHeight="1" x14ac:dyDescent="0.2">
      <c r="A4219" s="461">
        <v>4208</v>
      </c>
      <c r="B4219" s="463" t="s">
        <v>12</v>
      </c>
      <c r="C4219" s="464" t="s">
        <v>1517</v>
      </c>
      <c r="D4219" s="465" t="str">
        <f>VLOOKUP(Tabela25[[#This Row],[Symbol]],Baza_cen[],3,0)</f>
        <v>BLOK NYXON  Green HST  170   H= 95mm     GPMM</v>
      </c>
      <c r="E4219" s="466">
        <v>95</v>
      </c>
      <c r="F4219" s="466"/>
      <c r="G4219" s="466" t="s">
        <v>2453</v>
      </c>
      <c r="H4219" s="477">
        <f>NP.!Z247</f>
        <v>0</v>
      </c>
      <c r="I4219" s="476">
        <f>NP.!AR247</f>
        <v>0</v>
      </c>
      <c r="J4219" s="462"/>
    </row>
    <row r="4220" spans="1:10" ht="30" customHeight="1" x14ac:dyDescent="0.2">
      <c r="A4220" s="461">
        <v>4209</v>
      </c>
      <c r="B4220" s="463" t="s">
        <v>12</v>
      </c>
      <c r="C4220" s="464" t="s">
        <v>1517</v>
      </c>
      <c r="D4220" s="465" t="str">
        <f>VLOOKUP(Tabela25[[#This Row],[Symbol]],Baza_cen[],3,0)</f>
        <v>BLOK NYXON  Green HST  170   H= 95mm     GPMM</v>
      </c>
      <c r="E4220" s="466">
        <v>95</v>
      </c>
      <c r="F4220" s="466"/>
      <c r="G4220" s="466" t="s">
        <v>2453</v>
      </c>
      <c r="H4220" s="477">
        <f>NP.!AA247</f>
        <v>0</v>
      </c>
      <c r="I4220" s="476">
        <f>NP.!AS247</f>
        <v>0</v>
      </c>
      <c r="J4220" s="462"/>
    </row>
    <row r="4221" spans="1:10" ht="30" customHeight="1" x14ac:dyDescent="0.2">
      <c r="A4221" s="461">
        <v>4210</v>
      </c>
      <c r="B4221" s="463" t="s">
        <v>12</v>
      </c>
      <c r="C4221" s="464" t="s">
        <v>1517</v>
      </c>
      <c r="D4221" s="465" t="str">
        <f>VLOOKUP(Tabela25[[#This Row],[Symbol]],Baza_cen[],3,0)</f>
        <v>BLOK NYXON  Green HST  170   H= 95mm     GPMM</v>
      </c>
      <c r="E4221" s="466">
        <v>95</v>
      </c>
      <c r="F4221" s="466"/>
      <c r="G4221" s="466" t="s">
        <v>2453</v>
      </c>
      <c r="H4221" s="477">
        <f>NP.!AB247</f>
        <v>0</v>
      </c>
      <c r="I4221" s="476">
        <f>NP.!AT247</f>
        <v>0</v>
      </c>
      <c r="J4221" s="462"/>
    </row>
    <row r="4222" spans="1:10" ht="30" customHeight="1" x14ac:dyDescent="0.2">
      <c r="A4222" s="461">
        <v>4211</v>
      </c>
      <c r="B4222" s="463" t="s">
        <v>12</v>
      </c>
      <c r="C4222" s="464" t="s">
        <v>1517</v>
      </c>
      <c r="D4222" s="465" t="str">
        <f>VLOOKUP(Tabela25[[#This Row],[Symbol]],Baza_cen[],3,0)</f>
        <v>BLOK NYXON  Green HST  170   H= 95mm     GPMM</v>
      </c>
      <c r="E4222" s="466">
        <v>95</v>
      </c>
      <c r="F4222" s="466"/>
      <c r="G4222" s="466" t="s">
        <v>2453</v>
      </c>
      <c r="H4222" s="477">
        <f>NP.!AC247</f>
        <v>0</v>
      </c>
      <c r="I4222" s="476">
        <f>NP.!AU247</f>
        <v>0</v>
      </c>
      <c r="J4222" s="462"/>
    </row>
    <row r="4223" spans="1:10" ht="30" customHeight="1" x14ac:dyDescent="0.2">
      <c r="A4223" s="461">
        <v>4212</v>
      </c>
      <c r="B4223" s="463" t="s">
        <v>12</v>
      </c>
      <c r="C4223" s="464" t="s">
        <v>1517</v>
      </c>
      <c r="D4223" s="465" t="str">
        <f>VLOOKUP(Tabela25[[#This Row],[Symbol]],Baza_cen[],3,0)</f>
        <v>BLOK NYXON  Green HST  170   H= 95mm     GPMM</v>
      </c>
      <c r="E4223" s="466">
        <v>95</v>
      </c>
      <c r="F4223" s="466"/>
      <c r="G4223" s="466" t="s">
        <v>2453</v>
      </c>
      <c r="H4223" s="477">
        <f>NP.!AD247</f>
        <v>0</v>
      </c>
      <c r="I4223" s="476">
        <f>NP.!AV247</f>
        <v>0</v>
      </c>
      <c r="J4223" s="462"/>
    </row>
    <row r="4224" spans="1:10" ht="30" customHeight="1" x14ac:dyDescent="0.2">
      <c r="A4224" s="461">
        <v>4213</v>
      </c>
      <c r="B4224" s="463" t="s">
        <v>12</v>
      </c>
      <c r="C4224" s="464" t="s">
        <v>1518</v>
      </c>
      <c r="D4224" s="465" t="str">
        <f>VLOOKUP(Tabela25[[#This Row],[Symbol]],Baza_cen[],3,0)</f>
        <v>BLOK NYXON  Green HST  170   H=100mm     GPMM</v>
      </c>
      <c r="E4224" s="466">
        <v>100</v>
      </c>
      <c r="F4224" s="466"/>
      <c r="G4224" s="466" t="s">
        <v>2453</v>
      </c>
      <c r="H4224" s="477">
        <f>NP.!S248</f>
        <v>0</v>
      </c>
      <c r="I4224" s="476">
        <f>NP.!AK248</f>
        <v>0</v>
      </c>
      <c r="J4224" s="462"/>
    </row>
    <row r="4225" spans="1:10" ht="30" customHeight="1" x14ac:dyDescent="0.2">
      <c r="A4225" s="461">
        <v>4214</v>
      </c>
      <c r="B4225" s="463" t="s">
        <v>12</v>
      </c>
      <c r="C4225" s="464" t="s">
        <v>1518</v>
      </c>
      <c r="D4225" s="465" t="str">
        <f>VLOOKUP(Tabela25[[#This Row],[Symbol]],Baza_cen[],3,0)</f>
        <v>BLOK NYXON  Green HST  170   H=100mm     GPMM</v>
      </c>
      <c r="E4225" s="466">
        <v>100</v>
      </c>
      <c r="F4225" s="466"/>
      <c r="G4225" s="466" t="s">
        <v>2453</v>
      </c>
      <c r="H4225" s="477">
        <f>NP.!T248</f>
        <v>0</v>
      </c>
      <c r="I4225" s="476">
        <f>NP.!AL248</f>
        <v>0</v>
      </c>
      <c r="J4225" s="462"/>
    </row>
    <row r="4226" spans="1:10" ht="30" customHeight="1" x14ac:dyDescent="0.2">
      <c r="A4226" s="461">
        <v>4215</v>
      </c>
      <c r="B4226" s="463" t="s">
        <v>12</v>
      </c>
      <c r="C4226" s="464" t="s">
        <v>1518</v>
      </c>
      <c r="D4226" s="465" t="str">
        <f>VLOOKUP(Tabela25[[#This Row],[Symbol]],Baza_cen[],3,0)</f>
        <v>BLOK NYXON  Green HST  170   H=100mm     GPMM</v>
      </c>
      <c r="E4226" s="466">
        <v>100</v>
      </c>
      <c r="F4226" s="466"/>
      <c r="G4226" s="466" t="s">
        <v>2453</v>
      </c>
      <c r="H4226" s="477">
        <f>NP.!U248</f>
        <v>0</v>
      </c>
      <c r="I4226" s="476">
        <f>NP.!AM248</f>
        <v>0</v>
      </c>
      <c r="J4226" s="462"/>
    </row>
    <row r="4227" spans="1:10" ht="30" customHeight="1" x14ac:dyDescent="0.2">
      <c r="A4227" s="461">
        <v>4216</v>
      </c>
      <c r="B4227" s="463" t="s">
        <v>12</v>
      </c>
      <c r="C4227" s="464" t="s">
        <v>1518</v>
      </c>
      <c r="D4227" s="465" t="str">
        <f>VLOOKUP(Tabela25[[#This Row],[Symbol]],Baza_cen[],3,0)</f>
        <v>BLOK NYXON  Green HST  170   H=100mm     GPMM</v>
      </c>
      <c r="E4227" s="466">
        <v>100</v>
      </c>
      <c r="F4227" s="466"/>
      <c r="G4227" s="466" t="s">
        <v>2453</v>
      </c>
      <c r="H4227" s="477">
        <f>NP.!V248</f>
        <v>0</v>
      </c>
      <c r="I4227" s="476">
        <f>NP.!AN248</f>
        <v>0</v>
      </c>
      <c r="J4227" s="462"/>
    </row>
    <row r="4228" spans="1:10" ht="30" customHeight="1" x14ac:dyDescent="0.2">
      <c r="A4228" s="461">
        <v>4217</v>
      </c>
      <c r="B4228" s="463" t="s">
        <v>12</v>
      </c>
      <c r="C4228" s="464" t="s">
        <v>1518</v>
      </c>
      <c r="D4228" s="465" t="str">
        <f>VLOOKUP(Tabela25[[#This Row],[Symbol]],Baza_cen[],3,0)</f>
        <v>BLOK NYXON  Green HST  170   H=100mm     GPMM</v>
      </c>
      <c r="E4228" s="466">
        <v>100</v>
      </c>
      <c r="F4228" s="466"/>
      <c r="G4228" s="466" t="s">
        <v>2453</v>
      </c>
      <c r="H4228" s="477">
        <f>NP.!W248</f>
        <v>0</v>
      </c>
      <c r="I4228" s="476">
        <f>NP.!AO248</f>
        <v>0</v>
      </c>
      <c r="J4228" s="462"/>
    </row>
    <row r="4229" spans="1:10" ht="30" customHeight="1" x14ac:dyDescent="0.2">
      <c r="A4229" s="461">
        <v>4218</v>
      </c>
      <c r="B4229" s="463" t="s">
        <v>12</v>
      </c>
      <c r="C4229" s="464" t="s">
        <v>1518</v>
      </c>
      <c r="D4229" s="465" t="str">
        <f>VLOOKUP(Tabela25[[#This Row],[Symbol]],Baza_cen[],3,0)</f>
        <v>BLOK NYXON  Green HST  170   H=100mm     GPMM</v>
      </c>
      <c r="E4229" s="466">
        <v>100</v>
      </c>
      <c r="F4229" s="466"/>
      <c r="G4229" s="466" t="s">
        <v>2453</v>
      </c>
      <c r="H4229" s="477">
        <f>NP.!X248</f>
        <v>0</v>
      </c>
      <c r="I4229" s="476">
        <f>NP.!AP248</f>
        <v>0</v>
      </c>
      <c r="J4229" s="462"/>
    </row>
    <row r="4230" spans="1:10" ht="30" customHeight="1" x14ac:dyDescent="0.2">
      <c r="A4230" s="461">
        <v>4219</v>
      </c>
      <c r="B4230" s="463" t="s">
        <v>12</v>
      </c>
      <c r="C4230" s="464" t="s">
        <v>1518</v>
      </c>
      <c r="D4230" s="465" t="str">
        <f>VLOOKUP(Tabela25[[#This Row],[Symbol]],Baza_cen[],3,0)</f>
        <v>BLOK NYXON  Green HST  170   H=100mm     GPMM</v>
      </c>
      <c r="E4230" s="466">
        <v>100</v>
      </c>
      <c r="F4230" s="466"/>
      <c r="G4230" s="466" t="s">
        <v>2453</v>
      </c>
      <c r="H4230" s="477">
        <f>NP.!Y248</f>
        <v>0</v>
      </c>
      <c r="I4230" s="476">
        <f>NP.!AQ248</f>
        <v>0</v>
      </c>
      <c r="J4230" s="462"/>
    </row>
    <row r="4231" spans="1:10" ht="30" customHeight="1" x14ac:dyDescent="0.2">
      <c r="A4231" s="461">
        <v>4220</v>
      </c>
      <c r="B4231" s="463" t="s">
        <v>12</v>
      </c>
      <c r="C4231" s="464" t="s">
        <v>1518</v>
      </c>
      <c r="D4231" s="465" t="str">
        <f>VLOOKUP(Tabela25[[#This Row],[Symbol]],Baza_cen[],3,0)</f>
        <v>BLOK NYXON  Green HST  170   H=100mm     GPMM</v>
      </c>
      <c r="E4231" s="466">
        <v>100</v>
      </c>
      <c r="F4231" s="466"/>
      <c r="G4231" s="466" t="s">
        <v>2453</v>
      </c>
      <c r="H4231" s="477">
        <f>NP.!Z248</f>
        <v>0</v>
      </c>
      <c r="I4231" s="476">
        <f>NP.!AR248</f>
        <v>0</v>
      </c>
      <c r="J4231" s="462"/>
    </row>
    <row r="4232" spans="1:10" ht="30" customHeight="1" x14ac:dyDescent="0.2">
      <c r="A4232" s="461">
        <v>4221</v>
      </c>
      <c r="B4232" s="463" t="s">
        <v>12</v>
      </c>
      <c r="C4232" s="464" t="s">
        <v>1518</v>
      </c>
      <c r="D4232" s="465" t="str">
        <f>VLOOKUP(Tabela25[[#This Row],[Symbol]],Baza_cen[],3,0)</f>
        <v>BLOK NYXON  Green HST  170   H=100mm     GPMM</v>
      </c>
      <c r="E4232" s="466">
        <v>100</v>
      </c>
      <c r="F4232" s="466"/>
      <c r="G4232" s="466" t="s">
        <v>2453</v>
      </c>
      <c r="H4232" s="477">
        <f>NP.!AA248</f>
        <v>0</v>
      </c>
      <c r="I4232" s="476">
        <f>NP.!AS248</f>
        <v>0</v>
      </c>
      <c r="J4232" s="462"/>
    </row>
    <row r="4233" spans="1:10" ht="30" customHeight="1" x14ac:dyDescent="0.2">
      <c r="A4233" s="461">
        <v>4222</v>
      </c>
      <c r="B4233" s="463" t="s">
        <v>12</v>
      </c>
      <c r="C4233" s="464" t="s">
        <v>1518</v>
      </c>
      <c r="D4233" s="465" t="str">
        <f>VLOOKUP(Tabela25[[#This Row],[Symbol]],Baza_cen[],3,0)</f>
        <v>BLOK NYXON  Green HST  170   H=100mm     GPMM</v>
      </c>
      <c r="E4233" s="466">
        <v>100</v>
      </c>
      <c r="F4233" s="466"/>
      <c r="G4233" s="466" t="s">
        <v>2453</v>
      </c>
      <c r="H4233" s="477">
        <f>NP.!AB248</f>
        <v>0</v>
      </c>
      <c r="I4233" s="476">
        <f>NP.!AT248</f>
        <v>0</v>
      </c>
      <c r="J4233" s="462"/>
    </row>
    <row r="4234" spans="1:10" ht="30" customHeight="1" x14ac:dyDescent="0.2">
      <c r="A4234" s="461">
        <v>4223</v>
      </c>
      <c r="B4234" s="463" t="s">
        <v>12</v>
      </c>
      <c r="C4234" s="464" t="s">
        <v>1518</v>
      </c>
      <c r="D4234" s="465" t="str">
        <f>VLOOKUP(Tabela25[[#This Row],[Symbol]],Baza_cen[],3,0)</f>
        <v>BLOK NYXON  Green HST  170   H=100mm     GPMM</v>
      </c>
      <c r="E4234" s="466">
        <v>100</v>
      </c>
      <c r="F4234" s="466"/>
      <c r="G4234" s="466" t="s">
        <v>2453</v>
      </c>
      <c r="H4234" s="477">
        <f>NP.!AC248</f>
        <v>0</v>
      </c>
      <c r="I4234" s="476">
        <f>NP.!AU248</f>
        <v>0</v>
      </c>
      <c r="J4234" s="462"/>
    </row>
    <row r="4235" spans="1:10" ht="30" customHeight="1" x14ac:dyDescent="0.2">
      <c r="A4235" s="461">
        <v>4224</v>
      </c>
      <c r="B4235" s="463" t="s">
        <v>12</v>
      </c>
      <c r="C4235" s="464" t="s">
        <v>1518</v>
      </c>
      <c r="D4235" s="465" t="str">
        <f>VLOOKUP(Tabela25[[#This Row],[Symbol]],Baza_cen[],3,0)</f>
        <v>BLOK NYXON  Green HST  170   H=100mm     GPMM</v>
      </c>
      <c r="E4235" s="466">
        <v>100</v>
      </c>
      <c r="F4235" s="466"/>
      <c r="G4235" s="466" t="s">
        <v>2453</v>
      </c>
      <c r="H4235" s="477">
        <f>NP.!AD248</f>
        <v>0</v>
      </c>
      <c r="I4235" s="476">
        <f>NP.!AV248</f>
        <v>0</v>
      </c>
      <c r="J4235" s="462"/>
    </row>
    <row r="4236" spans="1:10" ht="30" customHeight="1" x14ac:dyDescent="0.2">
      <c r="A4236" s="461">
        <v>4225</v>
      </c>
      <c r="B4236" s="463" t="s">
        <v>12</v>
      </c>
      <c r="C4236" s="464" t="s">
        <v>1519</v>
      </c>
      <c r="D4236" s="465" t="str">
        <f>VLOOKUP(Tabela25[[#This Row],[Symbol]],Baza_cen[],3,0)</f>
        <v>BLOK NYXON  Green HST  170   H=105mm     GPMM</v>
      </c>
      <c r="E4236" s="466">
        <v>105</v>
      </c>
      <c r="F4236" s="466"/>
      <c r="G4236" s="466" t="s">
        <v>2453</v>
      </c>
      <c r="H4236" s="477">
        <f>NP.!S249</f>
        <v>0</v>
      </c>
      <c r="I4236" s="476">
        <f>NP.!AK249</f>
        <v>0</v>
      </c>
      <c r="J4236" s="462"/>
    </row>
    <row r="4237" spans="1:10" ht="30" customHeight="1" x14ac:dyDescent="0.2">
      <c r="A4237" s="461">
        <v>4226</v>
      </c>
      <c r="B4237" s="463" t="s">
        <v>12</v>
      </c>
      <c r="C4237" s="464" t="s">
        <v>1519</v>
      </c>
      <c r="D4237" s="465" t="str">
        <f>VLOOKUP(Tabela25[[#This Row],[Symbol]],Baza_cen[],3,0)</f>
        <v>BLOK NYXON  Green HST  170   H=105mm     GPMM</v>
      </c>
      <c r="E4237" s="466">
        <v>105</v>
      </c>
      <c r="F4237" s="466"/>
      <c r="G4237" s="466" t="s">
        <v>2453</v>
      </c>
      <c r="H4237" s="477">
        <f>NP.!T249</f>
        <v>0</v>
      </c>
      <c r="I4237" s="476">
        <f>NP.!AL249</f>
        <v>0</v>
      </c>
      <c r="J4237" s="462"/>
    </row>
    <row r="4238" spans="1:10" ht="30" customHeight="1" x14ac:dyDescent="0.2">
      <c r="A4238" s="461">
        <v>4227</v>
      </c>
      <c r="B4238" s="463" t="s">
        <v>12</v>
      </c>
      <c r="C4238" s="464" t="s">
        <v>1519</v>
      </c>
      <c r="D4238" s="465" t="str">
        <f>VLOOKUP(Tabela25[[#This Row],[Symbol]],Baza_cen[],3,0)</f>
        <v>BLOK NYXON  Green HST  170   H=105mm     GPMM</v>
      </c>
      <c r="E4238" s="466">
        <v>105</v>
      </c>
      <c r="F4238" s="466"/>
      <c r="G4238" s="466" t="s">
        <v>2453</v>
      </c>
      <c r="H4238" s="477">
        <f>NP.!U249</f>
        <v>0</v>
      </c>
      <c r="I4238" s="476">
        <f>NP.!AM249</f>
        <v>0</v>
      </c>
      <c r="J4238" s="462"/>
    </row>
    <row r="4239" spans="1:10" ht="30" customHeight="1" x14ac:dyDescent="0.2">
      <c r="A4239" s="461">
        <v>4228</v>
      </c>
      <c r="B4239" s="463" t="s">
        <v>12</v>
      </c>
      <c r="C4239" s="464" t="s">
        <v>1519</v>
      </c>
      <c r="D4239" s="465" t="str">
        <f>VLOOKUP(Tabela25[[#This Row],[Symbol]],Baza_cen[],3,0)</f>
        <v>BLOK NYXON  Green HST  170   H=105mm     GPMM</v>
      </c>
      <c r="E4239" s="466">
        <v>105</v>
      </c>
      <c r="F4239" s="466"/>
      <c r="G4239" s="466" t="s">
        <v>2453</v>
      </c>
      <c r="H4239" s="477">
        <f>NP.!V249</f>
        <v>0</v>
      </c>
      <c r="I4239" s="476">
        <f>NP.!AN249</f>
        <v>0</v>
      </c>
      <c r="J4239" s="462"/>
    </row>
    <row r="4240" spans="1:10" ht="30" customHeight="1" x14ac:dyDescent="0.2">
      <c r="A4240" s="461">
        <v>4229</v>
      </c>
      <c r="B4240" s="463" t="s">
        <v>12</v>
      </c>
      <c r="C4240" s="464" t="s">
        <v>1519</v>
      </c>
      <c r="D4240" s="465" t="str">
        <f>VLOOKUP(Tabela25[[#This Row],[Symbol]],Baza_cen[],3,0)</f>
        <v>BLOK NYXON  Green HST  170   H=105mm     GPMM</v>
      </c>
      <c r="E4240" s="466">
        <v>105</v>
      </c>
      <c r="F4240" s="466"/>
      <c r="G4240" s="466" t="s">
        <v>2453</v>
      </c>
      <c r="H4240" s="477">
        <f>NP.!W249</f>
        <v>0</v>
      </c>
      <c r="I4240" s="476">
        <f>NP.!AO249</f>
        <v>0</v>
      </c>
      <c r="J4240" s="462"/>
    </row>
    <row r="4241" spans="1:10" ht="30" customHeight="1" x14ac:dyDescent="0.2">
      <c r="A4241" s="461">
        <v>4230</v>
      </c>
      <c r="B4241" s="463" t="s">
        <v>12</v>
      </c>
      <c r="C4241" s="464" t="s">
        <v>1519</v>
      </c>
      <c r="D4241" s="465" t="str">
        <f>VLOOKUP(Tabela25[[#This Row],[Symbol]],Baza_cen[],3,0)</f>
        <v>BLOK NYXON  Green HST  170   H=105mm     GPMM</v>
      </c>
      <c r="E4241" s="466">
        <v>105</v>
      </c>
      <c r="F4241" s="466"/>
      <c r="G4241" s="466" t="s">
        <v>2453</v>
      </c>
      <c r="H4241" s="477">
        <f>NP.!X249</f>
        <v>0</v>
      </c>
      <c r="I4241" s="476">
        <f>NP.!AP249</f>
        <v>0</v>
      </c>
      <c r="J4241" s="462"/>
    </row>
    <row r="4242" spans="1:10" ht="30" customHeight="1" x14ac:dyDescent="0.2">
      <c r="A4242" s="461">
        <v>4231</v>
      </c>
      <c r="B4242" s="463" t="s">
        <v>12</v>
      </c>
      <c r="C4242" s="464" t="s">
        <v>1519</v>
      </c>
      <c r="D4242" s="465" t="str">
        <f>VLOOKUP(Tabela25[[#This Row],[Symbol]],Baza_cen[],3,0)</f>
        <v>BLOK NYXON  Green HST  170   H=105mm     GPMM</v>
      </c>
      <c r="E4242" s="466">
        <v>105</v>
      </c>
      <c r="F4242" s="466"/>
      <c r="G4242" s="466" t="s">
        <v>2453</v>
      </c>
      <c r="H4242" s="477">
        <f>NP.!Y249</f>
        <v>0</v>
      </c>
      <c r="I4242" s="476">
        <f>NP.!AQ249</f>
        <v>0</v>
      </c>
      <c r="J4242" s="462"/>
    </row>
    <row r="4243" spans="1:10" ht="30" customHeight="1" x14ac:dyDescent="0.2">
      <c r="A4243" s="461">
        <v>4232</v>
      </c>
      <c r="B4243" s="463" t="s">
        <v>12</v>
      </c>
      <c r="C4243" s="464" t="s">
        <v>1519</v>
      </c>
      <c r="D4243" s="465" t="str">
        <f>VLOOKUP(Tabela25[[#This Row],[Symbol]],Baza_cen[],3,0)</f>
        <v>BLOK NYXON  Green HST  170   H=105mm     GPMM</v>
      </c>
      <c r="E4243" s="466">
        <v>105</v>
      </c>
      <c r="F4243" s="466"/>
      <c r="G4243" s="466" t="s">
        <v>2453</v>
      </c>
      <c r="H4243" s="477">
        <f>NP.!Z249</f>
        <v>0</v>
      </c>
      <c r="I4243" s="476">
        <f>NP.!AR249</f>
        <v>0</v>
      </c>
      <c r="J4243" s="462"/>
    </row>
    <row r="4244" spans="1:10" ht="30" customHeight="1" x14ac:dyDescent="0.2">
      <c r="A4244" s="461">
        <v>4233</v>
      </c>
      <c r="B4244" s="463" t="s">
        <v>12</v>
      </c>
      <c r="C4244" s="464" t="s">
        <v>1519</v>
      </c>
      <c r="D4244" s="465" t="str">
        <f>VLOOKUP(Tabela25[[#This Row],[Symbol]],Baza_cen[],3,0)</f>
        <v>BLOK NYXON  Green HST  170   H=105mm     GPMM</v>
      </c>
      <c r="E4244" s="466">
        <v>105</v>
      </c>
      <c r="F4244" s="466"/>
      <c r="G4244" s="466" t="s">
        <v>2453</v>
      </c>
      <c r="H4244" s="477">
        <f>NP.!AA249</f>
        <v>0</v>
      </c>
      <c r="I4244" s="476">
        <f>NP.!AS249</f>
        <v>0</v>
      </c>
      <c r="J4244" s="462"/>
    </row>
    <row r="4245" spans="1:10" ht="30" customHeight="1" x14ac:dyDescent="0.2">
      <c r="A4245" s="461">
        <v>4234</v>
      </c>
      <c r="B4245" s="463" t="s">
        <v>12</v>
      </c>
      <c r="C4245" s="464" t="s">
        <v>1519</v>
      </c>
      <c r="D4245" s="465" t="str">
        <f>VLOOKUP(Tabela25[[#This Row],[Symbol]],Baza_cen[],3,0)</f>
        <v>BLOK NYXON  Green HST  170   H=105mm     GPMM</v>
      </c>
      <c r="E4245" s="466">
        <v>105</v>
      </c>
      <c r="F4245" s="466"/>
      <c r="G4245" s="466" t="s">
        <v>2453</v>
      </c>
      <c r="H4245" s="477">
        <f>NP.!AB249</f>
        <v>0</v>
      </c>
      <c r="I4245" s="476">
        <f>NP.!AT249</f>
        <v>0</v>
      </c>
      <c r="J4245" s="462"/>
    </row>
    <row r="4246" spans="1:10" ht="30" customHeight="1" x14ac:dyDescent="0.2">
      <c r="A4246" s="461">
        <v>4235</v>
      </c>
      <c r="B4246" s="463" t="s">
        <v>12</v>
      </c>
      <c r="C4246" s="464" t="s">
        <v>1519</v>
      </c>
      <c r="D4246" s="465" t="str">
        <f>VLOOKUP(Tabela25[[#This Row],[Symbol]],Baza_cen[],3,0)</f>
        <v>BLOK NYXON  Green HST  170   H=105mm     GPMM</v>
      </c>
      <c r="E4246" s="466">
        <v>105</v>
      </c>
      <c r="F4246" s="466"/>
      <c r="G4246" s="466" t="s">
        <v>2453</v>
      </c>
      <c r="H4246" s="477">
        <f>NP.!AC249</f>
        <v>0</v>
      </c>
      <c r="I4246" s="476">
        <f>NP.!AU249</f>
        <v>0</v>
      </c>
      <c r="J4246" s="462"/>
    </row>
    <row r="4247" spans="1:10" ht="30" customHeight="1" x14ac:dyDescent="0.2">
      <c r="A4247" s="461">
        <v>4236</v>
      </c>
      <c r="B4247" s="463" t="s">
        <v>12</v>
      </c>
      <c r="C4247" s="464" t="s">
        <v>1519</v>
      </c>
      <c r="D4247" s="465" t="str">
        <f>VLOOKUP(Tabela25[[#This Row],[Symbol]],Baza_cen[],3,0)</f>
        <v>BLOK NYXON  Green HST  170   H=105mm     GPMM</v>
      </c>
      <c r="E4247" s="466">
        <v>105</v>
      </c>
      <c r="F4247" s="466"/>
      <c r="G4247" s="466" t="s">
        <v>2453</v>
      </c>
      <c r="H4247" s="477">
        <f>NP.!AD249</f>
        <v>0</v>
      </c>
      <c r="I4247" s="476">
        <f>NP.!AV249</f>
        <v>0</v>
      </c>
      <c r="J4247" s="462"/>
    </row>
    <row r="4248" spans="1:10" ht="30" customHeight="1" x14ac:dyDescent="0.2">
      <c r="A4248" s="461">
        <v>4237</v>
      </c>
      <c r="B4248" s="463" t="s">
        <v>12</v>
      </c>
      <c r="C4248" s="464" t="s">
        <v>1520</v>
      </c>
      <c r="D4248" s="465" t="str">
        <f>VLOOKUP(Tabela25[[#This Row],[Symbol]],Baza_cen[],3,0)</f>
        <v>BLOK NYXON  Green HST  170   H=110mm     GPMM</v>
      </c>
      <c r="E4248" s="466">
        <v>110</v>
      </c>
      <c r="F4248" s="466"/>
      <c r="G4248" s="466" t="s">
        <v>2453</v>
      </c>
      <c r="H4248" s="477">
        <f>NP.!S250</f>
        <v>0</v>
      </c>
      <c r="I4248" s="476">
        <f>NP.!AK250</f>
        <v>0</v>
      </c>
      <c r="J4248" s="462"/>
    </row>
    <row r="4249" spans="1:10" ht="30" customHeight="1" x14ac:dyDescent="0.2">
      <c r="A4249" s="461">
        <v>4238</v>
      </c>
      <c r="B4249" s="463" t="s">
        <v>12</v>
      </c>
      <c r="C4249" s="464" t="s">
        <v>1520</v>
      </c>
      <c r="D4249" s="465" t="str">
        <f>VLOOKUP(Tabela25[[#This Row],[Symbol]],Baza_cen[],3,0)</f>
        <v>BLOK NYXON  Green HST  170   H=110mm     GPMM</v>
      </c>
      <c r="E4249" s="466">
        <v>110</v>
      </c>
      <c r="F4249" s="466"/>
      <c r="G4249" s="466" t="s">
        <v>2453</v>
      </c>
      <c r="H4249" s="477">
        <f>NP.!T250</f>
        <v>0</v>
      </c>
      <c r="I4249" s="476">
        <f>NP.!AL250</f>
        <v>0</v>
      </c>
      <c r="J4249" s="462"/>
    </row>
    <row r="4250" spans="1:10" ht="30" customHeight="1" x14ac:dyDescent="0.2">
      <c r="A4250" s="461">
        <v>4239</v>
      </c>
      <c r="B4250" s="463" t="s">
        <v>12</v>
      </c>
      <c r="C4250" s="464" t="s">
        <v>1520</v>
      </c>
      <c r="D4250" s="465" t="str">
        <f>VLOOKUP(Tabela25[[#This Row],[Symbol]],Baza_cen[],3,0)</f>
        <v>BLOK NYXON  Green HST  170   H=110mm     GPMM</v>
      </c>
      <c r="E4250" s="466">
        <v>110</v>
      </c>
      <c r="F4250" s="466"/>
      <c r="G4250" s="466" t="s">
        <v>2453</v>
      </c>
      <c r="H4250" s="477">
        <f>NP.!U250</f>
        <v>0</v>
      </c>
      <c r="I4250" s="476">
        <f>NP.!AM250</f>
        <v>0</v>
      </c>
      <c r="J4250" s="462"/>
    </row>
    <row r="4251" spans="1:10" ht="30" customHeight="1" x14ac:dyDescent="0.2">
      <c r="A4251" s="461">
        <v>4240</v>
      </c>
      <c r="B4251" s="463" t="s">
        <v>12</v>
      </c>
      <c r="C4251" s="464" t="s">
        <v>1520</v>
      </c>
      <c r="D4251" s="465" t="str">
        <f>VLOOKUP(Tabela25[[#This Row],[Symbol]],Baza_cen[],3,0)</f>
        <v>BLOK NYXON  Green HST  170   H=110mm     GPMM</v>
      </c>
      <c r="E4251" s="466">
        <v>110</v>
      </c>
      <c r="F4251" s="466"/>
      <c r="G4251" s="466" t="s">
        <v>2453</v>
      </c>
      <c r="H4251" s="477">
        <f>NP.!V250</f>
        <v>0</v>
      </c>
      <c r="I4251" s="476">
        <f>NP.!AN250</f>
        <v>0</v>
      </c>
      <c r="J4251" s="462"/>
    </row>
    <row r="4252" spans="1:10" ht="30" customHeight="1" x14ac:dyDescent="0.2">
      <c r="A4252" s="461">
        <v>4241</v>
      </c>
      <c r="B4252" s="463" t="s">
        <v>12</v>
      </c>
      <c r="C4252" s="464" t="s">
        <v>1520</v>
      </c>
      <c r="D4252" s="465" t="str">
        <f>VLOOKUP(Tabela25[[#This Row],[Symbol]],Baza_cen[],3,0)</f>
        <v>BLOK NYXON  Green HST  170   H=110mm     GPMM</v>
      </c>
      <c r="E4252" s="466">
        <v>110</v>
      </c>
      <c r="F4252" s="466"/>
      <c r="G4252" s="466" t="s">
        <v>2453</v>
      </c>
      <c r="H4252" s="477">
        <f>NP.!W250</f>
        <v>0</v>
      </c>
      <c r="I4252" s="476">
        <f>NP.!AO250</f>
        <v>0</v>
      </c>
      <c r="J4252" s="462"/>
    </row>
    <row r="4253" spans="1:10" ht="30" customHeight="1" x14ac:dyDescent="0.2">
      <c r="A4253" s="461">
        <v>4242</v>
      </c>
      <c r="B4253" s="463" t="s">
        <v>12</v>
      </c>
      <c r="C4253" s="464" t="s">
        <v>1520</v>
      </c>
      <c r="D4253" s="465" t="str">
        <f>VLOOKUP(Tabela25[[#This Row],[Symbol]],Baza_cen[],3,0)</f>
        <v>BLOK NYXON  Green HST  170   H=110mm     GPMM</v>
      </c>
      <c r="E4253" s="466">
        <v>110</v>
      </c>
      <c r="F4253" s="466"/>
      <c r="G4253" s="466" t="s">
        <v>2453</v>
      </c>
      <c r="H4253" s="477">
        <f>NP.!X250</f>
        <v>0</v>
      </c>
      <c r="I4253" s="476">
        <f>NP.!AP250</f>
        <v>0</v>
      </c>
      <c r="J4253" s="462"/>
    </row>
    <row r="4254" spans="1:10" ht="30" customHeight="1" x14ac:dyDescent="0.2">
      <c r="A4254" s="461">
        <v>4243</v>
      </c>
      <c r="B4254" s="463" t="s">
        <v>12</v>
      </c>
      <c r="C4254" s="464" t="s">
        <v>1520</v>
      </c>
      <c r="D4254" s="465" t="str">
        <f>VLOOKUP(Tabela25[[#This Row],[Symbol]],Baza_cen[],3,0)</f>
        <v>BLOK NYXON  Green HST  170   H=110mm     GPMM</v>
      </c>
      <c r="E4254" s="466">
        <v>110</v>
      </c>
      <c r="F4254" s="466"/>
      <c r="G4254" s="466" t="s">
        <v>2453</v>
      </c>
      <c r="H4254" s="477">
        <f>NP.!Y250</f>
        <v>0</v>
      </c>
      <c r="I4254" s="476">
        <f>NP.!AQ250</f>
        <v>0</v>
      </c>
      <c r="J4254" s="462"/>
    </row>
    <row r="4255" spans="1:10" ht="30" customHeight="1" x14ac:dyDescent="0.2">
      <c r="A4255" s="461">
        <v>4244</v>
      </c>
      <c r="B4255" s="463" t="s">
        <v>12</v>
      </c>
      <c r="C4255" s="464" t="s">
        <v>1520</v>
      </c>
      <c r="D4255" s="465" t="str">
        <f>VLOOKUP(Tabela25[[#This Row],[Symbol]],Baza_cen[],3,0)</f>
        <v>BLOK NYXON  Green HST  170   H=110mm     GPMM</v>
      </c>
      <c r="E4255" s="466">
        <v>110</v>
      </c>
      <c r="F4255" s="466"/>
      <c r="G4255" s="466" t="s">
        <v>2453</v>
      </c>
      <c r="H4255" s="477">
        <f>NP.!Z250</f>
        <v>0</v>
      </c>
      <c r="I4255" s="476">
        <f>NP.!AR250</f>
        <v>0</v>
      </c>
      <c r="J4255" s="462"/>
    </row>
    <row r="4256" spans="1:10" ht="30" customHeight="1" x14ac:dyDescent="0.2">
      <c r="A4256" s="461">
        <v>4245</v>
      </c>
      <c r="B4256" s="463" t="s">
        <v>12</v>
      </c>
      <c r="C4256" s="464" t="s">
        <v>1520</v>
      </c>
      <c r="D4256" s="465" t="str">
        <f>VLOOKUP(Tabela25[[#This Row],[Symbol]],Baza_cen[],3,0)</f>
        <v>BLOK NYXON  Green HST  170   H=110mm     GPMM</v>
      </c>
      <c r="E4256" s="466">
        <v>110</v>
      </c>
      <c r="F4256" s="466"/>
      <c r="G4256" s="466" t="s">
        <v>2453</v>
      </c>
      <c r="H4256" s="477">
        <f>NP.!AA250</f>
        <v>0</v>
      </c>
      <c r="I4256" s="476">
        <f>NP.!AS250</f>
        <v>0</v>
      </c>
      <c r="J4256" s="462"/>
    </row>
    <row r="4257" spans="1:10" ht="30" customHeight="1" x14ac:dyDescent="0.2">
      <c r="A4257" s="461">
        <v>4246</v>
      </c>
      <c r="B4257" s="463" t="s">
        <v>12</v>
      </c>
      <c r="C4257" s="464" t="s">
        <v>1520</v>
      </c>
      <c r="D4257" s="465" t="str">
        <f>VLOOKUP(Tabela25[[#This Row],[Symbol]],Baza_cen[],3,0)</f>
        <v>BLOK NYXON  Green HST  170   H=110mm     GPMM</v>
      </c>
      <c r="E4257" s="466">
        <v>110</v>
      </c>
      <c r="F4257" s="466"/>
      <c r="G4257" s="466" t="s">
        <v>2453</v>
      </c>
      <c r="H4257" s="477">
        <f>NP.!AB250</f>
        <v>0</v>
      </c>
      <c r="I4257" s="476">
        <f>NP.!AT250</f>
        <v>0</v>
      </c>
      <c r="J4257" s="462"/>
    </row>
    <row r="4258" spans="1:10" ht="30" customHeight="1" x14ac:dyDescent="0.2">
      <c r="A4258" s="461">
        <v>4247</v>
      </c>
      <c r="B4258" s="463" t="s">
        <v>12</v>
      </c>
      <c r="C4258" s="464" t="s">
        <v>1520</v>
      </c>
      <c r="D4258" s="465" t="str">
        <f>VLOOKUP(Tabela25[[#This Row],[Symbol]],Baza_cen[],3,0)</f>
        <v>BLOK NYXON  Green HST  170   H=110mm     GPMM</v>
      </c>
      <c r="E4258" s="466">
        <v>110</v>
      </c>
      <c r="F4258" s="466"/>
      <c r="G4258" s="466" t="s">
        <v>2453</v>
      </c>
      <c r="H4258" s="477">
        <f>NP.!AC250</f>
        <v>0</v>
      </c>
      <c r="I4258" s="476">
        <f>NP.!AU250</f>
        <v>0</v>
      </c>
      <c r="J4258" s="462"/>
    </row>
    <row r="4259" spans="1:10" ht="30" customHeight="1" x14ac:dyDescent="0.2">
      <c r="A4259" s="461">
        <v>4248</v>
      </c>
      <c r="B4259" s="463" t="s">
        <v>12</v>
      </c>
      <c r="C4259" s="464" t="s">
        <v>1520</v>
      </c>
      <c r="D4259" s="465" t="str">
        <f>VLOOKUP(Tabela25[[#This Row],[Symbol]],Baza_cen[],3,0)</f>
        <v>BLOK NYXON  Green HST  170   H=110mm     GPMM</v>
      </c>
      <c r="E4259" s="466">
        <v>110</v>
      </c>
      <c r="F4259" s="466"/>
      <c r="G4259" s="466" t="s">
        <v>2453</v>
      </c>
      <c r="H4259" s="477">
        <f>NP.!AD250</f>
        <v>0</v>
      </c>
      <c r="I4259" s="476">
        <f>NP.!AV250</f>
        <v>0</v>
      </c>
      <c r="J4259" s="462"/>
    </row>
    <row r="4260" spans="1:10" ht="30" customHeight="1" x14ac:dyDescent="0.2">
      <c r="A4260" s="461">
        <v>4249</v>
      </c>
      <c r="B4260" s="463" t="s">
        <v>12</v>
      </c>
      <c r="C4260" s="464" t="s">
        <v>1521</v>
      </c>
      <c r="D4260" s="465" t="str">
        <f>VLOOKUP(Tabela25[[#This Row],[Symbol]],Baza_cen[],3,0)</f>
        <v>BLOK NYXON  Green HST  170   H=115mm     GPMM</v>
      </c>
      <c r="E4260" s="466">
        <v>115</v>
      </c>
      <c r="F4260" s="466"/>
      <c r="G4260" s="466" t="s">
        <v>2453</v>
      </c>
      <c r="H4260" s="477">
        <f>NP.!S251</f>
        <v>0</v>
      </c>
      <c r="I4260" s="476">
        <f>NP.!AK251</f>
        <v>0</v>
      </c>
      <c r="J4260" s="462"/>
    </row>
    <row r="4261" spans="1:10" ht="30" customHeight="1" x14ac:dyDescent="0.2">
      <c r="A4261" s="461">
        <v>4250</v>
      </c>
      <c r="B4261" s="463" t="s">
        <v>12</v>
      </c>
      <c r="C4261" s="464" t="s">
        <v>1521</v>
      </c>
      <c r="D4261" s="465" t="str">
        <f>VLOOKUP(Tabela25[[#This Row],[Symbol]],Baza_cen[],3,0)</f>
        <v>BLOK NYXON  Green HST  170   H=115mm     GPMM</v>
      </c>
      <c r="E4261" s="466">
        <v>115</v>
      </c>
      <c r="F4261" s="466"/>
      <c r="G4261" s="466" t="s">
        <v>2453</v>
      </c>
      <c r="H4261" s="477">
        <f>NP.!T251</f>
        <v>0</v>
      </c>
      <c r="I4261" s="476">
        <f>NP.!AL251</f>
        <v>0</v>
      </c>
      <c r="J4261" s="462"/>
    </row>
    <row r="4262" spans="1:10" ht="30" customHeight="1" x14ac:dyDescent="0.2">
      <c r="A4262" s="461">
        <v>4251</v>
      </c>
      <c r="B4262" s="463" t="s">
        <v>12</v>
      </c>
      <c r="C4262" s="464" t="s">
        <v>1521</v>
      </c>
      <c r="D4262" s="465" t="str">
        <f>VLOOKUP(Tabela25[[#This Row],[Symbol]],Baza_cen[],3,0)</f>
        <v>BLOK NYXON  Green HST  170   H=115mm     GPMM</v>
      </c>
      <c r="E4262" s="466">
        <v>115</v>
      </c>
      <c r="F4262" s="466"/>
      <c r="G4262" s="466" t="s">
        <v>2453</v>
      </c>
      <c r="H4262" s="477">
        <f>NP.!U251</f>
        <v>0</v>
      </c>
      <c r="I4262" s="476">
        <f>NP.!AM251</f>
        <v>0</v>
      </c>
      <c r="J4262" s="462"/>
    </row>
    <row r="4263" spans="1:10" ht="30" customHeight="1" x14ac:dyDescent="0.2">
      <c r="A4263" s="461">
        <v>4252</v>
      </c>
      <c r="B4263" s="463" t="s">
        <v>12</v>
      </c>
      <c r="C4263" s="464" t="s">
        <v>1521</v>
      </c>
      <c r="D4263" s="465" t="str">
        <f>VLOOKUP(Tabela25[[#This Row],[Symbol]],Baza_cen[],3,0)</f>
        <v>BLOK NYXON  Green HST  170   H=115mm     GPMM</v>
      </c>
      <c r="E4263" s="466">
        <v>115</v>
      </c>
      <c r="F4263" s="466"/>
      <c r="G4263" s="466" t="s">
        <v>2453</v>
      </c>
      <c r="H4263" s="477">
        <f>NP.!V251</f>
        <v>0</v>
      </c>
      <c r="I4263" s="476">
        <f>NP.!AN251</f>
        <v>0</v>
      </c>
      <c r="J4263" s="462"/>
    </row>
    <row r="4264" spans="1:10" ht="30" customHeight="1" x14ac:dyDescent="0.2">
      <c r="A4264" s="461">
        <v>4253</v>
      </c>
      <c r="B4264" s="463" t="s">
        <v>12</v>
      </c>
      <c r="C4264" s="464" t="s">
        <v>1521</v>
      </c>
      <c r="D4264" s="465" t="str">
        <f>VLOOKUP(Tabela25[[#This Row],[Symbol]],Baza_cen[],3,0)</f>
        <v>BLOK NYXON  Green HST  170   H=115mm     GPMM</v>
      </c>
      <c r="E4264" s="466">
        <v>115</v>
      </c>
      <c r="F4264" s="466"/>
      <c r="G4264" s="466" t="s">
        <v>2453</v>
      </c>
      <c r="H4264" s="477">
        <f>NP.!W251</f>
        <v>0</v>
      </c>
      <c r="I4264" s="476">
        <f>NP.!AO251</f>
        <v>0</v>
      </c>
      <c r="J4264" s="462"/>
    </row>
    <row r="4265" spans="1:10" ht="30" customHeight="1" x14ac:dyDescent="0.2">
      <c r="A4265" s="461">
        <v>4254</v>
      </c>
      <c r="B4265" s="463" t="s">
        <v>12</v>
      </c>
      <c r="C4265" s="464" t="s">
        <v>1521</v>
      </c>
      <c r="D4265" s="465" t="str">
        <f>VLOOKUP(Tabela25[[#This Row],[Symbol]],Baza_cen[],3,0)</f>
        <v>BLOK NYXON  Green HST  170   H=115mm     GPMM</v>
      </c>
      <c r="E4265" s="466">
        <v>115</v>
      </c>
      <c r="F4265" s="466"/>
      <c r="G4265" s="466" t="s">
        <v>2453</v>
      </c>
      <c r="H4265" s="477">
        <f>NP.!X251</f>
        <v>0</v>
      </c>
      <c r="I4265" s="476">
        <f>NP.!AP251</f>
        <v>0</v>
      </c>
      <c r="J4265" s="462"/>
    </row>
    <row r="4266" spans="1:10" ht="30" customHeight="1" x14ac:dyDescent="0.2">
      <c r="A4266" s="461">
        <v>4255</v>
      </c>
      <c r="B4266" s="463" t="s">
        <v>12</v>
      </c>
      <c r="C4266" s="464" t="s">
        <v>1521</v>
      </c>
      <c r="D4266" s="465" t="str">
        <f>VLOOKUP(Tabela25[[#This Row],[Symbol]],Baza_cen[],3,0)</f>
        <v>BLOK NYXON  Green HST  170   H=115mm     GPMM</v>
      </c>
      <c r="E4266" s="466">
        <v>115</v>
      </c>
      <c r="F4266" s="466"/>
      <c r="G4266" s="466" t="s">
        <v>2453</v>
      </c>
      <c r="H4266" s="477">
        <f>NP.!Y251</f>
        <v>0</v>
      </c>
      <c r="I4266" s="476">
        <f>NP.!AQ251</f>
        <v>0</v>
      </c>
      <c r="J4266" s="462"/>
    </row>
    <row r="4267" spans="1:10" ht="30" customHeight="1" x14ac:dyDescent="0.2">
      <c r="A4267" s="461">
        <v>4256</v>
      </c>
      <c r="B4267" s="463" t="s">
        <v>12</v>
      </c>
      <c r="C4267" s="464" t="s">
        <v>1521</v>
      </c>
      <c r="D4267" s="465" t="str">
        <f>VLOOKUP(Tabela25[[#This Row],[Symbol]],Baza_cen[],3,0)</f>
        <v>BLOK NYXON  Green HST  170   H=115mm     GPMM</v>
      </c>
      <c r="E4267" s="466">
        <v>115</v>
      </c>
      <c r="F4267" s="466"/>
      <c r="G4267" s="466" t="s">
        <v>2453</v>
      </c>
      <c r="H4267" s="477">
        <f>NP.!Z251</f>
        <v>0</v>
      </c>
      <c r="I4267" s="476">
        <f>NP.!AR251</f>
        <v>0</v>
      </c>
      <c r="J4267" s="462"/>
    </row>
    <row r="4268" spans="1:10" ht="30" customHeight="1" x14ac:dyDescent="0.2">
      <c r="A4268" s="461">
        <v>4257</v>
      </c>
      <c r="B4268" s="463" t="s">
        <v>12</v>
      </c>
      <c r="C4268" s="464" t="s">
        <v>1521</v>
      </c>
      <c r="D4268" s="465" t="str">
        <f>VLOOKUP(Tabela25[[#This Row],[Symbol]],Baza_cen[],3,0)</f>
        <v>BLOK NYXON  Green HST  170   H=115mm     GPMM</v>
      </c>
      <c r="E4268" s="466">
        <v>115</v>
      </c>
      <c r="F4268" s="466"/>
      <c r="G4268" s="466" t="s">
        <v>2453</v>
      </c>
      <c r="H4268" s="477">
        <f>NP.!AA251</f>
        <v>0</v>
      </c>
      <c r="I4268" s="476">
        <f>NP.!AS251</f>
        <v>0</v>
      </c>
      <c r="J4268" s="462"/>
    </row>
    <row r="4269" spans="1:10" ht="30" customHeight="1" x14ac:dyDescent="0.2">
      <c r="A4269" s="461">
        <v>4258</v>
      </c>
      <c r="B4269" s="463" t="s">
        <v>12</v>
      </c>
      <c r="C4269" s="464" t="s">
        <v>1521</v>
      </c>
      <c r="D4269" s="465" t="str">
        <f>VLOOKUP(Tabela25[[#This Row],[Symbol]],Baza_cen[],3,0)</f>
        <v>BLOK NYXON  Green HST  170   H=115mm     GPMM</v>
      </c>
      <c r="E4269" s="466">
        <v>115</v>
      </c>
      <c r="F4269" s="466"/>
      <c r="G4269" s="466" t="s">
        <v>2453</v>
      </c>
      <c r="H4269" s="477">
        <f>NP.!AB251</f>
        <v>0</v>
      </c>
      <c r="I4269" s="476">
        <f>NP.!AT251</f>
        <v>0</v>
      </c>
      <c r="J4269" s="462"/>
    </row>
    <row r="4270" spans="1:10" ht="30" customHeight="1" x14ac:dyDescent="0.2">
      <c r="A4270" s="461">
        <v>4259</v>
      </c>
      <c r="B4270" s="463" t="s">
        <v>12</v>
      </c>
      <c r="C4270" s="464" t="s">
        <v>1521</v>
      </c>
      <c r="D4270" s="465" t="str">
        <f>VLOOKUP(Tabela25[[#This Row],[Symbol]],Baza_cen[],3,0)</f>
        <v>BLOK NYXON  Green HST  170   H=115mm     GPMM</v>
      </c>
      <c r="E4270" s="466">
        <v>115</v>
      </c>
      <c r="F4270" s="466"/>
      <c r="G4270" s="466" t="s">
        <v>2453</v>
      </c>
      <c r="H4270" s="477">
        <f>NP.!AC251</f>
        <v>0</v>
      </c>
      <c r="I4270" s="476">
        <f>NP.!AU251</f>
        <v>0</v>
      </c>
      <c r="J4270" s="462"/>
    </row>
    <row r="4271" spans="1:10" ht="30" customHeight="1" x14ac:dyDescent="0.2">
      <c r="A4271" s="461">
        <v>4260</v>
      </c>
      <c r="B4271" s="463" t="s">
        <v>12</v>
      </c>
      <c r="C4271" s="464" t="s">
        <v>1521</v>
      </c>
      <c r="D4271" s="465" t="str">
        <f>VLOOKUP(Tabela25[[#This Row],[Symbol]],Baza_cen[],3,0)</f>
        <v>BLOK NYXON  Green HST  170   H=115mm     GPMM</v>
      </c>
      <c r="E4271" s="466">
        <v>115</v>
      </c>
      <c r="F4271" s="466"/>
      <c r="G4271" s="466" t="s">
        <v>2453</v>
      </c>
      <c r="H4271" s="477">
        <f>NP.!AD251</f>
        <v>0</v>
      </c>
      <c r="I4271" s="476">
        <f>NP.!AV251</f>
        <v>0</v>
      </c>
      <c r="J4271" s="462"/>
    </row>
    <row r="4272" spans="1:10" ht="30" customHeight="1" x14ac:dyDescent="0.2">
      <c r="A4272" s="461">
        <v>4261</v>
      </c>
      <c r="B4272" s="463" t="s">
        <v>12</v>
      </c>
      <c r="C4272" s="464" t="s">
        <v>1522</v>
      </c>
      <c r="D4272" s="465" t="str">
        <f>VLOOKUP(Tabela25[[#This Row],[Symbol]],Baza_cen[],3,0)</f>
        <v>BLOK NYXON  Green HST  170   H=120mm     GPMM</v>
      </c>
      <c r="E4272" s="466">
        <v>120</v>
      </c>
      <c r="F4272" s="466"/>
      <c r="G4272" s="466" t="s">
        <v>2453</v>
      </c>
      <c r="H4272" s="477">
        <f>NP.!S252</f>
        <v>0</v>
      </c>
      <c r="I4272" s="476">
        <f>NP.!AK252</f>
        <v>0</v>
      </c>
      <c r="J4272" s="462"/>
    </row>
    <row r="4273" spans="1:10" ht="30" customHeight="1" x14ac:dyDescent="0.2">
      <c r="A4273" s="461">
        <v>4262</v>
      </c>
      <c r="B4273" s="463" t="s">
        <v>12</v>
      </c>
      <c r="C4273" s="464" t="s">
        <v>1522</v>
      </c>
      <c r="D4273" s="465" t="str">
        <f>VLOOKUP(Tabela25[[#This Row],[Symbol]],Baza_cen[],3,0)</f>
        <v>BLOK NYXON  Green HST  170   H=120mm     GPMM</v>
      </c>
      <c r="E4273" s="466">
        <v>120</v>
      </c>
      <c r="F4273" s="466"/>
      <c r="G4273" s="466" t="s">
        <v>2453</v>
      </c>
      <c r="H4273" s="477">
        <f>NP.!T252</f>
        <v>0</v>
      </c>
      <c r="I4273" s="476">
        <f>NP.!AL252</f>
        <v>0</v>
      </c>
      <c r="J4273" s="462"/>
    </row>
    <row r="4274" spans="1:10" ht="30" customHeight="1" x14ac:dyDescent="0.2">
      <c r="A4274" s="461">
        <v>4263</v>
      </c>
      <c r="B4274" s="463" t="s">
        <v>12</v>
      </c>
      <c r="C4274" s="464" t="s">
        <v>1522</v>
      </c>
      <c r="D4274" s="465" t="str">
        <f>VLOOKUP(Tabela25[[#This Row],[Symbol]],Baza_cen[],3,0)</f>
        <v>BLOK NYXON  Green HST  170   H=120mm     GPMM</v>
      </c>
      <c r="E4274" s="466">
        <v>120</v>
      </c>
      <c r="F4274" s="466"/>
      <c r="G4274" s="466" t="s">
        <v>2453</v>
      </c>
      <c r="H4274" s="477">
        <f>NP.!U252</f>
        <v>0</v>
      </c>
      <c r="I4274" s="476">
        <f>NP.!AM252</f>
        <v>0</v>
      </c>
      <c r="J4274" s="462"/>
    </row>
    <row r="4275" spans="1:10" ht="30" customHeight="1" x14ac:dyDescent="0.2">
      <c r="A4275" s="461">
        <v>4264</v>
      </c>
      <c r="B4275" s="463" t="s">
        <v>12</v>
      </c>
      <c r="C4275" s="464" t="s">
        <v>1522</v>
      </c>
      <c r="D4275" s="465" t="str">
        <f>VLOOKUP(Tabela25[[#This Row],[Symbol]],Baza_cen[],3,0)</f>
        <v>BLOK NYXON  Green HST  170   H=120mm     GPMM</v>
      </c>
      <c r="E4275" s="466">
        <v>120</v>
      </c>
      <c r="F4275" s="466"/>
      <c r="G4275" s="466" t="s">
        <v>2453</v>
      </c>
      <c r="H4275" s="477">
        <f>NP.!V252</f>
        <v>0</v>
      </c>
      <c r="I4275" s="476">
        <f>NP.!AN252</f>
        <v>0</v>
      </c>
      <c r="J4275" s="462"/>
    </row>
    <row r="4276" spans="1:10" ht="30" customHeight="1" x14ac:dyDescent="0.2">
      <c r="A4276" s="461">
        <v>4265</v>
      </c>
      <c r="B4276" s="463" t="s">
        <v>12</v>
      </c>
      <c r="C4276" s="464" t="s">
        <v>1522</v>
      </c>
      <c r="D4276" s="465" t="str">
        <f>VLOOKUP(Tabela25[[#This Row],[Symbol]],Baza_cen[],3,0)</f>
        <v>BLOK NYXON  Green HST  170   H=120mm     GPMM</v>
      </c>
      <c r="E4276" s="466">
        <v>120</v>
      </c>
      <c r="F4276" s="466"/>
      <c r="G4276" s="466" t="s">
        <v>2453</v>
      </c>
      <c r="H4276" s="477">
        <f>NP.!W252</f>
        <v>0</v>
      </c>
      <c r="I4276" s="476">
        <f>NP.!AO252</f>
        <v>0</v>
      </c>
      <c r="J4276" s="462"/>
    </row>
    <row r="4277" spans="1:10" ht="30" customHeight="1" x14ac:dyDescent="0.2">
      <c r="A4277" s="461">
        <v>4266</v>
      </c>
      <c r="B4277" s="463" t="s">
        <v>12</v>
      </c>
      <c r="C4277" s="464" t="s">
        <v>1522</v>
      </c>
      <c r="D4277" s="465" t="str">
        <f>VLOOKUP(Tabela25[[#This Row],[Symbol]],Baza_cen[],3,0)</f>
        <v>BLOK NYXON  Green HST  170   H=120mm     GPMM</v>
      </c>
      <c r="E4277" s="466">
        <v>120</v>
      </c>
      <c r="F4277" s="466"/>
      <c r="G4277" s="466" t="s">
        <v>2453</v>
      </c>
      <c r="H4277" s="477">
        <f>NP.!X252</f>
        <v>0</v>
      </c>
      <c r="I4277" s="476">
        <f>NP.!AP252</f>
        <v>0</v>
      </c>
      <c r="J4277" s="462"/>
    </row>
    <row r="4278" spans="1:10" ht="30" customHeight="1" x14ac:dyDescent="0.2">
      <c r="A4278" s="461">
        <v>4267</v>
      </c>
      <c r="B4278" s="463" t="s">
        <v>12</v>
      </c>
      <c r="C4278" s="464" t="s">
        <v>1522</v>
      </c>
      <c r="D4278" s="465" t="str">
        <f>VLOOKUP(Tabela25[[#This Row],[Symbol]],Baza_cen[],3,0)</f>
        <v>BLOK NYXON  Green HST  170   H=120mm     GPMM</v>
      </c>
      <c r="E4278" s="466">
        <v>120</v>
      </c>
      <c r="F4278" s="466"/>
      <c r="G4278" s="466" t="s">
        <v>2453</v>
      </c>
      <c r="H4278" s="477">
        <f>NP.!Y252</f>
        <v>0</v>
      </c>
      <c r="I4278" s="476">
        <f>NP.!AQ252</f>
        <v>0</v>
      </c>
      <c r="J4278" s="462"/>
    </row>
    <row r="4279" spans="1:10" ht="30" customHeight="1" x14ac:dyDescent="0.2">
      <c r="A4279" s="461">
        <v>4268</v>
      </c>
      <c r="B4279" s="463" t="s">
        <v>12</v>
      </c>
      <c r="C4279" s="464" t="s">
        <v>1522</v>
      </c>
      <c r="D4279" s="465" t="str">
        <f>VLOOKUP(Tabela25[[#This Row],[Symbol]],Baza_cen[],3,0)</f>
        <v>BLOK NYXON  Green HST  170   H=120mm     GPMM</v>
      </c>
      <c r="E4279" s="466">
        <v>120</v>
      </c>
      <c r="F4279" s="466"/>
      <c r="G4279" s="466" t="s">
        <v>2453</v>
      </c>
      <c r="H4279" s="477">
        <f>NP.!Z252</f>
        <v>0</v>
      </c>
      <c r="I4279" s="476">
        <f>NP.!AR252</f>
        <v>0</v>
      </c>
      <c r="J4279" s="462"/>
    </row>
    <row r="4280" spans="1:10" ht="30" customHeight="1" x14ac:dyDescent="0.2">
      <c r="A4280" s="461">
        <v>4269</v>
      </c>
      <c r="B4280" s="463" t="s">
        <v>12</v>
      </c>
      <c r="C4280" s="464" t="s">
        <v>1522</v>
      </c>
      <c r="D4280" s="465" t="str">
        <f>VLOOKUP(Tabela25[[#This Row],[Symbol]],Baza_cen[],3,0)</f>
        <v>BLOK NYXON  Green HST  170   H=120mm     GPMM</v>
      </c>
      <c r="E4280" s="466">
        <v>120</v>
      </c>
      <c r="F4280" s="466"/>
      <c r="G4280" s="466" t="s">
        <v>2453</v>
      </c>
      <c r="H4280" s="477">
        <f>NP.!AA252</f>
        <v>0</v>
      </c>
      <c r="I4280" s="476">
        <f>NP.!AS252</f>
        <v>0</v>
      </c>
      <c r="J4280" s="462"/>
    </row>
    <row r="4281" spans="1:10" ht="30" customHeight="1" x14ac:dyDescent="0.2">
      <c r="A4281" s="461">
        <v>4270</v>
      </c>
      <c r="B4281" s="463" t="s">
        <v>12</v>
      </c>
      <c r="C4281" s="464" t="s">
        <v>1522</v>
      </c>
      <c r="D4281" s="465" t="str">
        <f>VLOOKUP(Tabela25[[#This Row],[Symbol]],Baza_cen[],3,0)</f>
        <v>BLOK NYXON  Green HST  170   H=120mm     GPMM</v>
      </c>
      <c r="E4281" s="466">
        <v>120</v>
      </c>
      <c r="F4281" s="466"/>
      <c r="G4281" s="466" t="s">
        <v>2453</v>
      </c>
      <c r="H4281" s="477">
        <f>NP.!AB252</f>
        <v>0</v>
      </c>
      <c r="I4281" s="476">
        <f>NP.!AT252</f>
        <v>0</v>
      </c>
      <c r="J4281" s="462"/>
    </row>
    <row r="4282" spans="1:10" ht="30" customHeight="1" x14ac:dyDescent="0.2">
      <c r="A4282" s="461">
        <v>4271</v>
      </c>
      <c r="B4282" s="463" t="s">
        <v>12</v>
      </c>
      <c r="C4282" s="464" t="s">
        <v>1522</v>
      </c>
      <c r="D4282" s="465" t="str">
        <f>VLOOKUP(Tabela25[[#This Row],[Symbol]],Baza_cen[],3,0)</f>
        <v>BLOK NYXON  Green HST  170   H=120mm     GPMM</v>
      </c>
      <c r="E4282" s="466">
        <v>120</v>
      </c>
      <c r="F4282" s="466"/>
      <c r="G4282" s="466" t="s">
        <v>2453</v>
      </c>
      <c r="H4282" s="477">
        <f>NP.!AC252</f>
        <v>0</v>
      </c>
      <c r="I4282" s="476">
        <f>NP.!AU252</f>
        <v>0</v>
      </c>
      <c r="J4282" s="462"/>
    </row>
    <row r="4283" spans="1:10" ht="30" customHeight="1" x14ac:dyDescent="0.2">
      <c r="A4283" s="461">
        <v>4272</v>
      </c>
      <c r="B4283" s="463" t="s">
        <v>12</v>
      </c>
      <c r="C4283" s="464" t="s">
        <v>1522</v>
      </c>
      <c r="D4283" s="465" t="str">
        <f>VLOOKUP(Tabela25[[#This Row],[Symbol]],Baza_cen[],3,0)</f>
        <v>BLOK NYXON  Green HST  170   H=120mm     GPMM</v>
      </c>
      <c r="E4283" s="466">
        <v>120</v>
      </c>
      <c r="F4283" s="466"/>
      <c r="G4283" s="466" t="s">
        <v>2453</v>
      </c>
      <c r="H4283" s="477">
        <f>NP.!AD252</f>
        <v>0</v>
      </c>
      <c r="I4283" s="476">
        <f>NP.!AV252</f>
        <v>0</v>
      </c>
      <c r="J4283" s="462"/>
    </row>
    <row r="4284" spans="1:10" ht="30" customHeight="1" x14ac:dyDescent="0.2">
      <c r="A4284" s="461">
        <v>4273</v>
      </c>
      <c r="B4284" s="463" t="s">
        <v>12</v>
      </c>
      <c r="C4284" s="464" t="s">
        <v>1523</v>
      </c>
      <c r="D4284" s="465" t="str">
        <f>VLOOKUP(Tabela25[[#This Row],[Symbol]],Baza_cen[],3,0)</f>
        <v>BLOK NYXON  Green HST  170   H=125mm     GPMM</v>
      </c>
      <c r="E4284" s="466">
        <v>125</v>
      </c>
      <c r="F4284" s="466"/>
      <c r="G4284" s="466" t="s">
        <v>2453</v>
      </c>
      <c r="H4284" s="477">
        <f>NP.!S253</f>
        <v>0</v>
      </c>
      <c r="I4284" s="476">
        <f>NP.!AK253</f>
        <v>0</v>
      </c>
      <c r="J4284" s="462"/>
    </row>
    <row r="4285" spans="1:10" ht="30" customHeight="1" x14ac:dyDescent="0.2">
      <c r="A4285" s="461">
        <v>4274</v>
      </c>
      <c r="B4285" s="463" t="s">
        <v>12</v>
      </c>
      <c r="C4285" s="464" t="s">
        <v>1523</v>
      </c>
      <c r="D4285" s="465" t="str">
        <f>VLOOKUP(Tabela25[[#This Row],[Symbol]],Baza_cen[],3,0)</f>
        <v>BLOK NYXON  Green HST  170   H=125mm     GPMM</v>
      </c>
      <c r="E4285" s="466">
        <v>125</v>
      </c>
      <c r="F4285" s="466"/>
      <c r="G4285" s="466" t="s">
        <v>2453</v>
      </c>
      <c r="H4285" s="477">
        <f>NP.!T253</f>
        <v>0</v>
      </c>
      <c r="I4285" s="476">
        <f>NP.!AL253</f>
        <v>0</v>
      </c>
      <c r="J4285" s="462"/>
    </row>
    <row r="4286" spans="1:10" ht="30" customHeight="1" x14ac:dyDescent="0.2">
      <c r="A4286" s="461">
        <v>4275</v>
      </c>
      <c r="B4286" s="463" t="s">
        <v>12</v>
      </c>
      <c r="C4286" s="464" t="s">
        <v>1523</v>
      </c>
      <c r="D4286" s="465" t="str">
        <f>VLOOKUP(Tabela25[[#This Row],[Symbol]],Baza_cen[],3,0)</f>
        <v>BLOK NYXON  Green HST  170   H=125mm     GPMM</v>
      </c>
      <c r="E4286" s="466">
        <v>125</v>
      </c>
      <c r="F4286" s="466"/>
      <c r="G4286" s="466" t="s">
        <v>2453</v>
      </c>
      <c r="H4286" s="477">
        <f>NP.!U253</f>
        <v>0</v>
      </c>
      <c r="I4286" s="476">
        <f>NP.!AM253</f>
        <v>0</v>
      </c>
      <c r="J4286" s="462"/>
    </row>
    <row r="4287" spans="1:10" ht="30" customHeight="1" x14ac:dyDescent="0.2">
      <c r="A4287" s="461">
        <v>4276</v>
      </c>
      <c r="B4287" s="463" t="s">
        <v>12</v>
      </c>
      <c r="C4287" s="464" t="s">
        <v>1523</v>
      </c>
      <c r="D4287" s="465" t="str">
        <f>VLOOKUP(Tabela25[[#This Row],[Symbol]],Baza_cen[],3,0)</f>
        <v>BLOK NYXON  Green HST  170   H=125mm     GPMM</v>
      </c>
      <c r="E4287" s="466">
        <v>125</v>
      </c>
      <c r="F4287" s="466"/>
      <c r="G4287" s="466" t="s">
        <v>2453</v>
      </c>
      <c r="H4287" s="477">
        <f>NP.!V253</f>
        <v>0</v>
      </c>
      <c r="I4287" s="476">
        <f>NP.!AN253</f>
        <v>0</v>
      </c>
      <c r="J4287" s="462"/>
    </row>
    <row r="4288" spans="1:10" ht="30" customHeight="1" x14ac:dyDescent="0.2">
      <c r="A4288" s="461">
        <v>4277</v>
      </c>
      <c r="B4288" s="463" t="s">
        <v>12</v>
      </c>
      <c r="C4288" s="464" t="s">
        <v>1523</v>
      </c>
      <c r="D4288" s="465" t="str">
        <f>VLOOKUP(Tabela25[[#This Row],[Symbol]],Baza_cen[],3,0)</f>
        <v>BLOK NYXON  Green HST  170   H=125mm     GPMM</v>
      </c>
      <c r="E4288" s="466">
        <v>125</v>
      </c>
      <c r="F4288" s="466"/>
      <c r="G4288" s="466" t="s">
        <v>2453</v>
      </c>
      <c r="H4288" s="477">
        <f>NP.!W253</f>
        <v>0</v>
      </c>
      <c r="I4288" s="476">
        <f>NP.!AO253</f>
        <v>0</v>
      </c>
      <c r="J4288" s="462"/>
    </row>
    <row r="4289" spans="1:10" ht="30" customHeight="1" x14ac:dyDescent="0.2">
      <c r="A4289" s="461">
        <v>4278</v>
      </c>
      <c r="B4289" s="463" t="s">
        <v>12</v>
      </c>
      <c r="C4289" s="464" t="s">
        <v>1523</v>
      </c>
      <c r="D4289" s="465" t="str">
        <f>VLOOKUP(Tabela25[[#This Row],[Symbol]],Baza_cen[],3,0)</f>
        <v>BLOK NYXON  Green HST  170   H=125mm     GPMM</v>
      </c>
      <c r="E4289" s="466">
        <v>125</v>
      </c>
      <c r="F4289" s="466"/>
      <c r="G4289" s="466" t="s">
        <v>2453</v>
      </c>
      <c r="H4289" s="477">
        <f>NP.!X253</f>
        <v>0</v>
      </c>
      <c r="I4289" s="476">
        <f>NP.!AP253</f>
        <v>0</v>
      </c>
      <c r="J4289" s="462"/>
    </row>
    <row r="4290" spans="1:10" ht="30" customHeight="1" x14ac:dyDescent="0.2">
      <c r="A4290" s="461">
        <v>4279</v>
      </c>
      <c r="B4290" s="463" t="s">
        <v>12</v>
      </c>
      <c r="C4290" s="464" t="s">
        <v>1523</v>
      </c>
      <c r="D4290" s="465" t="str">
        <f>VLOOKUP(Tabela25[[#This Row],[Symbol]],Baza_cen[],3,0)</f>
        <v>BLOK NYXON  Green HST  170   H=125mm     GPMM</v>
      </c>
      <c r="E4290" s="466">
        <v>125</v>
      </c>
      <c r="F4290" s="466"/>
      <c r="G4290" s="466" t="s">
        <v>2453</v>
      </c>
      <c r="H4290" s="477">
        <f>NP.!Y253</f>
        <v>0</v>
      </c>
      <c r="I4290" s="476">
        <f>NP.!AQ253</f>
        <v>0</v>
      </c>
      <c r="J4290" s="462"/>
    </row>
    <row r="4291" spans="1:10" ht="30" customHeight="1" x14ac:dyDescent="0.2">
      <c r="A4291" s="461">
        <v>4280</v>
      </c>
      <c r="B4291" s="463" t="s">
        <v>12</v>
      </c>
      <c r="C4291" s="464" t="s">
        <v>1523</v>
      </c>
      <c r="D4291" s="465" t="str">
        <f>VLOOKUP(Tabela25[[#This Row],[Symbol]],Baza_cen[],3,0)</f>
        <v>BLOK NYXON  Green HST  170   H=125mm     GPMM</v>
      </c>
      <c r="E4291" s="466">
        <v>125</v>
      </c>
      <c r="F4291" s="466"/>
      <c r="G4291" s="466" t="s">
        <v>2453</v>
      </c>
      <c r="H4291" s="477">
        <f>NP.!Z253</f>
        <v>0</v>
      </c>
      <c r="I4291" s="476">
        <f>NP.!AR253</f>
        <v>0</v>
      </c>
      <c r="J4291" s="462"/>
    </row>
    <row r="4292" spans="1:10" ht="30" customHeight="1" x14ac:dyDescent="0.2">
      <c r="A4292" s="461">
        <v>4281</v>
      </c>
      <c r="B4292" s="463" t="s">
        <v>12</v>
      </c>
      <c r="C4292" s="464" t="s">
        <v>1523</v>
      </c>
      <c r="D4292" s="465" t="str">
        <f>VLOOKUP(Tabela25[[#This Row],[Symbol]],Baza_cen[],3,0)</f>
        <v>BLOK NYXON  Green HST  170   H=125mm     GPMM</v>
      </c>
      <c r="E4292" s="466">
        <v>125</v>
      </c>
      <c r="F4292" s="466"/>
      <c r="G4292" s="466" t="s">
        <v>2453</v>
      </c>
      <c r="H4292" s="477">
        <f>NP.!AA253</f>
        <v>0</v>
      </c>
      <c r="I4292" s="476">
        <f>NP.!AS253</f>
        <v>0</v>
      </c>
      <c r="J4292" s="462"/>
    </row>
    <row r="4293" spans="1:10" ht="30" customHeight="1" x14ac:dyDescent="0.2">
      <c r="A4293" s="461">
        <v>4282</v>
      </c>
      <c r="B4293" s="463" t="s">
        <v>12</v>
      </c>
      <c r="C4293" s="464" t="s">
        <v>1523</v>
      </c>
      <c r="D4293" s="465" t="str">
        <f>VLOOKUP(Tabela25[[#This Row],[Symbol]],Baza_cen[],3,0)</f>
        <v>BLOK NYXON  Green HST  170   H=125mm     GPMM</v>
      </c>
      <c r="E4293" s="466">
        <v>125</v>
      </c>
      <c r="F4293" s="466"/>
      <c r="G4293" s="466" t="s">
        <v>2453</v>
      </c>
      <c r="H4293" s="477">
        <f>NP.!AB253</f>
        <v>0</v>
      </c>
      <c r="I4293" s="476">
        <f>NP.!AT253</f>
        <v>0</v>
      </c>
      <c r="J4293" s="462"/>
    </row>
    <row r="4294" spans="1:10" ht="30" customHeight="1" x14ac:dyDescent="0.2">
      <c r="A4294" s="461">
        <v>4283</v>
      </c>
      <c r="B4294" s="463" t="s">
        <v>12</v>
      </c>
      <c r="C4294" s="464" t="s">
        <v>1523</v>
      </c>
      <c r="D4294" s="465" t="str">
        <f>VLOOKUP(Tabela25[[#This Row],[Symbol]],Baza_cen[],3,0)</f>
        <v>BLOK NYXON  Green HST  170   H=125mm     GPMM</v>
      </c>
      <c r="E4294" s="466">
        <v>125</v>
      </c>
      <c r="F4294" s="466"/>
      <c r="G4294" s="466" t="s">
        <v>2453</v>
      </c>
      <c r="H4294" s="477">
        <f>NP.!AC253</f>
        <v>0</v>
      </c>
      <c r="I4294" s="476">
        <f>NP.!AU253</f>
        <v>0</v>
      </c>
      <c r="J4294" s="462"/>
    </row>
    <row r="4295" spans="1:10" ht="30" customHeight="1" x14ac:dyDescent="0.2">
      <c r="A4295" s="461">
        <v>4284</v>
      </c>
      <c r="B4295" s="463" t="s">
        <v>12</v>
      </c>
      <c r="C4295" s="464" t="s">
        <v>1523</v>
      </c>
      <c r="D4295" s="465" t="str">
        <f>VLOOKUP(Tabela25[[#This Row],[Symbol]],Baza_cen[],3,0)</f>
        <v>BLOK NYXON  Green HST  170   H=125mm     GPMM</v>
      </c>
      <c r="E4295" s="466">
        <v>125</v>
      </c>
      <c r="F4295" s="466"/>
      <c r="G4295" s="466" t="s">
        <v>2453</v>
      </c>
      <c r="H4295" s="477">
        <f>NP.!AD253</f>
        <v>0</v>
      </c>
      <c r="I4295" s="476">
        <f>NP.!AV253</f>
        <v>0</v>
      </c>
      <c r="J4295" s="462"/>
    </row>
    <row r="4296" spans="1:10" ht="30" customHeight="1" x14ac:dyDescent="0.2">
      <c r="A4296" s="461">
        <v>4285</v>
      </c>
      <c r="B4296" s="463" t="s">
        <v>12</v>
      </c>
      <c r="C4296" s="464" t="s">
        <v>1524</v>
      </c>
      <c r="D4296" s="465" t="str">
        <f>VLOOKUP(Tabela25[[#This Row],[Symbol]],Baza_cen[],3,0)</f>
        <v>BLOK NYXON  Green HST  170   H=130mm     GPMM</v>
      </c>
      <c r="E4296" s="466">
        <v>130</v>
      </c>
      <c r="F4296" s="466"/>
      <c r="G4296" s="466" t="s">
        <v>2453</v>
      </c>
      <c r="H4296" s="477">
        <f>NP.!S254</f>
        <v>0</v>
      </c>
      <c r="I4296" s="476">
        <f>NP.!AK254</f>
        <v>0</v>
      </c>
      <c r="J4296" s="462"/>
    </row>
    <row r="4297" spans="1:10" ht="30" customHeight="1" x14ac:dyDescent="0.2">
      <c r="A4297" s="461">
        <v>4286</v>
      </c>
      <c r="B4297" s="463" t="s">
        <v>12</v>
      </c>
      <c r="C4297" s="464" t="s">
        <v>1524</v>
      </c>
      <c r="D4297" s="465" t="str">
        <f>VLOOKUP(Tabela25[[#This Row],[Symbol]],Baza_cen[],3,0)</f>
        <v>BLOK NYXON  Green HST  170   H=130mm     GPMM</v>
      </c>
      <c r="E4297" s="466">
        <v>130</v>
      </c>
      <c r="F4297" s="466"/>
      <c r="G4297" s="466" t="s">
        <v>2453</v>
      </c>
      <c r="H4297" s="477">
        <f>NP.!T254</f>
        <v>0</v>
      </c>
      <c r="I4297" s="476">
        <f>NP.!AL254</f>
        <v>0</v>
      </c>
      <c r="J4297" s="462"/>
    </row>
    <row r="4298" spans="1:10" ht="30" customHeight="1" x14ac:dyDescent="0.2">
      <c r="A4298" s="461">
        <v>4287</v>
      </c>
      <c r="B4298" s="463" t="s">
        <v>12</v>
      </c>
      <c r="C4298" s="464" t="s">
        <v>1524</v>
      </c>
      <c r="D4298" s="465" t="str">
        <f>VLOOKUP(Tabela25[[#This Row],[Symbol]],Baza_cen[],3,0)</f>
        <v>BLOK NYXON  Green HST  170   H=130mm     GPMM</v>
      </c>
      <c r="E4298" s="466">
        <v>130</v>
      </c>
      <c r="F4298" s="466"/>
      <c r="G4298" s="466" t="s">
        <v>2453</v>
      </c>
      <c r="H4298" s="477">
        <f>NP.!U254</f>
        <v>0</v>
      </c>
      <c r="I4298" s="476">
        <f>NP.!AM254</f>
        <v>0</v>
      </c>
      <c r="J4298" s="462"/>
    </row>
    <row r="4299" spans="1:10" ht="30" customHeight="1" x14ac:dyDescent="0.2">
      <c r="A4299" s="461">
        <v>4288</v>
      </c>
      <c r="B4299" s="463" t="s">
        <v>12</v>
      </c>
      <c r="C4299" s="464" t="s">
        <v>1524</v>
      </c>
      <c r="D4299" s="465" t="str">
        <f>VLOOKUP(Tabela25[[#This Row],[Symbol]],Baza_cen[],3,0)</f>
        <v>BLOK NYXON  Green HST  170   H=130mm     GPMM</v>
      </c>
      <c r="E4299" s="466">
        <v>130</v>
      </c>
      <c r="F4299" s="466"/>
      <c r="G4299" s="466" t="s">
        <v>2453</v>
      </c>
      <c r="H4299" s="477">
        <f>NP.!V254</f>
        <v>0</v>
      </c>
      <c r="I4299" s="476">
        <f>NP.!AN254</f>
        <v>0</v>
      </c>
      <c r="J4299" s="462"/>
    </row>
    <row r="4300" spans="1:10" ht="30" customHeight="1" x14ac:dyDescent="0.2">
      <c r="A4300" s="461">
        <v>4289</v>
      </c>
      <c r="B4300" s="463" t="s">
        <v>12</v>
      </c>
      <c r="C4300" s="464" t="s">
        <v>1524</v>
      </c>
      <c r="D4300" s="465" t="str">
        <f>VLOOKUP(Tabela25[[#This Row],[Symbol]],Baza_cen[],3,0)</f>
        <v>BLOK NYXON  Green HST  170   H=130mm     GPMM</v>
      </c>
      <c r="E4300" s="466">
        <v>130</v>
      </c>
      <c r="F4300" s="466"/>
      <c r="G4300" s="466" t="s">
        <v>2453</v>
      </c>
      <c r="H4300" s="477">
        <f>NP.!W254</f>
        <v>0</v>
      </c>
      <c r="I4300" s="476">
        <f>NP.!AO254</f>
        <v>0</v>
      </c>
      <c r="J4300" s="462"/>
    </row>
    <row r="4301" spans="1:10" ht="30" customHeight="1" x14ac:dyDescent="0.2">
      <c r="A4301" s="461">
        <v>4290</v>
      </c>
      <c r="B4301" s="463" t="s">
        <v>12</v>
      </c>
      <c r="C4301" s="464" t="s">
        <v>1524</v>
      </c>
      <c r="D4301" s="465" t="str">
        <f>VLOOKUP(Tabela25[[#This Row],[Symbol]],Baza_cen[],3,0)</f>
        <v>BLOK NYXON  Green HST  170   H=130mm     GPMM</v>
      </c>
      <c r="E4301" s="466">
        <v>130</v>
      </c>
      <c r="F4301" s="466"/>
      <c r="G4301" s="466" t="s">
        <v>2453</v>
      </c>
      <c r="H4301" s="477">
        <f>NP.!X254</f>
        <v>0</v>
      </c>
      <c r="I4301" s="476">
        <f>NP.!AP254</f>
        <v>0</v>
      </c>
      <c r="J4301" s="462"/>
    </row>
    <row r="4302" spans="1:10" ht="30" customHeight="1" x14ac:dyDescent="0.2">
      <c r="A4302" s="461">
        <v>4291</v>
      </c>
      <c r="B4302" s="463" t="s">
        <v>12</v>
      </c>
      <c r="C4302" s="464" t="s">
        <v>1524</v>
      </c>
      <c r="D4302" s="465" t="str">
        <f>VLOOKUP(Tabela25[[#This Row],[Symbol]],Baza_cen[],3,0)</f>
        <v>BLOK NYXON  Green HST  170   H=130mm     GPMM</v>
      </c>
      <c r="E4302" s="466">
        <v>130</v>
      </c>
      <c r="F4302" s="466"/>
      <c r="G4302" s="466" t="s">
        <v>2453</v>
      </c>
      <c r="H4302" s="477">
        <f>NP.!Y254</f>
        <v>0</v>
      </c>
      <c r="I4302" s="476">
        <f>NP.!AQ254</f>
        <v>0</v>
      </c>
      <c r="J4302" s="462"/>
    </row>
    <row r="4303" spans="1:10" ht="30" customHeight="1" x14ac:dyDescent="0.2">
      <c r="A4303" s="461">
        <v>4292</v>
      </c>
      <c r="B4303" s="463" t="s">
        <v>12</v>
      </c>
      <c r="C4303" s="464" t="s">
        <v>1524</v>
      </c>
      <c r="D4303" s="465" t="str">
        <f>VLOOKUP(Tabela25[[#This Row],[Symbol]],Baza_cen[],3,0)</f>
        <v>BLOK NYXON  Green HST  170   H=130mm     GPMM</v>
      </c>
      <c r="E4303" s="466">
        <v>130</v>
      </c>
      <c r="F4303" s="466"/>
      <c r="G4303" s="466" t="s">
        <v>2453</v>
      </c>
      <c r="H4303" s="477">
        <f>NP.!Z254</f>
        <v>0</v>
      </c>
      <c r="I4303" s="476">
        <f>NP.!AR254</f>
        <v>0</v>
      </c>
      <c r="J4303" s="462"/>
    </row>
    <row r="4304" spans="1:10" ht="30" customHeight="1" x14ac:dyDescent="0.2">
      <c r="A4304" s="461">
        <v>4293</v>
      </c>
      <c r="B4304" s="463" t="s">
        <v>12</v>
      </c>
      <c r="C4304" s="464" t="s">
        <v>1524</v>
      </c>
      <c r="D4304" s="465" t="str">
        <f>VLOOKUP(Tabela25[[#This Row],[Symbol]],Baza_cen[],3,0)</f>
        <v>BLOK NYXON  Green HST  170   H=130mm     GPMM</v>
      </c>
      <c r="E4304" s="466">
        <v>130</v>
      </c>
      <c r="F4304" s="466"/>
      <c r="G4304" s="466" t="s">
        <v>2453</v>
      </c>
      <c r="H4304" s="477">
        <f>NP.!AA254</f>
        <v>0</v>
      </c>
      <c r="I4304" s="476">
        <f>NP.!AS254</f>
        <v>0</v>
      </c>
      <c r="J4304" s="462"/>
    </row>
    <row r="4305" spans="1:10" ht="30" customHeight="1" x14ac:dyDescent="0.2">
      <c r="A4305" s="461">
        <v>4294</v>
      </c>
      <c r="B4305" s="463" t="s">
        <v>12</v>
      </c>
      <c r="C4305" s="464" t="s">
        <v>1524</v>
      </c>
      <c r="D4305" s="465" t="str">
        <f>VLOOKUP(Tabela25[[#This Row],[Symbol]],Baza_cen[],3,0)</f>
        <v>BLOK NYXON  Green HST  170   H=130mm     GPMM</v>
      </c>
      <c r="E4305" s="466">
        <v>130</v>
      </c>
      <c r="F4305" s="466"/>
      <c r="G4305" s="466" t="s">
        <v>2453</v>
      </c>
      <c r="H4305" s="477">
        <f>NP.!AB254</f>
        <v>0</v>
      </c>
      <c r="I4305" s="476">
        <f>NP.!AT254</f>
        <v>0</v>
      </c>
      <c r="J4305" s="462"/>
    </row>
    <row r="4306" spans="1:10" ht="30" customHeight="1" x14ac:dyDescent="0.2">
      <c r="A4306" s="461">
        <v>4295</v>
      </c>
      <c r="B4306" s="463" t="s">
        <v>12</v>
      </c>
      <c r="C4306" s="464" t="s">
        <v>1524</v>
      </c>
      <c r="D4306" s="465" t="str">
        <f>VLOOKUP(Tabela25[[#This Row],[Symbol]],Baza_cen[],3,0)</f>
        <v>BLOK NYXON  Green HST  170   H=130mm     GPMM</v>
      </c>
      <c r="E4306" s="466">
        <v>130</v>
      </c>
      <c r="F4306" s="466"/>
      <c r="G4306" s="466" t="s">
        <v>2453</v>
      </c>
      <c r="H4306" s="477">
        <f>NP.!AC254</f>
        <v>0</v>
      </c>
      <c r="I4306" s="476">
        <f>NP.!AU254</f>
        <v>0</v>
      </c>
      <c r="J4306" s="462"/>
    </row>
    <row r="4307" spans="1:10" ht="30" customHeight="1" x14ac:dyDescent="0.2">
      <c r="A4307" s="461">
        <v>4296</v>
      </c>
      <c r="B4307" s="463" t="s">
        <v>12</v>
      </c>
      <c r="C4307" s="464" t="s">
        <v>1524</v>
      </c>
      <c r="D4307" s="465" t="str">
        <f>VLOOKUP(Tabela25[[#This Row],[Symbol]],Baza_cen[],3,0)</f>
        <v>BLOK NYXON  Green HST  170   H=130mm     GPMM</v>
      </c>
      <c r="E4307" s="466">
        <v>130</v>
      </c>
      <c r="F4307" s="466"/>
      <c r="G4307" s="466" t="s">
        <v>2453</v>
      </c>
      <c r="H4307" s="477">
        <f>NP.!AD254</f>
        <v>0</v>
      </c>
      <c r="I4307" s="476">
        <f>NP.!AV254</f>
        <v>0</v>
      </c>
      <c r="J4307" s="462"/>
    </row>
    <row r="4308" spans="1:10" ht="30" customHeight="1" x14ac:dyDescent="0.2">
      <c r="A4308" s="461">
        <v>4297</v>
      </c>
      <c r="B4308" s="463" t="s">
        <v>12</v>
      </c>
      <c r="C4308" s="464" t="s">
        <v>1525</v>
      </c>
      <c r="D4308" s="465" t="str">
        <f>VLOOKUP(Tabela25[[#This Row],[Symbol]],Baza_cen[],3,0)</f>
        <v>BLOK NYXON  Green HST  170   H=135mm     GPMM</v>
      </c>
      <c r="E4308" s="466">
        <v>135</v>
      </c>
      <c r="F4308" s="466"/>
      <c r="G4308" s="466" t="s">
        <v>2453</v>
      </c>
      <c r="H4308" s="477">
        <f>NP.!S255</f>
        <v>0</v>
      </c>
      <c r="I4308" s="476">
        <f>NP.!AK255</f>
        <v>0</v>
      </c>
      <c r="J4308" s="462"/>
    </row>
    <row r="4309" spans="1:10" ht="30" customHeight="1" x14ac:dyDescent="0.2">
      <c r="A4309" s="461">
        <v>4298</v>
      </c>
      <c r="B4309" s="463" t="s">
        <v>12</v>
      </c>
      <c r="C4309" s="464" t="s">
        <v>1525</v>
      </c>
      <c r="D4309" s="465" t="str">
        <f>VLOOKUP(Tabela25[[#This Row],[Symbol]],Baza_cen[],3,0)</f>
        <v>BLOK NYXON  Green HST  170   H=135mm     GPMM</v>
      </c>
      <c r="E4309" s="466">
        <v>135</v>
      </c>
      <c r="F4309" s="466"/>
      <c r="G4309" s="466" t="s">
        <v>2453</v>
      </c>
      <c r="H4309" s="477">
        <f>NP.!T255</f>
        <v>0</v>
      </c>
      <c r="I4309" s="476">
        <f>NP.!AL255</f>
        <v>0</v>
      </c>
      <c r="J4309" s="462"/>
    </row>
    <row r="4310" spans="1:10" ht="30" customHeight="1" x14ac:dyDescent="0.2">
      <c r="A4310" s="461">
        <v>4299</v>
      </c>
      <c r="B4310" s="463" t="s">
        <v>12</v>
      </c>
      <c r="C4310" s="464" t="s">
        <v>1525</v>
      </c>
      <c r="D4310" s="465" t="str">
        <f>VLOOKUP(Tabela25[[#This Row],[Symbol]],Baza_cen[],3,0)</f>
        <v>BLOK NYXON  Green HST  170   H=135mm     GPMM</v>
      </c>
      <c r="E4310" s="466">
        <v>135</v>
      </c>
      <c r="F4310" s="466"/>
      <c r="G4310" s="466" t="s">
        <v>2453</v>
      </c>
      <c r="H4310" s="477">
        <f>NP.!U255</f>
        <v>0</v>
      </c>
      <c r="I4310" s="476">
        <f>NP.!AM255</f>
        <v>0</v>
      </c>
      <c r="J4310" s="462"/>
    </row>
    <row r="4311" spans="1:10" ht="30" customHeight="1" x14ac:dyDescent="0.2">
      <c r="A4311" s="461">
        <v>4300</v>
      </c>
      <c r="B4311" s="463" t="s">
        <v>12</v>
      </c>
      <c r="C4311" s="464" t="s">
        <v>1525</v>
      </c>
      <c r="D4311" s="465" t="str">
        <f>VLOOKUP(Tabela25[[#This Row],[Symbol]],Baza_cen[],3,0)</f>
        <v>BLOK NYXON  Green HST  170   H=135mm     GPMM</v>
      </c>
      <c r="E4311" s="466">
        <v>135</v>
      </c>
      <c r="F4311" s="466"/>
      <c r="G4311" s="466" t="s">
        <v>2453</v>
      </c>
      <c r="H4311" s="477">
        <f>NP.!V255</f>
        <v>0</v>
      </c>
      <c r="I4311" s="476">
        <f>NP.!AN255</f>
        <v>0</v>
      </c>
      <c r="J4311" s="462"/>
    </row>
    <row r="4312" spans="1:10" ht="30" customHeight="1" x14ac:dyDescent="0.2">
      <c r="A4312" s="461">
        <v>4301</v>
      </c>
      <c r="B4312" s="463" t="s">
        <v>12</v>
      </c>
      <c r="C4312" s="464" t="s">
        <v>1525</v>
      </c>
      <c r="D4312" s="465" t="str">
        <f>VLOOKUP(Tabela25[[#This Row],[Symbol]],Baza_cen[],3,0)</f>
        <v>BLOK NYXON  Green HST  170   H=135mm     GPMM</v>
      </c>
      <c r="E4312" s="466">
        <v>135</v>
      </c>
      <c r="F4312" s="466"/>
      <c r="G4312" s="466" t="s">
        <v>2453</v>
      </c>
      <c r="H4312" s="477">
        <f>NP.!W255</f>
        <v>0</v>
      </c>
      <c r="I4312" s="476">
        <f>NP.!AO255</f>
        <v>0</v>
      </c>
      <c r="J4312" s="462"/>
    </row>
    <row r="4313" spans="1:10" ht="30" customHeight="1" x14ac:dyDescent="0.2">
      <c r="A4313" s="461">
        <v>4302</v>
      </c>
      <c r="B4313" s="463" t="s">
        <v>12</v>
      </c>
      <c r="C4313" s="464" t="s">
        <v>1525</v>
      </c>
      <c r="D4313" s="465" t="str">
        <f>VLOOKUP(Tabela25[[#This Row],[Symbol]],Baza_cen[],3,0)</f>
        <v>BLOK NYXON  Green HST  170   H=135mm     GPMM</v>
      </c>
      <c r="E4313" s="466">
        <v>135</v>
      </c>
      <c r="F4313" s="466"/>
      <c r="G4313" s="466" t="s">
        <v>2453</v>
      </c>
      <c r="H4313" s="477">
        <f>NP.!X255</f>
        <v>0</v>
      </c>
      <c r="I4313" s="476">
        <f>NP.!AP255</f>
        <v>0</v>
      </c>
      <c r="J4313" s="462"/>
    </row>
    <row r="4314" spans="1:10" ht="30" customHeight="1" x14ac:dyDescent="0.2">
      <c r="A4314" s="461">
        <v>4303</v>
      </c>
      <c r="B4314" s="463" t="s">
        <v>12</v>
      </c>
      <c r="C4314" s="464" t="s">
        <v>1525</v>
      </c>
      <c r="D4314" s="465" t="str">
        <f>VLOOKUP(Tabela25[[#This Row],[Symbol]],Baza_cen[],3,0)</f>
        <v>BLOK NYXON  Green HST  170   H=135mm     GPMM</v>
      </c>
      <c r="E4314" s="466">
        <v>135</v>
      </c>
      <c r="F4314" s="466"/>
      <c r="G4314" s="466" t="s">
        <v>2453</v>
      </c>
      <c r="H4314" s="477">
        <f>NP.!Y255</f>
        <v>0</v>
      </c>
      <c r="I4314" s="476">
        <f>NP.!AQ255</f>
        <v>0</v>
      </c>
      <c r="J4314" s="462"/>
    </row>
    <row r="4315" spans="1:10" ht="30" customHeight="1" x14ac:dyDescent="0.2">
      <c r="A4315" s="461">
        <v>4304</v>
      </c>
      <c r="B4315" s="463" t="s">
        <v>12</v>
      </c>
      <c r="C4315" s="464" t="s">
        <v>1525</v>
      </c>
      <c r="D4315" s="465" t="str">
        <f>VLOOKUP(Tabela25[[#This Row],[Symbol]],Baza_cen[],3,0)</f>
        <v>BLOK NYXON  Green HST  170   H=135mm     GPMM</v>
      </c>
      <c r="E4315" s="466">
        <v>135</v>
      </c>
      <c r="F4315" s="466"/>
      <c r="G4315" s="466" t="s">
        <v>2453</v>
      </c>
      <c r="H4315" s="477">
        <f>NP.!Z255</f>
        <v>0</v>
      </c>
      <c r="I4315" s="476">
        <f>NP.!AR255</f>
        <v>0</v>
      </c>
      <c r="J4315" s="462"/>
    </row>
    <row r="4316" spans="1:10" ht="30" customHeight="1" x14ac:dyDescent="0.2">
      <c r="A4316" s="461">
        <v>4305</v>
      </c>
      <c r="B4316" s="463" t="s">
        <v>12</v>
      </c>
      <c r="C4316" s="464" t="s">
        <v>1525</v>
      </c>
      <c r="D4316" s="465" t="str">
        <f>VLOOKUP(Tabela25[[#This Row],[Symbol]],Baza_cen[],3,0)</f>
        <v>BLOK NYXON  Green HST  170   H=135mm     GPMM</v>
      </c>
      <c r="E4316" s="466">
        <v>135</v>
      </c>
      <c r="F4316" s="466"/>
      <c r="G4316" s="466" t="s">
        <v>2453</v>
      </c>
      <c r="H4316" s="477">
        <f>NP.!AA255</f>
        <v>0</v>
      </c>
      <c r="I4316" s="476">
        <f>NP.!AS255</f>
        <v>0</v>
      </c>
      <c r="J4316" s="462"/>
    </row>
    <row r="4317" spans="1:10" ht="30" customHeight="1" x14ac:dyDescent="0.2">
      <c r="A4317" s="461">
        <v>4306</v>
      </c>
      <c r="B4317" s="463" t="s">
        <v>12</v>
      </c>
      <c r="C4317" s="464" t="s">
        <v>1525</v>
      </c>
      <c r="D4317" s="465" t="str">
        <f>VLOOKUP(Tabela25[[#This Row],[Symbol]],Baza_cen[],3,0)</f>
        <v>BLOK NYXON  Green HST  170   H=135mm     GPMM</v>
      </c>
      <c r="E4317" s="466">
        <v>135</v>
      </c>
      <c r="F4317" s="466"/>
      <c r="G4317" s="466" t="s">
        <v>2453</v>
      </c>
      <c r="H4317" s="477">
        <f>NP.!AB255</f>
        <v>0</v>
      </c>
      <c r="I4317" s="476">
        <f>NP.!AT255</f>
        <v>0</v>
      </c>
      <c r="J4317" s="462"/>
    </row>
    <row r="4318" spans="1:10" ht="30" customHeight="1" x14ac:dyDescent="0.2">
      <c r="A4318" s="461">
        <v>4307</v>
      </c>
      <c r="B4318" s="463" t="s">
        <v>12</v>
      </c>
      <c r="C4318" s="464" t="s">
        <v>1525</v>
      </c>
      <c r="D4318" s="465" t="str">
        <f>VLOOKUP(Tabela25[[#This Row],[Symbol]],Baza_cen[],3,0)</f>
        <v>BLOK NYXON  Green HST  170   H=135mm     GPMM</v>
      </c>
      <c r="E4318" s="466">
        <v>135</v>
      </c>
      <c r="F4318" s="466"/>
      <c r="G4318" s="466" t="s">
        <v>2453</v>
      </c>
      <c r="H4318" s="477">
        <f>NP.!AC255</f>
        <v>0</v>
      </c>
      <c r="I4318" s="476">
        <f>NP.!AU255</f>
        <v>0</v>
      </c>
      <c r="J4318" s="462"/>
    </row>
    <row r="4319" spans="1:10" ht="30" customHeight="1" x14ac:dyDescent="0.2">
      <c r="A4319" s="461">
        <v>4308</v>
      </c>
      <c r="B4319" s="463" t="s">
        <v>12</v>
      </c>
      <c r="C4319" s="464" t="s">
        <v>1525</v>
      </c>
      <c r="D4319" s="465" t="str">
        <f>VLOOKUP(Tabela25[[#This Row],[Symbol]],Baza_cen[],3,0)</f>
        <v>BLOK NYXON  Green HST  170   H=135mm     GPMM</v>
      </c>
      <c r="E4319" s="466">
        <v>135</v>
      </c>
      <c r="F4319" s="466"/>
      <c r="G4319" s="466" t="s">
        <v>2453</v>
      </c>
      <c r="H4319" s="477">
        <f>NP.!AD255</f>
        <v>0</v>
      </c>
      <c r="I4319" s="476">
        <f>NP.!AV255</f>
        <v>0</v>
      </c>
      <c r="J4319" s="462"/>
    </row>
    <row r="4320" spans="1:10" ht="30" customHeight="1" x14ac:dyDescent="0.2">
      <c r="A4320" s="461">
        <v>4309</v>
      </c>
      <c r="B4320" s="463" t="s">
        <v>12</v>
      </c>
      <c r="C4320" s="464" t="s">
        <v>1526</v>
      </c>
      <c r="D4320" s="465" t="str">
        <f>VLOOKUP(Tabela25[[#This Row],[Symbol]],Baza_cen[],3,0)</f>
        <v>BLOK NYXON  Green HST  170   H=140mm     GPMM</v>
      </c>
      <c r="E4320" s="466">
        <v>140</v>
      </c>
      <c r="F4320" s="466"/>
      <c r="G4320" s="466" t="s">
        <v>2453</v>
      </c>
      <c r="H4320" s="477">
        <f>NP.!S256</f>
        <v>0</v>
      </c>
      <c r="I4320" s="476">
        <f>NP.!AK256</f>
        <v>0</v>
      </c>
      <c r="J4320" s="462"/>
    </row>
    <row r="4321" spans="1:10" ht="30" customHeight="1" x14ac:dyDescent="0.2">
      <c r="A4321" s="461">
        <v>4310</v>
      </c>
      <c r="B4321" s="463" t="s">
        <v>12</v>
      </c>
      <c r="C4321" s="464" t="s">
        <v>1526</v>
      </c>
      <c r="D4321" s="465" t="str">
        <f>VLOOKUP(Tabela25[[#This Row],[Symbol]],Baza_cen[],3,0)</f>
        <v>BLOK NYXON  Green HST  170   H=140mm     GPMM</v>
      </c>
      <c r="E4321" s="466">
        <v>140</v>
      </c>
      <c r="F4321" s="466"/>
      <c r="G4321" s="466" t="s">
        <v>2453</v>
      </c>
      <c r="H4321" s="477">
        <f>NP.!T256</f>
        <v>0</v>
      </c>
      <c r="I4321" s="476">
        <f>NP.!AL256</f>
        <v>0</v>
      </c>
      <c r="J4321" s="462"/>
    </row>
    <row r="4322" spans="1:10" ht="30" customHeight="1" x14ac:dyDescent="0.2">
      <c r="A4322" s="461">
        <v>4311</v>
      </c>
      <c r="B4322" s="463" t="s">
        <v>12</v>
      </c>
      <c r="C4322" s="464" t="s">
        <v>1526</v>
      </c>
      <c r="D4322" s="465" t="str">
        <f>VLOOKUP(Tabela25[[#This Row],[Symbol]],Baza_cen[],3,0)</f>
        <v>BLOK NYXON  Green HST  170   H=140mm     GPMM</v>
      </c>
      <c r="E4322" s="466">
        <v>140</v>
      </c>
      <c r="F4322" s="466"/>
      <c r="G4322" s="466" t="s">
        <v>2453</v>
      </c>
      <c r="H4322" s="477">
        <f>NP.!U256</f>
        <v>0</v>
      </c>
      <c r="I4322" s="476">
        <f>NP.!AM256</f>
        <v>0</v>
      </c>
      <c r="J4322" s="462"/>
    </row>
    <row r="4323" spans="1:10" ht="30" customHeight="1" x14ac:dyDescent="0.2">
      <c r="A4323" s="461">
        <v>4312</v>
      </c>
      <c r="B4323" s="463" t="s">
        <v>12</v>
      </c>
      <c r="C4323" s="464" t="s">
        <v>1526</v>
      </c>
      <c r="D4323" s="465" t="str">
        <f>VLOOKUP(Tabela25[[#This Row],[Symbol]],Baza_cen[],3,0)</f>
        <v>BLOK NYXON  Green HST  170   H=140mm     GPMM</v>
      </c>
      <c r="E4323" s="466">
        <v>140</v>
      </c>
      <c r="F4323" s="466"/>
      <c r="G4323" s="466" t="s">
        <v>2453</v>
      </c>
      <c r="H4323" s="477">
        <f>NP.!V256</f>
        <v>0</v>
      </c>
      <c r="I4323" s="476">
        <f>NP.!AN256</f>
        <v>0</v>
      </c>
      <c r="J4323" s="462"/>
    </row>
    <row r="4324" spans="1:10" ht="30" customHeight="1" x14ac:dyDescent="0.2">
      <c r="A4324" s="461">
        <v>4313</v>
      </c>
      <c r="B4324" s="463" t="s">
        <v>12</v>
      </c>
      <c r="C4324" s="464" t="s">
        <v>1526</v>
      </c>
      <c r="D4324" s="465" t="str">
        <f>VLOOKUP(Tabela25[[#This Row],[Symbol]],Baza_cen[],3,0)</f>
        <v>BLOK NYXON  Green HST  170   H=140mm     GPMM</v>
      </c>
      <c r="E4324" s="466">
        <v>140</v>
      </c>
      <c r="F4324" s="466"/>
      <c r="G4324" s="466" t="s">
        <v>2453</v>
      </c>
      <c r="H4324" s="477">
        <f>NP.!W256</f>
        <v>0</v>
      </c>
      <c r="I4324" s="476">
        <f>NP.!AO256</f>
        <v>0</v>
      </c>
      <c r="J4324" s="462"/>
    </row>
    <row r="4325" spans="1:10" ht="30" customHeight="1" x14ac:dyDescent="0.2">
      <c r="A4325" s="461">
        <v>4314</v>
      </c>
      <c r="B4325" s="463" t="s">
        <v>12</v>
      </c>
      <c r="C4325" s="464" t="s">
        <v>1526</v>
      </c>
      <c r="D4325" s="465" t="str">
        <f>VLOOKUP(Tabela25[[#This Row],[Symbol]],Baza_cen[],3,0)</f>
        <v>BLOK NYXON  Green HST  170   H=140mm     GPMM</v>
      </c>
      <c r="E4325" s="466">
        <v>140</v>
      </c>
      <c r="F4325" s="466"/>
      <c r="G4325" s="466" t="s">
        <v>2453</v>
      </c>
      <c r="H4325" s="477">
        <f>NP.!X256</f>
        <v>0</v>
      </c>
      <c r="I4325" s="476">
        <f>NP.!AP256</f>
        <v>0</v>
      </c>
      <c r="J4325" s="462"/>
    </row>
    <row r="4326" spans="1:10" ht="30" customHeight="1" x14ac:dyDescent="0.2">
      <c r="A4326" s="461">
        <v>4315</v>
      </c>
      <c r="B4326" s="463" t="s">
        <v>12</v>
      </c>
      <c r="C4326" s="464" t="s">
        <v>1526</v>
      </c>
      <c r="D4326" s="465" t="str">
        <f>VLOOKUP(Tabela25[[#This Row],[Symbol]],Baza_cen[],3,0)</f>
        <v>BLOK NYXON  Green HST  170   H=140mm     GPMM</v>
      </c>
      <c r="E4326" s="466">
        <v>140</v>
      </c>
      <c r="F4326" s="466"/>
      <c r="G4326" s="466" t="s">
        <v>2453</v>
      </c>
      <c r="H4326" s="477">
        <f>NP.!Y256</f>
        <v>0</v>
      </c>
      <c r="I4326" s="476">
        <f>NP.!AQ256</f>
        <v>0</v>
      </c>
      <c r="J4326" s="462"/>
    </row>
    <row r="4327" spans="1:10" ht="30" customHeight="1" x14ac:dyDescent="0.2">
      <c r="A4327" s="461">
        <v>4316</v>
      </c>
      <c r="B4327" s="463" t="s">
        <v>12</v>
      </c>
      <c r="C4327" s="464" t="s">
        <v>1526</v>
      </c>
      <c r="D4327" s="465" t="str">
        <f>VLOOKUP(Tabela25[[#This Row],[Symbol]],Baza_cen[],3,0)</f>
        <v>BLOK NYXON  Green HST  170   H=140mm     GPMM</v>
      </c>
      <c r="E4327" s="466">
        <v>140</v>
      </c>
      <c r="F4327" s="466"/>
      <c r="G4327" s="466" t="s">
        <v>2453</v>
      </c>
      <c r="H4327" s="477">
        <f>NP.!Z256</f>
        <v>0</v>
      </c>
      <c r="I4327" s="476">
        <f>NP.!AR256</f>
        <v>0</v>
      </c>
      <c r="J4327" s="462"/>
    </row>
    <row r="4328" spans="1:10" ht="30" customHeight="1" x14ac:dyDescent="0.2">
      <c r="A4328" s="461">
        <v>4317</v>
      </c>
      <c r="B4328" s="463" t="s">
        <v>12</v>
      </c>
      <c r="C4328" s="464" t="s">
        <v>1526</v>
      </c>
      <c r="D4328" s="465" t="str">
        <f>VLOOKUP(Tabela25[[#This Row],[Symbol]],Baza_cen[],3,0)</f>
        <v>BLOK NYXON  Green HST  170   H=140mm     GPMM</v>
      </c>
      <c r="E4328" s="466">
        <v>140</v>
      </c>
      <c r="F4328" s="466"/>
      <c r="G4328" s="466" t="s">
        <v>2453</v>
      </c>
      <c r="H4328" s="477">
        <f>NP.!AA256</f>
        <v>0</v>
      </c>
      <c r="I4328" s="476">
        <f>NP.!AS256</f>
        <v>0</v>
      </c>
      <c r="J4328" s="462"/>
    </row>
    <row r="4329" spans="1:10" ht="30" customHeight="1" x14ac:dyDescent="0.2">
      <c r="A4329" s="461">
        <v>4318</v>
      </c>
      <c r="B4329" s="463" t="s">
        <v>12</v>
      </c>
      <c r="C4329" s="464" t="s">
        <v>1526</v>
      </c>
      <c r="D4329" s="465" t="str">
        <f>VLOOKUP(Tabela25[[#This Row],[Symbol]],Baza_cen[],3,0)</f>
        <v>BLOK NYXON  Green HST  170   H=140mm     GPMM</v>
      </c>
      <c r="E4329" s="466">
        <v>140</v>
      </c>
      <c r="F4329" s="466"/>
      <c r="G4329" s="466" t="s">
        <v>2453</v>
      </c>
      <c r="H4329" s="477">
        <f>NP.!AB256</f>
        <v>0</v>
      </c>
      <c r="I4329" s="476">
        <f>NP.!AT256</f>
        <v>0</v>
      </c>
      <c r="J4329" s="462"/>
    </row>
    <row r="4330" spans="1:10" ht="30" customHeight="1" x14ac:dyDescent="0.2">
      <c r="A4330" s="461">
        <v>4319</v>
      </c>
      <c r="B4330" s="463" t="s">
        <v>12</v>
      </c>
      <c r="C4330" s="464" t="s">
        <v>1526</v>
      </c>
      <c r="D4330" s="465" t="str">
        <f>VLOOKUP(Tabela25[[#This Row],[Symbol]],Baza_cen[],3,0)</f>
        <v>BLOK NYXON  Green HST  170   H=140mm     GPMM</v>
      </c>
      <c r="E4330" s="466">
        <v>140</v>
      </c>
      <c r="F4330" s="466"/>
      <c r="G4330" s="466" t="s">
        <v>2453</v>
      </c>
      <c r="H4330" s="477">
        <f>NP.!AC256</f>
        <v>0</v>
      </c>
      <c r="I4330" s="476">
        <f>NP.!AU256</f>
        <v>0</v>
      </c>
      <c r="J4330" s="462"/>
    </row>
    <row r="4331" spans="1:10" ht="30" customHeight="1" x14ac:dyDescent="0.2">
      <c r="A4331" s="461">
        <v>4320</v>
      </c>
      <c r="B4331" s="463" t="s">
        <v>12</v>
      </c>
      <c r="C4331" s="464" t="s">
        <v>1526</v>
      </c>
      <c r="D4331" s="465" t="str">
        <f>VLOOKUP(Tabela25[[#This Row],[Symbol]],Baza_cen[],3,0)</f>
        <v>BLOK NYXON  Green HST  170   H=140mm     GPMM</v>
      </c>
      <c r="E4331" s="466">
        <v>140</v>
      </c>
      <c r="F4331" s="466"/>
      <c r="G4331" s="466" t="s">
        <v>2453</v>
      </c>
      <c r="H4331" s="477">
        <f>NP.!AD256</f>
        <v>0</v>
      </c>
      <c r="I4331" s="476">
        <f>NP.!AV256</f>
        <v>0</v>
      </c>
      <c r="J4331" s="462"/>
    </row>
    <row r="4332" spans="1:10" ht="30" customHeight="1" x14ac:dyDescent="0.2">
      <c r="A4332" s="461">
        <v>4321</v>
      </c>
      <c r="B4332" s="463" t="s">
        <v>12</v>
      </c>
      <c r="C4332" s="464" t="s">
        <v>1527</v>
      </c>
      <c r="D4332" s="465" t="str">
        <f>VLOOKUP(Tabela25[[#This Row],[Symbol]],Baza_cen[],3,0)</f>
        <v>BLOK NYXON  Green HST  170   H=145mm     GPMM</v>
      </c>
      <c r="E4332" s="466">
        <v>145</v>
      </c>
      <c r="F4332" s="466"/>
      <c r="G4332" s="466" t="s">
        <v>2453</v>
      </c>
      <c r="H4332" s="477">
        <f>NP.!S257</f>
        <v>0</v>
      </c>
      <c r="I4332" s="476">
        <f>NP.!AK257</f>
        <v>0</v>
      </c>
      <c r="J4332" s="462"/>
    </row>
    <row r="4333" spans="1:10" ht="30" customHeight="1" x14ac:dyDescent="0.2">
      <c r="A4333" s="461">
        <v>4322</v>
      </c>
      <c r="B4333" s="463" t="s">
        <v>12</v>
      </c>
      <c r="C4333" s="464" t="s">
        <v>1527</v>
      </c>
      <c r="D4333" s="465" t="str">
        <f>VLOOKUP(Tabela25[[#This Row],[Symbol]],Baza_cen[],3,0)</f>
        <v>BLOK NYXON  Green HST  170   H=145mm     GPMM</v>
      </c>
      <c r="E4333" s="466">
        <v>145</v>
      </c>
      <c r="F4333" s="466"/>
      <c r="G4333" s="466" t="s">
        <v>2453</v>
      </c>
      <c r="H4333" s="477">
        <f>NP.!T257</f>
        <v>0</v>
      </c>
      <c r="I4333" s="476">
        <f>NP.!AL257</f>
        <v>0</v>
      </c>
      <c r="J4333" s="462"/>
    </row>
    <row r="4334" spans="1:10" ht="30" customHeight="1" x14ac:dyDescent="0.2">
      <c r="A4334" s="461">
        <v>4323</v>
      </c>
      <c r="B4334" s="463" t="s">
        <v>12</v>
      </c>
      <c r="C4334" s="464" t="s">
        <v>1527</v>
      </c>
      <c r="D4334" s="465" t="str">
        <f>VLOOKUP(Tabela25[[#This Row],[Symbol]],Baza_cen[],3,0)</f>
        <v>BLOK NYXON  Green HST  170   H=145mm     GPMM</v>
      </c>
      <c r="E4334" s="466">
        <v>145</v>
      </c>
      <c r="F4334" s="466"/>
      <c r="G4334" s="466" t="s">
        <v>2453</v>
      </c>
      <c r="H4334" s="477">
        <f>NP.!U257</f>
        <v>0</v>
      </c>
      <c r="I4334" s="476">
        <f>NP.!AM257</f>
        <v>0</v>
      </c>
      <c r="J4334" s="462"/>
    </row>
    <row r="4335" spans="1:10" ht="30" customHeight="1" x14ac:dyDescent="0.2">
      <c r="A4335" s="461">
        <v>4324</v>
      </c>
      <c r="B4335" s="463" t="s">
        <v>12</v>
      </c>
      <c r="C4335" s="464" t="s">
        <v>1527</v>
      </c>
      <c r="D4335" s="465" t="str">
        <f>VLOOKUP(Tabela25[[#This Row],[Symbol]],Baza_cen[],3,0)</f>
        <v>BLOK NYXON  Green HST  170   H=145mm     GPMM</v>
      </c>
      <c r="E4335" s="466">
        <v>145</v>
      </c>
      <c r="F4335" s="466"/>
      <c r="G4335" s="466" t="s">
        <v>2453</v>
      </c>
      <c r="H4335" s="477">
        <f>NP.!V257</f>
        <v>0</v>
      </c>
      <c r="I4335" s="476">
        <f>NP.!AN257</f>
        <v>0</v>
      </c>
      <c r="J4335" s="462"/>
    </row>
    <row r="4336" spans="1:10" ht="30" customHeight="1" x14ac:dyDescent="0.2">
      <c r="A4336" s="461">
        <v>4325</v>
      </c>
      <c r="B4336" s="463" t="s">
        <v>12</v>
      </c>
      <c r="C4336" s="464" t="s">
        <v>1527</v>
      </c>
      <c r="D4336" s="465" t="str">
        <f>VLOOKUP(Tabela25[[#This Row],[Symbol]],Baza_cen[],3,0)</f>
        <v>BLOK NYXON  Green HST  170   H=145mm     GPMM</v>
      </c>
      <c r="E4336" s="466">
        <v>145</v>
      </c>
      <c r="F4336" s="466"/>
      <c r="G4336" s="466" t="s">
        <v>2453</v>
      </c>
      <c r="H4336" s="477">
        <f>NP.!W257</f>
        <v>0</v>
      </c>
      <c r="I4336" s="476">
        <f>NP.!AO257</f>
        <v>0</v>
      </c>
      <c r="J4336" s="462"/>
    </row>
    <row r="4337" spans="1:10" ht="30" customHeight="1" x14ac:dyDescent="0.2">
      <c r="A4337" s="461">
        <v>4326</v>
      </c>
      <c r="B4337" s="463" t="s">
        <v>12</v>
      </c>
      <c r="C4337" s="464" t="s">
        <v>1527</v>
      </c>
      <c r="D4337" s="465" t="str">
        <f>VLOOKUP(Tabela25[[#This Row],[Symbol]],Baza_cen[],3,0)</f>
        <v>BLOK NYXON  Green HST  170   H=145mm     GPMM</v>
      </c>
      <c r="E4337" s="466">
        <v>145</v>
      </c>
      <c r="F4337" s="466"/>
      <c r="G4337" s="466" t="s">
        <v>2453</v>
      </c>
      <c r="H4337" s="477">
        <f>NP.!X257</f>
        <v>0</v>
      </c>
      <c r="I4337" s="476">
        <f>NP.!AP257</f>
        <v>0</v>
      </c>
      <c r="J4337" s="462"/>
    </row>
    <row r="4338" spans="1:10" ht="30" customHeight="1" x14ac:dyDescent="0.2">
      <c r="A4338" s="461">
        <v>4327</v>
      </c>
      <c r="B4338" s="463" t="s">
        <v>12</v>
      </c>
      <c r="C4338" s="464" t="s">
        <v>1527</v>
      </c>
      <c r="D4338" s="465" t="str">
        <f>VLOOKUP(Tabela25[[#This Row],[Symbol]],Baza_cen[],3,0)</f>
        <v>BLOK NYXON  Green HST  170   H=145mm     GPMM</v>
      </c>
      <c r="E4338" s="466">
        <v>145</v>
      </c>
      <c r="F4338" s="466"/>
      <c r="G4338" s="466" t="s">
        <v>2453</v>
      </c>
      <c r="H4338" s="477">
        <f>NP.!Y257</f>
        <v>0</v>
      </c>
      <c r="I4338" s="476">
        <f>NP.!AQ257</f>
        <v>0</v>
      </c>
      <c r="J4338" s="462"/>
    </row>
    <row r="4339" spans="1:10" ht="30" customHeight="1" x14ac:dyDescent="0.2">
      <c r="A4339" s="461">
        <v>4328</v>
      </c>
      <c r="B4339" s="463" t="s">
        <v>12</v>
      </c>
      <c r="C4339" s="464" t="s">
        <v>1527</v>
      </c>
      <c r="D4339" s="465" t="str">
        <f>VLOOKUP(Tabela25[[#This Row],[Symbol]],Baza_cen[],3,0)</f>
        <v>BLOK NYXON  Green HST  170   H=145mm     GPMM</v>
      </c>
      <c r="E4339" s="466">
        <v>145</v>
      </c>
      <c r="F4339" s="466"/>
      <c r="G4339" s="466" t="s">
        <v>2453</v>
      </c>
      <c r="H4339" s="477">
        <f>NP.!Z257</f>
        <v>0</v>
      </c>
      <c r="I4339" s="476">
        <f>NP.!AR257</f>
        <v>0</v>
      </c>
      <c r="J4339" s="462"/>
    </row>
    <row r="4340" spans="1:10" ht="30" customHeight="1" x14ac:dyDescent="0.2">
      <c r="A4340" s="461">
        <v>4329</v>
      </c>
      <c r="B4340" s="463" t="s">
        <v>12</v>
      </c>
      <c r="C4340" s="464" t="s">
        <v>1527</v>
      </c>
      <c r="D4340" s="465" t="str">
        <f>VLOOKUP(Tabela25[[#This Row],[Symbol]],Baza_cen[],3,0)</f>
        <v>BLOK NYXON  Green HST  170   H=145mm     GPMM</v>
      </c>
      <c r="E4340" s="466">
        <v>145</v>
      </c>
      <c r="F4340" s="466"/>
      <c r="G4340" s="466" t="s">
        <v>2453</v>
      </c>
      <c r="H4340" s="477">
        <f>NP.!AA257</f>
        <v>0</v>
      </c>
      <c r="I4340" s="476">
        <f>NP.!AS257</f>
        <v>0</v>
      </c>
      <c r="J4340" s="462"/>
    </row>
    <row r="4341" spans="1:10" ht="30" customHeight="1" x14ac:dyDescent="0.2">
      <c r="A4341" s="461">
        <v>4330</v>
      </c>
      <c r="B4341" s="463" t="s">
        <v>12</v>
      </c>
      <c r="C4341" s="464" t="s">
        <v>1527</v>
      </c>
      <c r="D4341" s="465" t="str">
        <f>VLOOKUP(Tabela25[[#This Row],[Symbol]],Baza_cen[],3,0)</f>
        <v>BLOK NYXON  Green HST  170   H=145mm     GPMM</v>
      </c>
      <c r="E4341" s="466">
        <v>145</v>
      </c>
      <c r="F4341" s="466"/>
      <c r="G4341" s="466" t="s">
        <v>2453</v>
      </c>
      <c r="H4341" s="477">
        <f>NP.!AB257</f>
        <v>0</v>
      </c>
      <c r="I4341" s="476">
        <f>NP.!AT257</f>
        <v>0</v>
      </c>
      <c r="J4341" s="462"/>
    </row>
    <row r="4342" spans="1:10" ht="30" customHeight="1" x14ac:dyDescent="0.2">
      <c r="A4342" s="461">
        <v>4331</v>
      </c>
      <c r="B4342" s="463" t="s">
        <v>12</v>
      </c>
      <c r="C4342" s="464" t="s">
        <v>1527</v>
      </c>
      <c r="D4342" s="465" t="str">
        <f>VLOOKUP(Tabela25[[#This Row],[Symbol]],Baza_cen[],3,0)</f>
        <v>BLOK NYXON  Green HST  170   H=145mm     GPMM</v>
      </c>
      <c r="E4342" s="466">
        <v>145</v>
      </c>
      <c r="F4342" s="466"/>
      <c r="G4342" s="466" t="s">
        <v>2453</v>
      </c>
      <c r="H4342" s="477">
        <f>NP.!AC257</f>
        <v>0</v>
      </c>
      <c r="I4342" s="476">
        <f>NP.!AU257</f>
        <v>0</v>
      </c>
      <c r="J4342" s="462"/>
    </row>
    <row r="4343" spans="1:10" ht="30" customHeight="1" x14ac:dyDescent="0.2">
      <c r="A4343" s="461">
        <v>4332</v>
      </c>
      <c r="B4343" s="463" t="s">
        <v>12</v>
      </c>
      <c r="C4343" s="464" t="s">
        <v>1527</v>
      </c>
      <c r="D4343" s="465" t="str">
        <f>VLOOKUP(Tabela25[[#This Row],[Symbol]],Baza_cen[],3,0)</f>
        <v>BLOK NYXON  Green HST  170   H=145mm     GPMM</v>
      </c>
      <c r="E4343" s="466">
        <v>145</v>
      </c>
      <c r="F4343" s="466"/>
      <c r="G4343" s="466" t="s">
        <v>2453</v>
      </c>
      <c r="H4343" s="477">
        <f>NP.!AD257</f>
        <v>0</v>
      </c>
      <c r="I4343" s="476">
        <f>NP.!AV257</f>
        <v>0</v>
      </c>
      <c r="J4343" s="462"/>
    </row>
    <row r="4344" spans="1:10" ht="30" customHeight="1" x14ac:dyDescent="0.2">
      <c r="A4344" s="461">
        <v>4333</v>
      </c>
      <c r="B4344" s="463" t="s">
        <v>12</v>
      </c>
      <c r="C4344" s="464" t="s">
        <v>1528</v>
      </c>
      <c r="D4344" s="465" t="str">
        <f>VLOOKUP(Tabela25[[#This Row],[Symbol]],Baza_cen[],3,0)</f>
        <v>BLOK NYXON  Green HST  170   H=150mm     GPMM</v>
      </c>
      <c r="E4344" s="466">
        <v>150</v>
      </c>
      <c r="F4344" s="466"/>
      <c r="G4344" s="466" t="s">
        <v>2453</v>
      </c>
      <c r="H4344" s="477">
        <f>NP.!S258</f>
        <v>0</v>
      </c>
      <c r="I4344" s="476">
        <f>NP.!AK258</f>
        <v>0</v>
      </c>
      <c r="J4344" s="462"/>
    </row>
    <row r="4345" spans="1:10" ht="30" customHeight="1" x14ac:dyDescent="0.2">
      <c r="A4345" s="461">
        <v>4334</v>
      </c>
      <c r="B4345" s="463" t="s">
        <v>12</v>
      </c>
      <c r="C4345" s="464" t="s">
        <v>1528</v>
      </c>
      <c r="D4345" s="465" t="str">
        <f>VLOOKUP(Tabela25[[#This Row],[Symbol]],Baza_cen[],3,0)</f>
        <v>BLOK NYXON  Green HST  170   H=150mm     GPMM</v>
      </c>
      <c r="E4345" s="466">
        <v>150</v>
      </c>
      <c r="F4345" s="466"/>
      <c r="G4345" s="466" t="s">
        <v>2453</v>
      </c>
      <c r="H4345" s="477">
        <f>NP.!T258</f>
        <v>0</v>
      </c>
      <c r="I4345" s="476">
        <f>NP.!AL258</f>
        <v>0</v>
      </c>
      <c r="J4345" s="462"/>
    </row>
    <row r="4346" spans="1:10" ht="30" customHeight="1" x14ac:dyDescent="0.2">
      <c r="A4346" s="461">
        <v>4335</v>
      </c>
      <c r="B4346" s="463" t="s">
        <v>12</v>
      </c>
      <c r="C4346" s="464" t="s">
        <v>1528</v>
      </c>
      <c r="D4346" s="465" t="str">
        <f>VLOOKUP(Tabela25[[#This Row],[Symbol]],Baza_cen[],3,0)</f>
        <v>BLOK NYXON  Green HST  170   H=150mm     GPMM</v>
      </c>
      <c r="E4346" s="466">
        <v>150</v>
      </c>
      <c r="F4346" s="466"/>
      <c r="G4346" s="466" t="s">
        <v>2453</v>
      </c>
      <c r="H4346" s="477">
        <f>NP.!U258</f>
        <v>0</v>
      </c>
      <c r="I4346" s="476">
        <f>NP.!AM258</f>
        <v>0</v>
      </c>
      <c r="J4346" s="462"/>
    </row>
    <row r="4347" spans="1:10" ht="30" customHeight="1" x14ac:dyDescent="0.2">
      <c r="A4347" s="461">
        <v>4336</v>
      </c>
      <c r="B4347" s="463" t="s">
        <v>12</v>
      </c>
      <c r="C4347" s="464" t="s">
        <v>1528</v>
      </c>
      <c r="D4347" s="465" t="str">
        <f>VLOOKUP(Tabela25[[#This Row],[Symbol]],Baza_cen[],3,0)</f>
        <v>BLOK NYXON  Green HST  170   H=150mm     GPMM</v>
      </c>
      <c r="E4347" s="466">
        <v>150</v>
      </c>
      <c r="F4347" s="466"/>
      <c r="G4347" s="466" t="s">
        <v>2453</v>
      </c>
      <c r="H4347" s="477">
        <f>NP.!V258</f>
        <v>0</v>
      </c>
      <c r="I4347" s="476">
        <f>NP.!AN258</f>
        <v>0</v>
      </c>
      <c r="J4347" s="462"/>
    </row>
    <row r="4348" spans="1:10" ht="30" customHeight="1" x14ac:dyDescent="0.2">
      <c r="A4348" s="461">
        <v>4337</v>
      </c>
      <c r="B4348" s="463" t="s">
        <v>12</v>
      </c>
      <c r="C4348" s="464" t="s">
        <v>1528</v>
      </c>
      <c r="D4348" s="465" t="str">
        <f>VLOOKUP(Tabela25[[#This Row],[Symbol]],Baza_cen[],3,0)</f>
        <v>BLOK NYXON  Green HST  170   H=150mm     GPMM</v>
      </c>
      <c r="E4348" s="466">
        <v>150</v>
      </c>
      <c r="F4348" s="466"/>
      <c r="G4348" s="466" t="s">
        <v>2453</v>
      </c>
      <c r="H4348" s="477">
        <f>NP.!W258</f>
        <v>0</v>
      </c>
      <c r="I4348" s="476">
        <f>NP.!AO258</f>
        <v>0</v>
      </c>
      <c r="J4348" s="462"/>
    </row>
    <row r="4349" spans="1:10" ht="30" customHeight="1" x14ac:dyDescent="0.2">
      <c r="A4349" s="461">
        <v>4338</v>
      </c>
      <c r="B4349" s="463" t="s">
        <v>12</v>
      </c>
      <c r="C4349" s="464" t="s">
        <v>1528</v>
      </c>
      <c r="D4349" s="465" t="str">
        <f>VLOOKUP(Tabela25[[#This Row],[Symbol]],Baza_cen[],3,0)</f>
        <v>BLOK NYXON  Green HST  170   H=150mm     GPMM</v>
      </c>
      <c r="E4349" s="466">
        <v>150</v>
      </c>
      <c r="F4349" s="466"/>
      <c r="G4349" s="466" t="s">
        <v>2453</v>
      </c>
      <c r="H4349" s="477">
        <f>NP.!X258</f>
        <v>0</v>
      </c>
      <c r="I4349" s="476">
        <f>NP.!AP258</f>
        <v>0</v>
      </c>
      <c r="J4349" s="462"/>
    </row>
    <row r="4350" spans="1:10" ht="30" customHeight="1" x14ac:dyDescent="0.2">
      <c r="A4350" s="461">
        <v>4339</v>
      </c>
      <c r="B4350" s="463" t="s">
        <v>12</v>
      </c>
      <c r="C4350" s="464" t="s">
        <v>1528</v>
      </c>
      <c r="D4350" s="465" t="str">
        <f>VLOOKUP(Tabela25[[#This Row],[Symbol]],Baza_cen[],3,0)</f>
        <v>BLOK NYXON  Green HST  170   H=150mm     GPMM</v>
      </c>
      <c r="E4350" s="466">
        <v>150</v>
      </c>
      <c r="F4350" s="466"/>
      <c r="G4350" s="466" t="s">
        <v>2453</v>
      </c>
      <c r="H4350" s="477">
        <f>NP.!Y258</f>
        <v>0</v>
      </c>
      <c r="I4350" s="476">
        <f>NP.!AQ258</f>
        <v>0</v>
      </c>
      <c r="J4350" s="462"/>
    </row>
    <row r="4351" spans="1:10" ht="30" customHeight="1" x14ac:dyDescent="0.2">
      <c r="A4351" s="461">
        <v>4340</v>
      </c>
      <c r="B4351" s="463" t="s">
        <v>12</v>
      </c>
      <c r="C4351" s="464" t="s">
        <v>1528</v>
      </c>
      <c r="D4351" s="465" t="str">
        <f>VLOOKUP(Tabela25[[#This Row],[Symbol]],Baza_cen[],3,0)</f>
        <v>BLOK NYXON  Green HST  170   H=150mm     GPMM</v>
      </c>
      <c r="E4351" s="466">
        <v>150</v>
      </c>
      <c r="F4351" s="466"/>
      <c r="G4351" s="466" t="s">
        <v>2453</v>
      </c>
      <c r="H4351" s="477">
        <f>NP.!Z258</f>
        <v>0</v>
      </c>
      <c r="I4351" s="476">
        <f>NP.!AR258</f>
        <v>0</v>
      </c>
      <c r="J4351" s="462"/>
    </row>
    <row r="4352" spans="1:10" ht="30" customHeight="1" x14ac:dyDescent="0.2">
      <c r="A4352" s="461">
        <v>4341</v>
      </c>
      <c r="B4352" s="463" t="s">
        <v>12</v>
      </c>
      <c r="C4352" s="464" t="s">
        <v>1528</v>
      </c>
      <c r="D4352" s="465" t="str">
        <f>VLOOKUP(Tabela25[[#This Row],[Symbol]],Baza_cen[],3,0)</f>
        <v>BLOK NYXON  Green HST  170   H=150mm     GPMM</v>
      </c>
      <c r="E4352" s="466">
        <v>150</v>
      </c>
      <c r="F4352" s="466"/>
      <c r="G4352" s="466" t="s">
        <v>2453</v>
      </c>
      <c r="H4352" s="477">
        <f>NP.!AA258</f>
        <v>0</v>
      </c>
      <c r="I4352" s="476">
        <f>NP.!AS258</f>
        <v>0</v>
      </c>
      <c r="J4352" s="462"/>
    </row>
    <row r="4353" spans="1:10" ht="30" customHeight="1" x14ac:dyDescent="0.2">
      <c r="A4353" s="461">
        <v>4342</v>
      </c>
      <c r="B4353" s="463" t="s">
        <v>12</v>
      </c>
      <c r="C4353" s="464" t="s">
        <v>1528</v>
      </c>
      <c r="D4353" s="465" t="str">
        <f>VLOOKUP(Tabela25[[#This Row],[Symbol]],Baza_cen[],3,0)</f>
        <v>BLOK NYXON  Green HST  170   H=150mm     GPMM</v>
      </c>
      <c r="E4353" s="466">
        <v>150</v>
      </c>
      <c r="F4353" s="466"/>
      <c r="G4353" s="466" t="s">
        <v>2453</v>
      </c>
      <c r="H4353" s="477">
        <f>NP.!AB258</f>
        <v>0</v>
      </c>
      <c r="I4353" s="476">
        <f>NP.!AT258</f>
        <v>0</v>
      </c>
      <c r="J4353" s="462"/>
    </row>
    <row r="4354" spans="1:10" ht="30" customHeight="1" x14ac:dyDescent="0.2">
      <c r="A4354" s="461">
        <v>4343</v>
      </c>
      <c r="B4354" s="463" t="s">
        <v>12</v>
      </c>
      <c r="C4354" s="464" t="s">
        <v>1528</v>
      </c>
      <c r="D4354" s="465" t="str">
        <f>VLOOKUP(Tabela25[[#This Row],[Symbol]],Baza_cen[],3,0)</f>
        <v>BLOK NYXON  Green HST  170   H=150mm     GPMM</v>
      </c>
      <c r="E4354" s="466">
        <v>150</v>
      </c>
      <c r="F4354" s="466"/>
      <c r="G4354" s="466" t="s">
        <v>2453</v>
      </c>
      <c r="H4354" s="477">
        <f>NP.!AC258</f>
        <v>0</v>
      </c>
      <c r="I4354" s="476">
        <f>NP.!AU258</f>
        <v>0</v>
      </c>
      <c r="J4354" s="462"/>
    </row>
    <row r="4355" spans="1:10" ht="30" customHeight="1" x14ac:dyDescent="0.2">
      <c r="A4355" s="461">
        <v>4344</v>
      </c>
      <c r="B4355" s="463" t="s">
        <v>12</v>
      </c>
      <c r="C4355" s="464" t="s">
        <v>1528</v>
      </c>
      <c r="D4355" s="465" t="str">
        <f>VLOOKUP(Tabela25[[#This Row],[Symbol]],Baza_cen[],3,0)</f>
        <v>BLOK NYXON  Green HST  170   H=150mm     GPMM</v>
      </c>
      <c r="E4355" s="466">
        <v>150</v>
      </c>
      <c r="F4355" s="466"/>
      <c r="G4355" s="466" t="s">
        <v>2453</v>
      </c>
      <c r="H4355" s="477">
        <f>NP.!AD258</f>
        <v>0</v>
      </c>
      <c r="I4355" s="476">
        <f>NP.!AV258</f>
        <v>0</v>
      </c>
      <c r="J4355" s="462"/>
    </row>
    <row r="4356" spans="1:10" ht="30" customHeight="1" x14ac:dyDescent="0.2">
      <c r="A4356" s="461">
        <v>4345</v>
      </c>
      <c r="B4356" s="463" t="s">
        <v>12</v>
      </c>
      <c r="C4356" s="464" t="s">
        <v>1529</v>
      </c>
      <c r="D4356" s="465" t="str">
        <f>VLOOKUP(Tabela25[[#This Row],[Symbol]],Baza_cen[],3,0)</f>
        <v>BLOK NYXON  Green HST  170   H=155mm     GPMM</v>
      </c>
      <c r="E4356" s="466">
        <v>155</v>
      </c>
      <c r="F4356" s="466"/>
      <c r="G4356" s="466" t="s">
        <v>2453</v>
      </c>
      <c r="H4356" s="477">
        <f>NP.!S259</f>
        <v>0</v>
      </c>
      <c r="I4356" s="476">
        <f>NP.!AK259</f>
        <v>0</v>
      </c>
      <c r="J4356" s="462"/>
    </row>
    <row r="4357" spans="1:10" ht="30" customHeight="1" x14ac:dyDescent="0.2">
      <c r="A4357" s="461">
        <v>4346</v>
      </c>
      <c r="B4357" s="463" t="s">
        <v>12</v>
      </c>
      <c r="C4357" s="464" t="s">
        <v>1529</v>
      </c>
      <c r="D4357" s="465" t="str">
        <f>VLOOKUP(Tabela25[[#This Row],[Symbol]],Baza_cen[],3,0)</f>
        <v>BLOK NYXON  Green HST  170   H=155mm     GPMM</v>
      </c>
      <c r="E4357" s="466">
        <v>155</v>
      </c>
      <c r="F4357" s="466"/>
      <c r="G4357" s="466" t="s">
        <v>2453</v>
      </c>
      <c r="H4357" s="477">
        <f>NP.!T259</f>
        <v>0</v>
      </c>
      <c r="I4357" s="476">
        <f>NP.!AL259</f>
        <v>0</v>
      </c>
      <c r="J4357" s="462"/>
    </row>
    <row r="4358" spans="1:10" ht="30" customHeight="1" x14ac:dyDescent="0.2">
      <c r="A4358" s="461">
        <v>4347</v>
      </c>
      <c r="B4358" s="463" t="s">
        <v>12</v>
      </c>
      <c r="C4358" s="464" t="s">
        <v>1529</v>
      </c>
      <c r="D4358" s="465" t="str">
        <f>VLOOKUP(Tabela25[[#This Row],[Symbol]],Baza_cen[],3,0)</f>
        <v>BLOK NYXON  Green HST  170   H=155mm     GPMM</v>
      </c>
      <c r="E4358" s="466">
        <v>155</v>
      </c>
      <c r="F4358" s="466"/>
      <c r="G4358" s="466" t="s">
        <v>2453</v>
      </c>
      <c r="H4358" s="477">
        <f>NP.!U259</f>
        <v>0</v>
      </c>
      <c r="I4358" s="476">
        <f>NP.!AM259</f>
        <v>0</v>
      </c>
      <c r="J4358" s="462"/>
    </row>
    <row r="4359" spans="1:10" ht="30" customHeight="1" x14ac:dyDescent="0.2">
      <c r="A4359" s="461">
        <v>4348</v>
      </c>
      <c r="B4359" s="463" t="s">
        <v>12</v>
      </c>
      <c r="C4359" s="464" t="s">
        <v>1529</v>
      </c>
      <c r="D4359" s="465" t="str">
        <f>VLOOKUP(Tabela25[[#This Row],[Symbol]],Baza_cen[],3,0)</f>
        <v>BLOK NYXON  Green HST  170   H=155mm     GPMM</v>
      </c>
      <c r="E4359" s="466">
        <v>155</v>
      </c>
      <c r="F4359" s="466"/>
      <c r="G4359" s="466" t="s">
        <v>2453</v>
      </c>
      <c r="H4359" s="477">
        <f>NP.!V259</f>
        <v>0</v>
      </c>
      <c r="I4359" s="476">
        <f>NP.!AN259</f>
        <v>0</v>
      </c>
      <c r="J4359" s="462"/>
    </row>
    <row r="4360" spans="1:10" ht="30" customHeight="1" x14ac:dyDescent="0.2">
      <c r="A4360" s="461">
        <v>4349</v>
      </c>
      <c r="B4360" s="463" t="s">
        <v>12</v>
      </c>
      <c r="C4360" s="464" t="s">
        <v>1529</v>
      </c>
      <c r="D4360" s="465" t="str">
        <f>VLOOKUP(Tabela25[[#This Row],[Symbol]],Baza_cen[],3,0)</f>
        <v>BLOK NYXON  Green HST  170   H=155mm     GPMM</v>
      </c>
      <c r="E4360" s="466">
        <v>155</v>
      </c>
      <c r="F4360" s="466"/>
      <c r="G4360" s="466" t="s">
        <v>2453</v>
      </c>
      <c r="H4360" s="477">
        <f>NP.!W259</f>
        <v>0</v>
      </c>
      <c r="I4360" s="476">
        <f>NP.!AO259</f>
        <v>0</v>
      </c>
      <c r="J4360" s="462"/>
    </row>
    <row r="4361" spans="1:10" ht="30" customHeight="1" x14ac:dyDescent="0.2">
      <c r="A4361" s="461">
        <v>4350</v>
      </c>
      <c r="B4361" s="463" t="s">
        <v>12</v>
      </c>
      <c r="C4361" s="464" t="s">
        <v>1529</v>
      </c>
      <c r="D4361" s="465" t="str">
        <f>VLOOKUP(Tabela25[[#This Row],[Symbol]],Baza_cen[],3,0)</f>
        <v>BLOK NYXON  Green HST  170   H=155mm     GPMM</v>
      </c>
      <c r="E4361" s="466">
        <v>155</v>
      </c>
      <c r="F4361" s="466"/>
      <c r="G4361" s="466" t="s">
        <v>2453</v>
      </c>
      <c r="H4361" s="477">
        <f>NP.!X259</f>
        <v>0</v>
      </c>
      <c r="I4361" s="476">
        <f>NP.!AP259</f>
        <v>0</v>
      </c>
      <c r="J4361" s="462"/>
    </row>
    <row r="4362" spans="1:10" ht="30" customHeight="1" x14ac:dyDescent="0.2">
      <c r="A4362" s="461">
        <v>4351</v>
      </c>
      <c r="B4362" s="463" t="s">
        <v>12</v>
      </c>
      <c r="C4362" s="464" t="s">
        <v>1529</v>
      </c>
      <c r="D4362" s="465" t="str">
        <f>VLOOKUP(Tabela25[[#This Row],[Symbol]],Baza_cen[],3,0)</f>
        <v>BLOK NYXON  Green HST  170   H=155mm     GPMM</v>
      </c>
      <c r="E4362" s="466">
        <v>155</v>
      </c>
      <c r="F4362" s="466"/>
      <c r="G4362" s="466" t="s">
        <v>2453</v>
      </c>
      <c r="H4362" s="477">
        <f>NP.!Y259</f>
        <v>0</v>
      </c>
      <c r="I4362" s="476">
        <f>NP.!AQ259</f>
        <v>0</v>
      </c>
      <c r="J4362" s="462"/>
    </row>
    <row r="4363" spans="1:10" ht="30" customHeight="1" x14ac:dyDescent="0.2">
      <c r="A4363" s="461">
        <v>4352</v>
      </c>
      <c r="B4363" s="463" t="s">
        <v>12</v>
      </c>
      <c r="C4363" s="464" t="s">
        <v>1529</v>
      </c>
      <c r="D4363" s="465" t="str">
        <f>VLOOKUP(Tabela25[[#This Row],[Symbol]],Baza_cen[],3,0)</f>
        <v>BLOK NYXON  Green HST  170   H=155mm     GPMM</v>
      </c>
      <c r="E4363" s="466">
        <v>155</v>
      </c>
      <c r="F4363" s="466"/>
      <c r="G4363" s="466" t="s">
        <v>2453</v>
      </c>
      <c r="H4363" s="477">
        <f>NP.!Z259</f>
        <v>0</v>
      </c>
      <c r="I4363" s="476">
        <f>NP.!AR259</f>
        <v>0</v>
      </c>
      <c r="J4363" s="462"/>
    </row>
    <row r="4364" spans="1:10" ht="30" customHeight="1" x14ac:dyDescent="0.2">
      <c r="A4364" s="461">
        <v>4353</v>
      </c>
      <c r="B4364" s="463" t="s">
        <v>12</v>
      </c>
      <c r="C4364" s="464" t="s">
        <v>1529</v>
      </c>
      <c r="D4364" s="465" t="str">
        <f>VLOOKUP(Tabela25[[#This Row],[Symbol]],Baza_cen[],3,0)</f>
        <v>BLOK NYXON  Green HST  170   H=155mm     GPMM</v>
      </c>
      <c r="E4364" s="466">
        <v>155</v>
      </c>
      <c r="F4364" s="466"/>
      <c r="G4364" s="466" t="s">
        <v>2453</v>
      </c>
      <c r="H4364" s="477">
        <f>NP.!AA259</f>
        <v>0</v>
      </c>
      <c r="I4364" s="476">
        <f>NP.!AS259</f>
        <v>0</v>
      </c>
      <c r="J4364" s="462"/>
    </row>
    <row r="4365" spans="1:10" ht="30" customHeight="1" x14ac:dyDescent="0.2">
      <c r="A4365" s="461">
        <v>4354</v>
      </c>
      <c r="B4365" s="463" t="s">
        <v>12</v>
      </c>
      <c r="C4365" s="464" t="s">
        <v>1529</v>
      </c>
      <c r="D4365" s="465" t="str">
        <f>VLOOKUP(Tabela25[[#This Row],[Symbol]],Baza_cen[],3,0)</f>
        <v>BLOK NYXON  Green HST  170   H=155mm     GPMM</v>
      </c>
      <c r="E4365" s="466">
        <v>155</v>
      </c>
      <c r="F4365" s="466"/>
      <c r="G4365" s="466" t="s">
        <v>2453</v>
      </c>
      <c r="H4365" s="477">
        <f>NP.!AB259</f>
        <v>0</v>
      </c>
      <c r="I4365" s="476">
        <f>NP.!AT259</f>
        <v>0</v>
      </c>
      <c r="J4365" s="462"/>
    </row>
    <row r="4366" spans="1:10" ht="30" customHeight="1" x14ac:dyDescent="0.2">
      <c r="A4366" s="461">
        <v>4355</v>
      </c>
      <c r="B4366" s="463" t="s">
        <v>12</v>
      </c>
      <c r="C4366" s="464" t="s">
        <v>1529</v>
      </c>
      <c r="D4366" s="465" t="str">
        <f>VLOOKUP(Tabela25[[#This Row],[Symbol]],Baza_cen[],3,0)</f>
        <v>BLOK NYXON  Green HST  170   H=155mm     GPMM</v>
      </c>
      <c r="E4366" s="466">
        <v>155</v>
      </c>
      <c r="F4366" s="466"/>
      <c r="G4366" s="466" t="s">
        <v>2453</v>
      </c>
      <c r="H4366" s="477">
        <f>NP.!AC259</f>
        <v>0</v>
      </c>
      <c r="I4366" s="476">
        <f>NP.!AU259</f>
        <v>0</v>
      </c>
      <c r="J4366" s="462"/>
    </row>
    <row r="4367" spans="1:10" ht="30" customHeight="1" x14ac:dyDescent="0.2">
      <c r="A4367" s="461">
        <v>4356</v>
      </c>
      <c r="B4367" s="463" t="s">
        <v>12</v>
      </c>
      <c r="C4367" s="464" t="s">
        <v>1529</v>
      </c>
      <c r="D4367" s="465" t="str">
        <f>VLOOKUP(Tabela25[[#This Row],[Symbol]],Baza_cen[],3,0)</f>
        <v>BLOK NYXON  Green HST  170   H=155mm     GPMM</v>
      </c>
      <c r="E4367" s="466">
        <v>155</v>
      </c>
      <c r="F4367" s="466"/>
      <c r="G4367" s="466" t="s">
        <v>2453</v>
      </c>
      <c r="H4367" s="477">
        <f>NP.!AD259</f>
        <v>0</v>
      </c>
      <c r="I4367" s="476">
        <f>NP.!AV259</f>
        <v>0</v>
      </c>
      <c r="J4367" s="462"/>
    </row>
    <row r="4368" spans="1:10" ht="30" customHeight="1" x14ac:dyDescent="0.2">
      <c r="A4368" s="461">
        <v>4357</v>
      </c>
      <c r="B4368" s="463" t="s">
        <v>12</v>
      </c>
      <c r="C4368" s="464" t="s">
        <v>1530</v>
      </c>
      <c r="D4368" s="465" t="str">
        <f>VLOOKUP(Tabela25[[#This Row],[Symbol]],Baza_cen[],3,0)</f>
        <v>BLOK NYXON  Green HST  170   H=160mm     GPMM</v>
      </c>
      <c r="E4368" s="466">
        <v>160</v>
      </c>
      <c r="F4368" s="466"/>
      <c r="G4368" s="466" t="s">
        <v>2453</v>
      </c>
      <c r="H4368" s="477">
        <f>NP.!S260</f>
        <v>0</v>
      </c>
      <c r="I4368" s="476">
        <f>NP.!AK260</f>
        <v>0</v>
      </c>
      <c r="J4368" s="462"/>
    </row>
    <row r="4369" spans="1:10" ht="30" customHeight="1" x14ac:dyDescent="0.2">
      <c r="A4369" s="461">
        <v>4358</v>
      </c>
      <c r="B4369" s="463" t="s">
        <v>12</v>
      </c>
      <c r="C4369" s="464" t="s">
        <v>1530</v>
      </c>
      <c r="D4369" s="465" t="str">
        <f>VLOOKUP(Tabela25[[#This Row],[Symbol]],Baza_cen[],3,0)</f>
        <v>BLOK NYXON  Green HST  170   H=160mm     GPMM</v>
      </c>
      <c r="E4369" s="466">
        <v>160</v>
      </c>
      <c r="F4369" s="466"/>
      <c r="G4369" s="466" t="s">
        <v>2453</v>
      </c>
      <c r="H4369" s="477">
        <f>NP.!T260</f>
        <v>0</v>
      </c>
      <c r="I4369" s="476">
        <f>NP.!AL260</f>
        <v>0</v>
      </c>
      <c r="J4369" s="462"/>
    </row>
    <row r="4370" spans="1:10" ht="30" customHeight="1" x14ac:dyDescent="0.2">
      <c r="A4370" s="461">
        <v>4359</v>
      </c>
      <c r="B4370" s="463" t="s">
        <v>12</v>
      </c>
      <c r="C4370" s="464" t="s">
        <v>1530</v>
      </c>
      <c r="D4370" s="465" t="str">
        <f>VLOOKUP(Tabela25[[#This Row],[Symbol]],Baza_cen[],3,0)</f>
        <v>BLOK NYXON  Green HST  170   H=160mm     GPMM</v>
      </c>
      <c r="E4370" s="466">
        <v>160</v>
      </c>
      <c r="F4370" s="466"/>
      <c r="G4370" s="466" t="s">
        <v>2453</v>
      </c>
      <c r="H4370" s="477">
        <f>NP.!U260</f>
        <v>0</v>
      </c>
      <c r="I4370" s="476">
        <f>NP.!AM260</f>
        <v>0</v>
      </c>
      <c r="J4370" s="462"/>
    </row>
    <row r="4371" spans="1:10" ht="30" customHeight="1" x14ac:dyDescent="0.2">
      <c r="A4371" s="461">
        <v>4360</v>
      </c>
      <c r="B4371" s="463" t="s">
        <v>12</v>
      </c>
      <c r="C4371" s="464" t="s">
        <v>1530</v>
      </c>
      <c r="D4371" s="465" t="str">
        <f>VLOOKUP(Tabela25[[#This Row],[Symbol]],Baza_cen[],3,0)</f>
        <v>BLOK NYXON  Green HST  170   H=160mm     GPMM</v>
      </c>
      <c r="E4371" s="466">
        <v>160</v>
      </c>
      <c r="F4371" s="466"/>
      <c r="G4371" s="466" t="s">
        <v>2453</v>
      </c>
      <c r="H4371" s="477">
        <f>NP.!V260</f>
        <v>0</v>
      </c>
      <c r="I4371" s="476">
        <f>NP.!AN260</f>
        <v>0</v>
      </c>
      <c r="J4371" s="462"/>
    </row>
    <row r="4372" spans="1:10" ht="30" customHeight="1" x14ac:dyDescent="0.2">
      <c r="A4372" s="461">
        <v>4361</v>
      </c>
      <c r="B4372" s="463" t="s">
        <v>12</v>
      </c>
      <c r="C4372" s="464" t="s">
        <v>1530</v>
      </c>
      <c r="D4372" s="465" t="str">
        <f>VLOOKUP(Tabela25[[#This Row],[Symbol]],Baza_cen[],3,0)</f>
        <v>BLOK NYXON  Green HST  170   H=160mm     GPMM</v>
      </c>
      <c r="E4372" s="466">
        <v>160</v>
      </c>
      <c r="F4372" s="466"/>
      <c r="G4372" s="466" t="s">
        <v>2453</v>
      </c>
      <c r="H4372" s="477">
        <f>NP.!W260</f>
        <v>0</v>
      </c>
      <c r="I4372" s="476">
        <f>NP.!AO260</f>
        <v>0</v>
      </c>
      <c r="J4372" s="462"/>
    </row>
    <row r="4373" spans="1:10" ht="30" customHeight="1" x14ac:dyDescent="0.2">
      <c r="A4373" s="461">
        <v>4362</v>
      </c>
      <c r="B4373" s="463" t="s">
        <v>12</v>
      </c>
      <c r="C4373" s="464" t="s">
        <v>1530</v>
      </c>
      <c r="D4373" s="465" t="str">
        <f>VLOOKUP(Tabela25[[#This Row],[Symbol]],Baza_cen[],3,0)</f>
        <v>BLOK NYXON  Green HST  170   H=160mm     GPMM</v>
      </c>
      <c r="E4373" s="466">
        <v>160</v>
      </c>
      <c r="F4373" s="466"/>
      <c r="G4373" s="466" t="s">
        <v>2453</v>
      </c>
      <c r="H4373" s="477">
        <f>NP.!X260</f>
        <v>0</v>
      </c>
      <c r="I4373" s="476">
        <f>NP.!AP260</f>
        <v>0</v>
      </c>
      <c r="J4373" s="462"/>
    </row>
    <row r="4374" spans="1:10" ht="30" customHeight="1" x14ac:dyDescent="0.2">
      <c r="A4374" s="461">
        <v>4363</v>
      </c>
      <c r="B4374" s="463" t="s">
        <v>12</v>
      </c>
      <c r="C4374" s="464" t="s">
        <v>1530</v>
      </c>
      <c r="D4374" s="465" t="str">
        <f>VLOOKUP(Tabela25[[#This Row],[Symbol]],Baza_cen[],3,0)</f>
        <v>BLOK NYXON  Green HST  170   H=160mm     GPMM</v>
      </c>
      <c r="E4374" s="466">
        <v>160</v>
      </c>
      <c r="F4374" s="466"/>
      <c r="G4374" s="466" t="s">
        <v>2453</v>
      </c>
      <c r="H4374" s="477">
        <f>NP.!Y260</f>
        <v>0</v>
      </c>
      <c r="I4374" s="476">
        <f>NP.!AQ260</f>
        <v>0</v>
      </c>
      <c r="J4374" s="462"/>
    </row>
    <row r="4375" spans="1:10" ht="30" customHeight="1" x14ac:dyDescent="0.2">
      <c r="A4375" s="461">
        <v>4364</v>
      </c>
      <c r="B4375" s="463" t="s">
        <v>12</v>
      </c>
      <c r="C4375" s="464" t="s">
        <v>1530</v>
      </c>
      <c r="D4375" s="465" t="str">
        <f>VLOOKUP(Tabela25[[#This Row],[Symbol]],Baza_cen[],3,0)</f>
        <v>BLOK NYXON  Green HST  170   H=160mm     GPMM</v>
      </c>
      <c r="E4375" s="466">
        <v>160</v>
      </c>
      <c r="F4375" s="466"/>
      <c r="G4375" s="466" t="s">
        <v>2453</v>
      </c>
      <c r="H4375" s="477">
        <f>NP.!Z260</f>
        <v>0</v>
      </c>
      <c r="I4375" s="476">
        <f>NP.!AR260</f>
        <v>0</v>
      </c>
      <c r="J4375" s="462"/>
    </row>
    <row r="4376" spans="1:10" ht="30" customHeight="1" x14ac:dyDescent="0.2">
      <c r="A4376" s="461">
        <v>4365</v>
      </c>
      <c r="B4376" s="463" t="s">
        <v>12</v>
      </c>
      <c r="C4376" s="464" t="s">
        <v>1530</v>
      </c>
      <c r="D4376" s="465" t="str">
        <f>VLOOKUP(Tabela25[[#This Row],[Symbol]],Baza_cen[],3,0)</f>
        <v>BLOK NYXON  Green HST  170   H=160mm     GPMM</v>
      </c>
      <c r="E4376" s="466">
        <v>160</v>
      </c>
      <c r="F4376" s="466"/>
      <c r="G4376" s="466" t="s">
        <v>2453</v>
      </c>
      <c r="H4376" s="477">
        <f>NP.!AA260</f>
        <v>0</v>
      </c>
      <c r="I4376" s="476">
        <f>NP.!AS260</f>
        <v>0</v>
      </c>
      <c r="J4376" s="462"/>
    </row>
    <row r="4377" spans="1:10" ht="30" customHeight="1" x14ac:dyDescent="0.2">
      <c r="A4377" s="461">
        <v>4366</v>
      </c>
      <c r="B4377" s="463" t="s">
        <v>12</v>
      </c>
      <c r="C4377" s="464" t="s">
        <v>1530</v>
      </c>
      <c r="D4377" s="465" t="str">
        <f>VLOOKUP(Tabela25[[#This Row],[Symbol]],Baza_cen[],3,0)</f>
        <v>BLOK NYXON  Green HST  170   H=160mm     GPMM</v>
      </c>
      <c r="E4377" s="466">
        <v>160</v>
      </c>
      <c r="F4377" s="466"/>
      <c r="G4377" s="466" t="s">
        <v>2453</v>
      </c>
      <c r="H4377" s="477">
        <f>NP.!AB260</f>
        <v>0</v>
      </c>
      <c r="I4377" s="476">
        <f>NP.!AT260</f>
        <v>0</v>
      </c>
      <c r="J4377" s="462"/>
    </row>
    <row r="4378" spans="1:10" ht="30" customHeight="1" x14ac:dyDescent="0.2">
      <c r="A4378" s="461">
        <v>4367</v>
      </c>
      <c r="B4378" s="463" t="s">
        <v>12</v>
      </c>
      <c r="C4378" s="464" t="s">
        <v>1530</v>
      </c>
      <c r="D4378" s="465" t="str">
        <f>VLOOKUP(Tabela25[[#This Row],[Symbol]],Baza_cen[],3,0)</f>
        <v>BLOK NYXON  Green HST  170   H=160mm     GPMM</v>
      </c>
      <c r="E4378" s="466">
        <v>160</v>
      </c>
      <c r="F4378" s="466"/>
      <c r="G4378" s="466" t="s">
        <v>2453</v>
      </c>
      <c r="H4378" s="477">
        <f>NP.!AC260</f>
        <v>0</v>
      </c>
      <c r="I4378" s="476">
        <f>NP.!AU260</f>
        <v>0</v>
      </c>
      <c r="J4378" s="462"/>
    </row>
    <row r="4379" spans="1:10" ht="30" customHeight="1" x14ac:dyDescent="0.2">
      <c r="A4379" s="461">
        <v>4368</v>
      </c>
      <c r="B4379" s="463" t="s">
        <v>12</v>
      </c>
      <c r="C4379" s="464" t="s">
        <v>1530</v>
      </c>
      <c r="D4379" s="465" t="str">
        <f>VLOOKUP(Tabela25[[#This Row],[Symbol]],Baza_cen[],3,0)</f>
        <v>BLOK NYXON  Green HST  170   H=160mm     GPMM</v>
      </c>
      <c r="E4379" s="466">
        <v>160</v>
      </c>
      <c r="F4379" s="466"/>
      <c r="G4379" s="466" t="s">
        <v>2453</v>
      </c>
      <c r="H4379" s="477">
        <f>NP.!AD260</f>
        <v>0</v>
      </c>
      <c r="I4379" s="476">
        <f>NP.!AV260</f>
        <v>0</v>
      </c>
      <c r="J4379" s="462"/>
    </row>
    <row r="4380" spans="1:10" ht="30" customHeight="1" x14ac:dyDescent="0.2">
      <c r="A4380" s="461">
        <v>4369</v>
      </c>
      <c r="B4380" s="463" t="s">
        <v>12</v>
      </c>
      <c r="C4380" s="464" t="s">
        <v>1531</v>
      </c>
      <c r="D4380" s="465" t="str">
        <f>VLOOKUP(Tabela25[[#This Row],[Symbol]],Baza_cen[],3,0)</f>
        <v>BLOK NYXON  Green HST  170   H=165mm     GPMM</v>
      </c>
      <c r="E4380" s="466">
        <v>165</v>
      </c>
      <c r="F4380" s="466"/>
      <c r="G4380" s="466" t="s">
        <v>2453</v>
      </c>
      <c r="H4380" s="477">
        <f>NP.!S261</f>
        <v>0</v>
      </c>
      <c r="I4380" s="476">
        <f>NP.!AK261</f>
        <v>0</v>
      </c>
      <c r="J4380" s="462"/>
    </row>
    <row r="4381" spans="1:10" ht="30" customHeight="1" x14ac:dyDescent="0.2">
      <c r="A4381" s="461">
        <v>4370</v>
      </c>
      <c r="B4381" s="463" t="s">
        <v>12</v>
      </c>
      <c r="C4381" s="464" t="s">
        <v>1531</v>
      </c>
      <c r="D4381" s="465" t="str">
        <f>VLOOKUP(Tabela25[[#This Row],[Symbol]],Baza_cen[],3,0)</f>
        <v>BLOK NYXON  Green HST  170   H=165mm     GPMM</v>
      </c>
      <c r="E4381" s="466">
        <v>165</v>
      </c>
      <c r="F4381" s="466"/>
      <c r="G4381" s="466" t="s">
        <v>2453</v>
      </c>
      <c r="H4381" s="477">
        <f>NP.!T261</f>
        <v>0</v>
      </c>
      <c r="I4381" s="476">
        <f>NP.!AL261</f>
        <v>0</v>
      </c>
      <c r="J4381" s="462"/>
    </row>
    <row r="4382" spans="1:10" ht="30" customHeight="1" x14ac:dyDescent="0.2">
      <c r="A4382" s="461">
        <v>4371</v>
      </c>
      <c r="B4382" s="463" t="s">
        <v>12</v>
      </c>
      <c r="C4382" s="464" t="s">
        <v>1531</v>
      </c>
      <c r="D4382" s="465" t="str">
        <f>VLOOKUP(Tabela25[[#This Row],[Symbol]],Baza_cen[],3,0)</f>
        <v>BLOK NYXON  Green HST  170   H=165mm     GPMM</v>
      </c>
      <c r="E4382" s="466">
        <v>165</v>
      </c>
      <c r="F4382" s="466"/>
      <c r="G4382" s="466" t="s">
        <v>2453</v>
      </c>
      <c r="H4382" s="477">
        <f>NP.!U261</f>
        <v>0</v>
      </c>
      <c r="I4382" s="476">
        <f>NP.!AM261</f>
        <v>0</v>
      </c>
      <c r="J4382" s="462"/>
    </row>
    <row r="4383" spans="1:10" ht="30" customHeight="1" x14ac:dyDescent="0.2">
      <c r="A4383" s="461">
        <v>4372</v>
      </c>
      <c r="B4383" s="463" t="s">
        <v>12</v>
      </c>
      <c r="C4383" s="464" t="s">
        <v>1531</v>
      </c>
      <c r="D4383" s="465" t="str">
        <f>VLOOKUP(Tabela25[[#This Row],[Symbol]],Baza_cen[],3,0)</f>
        <v>BLOK NYXON  Green HST  170   H=165mm     GPMM</v>
      </c>
      <c r="E4383" s="466">
        <v>165</v>
      </c>
      <c r="F4383" s="466"/>
      <c r="G4383" s="466" t="s">
        <v>2453</v>
      </c>
      <c r="H4383" s="477">
        <f>NP.!V261</f>
        <v>0</v>
      </c>
      <c r="I4383" s="476">
        <f>NP.!AN261</f>
        <v>0</v>
      </c>
      <c r="J4383" s="462"/>
    </row>
    <row r="4384" spans="1:10" ht="30" customHeight="1" x14ac:dyDescent="0.2">
      <c r="A4384" s="461">
        <v>4373</v>
      </c>
      <c r="B4384" s="463" t="s">
        <v>12</v>
      </c>
      <c r="C4384" s="464" t="s">
        <v>1531</v>
      </c>
      <c r="D4384" s="465" t="str">
        <f>VLOOKUP(Tabela25[[#This Row],[Symbol]],Baza_cen[],3,0)</f>
        <v>BLOK NYXON  Green HST  170   H=165mm     GPMM</v>
      </c>
      <c r="E4384" s="466">
        <v>165</v>
      </c>
      <c r="F4384" s="466"/>
      <c r="G4384" s="466" t="s">
        <v>2453</v>
      </c>
      <c r="H4384" s="477">
        <f>NP.!W261</f>
        <v>0</v>
      </c>
      <c r="I4384" s="476">
        <f>NP.!AO261</f>
        <v>0</v>
      </c>
      <c r="J4384" s="462"/>
    </row>
    <row r="4385" spans="1:10" ht="30" customHeight="1" x14ac:dyDescent="0.2">
      <c r="A4385" s="461">
        <v>4374</v>
      </c>
      <c r="B4385" s="463" t="s">
        <v>12</v>
      </c>
      <c r="C4385" s="464" t="s">
        <v>1531</v>
      </c>
      <c r="D4385" s="465" t="str">
        <f>VLOOKUP(Tabela25[[#This Row],[Symbol]],Baza_cen[],3,0)</f>
        <v>BLOK NYXON  Green HST  170   H=165mm     GPMM</v>
      </c>
      <c r="E4385" s="466">
        <v>165</v>
      </c>
      <c r="F4385" s="466"/>
      <c r="G4385" s="466" t="s">
        <v>2453</v>
      </c>
      <c r="H4385" s="477">
        <f>NP.!X261</f>
        <v>0</v>
      </c>
      <c r="I4385" s="476">
        <f>NP.!AP261</f>
        <v>0</v>
      </c>
      <c r="J4385" s="462"/>
    </row>
    <row r="4386" spans="1:10" ht="30" customHeight="1" x14ac:dyDescent="0.2">
      <c r="A4386" s="461">
        <v>4375</v>
      </c>
      <c r="B4386" s="463" t="s">
        <v>12</v>
      </c>
      <c r="C4386" s="464" t="s">
        <v>1531</v>
      </c>
      <c r="D4386" s="465" t="str">
        <f>VLOOKUP(Tabela25[[#This Row],[Symbol]],Baza_cen[],3,0)</f>
        <v>BLOK NYXON  Green HST  170   H=165mm     GPMM</v>
      </c>
      <c r="E4386" s="466">
        <v>165</v>
      </c>
      <c r="F4386" s="466"/>
      <c r="G4386" s="466" t="s">
        <v>2453</v>
      </c>
      <c r="H4386" s="477">
        <f>NP.!Y261</f>
        <v>0</v>
      </c>
      <c r="I4386" s="476">
        <f>NP.!AQ261</f>
        <v>0</v>
      </c>
      <c r="J4386" s="462"/>
    </row>
    <row r="4387" spans="1:10" ht="30" customHeight="1" x14ac:dyDescent="0.2">
      <c r="A4387" s="461">
        <v>4376</v>
      </c>
      <c r="B4387" s="463" t="s">
        <v>12</v>
      </c>
      <c r="C4387" s="464" t="s">
        <v>1531</v>
      </c>
      <c r="D4387" s="465" t="str">
        <f>VLOOKUP(Tabela25[[#This Row],[Symbol]],Baza_cen[],3,0)</f>
        <v>BLOK NYXON  Green HST  170   H=165mm     GPMM</v>
      </c>
      <c r="E4387" s="466">
        <v>165</v>
      </c>
      <c r="F4387" s="466"/>
      <c r="G4387" s="466" t="s">
        <v>2453</v>
      </c>
      <c r="H4387" s="477">
        <f>NP.!Z261</f>
        <v>0</v>
      </c>
      <c r="I4387" s="476">
        <f>NP.!AR261</f>
        <v>0</v>
      </c>
      <c r="J4387" s="462"/>
    </row>
    <row r="4388" spans="1:10" ht="30" customHeight="1" x14ac:dyDescent="0.2">
      <c r="A4388" s="461">
        <v>4377</v>
      </c>
      <c r="B4388" s="463" t="s">
        <v>12</v>
      </c>
      <c r="C4388" s="464" t="s">
        <v>1531</v>
      </c>
      <c r="D4388" s="465" t="str">
        <f>VLOOKUP(Tabela25[[#This Row],[Symbol]],Baza_cen[],3,0)</f>
        <v>BLOK NYXON  Green HST  170   H=165mm     GPMM</v>
      </c>
      <c r="E4388" s="466">
        <v>165</v>
      </c>
      <c r="F4388" s="466"/>
      <c r="G4388" s="466" t="s">
        <v>2453</v>
      </c>
      <c r="H4388" s="477">
        <f>NP.!AA261</f>
        <v>0</v>
      </c>
      <c r="I4388" s="476">
        <f>NP.!AS261</f>
        <v>0</v>
      </c>
      <c r="J4388" s="462"/>
    </row>
    <row r="4389" spans="1:10" ht="30" customHeight="1" x14ac:dyDescent="0.2">
      <c r="A4389" s="461">
        <v>4378</v>
      </c>
      <c r="B4389" s="463" t="s">
        <v>12</v>
      </c>
      <c r="C4389" s="464" t="s">
        <v>1531</v>
      </c>
      <c r="D4389" s="465" t="str">
        <f>VLOOKUP(Tabela25[[#This Row],[Symbol]],Baza_cen[],3,0)</f>
        <v>BLOK NYXON  Green HST  170   H=165mm     GPMM</v>
      </c>
      <c r="E4389" s="466">
        <v>165</v>
      </c>
      <c r="F4389" s="466"/>
      <c r="G4389" s="466" t="s">
        <v>2453</v>
      </c>
      <c r="H4389" s="477">
        <f>NP.!AB261</f>
        <v>0</v>
      </c>
      <c r="I4389" s="476">
        <f>NP.!AT261</f>
        <v>0</v>
      </c>
      <c r="J4389" s="462"/>
    </row>
    <row r="4390" spans="1:10" ht="30" customHeight="1" x14ac:dyDescent="0.2">
      <c r="A4390" s="461">
        <v>4379</v>
      </c>
      <c r="B4390" s="463" t="s">
        <v>12</v>
      </c>
      <c r="C4390" s="464" t="s">
        <v>1531</v>
      </c>
      <c r="D4390" s="465" t="str">
        <f>VLOOKUP(Tabela25[[#This Row],[Symbol]],Baza_cen[],3,0)</f>
        <v>BLOK NYXON  Green HST  170   H=165mm     GPMM</v>
      </c>
      <c r="E4390" s="466">
        <v>165</v>
      </c>
      <c r="F4390" s="466"/>
      <c r="G4390" s="466" t="s">
        <v>2453</v>
      </c>
      <c r="H4390" s="477">
        <f>NP.!AC261</f>
        <v>0</v>
      </c>
      <c r="I4390" s="476">
        <f>NP.!AU261</f>
        <v>0</v>
      </c>
      <c r="J4390" s="462"/>
    </row>
    <row r="4391" spans="1:10" ht="30" customHeight="1" x14ac:dyDescent="0.2">
      <c r="A4391" s="461">
        <v>4380</v>
      </c>
      <c r="B4391" s="463" t="s">
        <v>12</v>
      </c>
      <c r="C4391" s="464" t="s">
        <v>1531</v>
      </c>
      <c r="D4391" s="465" t="str">
        <f>VLOOKUP(Tabela25[[#This Row],[Symbol]],Baza_cen[],3,0)</f>
        <v>BLOK NYXON  Green HST  170   H=165mm     GPMM</v>
      </c>
      <c r="E4391" s="466">
        <v>165</v>
      </c>
      <c r="F4391" s="466"/>
      <c r="G4391" s="466" t="s">
        <v>2453</v>
      </c>
      <c r="H4391" s="477">
        <f>NP.!AD261</f>
        <v>0</v>
      </c>
      <c r="I4391" s="476">
        <f>NP.!AV261</f>
        <v>0</v>
      </c>
      <c r="J4391" s="462"/>
    </row>
    <row r="4392" spans="1:10" ht="30" customHeight="1" x14ac:dyDescent="0.2">
      <c r="A4392" s="461">
        <v>4381</v>
      </c>
      <c r="B4392" s="463" t="s">
        <v>12</v>
      </c>
      <c r="C4392" s="464" t="s">
        <v>1532</v>
      </c>
      <c r="D4392" s="465" t="str">
        <f>VLOOKUP(Tabela25[[#This Row],[Symbol]],Baza_cen[],3,0)</f>
        <v>BLOK NYXON  Green HST  170   H=170mm     GPMM</v>
      </c>
      <c r="E4392" s="466">
        <v>170</v>
      </c>
      <c r="F4392" s="466"/>
      <c r="G4392" s="466" t="s">
        <v>2453</v>
      </c>
      <c r="H4392" s="477">
        <f>NP.!S262</f>
        <v>0</v>
      </c>
      <c r="I4392" s="476">
        <f>NP.!AK262</f>
        <v>0</v>
      </c>
      <c r="J4392" s="462"/>
    </row>
    <row r="4393" spans="1:10" ht="30" customHeight="1" x14ac:dyDescent="0.2">
      <c r="A4393" s="461">
        <v>4382</v>
      </c>
      <c r="B4393" s="463" t="s">
        <v>12</v>
      </c>
      <c r="C4393" s="464" t="s">
        <v>1532</v>
      </c>
      <c r="D4393" s="465" t="str">
        <f>VLOOKUP(Tabela25[[#This Row],[Symbol]],Baza_cen[],3,0)</f>
        <v>BLOK NYXON  Green HST  170   H=170mm     GPMM</v>
      </c>
      <c r="E4393" s="466">
        <v>170</v>
      </c>
      <c r="F4393" s="466"/>
      <c r="G4393" s="466" t="s">
        <v>2453</v>
      </c>
      <c r="H4393" s="477">
        <f>NP.!T262</f>
        <v>0</v>
      </c>
      <c r="I4393" s="476">
        <f>NP.!AL262</f>
        <v>0</v>
      </c>
      <c r="J4393" s="462"/>
    </row>
    <row r="4394" spans="1:10" ht="30" customHeight="1" x14ac:dyDescent="0.2">
      <c r="A4394" s="461">
        <v>4383</v>
      </c>
      <c r="B4394" s="463" t="s">
        <v>12</v>
      </c>
      <c r="C4394" s="464" t="s">
        <v>1532</v>
      </c>
      <c r="D4394" s="465" t="str">
        <f>VLOOKUP(Tabela25[[#This Row],[Symbol]],Baza_cen[],3,0)</f>
        <v>BLOK NYXON  Green HST  170   H=170mm     GPMM</v>
      </c>
      <c r="E4394" s="466">
        <v>170</v>
      </c>
      <c r="F4394" s="466"/>
      <c r="G4394" s="466" t="s">
        <v>2453</v>
      </c>
      <c r="H4394" s="477">
        <f>NP.!U262</f>
        <v>0</v>
      </c>
      <c r="I4394" s="476">
        <f>NP.!AM262</f>
        <v>0</v>
      </c>
      <c r="J4394" s="462"/>
    </row>
    <row r="4395" spans="1:10" ht="30" customHeight="1" x14ac:dyDescent="0.2">
      <c r="A4395" s="461">
        <v>4384</v>
      </c>
      <c r="B4395" s="463" t="s">
        <v>12</v>
      </c>
      <c r="C4395" s="464" t="s">
        <v>1532</v>
      </c>
      <c r="D4395" s="465" t="str">
        <f>VLOOKUP(Tabela25[[#This Row],[Symbol]],Baza_cen[],3,0)</f>
        <v>BLOK NYXON  Green HST  170   H=170mm     GPMM</v>
      </c>
      <c r="E4395" s="466">
        <v>170</v>
      </c>
      <c r="F4395" s="466"/>
      <c r="G4395" s="466" t="s">
        <v>2453</v>
      </c>
      <c r="H4395" s="477">
        <f>NP.!V262</f>
        <v>0</v>
      </c>
      <c r="I4395" s="476">
        <f>NP.!AN262</f>
        <v>0</v>
      </c>
      <c r="J4395" s="462"/>
    </row>
    <row r="4396" spans="1:10" ht="30" customHeight="1" x14ac:dyDescent="0.2">
      <c r="A4396" s="461">
        <v>4385</v>
      </c>
      <c r="B4396" s="463" t="s">
        <v>12</v>
      </c>
      <c r="C4396" s="464" t="s">
        <v>1532</v>
      </c>
      <c r="D4396" s="465" t="str">
        <f>VLOOKUP(Tabela25[[#This Row],[Symbol]],Baza_cen[],3,0)</f>
        <v>BLOK NYXON  Green HST  170   H=170mm     GPMM</v>
      </c>
      <c r="E4396" s="466">
        <v>170</v>
      </c>
      <c r="F4396" s="466"/>
      <c r="G4396" s="466" t="s">
        <v>2453</v>
      </c>
      <c r="H4396" s="477">
        <f>NP.!W262</f>
        <v>0</v>
      </c>
      <c r="I4396" s="476">
        <f>NP.!AO262</f>
        <v>0</v>
      </c>
      <c r="J4396" s="462"/>
    </row>
    <row r="4397" spans="1:10" ht="30" customHeight="1" x14ac:dyDescent="0.2">
      <c r="A4397" s="461">
        <v>4386</v>
      </c>
      <c r="B4397" s="463" t="s">
        <v>12</v>
      </c>
      <c r="C4397" s="464" t="s">
        <v>1532</v>
      </c>
      <c r="D4397" s="465" t="str">
        <f>VLOOKUP(Tabela25[[#This Row],[Symbol]],Baza_cen[],3,0)</f>
        <v>BLOK NYXON  Green HST  170   H=170mm     GPMM</v>
      </c>
      <c r="E4397" s="466">
        <v>170</v>
      </c>
      <c r="F4397" s="466"/>
      <c r="G4397" s="466" t="s">
        <v>2453</v>
      </c>
      <c r="H4397" s="477">
        <f>NP.!X262</f>
        <v>0</v>
      </c>
      <c r="I4397" s="476">
        <f>NP.!AP262</f>
        <v>0</v>
      </c>
      <c r="J4397" s="462"/>
    </row>
    <row r="4398" spans="1:10" ht="30" customHeight="1" x14ac:dyDescent="0.2">
      <c r="A4398" s="461">
        <v>4387</v>
      </c>
      <c r="B4398" s="463" t="s">
        <v>12</v>
      </c>
      <c r="C4398" s="464" t="s">
        <v>1532</v>
      </c>
      <c r="D4398" s="465" t="str">
        <f>VLOOKUP(Tabela25[[#This Row],[Symbol]],Baza_cen[],3,0)</f>
        <v>BLOK NYXON  Green HST  170   H=170mm     GPMM</v>
      </c>
      <c r="E4398" s="466">
        <v>170</v>
      </c>
      <c r="F4398" s="466"/>
      <c r="G4398" s="466" t="s">
        <v>2453</v>
      </c>
      <c r="H4398" s="477">
        <f>NP.!Y262</f>
        <v>0</v>
      </c>
      <c r="I4398" s="476">
        <f>NP.!AQ262</f>
        <v>0</v>
      </c>
      <c r="J4398" s="462"/>
    </row>
    <row r="4399" spans="1:10" ht="30" customHeight="1" x14ac:dyDescent="0.2">
      <c r="A4399" s="461">
        <v>4388</v>
      </c>
      <c r="B4399" s="463" t="s">
        <v>12</v>
      </c>
      <c r="C4399" s="464" t="s">
        <v>1532</v>
      </c>
      <c r="D4399" s="465" t="str">
        <f>VLOOKUP(Tabela25[[#This Row],[Symbol]],Baza_cen[],3,0)</f>
        <v>BLOK NYXON  Green HST  170   H=170mm     GPMM</v>
      </c>
      <c r="E4399" s="466">
        <v>170</v>
      </c>
      <c r="F4399" s="466"/>
      <c r="G4399" s="466" t="s">
        <v>2453</v>
      </c>
      <c r="H4399" s="477">
        <f>NP.!Z262</f>
        <v>0</v>
      </c>
      <c r="I4399" s="476">
        <f>NP.!AR262</f>
        <v>0</v>
      </c>
      <c r="J4399" s="462"/>
    </row>
    <row r="4400" spans="1:10" ht="30" customHeight="1" x14ac:dyDescent="0.2">
      <c r="A4400" s="461">
        <v>4389</v>
      </c>
      <c r="B4400" s="463" t="s">
        <v>12</v>
      </c>
      <c r="C4400" s="464" t="s">
        <v>1532</v>
      </c>
      <c r="D4400" s="465" t="str">
        <f>VLOOKUP(Tabela25[[#This Row],[Symbol]],Baza_cen[],3,0)</f>
        <v>BLOK NYXON  Green HST  170   H=170mm     GPMM</v>
      </c>
      <c r="E4400" s="466">
        <v>170</v>
      </c>
      <c r="F4400" s="466"/>
      <c r="G4400" s="466" t="s">
        <v>2453</v>
      </c>
      <c r="H4400" s="477">
        <f>NP.!AA262</f>
        <v>0</v>
      </c>
      <c r="I4400" s="476">
        <f>NP.!AS262</f>
        <v>0</v>
      </c>
      <c r="J4400" s="462"/>
    </row>
    <row r="4401" spans="1:10" ht="30" customHeight="1" x14ac:dyDescent="0.2">
      <c r="A4401" s="461">
        <v>4390</v>
      </c>
      <c r="B4401" s="463" t="s">
        <v>12</v>
      </c>
      <c r="C4401" s="464" t="s">
        <v>1532</v>
      </c>
      <c r="D4401" s="465" t="str">
        <f>VLOOKUP(Tabela25[[#This Row],[Symbol]],Baza_cen[],3,0)</f>
        <v>BLOK NYXON  Green HST  170   H=170mm     GPMM</v>
      </c>
      <c r="E4401" s="466">
        <v>170</v>
      </c>
      <c r="F4401" s="466"/>
      <c r="G4401" s="466" t="s">
        <v>2453</v>
      </c>
      <c r="H4401" s="477">
        <f>NP.!AB262</f>
        <v>0</v>
      </c>
      <c r="I4401" s="476">
        <f>NP.!AT262</f>
        <v>0</v>
      </c>
      <c r="J4401" s="462"/>
    </row>
    <row r="4402" spans="1:10" ht="30" customHeight="1" x14ac:dyDescent="0.2">
      <c r="A4402" s="461">
        <v>4391</v>
      </c>
      <c r="B4402" s="463" t="s">
        <v>12</v>
      </c>
      <c r="C4402" s="464" t="s">
        <v>1532</v>
      </c>
      <c r="D4402" s="465" t="str">
        <f>VLOOKUP(Tabela25[[#This Row],[Symbol]],Baza_cen[],3,0)</f>
        <v>BLOK NYXON  Green HST  170   H=170mm     GPMM</v>
      </c>
      <c r="E4402" s="466">
        <v>170</v>
      </c>
      <c r="F4402" s="466"/>
      <c r="G4402" s="466" t="s">
        <v>2453</v>
      </c>
      <c r="H4402" s="477">
        <f>NP.!AC262</f>
        <v>0</v>
      </c>
      <c r="I4402" s="476">
        <f>NP.!AU262</f>
        <v>0</v>
      </c>
      <c r="J4402" s="462"/>
    </row>
    <row r="4403" spans="1:10" ht="30" customHeight="1" x14ac:dyDescent="0.2">
      <c r="A4403" s="461">
        <v>4392</v>
      </c>
      <c r="B4403" s="463" t="s">
        <v>12</v>
      </c>
      <c r="C4403" s="464" t="s">
        <v>1532</v>
      </c>
      <c r="D4403" s="465" t="str">
        <f>VLOOKUP(Tabela25[[#This Row],[Symbol]],Baza_cen[],3,0)</f>
        <v>BLOK NYXON  Green HST  170   H=170mm     GPMM</v>
      </c>
      <c r="E4403" s="466">
        <v>170</v>
      </c>
      <c r="F4403" s="466"/>
      <c r="G4403" s="466" t="s">
        <v>2453</v>
      </c>
      <c r="H4403" s="477">
        <f>NP.!AD262</f>
        <v>0</v>
      </c>
      <c r="I4403" s="476">
        <f>NP.!AV262</f>
        <v>0</v>
      </c>
      <c r="J4403" s="462"/>
    </row>
    <row r="4404" spans="1:10" ht="30" customHeight="1" x14ac:dyDescent="0.2">
      <c r="A4404" s="461">
        <v>4393</v>
      </c>
      <c r="B4404" s="463" t="s">
        <v>12</v>
      </c>
      <c r="C4404" s="464" t="s">
        <v>1533</v>
      </c>
      <c r="D4404" s="465" t="str">
        <f>VLOOKUP(Tabela25[[#This Row],[Symbol]],Baza_cen[],3,0)</f>
        <v>BLOK NYXON  Green HST  170   H=175mm     GPMM</v>
      </c>
      <c r="E4404" s="466">
        <v>175</v>
      </c>
      <c r="F4404" s="466"/>
      <c r="G4404" s="466" t="s">
        <v>2453</v>
      </c>
      <c r="H4404" s="477">
        <f>NP.!S263</f>
        <v>0</v>
      </c>
      <c r="I4404" s="476">
        <f>NP.!AK263</f>
        <v>0</v>
      </c>
      <c r="J4404" s="462"/>
    </row>
    <row r="4405" spans="1:10" ht="30" customHeight="1" x14ac:dyDescent="0.2">
      <c r="A4405" s="461">
        <v>4394</v>
      </c>
      <c r="B4405" s="463" t="s">
        <v>12</v>
      </c>
      <c r="C4405" s="464" t="s">
        <v>1533</v>
      </c>
      <c r="D4405" s="465" t="str">
        <f>VLOOKUP(Tabela25[[#This Row],[Symbol]],Baza_cen[],3,0)</f>
        <v>BLOK NYXON  Green HST  170   H=175mm     GPMM</v>
      </c>
      <c r="E4405" s="466">
        <v>175</v>
      </c>
      <c r="F4405" s="466"/>
      <c r="G4405" s="466" t="s">
        <v>2453</v>
      </c>
      <c r="H4405" s="477">
        <f>NP.!T263</f>
        <v>0</v>
      </c>
      <c r="I4405" s="476">
        <f>NP.!AL263</f>
        <v>0</v>
      </c>
      <c r="J4405" s="462"/>
    </row>
    <row r="4406" spans="1:10" ht="30" customHeight="1" x14ac:dyDescent="0.2">
      <c r="A4406" s="461">
        <v>4395</v>
      </c>
      <c r="B4406" s="463" t="s">
        <v>12</v>
      </c>
      <c r="C4406" s="464" t="s">
        <v>1533</v>
      </c>
      <c r="D4406" s="465" t="str">
        <f>VLOOKUP(Tabela25[[#This Row],[Symbol]],Baza_cen[],3,0)</f>
        <v>BLOK NYXON  Green HST  170   H=175mm     GPMM</v>
      </c>
      <c r="E4406" s="466">
        <v>175</v>
      </c>
      <c r="F4406" s="466"/>
      <c r="G4406" s="466" t="s">
        <v>2453</v>
      </c>
      <c r="H4406" s="477">
        <f>NP.!U263</f>
        <v>0</v>
      </c>
      <c r="I4406" s="476">
        <f>NP.!AM263</f>
        <v>0</v>
      </c>
      <c r="J4406" s="462"/>
    </row>
    <row r="4407" spans="1:10" ht="30" customHeight="1" x14ac:dyDescent="0.2">
      <c r="A4407" s="461">
        <v>4396</v>
      </c>
      <c r="B4407" s="463" t="s">
        <v>12</v>
      </c>
      <c r="C4407" s="464" t="s">
        <v>1533</v>
      </c>
      <c r="D4407" s="465" t="str">
        <f>VLOOKUP(Tabela25[[#This Row],[Symbol]],Baza_cen[],3,0)</f>
        <v>BLOK NYXON  Green HST  170   H=175mm     GPMM</v>
      </c>
      <c r="E4407" s="466">
        <v>175</v>
      </c>
      <c r="F4407" s="466"/>
      <c r="G4407" s="466" t="s">
        <v>2453</v>
      </c>
      <c r="H4407" s="477">
        <f>NP.!V263</f>
        <v>0</v>
      </c>
      <c r="I4407" s="476">
        <f>NP.!AN263</f>
        <v>0</v>
      </c>
      <c r="J4407" s="462"/>
    </row>
    <row r="4408" spans="1:10" ht="30" customHeight="1" x14ac:dyDescent="0.2">
      <c r="A4408" s="461">
        <v>4397</v>
      </c>
      <c r="B4408" s="463" t="s">
        <v>12</v>
      </c>
      <c r="C4408" s="464" t="s">
        <v>1533</v>
      </c>
      <c r="D4408" s="465" t="str">
        <f>VLOOKUP(Tabela25[[#This Row],[Symbol]],Baza_cen[],3,0)</f>
        <v>BLOK NYXON  Green HST  170   H=175mm     GPMM</v>
      </c>
      <c r="E4408" s="466">
        <v>175</v>
      </c>
      <c r="F4408" s="466"/>
      <c r="G4408" s="466" t="s">
        <v>2453</v>
      </c>
      <c r="H4408" s="477">
        <f>NP.!W263</f>
        <v>0</v>
      </c>
      <c r="I4408" s="476">
        <f>NP.!AO263</f>
        <v>0</v>
      </c>
      <c r="J4408" s="462"/>
    </row>
    <row r="4409" spans="1:10" ht="30" customHeight="1" x14ac:dyDescent="0.2">
      <c r="A4409" s="461">
        <v>4398</v>
      </c>
      <c r="B4409" s="463" t="s">
        <v>12</v>
      </c>
      <c r="C4409" s="464" t="s">
        <v>1533</v>
      </c>
      <c r="D4409" s="465" t="str">
        <f>VLOOKUP(Tabela25[[#This Row],[Symbol]],Baza_cen[],3,0)</f>
        <v>BLOK NYXON  Green HST  170   H=175mm     GPMM</v>
      </c>
      <c r="E4409" s="466">
        <v>175</v>
      </c>
      <c r="F4409" s="466"/>
      <c r="G4409" s="466" t="s">
        <v>2453</v>
      </c>
      <c r="H4409" s="477">
        <f>NP.!X263</f>
        <v>0</v>
      </c>
      <c r="I4409" s="476">
        <f>NP.!AP263</f>
        <v>0</v>
      </c>
      <c r="J4409" s="462"/>
    </row>
    <row r="4410" spans="1:10" ht="30" customHeight="1" x14ac:dyDescent="0.2">
      <c r="A4410" s="461">
        <v>4399</v>
      </c>
      <c r="B4410" s="463" t="s">
        <v>12</v>
      </c>
      <c r="C4410" s="464" t="s">
        <v>1533</v>
      </c>
      <c r="D4410" s="465" t="str">
        <f>VLOOKUP(Tabela25[[#This Row],[Symbol]],Baza_cen[],3,0)</f>
        <v>BLOK NYXON  Green HST  170   H=175mm     GPMM</v>
      </c>
      <c r="E4410" s="466">
        <v>175</v>
      </c>
      <c r="F4410" s="466"/>
      <c r="G4410" s="466" t="s">
        <v>2453</v>
      </c>
      <c r="H4410" s="477">
        <f>NP.!Y263</f>
        <v>0</v>
      </c>
      <c r="I4410" s="476">
        <f>NP.!AQ263</f>
        <v>0</v>
      </c>
      <c r="J4410" s="462"/>
    </row>
    <row r="4411" spans="1:10" ht="30" customHeight="1" x14ac:dyDescent="0.2">
      <c r="A4411" s="461">
        <v>4400</v>
      </c>
      <c r="B4411" s="463" t="s">
        <v>12</v>
      </c>
      <c r="C4411" s="464" t="s">
        <v>1533</v>
      </c>
      <c r="D4411" s="465" t="str">
        <f>VLOOKUP(Tabela25[[#This Row],[Symbol]],Baza_cen[],3,0)</f>
        <v>BLOK NYXON  Green HST  170   H=175mm     GPMM</v>
      </c>
      <c r="E4411" s="466">
        <v>175</v>
      </c>
      <c r="F4411" s="466"/>
      <c r="G4411" s="466" t="s">
        <v>2453</v>
      </c>
      <c r="H4411" s="477">
        <f>NP.!Z263</f>
        <v>0</v>
      </c>
      <c r="I4411" s="476">
        <f>NP.!AR263</f>
        <v>0</v>
      </c>
      <c r="J4411" s="462"/>
    </row>
    <row r="4412" spans="1:10" ht="30" customHeight="1" x14ac:dyDescent="0.2">
      <c r="A4412" s="461">
        <v>4401</v>
      </c>
      <c r="B4412" s="463" t="s">
        <v>12</v>
      </c>
      <c r="C4412" s="464" t="s">
        <v>1533</v>
      </c>
      <c r="D4412" s="465" t="str">
        <f>VLOOKUP(Tabela25[[#This Row],[Symbol]],Baza_cen[],3,0)</f>
        <v>BLOK NYXON  Green HST  170   H=175mm     GPMM</v>
      </c>
      <c r="E4412" s="466">
        <v>175</v>
      </c>
      <c r="F4412" s="466"/>
      <c r="G4412" s="466" t="s">
        <v>2453</v>
      </c>
      <c r="H4412" s="477">
        <f>NP.!AA263</f>
        <v>0</v>
      </c>
      <c r="I4412" s="476">
        <f>NP.!AS263</f>
        <v>0</v>
      </c>
      <c r="J4412" s="462"/>
    </row>
    <row r="4413" spans="1:10" ht="30" customHeight="1" x14ac:dyDescent="0.2">
      <c r="A4413" s="461">
        <v>4402</v>
      </c>
      <c r="B4413" s="463" t="s">
        <v>12</v>
      </c>
      <c r="C4413" s="464" t="s">
        <v>1533</v>
      </c>
      <c r="D4413" s="465" t="str">
        <f>VLOOKUP(Tabela25[[#This Row],[Symbol]],Baza_cen[],3,0)</f>
        <v>BLOK NYXON  Green HST  170   H=175mm     GPMM</v>
      </c>
      <c r="E4413" s="466">
        <v>175</v>
      </c>
      <c r="F4413" s="466"/>
      <c r="G4413" s="466" t="s">
        <v>2453</v>
      </c>
      <c r="H4413" s="477">
        <f>NP.!AB263</f>
        <v>0</v>
      </c>
      <c r="I4413" s="476">
        <f>NP.!AT263</f>
        <v>0</v>
      </c>
      <c r="J4413" s="462"/>
    </row>
    <row r="4414" spans="1:10" ht="30" customHeight="1" x14ac:dyDescent="0.2">
      <c r="A4414" s="461">
        <v>4403</v>
      </c>
      <c r="B4414" s="463" t="s">
        <v>12</v>
      </c>
      <c r="C4414" s="464" t="s">
        <v>1533</v>
      </c>
      <c r="D4414" s="465" t="str">
        <f>VLOOKUP(Tabela25[[#This Row],[Symbol]],Baza_cen[],3,0)</f>
        <v>BLOK NYXON  Green HST  170   H=175mm     GPMM</v>
      </c>
      <c r="E4414" s="466">
        <v>175</v>
      </c>
      <c r="F4414" s="466"/>
      <c r="G4414" s="466" t="s">
        <v>2453</v>
      </c>
      <c r="H4414" s="477">
        <f>NP.!AC263</f>
        <v>0</v>
      </c>
      <c r="I4414" s="476">
        <f>NP.!AU263</f>
        <v>0</v>
      </c>
      <c r="J4414" s="462"/>
    </row>
    <row r="4415" spans="1:10" ht="30" customHeight="1" x14ac:dyDescent="0.2">
      <c r="A4415" s="461">
        <v>4404</v>
      </c>
      <c r="B4415" s="463" t="s">
        <v>12</v>
      </c>
      <c r="C4415" s="464" t="s">
        <v>1533</v>
      </c>
      <c r="D4415" s="465" t="str">
        <f>VLOOKUP(Tabela25[[#This Row],[Symbol]],Baza_cen[],3,0)</f>
        <v>BLOK NYXON  Green HST  170   H=175mm     GPMM</v>
      </c>
      <c r="E4415" s="466">
        <v>175</v>
      </c>
      <c r="F4415" s="466"/>
      <c r="G4415" s="466" t="s">
        <v>2453</v>
      </c>
      <c r="H4415" s="477">
        <f>NP.!AD263</f>
        <v>0</v>
      </c>
      <c r="I4415" s="476">
        <f>NP.!AV263</f>
        <v>0</v>
      </c>
      <c r="J4415" s="462"/>
    </row>
    <row r="4416" spans="1:10" ht="30" customHeight="1" x14ac:dyDescent="0.2">
      <c r="A4416" s="461">
        <v>4405</v>
      </c>
      <c r="B4416" s="463" t="s">
        <v>12</v>
      </c>
      <c r="C4416" s="464" t="s">
        <v>1534</v>
      </c>
      <c r="D4416" s="465" t="str">
        <f>VLOOKUP(Tabela25[[#This Row],[Symbol]],Baza_cen[],3,0)</f>
        <v>BLOK NYXON  Green HST  170   H=180mm     GPMM</v>
      </c>
      <c r="E4416" s="466">
        <v>180</v>
      </c>
      <c r="F4416" s="466"/>
      <c r="G4416" s="466" t="s">
        <v>2453</v>
      </c>
      <c r="H4416" s="477">
        <f>NP.!S264</f>
        <v>0</v>
      </c>
      <c r="I4416" s="476">
        <f>NP.!AK264</f>
        <v>0</v>
      </c>
      <c r="J4416" s="462"/>
    </row>
    <row r="4417" spans="1:10" ht="30" customHeight="1" x14ac:dyDescent="0.2">
      <c r="A4417" s="461">
        <v>4406</v>
      </c>
      <c r="B4417" s="463" t="s">
        <v>12</v>
      </c>
      <c r="C4417" s="464" t="s">
        <v>1534</v>
      </c>
      <c r="D4417" s="465" t="str">
        <f>VLOOKUP(Tabela25[[#This Row],[Symbol]],Baza_cen[],3,0)</f>
        <v>BLOK NYXON  Green HST  170   H=180mm     GPMM</v>
      </c>
      <c r="E4417" s="466">
        <v>180</v>
      </c>
      <c r="F4417" s="466"/>
      <c r="G4417" s="466" t="s">
        <v>2453</v>
      </c>
      <c r="H4417" s="477">
        <f>NP.!T264</f>
        <v>0</v>
      </c>
      <c r="I4417" s="476">
        <f>NP.!AL264</f>
        <v>0</v>
      </c>
      <c r="J4417" s="462"/>
    </row>
    <row r="4418" spans="1:10" ht="30" customHeight="1" x14ac:dyDescent="0.2">
      <c r="A4418" s="461">
        <v>4407</v>
      </c>
      <c r="B4418" s="463" t="s">
        <v>12</v>
      </c>
      <c r="C4418" s="464" t="s">
        <v>1534</v>
      </c>
      <c r="D4418" s="465" t="str">
        <f>VLOOKUP(Tabela25[[#This Row],[Symbol]],Baza_cen[],3,0)</f>
        <v>BLOK NYXON  Green HST  170   H=180mm     GPMM</v>
      </c>
      <c r="E4418" s="466">
        <v>180</v>
      </c>
      <c r="F4418" s="466"/>
      <c r="G4418" s="466" t="s">
        <v>2453</v>
      </c>
      <c r="H4418" s="477">
        <f>NP.!U264</f>
        <v>0</v>
      </c>
      <c r="I4418" s="476">
        <f>NP.!AM264</f>
        <v>0</v>
      </c>
      <c r="J4418" s="462"/>
    </row>
    <row r="4419" spans="1:10" ht="30" customHeight="1" x14ac:dyDescent="0.2">
      <c r="A4419" s="461">
        <v>4408</v>
      </c>
      <c r="B4419" s="463" t="s">
        <v>12</v>
      </c>
      <c r="C4419" s="464" t="s">
        <v>1534</v>
      </c>
      <c r="D4419" s="465" t="str">
        <f>VLOOKUP(Tabela25[[#This Row],[Symbol]],Baza_cen[],3,0)</f>
        <v>BLOK NYXON  Green HST  170   H=180mm     GPMM</v>
      </c>
      <c r="E4419" s="466">
        <v>180</v>
      </c>
      <c r="F4419" s="466"/>
      <c r="G4419" s="466" t="s">
        <v>2453</v>
      </c>
      <c r="H4419" s="477">
        <f>NP.!V264</f>
        <v>0</v>
      </c>
      <c r="I4419" s="476">
        <f>NP.!AN264</f>
        <v>0</v>
      </c>
      <c r="J4419" s="462"/>
    </row>
    <row r="4420" spans="1:10" ht="30" customHeight="1" x14ac:dyDescent="0.2">
      <c r="A4420" s="461">
        <v>4409</v>
      </c>
      <c r="B4420" s="463" t="s">
        <v>12</v>
      </c>
      <c r="C4420" s="464" t="s">
        <v>1534</v>
      </c>
      <c r="D4420" s="465" t="str">
        <f>VLOOKUP(Tabela25[[#This Row],[Symbol]],Baza_cen[],3,0)</f>
        <v>BLOK NYXON  Green HST  170   H=180mm     GPMM</v>
      </c>
      <c r="E4420" s="466">
        <v>180</v>
      </c>
      <c r="F4420" s="466"/>
      <c r="G4420" s="466" t="s">
        <v>2453</v>
      </c>
      <c r="H4420" s="477">
        <f>NP.!W264</f>
        <v>0</v>
      </c>
      <c r="I4420" s="476">
        <f>NP.!AO264</f>
        <v>0</v>
      </c>
      <c r="J4420" s="462"/>
    </row>
    <row r="4421" spans="1:10" ht="30" customHeight="1" x14ac:dyDescent="0.2">
      <c r="A4421" s="461">
        <v>4410</v>
      </c>
      <c r="B4421" s="463" t="s">
        <v>12</v>
      </c>
      <c r="C4421" s="464" t="s">
        <v>1534</v>
      </c>
      <c r="D4421" s="465" t="str">
        <f>VLOOKUP(Tabela25[[#This Row],[Symbol]],Baza_cen[],3,0)</f>
        <v>BLOK NYXON  Green HST  170   H=180mm     GPMM</v>
      </c>
      <c r="E4421" s="466">
        <v>180</v>
      </c>
      <c r="F4421" s="466"/>
      <c r="G4421" s="466" t="s">
        <v>2453</v>
      </c>
      <c r="H4421" s="477">
        <f>NP.!X264</f>
        <v>0</v>
      </c>
      <c r="I4421" s="476">
        <f>NP.!AP264</f>
        <v>0</v>
      </c>
      <c r="J4421" s="462"/>
    </row>
    <row r="4422" spans="1:10" ht="30" customHeight="1" x14ac:dyDescent="0.2">
      <c r="A4422" s="461">
        <v>4411</v>
      </c>
      <c r="B4422" s="463" t="s">
        <v>12</v>
      </c>
      <c r="C4422" s="464" t="s">
        <v>1534</v>
      </c>
      <c r="D4422" s="465" t="str">
        <f>VLOOKUP(Tabela25[[#This Row],[Symbol]],Baza_cen[],3,0)</f>
        <v>BLOK NYXON  Green HST  170   H=180mm     GPMM</v>
      </c>
      <c r="E4422" s="466">
        <v>180</v>
      </c>
      <c r="F4422" s="466"/>
      <c r="G4422" s="466" t="s">
        <v>2453</v>
      </c>
      <c r="H4422" s="477">
        <f>NP.!Y264</f>
        <v>0</v>
      </c>
      <c r="I4422" s="476">
        <f>NP.!AQ264</f>
        <v>0</v>
      </c>
      <c r="J4422" s="462"/>
    </row>
    <row r="4423" spans="1:10" ht="30" customHeight="1" x14ac:dyDescent="0.2">
      <c r="A4423" s="461">
        <v>4412</v>
      </c>
      <c r="B4423" s="463" t="s">
        <v>12</v>
      </c>
      <c r="C4423" s="464" t="s">
        <v>1534</v>
      </c>
      <c r="D4423" s="465" t="str">
        <f>VLOOKUP(Tabela25[[#This Row],[Symbol]],Baza_cen[],3,0)</f>
        <v>BLOK NYXON  Green HST  170   H=180mm     GPMM</v>
      </c>
      <c r="E4423" s="466">
        <v>180</v>
      </c>
      <c r="F4423" s="466"/>
      <c r="G4423" s="466" t="s">
        <v>2453</v>
      </c>
      <c r="H4423" s="477">
        <f>NP.!Z264</f>
        <v>0</v>
      </c>
      <c r="I4423" s="476">
        <f>NP.!AR264</f>
        <v>0</v>
      </c>
      <c r="J4423" s="462"/>
    </row>
    <row r="4424" spans="1:10" ht="30" customHeight="1" x14ac:dyDescent="0.2">
      <c r="A4424" s="461">
        <v>4413</v>
      </c>
      <c r="B4424" s="463" t="s">
        <v>12</v>
      </c>
      <c r="C4424" s="464" t="s">
        <v>1534</v>
      </c>
      <c r="D4424" s="465" t="str">
        <f>VLOOKUP(Tabela25[[#This Row],[Symbol]],Baza_cen[],3,0)</f>
        <v>BLOK NYXON  Green HST  170   H=180mm     GPMM</v>
      </c>
      <c r="E4424" s="466">
        <v>180</v>
      </c>
      <c r="F4424" s="466"/>
      <c r="G4424" s="466" t="s">
        <v>2453</v>
      </c>
      <c r="H4424" s="477">
        <f>NP.!AA264</f>
        <v>0</v>
      </c>
      <c r="I4424" s="476">
        <f>NP.!AS264</f>
        <v>0</v>
      </c>
      <c r="J4424" s="462"/>
    </row>
    <row r="4425" spans="1:10" ht="30" customHeight="1" x14ac:dyDescent="0.2">
      <c r="A4425" s="461">
        <v>4414</v>
      </c>
      <c r="B4425" s="463" t="s">
        <v>12</v>
      </c>
      <c r="C4425" s="464" t="s">
        <v>1534</v>
      </c>
      <c r="D4425" s="465" t="str">
        <f>VLOOKUP(Tabela25[[#This Row],[Symbol]],Baza_cen[],3,0)</f>
        <v>BLOK NYXON  Green HST  170   H=180mm     GPMM</v>
      </c>
      <c r="E4425" s="466">
        <v>180</v>
      </c>
      <c r="F4425" s="466"/>
      <c r="G4425" s="466" t="s">
        <v>2453</v>
      </c>
      <c r="H4425" s="477">
        <f>NP.!AB264</f>
        <v>0</v>
      </c>
      <c r="I4425" s="476">
        <f>NP.!AT264</f>
        <v>0</v>
      </c>
      <c r="J4425" s="462"/>
    </row>
    <row r="4426" spans="1:10" ht="30" customHeight="1" x14ac:dyDescent="0.2">
      <c r="A4426" s="461">
        <v>4415</v>
      </c>
      <c r="B4426" s="463" t="s">
        <v>12</v>
      </c>
      <c r="C4426" s="464" t="s">
        <v>1534</v>
      </c>
      <c r="D4426" s="465" t="str">
        <f>VLOOKUP(Tabela25[[#This Row],[Symbol]],Baza_cen[],3,0)</f>
        <v>BLOK NYXON  Green HST  170   H=180mm     GPMM</v>
      </c>
      <c r="E4426" s="466">
        <v>180</v>
      </c>
      <c r="F4426" s="466"/>
      <c r="G4426" s="466" t="s">
        <v>2453</v>
      </c>
      <c r="H4426" s="477">
        <f>NP.!AC264</f>
        <v>0</v>
      </c>
      <c r="I4426" s="476">
        <f>NP.!AU264</f>
        <v>0</v>
      </c>
      <c r="J4426" s="462"/>
    </row>
    <row r="4427" spans="1:10" ht="30" customHeight="1" x14ac:dyDescent="0.2">
      <c r="A4427" s="461">
        <v>4416</v>
      </c>
      <c r="B4427" s="463" t="s">
        <v>12</v>
      </c>
      <c r="C4427" s="464" t="s">
        <v>1534</v>
      </c>
      <c r="D4427" s="465" t="str">
        <f>VLOOKUP(Tabela25[[#This Row],[Symbol]],Baza_cen[],3,0)</f>
        <v>BLOK NYXON  Green HST  170   H=180mm     GPMM</v>
      </c>
      <c r="E4427" s="466">
        <v>180</v>
      </c>
      <c r="F4427" s="466"/>
      <c r="G4427" s="466" t="s">
        <v>2453</v>
      </c>
      <c r="H4427" s="477">
        <f>NP.!AD264</f>
        <v>0</v>
      </c>
      <c r="I4427" s="476">
        <f>NP.!AV264</f>
        <v>0</v>
      </c>
      <c r="J4427" s="462"/>
    </row>
    <row r="4428" spans="1:10" ht="30" customHeight="1" x14ac:dyDescent="0.2">
      <c r="A4428" s="461">
        <v>4417</v>
      </c>
      <c r="B4428" s="463" t="s">
        <v>12</v>
      </c>
      <c r="C4428" s="464" t="s">
        <v>1535</v>
      </c>
      <c r="D4428" s="465" t="str">
        <f>VLOOKUP(Tabela25[[#This Row],[Symbol]],Baza_cen[],3,0)</f>
        <v>BLOK NYXON  Green HST  170   H=185mm     GPMM</v>
      </c>
      <c r="E4428" s="466">
        <v>185</v>
      </c>
      <c r="F4428" s="466"/>
      <c r="G4428" s="466" t="s">
        <v>2453</v>
      </c>
      <c r="H4428" s="477">
        <f>NP.!S265</f>
        <v>0</v>
      </c>
      <c r="I4428" s="476">
        <f>NP.!AK265</f>
        <v>0</v>
      </c>
      <c r="J4428" s="462"/>
    </row>
    <row r="4429" spans="1:10" ht="30" customHeight="1" x14ac:dyDescent="0.2">
      <c r="A4429" s="461">
        <v>4418</v>
      </c>
      <c r="B4429" s="463" t="s">
        <v>12</v>
      </c>
      <c r="C4429" s="464" t="s">
        <v>1535</v>
      </c>
      <c r="D4429" s="465" t="str">
        <f>VLOOKUP(Tabela25[[#This Row],[Symbol]],Baza_cen[],3,0)</f>
        <v>BLOK NYXON  Green HST  170   H=185mm     GPMM</v>
      </c>
      <c r="E4429" s="466">
        <v>185</v>
      </c>
      <c r="F4429" s="466"/>
      <c r="G4429" s="466" t="s">
        <v>2453</v>
      </c>
      <c r="H4429" s="477">
        <f>NP.!T265</f>
        <v>0</v>
      </c>
      <c r="I4429" s="476">
        <f>NP.!AL265</f>
        <v>0</v>
      </c>
      <c r="J4429" s="462"/>
    </row>
    <row r="4430" spans="1:10" ht="30" customHeight="1" x14ac:dyDescent="0.2">
      <c r="A4430" s="461">
        <v>4419</v>
      </c>
      <c r="B4430" s="463" t="s">
        <v>12</v>
      </c>
      <c r="C4430" s="464" t="s">
        <v>1535</v>
      </c>
      <c r="D4430" s="465" t="str">
        <f>VLOOKUP(Tabela25[[#This Row],[Symbol]],Baza_cen[],3,0)</f>
        <v>BLOK NYXON  Green HST  170   H=185mm     GPMM</v>
      </c>
      <c r="E4430" s="466">
        <v>185</v>
      </c>
      <c r="F4430" s="466"/>
      <c r="G4430" s="466" t="s">
        <v>2453</v>
      </c>
      <c r="H4430" s="477">
        <f>NP.!U265</f>
        <v>0</v>
      </c>
      <c r="I4430" s="476">
        <f>NP.!AM265</f>
        <v>0</v>
      </c>
      <c r="J4430" s="462"/>
    </row>
    <row r="4431" spans="1:10" ht="30" customHeight="1" x14ac:dyDescent="0.2">
      <c r="A4431" s="461">
        <v>4420</v>
      </c>
      <c r="B4431" s="463" t="s">
        <v>12</v>
      </c>
      <c r="C4431" s="464" t="s">
        <v>1535</v>
      </c>
      <c r="D4431" s="465" t="str">
        <f>VLOOKUP(Tabela25[[#This Row],[Symbol]],Baza_cen[],3,0)</f>
        <v>BLOK NYXON  Green HST  170   H=185mm     GPMM</v>
      </c>
      <c r="E4431" s="466">
        <v>185</v>
      </c>
      <c r="F4431" s="466"/>
      <c r="G4431" s="466" t="s">
        <v>2453</v>
      </c>
      <c r="H4431" s="477">
        <f>NP.!V265</f>
        <v>0</v>
      </c>
      <c r="I4431" s="476">
        <f>NP.!AN265</f>
        <v>0</v>
      </c>
      <c r="J4431" s="462"/>
    </row>
    <row r="4432" spans="1:10" ht="30" customHeight="1" x14ac:dyDescent="0.2">
      <c r="A4432" s="461">
        <v>4421</v>
      </c>
      <c r="B4432" s="463" t="s">
        <v>12</v>
      </c>
      <c r="C4432" s="464" t="s">
        <v>1535</v>
      </c>
      <c r="D4432" s="465" t="str">
        <f>VLOOKUP(Tabela25[[#This Row],[Symbol]],Baza_cen[],3,0)</f>
        <v>BLOK NYXON  Green HST  170   H=185mm     GPMM</v>
      </c>
      <c r="E4432" s="466">
        <v>185</v>
      </c>
      <c r="F4432" s="466"/>
      <c r="G4432" s="466" t="s">
        <v>2453</v>
      </c>
      <c r="H4432" s="477">
        <f>NP.!W265</f>
        <v>0</v>
      </c>
      <c r="I4432" s="476">
        <f>NP.!AO265</f>
        <v>0</v>
      </c>
      <c r="J4432" s="462"/>
    </row>
    <row r="4433" spans="1:10" ht="30" customHeight="1" x14ac:dyDescent="0.2">
      <c r="A4433" s="461">
        <v>4422</v>
      </c>
      <c r="B4433" s="463" t="s">
        <v>12</v>
      </c>
      <c r="C4433" s="464" t="s">
        <v>1535</v>
      </c>
      <c r="D4433" s="465" t="str">
        <f>VLOOKUP(Tabela25[[#This Row],[Symbol]],Baza_cen[],3,0)</f>
        <v>BLOK NYXON  Green HST  170   H=185mm     GPMM</v>
      </c>
      <c r="E4433" s="466">
        <v>185</v>
      </c>
      <c r="F4433" s="466"/>
      <c r="G4433" s="466" t="s">
        <v>2453</v>
      </c>
      <c r="H4433" s="477">
        <f>NP.!X265</f>
        <v>0</v>
      </c>
      <c r="I4433" s="476">
        <f>NP.!AP265</f>
        <v>0</v>
      </c>
      <c r="J4433" s="462"/>
    </row>
    <row r="4434" spans="1:10" ht="30" customHeight="1" x14ac:dyDescent="0.2">
      <c r="A4434" s="461">
        <v>4423</v>
      </c>
      <c r="B4434" s="463" t="s">
        <v>12</v>
      </c>
      <c r="C4434" s="464" t="s">
        <v>1535</v>
      </c>
      <c r="D4434" s="465" t="str">
        <f>VLOOKUP(Tabela25[[#This Row],[Symbol]],Baza_cen[],3,0)</f>
        <v>BLOK NYXON  Green HST  170   H=185mm     GPMM</v>
      </c>
      <c r="E4434" s="466">
        <v>185</v>
      </c>
      <c r="F4434" s="466"/>
      <c r="G4434" s="466" t="s">
        <v>2453</v>
      </c>
      <c r="H4434" s="477">
        <f>NP.!Y265</f>
        <v>0</v>
      </c>
      <c r="I4434" s="476">
        <f>NP.!AQ265</f>
        <v>0</v>
      </c>
      <c r="J4434" s="462"/>
    </row>
    <row r="4435" spans="1:10" ht="30" customHeight="1" x14ac:dyDescent="0.2">
      <c r="A4435" s="461">
        <v>4424</v>
      </c>
      <c r="B4435" s="463" t="s">
        <v>12</v>
      </c>
      <c r="C4435" s="464" t="s">
        <v>1535</v>
      </c>
      <c r="D4435" s="465" t="str">
        <f>VLOOKUP(Tabela25[[#This Row],[Symbol]],Baza_cen[],3,0)</f>
        <v>BLOK NYXON  Green HST  170   H=185mm     GPMM</v>
      </c>
      <c r="E4435" s="466">
        <v>185</v>
      </c>
      <c r="F4435" s="466"/>
      <c r="G4435" s="466" t="s">
        <v>2453</v>
      </c>
      <c r="H4435" s="477">
        <f>NP.!Z265</f>
        <v>0</v>
      </c>
      <c r="I4435" s="476">
        <f>NP.!AR265</f>
        <v>0</v>
      </c>
      <c r="J4435" s="462"/>
    </row>
    <row r="4436" spans="1:10" ht="30" customHeight="1" x14ac:dyDescent="0.2">
      <c r="A4436" s="461">
        <v>4425</v>
      </c>
      <c r="B4436" s="463" t="s">
        <v>12</v>
      </c>
      <c r="C4436" s="464" t="s">
        <v>1535</v>
      </c>
      <c r="D4436" s="465" t="str">
        <f>VLOOKUP(Tabela25[[#This Row],[Symbol]],Baza_cen[],3,0)</f>
        <v>BLOK NYXON  Green HST  170   H=185mm     GPMM</v>
      </c>
      <c r="E4436" s="466">
        <v>185</v>
      </c>
      <c r="F4436" s="466"/>
      <c r="G4436" s="466" t="s">
        <v>2453</v>
      </c>
      <c r="H4436" s="477">
        <f>NP.!AA265</f>
        <v>0</v>
      </c>
      <c r="I4436" s="476">
        <f>NP.!AS265</f>
        <v>0</v>
      </c>
      <c r="J4436" s="462"/>
    </row>
    <row r="4437" spans="1:10" ht="30" customHeight="1" x14ac:dyDescent="0.2">
      <c r="A4437" s="461">
        <v>4426</v>
      </c>
      <c r="B4437" s="463" t="s">
        <v>12</v>
      </c>
      <c r="C4437" s="464" t="s">
        <v>1535</v>
      </c>
      <c r="D4437" s="465" t="str">
        <f>VLOOKUP(Tabela25[[#This Row],[Symbol]],Baza_cen[],3,0)</f>
        <v>BLOK NYXON  Green HST  170   H=185mm     GPMM</v>
      </c>
      <c r="E4437" s="466">
        <v>185</v>
      </c>
      <c r="F4437" s="466"/>
      <c r="G4437" s="466" t="s">
        <v>2453</v>
      </c>
      <c r="H4437" s="477">
        <f>NP.!AB265</f>
        <v>0</v>
      </c>
      <c r="I4437" s="476">
        <f>NP.!AT265</f>
        <v>0</v>
      </c>
      <c r="J4437" s="462"/>
    </row>
    <row r="4438" spans="1:10" ht="30" customHeight="1" x14ac:dyDescent="0.2">
      <c r="A4438" s="461">
        <v>4427</v>
      </c>
      <c r="B4438" s="463" t="s">
        <v>12</v>
      </c>
      <c r="C4438" s="464" t="s">
        <v>1535</v>
      </c>
      <c r="D4438" s="465" t="str">
        <f>VLOOKUP(Tabela25[[#This Row],[Symbol]],Baza_cen[],3,0)</f>
        <v>BLOK NYXON  Green HST  170   H=185mm     GPMM</v>
      </c>
      <c r="E4438" s="466">
        <v>185</v>
      </c>
      <c r="F4438" s="466"/>
      <c r="G4438" s="466" t="s">
        <v>2453</v>
      </c>
      <c r="H4438" s="477">
        <f>NP.!AC265</f>
        <v>0</v>
      </c>
      <c r="I4438" s="476">
        <f>NP.!AU265</f>
        <v>0</v>
      </c>
      <c r="J4438" s="462"/>
    </row>
    <row r="4439" spans="1:10" ht="30" customHeight="1" x14ac:dyDescent="0.2">
      <c r="A4439" s="461">
        <v>4428</v>
      </c>
      <c r="B4439" s="463" t="s">
        <v>12</v>
      </c>
      <c r="C4439" s="464" t="s">
        <v>1535</v>
      </c>
      <c r="D4439" s="465" t="str">
        <f>VLOOKUP(Tabela25[[#This Row],[Symbol]],Baza_cen[],3,0)</f>
        <v>BLOK NYXON  Green HST  170   H=185mm     GPMM</v>
      </c>
      <c r="E4439" s="466">
        <v>185</v>
      </c>
      <c r="F4439" s="466"/>
      <c r="G4439" s="466" t="s">
        <v>2453</v>
      </c>
      <c r="H4439" s="477">
        <f>NP.!AD265</f>
        <v>0</v>
      </c>
      <c r="I4439" s="476">
        <f>NP.!AV265</f>
        <v>0</v>
      </c>
      <c r="J4439" s="462"/>
    </row>
    <row r="4440" spans="1:10" ht="30" customHeight="1" x14ac:dyDescent="0.2">
      <c r="A4440" s="461">
        <v>4429</v>
      </c>
      <c r="B4440" s="463" t="s">
        <v>12</v>
      </c>
      <c r="C4440" s="464" t="s">
        <v>1536</v>
      </c>
      <c r="D4440" s="465" t="str">
        <f>VLOOKUP(Tabela25[[#This Row],[Symbol]],Baza_cen[],3,0)</f>
        <v>BLOK NYXON  Green HST  170   H=190mm     GPMM</v>
      </c>
      <c r="E4440" s="466">
        <v>190</v>
      </c>
      <c r="F4440" s="466"/>
      <c r="G4440" s="466" t="s">
        <v>2453</v>
      </c>
      <c r="H4440" s="477">
        <f>NP.!S266</f>
        <v>0</v>
      </c>
      <c r="I4440" s="476">
        <f>NP.!AK266</f>
        <v>0</v>
      </c>
      <c r="J4440" s="462"/>
    </row>
    <row r="4441" spans="1:10" ht="30" customHeight="1" x14ac:dyDescent="0.2">
      <c r="A4441" s="461">
        <v>4430</v>
      </c>
      <c r="B4441" s="463" t="s">
        <v>12</v>
      </c>
      <c r="C4441" s="464" t="s">
        <v>1536</v>
      </c>
      <c r="D4441" s="465" t="str">
        <f>VLOOKUP(Tabela25[[#This Row],[Symbol]],Baza_cen[],3,0)</f>
        <v>BLOK NYXON  Green HST  170   H=190mm     GPMM</v>
      </c>
      <c r="E4441" s="466">
        <v>190</v>
      </c>
      <c r="F4441" s="466"/>
      <c r="G4441" s="466" t="s">
        <v>2453</v>
      </c>
      <c r="H4441" s="477">
        <f>NP.!T266</f>
        <v>0</v>
      </c>
      <c r="I4441" s="476">
        <f>NP.!AL266</f>
        <v>0</v>
      </c>
      <c r="J4441" s="462"/>
    </row>
    <row r="4442" spans="1:10" ht="30" customHeight="1" x14ac:dyDescent="0.2">
      <c r="A4442" s="461">
        <v>4431</v>
      </c>
      <c r="B4442" s="463" t="s">
        <v>12</v>
      </c>
      <c r="C4442" s="464" t="s">
        <v>1536</v>
      </c>
      <c r="D4442" s="465" t="str">
        <f>VLOOKUP(Tabela25[[#This Row],[Symbol]],Baza_cen[],3,0)</f>
        <v>BLOK NYXON  Green HST  170   H=190mm     GPMM</v>
      </c>
      <c r="E4442" s="466">
        <v>190</v>
      </c>
      <c r="F4442" s="466"/>
      <c r="G4442" s="466" t="s">
        <v>2453</v>
      </c>
      <c r="H4442" s="477">
        <f>NP.!U266</f>
        <v>0</v>
      </c>
      <c r="I4442" s="476">
        <f>NP.!AM266</f>
        <v>0</v>
      </c>
      <c r="J4442" s="462"/>
    </row>
    <row r="4443" spans="1:10" ht="30" customHeight="1" x14ac:dyDescent="0.2">
      <c r="A4443" s="461">
        <v>4432</v>
      </c>
      <c r="B4443" s="463" t="s">
        <v>12</v>
      </c>
      <c r="C4443" s="464" t="s">
        <v>1536</v>
      </c>
      <c r="D4443" s="465" t="str">
        <f>VLOOKUP(Tabela25[[#This Row],[Symbol]],Baza_cen[],3,0)</f>
        <v>BLOK NYXON  Green HST  170   H=190mm     GPMM</v>
      </c>
      <c r="E4443" s="466">
        <v>190</v>
      </c>
      <c r="F4443" s="466"/>
      <c r="G4443" s="466" t="s">
        <v>2453</v>
      </c>
      <c r="H4443" s="477">
        <f>NP.!V266</f>
        <v>0</v>
      </c>
      <c r="I4443" s="476">
        <f>NP.!AN266</f>
        <v>0</v>
      </c>
      <c r="J4443" s="462"/>
    </row>
    <row r="4444" spans="1:10" ht="30" customHeight="1" x14ac:dyDescent="0.2">
      <c r="A4444" s="461">
        <v>4433</v>
      </c>
      <c r="B4444" s="463" t="s">
        <v>12</v>
      </c>
      <c r="C4444" s="464" t="s">
        <v>1536</v>
      </c>
      <c r="D4444" s="465" t="str">
        <f>VLOOKUP(Tabela25[[#This Row],[Symbol]],Baza_cen[],3,0)</f>
        <v>BLOK NYXON  Green HST  170   H=190mm     GPMM</v>
      </c>
      <c r="E4444" s="466">
        <v>190</v>
      </c>
      <c r="F4444" s="466"/>
      <c r="G4444" s="466" t="s">
        <v>2453</v>
      </c>
      <c r="H4444" s="477">
        <f>NP.!W266</f>
        <v>0</v>
      </c>
      <c r="I4444" s="476">
        <f>NP.!AO266</f>
        <v>0</v>
      </c>
      <c r="J4444" s="462"/>
    </row>
    <row r="4445" spans="1:10" ht="30" customHeight="1" x14ac:dyDescent="0.2">
      <c r="A4445" s="461">
        <v>4434</v>
      </c>
      <c r="B4445" s="463" t="s">
        <v>12</v>
      </c>
      <c r="C4445" s="464" t="s">
        <v>1536</v>
      </c>
      <c r="D4445" s="465" t="str">
        <f>VLOOKUP(Tabela25[[#This Row],[Symbol]],Baza_cen[],3,0)</f>
        <v>BLOK NYXON  Green HST  170   H=190mm     GPMM</v>
      </c>
      <c r="E4445" s="466">
        <v>190</v>
      </c>
      <c r="F4445" s="466"/>
      <c r="G4445" s="466" t="s">
        <v>2453</v>
      </c>
      <c r="H4445" s="477">
        <f>NP.!X266</f>
        <v>0</v>
      </c>
      <c r="I4445" s="476">
        <f>NP.!AP266</f>
        <v>0</v>
      </c>
      <c r="J4445" s="462"/>
    </row>
    <row r="4446" spans="1:10" ht="30" customHeight="1" x14ac:dyDescent="0.2">
      <c r="A4446" s="461">
        <v>4435</v>
      </c>
      <c r="B4446" s="463" t="s">
        <v>12</v>
      </c>
      <c r="C4446" s="464" t="s">
        <v>1536</v>
      </c>
      <c r="D4446" s="465" t="str">
        <f>VLOOKUP(Tabela25[[#This Row],[Symbol]],Baza_cen[],3,0)</f>
        <v>BLOK NYXON  Green HST  170   H=190mm     GPMM</v>
      </c>
      <c r="E4446" s="466">
        <v>190</v>
      </c>
      <c r="F4446" s="466"/>
      <c r="G4446" s="466" t="s">
        <v>2453</v>
      </c>
      <c r="H4446" s="477">
        <f>NP.!Y266</f>
        <v>0</v>
      </c>
      <c r="I4446" s="476">
        <f>NP.!AQ266</f>
        <v>0</v>
      </c>
      <c r="J4446" s="462"/>
    </row>
    <row r="4447" spans="1:10" ht="30" customHeight="1" x14ac:dyDescent="0.2">
      <c r="A4447" s="461">
        <v>4436</v>
      </c>
      <c r="B4447" s="463" t="s">
        <v>12</v>
      </c>
      <c r="C4447" s="464" t="s">
        <v>1536</v>
      </c>
      <c r="D4447" s="465" t="str">
        <f>VLOOKUP(Tabela25[[#This Row],[Symbol]],Baza_cen[],3,0)</f>
        <v>BLOK NYXON  Green HST  170   H=190mm     GPMM</v>
      </c>
      <c r="E4447" s="466">
        <v>190</v>
      </c>
      <c r="F4447" s="466"/>
      <c r="G4447" s="466" t="s">
        <v>2453</v>
      </c>
      <c r="H4447" s="477">
        <f>NP.!Z266</f>
        <v>0</v>
      </c>
      <c r="I4447" s="476">
        <f>NP.!AR266</f>
        <v>0</v>
      </c>
      <c r="J4447" s="462"/>
    </row>
    <row r="4448" spans="1:10" ht="30" customHeight="1" x14ac:dyDescent="0.2">
      <c r="A4448" s="461">
        <v>4437</v>
      </c>
      <c r="B4448" s="463" t="s">
        <v>12</v>
      </c>
      <c r="C4448" s="464" t="s">
        <v>1536</v>
      </c>
      <c r="D4448" s="465" t="str">
        <f>VLOOKUP(Tabela25[[#This Row],[Symbol]],Baza_cen[],3,0)</f>
        <v>BLOK NYXON  Green HST  170   H=190mm     GPMM</v>
      </c>
      <c r="E4448" s="466">
        <v>190</v>
      </c>
      <c r="F4448" s="466"/>
      <c r="G4448" s="466" t="s">
        <v>2453</v>
      </c>
      <c r="H4448" s="477">
        <f>NP.!AA266</f>
        <v>0</v>
      </c>
      <c r="I4448" s="476">
        <f>NP.!AS266</f>
        <v>0</v>
      </c>
      <c r="J4448" s="462"/>
    </row>
    <row r="4449" spans="1:10" ht="30" customHeight="1" x14ac:dyDescent="0.2">
      <c r="A4449" s="461">
        <v>4438</v>
      </c>
      <c r="B4449" s="463" t="s">
        <v>12</v>
      </c>
      <c r="C4449" s="464" t="s">
        <v>1536</v>
      </c>
      <c r="D4449" s="465" t="str">
        <f>VLOOKUP(Tabela25[[#This Row],[Symbol]],Baza_cen[],3,0)</f>
        <v>BLOK NYXON  Green HST  170   H=190mm     GPMM</v>
      </c>
      <c r="E4449" s="466">
        <v>190</v>
      </c>
      <c r="F4449" s="466"/>
      <c r="G4449" s="466" t="s">
        <v>2453</v>
      </c>
      <c r="H4449" s="477">
        <f>NP.!AB266</f>
        <v>0</v>
      </c>
      <c r="I4449" s="476">
        <f>NP.!AT266</f>
        <v>0</v>
      </c>
      <c r="J4449" s="462"/>
    </row>
    <row r="4450" spans="1:10" ht="30" customHeight="1" x14ac:dyDescent="0.2">
      <c r="A4450" s="461">
        <v>4439</v>
      </c>
      <c r="B4450" s="463" t="s">
        <v>12</v>
      </c>
      <c r="C4450" s="464" t="s">
        <v>1536</v>
      </c>
      <c r="D4450" s="465" t="str">
        <f>VLOOKUP(Tabela25[[#This Row],[Symbol]],Baza_cen[],3,0)</f>
        <v>BLOK NYXON  Green HST  170   H=190mm     GPMM</v>
      </c>
      <c r="E4450" s="466">
        <v>190</v>
      </c>
      <c r="F4450" s="466"/>
      <c r="G4450" s="466" t="s">
        <v>2453</v>
      </c>
      <c r="H4450" s="477">
        <f>NP.!AC266</f>
        <v>0</v>
      </c>
      <c r="I4450" s="476">
        <f>NP.!AU266</f>
        <v>0</v>
      </c>
      <c r="J4450" s="462"/>
    </row>
    <row r="4451" spans="1:10" ht="30" customHeight="1" x14ac:dyDescent="0.2">
      <c r="A4451" s="461">
        <v>4440</v>
      </c>
      <c r="B4451" s="463" t="s">
        <v>12</v>
      </c>
      <c r="C4451" s="464" t="s">
        <v>1536</v>
      </c>
      <c r="D4451" s="465" t="str">
        <f>VLOOKUP(Tabela25[[#This Row],[Symbol]],Baza_cen[],3,0)</f>
        <v>BLOK NYXON  Green HST  170   H=190mm     GPMM</v>
      </c>
      <c r="E4451" s="466">
        <v>190</v>
      </c>
      <c r="F4451" s="466"/>
      <c r="G4451" s="466" t="s">
        <v>2453</v>
      </c>
      <c r="H4451" s="477">
        <f>NP.!AD266</f>
        <v>0</v>
      </c>
      <c r="I4451" s="476">
        <f>NP.!AV266</f>
        <v>0</v>
      </c>
      <c r="J4451" s="462"/>
    </row>
    <row r="4452" spans="1:10" ht="30" customHeight="1" x14ac:dyDescent="0.2">
      <c r="A4452" s="461">
        <v>4441</v>
      </c>
      <c r="B4452" s="463" t="s">
        <v>12</v>
      </c>
      <c r="C4452" s="464" t="s">
        <v>1537</v>
      </c>
      <c r="D4452" s="465" t="str">
        <f>VLOOKUP(Tabela25[[#This Row],[Symbol]],Baza_cen[],3,0)</f>
        <v>BLOK NYXON  Green HST  170   H=195mm     GPMM</v>
      </c>
      <c r="E4452" s="466">
        <v>195</v>
      </c>
      <c r="F4452" s="466"/>
      <c r="G4452" s="466" t="s">
        <v>2453</v>
      </c>
      <c r="H4452" s="477">
        <f>NP.!S267</f>
        <v>0</v>
      </c>
      <c r="I4452" s="476">
        <f>NP.!AK267</f>
        <v>0</v>
      </c>
      <c r="J4452" s="462"/>
    </row>
    <row r="4453" spans="1:10" ht="30" customHeight="1" x14ac:dyDescent="0.2">
      <c r="A4453" s="461">
        <v>4442</v>
      </c>
      <c r="B4453" s="463" t="s">
        <v>12</v>
      </c>
      <c r="C4453" s="464" t="s">
        <v>1537</v>
      </c>
      <c r="D4453" s="465" t="str">
        <f>VLOOKUP(Tabela25[[#This Row],[Symbol]],Baza_cen[],3,0)</f>
        <v>BLOK NYXON  Green HST  170   H=195mm     GPMM</v>
      </c>
      <c r="E4453" s="466">
        <v>195</v>
      </c>
      <c r="F4453" s="466"/>
      <c r="G4453" s="466" t="s">
        <v>2453</v>
      </c>
      <c r="H4453" s="477">
        <f>NP.!T267</f>
        <v>0</v>
      </c>
      <c r="I4453" s="476">
        <f>NP.!AL267</f>
        <v>0</v>
      </c>
      <c r="J4453" s="462"/>
    </row>
    <row r="4454" spans="1:10" ht="30" customHeight="1" x14ac:dyDescent="0.2">
      <c r="A4454" s="461">
        <v>4443</v>
      </c>
      <c r="B4454" s="463" t="s">
        <v>12</v>
      </c>
      <c r="C4454" s="464" t="s">
        <v>1537</v>
      </c>
      <c r="D4454" s="465" t="str">
        <f>VLOOKUP(Tabela25[[#This Row],[Symbol]],Baza_cen[],3,0)</f>
        <v>BLOK NYXON  Green HST  170   H=195mm     GPMM</v>
      </c>
      <c r="E4454" s="466">
        <v>195</v>
      </c>
      <c r="F4454" s="466"/>
      <c r="G4454" s="466" t="s">
        <v>2453</v>
      </c>
      <c r="H4454" s="477">
        <f>NP.!U267</f>
        <v>0</v>
      </c>
      <c r="I4454" s="476">
        <f>NP.!AM267</f>
        <v>0</v>
      </c>
      <c r="J4454" s="462"/>
    </row>
    <row r="4455" spans="1:10" ht="30" customHeight="1" x14ac:dyDescent="0.2">
      <c r="A4455" s="461">
        <v>4444</v>
      </c>
      <c r="B4455" s="463" t="s">
        <v>12</v>
      </c>
      <c r="C4455" s="464" t="s">
        <v>1537</v>
      </c>
      <c r="D4455" s="465" t="str">
        <f>VLOOKUP(Tabela25[[#This Row],[Symbol]],Baza_cen[],3,0)</f>
        <v>BLOK NYXON  Green HST  170   H=195mm     GPMM</v>
      </c>
      <c r="E4455" s="466">
        <v>195</v>
      </c>
      <c r="F4455" s="466"/>
      <c r="G4455" s="466" t="s">
        <v>2453</v>
      </c>
      <c r="H4455" s="477">
        <f>NP.!V267</f>
        <v>0</v>
      </c>
      <c r="I4455" s="476">
        <f>NP.!AN267</f>
        <v>0</v>
      </c>
      <c r="J4455" s="462"/>
    </row>
    <row r="4456" spans="1:10" ht="30" customHeight="1" x14ac:dyDescent="0.2">
      <c r="A4456" s="461">
        <v>4445</v>
      </c>
      <c r="B4456" s="463" t="s">
        <v>12</v>
      </c>
      <c r="C4456" s="464" t="s">
        <v>1537</v>
      </c>
      <c r="D4456" s="465" t="str">
        <f>VLOOKUP(Tabela25[[#This Row],[Symbol]],Baza_cen[],3,0)</f>
        <v>BLOK NYXON  Green HST  170   H=195mm     GPMM</v>
      </c>
      <c r="E4456" s="466">
        <v>195</v>
      </c>
      <c r="F4456" s="466"/>
      <c r="G4456" s="466" t="s">
        <v>2453</v>
      </c>
      <c r="H4456" s="477">
        <f>NP.!W267</f>
        <v>0</v>
      </c>
      <c r="I4456" s="476">
        <f>NP.!AO267</f>
        <v>0</v>
      </c>
      <c r="J4456" s="462"/>
    </row>
    <row r="4457" spans="1:10" ht="30" customHeight="1" x14ac:dyDescent="0.2">
      <c r="A4457" s="461">
        <v>4446</v>
      </c>
      <c r="B4457" s="463" t="s">
        <v>12</v>
      </c>
      <c r="C4457" s="464" t="s">
        <v>1537</v>
      </c>
      <c r="D4457" s="465" t="str">
        <f>VLOOKUP(Tabela25[[#This Row],[Symbol]],Baza_cen[],3,0)</f>
        <v>BLOK NYXON  Green HST  170   H=195mm     GPMM</v>
      </c>
      <c r="E4457" s="466">
        <v>195</v>
      </c>
      <c r="F4457" s="466"/>
      <c r="G4457" s="466" t="s">
        <v>2453</v>
      </c>
      <c r="H4457" s="477">
        <f>NP.!X267</f>
        <v>0</v>
      </c>
      <c r="I4457" s="476">
        <f>NP.!AP267</f>
        <v>0</v>
      </c>
      <c r="J4457" s="462"/>
    </row>
    <row r="4458" spans="1:10" ht="30" customHeight="1" x14ac:dyDescent="0.2">
      <c r="A4458" s="461">
        <v>4447</v>
      </c>
      <c r="B4458" s="463" t="s">
        <v>12</v>
      </c>
      <c r="C4458" s="464" t="s">
        <v>1537</v>
      </c>
      <c r="D4458" s="465" t="str">
        <f>VLOOKUP(Tabela25[[#This Row],[Symbol]],Baza_cen[],3,0)</f>
        <v>BLOK NYXON  Green HST  170   H=195mm     GPMM</v>
      </c>
      <c r="E4458" s="466">
        <v>195</v>
      </c>
      <c r="F4458" s="466"/>
      <c r="G4458" s="466" t="s">
        <v>2453</v>
      </c>
      <c r="H4458" s="477">
        <f>NP.!Y267</f>
        <v>0</v>
      </c>
      <c r="I4458" s="476">
        <f>NP.!AQ267</f>
        <v>0</v>
      </c>
      <c r="J4458" s="462"/>
    </row>
    <row r="4459" spans="1:10" ht="30" customHeight="1" x14ac:dyDescent="0.2">
      <c r="A4459" s="461">
        <v>4448</v>
      </c>
      <c r="B4459" s="463" t="s">
        <v>12</v>
      </c>
      <c r="C4459" s="464" t="s">
        <v>1537</v>
      </c>
      <c r="D4459" s="465" t="str">
        <f>VLOOKUP(Tabela25[[#This Row],[Symbol]],Baza_cen[],3,0)</f>
        <v>BLOK NYXON  Green HST  170   H=195mm     GPMM</v>
      </c>
      <c r="E4459" s="466">
        <v>195</v>
      </c>
      <c r="F4459" s="466"/>
      <c r="G4459" s="466" t="s">
        <v>2453</v>
      </c>
      <c r="H4459" s="477">
        <f>NP.!Z267</f>
        <v>0</v>
      </c>
      <c r="I4459" s="476">
        <f>NP.!AR267</f>
        <v>0</v>
      </c>
      <c r="J4459" s="462"/>
    </row>
    <row r="4460" spans="1:10" ht="30" customHeight="1" x14ac:dyDescent="0.2">
      <c r="A4460" s="461">
        <v>4449</v>
      </c>
      <c r="B4460" s="463" t="s">
        <v>12</v>
      </c>
      <c r="C4460" s="464" t="s">
        <v>1537</v>
      </c>
      <c r="D4460" s="465" t="str">
        <f>VLOOKUP(Tabela25[[#This Row],[Symbol]],Baza_cen[],3,0)</f>
        <v>BLOK NYXON  Green HST  170   H=195mm     GPMM</v>
      </c>
      <c r="E4460" s="466">
        <v>195</v>
      </c>
      <c r="F4460" s="466"/>
      <c r="G4460" s="466" t="s">
        <v>2453</v>
      </c>
      <c r="H4460" s="477">
        <f>NP.!AA267</f>
        <v>0</v>
      </c>
      <c r="I4460" s="476">
        <f>NP.!AS267</f>
        <v>0</v>
      </c>
      <c r="J4460" s="462"/>
    </row>
    <row r="4461" spans="1:10" ht="30" customHeight="1" x14ac:dyDescent="0.2">
      <c r="A4461" s="461">
        <v>4450</v>
      </c>
      <c r="B4461" s="463" t="s">
        <v>12</v>
      </c>
      <c r="C4461" s="464" t="s">
        <v>1537</v>
      </c>
      <c r="D4461" s="465" t="str">
        <f>VLOOKUP(Tabela25[[#This Row],[Symbol]],Baza_cen[],3,0)</f>
        <v>BLOK NYXON  Green HST  170   H=195mm     GPMM</v>
      </c>
      <c r="E4461" s="466">
        <v>195</v>
      </c>
      <c r="F4461" s="466"/>
      <c r="G4461" s="466" t="s">
        <v>2453</v>
      </c>
      <c r="H4461" s="477">
        <f>NP.!AB267</f>
        <v>0</v>
      </c>
      <c r="I4461" s="476">
        <f>NP.!AT267</f>
        <v>0</v>
      </c>
      <c r="J4461" s="462"/>
    </row>
    <row r="4462" spans="1:10" ht="30" customHeight="1" x14ac:dyDescent="0.2">
      <c r="A4462" s="461">
        <v>4451</v>
      </c>
      <c r="B4462" s="463" t="s">
        <v>12</v>
      </c>
      <c r="C4462" s="464" t="s">
        <v>1537</v>
      </c>
      <c r="D4462" s="465" t="str">
        <f>VLOOKUP(Tabela25[[#This Row],[Symbol]],Baza_cen[],3,0)</f>
        <v>BLOK NYXON  Green HST  170   H=195mm     GPMM</v>
      </c>
      <c r="E4462" s="466">
        <v>195</v>
      </c>
      <c r="F4462" s="466"/>
      <c r="G4462" s="466" t="s">
        <v>2453</v>
      </c>
      <c r="H4462" s="477">
        <f>NP.!AC267</f>
        <v>0</v>
      </c>
      <c r="I4462" s="476">
        <f>NP.!AU267</f>
        <v>0</v>
      </c>
      <c r="J4462" s="462"/>
    </row>
    <row r="4463" spans="1:10" ht="30" customHeight="1" x14ac:dyDescent="0.2">
      <c r="A4463" s="461">
        <v>4452</v>
      </c>
      <c r="B4463" s="463" t="s">
        <v>12</v>
      </c>
      <c r="C4463" s="464" t="s">
        <v>1537</v>
      </c>
      <c r="D4463" s="465" t="str">
        <f>VLOOKUP(Tabela25[[#This Row],[Symbol]],Baza_cen[],3,0)</f>
        <v>BLOK NYXON  Green HST  170   H=195mm     GPMM</v>
      </c>
      <c r="E4463" s="466">
        <v>195</v>
      </c>
      <c r="F4463" s="466"/>
      <c r="G4463" s="466" t="s">
        <v>2453</v>
      </c>
      <c r="H4463" s="477">
        <f>NP.!AD267</f>
        <v>0</v>
      </c>
      <c r="I4463" s="476">
        <f>NP.!AV267</f>
        <v>0</v>
      </c>
      <c r="J4463" s="462"/>
    </row>
    <row r="4464" spans="1:10" ht="30" customHeight="1" x14ac:dyDescent="0.2">
      <c r="A4464" s="461">
        <v>4453</v>
      </c>
      <c r="B4464" s="463" t="s">
        <v>12</v>
      </c>
      <c r="C4464" s="464" t="s">
        <v>1538</v>
      </c>
      <c r="D4464" s="465" t="str">
        <f>VLOOKUP(Tabela25[[#This Row],[Symbol]],Baza_cen[],3,0)</f>
        <v>BLOK NYXON  Green HST  170   H=200mm     GPMM</v>
      </c>
      <c r="E4464" s="466">
        <v>200</v>
      </c>
      <c r="F4464" s="466"/>
      <c r="G4464" s="466" t="s">
        <v>2453</v>
      </c>
      <c r="H4464" s="477">
        <f>NP.!S268</f>
        <v>0</v>
      </c>
      <c r="I4464" s="476">
        <f>NP.!AK268</f>
        <v>0</v>
      </c>
      <c r="J4464" s="462"/>
    </row>
    <row r="4465" spans="1:10" ht="30" customHeight="1" x14ac:dyDescent="0.2">
      <c r="A4465" s="461">
        <v>4454</v>
      </c>
      <c r="B4465" s="463" t="s">
        <v>12</v>
      </c>
      <c r="C4465" s="464" t="s">
        <v>1538</v>
      </c>
      <c r="D4465" s="465" t="str">
        <f>VLOOKUP(Tabela25[[#This Row],[Symbol]],Baza_cen[],3,0)</f>
        <v>BLOK NYXON  Green HST  170   H=200mm     GPMM</v>
      </c>
      <c r="E4465" s="466">
        <v>200</v>
      </c>
      <c r="F4465" s="466"/>
      <c r="G4465" s="466" t="s">
        <v>2453</v>
      </c>
      <c r="H4465" s="477">
        <f>NP.!T268</f>
        <v>0</v>
      </c>
      <c r="I4465" s="476">
        <f>NP.!AL268</f>
        <v>0</v>
      </c>
      <c r="J4465" s="462"/>
    </row>
    <row r="4466" spans="1:10" ht="30" customHeight="1" x14ac:dyDescent="0.2">
      <c r="A4466" s="461">
        <v>4455</v>
      </c>
      <c r="B4466" s="463" t="s">
        <v>12</v>
      </c>
      <c r="C4466" s="464" t="s">
        <v>1538</v>
      </c>
      <c r="D4466" s="465" t="str">
        <f>VLOOKUP(Tabela25[[#This Row],[Symbol]],Baza_cen[],3,0)</f>
        <v>BLOK NYXON  Green HST  170   H=200mm     GPMM</v>
      </c>
      <c r="E4466" s="466">
        <v>200</v>
      </c>
      <c r="F4466" s="466"/>
      <c r="G4466" s="466" t="s">
        <v>2453</v>
      </c>
      <c r="H4466" s="477">
        <f>NP.!U268</f>
        <v>0</v>
      </c>
      <c r="I4466" s="476">
        <f>NP.!AM268</f>
        <v>0</v>
      </c>
      <c r="J4466" s="462"/>
    </row>
    <row r="4467" spans="1:10" ht="30" customHeight="1" x14ac:dyDescent="0.2">
      <c r="A4467" s="461">
        <v>4456</v>
      </c>
      <c r="B4467" s="463" t="s">
        <v>12</v>
      </c>
      <c r="C4467" s="464" t="s">
        <v>1538</v>
      </c>
      <c r="D4467" s="465" t="str">
        <f>VLOOKUP(Tabela25[[#This Row],[Symbol]],Baza_cen[],3,0)</f>
        <v>BLOK NYXON  Green HST  170   H=200mm     GPMM</v>
      </c>
      <c r="E4467" s="466">
        <v>200</v>
      </c>
      <c r="F4467" s="466"/>
      <c r="G4467" s="466" t="s">
        <v>2453</v>
      </c>
      <c r="H4467" s="477">
        <f>NP.!V268</f>
        <v>0</v>
      </c>
      <c r="I4467" s="476">
        <f>NP.!AN268</f>
        <v>0</v>
      </c>
      <c r="J4467" s="462"/>
    </row>
    <row r="4468" spans="1:10" ht="30" customHeight="1" x14ac:dyDescent="0.2">
      <c r="A4468" s="461">
        <v>4457</v>
      </c>
      <c r="B4468" s="463" t="s">
        <v>12</v>
      </c>
      <c r="C4468" s="464" t="s">
        <v>1538</v>
      </c>
      <c r="D4468" s="465" t="str">
        <f>VLOOKUP(Tabela25[[#This Row],[Symbol]],Baza_cen[],3,0)</f>
        <v>BLOK NYXON  Green HST  170   H=200mm     GPMM</v>
      </c>
      <c r="E4468" s="466">
        <v>200</v>
      </c>
      <c r="F4468" s="466"/>
      <c r="G4468" s="466" t="s">
        <v>2453</v>
      </c>
      <c r="H4468" s="477">
        <f>NP.!W268</f>
        <v>0</v>
      </c>
      <c r="I4468" s="476">
        <f>NP.!AO268</f>
        <v>0</v>
      </c>
      <c r="J4468" s="462"/>
    </row>
    <row r="4469" spans="1:10" ht="30" customHeight="1" x14ac:dyDescent="0.2">
      <c r="A4469" s="461">
        <v>4458</v>
      </c>
      <c r="B4469" s="463" t="s">
        <v>12</v>
      </c>
      <c r="C4469" s="464" t="s">
        <v>1538</v>
      </c>
      <c r="D4469" s="465" t="str">
        <f>VLOOKUP(Tabela25[[#This Row],[Symbol]],Baza_cen[],3,0)</f>
        <v>BLOK NYXON  Green HST  170   H=200mm     GPMM</v>
      </c>
      <c r="E4469" s="466">
        <v>200</v>
      </c>
      <c r="F4469" s="466"/>
      <c r="G4469" s="466" t="s">
        <v>2453</v>
      </c>
      <c r="H4469" s="477">
        <f>NP.!X268</f>
        <v>0</v>
      </c>
      <c r="I4469" s="476">
        <f>NP.!AP268</f>
        <v>0</v>
      </c>
      <c r="J4469" s="462"/>
    </row>
    <row r="4470" spans="1:10" ht="30" customHeight="1" x14ac:dyDescent="0.2">
      <c r="A4470" s="461">
        <v>4459</v>
      </c>
      <c r="B4470" s="463" t="s">
        <v>12</v>
      </c>
      <c r="C4470" s="464" t="s">
        <v>1538</v>
      </c>
      <c r="D4470" s="465" t="str">
        <f>VLOOKUP(Tabela25[[#This Row],[Symbol]],Baza_cen[],3,0)</f>
        <v>BLOK NYXON  Green HST  170   H=200mm     GPMM</v>
      </c>
      <c r="E4470" s="466">
        <v>200</v>
      </c>
      <c r="F4470" s="466"/>
      <c r="G4470" s="466" t="s">
        <v>2453</v>
      </c>
      <c r="H4470" s="477">
        <f>NP.!Y268</f>
        <v>0</v>
      </c>
      <c r="I4470" s="476">
        <f>NP.!AQ268</f>
        <v>0</v>
      </c>
      <c r="J4470" s="462"/>
    </row>
    <row r="4471" spans="1:10" ht="30" customHeight="1" x14ac:dyDescent="0.2">
      <c r="A4471" s="461">
        <v>4460</v>
      </c>
      <c r="B4471" s="463" t="s">
        <v>12</v>
      </c>
      <c r="C4471" s="464" t="s">
        <v>1538</v>
      </c>
      <c r="D4471" s="465" t="str">
        <f>VLOOKUP(Tabela25[[#This Row],[Symbol]],Baza_cen[],3,0)</f>
        <v>BLOK NYXON  Green HST  170   H=200mm     GPMM</v>
      </c>
      <c r="E4471" s="466">
        <v>200</v>
      </c>
      <c r="F4471" s="466"/>
      <c r="G4471" s="466" t="s">
        <v>2453</v>
      </c>
      <c r="H4471" s="477">
        <f>NP.!Z268</f>
        <v>0</v>
      </c>
      <c r="I4471" s="476">
        <f>NP.!AR268</f>
        <v>0</v>
      </c>
      <c r="J4471" s="462"/>
    </row>
    <row r="4472" spans="1:10" ht="30" customHeight="1" x14ac:dyDescent="0.2">
      <c r="A4472" s="461">
        <v>4461</v>
      </c>
      <c r="B4472" s="463" t="s">
        <v>12</v>
      </c>
      <c r="C4472" s="464" t="s">
        <v>1538</v>
      </c>
      <c r="D4472" s="465" t="str">
        <f>VLOOKUP(Tabela25[[#This Row],[Symbol]],Baza_cen[],3,0)</f>
        <v>BLOK NYXON  Green HST  170   H=200mm     GPMM</v>
      </c>
      <c r="E4472" s="466">
        <v>200</v>
      </c>
      <c r="F4472" s="466"/>
      <c r="G4472" s="466" t="s">
        <v>2453</v>
      </c>
      <c r="H4472" s="477">
        <f>NP.!AA268</f>
        <v>0</v>
      </c>
      <c r="I4472" s="476">
        <f>NP.!AS268</f>
        <v>0</v>
      </c>
      <c r="J4472" s="462"/>
    </row>
    <row r="4473" spans="1:10" ht="30" customHeight="1" x14ac:dyDescent="0.2">
      <c r="A4473" s="461">
        <v>4462</v>
      </c>
      <c r="B4473" s="463" t="s">
        <v>12</v>
      </c>
      <c r="C4473" s="464" t="s">
        <v>1538</v>
      </c>
      <c r="D4473" s="465" t="str">
        <f>VLOOKUP(Tabela25[[#This Row],[Symbol]],Baza_cen[],3,0)</f>
        <v>BLOK NYXON  Green HST  170   H=200mm     GPMM</v>
      </c>
      <c r="E4473" s="466">
        <v>200</v>
      </c>
      <c r="F4473" s="466"/>
      <c r="G4473" s="466" t="s">
        <v>2453</v>
      </c>
      <c r="H4473" s="477">
        <f>NP.!AB268</f>
        <v>0</v>
      </c>
      <c r="I4473" s="476">
        <f>NP.!AT268</f>
        <v>0</v>
      </c>
      <c r="J4473" s="462"/>
    </row>
    <row r="4474" spans="1:10" ht="30" customHeight="1" x14ac:dyDescent="0.2">
      <c r="A4474" s="461">
        <v>4463</v>
      </c>
      <c r="B4474" s="463" t="s">
        <v>12</v>
      </c>
      <c r="C4474" s="464" t="s">
        <v>1538</v>
      </c>
      <c r="D4474" s="465" t="str">
        <f>VLOOKUP(Tabela25[[#This Row],[Symbol]],Baza_cen[],3,0)</f>
        <v>BLOK NYXON  Green HST  170   H=200mm     GPMM</v>
      </c>
      <c r="E4474" s="466">
        <v>200</v>
      </c>
      <c r="F4474" s="466"/>
      <c r="G4474" s="466" t="s">
        <v>2453</v>
      </c>
      <c r="H4474" s="477">
        <f>NP.!AC268</f>
        <v>0</v>
      </c>
      <c r="I4474" s="476">
        <f>NP.!AU268</f>
        <v>0</v>
      </c>
      <c r="J4474" s="462"/>
    </row>
    <row r="4475" spans="1:10" ht="30" customHeight="1" x14ac:dyDescent="0.2">
      <c r="A4475" s="461">
        <v>4464</v>
      </c>
      <c r="B4475" s="463" t="s">
        <v>12</v>
      </c>
      <c r="C4475" s="464" t="s">
        <v>1538</v>
      </c>
      <c r="D4475" s="465" t="str">
        <f>VLOOKUP(Tabela25[[#This Row],[Symbol]],Baza_cen[],3,0)</f>
        <v>BLOK NYXON  Green HST  170   H=200mm     GPMM</v>
      </c>
      <c r="E4475" s="466">
        <v>200</v>
      </c>
      <c r="F4475" s="466"/>
      <c r="G4475" s="466" t="s">
        <v>2453</v>
      </c>
      <c r="H4475" s="477">
        <f>NP.!AD268</f>
        <v>0</v>
      </c>
      <c r="I4475" s="476">
        <f>NP.!AV268</f>
        <v>0</v>
      </c>
      <c r="J4475" s="462"/>
    </row>
    <row r="4476" spans="1:10" ht="30" customHeight="1" x14ac:dyDescent="0.2">
      <c r="A4476" s="461">
        <v>4465</v>
      </c>
      <c r="B4476" s="463" t="s">
        <v>12</v>
      </c>
      <c r="C4476" s="464" t="s">
        <v>1539</v>
      </c>
      <c r="D4476" s="465" t="str">
        <f>VLOOKUP(Tabela25[[#This Row],[Symbol]],Baza_cen[],3,0)</f>
        <v>BLOK NYXON  Green HST  170   H=205mm     GPMM</v>
      </c>
      <c r="E4476" s="466">
        <v>205</v>
      </c>
      <c r="F4476" s="466"/>
      <c r="G4476" s="466" t="s">
        <v>2453</v>
      </c>
      <c r="H4476" s="477">
        <f>NP.!S269</f>
        <v>0</v>
      </c>
      <c r="I4476" s="476">
        <f>NP.!AK269</f>
        <v>0</v>
      </c>
      <c r="J4476" s="462"/>
    </row>
    <row r="4477" spans="1:10" ht="30" customHeight="1" x14ac:dyDescent="0.2">
      <c r="A4477" s="461">
        <v>4466</v>
      </c>
      <c r="B4477" s="463" t="s">
        <v>12</v>
      </c>
      <c r="C4477" s="464" t="s">
        <v>1539</v>
      </c>
      <c r="D4477" s="465" t="str">
        <f>VLOOKUP(Tabela25[[#This Row],[Symbol]],Baza_cen[],3,0)</f>
        <v>BLOK NYXON  Green HST  170   H=205mm     GPMM</v>
      </c>
      <c r="E4477" s="466">
        <v>205</v>
      </c>
      <c r="F4477" s="466"/>
      <c r="G4477" s="466" t="s">
        <v>2453</v>
      </c>
      <c r="H4477" s="477">
        <f>NP.!T269</f>
        <v>0</v>
      </c>
      <c r="I4477" s="476">
        <f>NP.!AL269</f>
        <v>0</v>
      </c>
      <c r="J4477" s="462"/>
    </row>
    <row r="4478" spans="1:10" ht="30" customHeight="1" x14ac:dyDescent="0.2">
      <c r="A4478" s="461">
        <v>4467</v>
      </c>
      <c r="B4478" s="463" t="s">
        <v>12</v>
      </c>
      <c r="C4478" s="464" t="s">
        <v>1539</v>
      </c>
      <c r="D4478" s="465" t="str">
        <f>VLOOKUP(Tabela25[[#This Row],[Symbol]],Baza_cen[],3,0)</f>
        <v>BLOK NYXON  Green HST  170   H=205mm     GPMM</v>
      </c>
      <c r="E4478" s="466">
        <v>205</v>
      </c>
      <c r="F4478" s="466"/>
      <c r="G4478" s="466" t="s">
        <v>2453</v>
      </c>
      <c r="H4478" s="477">
        <f>NP.!U269</f>
        <v>0</v>
      </c>
      <c r="I4478" s="476">
        <f>NP.!AM269</f>
        <v>0</v>
      </c>
      <c r="J4478" s="462"/>
    </row>
    <row r="4479" spans="1:10" ht="30" customHeight="1" x14ac:dyDescent="0.2">
      <c r="A4479" s="461">
        <v>4468</v>
      </c>
      <c r="B4479" s="463" t="s">
        <v>12</v>
      </c>
      <c r="C4479" s="464" t="s">
        <v>1539</v>
      </c>
      <c r="D4479" s="465" t="str">
        <f>VLOOKUP(Tabela25[[#This Row],[Symbol]],Baza_cen[],3,0)</f>
        <v>BLOK NYXON  Green HST  170   H=205mm     GPMM</v>
      </c>
      <c r="E4479" s="466">
        <v>205</v>
      </c>
      <c r="F4479" s="466"/>
      <c r="G4479" s="466" t="s">
        <v>2453</v>
      </c>
      <c r="H4479" s="477">
        <f>NP.!V269</f>
        <v>0</v>
      </c>
      <c r="I4479" s="476">
        <f>NP.!AN269</f>
        <v>0</v>
      </c>
      <c r="J4479" s="462"/>
    </row>
    <row r="4480" spans="1:10" ht="30" customHeight="1" x14ac:dyDescent="0.2">
      <c r="A4480" s="461">
        <v>4469</v>
      </c>
      <c r="B4480" s="463" t="s">
        <v>12</v>
      </c>
      <c r="C4480" s="464" t="s">
        <v>1539</v>
      </c>
      <c r="D4480" s="465" t="str">
        <f>VLOOKUP(Tabela25[[#This Row],[Symbol]],Baza_cen[],3,0)</f>
        <v>BLOK NYXON  Green HST  170   H=205mm     GPMM</v>
      </c>
      <c r="E4480" s="466">
        <v>205</v>
      </c>
      <c r="F4480" s="466"/>
      <c r="G4480" s="466" t="s">
        <v>2453</v>
      </c>
      <c r="H4480" s="477">
        <f>NP.!W269</f>
        <v>0</v>
      </c>
      <c r="I4480" s="476">
        <f>NP.!AO269</f>
        <v>0</v>
      </c>
      <c r="J4480" s="462"/>
    </row>
    <row r="4481" spans="1:10" ht="30" customHeight="1" x14ac:dyDescent="0.2">
      <c r="A4481" s="461">
        <v>4470</v>
      </c>
      <c r="B4481" s="463" t="s">
        <v>12</v>
      </c>
      <c r="C4481" s="464" t="s">
        <v>1539</v>
      </c>
      <c r="D4481" s="465" t="str">
        <f>VLOOKUP(Tabela25[[#This Row],[Symbol]],Baza_cen[],3,0)</f>
        <v>BLOK NYXON  Green HST  170   H=205mm     GPMM</v>
      </c>
      <c r="E4481" s="466">
        <v>205</v>
      </c>
      <c r="F4481" s="466"/>
      <c r="G4481" s="466" t="s">
        <v>2453</v>
      </c>
      <c r="H4481" s="477">
        <f>NP.!X269</f>
        <v>0</v>
      </c>
      <c r="I4481" s="476">
        <f>NP.!AP269</f>
        <v>0</v>
      </c>
      <c r="J4481" s="462"/>
    </row>
    <row r="4482" spans="1:10" ht="30" customHeight="1" x14ac:dyDescent="0.2">
      <c r="A4482" s="461">
        <v>4471</v>
      </c>
      <c r="B4482" s="463" t="s">
        <v>12</v>
      </c>
      <c r="C4482" s="464" t="s">
        <v>1539</v>
      </c>
      <c r="D4482" s="465" t="str">
        <f>VLOOKUP(Tabela25[[#This Row],[Symbol]],Baza_cen[],3,0)</f>
        <v>BLOK NYXON  Green HST  170   H=205mm     GPMM</v>
      </c>
      <c r="E4482" s="466">
        <v>205</v>
      </c>
      <c r="F4482" s="466"/>
      <c r="G4482" s="466" t="s">
        <v>2453</v>
      </c>
      <c r="H4482" s="477">
        <f>NP.!Y269</f>
        <v>0</v>
      </c>
      <c r="I4482" s="476">
        <f>NP.!AQ269</f>
        <v>0</v>
      </c>
      <c r="J4482" s="462"/>
    </row>
    <row r="4483" spans="1:10" ht="30" customHeight="1" x14ac:dyDescent="0.2">
      <c r="A4483" s="461">
        <v>4472</v>
      </c>
      <c r="B4483" s="463" t="s">
        <v>12</v>
      </c>
      <c r="C4483" s="464" t="s">
        <v>1539</v>
      </c>
      <c r="D4483" s="465" t="str">
        <f>VLOOKUP(Tabela25[[#This Row],[Symbol]],Baza_cen[],3,0)</f>
        <v>BLOK NYXON  Green HST  170   H=205mm     GPMM</v>
      </c>
      <c r="E4483" s="466">
        <v>205</v>
      </c>
      <c r="F4483" s="466"/>
      <c r="G4483" s="466" t="s">
        <v>2453</v>
      </c>
      <c r="H4483" s="477">
        <f>NP.!Z269</f>
        <v>0</v>
      </c>
      <c r="I4483" s="476">
        <f>NP.!AR269</f>
        <v>0</v>
      </c>
      <c r="J4483" s="462"/>
    </row>
    <row r="4484" spans="1:10" ht="30" customHeight="1" x14ac:dyDescent="0.2">
      <c r="A4484" s="461">
        <v>4473</v>
      </c>
      <c r="B4484" s="463" t="s">
        <v>12</v>
      </c>
      <c r="C4484" s="464" t="s">
        <v>1539</v>
      </c>
      <c r="D4484" s="465" t="str">
        <f>VLOOKUP(Tabela25[[#This Row],[Symbol]],Baza_cen[],3,0)</f>
        <v>BLOK NYXON  Green HST  170   H=205mm     GPMM</v>
      </c>
      <c r="E4484" s="466">
        <v>205</v>
      </c>
      <c r="F4484" s="466"/>
      <c r="G4484" s="466" t="s">
        <v>2453</v>
      </c>
      <c r="H4484" s="477">
        <f>NP.!AA269</f>
        <v>0</v>
      </c>
      <c r="I4484" s="476">
        <f>NP.!AS269</f>
        <v>0</v>
      </c>
      <c r="J4484" s="462"/>
    </row>
    <row r="4485" spans="1:10" ht="30" customHeight="1" x14ac:dyDescent="0.2">
      <c r="A4485" s="461">
        <v>4474</v>
      </c>
      <c r="B4485" s="463" t="s">
        <v>12</v>
      </c>
      <c r="C4485" s="464" t="s">
        <v>1539</v>
      </c>
      <c r="D4485" s="465" t="str">
        <f>VLOOKUP(Tabela25[[#This Row],[Symbol]],Baza_cen[],3,0)</f>
        <v>BLOK NYXON  Green HST  170   H=205mm     GPMM</v>
      </c>
      <c r="E4485" s="466">
        <v>205</v>
      </c>
      <c r="F4485" s="466"/>
      <c r="G4485" s="466" t="s">
        <v>2453</v>
      </c>
      <c r="H4485" s="477">
        <f>NP.!AB269</f>
        <v>0</v>
      </c>
      <c r="I4485" s="476">
        <f>NP.!AT269</f>
        <v>0</v>
      </c>
      <c r="J4485" s="462"/>
    </row>
    <row r="4486" spans="1:10" ht="30" customHeight="1" x14ac:dyDescent="0.2">
      <c r="A4486" s="461">
        <v>4475</v>
      </c>
      <c r="B4486" s="463" t="s">
        <v>12</v>
      </c>
      <c r="C4486" s="464" t="s">
        <v>1539</v>
      </c>
      <c r="D4486" s="465" t="str">
        <f>VLOOKUP(Tabela25[[#This Row],[Symbol]],Baza_cen[],3,0)</f>
        <v>BLOK NYXON  Green HST  170   H=205mm     GPMM</v>
      </c>
      <c r="E4486" s="466">
        <v>205</v>
      </c>
      <c r="F4486" s="466"/>
      <c r="G4486" s="466" t="s">
        <v>2453</v>
      </c>
      <c r="H4486" s="477">
        <f>NP.!AC269</f>
        <v>0</v>
      </c>
      <c r="I4486" s="476">
        <f>NP.!AU269</f>
        <v>0</v>
      </c>
      <c r="J4486" s="462"/>
    </row>
    <row r="4487" spans="1:10" ht="30" customHeight="1" x14ac:dyDescent="0.2">
      <c r="A4487" s="461">
        <v>4476</v>
      </c>
      <c r="B4487" s="463" t="s">
        <v>12</v>
      </c>
      <c r="C4487" s="464" t="s">
        <v>1539</v>
      </c>
      <c r="D4487" s="465" t="str">
        <f>VLOOKUP(Tabela25[[#This Row],[Symbol]],Baza_cen[],3,0)</f>
        <v>BLOK NYXON  Green HST  170   H=205mm     GPMM</v>
      </c>
      <c r="E4487" s="466">
        <v>205</v>
      </c>
      <c r="F4487" s="466"/>
      <c r="G4487" s="466" t="s">
        <v>2453</v>
      </c>
      <c r="H4487" s="477">
        <f>NP.!AD269</f>
        <v>0</v>
      </c>
      <c r="I4487" s="476">
        <f>NP.!AV269</f>
        <v>0</v>
      </c>
      <c r="J4487" s="462"/>
    </row>
    <row r="4488" spans="1:10" ht="30" customHeight="1" x14ac:dyDescent="0.2">
      <c r="A4488" s="461">
        <v>4477</v>
      </c>
      <c r="B4488" s="463" t="s">
        <v>12</v>
      </c>
      <c r="C4488" s="464" t="s">
        <v>1540</v>
      </c>
      <c r="D4488" s="465" t="str">
        <f>VLOOKUP(Tabela25[[#This Row],[Symbol]],Baza_cen[],3,0)</f>
        <v>BLOK NYXON  Green HST  170   H=210mm     GPMM</v>
      </c>
      <c r="E4488" s="466">
        <v>210</v>
      </c>
      <c r="F4488" s="466"/>
      <c r="G4488" s="466" t="s">
        <v>2453</v>
      </c>
      <c r="H4488" s="477">
        <f>NP.!S270</f>
        <v>0</v>
      </c>
      <c r="I4488" s="476">
        <f>NP.!AK270</f>
        <v>0</v>
      </c>
      <c r="J4488" s="462"/>
    </row>
    <row r="4489" spans="1:10" ht="30" customHeight="1" x14ac:dyDescent="0.2">
      <c r="A4489" s="461">
        <v>4478</v>
      </c>
      <c r="B4489" s="463" t="s">
        <v>12</v>
      </c>
      <c r="C4489" s="464" t="s">
        <v>1540</v>
      </c>
      <c r="D4489" s="465" t="str">
        <f>VLOOKUP(Tabela25[[#This Row],[Symbol]],Baza_cen[],3,0)</f>
        <v>BLOK NYXON  Green HST  170   H=210mm     GPMM</v>
      </c>
      <c r="E4489" s="466">
        <v>210</v>
      </c>
      <c r="F4489" s="466"/>
      <c r="G4489" s="466" t="s">
        <v>2453</v>
      </c>
      <c r="H4489" s="477">
        <f>NP.!T270</f>
        <v>0</v>
      </c>
      <c r="I4489" s="476">
        <f>NP.!AL270</f>
        <v>0</v>
      </c>
      <c r="J4489" s="462"/>
    </row>
    <row r="4490" spans="1:10" ht="30" customHeight="1" x14ac:dyDescent="0.2">
      <c r="A4490" s="461">
        <v>4479</v>
      </c>
      <c r="B4490" s="463" t="s">
        <v>12</v>
      </c>
      <c r="C4490" s="464" t="s">
        <v>1540</v>
      </c>
      <c r="D4490" s="465" t="str">
        <f>VLOOKUP(Tabela25[[#This Row],[Symbol]],Baza_cen[],3,0)</f>
        <v>BLOK NYXON  Green HST  170   H=210mm     GPMM</v>
      </c>
      <c r="E4490" s="466">
        <v>210</v>
      </c>
      <c r="F4490" s="466"/>
      <c r="G4490" s="466" t="s">
        <v>2453</v>
      </c>
      <c r="H4490" s="477">
        <f>NP.!U270</f>
        <v>0</v>
      </c>
      <c r="I4490" s="476">
        <f>NP.!AM270</f>
        <v>0</v>
      </c>
      <c r="J4490" s="462"/>
    </row>
    <row r="4491" spans="1:10" ht="30" customHeight="1" x14ac:dyDescent="0.2">
      <c r="A4491" s="461">
        <v>4480</v>
      </c>
      <c r="B4491" s="463" t="s">
        <v>12</v>
      </c>
      <c r="C4491" s="464" t="s">
        <v>1540</v>
      </c>
      <c r="D4491" s="465" t="str">
        <f>VLOOKUP(Tabela25[[#This Row],[Symbol]],Baza_cen[],3,0)</f>
        <v>BLOK NYXON  Green HST  170   H=210mm     GPMM</v>
      </c>
      <c r="E4491" s="466">
        <v>210</v>
      </c>
      <c r="F4491" s="466"/>
      <c r="G4491" s="466" t="s">
        <v>2453</v>
      </c>
      <c r="H4491" s="477">
        <f>NP.!V270</f>
        <v>0</v>
      </c>
      <c r="I4491" s="476">
        <f>NP.!AN270</f>
        <v>0</v>
      </c>
      <c r="J4491" s="462"/>
    </row>
    <row r="4492" spans="1:10" ht="30" customHeight="1" x14ac:dyDescent="0.2">
      <c r="A4492" s="461">
        <v>4481</v>
      </c>
      <c r="B4492" s="463" t="s">
        <v>12</v>
      </c>
      <c r="C4492" s="464" t="s">
        <v>1540</v>
      </c>
      <c r="D4492" s="465" t="str">
        <f>VLOOKUP(Tabela25[[#This Row],[Symbol]],Baza_cen[],3,0)</f>
        <v>BLOK NYXON  Green HST  170   H=210mm     GPMM</v>
      </c>
      <c r="E4492" s="466">
        <v>210</v>
      </c>
      <c r="F4492" s="466"/>
      <c r="G4492" s="466" t="s">
        <v>2453</v>
      </c>
      <c r="H4492" s="477">
        <f>NP.!W270</f>
        <v>0</v>
      </c>
      <c r="I4492" s="476">
        <f>NP.!AO270</f>
        <v>0</v>
      </c>
      <c r="J4492" s="462"/>
    </row>
    <row r="4493" spans="1:10" ht="30" customHeight="1" x14ac:dyDescent="0.2">
      <c r="A4493" s="461">
        <v>4482</v>
      </c>
      <c r="B4493" s="463" t="s">
        <v>12</v>
      </c>
      <c r="C4493" s="464" t="s">
        <v>1540</v>
      </c>
      <c r="D4493" s="465" t="str">
        <f>VLOOKUP(Tabela25[[#This Row],[Symbol]],Baza_cen[],3,0)</f>
        <v>BLOK NYXON  Green HST  170   H=210mm     GPMM</v>
      </c>
      <c r="E4493" s="466">
        <v>210</v>
      </c>
      <c r="F4493" s="466"/>
      <c r="G4493" s="466" t="s">
        <v>2453</v>
      </c>
      <c r="H4493" s="477">
        <f>NP.!X270</f>
        <v>0</v>
      </c>
      <c r="I4493" s="476">
        <f>NP.!AP270</f>
        <v>0</v>
      </c>
      <c r="J4493" s="462"/>
    </row>
    <row r="4494" spans="1:10" ht="30" customHeight="1" x14ac:dyDescent="0.2">
      <c r="A4494" s="461">
        <v>4483</v>
      </c>
      <c r="B4494" s="463" t="s">
        <v>12</v>
      </c>
      <c r="C4494" s="464" t="s">
        <v>1540</v>
      </c>
      <c r="D4494" s="465" t="str">
        <f>VLOOKUP(Tabela25[[#This Row],[Symbol]],Baza_cen[],3,0)</f>
        <v>BLOK NYXON  Green HST  170   H=210mm     GPMM</v>
      </c>
      <c r="E4494" s="466">
        <v>210</v>
      </c>
      <c r="F4494" s="466"/>
      <c r="G4494" s="466" t="s">
        <v>2453</v>
      </c>
      <c r="H4494" s="477">
        <f>NP.!Y270</f>
        <v>0</v>
      </c>
      <c r="I4494" s="476">
        <f>NP.!AQ270</f>
        <v>0</v>
      </c>
      <c r="J4494" s="462"/>
    </row>
    <row r="4495" spans="1:10" ht="30" customHeight="1" x14ac:dyDescent="0.2">
      <c r="A4495" s="461">
        <v>4484</v>
      </c>
      <c r="B4495" s="463" t="s">
        <v>12</v>
      </c>
      <c r="C4495" s="464" t="s">
        <v>1540</v>
      </c>
      <c r="D4495" s="465" t="str">
        <f>VLOOKUP(Tabela25[[#This Row],[Symbol]],Baza_cen[],3,0)</f>
        <v>BLOK NYXON  Green HST  170   H=210mm     GPMM</v>
      </c>
      <c r="E4495" s="466">
        <v>210</v>
      </c>
      <c r="F4495" s="466"/>
      <c r="G4495" s="466" t="s">
        <v>2453</v>
      </c>
      <c r="H4495" s="477">
        <f>NP.!Z270</f>
        <v>0</v>
      </c>
      <c r="I4495" s="476">
        <f>NP.!AR270</f>
        <v>0</v>
      </c>
      <c r="J4495" s="462"/>
    </row>
    <row r="4496" spans="1:10" ht="30" customHeight="1" x14ac:dyDescent="0.2">
      <c r="A4496" s="461">
        <v>4485</v>
      </c>
      <c r="B4496" s="463" t="s">
        <v>12</v>
      </c>
      <c r="C4496" s="464" t="s">
        <v>1540</v>
      </c>
      <c r="D4496" s="465" t="str">
        <f>VLOOKUP(Tabela25[[#This Row],[Symbol]],Baza_cen[],3,0)</f>
        <v>BLOK NYXON  Green HST  170   H=210mm     GPMM</v>
      </c>
      <c r="E4496" s="466">
        <v>210</v>
      </c>
      <c r="F4496" s="466"/>
      <c r="G4496" s="466" t="s">
        <v>2453</v>
      </c>
      <c r="H4496" s="477">
        <f>NP.!AA270</f>
        <v>0</v>
      </c>
      <c r="I4496" s="476">
        <f>NP.!AS270</f>
        <v>0</v>
      </c>
      <c r="J4496" s="462"/>
    </row>
    <row r="4497" spans="1:10" ht="30" customHeight="1" x14ac:dyDescent="0.2">
      <c r="A4497" s="461">
        <v>4486</v>
      </c>
      <c r="B4497" s="463" t="s">
        <v>12</v>
      </c>
      <c r="C4497" s="464" t="s">
        <v>1540</v>
      </c>
      <c r="D4497" s="465" t="str">
        <f>VLOOKUP(Tabela25[[#This Row],[Symbol]],Baza_cen[],3,0)</f>
        <v>BLOK NYXON  Green HST  170   H=210mm     GPMM</v>
      </c>
      <c r="E4497" s="466">
        <v>210</v>
      </c>
      <c r="F4497" s="466"/>
      <c r="G4497" s="466" t="s">
        <v>2453</v>
      </c>
      <c r="H4497" s="477">
        <f>NP.!AB270</f>
        <v>0</v>
      </c>
      <c r="I4497" s="476">
        <f>NP.!AT270</f>
        <v>0</v>
      </c>
      <c r="J4497" s="462"/>
    </row>
    <row r="4498" spans="1:10" ht="30" customHeight="1" x14ac:dyDescent="0.2">
      <c r="A4498" s="461">
        <v>4487</v>
      </c>
      <c r="B4498" s="463" t="s">
        <v>12</v>
      </c>
      <c r="C4498" s="464" t="s">
        <v>1540</v>
      </c>
      <c r="D4498" s="465" t="str">
        <f>VLOOKUP(Tabela25[[#This Row],[Symbol]],Baza_cen[],3,0)</f>
        <v>BLOK NYXON  Green HST  170   H=210mm     GPMM</v>
      </c>
      <c r="E4498" s="466">
        <v>210</v>
      </c>
      <c r="F4498" s="466"/>
      <c r="G4498" s="466" t="s">
        <v>2453</v>
      </c>
      <c r="H4498" s="477">
        <f>NP.!AC270</f>
        <v>0</v>
      </c>
      <c r="I4498" s="476">
        <f>NP.!AU270</f>
        <v>0</v>
      </c>
      <c r="J4498" s="462"/>
    </row>
    <row r="4499" spans="1:10" ht="30" customHeight="1" x14ac:dyDescent="0.2">
      <c r="A4499" s="461">
        <v>4488</v>
      </c>
      <c r="B4499" s="463" t="s">
        <v>12</v>
      </c>
      <c r="C4499" s="464" t="s">
        <v>1540</v>
      </c>
      <c r="D4499" s="465" t="str">
        <f>VLOOKUP(Tabela25[[#This Row],[Symbol]],Baza_cen[],3,0)</f>
        <v>BLOK NYXON  Green HST  170   H=210mm     GPMM</v>
      </c>
      <c r="E4499" s="466">
        <v>210</v>
      </c>
      <c r="F4499" s="466"/>
      <c r="G4499" s="466" t="s">
        <v>2453</v>
      </c>
      <c r="H4499" s="477">
        <f>NP.!AD270</f>
        <v>0</v>
      </c>
      <c r="I4499" s="476">
        <f>NP.!AV270</f>
        <v>0</v>
      </c>
      <c r="J4499" s="462"/>
    </row>
    <row r="4500" spans="1:10" ht="30" customHeight="1" x14ac:dyDescent="0.2">
      <c r="A4500" s="461">
        <v>4489</v>
      </c>
      <c r="B4500" s="463" t="s">
        <v>12</v>
      </c>
      <c r="C4500" s="464" t="s">
        <v>1541</v>
      </c>
      <c r="D4500" s="465" t="str">
        <f>VLOOKUP(Tabela25[[#This Row],[Symbol]],Baza_cen[],3,0)</f>
        <v>BLOK NYXON  Green HST  170   H=215mm     GPMM</v>
      </c>
      <c r="E4500" s="466">
        <v>215</v>
      </c>
      <c r="F4500" s="466"/>
      <c r="G4500" s="466" t="s">
        <v>2453</v>
      </c>
      <c r="H4500" s="477">
        <f>NP.!S271</f>
        <v>0</v>
      </c>
      <c r="I4500" s="476">
        <f>NP.!AK271</f>
        <v>0</v>
      </c>
      <c r="J4500" s="462"/>
    </row>
    <row r="4501" spans="1:10" ht="30" customHeight="1" x14ac:dyDescent="0.2">
      <c r="A4501" s="461">
        <v>4490</v>
      </c>
      <c r="B4501" s="463" t="s">
        <v>12</v>
      </c>
      <c r="C4501" s="464" t="s">
        <v>1541</v>
      </c>
      <c r="D4501" s="465" t="str">
        <f>VLOOKUP(Tabela25[[#This Row],[Symbol]],Baza_cen[],3,0)</f>
        <v>BLOK NYXON  Green HST  170   H=215mm     GPMM</v>
      </c>
      <c r="E4501" s="466">
        <v>215</v>
      </c>
      <c r="F4501" s="466"/>
      <c r="G4501" s="466" t="s">
        <v>2453</v>
      </c>
      <c r="H4501" s="477">
        <f>NP.!T271</f>
        <v>0</v>
      </c>
      <c r="I4501" s="476">
        <f>NP.!AL271</f>
        <v>0</v>
      </c>
      <c r="J4501" s="462"/>
    </row>
    <row r="4502" spans="1:10" ht="30" customHeight="1" x14ac:dyDescent="0.2">
      <c r="A4502" s="461">
        <v>4491</v>
      </c>
      <c r="B4502" s="463" t="s">
        <v>12</v>
      </c>
      <c r="C4502" s="464" t="s">
        <v>1541</v>
      </c>
      <c r="D4502" s="465" t="str">
        <f>VLOOKUP(Tabela25[[#This Row],[Symbol]],Baza_cen[],3,0)</f>
        <v>BLOK NYXON  Green HST  170   H=215mm     GPMM</v>
      </c>
      <c r="E4502" s="466">
        <v>215</v>
      </c>
      <c r="F4502" s="466"/>
      <c r="G4502" s="466" t="s">
        <v>2453</v>
      </c>
      <c r="H4502" s="477">
        <f>NP.!U271</f>
        <v>0</v>
      </c>
      <c r="I4502" s="476">
        <f>NP.!AM271</f>
        <v>0</v>
      </c>
      <c r="J4502" s="462"/>
    </row>
    <row r="4503" spans="1:10" ht="30" customHeight="1" x14ac:dyDescent="0.2">
      <c r="A4503" s="461">
        <v>4492</v>
      </c>
      <c r="B4503" s="463" t="s">
        <v>12</v>
      </c>
      <c r="C4503" s="464" t="s">
        <v>1541</v>
      </c>
      <c r="D4503" s="465" t="str">
        <f>VLOOKUP(Tabela25[[#This Row],[Symbol]],Baza_cen[],3,0)</f>
        <v>BLOK NYXON  Green HST  170   H=215mm     GPMM</v>
      </c>
      <c r="E4503" s="466">
        <v>215</v>
      </c>
      <c r="F4503" s="466"/>
      <c r="G4503" s="466" t="s">
        <v>2453</v>
      </c>
      <c r="H4503" s="477">
        <f>NP.!V271</f>
        <v>0</v>
      </c>
      <c r="I4503" s="476">
        <f>NP.!AN271</f>
        <v>0</v>
      </c>
      <c r="J4503" s="462"/>
    </row>
    <row r="4504" spans="1:10" ht="30" customHeight="1" x14ac:dyDescent="0.2">
      <c r="A4504" s="461">
        <v>4493</v>
      </c>
      <c r="B4504" s="463" t="s">
        <v>12</v>
      </c>
      <c r="C4504" s="464" t="s">
        <v>1541</v>
      </c>
      <c r="D4504" s="465" t="str">
        <f>VLOOKUP(Tabela25[[#This Row],[Symbol]],Baza_cen[],3,0)</f>
        <v>BLOK NYXON  Green HST  170   H=215mm     GPMM</v>
      </c>
      <c r="E4504" s="466">
        <v>215</v>
      </c>
      <c r="F4504" s="466"/>
      <c r="G4504" s="466" t="s">
        <v>2453</v>
      </c>
      <c r="H4504" s="477">
        <f>NP.!W271</f>
        <v>0</v>
      </c>
      <c r="I4504" s="476">
        <f>NP.!AO271</f>
        <v>0</v>
      </c>
      <c r="J4504" s="462"/>
    </row>
    <row r="4505" spans="1:10" ht="30" customHeight="1" x14ac:dyDescent="0.2">
      <c r="A4505" s="461">
        <v>4494</v>
      </c>
      <c r="B4505" s="463" t="s">
        <v>12</v>
      </c>
      <c r="C4505" s="464" t="s">
        <v>1541</v>
      </c>
      <c r="D4505" s="465" t="str">
        <f>VLOOKUP(Tabela25[[#This Row],[Symbol]],Baza_cen[],3,0)</f>
        <v>BLOK NYXON  Green HST  170   H=215mm     GPMM</v>
      </c>
      <c r="E4505" s="466">
        <v>215</v>
      </c>
      <c r="F4505" s="466"/>
      <c r="G4505" s="466" t="s">
        <v>2453</v>
      </c>
      <c r="H4505" s="477">
        <f>NP.!X271</f>
        <v>0</v>
      </c>
      <c r="I4505" s="476">
        <f>NP.!AP271</f>
        <v>0</v>
      </c>
      <c r="J4505" s="462"/>
    </row>
    <row r="4506" spans="1:10" ht="30" customHeight="1" x14ac:dyDescent="0.2">
      <c r="A4506" s="461">
        <v>4495</v>
      </c>
      <c r="B4506" s="463" t="s">
        <v>12</v>
      </c>
      <c r="C4506" s="464" t="s">
        <v>1541</v>
      </c>
      <c r="D4506" s="465" t="str">
        <f>VLOOKUP(Tabela25[[#This Row],[Symbol]],Baza_cen[],3,0)</f>
        <v>BLOK NYXON  Green HST  170   H=215mm     GPMM</v>
      </c>
      <c r="E4506" s="466">
        <v>215</v>
      </c>
      <c r="F4506" s="466"/>
      <c r="G4506" s="466" t="s">
        <v>2453</v>
      </c>
      <c r="H4506" s="477">
        <f>NP.!Y271</f>
        <v>0</v>
      </c>
      <c r="I4506" s="476">
        <f>NP.!AQ271</f>
        <v>0</v>
      </c>
      <c r="J4506" s="462"/>
    </row>
    <row r="4507" spans="1:10" ht="30" customHeight="1" x14ac:dyDescent="0.2">
      <c r="A4507" s="461">
        <v>4496</v>
      </c>
      <c r="B4507" s="463" t="s">
        <v>12</v>
      </c>
      <c r="C4507" s="464" t="s">
        <v>1541</v>
      </c>
      <c r="D4507" s="465" t="str">
        <f>VLOOKUP(Tabela25[[#This Row],[Symbol]],Baza_cen[],3,0)</f>
        <v>BLOK NYXON  Green HST  170   H=215mm     GPMM</v>
      </c>
      <c r="E4507" s="466">
        <v>215</v>
      </c>
      <c r="F4507" s="466"/>
      <c r="G4507" s="466" t="s">
        <v>2453</v>
      </c>
      <c r="H4507" s="477">
        <f>NP.!Z271</f>
        <v>0</v>
      </c>
      <c r="I4507" s="476">
        <f>NP.!AR271</f>
        <v>0</v>
      </c>
      <c r="J4507" s="462"/>
    </row>
    <row r="4508" spans="1:10" ht="30" customHeight="1" x14ac:dyDescent="0.2">
      <c r="A4508" s="461">
        <v>4497</v>
      </c>
      <c r="B4508" s="463" t="s">
        <v>12</v>
      </c>
      <c r="C4508" s="464" t="s">
        <v>1541</v>
      </c>
      <c r="D4508" s="465" t="str">
        <f>VLOOKUP(Tabela25[[#This Row],[Symbol]],Baza_cen[],3,0)</f>
        <v>BLOK NYXON  Green HST  170   H=215mm     GPMM</v>
      </c>
      <c r="E4508" s="466">
        <v>215</v>
      </c>
      <c r="F4508" s="466"/>
      <c r="G4508" s="466" t="s">
        <v>2453</v>
      </c>
      <c r="H4508" s="477">
        <f>NP.!AA271</f>
        <v>0</v>
      </c>
      <c r="I4508" s="476">
        <f>NP.!AS271</f>
        <v>0</v>
      </c>
      <c r="J4508" s="462"/>
    </row>
    <row r="4509" spans="1:10" ht="30" customHeight="1" x14ac:dyDescent="0.2">
      <c r="A4509" s="461">
        <v>4498</v>
      </c>
      <c r="B4509" s="463" t="s">
        <v>12</v>
      </c>
      <c r="C4509" s="464" t="s">
        <v>1541</v>
      </c>
      <c r="D4509" s="465" t="str">
        <f>VLOOKUP(Tabela25[[#This Row],[Symbol]],Baza_cen[],3,0)</f>
        <v>BLOK NYXON  Green HST  170   H=215mm     GPMM</v>
      </c>
      <c r="E4509" s="466">
        <v>215</v>
      </c>
      <c r="F4509" s="466"/>
      <c r="G4509" s="466" t="s">
        <v>2453</v>
      </c>
      <c r="H4509" s="477">
        <f>NP.!AB271</f>
        <v>0</v>
      </c>
      <c r="I4509" s="476">
        <f>NP.!AT271</f>
        <v>0</v>
      </c>
      <c r="J4509" s="462"/>
    </row>
    <row r="4510" spans="1:10" ht="30" customHeight="1" x14ac:dyDescent="0.2">
      <c r="A4510" s="461">
        <v>4499</v>
      </c>
      <c r="B4510" s="463" t="s">
        <v>12</v>
      </c>
      <c r="C4510" s="464" t="s">
        <v>1541</v>
      </c>
      <c r="D4510" s="465" t="str">
        <f>VLOOKUP(Tabela25[[#This Row],[Symbol]],Baza_cen[],3,0)</f>
        <v>BLOK NYXON  Green HST  170   H=215mm     GPMM</v>
      </c>
      <c r="E4510" s="466">
        <v>215</v>
      </c>
      <c r="F4510" s="466"/>
      <c r="G4510" s="466" t="s">
        <v>2453</v>
      </c>
      <c r="H4510" s="477">
        <f>NP.!AC271</f>
        <v>0</v>
      </c>
      <c r="I4510" s="476">
        <f>NP.!AU271</f>
        <v>0</v>
      </c>
      <c r="J4510" s="462"/>
    </row>
    <row r="4511" spans="1:10" ht="30" customHeight="1" x14ac:dyDescent="0.2">
      <c r="A4511" s="461">
        <v>4500</v>
      </c>
      <c r="B4511" s="463" t="s">
        <v>12</v>
      </c>
      <c r="C4511" s="464" t="s">
        <v>1541</v>
      </c>
      <c r="D4511" s="465" t="str">
        <f>VLOOKUP(Tabela25[[#This Row],[Symbol]],Baza_cen[],3,0)</f>
        <v>BLOK NYXON  Green HST  170   H=215mm     GPMM</v>
      </c>
      <c r="E4511" s="466">
        <v>215</v>
      </c>
      <c r="F4511" s="466"/>
      <c r="G4511" s="466" t="s">
        <v>2453</v>
      </c>
      <c r="H4511" s="477">
        <f>NP.!AD271</f>
        <v>0</v>
      </c>
      <c r="I4511" s="476">
        <f>NP.!AV271</f>
        <v>0</v>
      </c>
      <c r="J4511" s="462"/>
    </row>
    <row r="4512" spans="1:10" ht="30" customHeight="1" x14ac:dyDescent="0.2">
      <c r="A4512" s="461">
        <v>4501</v>
      </c>
      <c r="B4512" s="463" t="s">
        <v>12</v>
      </c>
      <c r="C4512" s="464" t="s">
        <v>1542</v>
      </c>
      <c r="D4512" s="465" t="str">
        <f>VLOOKUP(Tabela25[[#This Row],[Symbol]],Baza_cen[],3,0)</f>
        <v>BLOK NYXON  Green HST  170   H=220mm     GPMM</v>
      </c>
      <c r="E4512" s="466">
        <v>220</v>
      </c>
      <c r="F4512" s="466"/>
      <c r="G4512" s="466" t="s">
        <v>2453</v>
      </c>
      <c r="H4512" s="477">
        <f>NP.!S272</f>
        <v>0</v>
      </c>
      <c r="I4512" s="476">
        <f>NP.!AK272</f>
        <v>0</v>
      </c>
      <c r="J4512" s="462"/>
    </row>
    <row r="4513" spans="1:10" ht="30" customHeight="1" x14ac:dyDescent="0.2">
      <c r="A4513" s="461">
        <v>4502</v>
      </c>
      <c r="B4513" s="463" t="s">
        <v>12</v>
      </c>
      <c r="C4513" s="464" t="s">
        <v>1542</v>
      </c>
      <c r="D4513" s="465" t="str">
        <f>VLOOKUP(Tabela25[[#This Row],[Symbol]],Baza_cen[],3,0)</f>
        <v>BLOK NYXON  Green HST  170   H=220mm     GPMM</v>
      </c>
      <c r="E4513" s="466">
        <v>220</v>
      </c>
      <c r="F4513" s="466"/>
      <c r="G4513" s="466" t="s">
        <v>2453</v>
      </c>
      <c r="H4513" s="477">
        <f>NP.!T272</f>
        <v>0</v>
      </c>
      <c r="I4513" s="476">
        <f>NP.!AL272</f>
        <v>0</v>
      </c>
      <c r="J4513" s="462"/>
    </row>
    <row r="4514" spans="1:10" ht="30" customHeight="1" x14ac:dyDescent="0.2">
      <c r="A4514" s="461">
        <v>4503</v>
      </c>
      <c r="B4514" s="463" t="s">
        <v>12</v>
      </c>
      <c r="C4514" s="464" t="s">
        <v>1542</v>
      </c>
      <c r="D4514" s="465" t="str">
        <f>VLOOKUP(Tabela25[[#This Row],[Symbol]],Baza_cen[],3,0)</f>
        <v>BLOK NYXON  Green HST  170   H=220mm     GPMM</v>
      </c>
      <c r="E4514" s="466">
        <v>220</v>
      </c>
      <c r="F4514" s="466"/>
      <c r="G4514" s="466" t="s">
        <v>2453</v>
      </c>
      <c r="H4514" s="477">
        <f>NP.!U272</f>
        <v>0</v>
      </c>
      <c r="I4514" s="476">
        <f>NP.!AM272</f>
        <v>0</v>
      </c>
      <c r="J4514" s="462"/>
    </row>
    <row r="4515" spans="1:10" ht="30" customHeight="1" x14ac:dyDescent="0.2">
      <c r="A4515" s="461">
        <v>4504</v>
      </c>
      <c r="B4515" s="463" t="s">
        <v>12</v>
      </c>
      <c r="C4515" s="464" t="s">
        <v>1542</v>
      </c>
      <c r="D4515" s="465" t="str">
        <f>VLOOKUP(Tabela25[[#This Row],[Symbol]],Baza_cen[],3,0)</f>
        <v>BLOK NYXON  Green HST  170   H=220mm     GPMM</v>
      </c>
      <c r="E4515" s="466">
        <v>220</v>
      </c>
      <c r="F4515" s="466"/>
      <c r="G4515" s="466" t="s">
        <v>2453</v>
      </c>
      <c r="H4515" s="477">
        <f>NP.!V272</f>
        <v>0</v>
      </c>
      <c r="I4515" s="476">
        <f>NP.!AN272</f>
        <v>0</v>
      </c>
      <c r="J4515" s="462"/>
    </row>
    <row r="4516" spans="1:10" ht="30" customHeight="1" x14ac:dyDescent="0.2">
      <c r="A4516" s="461">
        <v>4505</v>
      </c>
      <c r="B4516" s="463" t="s">
        <v>12</v>
      </c>
      <c r="C4516" s="464" t="s">
        <v>1542</v>
      </c>
      <c r="D4516" s="465" t="str">
        <f>VLOOKUP(Tabela25[[#This Row],[Symbol]],Baza_cen[],3,0)</f>
        <v>BLOK NYXON  Green HST  170   H=220mm     GPMM</v>
      </c>
      <c r="E4516" s="466">
        <v>220</v>
      </c>
      <c r="F4516" s="466"/>
      <c r="G4516" s="466" t="s">
        <v>2453</v>
      </c>
      <c r="H4516" s="477">
        <f>NP.!W272</f>
        <v>0</v>
      </c>
      <c r="I4516" s="476">
        <f>NP.!AO272</f>
        <v>0</v>
      </c>
      <c r="J4516" s="462"/>
    </row>
    <row r="4517" spans="1:10" ht="30" customHeight="1" x14ac:dyDescent="0.2">
      <c r="A4517" s="461">
        <v>4506</v>
      </c>
      <c r="B4517" s="463" t="s">
        <v>12</v>
      </c>
      <c r="C4517" s="464" t="s">
        <v>1542</v>
      </c>
      <c r="D4517" s="465" t="str">
        <f>VLOOKUP(Tabela25[[#This Row],[Symbol]],Baza_cen[],3,0)</f>
        <v>BLOK NYXON  Green HST  170   H=220mm     GPMM</v>
      </c>
      <c r="E4517" s="466">
        <v>220</v>
      </c>
      <c r="F4517" s="466"/>
      <c r="G4517" s="466" t="s">
        <v>2453</v>
      </c>
      <c r="H4517" s="477">
        <f>NP.!X272</f>
        <v>0</v>
      </c>
      <c r="I4517" s="476">
        <f>NP.!AP272</f>
        <v>0</v>
      </c>
      <c r="J4517" s="462"/>
    </row>
    <row r="4518" spans="1:10" ht="30" customHeight="1" x14ac:dyDescent="0.2">
      <c r="A4518" s="461">
        <v>4507</v>
      </c>
      <c r="B4518" s="463" t="s">
        <v>12</v>
      </c>
      <c r="C4518" s="464" t="s">
        <v>1542</v>
      </c>
      <c r="D4518" s="465" t="str">
        <f>VLOOKUP(Tabela25[[#This Row],[Symbol]],Baza_cen[],3,0)</f>
        <v>BLOK NYXON  Green HST  170   H=220mm     GPMM</v>
      </c>
      <c r="E4518" s="466">
        <v>220</v>
      </c>
      <c r="F4518" s="466"/>
      <c r="G4518" s="466" t="s">
        <v>2453</v>
      </c>
      <c r="H4518" s="477">
        <f>NP.!Y272</f>
        <v>0</v>
      </c>
      <c r="I4518" s="476">
        <f>NP.!AQ272</f>
        <v>0</v>
      </c>
      <c r="J4518" s="462"/>
    </row>
    <row r="4519" spans="1:10" ht="30" customHeight="1" x14ac:dyDescent="0.2">
      <c r="A4519" s="461">
        <v>4508</v>
      </c>
      <c r="B4519" s="463" t="s">
        <v>12</v>
      </c>
      <c r="C4519" s="464" t="s">
        <v>1542</v>
      </c>
      <c r="D4519" s="465" t="str">
        <f>VLOOKUP(Tabela25[[#This Row],[Symbol]],Baza_cen[],3,0)</f>
        <v>BLOK NYXON  Green HST  170   H=220mm     GPMM</v>
      </c>
      <c r="E4519" s="466">
        <v>220</v>
      </c>
      <c r="F4519" s="466"/>
      <c r="G4519" s="466" t="s">
        <v>2453</v>
      </c>
      <c r="H4519" s="477">
        <f>NP.!Z272</f>
        <v>0</v>
      </c>
      <c r="I4519" s="476">
        <f>NP.!AR272</f>
        <v>0</v>
      </c>
      <c r="J4519" s="462"/>
    </row>
    <row r="4520" spans="1:10" ht="30" customHeight="1" x14ac:dyDescent="0.2">
      <c r="A4520" s="461">
        <v>4509</v>
      </c>
      <c r="B4520" s="463" t="s">
        <v>12</v>
      </c>
      <c r="C4520" s="464" t="s">
        <v>1542</v>
      </c>
      <c r="D4520" s="465" t="str">
        <f>VLOOKUP(Tabela25[[#This Row],[Symbol]],Baza_cen[],3,0)</f>
        <v>BLOK NYXON  Green HST  170   H=220mm     GPMM</v>
      </c>
      <c r="E4520" s="466">
        <v>220</v>
      </c>
      <c r="F4520" s="466"/>
      <c r="G4520" s="466" t="s">
        <v>2453</v>
      </c>
      <c r="H4520" s="477">
        <f>NP.!AA272</f>
        <v>0</v>
      </c>
      <c r="I4520" s="476">
        <f>NP.!AS272</f>
        <v>0</v>
      </c>
      <c r="J4520" s="462"/>
    </row>
    <row r="4521" spans="1:10" ht="30" customHeight="1" x14ac:dyDescent="0.2">
      <c r="A4521" s="461">
        <v>4510</v>
      </c>
      <c r="B4521" s="463" t="s">
        <v>12</v>
      </c>
      <c r="C4521" s="464" t="s">
        <v>1542</v>
      </c>
      <c r="D4521" s="465" t="str">
        <f>VLOOKUP(Tabela25[[#This Row],[Symbol]],Baza_cen[],3,0)</f>
        <v>BLOK NYXON  Green HST  170   H=220mm     GPMM</v>
      </c>
      <c r="E4521" s="466">
        <v>220</v>
      </c>
      <c r="F4521" s="466"/>
      <c r="G4521" s="466" t="s">
        <v>2453</v>
      </c>
      <c r="H4521" s="477">
        <f>NP.!AB272</f>
        <v>0</v>
      </c>
      <c r="I4521" s="476">
        <f>NP.!AT272</f>
        <v>0</v>
      </c>
      <c r="J4521" s="462"/>
    </row>
    <row r="4522" spans="1:10" ht="30" customHeight="1" x14ac:dyDescent="0.2">
      <c r="A4522" s="461">
        <v>4511</v>
      </c>
      <c r="B4522" s="463" t="s">
        <v>12</v>
      </c>
      <c r="C4522" s="464" t="s">
        <v>1542</v>
      </c>
      <c r="D4522" s="465" t="str">
        <f>VLOOKUP(Tabela25[[#This Row],[Symbol]],Baza_cen[],3,0)</f>
        <v>BLOK NYXON  Green HST  170   H=220mm     GPMM</v>
      </c>
      <c r="E4522" s="466">
        <v>220</v>
      </c>
      <c r="F4522" s="466"/>
      <c r="G4522" s="466" t="s">
        <v>2453</v>
      </c>
      <c r="H4522" s="477">
        <f>NP.!AC272</f>
        <v>0</v>
      </c>
      <c r="I4522" s="476">
        <f>NP.!AU272</f>
        <v>0</v>
      </c>
      <c r="J4522" s="462"/>
    </row>
    <row r="4523" spans="1:10" ht="30" customHeight="1" x14ac:dyDescent="0.2">
      <c r="A4523" s="461">
        <v>4512</v>
      </c>
      <c r="B4523" s="463" t="s">
        <v>12</v>
      </c>
      <c r="C4523" s="464" t="s">
        <v>1542</v>
      </c>
      <c r="D4523" s="465" t="str">
        <f>VLOOKUP(Tabela25[[#This Row],[Symbol]],Baza_cen[],3,0)</f>
        <v>BLOK NYXON  Green HST  170   H=220mm     GPMM</v>
      </c>
      <c r="E4523" s="466">
        <v>220</v>
      </c>
      <c r="F4523" s="466"/>
      <c r="G4523" s="466" t="s">
        <v>2453</v>
      </c>
      <c r="H4523" s="477">
        <f>NP.!AD272</f>
        <v>0</v>
      </c>
      <c r="I4523" s="476">
        <f>NP.!AV272</f>
        <v>0</v>
      </c>
      <c r="J4523" s="462"/>
    </row>
    <row r="4524" spans="1:10" ht="30" customHeight="1" x14ac:dyDescent="0.2">
      <c r="A4524" s="461">
        <v>4513</v>
      </c>
      <c r="B4524" s="463" t="s">
        <v>12</v>
      </c>
      <c r="C4524" s="464" t="s">
        <v>1543</v>
      </c>
      <c r="D4524" s="465" t="str">
        <f>VLOOKUP(Tabela25[[#This Row],[Symbol]],Baza_cen[],3,0)</f>
        <v>BLOK NYXON  Green HST  170   H=225mm     GPMM</v>
      </c>
      <c r="E4524" s="466">
        <v>225</v>
      </c>
      <c r="F4524" s="466"/>
      <c r="G4524" s="466" t="s">
        <v>2453</v>
      </c>
      <c r="H4524" s="477">
        <f>NP.!S273</f>
        <v>0</v>
      </c>
      <c r="I4524" s="476">
        <f>NP.!AK273</f>
        <v>0</v>
      </c>
      <c r="J4524" s="462"/>
    </row>
    <row r="4525" spans="1:10" ht="30" customHeight="1" x14ac:dyDescent="0.2">
      <c r="A4525" s="461">
        <v>4514</v>
      </c>
      <c r="B4525" s="463" t="s">
        <v>12</v>
      </c>
      <c r="C4525" s="464" t="s">
        <v>1543</v>
      </c>
      <c r="D4525" s="465" t="str">
        <f>VLOOKUP(Tabela25[[#This Row],[Symbol]],Baza_cen[],3,0)</f>
        <v>BLOK NYXON  Green HST  170   H=225mm     GPMM</v>
      </c>
      <c r="E4525" s="466">
        <v>225</v>
      </c>
      <c r="F4525" s="466"/>
      <c r="G4525" s="466" t="s">
        <v>2453</v>
      </c>
      <c r="H4525" s="477">
        <f>NP.!T273</f>
        <v>0</v>
      </c>
      <c r="I4525" s="476">
        <f>NP.!AL273</f>
        <v>0</v>
      </c>
      <c r="J4525" s="462"/>
    </row>
    <row r="4526" spans="1:10" ht="30" customHeight="1" x14ac:dyDescent="0.2">
      <c r="A4526" s="461">
        <v>4515</v>
      </c>
      <c r="B4526" s="463" t="s">
        <v>12</v>
      </c>
      <c r="C4526" s="464" t="s">
        <v>1543</v>
      </c>
      <c r="D4526" s="465" t="str">
        <f>VLOOKUP(Tabela25[[#This Row],[Symbol]],Baza_cen[],3,0)</f>
        <v>BLOK NYXON  Green HST  170   H=225mm     GPMM</v>
      </c>
      <c r="E4526" s="466">
        <v>225</v>
      </c>
      <c r="F4526" s="466"/>
      <c r="G4526" s="466" t="s">
        <v>2453</v>
      </c>
      <c r="H4526" s="477">
        <f>NP.!U273</f>
        <v>0</v>
      </c>
      <c r="I4526" s="476">
        <f>NP.!AM273</f>
        <v>0</v>
      </c>
      <c r="J4526" s="462"/>
    </row>
    <row r="4527" spans="1:10" ht="30" customHeight="1" x14ac:dyDescent="0.2">
      <c r="A4527" s="461">
        <v>4516</v>
      </c>
      <c r="B4527" s="463" t="s">
        <v>12</v>
      </c>
      <c r="C4527" s="464" t="s">
        <v>1543</v>
      </c>
      <c r="D4527" s="465" t="str">
        <f>VLOOKUP(Tabela25[[#This Row],[Symbol]],Baza_cen[],3,0)</f>
        <v>BLOK NYXON  Green HST  170   H=225mm     GPMM</v>
      </c>
      <c r="E4527" s="466">
        <v>225</v>
      </c>
      <c r="F4527" s="466"/>
      <c r="G4527" s="466" t="s">
        <v>2453</v>
      </c>
      <c r="H4527" s="477">
        <f>NP.!V273</f>
        <v>0</v>
      </c>
      <c r="I4527" s="476">
        <f>NP.!AN273</f>
        <v>0</v>
      </c>
      <c r="J4527" s="462"/>
    </row>
    <row r="4528" spans="1:10" ht="30" customHeight="1" x14ac:dyDescent="0.2">
      <c r="A4528" s="461">
        <v>4517</v>
      </c>
      <c r="B4528" s="463" t="s">
        <v>12</v>
      </c>
      <c r="C4528" s="464" t="s">
        <v>1543</v>
      </c>
      <c r="D4528" s="465" t="str">
        <f>VLOOKUP(Tabela25[[#This Row],[Symbol]],Baza_cen[],3,0)</f>
        <v>BLOK NYXON  Green HST  170   H=225mm     GPMM</v>
      </c>
      <c r="E4528" s="466">
        <v>225</v>
      </c>
      <c r="F4528" s="466"/>
      <c r="G4528" s="466" t="s">
        <v>2453</v>
      </c>
      <c r="H4528" s="477">
        <f>NP.!W273</f>
        <v>0</v>
      </c>
      <c r="I4528" s="476">
        <f>NP.!AO273</f>
        <v>0</v>
      </c>
      <c r="J4528" s="462"/>
    </row>
    <row r="4529" spans="1:10" ht="30" customHeight="1" x14ac:dyDescent="0.2">
      <c r="A4529" s="461">
        <v>4518</v>
      </c>
      <c r="B4529" s="463" t="s">
        <v>12</v>
      </c>
      <c r="C4529" s="464" t="s">
        <v>1543</v>
      </c>
      <c r="D4529" s="465" t="str">
        <f>VLOOKUP(Tabela25[[#This Row],[Symbol]],Baza_cen[],3,0)</f>
        <v>BLOK NYXON  Green HST  170   H=225mm     GPMM</v>
      </c>
      <c r="E4529" s="466">
        <v>225</v>
      </c>
      <c r="F4529" s="466"/>
      <c r="G4529" s="466" t="s">
        <v>2453</v>
      </c>
      <c r="H4529" s="477">
        <f>NP.!X273</f>
        <v>0</v>
      </c>
      <c r="I4529" s="476">
        <f>NP.!AP273</f>
        <v>0</v>
      </c>
      <c r="J4529" s="462"/>
    </row>
    <row r="4530" spans="1:10" ht="30" customHeight="1" x14ac:dyDescent="0.2">
      <c r="A4530" s="461">
        <v>4519</v>
      </c>
      <c r="B4530" s="463" t="s">
        <v>12</v>
      </c>
      <c r="C4530" s="464" t="s">
        <v>1543</v>
      </c>
      <c r="D4530" s="465" t="str">
        <f>VLOOKUP(Tabela25[[#This Row],[Symbol]],Baza_cen[],3,0)</f>
        <v>BLOK NYXON  Green HST  170   H=225mm     GPMM</v>
      </c>
      <c r="E4530" s="466">
        <v>225</v>
      </c>
      <c r="F4530" s="466"/>
      <c r="G4530" s="466" t="s">
        <v>2453</v>
      </c>
      <c r="H4530" s="477">
        <f>NP.!Y273</f>
        <v>0</v>
      </c>
      <c r="I4530" s="476">
        <f>NP.!AQ273</f>
        <v>0</v>
      </c>
      <c r="J4530" s="462"/>
    </row>
    <row r="4531" spans="1:10" ht="30" customHeight="1" x14ac:dyDescent="0.2">
      <c r="A4531" s="461">
        <v>4520</v>
      </c>
      <c r="B4531" s="463" t="s">
        <v>12</v>
      </c>
      <c r="C4531" s="464" t="s">
        <v>1543</v>
      </c>
      <c r="D4531" s="465" t="str">
        <f>VLOOKUP(Tabela25[[#This Row],[Symbol]],Baza_cen[],3,0)</f>
        <v>BLOK NYXON  Green HST  170   H=225mm     GPMM</v>
      </c>
      <c r="E4531" s="466">
        <v>225</v>
      </c>
      <c r="F4531" s="466"/>
      <c r="G4531" s="466" t="s">
        <v>2453</v>
      </c>
      <c r="H4531" s="477">
        <f>NP.!Z273</f>
        <v>0</v>
      </c>
      <c r="I4531" s="476">
        <f>NP.!AR273</f>
        <v>0</v>
      </c>
      <c r="J4531" s="462"/>
    </row>
    <row r="4532" spans="1:10" ht="30" customHeight="1" x14ac:dyDescent="0.2">
      <c r="A4532" s="461">
        <v>4521</v>
      </c>
      <c r="B4532" s="463" t="s">
        <v>12</v>
      </c>
      <c r="C4532" s="464" t="s">
        <v>1543</v>
      </c>
      <c r="D4532" s="465" t="str">
        <f>VLOOKUP(Tabela25[[#This Row],[Symbol]],Baza_cen[],3,0)</f>
        <v>BLOK NYXON  Green HST  170   H=225mm     GPMM</v>
      </c>
      <c r="E4532" s="466">
        <v>225</v>
      </c>
      <c r="F4532" s="466"/>
      <c r="G4532" s="466" t="s">
        <v>2453</v>
      </c>
      <c r="H4532" s="477">
        <f>NP.!AA273</f>
        <v>0</v>
      </c>
      <c r="I4532" s="476">
        <f>NP.!AS273</f>
        <v>0</v>
      </c>
      <c r="J4532" s="462"/>
    </row>
    <row r="4533" spans="1:10" ht="30" customHeight="1" x14ac:dyDescent="0.2">
      <c r="A4533" s="461">
        <v>4522</v>
      </c>
      <c r="B4533" s="463" t="s">
        <v>12</v>
      </c>
      <c r="C4533" s="464" t="s">
        <v>1543</v>
      </c>
      <c r="D4533" s="465" t="str">
        <f>VLOOKUP(Tabela25[[#This Row],[Symbol]],Baza_cen[],3,0)</f>
        <v>BLOK NYXON  Green HST  170   H=225mm     GPMM</v>
      </c>
      <c r="E4533" s="466">
        <v>225</v>
      </c>
      <c r="F4533" s="466"/>
      <c r="G4533" s="466" t="s">
        <v>2453</v>
      </c>
      <c r="H4533" s="477">
        <f>NP.!AB273</f>
        <v>0</v>
      </c>
      <c r="I4533" s="476">
        <f>NP.!AT273</f>
        <v>0</v>
      </c>
      <c r="J4533" s="462"/>
    </row>
    <row r="4534" spans="1:10" ht="30" customHeight="1" x14ac:dyDescent="0.2">
      <c r="A4534" s="461">
        <v>4523</v>
      </c>
      <c r="B4534" s="463" t="s">
        <v>12</v>
      </c>
      <c r="C4534" s="464" t="s">
        <v>1543</v>
      </c>
      <c r="D4534" s="465" t="str">
        <f>VLOOKUP(Tabela25[[#This Row],[Symbol]],Baza_cen[],3,0)</f>
        <v>BLOK NYXON  Green HST  170   H=225mm     GPMM</v>
      </c>
      <c r="E4534" s="466">
        <v>225</v>
      </c>
      <c r="F4534" s="466"/>
      <c r="G4534" s="466" t="s">
        <v>2453</v>
      </c>
      <c r="H4534" s="477">
        <f>NP.!AC273</f>
        <v>0</v>
      </c>
      <c r="I4534" s="476">
        <f>NP.!AU273</f>
        <v>0</v>
      </c>
      <c r="J4534" s="462"/>
    </row>
    <row r="4535" spans="1:10" ht="30" customHeight="1" x14ac:dyDescent="0.2">
      <c r="A4535" s="461">
        <v>4524</v>
      </c>
      <c r="B4535" s="463" t="s">
        <v>12</v>
      </c>
      <c r="C4535" s="464" t="s">
        <v>1543</v>
      </c>
      <c r="D4535" s="465" t="str">
        <f>VLOOKUP(Tabela25[[#This Row],[Symbol]],Baza_cen[],3,0)</f>
        <v>BLOK NYXON  Green HST  170   H=225mm     GPMM</v>
      </c>
      <c r="E4535" s="466">
        <v>225</v>
      </c>
      <c r="F4535" s="466"/>
      <c r="G4535" s="466" t="s">
        <v>2453</v>
      </c>
      <c r="H4535" s="477">
        <f>NP.!AD273</f>
        <v>0</v>
      </c>
      <c r="I4535" s="476">
        <f>NP.!AV273</f>
        <v>0</v>
      </c>
      <c r="J4535" s="462"/>
    </row>
    <row r="4536" spans="1:10" ht="30" customHeight="1" x14ac:dyDescent="0.2">
      <c r="A4536" s="461">
        <v>4525</v>
      </c>
      <c r="B4536" s="463" t="s">
        <v>12</v>
      </c>
      <c r="C4536" s="464" t="s">
        <v>1544</v>
      </c>
      <c r="D4536" s="465" t="str">
        <f>VLOOKUP(Tabela25[[#This Row],[Symbol]],Baza_cen[],3,0)</f>
        <v>BLOK NYXON  Green HST  170   H=230mm     GPMM</v>
      </c>
      <c r="E4536" s="466">
        <v>230</v>
      </c>
      <c r="F4536" s="466"/>
      <c r="G4536" s="466" t="s">
        <v>2453</v>
      </c>
      <c r="H4536" s="477">
        <f>NP.!S274</f>
        <v>0</v>
      </c>
      <c r="I4536" s="476">
        <f>NP.!AK274</f>
        <v>0</v>
      </c>
      <c r="J4536" s="462"/>
    </row>
    <row r="4537" spans="1:10" ht="30" customHeight="1" x14ac:dyDescent="0.2">
      <c r="A4537" s="461">
        <v>4526</v>
      </c>
      <c r="B4537" s="463" t="s">
        <v>12</v>
      </c>
      <c r="C4537" s="464" t="s">
        <v>1544</v>
      </c>
      <c r="D4537" s="465" t="str">
        <f>VLOOKUP(Tabela25[[#This Row],[Symbol]],Baza_cen[],3,0)</f>
        <v>BLOK NYXON  Green HST  170   H=230mm     GPMM</v>
      </c>
      <c r="E4537" s="466">
        <v>230</v>
      </c>
      <c r="F4537" s="466"/>
      <c r="G4537" s="466" t="s">
        <v>2453</v>
      </c>
      <c r="H4537" s="477">
        <f>NP.!T274</f>
        <v>0</v>
      </c>
      <c r="I4537" s="476">
        <f>NP.!AL274</f>
        <v>0</v>
      </c>
      <c r="J4537" s="462"/>
    </row>
    <row r="4538" spans="1:10" ht="30" customHeight="1" x14ac:dyDescent="0.2">
      <c r="A4538" s="461">
        <v>4527</v>
      </c>
      <c r="B4538" s="463" t="s">
        <v>12</v>
      </c>
      <c r="C4538" s="464" t="s">
        <v>1544</v>
      </c>
      <c r="D4538" s="465" t="str">
        <f>VLOOKUP(Tabela25[[#This Row],[Symbol]],Baza_cen[],3,0)</f>
        <v>BLOK NYXON  Green HST  170   H=230mm     GPMM</v>
      </c>
      <c r="E4538" s="466">
        <v>230</v>
      </c>
      <c r="F4538" s="466"/>
      <c r="G4538" s="466" t="s">
        <v>2453</v>
      </c>
      <c r="H4538" s="477">
        <f>NP.!U274</f>
        <v>0</v>
      </c>
      <c r="I4538" s="476">
        <f>NP.!AM274</f>
        <v>0</v>
      </c>
      <c r="J4538" s="462"/>
    </row>
    <row r="4539" spans="1:10" ht="30" customHeight="1" x14ac:dyDescent="0.2">
      <c r="A4539" s="461">
        <v>4528</v>
      </c>
      <c r="B4539" s="463" t="s">
        <v>12</v>
      </c>
      <c r="C4539" s="464" t="s">
        <v>1544</v>
      </c>
      <c r="D4539" s="465" t="str">
        <f>VLOOKUP(Tabela25[[#This Row],[Symbol]],Baza_cen[],3,0)</f>
        <v>BLOK NYXON  Green HST  170   H=230mm     GPMM</v>
      </c>
      <c r="E4539" s="466">
        <v>230</v>
      </c>
      <c r="F4539" s="466"/>
      <c r="G4539" s="466" t="s">
        <v>2453</v>
      </c>
      <c r="H4539" s="477">
        <f>NP.!V274</f>
        <v>0</v>
      </c>
      <c r="I4539" s="476">
        <f>NP.!AN274</f>
        <v>0</v>
      </c>
      <c r="J4539" s="462"/>
    </row>
    <row r="4540" spans="1:10" ht="30" customHeight="1" x14ac:dyDescent="0.2">
      <c r="A4540" s="461">
        <v>4529</v>
      </c>
      <c r="B4540" s="463" t="s">
        <v>12</v>
      </c>
      <c r="C4540" s="464" t="s">
        <v>1544</v>
      </c>
      <c r="D4540" s="465" t="str">
        <f>VLOOKUP(Tabela25[[#This Row],[Symbol]],Baza_cen[],3,0)</f>
        <v>BLOK NYXON  Green HST  170   H=230mm     GPMM</v>
      </c>
      <c r="E4540" s="466">
        <v>230</v>
      </c>
      <c r="F4540" s="466"/>
      <c r="G4540" s="466" t="s">
        <v>2453</v>
      </c>
      <c r="H4540" s="477">
        <f>NP.!W274</f>
        <v>0</v>
      </c>
      <c r="I4540" s="476">
        <f>NP.!AO274</f>
        <v>0</v>
      </c>
      <c r="J4540" s="462"/>
    </row>
    <row r="4541" spans="1:10" ht="30" customHeight="1" x14ac:dyDescent="0.2">
      <c r="A4541" s="461">
        <v>4530</v>
      </c>
      <c r="B4541" s="463" t="s">
        <v>12</v>
      </c>
      <c r="C4541" s="464" t="s">
        <v>1544</v>
      </c>
      <c r="D4541" s="465" t="str">
        <f>VLOOKUP(Tabela25[[#This Row],[Symbol]],Baza_cen[],3,0)</f>
        <v>BLOK NYXON  Green HST  170   H=230mm     GPMM</v>
      </c>
      <c r="E4541" s="466">
        <v>230</v>
      </c>
      <c r="F4541" s="466"/>
      <c r="G4541" s="466" t="s">
        <v>2453</v>
      </c>
      <c r="H4541" s="477">
        <f>NP.!X274</f>
        <v>0</v>
      </c>
      <c r="I4541" s="476">
        <f>NP.!AP274</f>
        <v>0</v>
      </c>
      <c r="J4541" s="462"/>
    </row>
    <row r="4542" spans="1:10" ht="30" customHeight="1" x14ac:dyDescent="0.2">
      <c r="A4542" s="461">
        <v>4531</v>
      </c>
      <c r="B4542" s="463" t="s">
        <v>12</v>
      </c>
      <c r="C4542" s="464" t="s">
        <v>1544</v>
      </c>
      <c r="D4542" s="465" t="str">
        <f>VLOOKUP(Tabela25[[#This Row],[Symbol]],Baza_cen[],3,0)</f>
        <v>BLOK NYXON  Green HST  170   H=230mm     GPMM</v>
      </c>
      <c r="E4542" s="466">
        <v>230</v>
      </c>
      <c r="F4542" s="466"/>
      <c r="G4542" s="466" t="s">
        <v>2453</v>
      </c>
      <c r="H4542" s="477">
        <f>NP.!Y274</f>
        <v>0</v>
      </c>
      <c r="I4542" s="476">
        <f>NP.!AQ274</f>
        <v>0</v>
      </c>
      <c r="J4542" s="462"/>
    </row>
    <row r="4543" spans="1:10" ht="30" customHeight="1" x14ac:dyDescent="0.2">
      <c r="A4543" s="461">
        <v>4532</v>
      </c>
      <c r="B4543" s="463" t="s">
        <v>12</v>
      </c>
      <c r="C4543" s="464" t="s">
        <v>1544</v>
      </c>
      <c r="D4543" s="465" t="str">
        <f>VLOOKUP(Tabela25[[#This Row],[Symbol]],Baza_cen[],3,0)</f>
        <v>BLOK NYXON  Green HST  170   H=230mm     GPMM</v>
      </c>
      <c r="E4543" s="466">
        <v>230</v>
      </c>
      <c r="F4543" s="466"/>
      <c r="G4543" s="466" t="s">
        <v>2453</v>
      </c>
      <c r="H4543" s="477">
        <f>NP.!Z274</f>
        <v>0</v>
      </c>
      <c r="I4543" s="476">
        <f>NP.!AR274</f>
        <v>0</v>
      </c>
      <c r="J4543" s="462"/>
    </row>
    <row r="4544" spans="1:10" ht="30" customHeight="1" x14ac:dyDescent="0.2">
      <c r="A4544" s="461">
        <v>4533</v>
      </c>
      <c r="B4544" s="463" t="s">
        <v>12</v>
      </c>
      <c r="C4544" s="464" t="s">
        <v>1544</v>
      </c>
      <c r="D4544" s="465" t="str">
        <f>VLOOKUP(Tabela25[[#This Row],[Symbol]],Baza_cen[],3,0)</f>
        <v>BLOK NYXON  Green HST  170   H=230mm     GPMM</v>
      </c>
      <c r="E4544" s="466">
        <v>230</v>
      </c>
      <c r="F4544" s="466"/>
      <c r="G4544" s="466" t="s">
        <v>2453</v>
      </c>
      <c r="H4544" s="477">
        <f>NP.!AA274</f>
        <v>0</v>
      </c>
      <c r="I4544" s="476">
        <f>NP.!AS274</f>
        <v>0</v>
      </c>
      <c r="J4544" s="462"/>
    </row>
    <row r="4545" spans="1:10" ht="30" customHeight="1" x14ac:dyDescent="0.2">
      <c r="A4545" s="461">
        <v>4534</v>
      </c>
      <c r="B4545" s="463" t="s">
        <v>12</v>
      </c>
      <c r="C4545" s="464" t="s">
        <v>1544</v>
      </c>
      <c r="D4545" s="465" t="str">
        <f>VLOOKUP(Tabela25[[#This Row],[Symbol]],Baza_cen[],3,0)</f>
        <v>BLOK NYXON  Green HST  170   H=230mm     GPMM</v>
      </c>
      <c r="E4545" s="466">
        <v>230</v>
      </c>
      <c r="F4545" s="466"/>
      <c r="G4545" s="466" t="s">
        <v>2453</v>
      </c>
      <c r="H4545" s="477">
        <f>NP.!AB274</f>
        <v>0</v>
      </c>
      <c r="I4545" s="476">
        <f>NP.!AT274</f>
        <v>0</v>
      </c>
      <c r="J4545" s="462"/>
    </row>
    <row r="4546" spans="1:10" ht="30" customHeight="1" x14ac:dyDescent="0.2">
      <c r="A4546" s="461">
        <v>4535</v>
      </c>
      <c r="B4546" s="463" t="s">
        <v>12</v>
      </c>
      <c r="C4546" s="464" t="s">
        <v>1544</v>
      </c>
      <c r="D4546" s="465" t="str">
        <f>VLOOKUP(Tabela25[[#This Row],[Symbol]],Baza_cen[],3,0)</f>
        <v>BLOK NYXON  Green HST  170   H=230mm     GPMM</v>
      </c>
      <c r="E4546" s="466">
        <v>230</v>
      </c>
      <c r="F4546" s="466"/>
      <c r="G4546" s="466" t="s">
        <v>2453</v>
      </c>
      <c r="H4546" s="477">
        <f>NP.!AC274</f>
        <v>0</v>
      </c>
      <c r="I4546" s="476">
        <f>NP.!AU274</f>
        <v>0</v>
      </c>
      <c r="J4546" s="462"/>
    </row>
    <row r="4547" spans="1:10" ht="30" customHeight="1" x14ac:dyDescent="0.2">
      <c r="A4547" s="461">
        <v>4536</v>
      </c>
      <c r="B4547" s="463" t="s">
        <v>12</v>
      </c>
      <c r="C4547" s="464" t="s">
        <v>1544</v>
      </c>
      <c r="D4547" s="465" t="str">
        <f>VLOOKUP(Tabela25[[#This Row],[Symbol]],Baza_cen[],3,0)</f>
        <v>BLOK NYXON  Green HST  170   H=230mm     GPMM</v>
      </c>
      <c r="E4547" s="466">
        <v>230</v>
      </c>
      <c r="F4547" s="466"/>
      <c r="G4547" s="466" t="s">
        <v>2453</v>
      </c>
      <c r="H4547" s="477">
        <f>NP.!AD274</f>
        <v>0</v>
      </c>
      <c r="I4547" s="476">
        <f>NP.!AV274</f>
        <v>0</v>
      </c>
      <c r="J4547" s="462"/>
    </row>
    <row r="4548" spans="1:10" ht="30" customHeight="1" x14ac:dyDescent="0.2">
      <c r="A4548" s="461">
        <v>4537</v>
      </c>
      <c r="B4548" s="463" t="s">
        <v>12</v>
      </c>
      <c r="C4548" s="464" t="s">
        <v>1545</v>
      </c>
      <c r="D4548" s="465" t="str">
        <f>VLOOKUP(Tabela25[[#This Row],[Symbol]],Baza_cen[],3,0)</f>
        <v>BLOK NYXON  Green HST  170   H=235mm     GPMM</v>
      </c>
      <c r="E4548" s="466">
        <v>235</v>
      </c>
      <c r="F4548" s="466"/>
      <c r="G4548" s="466" t="s">
        <v>2453</v>
      </c>
      <c r="H4548" s="477">
        <f>NP.!S275</f>
        <v>0</v>
      </c>
      <c r="I4548" s="476">
        <f>NP.!AK275</f>
        <v>0</v>
      </c>
      <c r="J4548" s="462"/>
    </row>
    <row r="4549" spans="1:10" ht="30" customHeight="1" x14ac:dyDescent="0.2">
      <c r="A4549" s="461">
        <v>4538</v>
      </c>
      <c r="B4549" s="463" t="s">
        <v>12</v>
      </c>
      <c r="C4549" s="464" t="s">
        <v>1545</v>
      </c>
      <c r="D4549" s="465" t="str">
        <f>VLOOKUP(Tabela25[[#This Row],[Symbol]],Baza_cen[],3,0)</f>
        <v>BLOK NYXON  Green HST  170   H=235mm     GPMM</v>
      </c>
      <c r="E4549" s="466">
        <v>235</v>
      </c>
      <c r="F4549" s="466"/>
      <c r="G4549" s="466" t="s">
        <v>2453</v>
      </c>
      <c r="H4549" s="477">
        <f>NP.!T275</f>
        <v>0</v>
      </c>
      <c r="I4549" s="476">
        <f>NP.!AL275</f>
        <v>0</v>
      </c>
      <c r="J4549" s="462"/>
    </row>
    <row r="4550" spans="1:10" ht="30" customHeight="1" x14ac:dyDescent="0.2">
      <c r="A4550" s="461">
        <v>4539</v>
      </c>
      <c r="B4550" s="463" t="s">
        <v>12</v>
      </c>
      <c r="C4550" s="464" t="s">
        <v>1545</v>
      </c>
      <c r="D4550" s="465" t="str">
        <f>VLOOKUP(Tabela25[[#This Row],[Symbol]],Baza_cen[],3,0)</f>
        <v>BLOK NYXON  Green HST  170   H=235mm     GPMM</v>
      </c>
      <c r="E4550" s="466">
        <v>235</v>
      </c>
      <c r="F4550" s="466"/>
      <c r="G4550" s="466" t="s">
        <v>2453</v>
      </c>
      <c r="H4550" s="477">
        <f>NP.!U275</f>
        <v>0</v>
      </c>
      <c r="I4550" s="476">
        <f>NP.!AM275</f>
        <v>0</v>
      </c>
      <c r="J4550" s="462"/>
    </row>
    <row r="4551" spans="1:10" ht="30" customHeight="1" x14ac:dyDescent="0.2">
      <c r="A4551" s="461">
        <v>4540</v>
      </c>
      <c r="B4551" s="463" t="s">
        <v>12</v>
      </c>
      <c r="C4551" s="464" t="s">
        <v>1545</v>
      </c>
      <c r="D4551" s="465" t="str">
        <f>VLOOKUP(Tabela25[[#This Row],[Symbol]],Baza_cen[],3,0)</f>
        <v>BLOK NYXON  Green HST  170   H=235mm     GPMM</v>
      </c>
      <c r="E4551" s="466">
        <v>235</v>
      </c>
      <c r="F4551" s="466"/>
      <c r="G4551" s="466" t="s">
        <v>2453</v>
      </c>
      <c r="H4551" s="477">
        <f>NP.!V275</f>
        <v>0</v>
      </c>
      <c r="I4551" s="476">
        <f>NP.!AN275</f>
        <v>0</v>
      </c>
      <c r="J4551" s="462"/>
    </row>
    <row r="4552" spans="1:10" ht="30" customHeight="1" x14ac:dyDescent="0.2">
      <c r="A4552" s="461">
        <v>4541</v>
      </c>
      <c r="B4552" s="463" t="s">
        <v>12</v>
      </c>
      <c r="C4552" s="464" t="s">
        <v>1545</v>
      </c>
      <c r="D4552" s="465" t="str">
        <f>VLOOKUP(Tabela25[[#This Row],[Symbol]],Baza_cen[],3,0)</f>
        <v>BLOK NYXON  Green HST  170   H=235mm     GPMM</v>
      </c>
      <c r="E4552" s="466">
        <v>235</v>
      </c>
      <c r="F4552" s="466"/>
      <c r="G4552" s="466" t="s">
        <v>2453</v>
      </c>
      <c r="H4552" s="477">
        <f>NP.!W275</f>
        <v>0</v>
      </c>
      <c r="I4552" s="476">
        <f>NP.!AO275</f>
        <v>0</v>
      </c>
      <c r="J4552" s="462"/>
    </row>
    <row r="4553" spans="1:10" ht="30" customHeight="1" x14ac:dyDescent="0.2">
      <c r="A4553" s="461">
        <v>4542</v>
      </c>
      <c r="B4553" s="463" t="s">
        <v>12</v>
      </c>
      <c r="C4553" s="464" t="s">
        <v>1545</v>
      </c>
      <c r="D4553" s="465" t="str">
        <f>VLOOKUP(Tabela25[[#This Row],[Symbol]],Baza_cen[],3,0)</f>
        <v>BLOK NYXON  Green HST  170   H=235mm     GPMM</v>
      </c>
      <c r="E4553" s="466">
        <v>235</v>
      </c>
      <c r="F4553" s="466"/>
      <c r="G4553" s="466" t="s">
        <v>2453</v>
      </c>
      <c r="H4553" s="477">
        <f>NP.!X275</f>
        <v>0</v>
      </c>
      <c r="I4553" s="476">
        <f>NP.!AP275</f>
        <v>0</v>
      </c>
      <c r="J4553" s="462"/>
    </row>
    <row r="4554" spans="1:10" ht="30" customHeight="1" x14ac:dyDescent="0.2">
      <c r="A4554" s="461">
        <v>4543</v>
      </c>
      <c r="B4554" s="463" t="s">
        <v>12</v>
      </c>
      <c r="C4554" s="464" t="s">
        <v>1545</v>
      </c>
      <c r="D4554" s="465" t="str">
        <f>VLOOKUP(Tabela25[[#This Row],[Symbol]],Baza_cen[],3,0)</f>
        <v>BLOK NYXON  Green HST  170   H=235mm     GPMM</v>
      </c>
      <c r="E4554" s="466">
        <v>235</v>
      </c>
      <c r="F4554" s="466"/>
      <c r="G4554" s="466" t="s">
        <v>2453</v>
      </c>
      <c r="H4554" s="477">
        <f>NP.!Y275</f>
        <v>0</v>
      </c>
      <c r="I4554" s="476">
        <f>NP.!AQ275</f>
        <v>0</v>
      </c>
      <c r="J4554" s="462"/>
    </row>
    <row r="4555" spans="1:10" ht="30" customHeight="1" x14ac:dyDescent="0.2">
      <c r="A4555" s="461">
        <v>4544</v>
      </c>
      <c r="B4555" s="463" t="s">
        <v>12</v>
      </c>
      <c r="C4555" s="464" t="s">
        <v>1545</v>
      </c>
      <c r="D4555" s="465" t="str">
        <f>VLOOKUP(Tabela25[[#This Row],[Symbol]],Baza_cen[],3,0)</f>
        <v>BLOK NYXON  Green HST  170   H=235mm     GPMM</v>
      </c>
      <c r="E4555" s="466">
        <v>235</v>
      </c>
      <c r="F4555" s="466"/>
      <c r="G4555" s="466" t="s">
        <v>2453</v>
      </c>
      <c r="H4555" s="477">
        <f>NP.!Z275</f>
        <v>0</v>
      </c>
      <c r="I4555" s="476">
        <f>NP.!AR275</f>
        <v>0</v>
      </c>
      <c r="J4555" s="462"/>
    </row>
    <row r="4556" spans="1:10" ht="30" customHeight="1" x14ac:dyDescent="0.2">
      <c r="A4556" s="461">
        <v>4545</v>
      </c>
      <c r="B4556" s="463" t="s">
        <v>12</v>
      </c>
      <c r="C4556" s="464" t="s">
        <v>1545</v>
      </c>
      <c r="D4556" s="465" t="str">
        <f>VLOOKUP(Tabela25[[#This Row],[Symbol]],Baza_cen[],3,0)</f>
        <v>BLOK NYXON  Green HST  170   H=235mm     GPMM</v>
      </c>
      <c r="E4556" s="466">
        <v>235</v>
      </c>
      <c r="F4556" s="466"/>
      <c r="G4556" s="466" t="s">
        <v>2453</v>
      </c>
      <c r="H4556" s="477">
        <f>NP.!AA275</f>
        <v>0</v>
      </c>
      <c r="I4556" s="476">
        <f>NP.!AS275</f>
        <v>0</v>
      </c>
      <c r="J4556" s="462"/>
    </row>
    <row r="4557" spans="1:10" ht="30" customHeight="1" x14ac:dyDescent="0.2">
      <c r="A4557" s="461">
        <v>4546</v>
      </c>
      <c r="B4557" s="463" t="s">
        <v>12</v>
      </c>
      <c r="C4557" s="464" t="s">
        <v>1545</v>
      </c>
      <c r="D4557" s="465" t="str">
        <f>VLOOKUP(Tabela25[[#This Row],[Symbol]],Baza_cen[],3,0)</f>
        <v>BLOK NYXON  Green HST  170   H=235mm     GPMM</v>
      </c>
      <c r="E4557" s="466">
        <v>235</v>
      </c>
      <c r="F4557" s="466"/>
      <c r="G4557" s="466" t="s">
        <v>2453</v>
      </c>
      <c r="H4557" s="477">
        <f>NP.!AB275</f>
        <v>0</v>
      </c>
      <c r="I4557" s="476">
        <f>NP.!AT275</f>
        <v>0</v>
      </c>
      <c r="J4557" s="462"/>
    </row>
    <row r="4558" spans="1:10" ht="30" customHeight="1" x14ac:dyDescent="0.2">
      <c r="A4558" s="461">
        <v>4547</v>
      </c>
      <c r="B4558" s="463" t="s">
        <v>12</v>
      </c>
      <c r="C4558" s="464" t="s">
        <v>1545</v>
      </c>
      <c r="D4558" s="465" t="str">
        <f>VLOOKUP(Tabela25[[#This Row],[Symbol]],Baza_cen[],3,0)</f>
        <v>BLOK NYXON  Green HST  170   H=235mm     GPMM</v>
      </c>
      <c r="E4558" s="466">
        <v>235</v>
      </c>
      <c r="F4558" s="466"/>
      <c r="G4558" s="466" t="s">
        <v>2453</v>
      </c>
      <c r="H4558" s="477">
        <f>NP.!AC275</f>
        <v>0</v>
      </c>
      <c r="I4558" s="476">
        <f>NP.!AU275</f>
        <v>0</v>
      </c>
      <c r="J4558" s="462"/>
    </row>
    <row r="4559" spans="1:10" ht="30" customHeight="1" x14ac:dyDescent="0.2">
      <c r="A4559" s="461">
        <v>4548</v>
      </c>
      <c r="B4559" s="463" t="s">
        <v>12</v>
      </c>
      <c r="C4559" s="464" t="s">
        <v>1545</v>
      </c>
      <c r="D4559" s="465" t="str">
        <f>VLOOKUP(Tabela25[[#This Row],[Symbol]],Baza_cen[],3,0)</f>
        <v>BLOK NYXON  Green HST  170   H=235mm     GPMM</v>
      </c>
      <c r="E4559" s="466">
        <v>235</v>
      </c>
      <c r="F4559" s="466"/>
      <c r="G4559" s="466" t="s">
        <v>2453</v>
      </c>
      <c r="H4559" s="477">
        <f>NP.!AD275</f>
        <v>0</v>
      </c>
      <c r="I4559" s="476">
        <f>NP.!AV275</f>
        <v>0</v>
      </c>
      <c r="J4559" s="462"/>
    </row>
    <row r="4560" spans="1:10" ht="30" customHeight="1" x14ac:dyDescent="0.2">
      <c r="A4560" s="461">
        <v>4549</v>
      </c>
      <c r="B4560" s="463" t="s">
        <v>12</v>
      </c>
      <c r="C4560" s="464" t="s">
        <v>1546</v>
      </c>
      <c r="D4560" s="465" t="str">
        <f>VLOOKUP(Tabela25[[#This Row],[Symbol]],Baza_cen[],3,0)</f>
        <v>BLOK NYXON  Green HST  170   H=240mm     GPMM</v>
      </c>
      <c r="E4560" s="466">
        <v>240</v>
      </c>
      <c r="F4560" s="466"/>
      <c r="G4560" s="466" t="s">
        <v>2453</v>
      </c>
      <c r="H4560" s="477">
        <f>NP.!S276</f>
        <v>0</v>
      </c>
      <c r="I4560" s="476">
        <f>NP.!AK276</f>
        <v>0</v>
      </c>
      <c r="J4560" s="462"/>
    </row>
    <row r="4561" spans="1:10" ht="30" customHeight="1" x14ac:dyDescent="0.2">
      <c r="A4561" s="461">
        <v>4550</v>
      </c>
      <c r="B4561" s="463" t="s">
        <v>12</v>
      </c>
      <c r="C4561" s="464" t="s">
        <v>1546</v>
      </c>
      <c r="D4561" s="465" t="str">
        <f>VLOOKUP(Tabela25[[#This Row],[Symbol]],Baza_cen[],3,0)</f>
        <v>BLOK NYXON  Green HST  170   H=240mm     GPMM</v>
      </c>
      <c r="E4561" s="466">
        <v>240</v>
      </c>
      <c r="F4561" s="466"/>
      <c r="G4561" s="466" t="s">
        <v>2453</v>
      </c>
      <c r="H4561" s="477">
        <f>NP.!T276</f>
        <v>0</v>
      </c>
      <c r="I4561" s="476">
        <f>NP.!AL276</f>
        <v>0</v>
      </c>
      <c r="J4561" s="462"/>
    </row>
    <row r="4562" spans="1:10" ht="30" customHeight="1" x14ac:dyDescent="0.2">
      <c r="A4562" s="461">
        <v>4551</v>
      </c>
      <c r="B4562" s="463" t="s">
        <v>12</v>
      </c>
      <c r="C4562" s="464" t="s">
        <v>1546</v>
      </c>
      <c r="D4562" s="465" t="str">
        <f>VLOOKUP(Tabela25[[#This Row],[Symbol]],Baza_cen[],3,0)</f>
        <v>BLOK NYXON  Green HST  170   H=240mm     GPMM</v>
      </c>
      <c r="E4562" s="466">
        <v>240</v>
      </c>
      <c r="F4562" s="466"/>
      <c r="G4562" s="466" t="s">
        <v>2453</v>
      </c>
      <c r="H4562" s="477">
        <f>NP.!U276</f>
        <v>0</v>
      </c>
      <c r="I4562" s="476">
        <f>NP.!AM276</f>
        <v>0</v>
      </c>
      <c r="J4562" s="462"/>
    </row>
    <row r="4563" spans="1:10" ht="30" customHeight="1" x14ac:dyDescent="0.2">
      <c r="A4563" s="461">
        <v>4552</v>
      </c>
      <c r="B4563" s="463" t="s">
        <v>12</v>
      </c>
      <c r="C4563" s="464" t="s">
        <v>1546</v>
      </c>
      <c r="D4563" s="465" t="str">
        <f>VLOOKUP(Tabela25[[#This Row],[Symbol]],Baza_cen[],3,0)</f>
        <v>BLOK NYXON  Green HST  170   H=240mm     GPMM</v>
      </c>
      <c r="E4563" s="466">
        <v>240</v>
      </c>
      <c r="F4563" s="466"/>
      <c r="G4563" s="466" t="s">
        <v>2453</v>
      </c>
      <c r="H4563" s="477">
        <f>NP.!V276</f>
        <v>0</v>
      </c>
      <c r="I4563" s="476">
        <f>NP.!AN276</f>
        <v>0</v>
      </c>
      <c r="J4563" s="462"/>
    </row>
    <row r="4564" spans="1:10" ht="30" customHeight="1" x14ac:dyDescent="0.2">
      <c r="A4564" s="461">
        <v>4553</v>
      </c>
      <c r="B4564" s="463" t="s">
        <v>12</v>
      </c>
      <c r="C4564" s="464" t="s">
        <v>1546</v>
      </c>
      <c r="D4564" s="465" t="str">
        <f>VLOOKUP(Tabela25[[#This Row],[Symbol]],Baza_cen[],3,0)</f>
        <v>BLOK NYXON  Green HST  170   H=240mm     GPMM</v>
      </c>
      <c r="E4564" s="466">
        <v>240</v>
      </c>
      <c r="F4564" s="466"/>
      <c r="G4564" s="466" t="s">
        <v>2453</v>
      </c>
      <c r="H4564" s="477">
        <f>NP.!W276</f>
        <v>0</v>
      </c>
      <c r="I4564" s="476">
        <f>NP.!AO276</f>
        <v>0</v>
      </c>
      <c r="J4564" s="462"/>
    </row>
    <row r="4565" spans="1:10" ht="30" customHeight="1" x14ac:dyDescent="0.2">
      <c r="A4565" s="461">
        <v>4554</v>
      </c>
      <c r="B4565" s="463" t="s">
        <v>12</v>
      </c>
      <c r="C4565" s="464" t="s">
        <v>1546</v>
      </c>
      <c r="D4565" s="465" t="str">
        <f>VLOOKUP(Tabela25[[#This Row],[Symbol]],Baza_cen[],3,0)</f>
        <v>BLOK NYXON  Green HST  170   H=240mm     GPMM</v>
      </c>
      <c r="E4565" s="466">
        <v>240</v>
      </c>
      <c r="F4565" s="466"/>
      <c r="G4565" s="466" t="s">
        <v>2453</v>
      </c>
      <c r="H4565" s="477">
        <f>NP.!X276</f>
        <v>0</v>
      </c>
      <c r="I4565" s="476">
        <f>NP.!AP276</f>
        <v>0</v>
      </c>
      <c r="J4565" s="462"/>
    </row>
    <row r="4566" spans="1:10" ht="30" customHeight="1" x14ac:dyDescent="0.2">
      <c r="A4566" s="461">
        <v>4555</v>
      </c>
      <c r="B4566" s="463" t="s">
        <v>12</v>
      </c>
      <c r="C4566" s="464" t="s">
        <v>1546</v>
      </c>
      <c r="D4566" s="465" t="str">
        <f>VLOOKUP(Tabela25[[#This Row],[Symbol]],Baza_cen[],3,0)</f>
        <v>BLOK NYXON  Green HST  170   H=240mm     GPMM</v>
      </c>
      <c r="E4566" s="466">
        <v>240</v>
      </c>
      <c r="F4566" s="466"/>
      <c r="G4566" s="466" t="s">
        <v>2453</v>
      </c>
      <c r="H4566" s="477">
        <f>NP.!Y276</f>
        <v>0</v>
      </c>
      <c r="I4566" s="476">
        <f>NP.!AQ276</f>
        <v>0</v>
      </c>
      <c r="J4566" s="462"/>
    </row>
    <row r="4567" spans="1:10" ht="30" customHeight="1" x14ac:dyDescent="0.2">
      <c r="A4567" s="461">
        <v>4556</v>
      </c>
      <c r="B4567" s="463" t="s">
        <v>12</v>
      </c>
      <c r="C4567" s="464" t="s">
        <v>1546</v>
      </c>
      <c r="D4567" s="465" t="str">
        <f>VLOOKUP(Tabela25[[#This Row],[Symbol]],Baza_cen[],3,0)</f>
        <v>BLOK NYXON  Green HST  170   H=240mm     GPMM</v>
      </c>
      <c r="E4567" s="466">
        <v>240</v>
      </c>
      <c r="F4567" s="466"/>
      <c r="G4567" s="466" t="s">
        <v>2453</v>
      </c>
      <c r="H4567" s="477">
        <f>NP.!Z276</f>
        <v>0</v>
      </c>
      <c r="I4567" s="476">
        <f>NP.!AR276</f>
        <v>0</v>
      </c>
      <c r="J4567" s="462"/>
    </row>
    <row r="4568" spans="1:10" ht="30" customHeight="1" x14ac:dyDescent="0.2">
      <c r="A4568" s="461">
        <v>4557</v>
      </c>
      <c r="B4568" s="463" t="s">
        <v>12</v>
      </c>
      <c r="C4568" s="464" t="s">
        <v>1546</v>
      </c>
      <c r="D4568" s="465" t="str">
        <f>VLOOKUP(Tabela25[[#This Row],[Symbol]],Baza_cen[],3,0)</f>
        <v>BLOK NYXON  Green HST  170   H=240mm     GPMM</v>
      </c>
      <c r="E4568" s="466">
        <v>240</v>
      </c>
      <c r="F4568" s="466"/>
      <c r="G4568" s="466" t="s">
        <v>2453</v>
      </c>
      <c r="H4568" s="477">
        <f>NP.!AA276</f>
        <v>0</v>
      </c>
      <c r="I4568" s="476">
        <f>NP.!AS276</f>
        <v>0</v>
      </c>
      <c r="J4568" s="462"/>
    </row>
    <row r="4569" spans="1:10" ht="30" customHeight="1" x14ac:dyDescent="0.2">
      <c r="A4569" s="461">
        <v>4558</v>
      </c>
      <c r="B4569" s="463" t="s">
        <v>12</v>
      </c>
      <c r="C4569" s="464" t="s">
        <v>1546</v>
      </c>
      <c r="D4569" s="465" t="str">
        <f>VLOOKUP(Tabela25[[#This Row],[Symbol]],Baza_cen[],3,0)</f>
        <v>BLOK NYXON  Green HST  170   H=240mm     GPMM</v>
      </c>
      <c r="E4569" s="466">
        <v>240</v>
      </c>
      <c r="F4569" s="466"/>
      <c r="G4569" s="466" t="s">
        <v>2453</v>
      </c>
      <c r="H4569" s="477">
        <f>NP.!AB276</f>
        <v>0</v>
      </c>
      <c r="I4569" s="476">
        <f>NP.!AT276</f>
        <v>0</v>
      </c>
      <c r="J4569" s="462"/>
    </row>
    <row r="4570" spans="1:10" ht="30" customHeight="1" x14ac:dyDescent="0.2">
      <c r="A4570" s="461">
        <v>4559</v>
      </c>
      <c r="B4570" s="463" t="s">
        <v>12</v>
      </c>
      <c r="C4570" s="464" t="s">
        <v>1546</v>
      </c>
      <c r="D4570" s="465" t="str">
        <f>VLOOKUP(Tabela25[[#This Row],[Symbol]],Baza_cen[],3,0)</f>
        <v>BLOK NYXON  Green HST  170   H=240mm     GPMM</v>
      </c>
      <c r="E4570" s="466">
        <v>240</v>
      </c>
      <c r="F4570" s="466"/>
      <c r="G4570" s="466" t="s">
        <v>2453</v>
      </c>
      <c r="H4570" s="477">
        <f>NP.!AC276</f>
        <v>0</v>
      </c>
      <c r="I4570" s="476">
        <f>NP.!AU276</f>
        <v>0</v>
      </c>
      <c r="J4570" s="462"/>
    </row>
    <row r="4571" spans="1:10" ht="30" customHeight="1" x14ac:dyDescent="0.2">
      <c r="A4571" s="461">
        <v>4560</v>
      </c>
      <c r="B4571" s="463" t="s">
        <v>12</v>
      </c>
      <c r="C4571" s="464" t="s">
        <v>1546</v>
      </c>
      <c r="D4571" s="465" t="str">
        <f>VLOOKUP(Tabela25[[#This Row],[Symbol]],Baza_cen[],3,0)</f>
        <v>BLOK NYXON  Green HST  170   H=240mm     GPMM</v>
      </c>
      <c r="E4571" s="466">
        <v>240</v>
      </c>
      <c r="F4571" s="466"/>
      <c r="G4571" s="466" t="s">
        <v>2453</v>
      </c>
      <c r="H4571" s="477">
        <f>NP.!AD276</f>
        <v>0</v>
      </c>
      <c r="I4571" s="476">
        <f>NP.!AV276</f>
        <v>0</v>
      </c>
      <c r="J4571" s="462"/>
    </row>
    <row r="4572" spans="1:10" ht="30" customHeight="1" x14ac:dyDescent="0.2">
      <c r="A4572" s="461">
        <v>4561</v>
      </c>
      <c r="B4572" s="463" t="s">
        <v>12</v>
      </c>
      <c r="C4572" s="464" t="s">
        <v>1547</v>
      </c>
      <c r="D4572" s="465" t="str">
        <f>VLOOKUP(Tabela25[[#This Row],[Symbol]],Baza_cen[],3,0)</f>
        <v>BLOK NYXON  Green HST  170   H=245mm     GPMM</v>
      </c>
      <c r="E4572" s="466">
        <v>245</v>
      </c>
      <c r="F4572" s="466"/>
      <c r="G4572" s="466" t="s">
        <v>2453</v>
      </c>
      <c r="H4572" s="477">
        <f>NP.!S277</f>
        <v>0</v>
      </c>
      <c r="I4572" s="476">
        <f>NP.!AK277</f>
        <v>0</v>
      </c>
      <c r="J4572" s="462"/>
    </row>
    <row r="4573" spans="1:10" ht="30" customHeight="1" x14ac:dyDescent="0.2">
      <c r="A4573" s="461">
        <v>4562</v>
      </c>
      <c r="B4573" s="463" t="s">
        <v>12</v>
      </c>
      <c r="C4573" s="464" t="s">
        <v>1547</v>
      </c>
      <c r="D4573" s="465" t="str">
        <f>VLOOKUP(Tabela25[[#This Row],[Symbol]],Baza_cen[],3,0)</f>
        <v>BLOK NYXON  Green HST  170   H=245mm     GPMM</v>
      </c>
      <c r="E4573" s="466">
        <v>245</v>
      </c>
      <c r="F4573" s="466"/>
      <c r="G4573" s="466" t="s">
        <v>2453</v>
      </c>
      <c r="H4573" s="477">
        <f>NP.!T277</f>
        <v>0</v>
      </c>
      <c r="I4573" s="476">
        <f>NP.!AL277</f>
        <v>0</v>
      </c>
      <c r="J4573" s="462"/>
    </row>
    <row r="4574" spans="1:10" ht="30" customHeight="1" x14ac:dyDescent="0.2">
      <c r="A4574" s="461">
        <v>4563</v>
      </c>
      <c r="B4574" s="463" t="s">
        <v>12</v>
      </c>
      <c r="C4574" s="464" t="s">
        <v>1547</v>
      </c>
      <c r="D4574" s="465" t="str">
        <f>VLOOKUP(Tabela25[[#This Row],[Symbol]],Baza_cen[],3,0)</f>
        <v>BLOK NYXON  Green HST  170   H=245mm     GPMM</v>
      </c>
      <c r="E4574" s="466">
        <v>245</v>
      </c>
      <c r="F4574" s="466"/>
      <c r="G4574" s="466" t="s">
        <v>2453</v>
      </c>
      <c r="H4574" s="477">
        <f>NP.!U277</f>
        <v>0</v>
      </c>
      <c r="I4574" s="476">
        <f>NP.!AM277</f>
        <v>0</v>
      </c>
      <c r="J4574" s="462"/>
    </row>
    <row r="4575" spans="1:10" ht="30" customHeight="1" x14ac:dyDescent="0.2">
      <c r="A4575" s="461">
        <v>4564</v>
      </c>
      <c r="B4575" s="463" t="s">
        <v>12</v>
      </c>
      <c r="C4575" s="464" t="s">
        <v>1547</v>
      </c>
      <c r="D4575" s="465" t="str">
        <f>VLOOKUP(Tabela25[[#This Row],[Symbol]],Baza_cen[],3,0)</f>
        <v>BLOK NYXON  Green HST  170   H=245mm     GPMM</v>
      </c>
      <c r="E4575" s="466">
        <v>245</v>
      </c>
      <c r="F4575" s="466"/>
      <c r="G4575" s="466" t="s">
        <v>2453</v>
      </c>
      <c r="H4575" s="477">
        <f>NP.!V277</f>
        <v>0</v>
      </c>
      <c r="I4575" s="476">
        <f>NP.!AN277</f>
        <v>0</v>
      </c>
      <c r="J4575" s="462"/>
    </row>
    <row r="4576" spans="1:10" ht="30" customHeight="1" x14ac:dyDescent="0.2">
      <c r="A4576" s="461">
        <v>4565</v>
      </c>
      <c r="B4576" s="463" t="s">
        <v>12</v>
      </c>
      <c r="C4576" s="464" t="s">
        <v>1547</v>
      </c>
      <c r="D4576" s="465" t="str">
        <f>VLOOKUP(Tabela25[[#This Row],[Symbol]],Baza_cen[],3,0)</f>
        <v>BLOK NYXON  Green HST  170   H=245mm     GPMM</v>
      </c>
      <c r="E4576" s="466">
        <v>245</v>
      </c>
      <c r="F4576" s="466"/>
      <c r="G4576" s="466" t="s">
        <v>2453</v>
      </c>
      <c r="H4576" s="477">
        <f>NP.!W277</f>
        <v>0</v>
      </c>
      <c r="I4576" s="476">
        <f>NP.!AO277</f>
        <v>0</v>
      </c>
      <c r="J4576" s="462"/>
    </row>
    <row r="4577" spans="1:10" ht="30" customHeight="1" x14ac:dyDescent="0.2">
      <c r="A4577" s="461">
        <v>4566</v>
      </c>
      <c r="B4577" s="463" t="s">
        <v>12</v>
      </c>
      <c r="C4577" s="464" t="s">
        <v>1547</v>
      </c>
      <c r="D4577" s="465" t="str">
        <f>VLOOKUP(Tabela25[[#This Row],[Symbol]],Baza_cen[],3,0)</f>
        <v>BLOK NYXON  Green HST  170   H=245mm     GPMM</v>
      </c>
      <c r="E4577" s="466">
        <v>245</v>
      </c>
      <c r="F4577" s="466"/>
      <c r="G4577" s="466" t="s">
        <v>2453</v>
      </c>
      <c r="H4577" s="477">
        <f>NP.!X277</f>
        <v>0</v>
      </c>
      <c r="I4577" s="476">
        <f>NP.!AP277</f>
        <v>0</v>
      </c>
      <c r="J4577" s="462"/>
    </row>
    <row r="4578" spans="1:10" ht="30" customHeight="1" x14ac:dyDescent="0.2">
      <c r="A4578" s="461">
        <v>4567</v>
      </c>
      <c r="B4578" s="463" t="s">
        <v>12</v>
      </c>
      <c r="C4578" s="464" t="s">
        <v>1547</v>
      </c>
      <c r="D4578" s="465" t="str">
        <f>VLOOKUP(Tabela25[[#This Row],[Symbol]],Baza_cen[],3,0)</f>
        <v>BLOK NYXON  Green HST  170   H=245mm     GPMM</v>
      </c>
      <c r="E4578" s="466">
        <v>245</v>
      </c>
      <c r="F4578" s="466"/>
      <c r="G4578" s="466" t="s">
        <v>2453</v>
      </c>
      <c r="H4578" s="477">
        <f>NP.!Y277</f>
        <v>0</v>
      </c>
      <c r="I4578" s="476">
        <f>NP.!AQ277</f>
        <v>0</v>
      </c>
      <c r="J4578" s="462"/>
    </row>
    <row r="4579" spans="1:10" ht="30" customHeight="1" x14ac:dyDescent="0.2">
      <c r="A4579" s="461">
        <v>4568</v>
      </c>
      <c r="B4579" s="463" t="s">
        <v>12</v>
      </c>
      <c r="C4579" s="464" t="s">
        <v>1547</v>
      </c>
      <c r="D4579" s="465" t="str">
        <f>VLOOKUP(Tabela25[[#This Row],[Symbol]],Baza_cen[],3,0)</f>
        <v>BLOK NYXON  Green HST  170   H=245mm     GPMM</v>
      </c>
      <c r="E4579" s="466">
        <v>245</v>
      </c>
      <c r="F4579" s="466"/>
      <c r="G4579" s="466" t="s">
        <v>2453</v>
      </c>
      <c r="H4579" s="477">
        <f>NP.!Z277</f>
        <v>0</v>
      </c>
      <c r="I4579" s="476">
        <f>NP.!AR277</f>
        <v>0</v>
      </c>
      <c r="J4579" s="462"/>
    </row>
    <row r="4580" spans="1:10" ht="30" customHeight="1" x14ac:dyDescent="0.2">
      <c r="A4580" s="461">
        <v>4569</v>
      </c>
      <c r="B4580" s="463" t="s">
        <v>12</v>
      </c>
      <c r="C4580" s="464" t="s">
        <v>1547</v>
      </c>
      <c r="D4580" s="465" t="str">
        <f>VLOOKUP(Tabela25[[#This Row],[Symbol]],Baza_cen[],3,0)</f>
        <v>BLOK NYXON  Green HST  170   H=245mm     GPMM</v>
      </c>
      <c r="E4580" s="466">
        <v>245</v>
      </c>
      <c r="F4580" s="466"/>
      <c r="G4580" s="466" t="s">
        <v>2453</v>
      </c>
      <c r="H4580" s="477">
        <f>NP.!AA277</f>
        <v>0</v>
      </c>
      <c r="I4580" s="476">
        <f>NP.!AS277</f>
        <v>0</v>
      </c>
      <c r="J4580" s="462"/>
    </row>
    <row r="4581" spans="1:10" ht="30" customHeight="1" x14ac:dyDescent="0.2">
      <c r="A4581" s="461">
        <v>4570</v>
      </c>
      <c r="B4581" s="463" t="s">
        <v>12</v>
      </c>
      <c r="C4581" s="464" t="s">
        <v>1547</v>
      </c>
      <c r="D4581" s="465" t="str">
        <f>VLOOKUP(Tabela25[[#This Row],[Symbol]],Baza_cen[],3,0)</f>
        <v>BLOK NYXON  Green HST  170   H=245mm     GPMM</v>
      </c>
      <c r="E4581" s="466">
        <v>245</v>
      </c>
      <c r="F4581" s="466"/>
      <c r="G4581" s="466" t="s">
        <v>2453</v>
      </c>
      <c r="H4581" s="477">
        <f>NP.!AB277</f>
        <v>0</v>
      </c>
      <c r="I4581" s="476">
        <f>NP.!AT277</f>
        <v>0</v>
      </c>
      <c r="J4581" s="462"/>
    </row>
    <row r="4582" spans="1:10" ht="30" customHeight="1" x14ac:dyDescent="0.2">
      <c r="A4582" s="461">
        <v>4571</v>
      </c>
      <c r="B4582" s="463" t="s">
        <v>12</v>
      </c>
      <c r="C4582" s="464" t="s">
        <v>1547</v>
      </c>
      <c r="D4582" s="465" t="str">
        <f>VLOOKUP(Tabela25[[#This Row],[Symbol]],Baza_cen[],3,0)</f>
        <v>BLOK NYXON  Green HST  170   H=245mm     GPMM</v>
      </c>
      <c r="E4582" s="466">
        <v>245</v>
      </c>
      <c r="F4582" s="466"/>
      <c r="G4582" s="466" t="s">
        <v>2453</v>
      </c>
      <c r="H4582" s="477">
        <f>NP.!AC277</f>
        <v>0</v>
      </c>
      <c r="I4582" s="476">
        <f>NP.!AU277</f>
        <v>0</v>
      </c>
      <c r="J4582" s="462"/>
    </row>
    <row r="4583" spans="1:10" ht="30" customHeight="1" x14ac:dyDescent="0.2">
      <c r="A4583" s="461">
        <v>4572</v>
      </c>
      <c r="B4583" s="463" t="s">
        <v>12</v>
      </c>
      <c r="C4583" s="464" t="s">
        <v>1547</v>
      </c>
      <c r="D4583" s="465" t="str">
        <f>VLOOKUP(Tabela25[[#This Row],[Symbol]],Baza_cen[],3,0)</f>
        <v>BLOK NYXON  Green HST  170   H=245mm     GPMM</v>
      </c>
      <c r="E4583" s="466">
        <v>245</v>
      </c>
      <c r="F4583" s="466"/>
      <c r="G4583" s="466" t="s">
        <v>2453</v>
      </c>
      <c r="H4583" s="477">
        <f>NP.!AD277</f>
        <v>0</v>
      </c>
      <c r="I4583" s="476">
        <f>NP.!AV277</f>
        <v>0</v>
      </c>
      <c r="J4583" s="462"/>
    </row>
    <row r="4584" spans="1:10" ht="30" customHeight="1" x14ac:dyDescent="0.2">
      <c r="A4584" s="461">
        <v>4573</v>
      </c>
      <c r="B4584" s="463" t="s">
        <v>12</v>
      </c>
      <c r="C4584" s="464" t="s">
        <v>1548</v>
      </c>
      <c r="D4584" s="465" t="str">
        <f>VLOOKUP(Tabela25[[#This Row],[Symbol]],Baza_cen[],3,0)</f>
        <v>BLOK NYXON  Green HST  170   H=250mm     GPMM</v>
      </c>
      <c r="E4584" s="466">
        <v>250</v>
      </c>
      <c r="F4584" s="466"/>
      <c r="G4584" s="466" t="s">
        <v>2453</v>
      </c>
      <c r="H4584" s="477">
        <f>NP.!S278</f>
        <v>0</v>
      </c>
      <c r="I4584" s="476">
        <f>NP.!AK278</f>
        <v>0</v>
      </c>
      <c r="J4584" s="462"/>
    </row>
    <row r="4585" spans="1:10" ht="30" customHeight="1" x14ac:dyDescent="0.2">
      <c r="A4585" s="461">
        <v>4574</v>
      </c>
      <c r="B4585" s="463" t="s">
        <v>12</v>
      </c>
      <c r="C4585" s="464" t="s">
        <v>1548</v>
      </c>
      <c r="D4585" s="465" t="str">
        <f>VLOOKUP(Tabela25[[#This Row],[Symbol]],Baza_cen[],3,0)</f>
        <v>BLOK NYXON  Green HST  170   H=250mm     GPMM</v>
      </c>
      <c r="E4585" s="466">
        <v>250</v>
      </c>
      <c r="F4585" s="466"/>
      <c r="G4585" s="466" t="s">
        <v>2453</v>
      </c>
      <c r="H4585" s="477">
        <f>NP.!T278</f>
        <v>0</v>
      </c>
      <c r="I4585" s="476">
        <f>NP.!AL278</f>
        <v>0</v>
      </c>
      <c r="J4585" s="462"/>
    </row>
    <row r="4586" spans="1:10" ht="30" customHeight="1" x14ac:dyDescent="0.2">
      <c r="A4586" s="461">
        <v>4575</v>
      </c>
      <c r="B4586" s="463" t="s">
        <v>12</v>
      </c>
      <c r="C4586" s="464" t="s">
        <v>1548</v>
      </c>
      <c r="D4586" s="465" t="str">
        <f>VLOOKUP(Tabela25[[#This Row],[Symbol]],Baza_cen[],3,0)</f>
        <v>BLOK NYXON  Green HST  170   H=250mm     GPMM</v>
      </c>
      <c r="E4586" s="466">
        <v>250</v>
      </c>
      <c r="F4586" s="466"/>
      <c r="G4586" s="466" t="s">
        <v>2453</v>
      </c>
      <c r="H4586" s="477">
        <f>NP.!U278</f>
        <v>0</v>
      </c>
      <c r="I4586" s="476">
        <f>NP.!AM278</f>
        <v>0</v>
      </c>
      <c r="J4586" s="462"/>
    </row>
    <row r="4587" spans="1:10" ht="30" customHeight="1" x14ac:dyDescent="0.2">
      <c r="A4587" s="461">
        <v>4576</v>
      </c>
      <c r="B4587" s="463" t="s">
        <v>12</v>
      </c>
      <c r="C4587" s="464" t="s">
        <v>1548</v>
      </c>
      <c r="D4587" s="465" t="str">
        <f>VLOOKUP(Tabela25[[#This Row],[Symbol]],Baza_cen[],3,0)</f>
        <v>BLOK NYXON  Green HST  170   H=250mm     GPMM</v>
      </c>
      <c r="E4587" s="466">
        <v>250</v>
      </c>
      <c r="F4587" s="466"/>
      <c r="G4587" s="466" t="s">
        <v>2453</v>
      </c>
      <c r="H4587" s="477">
        <f>NP.!V278</f>
        <v>0</v>
      </c>
      <c r="I4587" s="476">
        <f>NP.!AN278</f>
        <v>0</v>
      </c>
      <c r="J4587" s="462"/>
    </row>
    <row r="4588" spans="1:10" ht="30" customHeight="1" x14ac:dyDescent="0.2">
      <c r="A4588" s="461">
        <v>4577</v>
      </c>
      <c r="B4588" s="463" t="s">
        <v>12</v>
      </c>
      <c r="C4588" s="464" t="s">
        <v>1548</v>
      </c>
      <c r="D4588" s="465" t="str">
        <f>VLOOKUP(Tabela25[[#This Row],[Symbol]],Baza_cen[],3,0)</f>
        <v>BLOK NYXON  Green HST  170   H=250mm     GPMM</v>
      </c>
      <c r="E4588" s="466">
        <v>250</v>
      </c>
      <c r="F4588" s="466"/>
      <c r="G4588" s="466" t="s">
        <v>2453</v>
      </c>
      <c r="H4588" s="477">
        <f>NP.!W278</f>
        <v>0</v>
      </c>
      <c r="I4588" s="476">
        <f>NP.!AO278</f>
        <v>0</v>
      </c>
      <c r="J4588" s="462"/>
    </row>
    <row r="4589" spans="1:10" ht="30" customHeight="1" x14ac:dyDescent="0.2">
      <c r="A4589" s="461">
        <v>4578</v>
      </c>
      <c r="B4589" s="463" t="s">
        <v>12</v>
      </c>
      <c r="C4589" s="464" t="s">
        <v>1548</v>
      </c>
      <c r="D4589" s="465" t="str">
        <f>VLOOKUP(Tabela25[[#This Row],[Symbol]],Baza_cen[],3,0)</f>
        <v>BLOK NYXON  Green HST  170   H=250mm     GPMM</v>
      </c>
      <c r="E4589" s="466">
        <v>250</v>
      </c>
      <c r="F4589" s="466"/>
      <c r="G4589" s="466" t="s">
        <v>2453</v>
      </c>
      <c r="H4589" s="477">
        <f>NP.!X278</f>
        <v>0</v>
      </c>
      <c r="I4589" s="476">
        <f>NP.!AP278</f>
        <v>0</v>
      </c>
      <c r="J4589" s="462"/>
    </row>
    <row r="4590" spans="1:10" ht="30" customHeight="1" x14ac:dyDescent="0.2">
      <c r="A4590" s="461">
        <v>4579</v>
      </c>
      <c r="B4590" s="463" t="s">
        <v>12</v>
      </c>
      <c r="C4590" s="464" t="s">
        <v>1548</v>
      </c>
      <c r="D4590" s="465" t="str">
        <f>VLOOKUP(Tabela25[[#This Row],[Symbol]],Baza_cen[],3,0)</f>
        <v>BLOK NYXON  Green HST  170   H=250mm     GPMM</v>
      </c>
      <c r="E4590" s="466">
        <v>250</v>
      </c>
      <c r="F4590" s="466"/>
      <c r="G4590" s="466" t="s">
        <v>2453</v>
      </c>
      <c r="H4590" s="477">
        <f>NP.!Y278</f>
        <v>0</v>
      </c>
      <c r="I4590" s="476">
        <f>NP.!AQ278</f>
        <v>0</v>
      </c>
      <c r="J4590" s="462"/>
    </row>
    <row r="4591" spans="1:10" ht="30" customHeight="1" x14ac:dyDescent="0.2">
      <c r="A4591" s="461">
        <v>4580</v>
      </c>
      <c r="B4591" s="463" t="s">
        <v>12</v>
      </c>
      <c r="C4591" s="464" t="s">
        <v>1548</v>
      </c>
      <c r="D4591" s="465" t="str">
        <f>VLOOKUP(Tabela25[[#This Row],[Symbol]],Baza_cen[],3,0)</f>
        <v>BLOK NYXON  Green HST  170   H=250mm     GPMM</v>
      </c>
      <c r="E4591" s="466">
        <v>250</v>
      </c>
      <c r="F4591" s="466"/>
      <c r="G4591" s="466" t="s">
        <v>2453</v>
      </c>
      <c r="H4591" s="477">
        <f>NP.!Z278</f>
        <v>0</v>
      </c>
      <c r="I4591" s="476">
        <f>NP.!AR278</f>
        <v>0</v>
      </c>
      <c r="J4591" s="462"/>
    </row>
    <row r="4592" spans="1:10" ht="30" customHeight="1" x14ac:dyDescent="0.2">
      <c r="A4592" s="461">
        <v>4581</v>
      </c>
      <c r="B4592" s="463" t="s">
        <v>12</v>
      </c>
      <c r="C4592" s="464" t="s">
        <v>1548</v>
      </c>
      <c r="D4592" s="465" t="str">
        <f>VLOOKUP(Tabela25[[#This Row],[Symbol]],Baza_cen[],3,0)</f>
        <v>BLOK NYXON  Green HST  170   H=250mm     GPMM</v>
      </c>
      <c r="E4592" s="466">
        <v>250</v>
      </c>
      <c r="F4592" s="466"/>
      <c r="G4592" s="466" t="s">
        <v>2453</v>
      </c>
      <c r="H4592" s="477">
        <f>NP.!AA278</f>
        <v>0</v>
      </c>
      <c r="I4592" s="476">
        <f>NP.!AS278</f>
        <v>0</v>
      </c>
      <c r="J4592" s="462"/>
    </row>
    <row r="4593" spans="1:10" ht="30" customHeight="1" x14ac:dyDescent="0.2">
      <c r="A4593" s="461">
        <v>4582</v>
      </c>
      <c r="B4593" s="463" t="s">
        <v>12</v>
      </c>
      <c r="C4593" s="464" t="s">
        <v>1548</v>
      </c>
      <c r="D4593" s="465" t="str">
        <f>VLOOKUP(Tabela25[[#This Row],[Symbol]],Baza_cen[],3,0)</f>
        <v>BLOK NYXON  Green HST  170   H=250mm     GPMM</v>
      </c>
      <c r="E4593" s="466">
        <v>250</v>
      </c>
      <c r="F4593" s="466"/>
      <c r="G4593" s="466" t="s">
        <v>2453</v>
      </c>
      <c r="H4593" s="477">
        <f>NP.!AB278</f>
        <v>0</v>
      </c>
      <c r="I4593" s="476">
        <f>NP.!AT278</f>
        <v>0</v>
      </c>
      <c r="J4593" s="462"/>
    </row>
    <row r="4594" spans="1:10" ht="30" customHeight="1" x14ac:dyDescent="0.2">
      <c r="A4594" s="461">
        <v>4583</v>
      </c>
      <c r="B4594" s="463" t="s">
        <v>12</v>
      </c>
      <c r="C4594" s="464" t="s">
        <v>1548</v>
      </c>
      <c r="D4594" s="465" t="str">
        <f>VLOOKUP(Tabela25[[#This Row],[Symbol]],Baza_cen[],3,0)</f>
        <v>BLOK NYXON  Green HST  170   H=250mm     GPMM</v>
      </c>
      <c r="E4594" s="466">
        <v>250</v>
      </c>
      <c r="F4594" s="466"/>
      <c r="G4594" s="466" t="s">
        <v>2453</v>
      </c>
      <c r="H4594" s="477">
        <f>NP.!AC278</f>
        <v>0</v>
      </c>
      <c r="I4594" s="476">
        <f>NP.!AU278</f>
        <v>0</v>
      </c>
      <c r="J4594" s="462"/>
    </row>
    <row r="4595" spans="1:10" ht="30" customHeight="1" x14ac:dyDescent="0.2">
      <c r="A4595" s="461">
        <v>4584</v>
      </c>
      <c r="B4595" s="463" t="s">
        <v>12</v>
      </c>
      <c r="C4595" s="464" t="s">
        <v>1548</v>
      </c>
      <c r="D4595" s="465" t="str">
        <f>VLOOKUP(Tabela25[[#This Row],[Symbol]],Baza_cen[],3,0)</f>
        <v>BLOK NYXON  Green HST  170   H=250mm     GPMM</v>
      </c>
      <c r="E4595" s="466">
        <v>250</v>
      </c>
      <c r="F4595" s="466"/>
      <c r="G4595" s="466" t="s">
        <v>2453</v>
      </c>
      <c r="H4595" s="477">
        <f>NP.!AD278</f>
        <v>0</v>
      </c>
      <c r="I4595" s="476">
        <f>NP.!AV278</f>
        <v>0</v>
      </c>
      <c r="J4595" s="462"/>
    </row>
    <row r="4596" spans="1:10" ht="30" customHeight="1" x14ac:dyDescent="0.2">
      <c r="A4596" s="461">
        <v>4585</v>
      </c>
      <c r="B4596" s="463" t="s">
        <v>12</v>
      </c>
      <c r="C4596" s="464" t="s">
        <v>1549</v>
      </c>
      <c r="D4596" s="465" t="str">
        <f>VLOOKUP(Tabela25[[#This Row],[Symbol]],Baza_cen[],3,0)</f>
        <v>BLOK NYXON  Green HST  170   H=255mm     GPMM</v>
      </c>
      <c r="E4596" s="466">
        <v>255</v>
      </c>
      <c r="F4596" s="466"/>
      <c r="G4596" s="466" t="s">
        <v>2453</v>
      </c>
      <c r="H4596" s="477">
        <f>NP.!S279</f>
        <v>0</v>
      </c>
      <c r="I4596" s="476">
        <f>NP.!AK279</f>
        <v>0</v>
      </c>
      <c r="J4596" s="462"/>
    </row>
    <row r="4597" spans="1:10" ht="30" customHeight="1" x14ac:dyDescent="0.2">
      <c r="A4597" s="461">
        <v>4586</v>
      </c>
      <c r="B4597" s="463" t="s">
        <v>12</v>
      </c>
      <c r="C4597" s="464" t="s">
        <v>1549</v>
      </c>
      <c r="D4597" s="465" t="str">
        <f>VLOOKUP(Tabela25[[#This Row],[Symbol]],Baza_cen[],3,0)</f>
        <v>BLOK NYXON  Green HST  170   H=255mm     GPMM</v>
      </c>
      <c r="E4597" s="466">
        <v>255</v>
      </c>
      <c r="F4597" s="466"/>
      <c r="G4597" s="466" t="s">
        <v>2453</v>
      </c>
      <c r="H4597" s="477">
        <f>NP.!T279</f>
        <v>0</v>
      </c>
      <c r="I4597" s="476">
        <f>NP.!AL279</f>
        <v>0</v>
      </c>
      <c r="J4597" s="462"/>
    </row>
    <row r="4598" spans="1:10" ht="30" customHeight="1" x14ac:dyDescent="0.2">
      <c r="A4598" s="461">
        <v>4587</v>
      </c>
      <c r="B4598" s="463" t="s">
        <v>12</v>
      </c>
      <c r="C4598" s="464" t="s">
        <v>1549</v>
      </c>
      <c r="D4598" s="465" t="str">
        <f>VLOOKUP(Tabela25[[#This Row],[Symbol]],Baza_cen[],3,0)</f>
        <v>BLOK NYXON  Green HST  170   H=255mm     GPMM</v>
      </c>
      <c r="E4598" s="466">
        <v>255</v>
      </c>
      <c r="F4598" s="466"/>
      <c r="G4598" s="466" t="s">
        <v>2453</v>
      </c>
      <c r="H4598" s="477">
        <f>NP.!U279</f>
        <v>0</v>
      </c>
      <c r="I4598" s="476">
        <f>NP.!AM279</f>
        <v>0</v>
      </c>
      <c r="J4598" s="462"/>
    </row>
    <row r="4599" spans="1:10" ht="30" customHeight="1" x14ac:dyDescent="0.2">
      <c r="A4599" s="461">
        <v>4588</v>
      </c>
      <c r="B4599" s="463" t="s">
        <v>12</v>
      </c>
      <c r="C4599" s="464" t="s">
        <v>1549</v>
      </c>
      <c r="D4599" s="465" t="str">
        <f>VLOOKUP(Tabela25[[#This Row],[Symbol]],Baza_cen[],3,0)</f>
        <v>BLOK NYXON  Green HST  170   H=255mm     GPMM</v>
      </c>
      <c r="E4599" s="466">
        <v>255</v>
      </c>
      <c r="F4599" s="466"/>
      <c r="G4599" s="466" t="s">
        <v>2453</v>
      </c>
      <c r="H4599" s="477">
        <f>NP.!V279</f>
        <v>0</v>
      </c>
      <c r="I4599" s="476">
        <f>NP.!AN279</f>
        <v>0</v>
      </c>
      <c r="J4599" s="462"/>
    </row>
    <row r="4600" spans="1:10" ht="30" customHeight="1" x14ac:dyDescent="0.2">
      <c r="A4600" s="461">
        <v>4589</v>
      </c>
      <c r="B4600" s="463" t="s">
        <v>12</v>
      </c>
      <c r="C4600" s="464" t="s">
        <v>1549</v>
      </c>
      <c r="D4600" s="465" t="str">
        <f>VLOOKUP(Tabela25[[#This Row],[Symbol]],Baza_cen[],3,0)</f>
        <v>BLOK NYXON  Green HST  170   H=255mm     GPMM</v>
      </c>
      <c r="E4600" s="466">
        <v>255</v>
      </c>
      <c r="F4600" s="466"/>
      <c r="G4600" s="466" t="s">
        <v>2453</v>
      </c>
      <c r="H4600" s="477">
        <f>NP.!W279</f>
        <v>0</v>
      </c>
      <c r="I4600" s="476">
        <f>NP.!AO279</f>
        <v>0</v>
      </c>
      <c r="J4600" s="462"/>
    </row>
    <row r="4601" spans="1:10" ht="30" customHeight="1" x14ac:dyDescent="0.2">
      <c r="A4601" s="461">
        <v>4590</v>
      </c>
      <c r="B4601" s="463" t="s">
        <v>12</v>
      </c>
      <c r="C4601" s="464" t="s">
        <v>1549</v>
      </c>
      <c r="D4601" s="465" t="str">
        <f>VLOOKUP(Tabela25[[#This Row],[Symbol]],Baza_cen[],3,0)</f>
        <v>BLOK NYXON  Green HST  170   H=255mm     GPMM</v>
      </c>
      <c r="E4601" s="466">
        <v>255</v>
      </c>
      <c r="F4601" s="466"/>
      <c r="G4601" s="466" t="s">
        <v>2453</v>
      </c>
      <c r="H4601" s="477">
        <f>NP.!X279</f>
        <v>0</v>
      </c>
      <c r="I4601" s="476">
        <f>NP.!AP279</f>
        <v>0</v>
      </c>
      <c r="J4601" s="462"/>
    </row>
    <row r="4602" spans="1:10" ht="30" customHeight="1" x14ac:dyDescent="0.2">
      <c r="A4602" s="461">
        <v>4591</v>
      </c>
      <c r="B4602" s="463" t="s">
        <v>12</v>
      </c>
      <c r="C4602" s="464" t="s">
        <v>1549</v>
      </c>
      <c r="D4602" s="465" t="str">
        <f>VLOOKUP(Tabela25[[#This Row],[Symbol]],Baza_cen[],3,0)</f>
        <v>BLOK NYXON  Green HST  170   H=255mm     GPMM</v>
      </c>
      <c r="E4602" s="466">
        <v>255</v>
      </c>
      <c r="F4602" s="466"/>
      <c r="G4602" s="466" t="s">
        <v>2453</v>
      </c>
      <c r="H4602" s="477">
        <f>NP.!Y279</f>
        <v>0</v>
      </c>
      <c r="I4602" s="476">
        <f>NP.!AQ279</f>
        <v>0</v>
      </c>
      <c r="J4602" s="462"/>
    </row>
    <row r="4603" spans="1:10" ht="30" customHeight="1" x14ac:dyDescent="0.2">
      <c r="A4603" s="461">
        <v>4592</v>
      </c>
      <c r="B4603" s="463" t="s">
        <v>12</v>
      </c>
      <c r="C4603" s="464" t="s">
        <v>1549</v>
      </c>
      <c r="D4603" s="465" t="str">
        <f>VLOOKUP(Tabela25[[#This Row],[Symbol]],Baza_cen[],3,0)</f>
        <v>BLOK NYXON  Green HST  170   H=255mm     GPMM</v>
      </c>
      <c r="E4603" s="466">
        <v>255</v>
      </c>
      <c r="F4603" s="466"/>
      <c r="G4603" s="466" t="s">
        <v>2453</v>
      </c>
      <c r="H4603" s="477">
        <f>NP.!Z279</f>
        <v>0</v>
      </c>
      <c r="I4603" s="476">
        <f>NP.!AR279</f>
        <v>0</v>
      </c>
      <c r="J4603" s="462"/>
    </row>
    <row r="4604" spans="1:10" ht="30" customHeight="1" x14ac:dyDescent="0.2">
      <c r="A4604" s="461">
        <v>4593</v>
      </c>
      <c r="B4604" s="463" t="s">
        <v>12</v>
      </c>
      <c r="C4604" s="464" t="s">
        <v>1549</v>
      </c>
      <c r="D4604" s="465" t="str">
        <f>VLOOKUP(Tabela25[[#This Row],[Symbol]],Baza_cen[],3,0)</f>
        <v>BLOK NYXON  Green HST  170   H=255mm     GPMM</v>
      </c>
      <c r="E4604" s="466">
        <v>255</v>
      </c>
      <c r="F4604" s="466"/>
      <c r="G4604" s="466" t="s">
        <v>2453</v>
      </c>
      <c r="H4604" s="477">
        <f>NP.!AA279</f>
        <v>0</v>
      </c>
      <c r="I4604" s="476">
        <f>NP.!AS279</f>
        <v>0</v>
      </c>
      <c r="J4604" s="462"/>
    </row>
    <row r="4605" spans="1:10" ht="30" customHeight="1" x14ac:dyDescent="0.2">
      <c r="A4605" s="461">
        <v>4594</v>
      </c>
      <c r="B4605" s="463" t="s">
        <v>12</v>
      </c>
      <c r="C4605" s="464" t="s">
        <v>1549</v>
      </c>
      <c r="D4605" s="465" t="str">
        <f>VLOOKUP(Tabela25[[#This Row],[Symbol]],Baza_cen[],3,0)</f>
        <v>BLOK NYXON  Green HST  170   H=255mm     GPMM</v>
      </c>
      <c r="E4605" s="466">
        <v>255</v>
      </c>
      <c r="F4605" s="466"/>
      <c r="G4605" s="466" t="s">
        <v>2453</v>
      </c>
      <c r="H4605" s="477">
        <f>NP.!AB279</f>
        <v>0</v>
      </c>
      <c r="I4605" s="476">
        <f>NP.!AT279</f>
        <v>0</v>
      </c>
      <c r="J4605" s="462"/>
    </row>
    <row r="4606" spans="1:10" ht="30" customHeight="1" x14ac:dyDescent="0.2">
      <c r="A4606" s="461">
        <v>4595</v>
      </c>
      <c r="B4606" s="463" t="s">
        <v>12</v>
      </c>
      <c r="C4606" s="464" t="s">
        <v>1549</v>
      </c>
      <c r="D4606" s="465" t="str">
        <f>VLOOKUP(Tabela25[[#This Row],[Symbol]],Baza_cen[],3,0)</f>
        <v>BLOK NYXON  Green HST  170   H=255mm     GPMM</v>
      </c>
      <c r="E4606" s="466">
        <v>255</v>
      </c>
      <c r="F4606" s="466"/>
      <c r="G4606" s="466" t="s">
        <v>2453</v>
      </c>
      <c r="H4606" s="477">
        <f>NP.!AC279</f>
        <v>0</v>
      </c>
      <c r="I4606" s="476">
        <f>NP.!AU279</f>
        <v>0</v>
      </c>
      <c r="J4606" s="462"/>
    </row>
    <row r="4607" spans="1:10" ht="30" customHeight="1" x14ac:dyDescent="0.2">
      <c r="A4607" s="461">
        <v>4596</v>
      </c>
      <c r="B4607" s="463" t="s">
        <v>12</v>
      </c>
      <c r="C4607" s="464" t="s">
        <v>1549</v>
      </c>
      <c r="D4607" s="465" t="str">
        <f>VLOOKUP(Tabela25[[#This Row],[Symbol]],Baza_cen[],3,0)</f>
        <v>BLOK NYXON  Green HST  170   H=255mm     GPMM</v>
      </c>
      <c r="E4607" s="466">
        <v>255</v>
      </c>
      <c r="F4607" s="466"/>
      <c r="G4607" s="466" t="s">
        <v>2453</v>
      </c>
      <c r="H4607" s="477">
        <f>NP.!AD279</f>
        <v>0</v>
      </c>
      <c r="I4607" s="476">
        <f>NP.!AV279</f>
        <v>0</v>
      </c>
      <c r="J4607" s="462"/>
    </row>
    <row r="4608" spans="1:10" ht="30" customHeight="1" x14ac:dyDescent="0.2">
      <c r="A4608" s="461">
        <v>4597</v>
      </c>
      <c r="B4608" s="463" t="s">
        <v>12</v>
      </c>
      <c r="C4608" s="464" t="s">
        <v>1550</v>
      </c>
      <c r="D4608" s="465" t="str">
        <f>VLOOKUP(Tabela25[[#This Row],[Symbol]],Baza_cen[],3,0)</f>
        <v>BLOK NYXON  Green HST  170   H=260mm     GPMM</v>
      </c>
      <c r="E4608" s="466">
        <v>260</v>
      </c>
      <c r="F4608" s="466"/>
      <c r="G4608" s="466" t="s">
        <v>2453</v>
      </c>
      <c r="H4608" s="477">
        <f>NP.!S280</f>
        <v>0</v>
      </c>
      <c r="I4608" s="476">
        <f>NP.!AK280</f>
        <v>0</v>
      </c>
      <c r="J4608" s="462"/>
    </row>
    <row r="4609" spans="1:10" ht="30" customHeight="1" x14ac:dyDescent="0.2">
      <c r="A4609" s="461">
        <v>4598</v>
      </c>
      <c r="B4609" s="463" t="s">
        <v>12</v>
      </c>
      <c r="C4609" s="464" t="s">
        <v>1550</v>
      </c>
      <c r="D4609" s="465" t="str">
        <f>VLOOKUP(Tabela25[[#This Row],[Symbol]],Baza_cen[],3,0)</f>
        <v>BLOK NYXON  Green HST  170   H=260mm     GPMM</v>
      </c>
      <c r="E4609" s="466">
        <v>260</v>
      </c>
      <c r="F4609" s="466"/>
      <c r="G4609" s="466" t="s">
        <v>2453</v>
      </c>
      <c r="H4609" s="477">
        <f>NP.!T280</f>
        <v>0</v>
      </c>
      <c r="I4609" s="476">
        <f>NP.!AL280</f>
        <v>0</v>
      </c>
      <c r="J4609" s="462"/>
    </row>
    <row r="4610" spans="1:10" ht="30" customHeight="1" x14ac:dyDescent="0.2">
      <c r="A4610" s="461">
        <v>4599</v>
      </c>
      <c r="B4610" s="463" t="s">
        <v>12</v>
      </c>
      <c r="C4610" s="464" t="s">
        <v>1550</v>
      </c>
      <c r="D4610" s="465" t="str">
        <f>VLOOKUP(Tabela25[[#This Row],[Symbol]],Baza_cen[],3,0)</f>
        <v>BLOK NYXON  Green HST  170   H=260mm     GPMM</v>
      </c>
      <c r="E4610" s="466">
        <v>260</v>
      </c>
      <c r="F4610" s="466"/>
      <c r="G4610" s="466" t="s">
        <v>2453</v>
      </c>
      <c r="H4610" s="477">
        <f>NP.!U280</f>
        <v>0</v>
      </c>
      <c r="I4610" s="476">
        <f>NP.!AM280</f>
        <v>0</v>
      </c>
      <c r="J4610" s="462"/>
    </row>
    <row r="4611" spans="1:10" ht="30" customHeight="1" x14ac:dyDescent="0.2">
      <c r="A4611" s="461">
        <v>4600</v>
      </c>
      <c r="B4611" s="463" t="s">
        <v>12</v>
      </c>
      <c r="C4611" s="464" t="s">
        <v>1550</v>
      </c>
      <c r="D4611" s="465" t="str">
        <f>VLOOKUP(Tabela25[[#This Row],[Symbol]],Baza_cen[],3,0)</f>
        <v>BLOK NYXON  Green HST  170   H=260mm     GPMM</v>
      </c>
      <c r="E4611" s="466">
        <v>260</v>
      </c>
      <c r="F4611" s="466"/>
      <c r="G4611" s="466" t="s">
        <v>2453</v>
      </c>
      <c r="H4611" s="477">
        <f>NP.!V280</f>
        <v>0</v>
      </c>
      <c r="I4611" s="476">
        <f>NP.!AN280</f>
        <v>0</v>
      </c>
      <c r="J4611" s="462"/>
    </row>
    <row r="4612" spans="1:10" ht="30" customHeight="1" x14ac:dyDescent="0.2">
      <c r="A4612" s="461">
        <v>4601</v>
      </c>
      <c r="B4612" s="463" t="s">
        <v>12</v>
      </c>
      <c r="C4612" s="464" t="s">
        <v>1550</v>
      </c>
      <c r="D4612" s="465" t="str">
        <f>VLOOKUP(Tabela25[[#This Row],[Symbol]],Baza_cen[],3,0)</f>
        <v>BLOK NYXON  Green HST  170   H=260mm     GPMM</v>
      </c>
      <c r="E4612" s="466">
        <v>260</v>
      </c>
      <c r="F4612" s="466"/>
      <c r="G4612" s="466" t="s">
        <v>2453</v>
      </c>
      <c r="H4612" s="477">
        <f>NP.!W280</f>
        <v>0</v>
      </c>
      <c r="I4612" s="476">
        <f>NP.!AO280</f>
        <v>0</v>
      </c>
      <c r="J4612" s="462"/>
    </row>
    <row r="4613" spans="1:10" ht="30" customHeight="1" x14ac:dyDescent="0.2">
      <c r="A4613" s="461">
        <v>4602</v>
      </c>
      <c r="B4613" s="463" t="s">
        <v>12</v>
      </c>
      <c r="C4613" s="464" t="s">
        <v>1550</v>
      </c>
      <c r="D4613" s="465" t="str">
        <f>VLOOKUP(Tabela25[[#This Row],[Symbol]],Baza_cen[],3,0)</f>
        <v>BLOK NYXON  Green HST  170   H=260mm     GPMM</v>
      </c>
      <c r="E4613" s="466">
        <v>260</v>
      </c>
      <c r="F4613" s="466"/>
      <c r="G4613" s="466" t="s">
        <v>2453</v>
      </c>
      <c r="H4613" s="477">
        <f>NP.!X280</f>
        <v>0</v>
      </c>
      <c r="I4613" s="476">
        <f>NP.!AP280</f>
        <v>0</v>
      </c>
      <c r="J4613" s="462"/>
    </row>
    <row r="4614" spans="1:10" ht="30" customHeight="1" x14ac:dyDescent="0.2">
      <c r="A4614" s="461">
        <v>4603</v>
      </c>
      <c r="B4614" s="463" t="s">
        <v>12</v>
      </c>
      <c r="C4614" s="464" t="s">
        <v>1550</v>
      </c>
      <c r="D4614" s="465" t="str">
        <f>VLOOKUP(Tabela25[[#This Row],[Symbol]],Baza_cen[],3,0)</f>
        <v>BLOK NYXON  Green HST  170   H=260mm     GPMM</v>
      </c>
      <c r="E4614" s="466">
        <v>260</v>
      </c>
      <c r="F4614" s="466"/>
      <c r="G4614" s="466" t="s">
        <v>2453</v>
      </c>
      <c r="H4614" s="477">
        <f>NP.!Y280</f>
        <v>0</v>
      </c>
      <c r="I4614" s="476">
        <f>NP.!AQ280</f>
        <v>0</v>
      </c>
      <c r="J4614" s="462"/>
    </row>
    <row r="4615" spans="1:10" ht="30" customHeight="1" x14ac:dyDescent="0.2">
      <c r="A4615" s="461">
        <v>4604</v>
      </c>
      <c r="B4615" s="463" t="s">
        <v>12</v>
      </c>
      <c r="C4615" s="464" t="s">
        <v>1550</v>
      </c>
      <c r="D4615" s="465" t="str">
        <f>VLOOKUP(Tabela25[[#This Row],[Symbol]],Baza_cen[],3,0)</f>
        <v>BLOK NYXON  Green HST  170   H=260mm     GPMM</v>
      </c>
      <c r="E4615" s="466">
        <v>260</v>
      </c>
      <c r="F4615" s="466"/>
      <c r="G4615" s="466" t="s">
        <v>2453</v>
      </c>
      <c r="H4615" s="477">
        <f>NP.!Z280</f>
        <v>0</v>
      </c>
      <c r="I4615" s="476">
        <f>NP.!AR280</f>
        <v>0</v>
      </c>
      <c r="J4615" s="462"/>
    </row>
    <row r="4616" spans="1:10" ht="30" customHeight="1" x14ac:dyDescent="0.2">
      <c r="A4616" s="461">
        <v>4605</v>
      </c>
      <c r="B4616" s="463" t="s">
        <v>12</v>
      </c>
      <c r="C4616" s="464" t="s">
        <v>1550</v>
      </c>
      <c r="D4616" s="465" t="str">
        <f>VLOOKUP(Tabela25[[#This Row],[Symbol]],Baza_cen[],3,0)</f>
        <v>BLOK NYXON  Green HST  170   H=260mm     GPMM</v>
      </c>
      <c r="E4616" s="466">
        <v>260</v>
      </c>
      <c r="F4616" s="466"/>
      <c r="G4616" s="466" t="s">
        <v>2453</v>
      </c>
      <c r="H4616" s="477">
        <f>NP.!AA280</f>
        <v>0</v>
      </c>
      <c r="I4616" s="476">
        <f>NP.!AS280</f>
        <v>0</v>
      </c>
      <c r="J4616" s="462"/>
    </row>
    <row r="4617" spans="1:10" ht="30" customHeight="1" x14ac:dyDescent="0.2">
      <c r="A4617" s="461">
        <v>4606</v>
      </c>
      <c r="B4617" s="463" t="s">
        <v>12</v>
      </c>
      <c r="C4617" s="464" t="s">
        <v>1550</v>
      </c>
      <c r="D4617" s="465" t="str">
        <f>VLOOKUP(Tabela25[[#This Row],[Symbol]],Baza_cen[],3,0)</f>
        <v>BLOK NYXON  Green HST  170   H=260mm     GPMM</v>
      </c>
      <c r="E4617" s="466">
        <v>260</v>
      </c>
      <c r="F4617" s="466"/>
      <c r="G4617" s="466" t="s">
        <v>2453</v>
      </c>
      <c r="H4617" s="477">
        <f>NP.!AB280</f>
        <v>0</v>
      </c>
      <c r="I4617" s="476">
        <f>NP.!AT280</f>
        <v>0</v>
      </c>
      <c r="J4617" s="462"/>
    </row>
    <row r="4618" spans="1:10" ht="30" customHeight="1" x14ac:dyDescent="0.2">
      <c r="A4618" s="461">
        <v>4607</v>
      </c>
      <c r="B4618" s="463" t="s">
        <v>12</v>
      </c>
      <c r="C4618" s="464" t="s">
        <v>1550</v>
      </c>
      <c r="D4618" s="465" t="str">
        <f>VLOOKUP(Tabela25[[#This Row],[Symbol]],Baza_cen[],3,0)</f>
        <v>BLOK NYXON  Green HST  170   H=260mm     GPMM</v>
      </c>
      <c r="E4618" s="466">
        <v>260</v>
      </c>
      <c r="F4618" s="466"/>
      <c r="G4618" s="466" t="s">
        <v>2453</v>
      </c>
      <c r="H4618" s="477">
        <f>NP.!AC280</f>
        <v>0</v>
      </c>
      <c r="I4618" s="476">
        <f>NP.!AU280</f>
        <v>0</v>
      </c>
      <c r="J4618" s="462"/>
    </row>
    <row r="4619" spans="1:10" ht="30" customHeight="1" x14ac:dyDescent="0.2">
      <c r="A4619" s="461">
        <v>4608</v>
      </c>
      <c r="B4619" s="463" t="s">
        <v>12</v>
      </c>
      <c r="C4619" s="464" t="s">
        <v>1550</v>
      </c>
      <c r="D4619" s="465" t="str">
        <f>VLOOKUP(Tabela25[[#This Row],[Symbol]],Baza_cen[],3,0)</f>
        <v>BLOK NYXON  Green HST  170   H=260mm     GPMM</v>
      </c>
      <c r="E4619" s="466">
        <v>260</v>
      </c>
      <c r="F4619" s="466"/>
      <c r="G4619" s="466" t="s">
        <v>2453</v>
      </c>
      <c r="H4619" s="477">
        <f>NP.!AD280</f>
        <v>0</v>
      </c>
      <c r="I4619" s="476">
        <f>NP.!AV280</f>
        <v>0</v>
      </c>
      <c r="J4619" s="462"/>
    </row>
    <row r="4620" spans="1:10" ht="30" customHeight="1" x14ac:dyDescent="0.2">
      <c r="A4620" s="461">
        <v>4609</v>
      </c>
      <c r="B4620" s="463" t="s">
        <v>12</v>
      </c>
      <c r="C4620" s="464" t="s">
        <v>1551</v>
      </c>
      <c r="D4620" s="465" t="str">
        <f>VLOOKUP(Tabela25[[#This Row],[Symbol]],Baza_cen[],3,0)</f>
        <v>BLOK NYXON  Green HST  170   H=265mm     GPMM</v>
      </c>
      <c r="E4620" s="466">
        <v>265</v>
      </c>
      <c r="F4620" s="466"/>
      <c r="G4620" s="466" t="s">
        <v>2453</v>
      </c>
      <c r="H4620" s="477">
        <f>NP.!S281</f>
        <v>0</v>
      </c>
      <c r="I4620" s="476">
        <f>NP.!AK281</f>
        <v>0</v>
      </c>
      <c r="J4620" s="462"/>
    </row>
    <row r="4621" spans="1:10" ht="30" customHeight="1" x14ac:dyDescent="0.2">
      <c r="A4621" s="461">
        <v>4610</v>
      </c>
      <c r="B4621" s="463" t="s">
        <v>12</v>
      </c>
      <c r="C4621" s="464" t="s">
        <v>1551</v>
      </c>
      <c r="D4621" s="465" t="str">
        <f>VLOOKUP(Tabela25[[#This Row],[Symbol]],Baza_cen[],3,0)</f>
        <v>BLOK NYXON  Green HST  170   H=265mm     GPMM</v>
      </c>
      <c r="E4621" s="466">
        <v>265</v>
      </c>
      <c r="F4621" s="466"/>
      <c r="G4621" s="466" t="s">
        <v>2453</v>
      </c>
      <c r="H4621" s="477">
        <f>NP.!T281</f>
        <v>0</v>
      </c>
      <c r="I4621" s="476">
        <f>NP.!AL281</f>
        <v>0</v>
      </c>
      <c r="J4621" s="462"/>
    </row>
    <row r="4622" spans="1:10" ht="30" customHeight="1" x14ac:dyDescent="0.2">
      <c r="A4622" s="461">
        <v>4611</v>
      </c>
      <c r="B4622" s="463" t="s">
        <v>12</v>
      </c>
      <c r="C4622" s="464" t="s">
        <v>1551</v>
      </c>
      <c r="D4622" s="465" t="str">
        <f>VLOOKUP(Tabela25[[#This Row],[Symbol]],Baza_cen[],3,0)</f>
        <v>BLOK NYXON  Green HST  170   H=265mm     GPMM</v>
      </c>
      <c r="E4622" s="466">
        <v>265</v>
      </c>
      <c r="F4622" s="466"/>
      <c r="G4622" s="466" t="s">
        <v>2453</v>
      </c>
      <c r="H4622" s="477">
        <f>NP.!U281</f>
        <v>0</v>
      </c>
      <c r="I4622" s="476">
        <f>NP.!AM281</f>
        <v>0</v>
      </c>
      <c r="J4622" s="462"/>
    </row>
    <row r="4623" spans="1:10" ht="30" customHeight="1" x14ac:dyDescent="0.2">
      <c r="A4623" s="461">
        <v>4612</v>
      </c>
      <c r="B4623" s="463" t="s">
        <v>12</v>
      </c>
      <c r="C4623" s="464" t="s">
        <v>1551</v>
      </c>
      <c r="D4623" s="465" t="str">
        <f>VLOOKUP(Tabela25[[#This Row],[Symbol]],Baza_cen[],3,0)</f>
        <v>BLOK NYXON  Green HST  170   H=265mm     GPMM</v>
      </c>
      <c r="E4623" s="466">
        <v>265</v>
      </c>
      <c r="F4623" s="466"/>
      <c r="G4623" s="466" t="s">
        <v>2453</v>
      </c>
      <c r="H4623" s="477">
        <f>NP.!V281</f>
        <v>0</v>
      </c>
      <c r="I4623" s="476">
        <f>NP.!AN281</f>
        <v>0</v>
      </c>
      <c r="J4623" s="462"/>
    </row>
    <row r="4624" spans="1:10" ht="30" customHeight="1" x14ac:dyDescent="0.2">
      <c r="A4624" s="461">
        <v>4613</v>
      </c>
      <c r="B4624" s="463" t="s">
        <v>12</v>
      </c>
      <c r="C4624" s="464" t="s">
        <v>1551</v>
      </c>
      <c r="D4624" s="465" t="str">
        <f>VLOOKUP(Tabela25[[#This Row],[Symbol]],Baza_cen[],3,0)</f>
        <v>BLOK NYXON  Green HST  170   H=265mm     GPMM</v>
      </c>
      <c r="E4624" s="466">
        <v>265</v>
      </c>
      <c r="F4624" s="466"/>
      <c r="G4624" s="466" t="s">
        <v>2453</v>
      </c>
      <c r="H4624" s="477">
        <f>NP.!W281</f>
        <v>0</v>
      </c>
      <c r="I4624" s="476">
        <f>NP.!AO281</f>
        <v>0</v>
      </c>
      <c r="J4624" s="462"/>
    </row>
    <row r="4625" spans="1:10" ht="30" customHeight="1" x14ac:dyDescent="0.2">
      <c r="A4625" s="461">
        <v>4614</v>
      </c>
      <c r="B4625" s="463" t="s">
        <v>12</v>
      </c>
      <c r="C4625" s="464" t="s">
        <v>1551</v>
      </c>
      <c r="D4625" s="465" t="str">
        <f>VLOOKUP(Tabela25[[#This Row],[Symbol]],Baza_cen[],3,0)</f>
        <v>BLOK NYXON  Green HST  170   H=265mm     GPMM</v>
      </c>
      <c r="E4625" s="466">
        <v>265</v>
      </c>
      <c r="F4625" s="466"/>
      <c r="G4625" s="466" t="s">
        <v>2453</v>
      </c>
      <c r="H4625" s="477">
        <f>NP.!X281</f>
        <v>0</v>
      </c>
      <c r="I4625" s="476">
        <f>NP.!AP281</f>
        <v>0</v>
      </c>
      <c r="J4625" s="462"/>
    </row>
    <row r="4626" spans="1:10" ht="30" customHeight="1" x14ac:dyDescent="0.2">
      <c r="A4626" s="461">
        <v>4615</v>
      </c>
      <c r="B4626" s="463" t="s">
        <v>12</v>
      </c>
      <c r="C4626" s="464" t="s">
        <v>1551</v>
      </c>
      <c r="D4626" s="465" t="str">
        <f>VLOOKUP(Tabela25[[#This Row],[Symbol]],Baza_cen[],3,0)</f>
        <v>BLOK NYXON  Green HST  170   H=265mm     GPMM</v>
      </c>
      <c r="E4626" s="466">
        <v>265</v>
      </c>
      <c r="F4626" s="466"/>
      <c r="G4626" s="466" t="s">
        <v>2453</v>
      </c>
      <c r="H4626" s="477">
        <f>NP.!Y281</f>
        <v>0</v>
      </c>
      <c r="I4626" s="476">
        <f>NP.!AQ281</f>
        <v>0</v>
      </c>
      <c r="J4626" s="462"/>
    </row>
    <row r="4627" spans="1:10" ht="30" customHeight="1" x14ac:dyDescent="0.2">
      <c r="A4627" s="461">
        <v>4616</v>
      </c>
      <c r="B4627" s="463" t="s">
        <v>12</v>
      </c>
      <c r="C4627" s="464" t="s">
        <v>1551</v>
      </c>
      <c r="D4627" s="465" t="str">
        <f>VLOOKUP(Tabela25[[#This Row],[Symbol]],Baza_cen[],3,0)</f>
        <v>BLOK NYXON  Green HST  170   H=265mm     GPMM</v>
      </c>
      <c r="E4627" s="466">
        <v>265</v>
      </c>
      <c r="F4627" s="466"/>
      <c r="G4627" s="466" t="s">
        <v>2453</v>
      </c>
      <c r="H4627" s="477">
        <f>NP.!Z281</f>
        <v>0</v>
      </c>
      <c r="I4627" s="476">
        <f>NP.!AR281</f>
        <v>0</v>
      </c>
      <c r="J4627" s="462"/>
    </row>
    <row r="4628" spans="1:10" ht="30" customHeight="1" x14ac:dyDescent="0.2">
      <c r="A4628" s="461">
        <v>4617</v>
      </c>
      <c r="B4628" s="463" t="s">
        <v>12</v>
      </c>
      <c r="C4628" s="464" t="s">
        <v>1551</v>
      </c>
      <c r="D4628" s="465" t="str">
        <f>VLOOKUP(Tabela25[[#This Row],[Symbol]],Baza_cen[],3,0)</f>
        <v>BLOK NYXON  Green HST  170   H=265mm     GPMM</v>
      </c>
      <c r="E4628" s="466">
        <v>265</v>
      </c>
      <c r="F4628" s="466"/>
      <c r="G4628" s="466" t="s">
        <v>2453</v>
      </c>
      <c r="H4628" s="477">
        <f>NP.!AA281</f>
        <v>0</v>
      </c>
      <c r="I4628" s="476">
        <f>NP.!AS281</f>
        <v>0</v>
      </c>
      <c r="J4628" s="462"/>
    </row>
    <row r="4629" spans="1:10" ht="30" customHeight="1" x14ac:dyDescent="0.2">
      <c r="A4629" s="461">
        <v>4618</v>
      </c>
      <c r="B4629" s="463" t="s">
        <v>12</v>
      </c>
      <c r="C4629" s="464" t="s">
        <v>1551</v>
      </c>
      <c r="D4629" s="465" t="str">
        <f>VLOOKUP(Tabela25[[#This Row],[Symbol]],Baza_cen[],3,0)</f>
        <v>BLOK NYXON  Green HST  170   H=265mm     GPMM</v>
      </c>
      <c r="E4629" s="466">
        <v>265</v>
      </c>
      <c r="F4629" s="466"/>
      <c r="G4629" s="466" t="s">
        <v>2453</v>
      </c>
      <c r="H4629" s="477">
        <f>NP.!AB281</f>
        <v>0</v>
      </c>
      <c r="I4629" s="476">
        <f>NP.!AT281</f>
        <v>0</v>
      </c>
      <c r="J4629" s="462"/>
    </row>
    <row r="4630" spans="1:10" ht="30" customHeight="1" x14ac:dyDescent="0.2">
      <c r="A4630" s="461">
        <v>4619</v>
      </c>
      <c r="B4630" s="463" t="s">
        <v>12</v>
      </c>
      <c r="C4630" s="464" t="s">
        <v>1551</v>
      </c>
      <c r="D4630" s="465" t="str">
        <f>VLOOKUP(Tabela25[[#This Row],[Symbol]],Baza_cen[],3,0)</f>
        <v>BLOK NYXON  Green HST  170   H=265mm     GPMM</v>
      </c>
      <c r="E4630" s="466">
        <v>265</v>
      </c>
      <c r="F4630" s="466"/>
      <c r="G4630" s="466" t="s">
        <v>2453</v>
      </c>
      <c r="H4630" s="477">
        <f>NP.!AC281</f>
        <v>0</v>
      </c>
      <c r="I4630" s="476">
        <f>NP.!AU281</f>
        <v>0</v>
      </c>
      <c r="J4630" s="462"/>
    </row>
    <row r="4631" spans="1:10" ht="30" customHeight="1" x14ac:dyDescent="0.2">
      <c r="A4631" s="461">
        <v>4620</v>
      </c>
      <c r="B4631" s="463" t="s">
        <v>12</v>
      </c>
      <c r="C4631" s="464" t="s">
        <v>1551</v>
      </c>
      <c r="D4631" s="465" t="str">
        <f>VLOOKUP(Tabela25[[#This Row],[Symbol]],Baza_cen[],3,0)</f>
        <v>BLOK NYXON  Green HST  170   H=265mm     GPMM</v>
      </c>
      <c r="E4631" s="466">
        <v>265</v>
      </c>
      <c r="F4631" s="466"/>
      <c r="G4631" s="466" t="s">
        <v>2453</v>
      </c>
      <c r="H4631" s="477">
        <f>NP.!AD281</f>
        <v>0</v>
      </c>
      <c r="I4631" s="476">
        <f>NP.!AV281</f>
        <v>0</v>
      </c>
      <c r="J4631" s="462"/>
    </row>
    <row r="4632" spans="1:10" ht="30" customHeight="1" x14ac:dyDescent="0.2">
      <c r="A4632" s="461">
        <v>4621</v>
      </c>
      <c r="B4632" s="463" t="s">
        <v>12</v>
      </c>
      <c r="C4632" s="464" t="s">
        <v>1552</v>
      </c>
      <c r="D4632" s="465" t="str">
        <f>VLOOKUP(Tabela25[[#This Row],[Symbol]],Baza_cen[],3,0)</f>
        <v>BLOK NYXON  Green HST  170   H=270mm     GPMM</v>
      </c>
      <c r="E4632" s="466">
        <v>270</v>
      </c>
      <c r="F4632" s="466"/>
      <c r="G4632" s="466" t="s">
        <v>2453</v>
      </c>
      <c r="H4632" s="477">
        <f>NP.!S282</f>
        <v>0</v>
      </c>
      <c r="I4632" s="476">
        <f>NP.!AK282</f>
        <v>0</v>
      </c>
      <c r="J4632" s="462"/>
    </row>
    <row r="4633" spans="1:10" ht="30" customHeight="1" x14ac:dyDescent="0.2">
      <c r="A4633" s="461">
        <v>4622</v>
      </c>
      <c r="B4633" s="463" t="s">
        <v>12</v>
      </c>
      <c r="C4633" s="464" t="s">
        <v>1552</v>
      </c>
      <c r="D4633" s="465" t="str">
        <f>VLOOKUP(Tabela25[[#This Row],[Symbol]],Baza_cen[],3,0)</f>
        <v>BLOK NYXON  Green HST  170   H=270mm     GPMM</v>
      </c>
      <c r="E4633" s="466">
        <v>270</v>
      </c>
      <c r="F4633" s="466"/>
      <c r="G4633" s="466" t="s">
        <v>2453</v>
      </c>
      <c r="H4633" s="477">
        <f>NP.!T282</f>
        <v>0</v>
      </c>
      <c r="I4633" s="476">
        <f>NP.!AL282</f>
        <v>0</v>
      </c>
      <c r="J4633" s="462"/>
    </row>
    <row r="4634" spans="1:10" ht="30" customHeight="1" x14ac:dyDescent="0.2">
      <c r="A4634" s="461">
        <v>4623</v>
      </c>
      <c r="B4634" s="463" t="s">
        <v>12</v>
      </c>
      <c r="C4634" s="464" t="s">
        <v>1552</v>
      </c>
      <c r="D4634" s="465" t="str">
        <f>VLOOKUP(Tabela25[[#This Row],[Symbol]],Baza_cen[],3,0)</f>
        <v>BLOK NYXON  Green HST  170   H=270mm     GPMM</v>
      </c>
      <c r="E4634" s="466">
        <v>270</v>
      </c>
      <c r="F4634" s="466"/>
      <c r="G4634" s="466" t="s">
        <v>2453</v>
      </c>
      <c r="H4634" s="477">
        <f>NP.!U282</f>
        <v>0</v>
      </c>
      <c r="I4634" s="476">
        <f>NP.!AM282</f>
        <v>0</v>
      </c>
      <c r="J4634" s="462"/>
    </row>
    <row r="4635" spans="1:10" ht="30" customHeight="1" x14ac:dyDescent="0.2">
      <c r="A4635" s="461">
        <v>4624</v>
      </c>
      <c r="B4635" s="463" t="s">
        <v>12</v>
      </c>
      <c r="C4635" s="464" t="s">
        <v>1552</v>
      </c>
      <c r="D4635" s="465" t="str">
        <f>VLOOKUP(Tabela25[[#This Row],[Symbol]],Baza_cen[],3,0)</f>
        <v>BLOK NYXON  Green HST  170   H=270mm     GPMM</v>
      </c>
      <c r="E4635" s="466">
        <v>270</v>
      </c>
      <c r="F4635" s="466"/>
      <c r="G4635" s="466" t="s">
        <v>2453</v>
      </c>
      <c r="H4635" s="477">
        <f>NP.!V282</f>
        <v>0</v>
      </c>
      <c r="I4635" s="476">
        <f>NP.!AN282</f>
        <v>0</v>
      </c>
      <c r="J4635" s="462"/>
    </row>
    <row r="4636" spans="1:10" ht="30" customHeight="1" x14ac:dyDescent="0.2">
      <c r="A4636" s="461">
        <v>4625</v>
      </c>
      <c r="B4636" s="463" t="s">
        <v>12</v>
      </c>
      <c r="C4636" s="464" t="s">
        <v>1552</v>
      </c>
      <c r="D4636" s="465" t="str">
        <f>VLOOKUP(Tabela25[[#This Row],[Symbol]],Baza_cen[],3,0)</f>
        <v>BLOK NYXON  Green HST  170   H=270mm     GPMM</v>
      </c>
      <c r="E4636" s="466">
        <v>270</v>
      </c>
      <c r="F4636" s="466"/>
      <c r="G4636" s="466" t="s">
        <v>2453</v>
      </c>
      <c r="H4636" s="477">
        <f>NP.!W282</f>
        <v>0</v>
      </c>
      <c r="I4636" s="476">
        <f>NP.!AO282</f>
        <v>0</v>
      </c>
      <c r="J4636" s="462"/>
    </row>
    <row r="4637" spans="1:10" ht="30" customHeight="1" x14ac:dyDescent="0.2">
      <c r="A4637" s="461">
        <v>4626</v>
      </c>
      <c r="B4637" s="463" t="s">
        <v>12</v>
      </c>
      <c r="C4637" s="464" t="s">
        <v>1552</v>
      </c>
      <c r="D4637" s="465" t="str">
        <f>VLOOKUP(Tabela25[[#This Row],[Symbol]],Baza_cen[],3,0)</f>
        <v>BLOK NYXON  Green HST  170   H=270mm     GPMM</v>
      </c>
      <c r="E4637" s="466">
        <v>270</v>
      </c>
      <c r="F4637" s="466"/>
      <c r="G4637" s="466" t="s">
        <v>2453</v>
      </c>
      <c r="H4637" s="477">
        <f>NP.!X282</f>
        <v>0</v>
      </c>
      <c r="I4637" s="476">
        <f>NP.!AP282</f>
        <v>0</v>
      </c>
      <c r="J4637" s="462"/>
    </row>
    <row r="4638" spans="1:10" ht="30" customHeight="1" x14ac:dyDescent="0.2">
      <c r="A4638" s="461">
        <v>4627</v>
      </c>
      <c r="B4638" s="463" t="s">
        <v>12</v>
      </c>
      <c r="C4638" s="464" t="s">
        <v>1552</v>
      </c>
      <c r="D4638" s="465" t="str">
        <f>VLOOKUP(Tabela25[[#This Row],[Symbol]],Baza_cen[],3,0)</f>
        <v>BLOK NYXON  Green HST  170   H=270mm     GPMM</v>
      </c>
      <c r="E4638" s="466">
        <v>270</v>
      </c>
      <c r="F4638" s="466"/>
      <c r="G4638" s="466" t="s">
        <v>2453</v>
      </c>
      <c r="H4638" s="477">
        <f>NP.!Y282</f>
        <v>0</v>
      </c>
      <c r="I4638" s="476">
        <f>NP.!AQ282</f>
        <v>0</v>
      </c>
      <c r="J4638" s="462"/>
    </row>
    <row r="4639" spans="1:10" ht="30" customHeight="1" x14ac:dyDescent="0.2">
      <c r="A4639" s="461">
        <v>4628</v>
      </c>
      <c r="B4639" s="463" t="s">
        <v>12</v>
      </c>
      <c r="C4639" s="464" t="s">
        <v>1552</v>
      </c>
      <c r="D4639" s="465" t="str">
        <f>VLOOKUP(Tabela25[[#This Row],[Symbol]],Baza_cen[],3,0)</f>
        <v>BLOK NYXON  Green HST  170   H=270mm     GPMM</v>
      </c>
      <c r="E4639" s="466">
        <v>270</v>
      </c>
      <c r="F4639" s="466"/>
      <c r="G4639" s="466" t="s">
        <v>2453</v>
      </c>
      <c r="H4639" s="477">
        <f>NP.!Z282</f>
        <v>0</v>
      </c>
      <c r="I4639" s="476">
        <f>NP.!AR282</f>
        <v>0</v>
      </c>
      <c r="J4639" s="462"/>
    </row>
    <row r="4640" spans="1:10" ht="30" customHeight="1" x14ac:dyDescent="0.2">
      <c r="A4640" s="461">
        <v>4629</v>
      </c>
      <c r="B4640" s="463" t="s">
        <v>12</v>
      </c>
      <c r="C4640" s="464" t="s">
        <v>1552</v>
      </c>
      <c r="D4640" s="465" t="str">
        <f>VLOOKUP(Tabela25[[#This Row],[Symbol]],Baza_cen[],3,0)</f>
        <v>BLOK NYXON  Green HST  170   H=270mm     GPMM</v>
      </c>
      <c r="E4640" s="466">
        <v>270</v>
      </c>
      <c r="F4640" s="466"/>
      <c r="G4640" s="466" t="s">
        <v>2453</v>
      </c>
      <c r="H4640" s="477">
        <f>NP.!AA282</f>
        <v>0</v>
      </c>
      <c r="I4640" s="476">
        <f>NP.!AS282</f>
        <v>0</v>
      </c>
      <c r="J4640" s="462"/>
    </row>
    <row r="4641" spans="1:10" ht="30" customHeight="1" x14ac:dyDescent="0.2">
      <c r="A4641" s="461">
        <v>4630</v>
      </c>
      <c r="B4641" s="463" t="s">
        <v>12</v>
      </c>
      <c r="C4641" s="464" t="s">
        <v>1552</v>
      </c>
      <c r="D4641" s="465" t="str">
        <f>VLOOKUP(Tabela25[[#This Row],[Symbol]],Baza_cen[],3,0)</f>
        <v>BLOK NYXON  Green HST  170   H=270mm     GPMM</v>
      </c>
      <c r="E4641" s="466">
        <v>270</v>
      </c>
      <c r="F4641" s="466"/>
      <c r="G4641" s="466" t="s">
        <v>2453</v>
      </c>
      <c r="H4641" s="477">
        <f>NP.!AB282</f>
        <v>0</v>
      </c>
      <c r="I4641" s="476">
        <f>NP.!AT282</f>
        <v>0</v>
      </c>
      <c r="J4641" s="462"/>
    </row>
    <row r="4642" spans="1:10" ht="30" customHeight="1" x14ac:dyDescent="0.2">
      <c r="A4642" s="461">
        <v>4631</v>
      </c>
      <c r="B4642" s="463" t="s">
        <v>12</v>
      </c>
      <c r="C4642" s="464" t="s">
        <v>1552</v>
      </c>
      <c r="D4642" s="465" t="str">
        <f>VLOOKUP(Tabela25[[#This Row],[Symbol]],Baza_cen[],3,0)</f>
        <v>BLOK NYXON  Green HST  170   H=270mm     GPMM</v>
      </c>
      <c r="E4642" s="466">
        <v>270</v>
      </c>
      <c r="F4642" s="466"/>
      <c r="G4642" s="466" t="s">
        <v>2453</v>
      </c>
      <c r="H4642" s="477">
        <f>NP.!AC282</f>
        <v>0</v>
      </c>
      <c r="I4642" s="476">
        <f>NP.!AU282</f>
        <v>0</v>
      </c>
      <c r="J4642" s="462"/>
    </row>
    <row r="4643" spans="1:10" ht="30" customHeight="1" x14ac:dyDescent="0.2">
      <c r="A4643" s="461">
        <v>4632</v>
      </c>
      <c r="B4643" s="463" t="s">
        <v>12</v>
      </c>
      <c r="C4643" s="464" t="s">
        <v>1552</v>
      </c>
      <c r="D4643" s="465" t="str">
        <f>VLOOKUP(Tabela25[[#This Row],[Symbol]],Baza_cen[],3,0)</f>
        <v>BLOK NYXON  Green HST  170   H=270mm     GPMM</v>
      </c>
      <c r="E4643" s="466">
        <v>270</v>
      </c>
      <c r="F4643" s="466"/>
      <c r="G4643" s="466" t="s">
        <v>2453</v>
      </c>
      <c r="H4643" s="477">
        <f>NP.!AD282</f>
        <v>0</v>
      </c>
      <c r="I4643" s="476">
        <f>NP.!AV282</f>
        <v>0</v>
      </c>
      <c r="J4643" s="462"/>
    </row>
    <row r="4644" spans="1:10" ht="30" customHeight="1" x14ac:dyDescent="0.2">
      <c r="A4644" s="461">
        <v>4633</v>
      </c>
      <c r="B4644" s="463" t="s">
        <v>12</v>
      </c>
      <c r="C4644" s="464" t="s">
        <v>1553</v>
      </c>
      <c r="D4644" s="465" t="str">
        <f>VLOOKUP(Tabela25[[#This Row],[Symbol]],Baza_cen[],3,0)</f>
        <v>BLOK NYXON  Green HST  170   H=275mm     GPMM</v>
      </c>
      <c r="E4644" s="466">
        <v>275</v>
      </c>
      <c r="F4644" s="466"/>
      <c r="G4644" s="466" t="s">
        <v>2453</v>
      </c>
      <c r="H4644" s="477">
        <f>NP.!S283</f>
        <v>0</v>
      </c>
      <c r="I4644" s="476">
        <f>NP.!AK283</f>
        <v>0</v>
      </c>
      <c r="J4644" s="462"/>
    </row>
    <row r="4645" spans="1:10" ht="30" customHeight="1" x14ac:dyDescent="0.2">
      <c r="A4645" s="461">
        <v>4634</v>
      </c>
      <c r="B4645" s="463" t="s">
        <v>12</v>
      </c>
      <c r="C4645" s="464" t="s">
        <v>1553</v>
      </c>
      <c r="D4645" s="465" t="str">
        <f>VLOOKUP(Tabela25[[#This Row],[Symbol]],Baza_cen[],3,0)</f>
        <v>BLOK NYXON  Green HST  170   H=275mm     GPMM</v>
      </c>
      <c r="E4645" s="466">
        <v>275</v>
      </c>
      <c r="F4645" s="466"/>
      <c r="G4645" s="466" t="s">
        <v>2453</v>
      </c>
      <c r="H4645" s="477">
        <f>NP.!T283</f>
        <v>0</v>
      </c>
      <c r="I4645" s="476">
        <f>NP.!AL283</f>
        <v>0</v>
      </c>
      <c r="J4645" s="462"/>
    </row>
    <row r="4646" spans="1:10" ht="30" customHeight="1" x14ac:dyDescent="0.2">
      <c r="A4646" s="461">
        <v>4635</v>
      </c>
      <c r="B4646" s="463" t="s">
        <v>12</v>
      </c>
      <c r="C4646" s="464" t="s">
        <v>1553</v>
      </c>
      <c r="D4646" s="465" t="str">
        <f>VLOOKUP(Tabela25[[#This Row],[Symbol]],Baza_cen[],3,0)</f>
        <v>BLOK NYXON  Green HST  170   H=275mm     GPMM</v>
      </c>
      <c r="E4646" s="466">
        <v>275</v>
      </c>
      <c r="F4646" s="466"/>
      <c r="G4646" s="466" t="s">
        <v>2453</v>
      </c>
      <c r="H4646" s="477">
        <f>NP.!U283</f>
        <v>0</v>
      </c>
      <c r="I4646" s="476">
        <f>NP.!AM283</f>
        <v>0</v>
      </c>
      <c r="J4646" s="462"/>
    </row>
    <row r="4647" spans="1:10" ht="30" customHeight="1" x14ac:dyDescent="0.2">
      <c r="A4647" s="461">
        <v>4636</v>
      </c>
      <c r="B4647" s="463" t="s">
        <v>12</v>
      </c>
      <c r="C4647" s="464" t="s">
        <v>1553</v>
      </c>
      <c r="D4647" s="465" t="str">
        <f>VLOOKUP(Tabela25[[#This Row],[Symbol]],Baza_cen[],3,0)</f>
        <v>BLOK NYXON  Green HST  170   H=275mm     GPMM</v>
      </c>
      <c r="E4647" s="466">
        <v>275</v>
      </c>
      <c r="F4647" s="466"/>
      <c r="G4647" s="466" t="s">
        <v>2453</v>
      </c>
      <c r="H4647" s="477">
        <f>NP.!V283</f>
        <v>0</v>
      </c>
      <c r="I4647" s="476">
        <f>NP.!AN283</f>
        <v>0</v>
      </c>
      <c r="J4647" s="462"/>
    </row>
    <row r="4648" spans="1:10" ht="30" customHeight="1" x14ac:dyDescent="0.2">
      <c r="A4648" s="461">
        <v>4637</v>
      </c>
      <c r="B4648" s="463" t="s">
        <v>12</v>
      </c>
      <c r="C4648" s="464" t="s">
        <v>1553</v>
      </c>
      <c r="D4648" s="465" t="str">
        <f>VLOOKUP(Tabela25[[#This Row],[Symbol]],Baza_cen[],3,0)</f>
        <v>BLOK NYXON  Green HST  170   H=275mm     GPMM</v>
      </c>
      <c r="E4648" s="466">
        <v>275</v>
      </c>
      <c r="F4648" s="466"/>
      <c r="G4648" s="466" t="s">
        <v>2453</v>
      </c>
      <c r="H4648" s="477">
        <f>NP.!W283</f>
        <v>0</v>
      </c>
      <c r="I4648" s="476">
        <f>NP.!AO283</f>
        <v>0</v>
      </c>
      <c r="J4648" s="462"/>
    </row>
    <row r="4649" spans="1:10" ht="30" customHeight="1" x14ac:dyDescent="0.2">
      <c r="A4649" s="461">
        <v>4638</v>
      </c>
      <c r="B4649" s="463" t="s">
        <v>12</v>
      </c>
      <c r="C4649" s="464" t="s">
        <v>1553</v>
      </c>
      <c r="D4649" s="465" t="str">
        <f>VLOOKUP(Tabela25[[#This Row],[Symbol]],Baza_cen[],3,0)</f>
        <v>BLOK NYXON  Green HST  170   H=275mm     GPMM</v>
      </c>
      <c r="E4649" s="466">
        <v>275</v>
      </c>
      <c r="F4649" s="466"/>
      <c r="G4649" s="466" t="s">
        <v>2453</v>
      </c>
      <c r="H4649" s="477">
        <f>NP.!X283</f>
        <v>0</v>
      </c>
      <c r="I4649" s="476">
        <f>NP.!AP283</f>
        <v>0</v>
      </c>
      <c r="J4649" s="462"/>
    </row>
    <row r="4650" spans="1:10" ht="30" customHeight="1" x14ac:dyDescent="0.2">
      <c r="A4650" s="461">
        <v>4639</v>
      </c>
      <c r="B4650" s="463" t="s">
        <v>12</v>
      </c>
      <c r="C4650" s="464" t="s">
        <v>1553</v>
      </c>
      <c r="D4650" s="465" t="str">
        <f>VLOOKUP(Tabela25[[#This Row],[Symbol]],Baza_cen[],3,0)</f>
        <v>BLOK NYXON  Green HST  170   H=275mm     GPMM</v>
      </c>
      <c r="E4650" s="466">
        <v>275</v>
      </c>
      <c r="F4650" s="466"/>
      <c r="G4650" s="466" t="s">
        <v>2453</v>
      </c>
      <c r="H4650" s="477">
        <f>NP.!Y283</f>
        <v>0</v>
      </c>
      <c r="I4650" s="476">
        <f>NP.!AQ283</f>
        <v>0</v>
      </c>
      <c r="J4650" s="462"/>
    </row>
    <row r="4651" spans="1:10" ht="30" customHeight="1" x14ac:dyDescent="0.2">
      <c r="A4651" s="461">
        <v>4640</v>
      </c>
      <c r="B4651" s="463" t="s">
        <v>12</v>
      </c>
      <c r="C4651" s="464" t="s">
        <v>1553</v>
      </c>
      <c r="D4651" s="465" t="str">
        <f>VLOOKUP(Tabela25[[#This Row],[Symbol]],Baza_cen[],3,0)</f>
        <v>BLOK NYXON  Green HST  170   H=275mm     GPMM</v>
      </c>
      <c r="E4651" s="466">
        <v>275</v>
      </c>
      <c r="F4651" s="466"/>
      <c r="G4651" s="466" t="s">
        <v>2453</v>
      </c>
      <c r="H4651" s="477">
        <f>NP.!Z283</f>
        <v>0</v>
      </c>
      <c r="I4651" s="476">
        <f>NP.!AR283</f>
        <v>0</v>
      </c>
      <c r="J4651" s="462"/>
    </row>
    <row r="4652" spans="1:10" ht="30" customHeight="1" x14ac:dyDescent="0.2">
      <c r="A4652" s="461">
        <v>4641</v>
      </c>
      <c r="B4652" s="463" t="s">
        <v>12</v>
      </c>
      <c r="C4652" s="464" t="s">
        <v>1553</v>
      </c>
      <c r="D4652" s="465" t="str">
        <f>VLOOKUP(Tabela25[[#This Row],[Symbol]],Baza_cen[],3,0)</f>
        <v>BLOK NYXON  Green HST  170   H=275mm     GPMM</v>
      </c>
      <c r="E4652" s="466">
        <v>275</v>
      </c>
      <c r="F4652" s="466"/>
      <c r="G4652" s="466" t="s">
        <v>2453</v>
      </c>
      <c r="H4652" s="477">
        <f>NP.!AA283</f>
        <v>0</v>
      </c>
      <c r="I4652" s="476">
        <f>NP.!AS283</f>
        <v>0</v>
      </c>
      <c r="J4652" s="462"/>
    </row>
    <row r="4653" spans="1:10" ht="30" customHeight="1" x14ac:dyDescent="0.2">
      <c r="A4653" s="461">
        <v>4642</v>
      </c>
      <c r="B4653" s="463" t="s">
        <v>12</v>
      </c>
      <c r="C4653" s="464" t="s">
        <v>1553</v>
      </c>
      <c r="D4653" s="465" t="str">
        <f>VLOOKUP(Tabela25[[#This Row],[Symbol]],Baza_cen[],3,0)</f>
        <v>BLOK NYXON  Green HST  170   H=275mm     GPMM</v>
      </c>
      <c r="E4653" s="466">
        <v>275</v>
      </c>
      <c r="F4653" s="466"/>
      <c r="G4653" s="466" t="s">
        <v>2453</v>
      </c>
      <c r="H4653" s="477">
        <f>NP.!AB283</f>
        <v>0</v>
      </c>
      <c r="I4653" s="476">
        <f>NP.!AT283</f>
        <v>0</v>
      </c>
      <c r="J4653" s="462"/>
    </row>
    <row r="4654" spans="1:10" ht="30" customHeight="1" x14ac:dyDescent="0.2">
      <c r="A4654" s="461">
        <v>4643</v>
      </c>
      <c r="B4654" s="463" t="s">
        <v>12</v>
      </c>
      <c r="C4654" s="464" t="s">
        <v>1553</v>
      </c>
      <c r="D4654" s="465" t="str">
        <f>VLOOKUP(Tabela25[[#This Row],[Symbol]],Baza_cen[],3,0)</f>
        <v>BLOK NYXON  Green HST  170   H=275mm     GPMM</v>
      </c>
      <c r="E4654" s="466">
        <v>275</v>
      </c>
      <c r="F4654" s="466"/>
      <c r="G4654" s="466" t="s">
        <v>2453</v>
      </c>
      <c r="H4654" s="477">
        <f>NP.!AC283</f>
        <v>0</v>
      </c>
      <c r="I4654" s="476">
        <f>NP.!AU283</f>
        <v>0</v>
      </c>
      <c r="J4654" s="462"/>
    </row>
    <row r="4655" spans="1:10" ht="30" customHeight="1" x14ac:dyDescent="0.2">
      <c r="A4655" s="461">
        <v>4644</v>
      </c>
      <c r="B4655" s="463" t="s">
        <v>12</v>
      </c>
      <c r="C4655" s="464" t="s">
        <v>1553</v>
      </c>
      <c r="D4655" s="465" t="str">
        <f>VLOOKUP(Tabela25[[#This Row],[Symbol]],Baza_cen[],3,0)</f>
        <v>BLOK NYXON  Green HST  170   H=275mm     GPMM</v>
      </c>
      <c r="E4655" s="466">
        <v>275</v>
      </c>
      <c r="F4655" s="466"/>
      <c r="G4655" s="466" t="s">
        <v>2453</v>
      </c>
      <c r="H4655" s="477">
        <f>NP.!AD283</f>
        <v>0</v>
      </c>
      <c r="I4655" s="476">
        <f>NP.!AV283</f>
        <v>0</v>
      </c>
      <c r="J4655" s="462"/>
    </row>
    <row r="4656" spans="1:10" ht="30" customHeight="1" x14ac:dyDescent="0.2">
      <c r="A4656" s="461">
        <v>4645</v>
      </c>
      <c r="B4656" s="463" t="s">
        <v>12</v>
      </c>
      <c r="C4656" s="464" t="s">
        <v>1554</v>
      </c>
      <c r="D4656" s="465" t="str">
        <f>VLOOKUP(Tabela25[[#This Row],[Symbol]],Baza_cen[],3,0)</f>
        <v>BLOK NYXON  Green HST  170   H=280mm     GPMM</v>
      </c>
      <c r="E4656" s="466">
        <v>280</v>
      </c>
      <c r="F4656" s="466"/>
      <c r="G4656" s="466" t="s">
        <v>2453</v>
      </c>
      <c r="H4656" s="477">
        <f>NP.!S284</f>
        <v>0</v>
      </c>
      <c r="I4656" s="476">
        <f>NP.!AK284</f>
        <v>0</v>
      </c>
      <c r="J4656" s="462"/>
    </row>
    <row r="4657" spans="1:10" ht="30" customHeight="1" x14ac:dyDescent="0.2">
      <c r="A4657" s="461">
        <v>4646</v>
      </c>
      <c r="B4657" s="463" t="s">
        <v>12</v>
      </c>
      <c r="C4657" s="464" t="s">
        <v>1554</v>
      </c>
      <c r="D4657" s="465" t="str">
        <f>VLOOKUP(Tabela25[[#This Row],[Symbol]],Baza_cen[],3,0)</f>
        <v>BLOK NYXON  Green HST  170   H=280mm     GPMM</v>
      </c>
      <c r="E4657" s="466">
        <v>280</v>
      </c>
      <c r="F4657" s="466"/>
      <c r="G4657" s="466" t="s">
        <v>2453</v>
      </c>
      <c r="H4657" s="477">
        <f>NP.!T284</f>
        <v>0</v>
      </c>
      <c r="I4657" s="476">
        <f>NP.!AL284</f>
        <v>0</v>
      </c>
      <c r="J4657" s="462"/>
    </row>
    <row r="4658" spans="1:10" ht="30" customHeight="1" x14ac:dyDescent="0.2">
      <c r="A4658" s="461">
        <v>4647</v>
      </c>
      <c r="B4658" s="463" t="s">
        <v>12</v>
      </c>
      <c r="C4658" s="464" t="s">
        <v>1554</v>
      </c>
      <c r="D4658" s="465" t="str">
        <f>VLOOKUP(Tabela25[[#This Row],[Symbol]],Baza_cen[],3,0)</f>
        <v>BLOK NYXON  Green HST  170   H=280mm     GPMM</v>
      </c>
      <c r="E4658" s="466">
        <v>280</v>
      </c>
      <c r="F4658" s="466"/>
      <c r="G4658" s="466" t="s">
        <v>2453</v>
      </c>
      <c r="H4658" s="477">
        <f>NP.!U284</f>
        <v>0</v>
      </c>
      <c r="I4658" s="476">
        <f>NP.!AM284</f>
        <v>0</v>
      </c>
      <c r="J4658" s="462"/>
    </row>
    <row r="4659" spans="1:10" ht="30" customHeight="1" x14ac:dyDescent="0.2">
      <c r="A4659" s="461">
        <v>4648</v>
      </c>
      <c r="B4659" s="463" t="s">
        <v>12</v>
      </c>
      <c r="C4659" s="464" t="s">
        <v>1554</v>
      </c>
      <c r="D4659" s="465" t="str">
        <f>VLOOKUP(Tabela25[[#This Row],[Symbol]],Baza_cen[],3,0)</f>
        <v>BLOK NYXON  Green HST  170   H=280mm     GPMM</v>
      </c>
      <c r="E4659" s="466">
        <v>280</v>
      </c>
      <c r="F4659" s="466"/>
      <c r="G4659" s="466" t="s">
        <v>2453</v>
      </c>
      <c r="H4659" s="477">
        <f>NP.!V284</f>
        <v>0</v>
      </c>
      <c r="I4659" s="476">
        <f>NP.!AN284</f>
        <v>0</v>
      </c>
      <c r="J4659" s="462"/>
    </row>
    <row r="4660" spans="1:10" ht="30" customHeight="1" x14ac:dyDescent="0.2">
      <c r="A4660" s="461">
        <v>4649</v>
      </c>
      <c r="B4660" s="463" t="s">
        <v>12</v>
      </c>
      <c r="C4660" s="464" t="s">
        <v>1554</v>
      </c>
      <c r="D4660" s="465" t="str">
        <f>VLOOKUP(Tabela25[[#This Row],[Symbol]],Baza_cen[],3,0)</f>
        <v>BLOK NYXON  Green HST  170   H=280mm     GPMM</v>
      </c>
      <c r="E4660" s="466">
        <v>280</v>
      </c>
      <c r="F4660" s="466"/>
      <c r="G4660" s="466" t="s">
        <v>2453</v>
      </c>
      <c r="H4660" s="477">
        <f>NP.!W284</f>
        <v>0</v>
      </c>
      <c r="I4660" s="476">
        <f>NP.!AO284</f>
        <v>0</v>
      </c>
      <c r="J4660" s="462"/>
    </row>
    <row r="4661" spans="1:10" ht="30" customHeight="1" x14ac:dyDescent="0.2">
      <c r="A4661" s="461">
        <v>4650</v>
      </c>
      <c r="B4661" s="463" t="s">
        <v>12</v>
      </c>
      <c r="C4661" s="464" t="s">
        <v>1554</v>
      </c>
      <c r="D4661" s="465" t="str">
        <f>VLOOKUP(Tabela25[[#This Row],[Symbol]],Baza_cen[],3,0)</f>
        <v>BLOK NYXON  Green HST  170   H=280mm     GPMM</v>
      </c>
      <c r="E4661" s="466">
        <v>280</v>
      </c>
      <c r="F4661" s="466"/>
      <c r="G4661" s="466" t="s">
        <v>2453</v>
      </c>
      <c r="H4661" s="477">
        <f>NP.!X284</f>
        <v>0</v>
      </c>
      <c r="I4661" s="476">
        <f>NP.!AP284</f>
        <v>0</v>
      </c>
      <c r="J4661" s="462"/>
    </row>
    <row r="4662" spans="1:10" ht="30" customHeight="1" x14ac:dyDescent="0.2">
      <c r="A4662" s="461">
        <v>4651</v>
      </c>
      <c r="B4662" s="463" t="s">
        <v>12</v>
      </c>
      <c r="C4662" s="464" t="s">
        <v>1554</v>
      </c>
      <c r="D4662" s="465" t="str">
        <f>VLOOKUP(Tabela25[[#This Row],[Symbol]],Baza_cen[],3,0)</f>
        <v>BLOK NYXON  Green HST  170   H=280mm     GPMM</v>
      </c>
      <c r="E4662" s="466">
        <v>280</v>
      </c>
      <c r="F4662" s="466"/>
      <c r="G4662" s="466" t="s">
        <v>2453</v>
      </c>
      <c r="H4662" s="477">
        <f>NP.!Y284</f>
        <v>0</v>
      </c>
      <c r="I4662" s="476">
        <f>NP.!AQ284</f>
        <v>0</v>
      </c>
      <c r="J4662" s="462"/>
    </row>
    <row r="4663" spans="1:10" ht="30" customHeight="1" x14ac:dyDescent="0.2">
      <c r="A4663" s="461">
        <v>4652</v>
      </c>
      <c r="B4663" s="463" t="s">
        <v>12</v>
      </c>
      <c r="C4663" s="464" t="s">
        <v>1554</v>
      </c>
      <c r="D4663" s="465" t="str">
        <f>VLOOKUP(Tabela25[[#This Row],[Symbol]],Baza_cen[],3,0)</f>
        <v>BLOK NYXON  Green HST  170   H=280mm     GPMM</v>
      </c>
      <c r="E4663" s="466">
        <v>280</v>
      </c>
      <c r="F4663" s="466"/>
      <c r="G4663" s="466" t="s">
        <v>2453</v>
      </c>
      <c r="H4663" s="477">
        <f>NP.!Z284</f>
        <v>0</v>
      </c>
      <c r="I4663" s="476">
        <f>NP.!AR284</f>
        <v>0</v>
      </c>
      <c r="J4663" s="462"/>
    </row>
    <row r="4664" spans="1:10" ht="30" customHeight="1" x14ac:dyDescent="0.2">
      <c r="A4664" s="461">
        <v>4653</v>
      </c>
      <c r="B4664" s="463" t="s">
        <v>12</v>
      </c>
      <c r="C4664" s="464" t="s">
        <v>1554</v>
      </c>
      <c r="D4664" s="465" t="str">
        <f>VLOOKUP(Tabela25[[#This Row],[Symbol]],Baza_cen[],3,0)</f>
        <v>BLOK NYXON  Green HST  170   H=280mm     GPMM</v>
      </c>
      <c r="E4664" s="466">
        <v>280</v>
      </c>
      <c r="F4664" s="466"/>
      <c r="G4664" s="466" t="s">
        <v>2453</v>
      </c>
      <c r="H4664" s="477">
        <f>NP.!AA284</f>
        <v>0</v>
      </c>
      <c r="I4664" s="476">
        <f>NP.!AS284</f>
        <v>0</v>
      </c>
      <c r="J4664" s="462"/>
    </row>
    <row r="4665" spans="1:10" ht="30" customHeight="1" x14ac:dyDescent="0.2">
      <c r="A4665" s="461">
        <v>4654</v>
      </c>
      <c r="B4665" s="463" t="s">
        <v>12</v>
      </c>
      <c r="C4665" s="464" t="s">
        <v>1554</v>
      </c>
      <c r="D4665" s="465" t="str">
        <f>VLOOKUP(Tabela25[[#This Row],[Symbol]],Baza_cen[],3,0)</f>
        <v>BLOK NYXON  Green HST  170   H=280mm     GPMM</v>
      </c>
      <c r="E4665" s="466">
        <v>280</v>
      </c>
      <c r="F4665" s="466"/>
      <c r="G4665" s="466" t="s">
        <v>2453</v>
      </c>
      <c r="H4665" s="477">
        <f>NP.!AB284</f>
        <v>0</v>
      </c>
      <c r="I4665" s="476">
        <f>NP.!AT284</f>
        <v>0</v>
      </c>
      <c r="J4665" s="462"/>
    </row>
    <row r="4666" spans="1:10" ht="30" customHeight="1" x14ac:dyDescent="0.2">
      <c r="A4666" s="461">
        <v>4655</v>
      </c>
      <c r="B4666" s="463" t="s">
        <v>12</v>
      </c>
      <c r="C4666" s="464" t="s">
        <v>1554</v>
      </c>
      <c r="D4666" s="465" t="str">
        <f>VLOOKUP(Tabela25[[#This Row],[Symbol]],Baza_cen[],3,0)</f>
        <v>BLOK NYXON  Green HST  170   H=280mm     GPMM</v>
      </c>
      <c r="E4666" s="466">
        <v>280</v>
      </c>
      <c r="F4666" s="466"/>
      <c r="G4666" s="466" t="s">
        <v>2453</v>
      </c>
      <c r="H4666" s="477">
        <f>NP.!AC284</f>
        <v>0</v>
      </c>
      <c r="I4666" s="476">
        <f>NP.!AU284</f>
        <v>0</v>
      </c>
      <c r="J4666" s="462"/>
    </row>
    <row r="4667" spans="1:10" ht="30" customHeight="1" x14ac:dyDescent="0.2">
      <c r="A4667" s="461">
        <v>4656</v>
      </c>
      <c r="B4667" s="463" t="s">
        <v>12</v>
      </c>
      <c r="C4667" s="464" t="s">
        <v>1554</v>
      </c>
      <c r="D4667" s="465" t="str">
        <f>VLOOKUP(Tabela25[[#This Row],[Symbol]],Baza_cen[],3,0)</f>
        <v>BLOK NYXON  Green HST  170   H=280mm     GPMM</v>
      </c>
      <c r="E4667" s="466">
        <v>280</v>
      </c>
      <c r="F4667" s="466"/>
      <c r="G4667" s="466" t="s">
        <v>2453</v>
      </c>
      <c r="H4667" s="477">
        <f>NP.!AD284</f>
        <v>0</v>
      </c>
      <c r="I4667" s="476">
        <f>NP.!AV284</f>
        <v>0</v>
      </c>
      <c r="J4667" s="462"/>
    </row>
    <row r="4668" spans="1:10" ht="30" customHeight="1" x14ac:dyDescent="0.2">
      <c r="A4668" s="461">
        <v>4657</v>
      </c>
      <c r="B4668" s="463" t="s">
        <v>12</v>
      </c>
      <c r="C4668" s="464" t="s">
        <v>1555</v>
      </c>
      <c r="D4668" s="465" t="str">
        <f>VLOOKUP(Tabela25[[#This Row],[Symbol]],Baza_cen[],3,0)</f>
        <v>BLOK NYXON  Green HST  170   H=285mm     GPMM</v>
      </c>
      <c r="E4668" s="466">
        <v>285</v>
      </c>
      <c r="F4668" s="466"/>
      <c r="G4668" s="466" t="s">
        <v>2453</v>
      </c>
      <c r="H4668" s="477">
        <f>NP.!S285</f>
        <v>0</v>
      </c>
      <c r="I4668" s="476">
        <f>NP.!AK285</f>
        <v>0</v>
      </c>
      <c r="J4668" s="462"/>
    </row>
    <row r="4669" spans="1:10" ht="30" customHeight="1" x14ac:dyDescent="0.2">
      <c r="A4669" s="461">
        <v>4658</v>
      </c>
      <c r="B4669" s="463" t="s">
        <v>12</v>
      </c>
      <c r="C4669" s="464" t="s">
        <v>1555</v>
      </c>
      <c r="D4669" s="465" t="str">
        <f>VLOOKUP(Tabela25[[#This Row],[Symbol]],Baza_cen[],3,0)</f>
        <v>BLOK NYXON  Green HST  170   H=285mm     GPMM</v>
      </c>
      <c r="E4669" s="466">
        <v>285</v>
      </c>
      <c r="F4669" s="466"/>
      <c r="G4669" s="466" t="s">
        <v>2453</v>
      </c>
      <c r="H4669" s="477">
        <f>NP.!T285</f>
        <v>0</v>
      </c>
      <c r="I4669" s="476">
        <f>NP.!AL285</f>
        <v>0</v>
      </c>
      <c r="J4669" s="462"/>
    </row>
    <row r="4670" spans="1:10" ht="30" customHeight="1" x14ac:dyDescent="0.2">
      <c r="A4670" s="461">
        <v>4659</v>
      </c>
      <c r="B4670" s="463" t="s">
        <v>12</v>
      </c>
      <c r="C4670" s="464" t="s">
        <v>1555</v>
      </c>
      <c r="D4670" s="465" t="str">
        <f>VLOOKUP(Tabela25[[#This Row],[Symbol]],Baza_cen[],3,0)</f>
        <v>BLOK NYXON  Green HST  170   H=285mm     GPMM</v>
      </c>
      <c r="E4670" s="466">
        <v>285</v>
      </c>
      <c r="F4670" s="466"/>
      <c r="G4670" s="466" t="s">
        <v>2453</v>
      </c>
      <c r="H4670" s="477">
        <f>NP.!U285</f>
        <v>0</v>
      </c>
      <c r="I4670" s="476">
        <f>NP.!AM285</f>
        <v>0</v>
      </c>
      <c r="J4670" s="462"/>
    </row>
    <row r="4671" spans="1:10" ht="30" customHeight="1" x14ac:dyDescent="0.2">
      <c r="A4671" s="461">
        <v>4660</v>
      </c>
      <c r="B4671" s="463" t="s">
        <v>12</v>
      </c>
      <c r="C4671" s="464" t="s">
        <v>1555</v>
      </c>
      <c r="D4671" s="465" t="str">
        <f>VLOOKUP(Tabela25[[#This Row],[Symbol]],Baza_cen[],3,0)</f>
        <v>BLOK NYXON  Green HST  170   H=285mm     GPMM</v>
      </c>
      <c r="E4671" s="466">
        <v>285</v>
      </c>
      <c r="F4671" s="466"/>
      <c r="G4671" s="466" t="s">
        <v>2453</v>
      </c>
      <c r="H4671" s="477">
        <f>NP.!V285</f>
        <v>0</v>
      </c>
      <c r="I4671" s="476">
        <f>NP.!AN285</f>
        <v>0</v>
      </c>
      <c r="J4671" s="462"/>
    </row>
    <row r="4672" spans="1:10" ht="30" customHeight="1" x14ac:dyDescent="0.2">
      <c r="A4672" s="461">
        <v>4661</v>
      </c>
      <c r="B4672" s="463" t="s">
        <v>12</v>
      </c>
      <c r="C4672" s="464" t="s">
        <v>1555</v>
      </c>
      <c r="D4672" s="465" t="str">
        <f>VLOOKUP(Tabela25[[#This Row],[Symbol]],Baza_cen[],3,0)</f>
        <v>BLOK NYXON  Green HST  170   H=285mm     GPMM</v>
      </c>
      <c r="E4672" s="466">
        <v>285</v>
      </c>
      <c r="F4672" s="466"/>
      <c r="G4672" s="466" t="s">
        <v>2453</v>
      </c>
      <c r="H4672" s="477">
        <f>NP.!W285</f>
        <v>0</v>
      </c>
      <c r="I4672" s="476">
        <f>NP.!AO285</f>
        <v>0</v>
      </c>
      <c r="J4672" s="462"/>
    </row>
    <row r="4673" spans="1:10" ht="30" customHeight="1" x14ac:dyDescent="0.2">
      <c r="A4673" s="461">
        <v>4662</v>
      </c>
      <c r="B4673" s="463" t="s">
        <v>12</v>
      </c>
      <c r="C4673" s="464" t="s">
        <v>1555</v>
      </c>
      <c r="D4673" s="465" t="str">
        <f>VLOOKUP(Tabela25[[#This Row],[Symbol]],Baza_cen[],3,0)</f>
        <v>BLOK NYXON  Green HST  170   H=285mm     GPMM</v>
      </c>
      <c r="E4673" s="466">
        <v>285</v>
      </c>
      <c r="F4673" s="466"/>
      <c r="G4673" s="466" t="s">
        <v>2453</v>
      </c>
      <c r="H4673" s="477">
        <f>NP.!X285</f>
        <v>0</v>
      </c>
      <c r="I4673" s="476">
        <f>NP.!AP285</f>
        <v>0</v>
      </c>
      <c r="J4673" s="462"/>
    </row>
    <row r="4674" spans="1:10" ht="30" customHeight="1" x14ac:dyDescent="0.2">
      <c r="A4674" s="461">
        <v>4663</v>
      </c>
      <c r="B4674" s="463" t="s">
        <v>12</v>
      </c>
      <c r="C4674" s="464" t="s">
        <v>1555</v>
      </c>
      <c r="D4674" s="465" t="str">
        <f>VLOOKUP(Tabela25[[#This Row],[Symbol]],Baza_cen[],3,0)</f>
        <v>BLOK NYXON  Green HST  170   H=285mm     GPMM</v>
      </c>
      <c r="E4674" s="466">
        <v>285</v>
      </c>
      <c r="F4674" s="466"/>
      <c r="G4674" s="466" t="s">
        <v>2453</v>
      </c>
      <c r="H4674" s="477">
        <f>NP.!Y285</f>
        <v>0</v>
      </c>
      <c r="I4674" s="476">
        <f>NP.!AQ285</f>
        <v>0</v>
      </c>
      <c r="J4674" s="462"/>
    </row>
    <row r="4675" spans="1:10" ht="30" customHeight="1" x14ac:dyDescent="0.2">
      <c r="A4675" s="461">
        <v>4664</v>
      </c>
      <c r="B4675" s="463" t="s">
        <v>12</v>
      </c>
      <c r="C4675" s="464" t="s">
        <v>1555</v>
      </c>
      <c r="D4675" s="465" t="str">
        <f>VLOOKUP(Tabela25[[#This Row],[Symbol]],Baza_cen[],3,0)</f>
        <v>BLOK NYXON  Green HST  170   H=285mm     GPMM</v>
      </c>
      <c r="E4675" s="466">
        <v>285</v>
      </c>
      <c r="F4675" s="466"/>
      <c r="G4675" s="466" t="s">
        <v>2453</v>
      </c>
      <c r="H4675" s="477">
        <f>NP.!Z285</f>
        <v>0</v>
      </c>
      <c r="I4675" s="476">
        <f>NP.!AR285</f>
        <v>0</v>
      </c>
      <c r="J4675" s="462"/>
    </row>
    <row r="4676" spans="1:10" ht="30" customHeight="1" x14ac:dyDescent="0.2">
      <c r="A4676" s="461">
        <v>4665</v>
      </c>
      <c r="B4676" s="463" t="s">
        <v>12</v>
      </c>
      <c r="C4676" s="464" t="s">
        <v>1555</v>
      </c>
      <c r="D4676" s="465" t="str">
        <f>VLOOKUP(Tabela25[[#This Row],[Symbol]],Baza_cen[],3,0)</f>
        <v>BLOK NYXON  Green HST  170   H=285mm     GPMM</v>
      </c>
      <c r="E4676" s="466">
        <v>285</v>
      </c>
      <c r="F4676" s="466"/>
      <c r="G4676" s="466" t="s">
        <v>2453</v>
      </c>
      <c r="H4676" s="477">
        <f>NP.!AA285</f>
        <v>0</v>
      </c>
      <c r="I4676" s="476">
        <f>NP.!AS285</f>
        <v>0</v>
      </c>
      <c r="J4676" s="462"/>
    </row>
    <row r="4677" spans="1:10" ht="30" customHeight="1" x14ac:dyDescent="0.2">
      <c r="A4677" s="461">
        <v>4666</v>
      </c>
      <c r="B4677" s="463" t="s">
        <v>12</v>
      </c>
      <c r="C4677" s="464" t="s">
        <v>1555</v>
      </c>
      <c r="D4677" s="465" t="str">
        <f>VLOOKUP(Tabela25[[#This Row],[Symbol]],Baza_cen[],3,0)</f>
        <v>BLOK NYXON  Green HST  170   H=285mm     GPMM</v>
      </c>
      <c r="E4677" s="466">
        <v>285</v>
      </c>
      <c r="F4677" s="466"/>
      <c r="G4677" s="466" t="s">
        <v>2453</v>
      </c>
      <c r="H4677" s="477">
        <f>NP.!AB285</f>
        <v>0</v>
      </c>
      <c r="I4677" s="476">
        <f>NP.!AT285</f>
        <v>0</v>
      </c>
      <c r="J4677" s="462"/>
    </row>
    <row r="4678" spans="1:10" ht="30" customHeight="1" x14ac:dyDescent="0.2">
      <c r="A4678" s="461">
        <v>4667</v>
      </c>
      <c r="B4678" s="463" t="s">
        <v>12</v>
      </c>
      <c r="C4678" s="464" t="s">
        <v>1555</v>
      </c>
      <c r="D4678" s="465" t="str">
        <f>VLOOKUP(Tabela25[[#This Row],[Symbol]],Baza_cen[],3,0)</f>
        <v>BLOK NYXON  Green HST  170   H=285mm     GPMM</v>
      </c>
      <c r="E4678" s="466">
        <v>285</v>
      </c>
      <c r="F4678" s="466"/>
      <c r="G4678" s="466" t="s">
        <v>2453</v>
      </c>
      <c r="H4678" s="477">
        <f>NP.!AC285</f>
        <v>0</v>
      </c>
      <c r="I4678" s="476">
        <f>NP.!AU285</f>
        <v>0</v>
      </c>
      <c r="J4678" s="462"/>
    </row>
    <row r="4679" spans="1:10" ht="30" customHeight="1" x14ac:dyDescent="0.2">
      <c r="A4679" s="461">
        <v>4668</v>
      </c>
      <c r="B4679" s="463" t="s">
        <v>12</v>
      </c>
      <c r="C4679" s="464" t="s">
        <v>1555</v>
      </c>
      <c r="D4679" s="465" t="str">
        <f>VLOOKUP(Tabela25[[#This Row],[Symbol]],Baza_cen[],3,0)</f>
        <v>BLOK NYXON  Green HST  170   H=285mm     GPMM</v>
      </c>
      <c r="E4679" s="466">
        <v>285</v>
      </c>
      <c r="F4679" s="466"/>
      <c r="G4679" s="466" t="s">
        <v>2453</v>
      </c>
      <c r="H4679" s="477">
        <f>NP.!AD285</f>
        <v>0</v>
      </c>
      <c r="I4679" s="476">
        <f>NP.!AV285</f>
        <v>0</v>
      </c>
      <c r="J4679" s="462"/>
    </row>
    <row r="4680" spans="1:10" ht="30" customHeight="1" x14ac:dyDescent="0.2">
      <c r="A4680" s="461">
        <v>4669</v>
      </c>
      <c r="B4680" s="463" t="s">
        <v>12</v>
      </c>
      <c r="C4680" s="464" t="s">
        <v>1556</v>
      </c>
      <c r="D4680" s="465" t="str">
        <f>VLOOKUP(Tabela25[[#This Row],[Symbol]],Baza_cen[],3,0)</f>
        <v>BLOK NYXON  Green HST  170   H=290mm     GPMM</v>
      </c>
      <c r="E4680" s="466">
        <v>290</v>
      </c>
      <c r="F4680" s="466"/>
      <c r="G4680" s="466" t="s">
        <v>2453</v>
      </c>
      <c r="H4680" s="477">
        <f>NP.!S286</f>
        <v>0</v>
      </c>
      <c r="I4680" s="476">
        <f>NP.!AK286</f>
        <v>0</v>
      </c>
      <c r="J4680" s="462"/>
    </row>
    <row r="4681" spans="1:10" ht="30" customHeight="1" x14ac:dyDescent="0.2">
      <c r="A4681" s="461">
        <v>4670</v>
      </c>
      <c r="B4681" s="463" t="s">
        <v>12</v>
      </c>
      <c r="C4681" s="464" t="s">
        <v>1556</v>
      </c>
      <c r="D4681" s="465" t="str">
        <f>VLOOKUP(Tabela25[[#This Row],[Symbol]],Baza_cen[],3,0)</f>
        <v>BLOK NYXON  Green HST  170   H=290mm     GPMM</v>
      </c>
      <c r="E4681" s="466">
        <v>290</v>
      </c>
      <c r="F4681" s="466"/>
      <c r="G4681" s="466" t="s">
        <v>2453</v>
      </c>
      <c r="H4681" s="477">
        <f>NP.!T286</f>
        <v>0</v>
      </c>
      <c r="I4681" s="476">
        <f>NP.!AL286</f>
        <v>0</v>
      </c>
      <c r="J4681" s="462"/>
    </row>
    <row r="4682" spans="1:10" ht="30" customHeight="1" x14ac:dyDescent="0.2">
      <c r="A4682" s="461">
        <v>4671</v>
      </c>
      <c r="B4682" s="463" t="s">
        <v>12</v>
      </c>
      <c r="C4682" s="464" t="s">
        <v>1556</v>
      </c>
      <c r="D4682" s="465" t="str">
        <f>VLOOKUP(Tabela25[[#This Row],[Symbol]],Baza_cen[],3,0)</f>
        <v>BLOK NYXON  Green HST  170   H=290mm     GPMM</v>
      </c>
      <c r="E4682" s="466">
        <v>290</v>
      </c>
      <c r="F4682" s="466"/>
      <c r="G4682" s="466" t="s">
        <v>2453</v>
      </c>
      <c r="H4682" s="477">
        <f>NP.!U286</f>
        <v>0</v>
      </c>
      <c r="I4682" s="476">
        <f>NP.!AM286</f>
        <v>0</v>
      </c>
      <c r="J4682" s="462"/>
    </row>
    <row r="4683" spans="1:10" ht="30" customHeight="1" x14ac:dyDescent="0.2">
      <c r="A4683" s="461">
        <v>4672</v>
      </c>
      <c r="B4683" s="463" t="s">
        <v>12</v>
      </c>
      <c r="C4683" s="464" t="s">
        <v>1556</v>
      </c>
      <c r="D4683" s="465" t="str">
        <f>VLOOKUP(Tabela25[[#This Row],[Symbol]],Baza_cen[],3,0)</f>
        <v>BLOK NYXON  Green HST  170   H=290mm     GPMM</v>
      </c>
      <c r="E4683" s="466">
        <v>290</v>
      </c>
      <c r="F4683" s="466"/>
      <c r="G4683" s="466" t="s">
        <v>2453</v>
      </c>
      <c r="H4683" s="477">
        <f>NP.!V286</f>
        <v>0</v>
      </c>
      <c r="I4683" s="476">
        <f>NP.!AN286</f>
        <v>0</v>
      </c>
      <c r="J4683" s="462"/>
    </row>
    <row r="4684" spans="1:10" ht="30" customHeight="1" x14ac:dyDescent="0.2">
      <c r="A4684" s="461">
        <v>4673</v>
      </c>
      <c r="B4684" s="463" t="s">
        <v>12</v>
      </c>
      <c r="C4684" s="464" t="s">
        <v>1556</v>
      </c>
      <c r="D4684" s="465" t="str">
        <f>VLOOKUP(Tabela25[[#This Row],[Symbol]],Baza_cen[],3,0)</f>
        <v>BLOK NYXON  Green HST  170   H=290mm     GPMM</v>
      </c>
      <c r="E4684" s="466">
        <v>290</v>
      </c>
      <c r="F4684" s="466"/>
      <c r="G4684" s="466" t="s">
        <v>2453</v>
      </c>
      <c r="H4684" s="477">
        <f>NP.!W286</f>
        <v>0</v>
      </c>
      <c r="I4684" s="476">
        <f>NP.!AO286</f>
        <v>0</v>
      </c>
      <c r="J4684" s="462"/>
    </row>
    <row r="4685" spans="1:10" ht="30" customHeight="1" x14ac:dyDescent="0.2">
      <c r="A4685" s="461">
        <v>4674</v>
      </c>
      <c r="B4685" s="463" t="s">
        <v>12</v>
      </c>
      <c r="C4685" s="464" t="s">
        <v>1556</v>
      </c>
      <c r="D4685" s="465" t="str">
        <f>VLOOKUP(Tabela25[[#This Row],[Symbol]],Baza_cen[],3,0)</f>
        <v>BLOK NYXON  Green HST  170   H=290mm     GPMM</v>
      </c>
      <c r="E4685" s="466">
        <v>290</v>
      </c>
      <c r="F4685" s="466"/>
      <c r="G4685" s="466" t="s">
        <v>2453</v>
      </c>
      <c r="H4685" s="477">
        <f>NP.!X286</f>
        <v>0</v>
      </c>
      <c r="I4685" s="476">
        <f>NP.!AP286</f>
        <v>0</v>
      </c>
      <c r="J4685" s="462"/>
    </row>
    <row r="4686" spans="1:10" ht="30" customHeight="1" x14ac:dyDescent="0.2">
      <c r="A4686" s="461">
        <v>4675</v>
      </c>
      <c r="B4686" s="463" t="s">
        <v>12</v>
      </c>
      <c r="C4686" s="464" t="s">
        <v>1556</v>
      </c>
      <c r="D4686" s="465" t="str">
        <f>VLOOKUP(Tabela25[[#This Row],[Symbol]],Baza_cen[],3,0)</f>
        <v>BLOK NYXON  Green HST  170   H=290mm     GPMM</v>
      </c>
      <c r="E4686" s="466">
        <v>290</v>
      </c>
      <c r="F4686" s="466"/>
      <c r="G4686" s="466" t="s">
        <v>2453</v>
      </c>
      <c r="H4686" s="477">
        <f>NP.!Y286</f>
        <v>0</v>
      </c>
      <c r="I4686" s="476">
        <f>NP.!AQ286</f>
        <v>0</v>
      </c>
      <c r="J4686" s="462"/>
    </row>
    <row r="4687" spans="1:10" ht="30" customHeight="1" x14ac:dyDescent="0.2">
      <c r="A4687" s="461">
        <v>4676</v>
      </c>
      <c r="B4687" s="463" t="s">
        <v>12</v>
      </c>
      <c r="C4687" s="464" t="s">
        <v>1556</v>
      </c>
      <c r="D4687" s="465" t="str">
        <f>VLOOKUP(Tabela25[[#This Row],[Symbol]],Baza_cen[],3,0)</f>
        <v>BLOK NYXON  Green HST  170   H=290mm     GPMM</v>
      </c>
      <c r="E4687" s="466">
        <v>290</v>
      </c>
      <c r="F4687" s="466"/>
      <c r="G4687" s="466" t="s">
        <v>2453</v>
      </c>
      <c r="H4687" s="477">
        <f>NP.!Z286</f>
        <v>0</v>
      </c>
      <c r="I4687" s="476">
        <f>NP.!AR286</f>
        <v>0</v>
      </c>
      <c r="J4687" s="462"/>
    </row>
    <row r="4688" spans="1:10" ht="30" customHeight="1" x14ac:dyDescent="0.2">
      <c r="A4688" s="461">
        <v>4677</v>
      </c>
      <c r="B4688" s="463" t="s">
        <v>12</v>
      </c>
      <c r="C4688" s="464" t="s">
        <v>1556</v>
      </c>
      <c r="D4688" s="465" t="str">
        <f>VLOOKUP(Tabela25[[#This Row],[Symbol]],Baza_cen[],3,0)</f>
        <v>BLOK NYXON  Green HST  170   H=290mm     GPMM</v>
      </c>
      <c r="E4688" s="466">
        <v>290</v>
      </c>
      <c r="F4688" s="466"/>
      <c r="G4688" s="466" t="s">
        <v>2453</v>
      </c>
      <c r="H4688" s="477">
        <f>NP.!AA286</f>
        <v>0</v>
      </c>
      <c r="I4688" s="476">
        <f>NP.!AS286</f>
        <v>0</v>
      </c>
      <c r="J4688" s="462"/>
    </row>
    <row r="4689" spans="1:10" ht="30" customHeight="1" x14ac:dyDescent="0.2">
      <c r="A4689" s="461">
        <v>4678</v>
      </c>
      <c r="B4689" s="463" t="s">
        <v>12</v>
      </c>
      <c r="C4689" s="464" t="s">
        <v>1556</v>
      </c>
      <c r="D4689" s="465" t="str">
        <f>VLOOKUP(Tabela25[[#This Row],[Symbol]],Baza_cen[],3,0)</f>
        <v>BLOK NYXON  Green HST  170   H=290mm     GPMM</v>
      </c>
      <c r="E4689" s="466">
        <v>290</v>
      </c>
      <c r="F4689" s="466"/>
      <c r="G4689" s="466" t="s">
        <v>2453</v>
      </c>
      <c r="H4689" s="477">
        <f>NP.!AB286</f>
        <v>0</v>
      </c>
      <c r="I4689" s="476">
        <f>NP.!AT286</f>
        <v>0</v>
      </c>
      <c r="J4689" s="462"/>
    </row>
    <row r="4690" spans="1:10" ht="30" customHeight="1" x14ac:dyDescent="0.2">
      <c r="A4690" s="461">
        <v>4679</v>
      </c>
      <c r="B4690" s="463" t="s">
        <v>12</v>
      </c>
      <c r="C4690" s="464" t="s">
        <v>1556</v>
      </c>
      <c r="D4690" s="465" t="str">
        <f>VLOOKUP(Tabela25[[#This Row],[Symbol]],Baza_cen[],3,0)</f>
        <v>BLOK NYXON  Green HST  170   H=290mm     GPMM</v>
      </c>
      <c r="E4690" s="466">
        <v>290</v>
      </c>
      <c r="F4690" s="466"/>
      <c r="G4690" s="466" t="s">
        <v>2453</v>
      </c>
      <c r="H4690" s="477">
        <f>NP.!AC286</f>
        <v>0</v>
      </c>
      <c r="I4690" s="476">
        <f>NP.!AU286</f>
        <v>0</v>
      </c>
      <c r="J4690" s="462"/>
    </row>
    <row r="4691" spans="1:10" ht="30" customHeight="1" x14ac:dyDescent="0.2">
      <c r="A4691" s="461">
        <v>4680</v>
      </c>
      <c r="B4691" s="463" t="s">
        <v>12</v>
      </c>
      <c r="C4691" s="464" t="s">
        <v>1556</v>
      </c>
      <c r="D4691" s="465" t="str">
        <f>VLOOKUP(Tabela25[[#This Row],[Symbol]],Baza_cen[],3,0)</f>
        <v>BLOK NYXON  Green HST  170   H=290mm     GPMM</v>
      </c>
      <c r="E4691" s="466">
        <v>290</v>
      </c>
      <c r="F4691" s="466"/>
      <c r="G4691" s="466" t="s">
        <v>2453</v>
      </c>
      <c r="H4691" s="477">
        <f>NP.!AD286</f>
        <v>0</v>
      </c>
      <c r="I4691" s="476">
        <f>NP.!AV286</f>
        <v>0</v>
      </c>
      <c r="J4691" s="462"/>
    </row>
    <row r="4692" spans="1:10" ht="30" customHeight="1" x14ac:dyDescent="0.2">
      <c r="A4692" s="461">
        <v>4681</v>
      </c>
      <c r="B4692" s="463" t="s">
        <v>12</v>
      </c>
      <c r="C4692" s="464" t="s">
        <v>1557</v>
      </c>
      <c r="D4692" s="465" t="str">
        <f>VLOOKUP(Tabela25[[#This Row],[Symbol]],Baza_cen[],3,0)</f>
        <v>BLOK NYXON  Green HST  170   H=295mm     GPMM</v>
      </c>
      <c r="E4692" s="466">
        <v>295</v>
      </c>
      <c r="F4692" s="466"/>
      <c r="G4692" s="466" t="s">
        <v>2453</v>
      </c>
      <c r="H4692" s="477">
        <f>NP.!S287</f>
        <v>0</v>
      </c>
      <c r="I4692" s="476">
        <f>NP.!AK287</f>
        <v>0</v>
      </c>
      <c r="J4692" s="462"/>
    </row>
    <row r="4693" spans="1:10" ht="30" customHeight="1" x14ac:dyDescent="0.2">
      <c r="A4693" s="461">
        <v>4682</v>
      </c>
      <c r="B4693" s="463" t="s">
        <v>12</v>
      </c>
      <c r="C4693" s="464" t="s">
        <v>1557</v>
      </c>
      <c r="D4693" s="465" t="str">
        <f>VLOOKUP(Tabela25[[#This Row],[Symbol]],Baza_cen[],3,0)</f>
        <v>BLOK NYXON  Green HST  170   H=295mm     GPMM</v>
      </c>
      <c r="E4693" s="466">
        <v>295</v>
      </c>
      <c r="F4693" s="466"/>
      <c r="G4693" s="466" t="s">
        <v>2453</v>
      </c>
      <c r="H4693" s="477">
        <f>NP.!T287</f>
        <v>0</v>
      </c>
      <c r="I4693" s="476">
        <f>NP.!AL287</f>
        <v>0</v>
      </c>
      <c r="J4693" s="462"/>
    </row>
    <row r="4694" spans="1:10" ht="30" customHeight="1" x14ac:dyDescent="0.2">
      <c r="A4694" s="461">
        <v>4683</v>
      </c>
      <c r="B4694" s="463" t="s">
        <v>12</v>
      </c>
      <c r="C4694" s="464" t="s">
        <v>1557</v>
      </c>
      <c r="D4694" s="465" t="str">
        <f>VLOOKUP(Tabela25[[#This Row],[Symbol]],Baza_cen[],3,0)</f>
        <v>BLOK NYXON  Green HST  170   H=295mm     GPMM</v>
      </c>
      <c r="E4694" s="466">
        <v>295</v>
      </c>
      <c r="F4694" s="466"/>
      <c r="G4694" s="466" t="s">
        <v>2453</v>
      </c>
      <c r="H4694" s="477">
        <f>NP.!U287</f>
        <v>0</v>
      </c>
      <c r="I4694" s="476">
        <f>NP.!AM287</f>
        <v>0</v>
      </c>
      <c r="J4694" s="462"/>
    </row>
    <row r="4695" spans="1:10" ht="30" customHeight="1" x14ac:dyDescent="0.2">
      <c r="A4695" s="461">
        <v>4684</v>
      </c>
      <c r="B4695" s="463" t="s">
        <v>12</v>
      </c>
      <c r="C4695" s="464" t="s">
        <v>1557</v>
      </c>
      <c r="D4695" s="465" t="str">
        <f>VLOOKUP(Tabela25[[#This Row],[Symbol]],Baza_cen[],3,0)</f>
        <v>BLOK NYXON  Green HST  170   H=295mm     GPMM</v>
      </c>
      <c r="E4695" s="466">
        <v>295</v>
      </c>
      <c r="F4695" s="466"/>
      <c r="G4695" s="466" t="s">
        <v>2453</v>
      </c>
      <c r="H4695" s="477">
        <f>NP.!V287</f>
        <v>0</v>
      </c>
      <c r="I4695" s="476">
        <f>NP.!AN287</f>
        <v>0</v>
      </c>
      <c r="J4695" s="462"/>
    </row>
    <row r="4696" spans="1:10" ht="30" customHeight="1" x14ac:dyDescent="0.2">
      <c r="A4696" s="461">
        <v>4685</v>
      </c>
      <c r="B4696" s="463" t="s">
        <v>12</v>
      </c>
      <c r="C4696" s="464" t="s">
        <v>1557</v>
      </c>
      <c r="D4696" s="465" t="str">
        <f>VLOOKUP(Tabela25[[#This Row],[Symbol]],Baza_cen[],3,0)</f>
        <v>BLOK NYXON  Green HST  170   H=295mm     GPMM</v>
      </c>
      <c r="E4696" s="466">
        <v>295</v>
      </c>
      <c r="F4696" s="466"/>
      <c r="G4696" s="466" t="s">
        <v>2453</v>
      </c>
      <c r="H4696" s="477">
        <f>NP.!W287</f>
        <v>0</v>
      </c>
      <c r="I4696" s="476">
        <f>NP.!AO287</f>
        <v>0</v>
      </c>
      <c r="J4696" s="462"/>
    </row>
    <row r="4697" spans="1:10" ht="30" customHeight="1" x14ac:dyDescent="0.2">
      <c r="A4697" s="461">
        <v>4686</v>
      </c>
      <c r="B4697" s="463" t="s">
        <v>12</v>
      </c>
      <c r="C4697" s="464" t="s">
        <v>1557</v>
      </c>
      <c r="D4697" s="465" t="str">
        <f>VLOOKUP(Tabela25[[#This Row],[Symbol]],Baza_cen[],3,0)</f>
        <v>BLOK NYXON  Green HST  170   H=295mm     GPMM</v>
      </c>
      <c r="E4697" s="466">
        <v>295</v>
      </c>
      <c r="F4697" s="466"/>
      <c r="G4697" s="466" t="s">
        <v>2453</v>
      </c>
      <c r="H4697" s="477">
        <f>NP.!X287</f>
        <v>0</v>
      </c>
      <c r="I4697" s="476">
        <f>NP.!AP287</f>
        <v>0</v>
      </c>
      <c r="J4697" s="462"/>
    </row>
    <row r="4698" spans="1:10" ht="30" customHeight="1" x14ac:dyDescent="0.2">
      <c r="A4698" s="461">
        <v>4687</v>
      </c>
      <c r="B4698" s="463" t="s">
        <v>12</v>
      </c>
      <c r="C4698" s="464" t="s">
        <v>1557</v>
      </c>
      <c r="D4698" s="465" t="str">
        <f>VLOOKUP(Tabela25[[#This Row],[Symbol]],Baza_cen[],3,0)</f>
        <v>BLOK NYXON  Green HST  170   H=295mm     GPMM</v>
      </c>
      <c r="E4698" s="466">
        <v>295</v>
      </c>
      <c r="F4698" s="466"/>
      <c r="G4698" s="466" t="s">
        <v>2453</v>
      </c>
      <c r="H4698" s="477">
        <f>NP.!Y287</f>
        <v>0</v>
      </c>
      <c r="I4698" s="476">
        <f>NP.!AQ287</f>
        <v>0</v>
      </c>
      <c r="J4698" s="462"/>
    </row>
    <row r="4699" spans="1:10" ht="30" customHeight="1" x14ac:dyDescent="0.2">
      <c r="A4699" s="461">
        <v>4688</v>
      </c>
      <c r="B4699" s="463" t="s">
        <v>12</v>
      </c>
      <c r="C4699" s="464" t="s">
        <v>1557</v>
      </c>
      <c r="D4699" s="465" t="str">
        <f>VLOOKUP(Tabela25[[#This Row],[Symbol]],Baza_cen[],3,0)</f>
        <v>BLOK NYXON  Green HST  170   H=295mm     GPMM</v>
      </c>
      <c r="E4699" s="466">
        <v>295</v>
      </c>
      <c r="F4699" s="466"/>
      <c r="G4699" s="466" t="s">
        <v>2453</v>
      </c>
      <c r="H4699" s="477">
        <f>NP.!Z287</f>
        <v>0</v>
      </c>
      <c r="I4699" s="476">
        <f>NP.!AR287</f>
        <v>0</v>
      </c>
      <c r="J4699" s="462"/>
    </row>
    <row r="4700" spans="1:10" ht="30" customHeight="1" x14ac:dyDescent="0.2">
      <c r="A4700" s="461">
        <v>4689</v>
      </c>
      <c r="B4700" s="463" t="s">
        <v>12</v>
      </c>
      <c r="C4700" s="464" t="s">
        <v>1557</v>
      </c>
      <c r="D4700" s="465" t="str">
        <f>VLOOKUP(Tabela25[[#This Row],[Symbol]],Baza_cen[],3,0)</f>
        <v>BLOK NYXON  Green HST  170   H=295mm     GPMM</v>
      </c>
      <c r="E4700" s="466">
        <v>295</v>
      </c>
      <c r="F4700" s="466"/>
      <c r="G4700" s="466" t="s">
        <v>2453</v>
      </c>
      <c r="H4700" s="477">
        <f>NP.!AA287</f>
        <v>0</v>
      </c>
      <c r="I4700" s="476">
        <f>NP.!AS287</f>
        <v>0</v>
      </c>
      <c r="J4700" s="462"/>
    </row>
    <row r="4701" spans="1:10" ht="30" customHeight="1" x14ac:dyDescent="0.2">
      <c r="A4701" s="461">
        <v>4690</v>
      </c>
      <c r="B4701" s="463" t="s">
        <v>12</v>
      </c>
      <c r="C4701" s="464" t="s">
        <v>1557</v>
      </c>
      <c r="D4701" s="465" t="str">
        <f>VLOOKUP(Tabela25[[#This Row],[Symbol]],Baza_cen[],3,0)</f>
        <v>BLOK NYXON  Green HST  170   H=295mm     GPMM</v>
      </c>
      <c r="E4701" s="466">
        <v>295</v>
      </c>
      <c r="F4701" s="466"/>
      <c r="G4701" s="466" t="s">
        <v>2453</v>
      </c>
      <c r="H4701" s="477">
        <f>NP.!AB287</f>
        <v>0</v>
      </c>
      <c r="I4701" s="476">
        <f>NP.!AT287</f>
        <v>0</v>
      </c>
      <c r="J4701" s="462"/>
    </row>
    <row r="4702" spans="1:10" ht="30" customHeight="1" x14ac:dyDescent="0.2">
      <c r="A4702" s="461">
        <v>4691</v>
      </c>
      <c r="B4702" s="463" t="s">
        <v>12</v>
      </c>
      <c r="C4702" s="464" t="s">
        <v>1557</v>
      </c>
      <c r="D4702" s="465" t="str">
        <f>VLOOKUP(Tabela25[[#This Row],[Symbol]],Baza_cen[],3,0)</f>
        <v>BLOK NYXON  Green HST  170   H=295mm     GPMM</v>
      </c>
      <c r="E4702" s="466">
        <v>295</v>
      </c>
      <c r="F4702" s="466"/>
      <c r="G4702" s="466" t="s">
        <v>2453</v>
      </c>
      <c r="H4702" s="477">
        <f>NP.!AC287</f>
        <v>0</v>
      </c>
      <c r="I4702" s="476">
        <f>NP.!AU287</f>
        <v>0</v>
      </c>
      <c r="J4702" s="462"/>
    </row>
    <row r="4703" spans="1:10" ht="30" customHeight="1" x14ac:dyDescent="0.2">
      <c r="A4703" s="461">
        <v>4692</v>
      </c>
      <c r="B4703" s="463" t="s">
        <v>12</v>
      </c>
      <c r="C4703" s="464" t="s">
        <v>1557</v>
      </c>
      <c r="D4703" s="465" t="str">
        <f>VLOOKUP(Tabela25[[#This Row],[Symbol]],Baza_cen[],3,0)</f>
        <v>BLOK NYXON  Green HST  170   H=295mm     GPMM</v>
      </c>
      <c r="E4703" s="466">
        <v>295</v>
      </c>
      <c r="F4703" s="466"/>
      <c r="G4703" s="466" t="s">
        <v>2453</v>
      </c>
      <c r="H4703" s="477">
        <f>NP.!AD287</f>
        <v>0</v>
      </c>
      <c r="I4703" s="476">
        <f>NP.!AV287</f>
        <v>0</v>
      </c>
      <c r="J4703" s="462"/>
    </row>
    <row r="4704" spans="1:10" ht="30" customHeight="1" x14ac:dyDescent="0.2">
      <c r="A4704" s="461">
        <v>4693</v>
      </c>
      <c r="B4704" s="463" t="s">
        <v>12</v>
      </c>
      <c r="C4704" s="464" t="s">
        <v>1558</v>
      </c>
      <c r="D4704" s="465" t="str">
        <f>VLOOKUP(Tabela25[[#This Row],[Symbol]],Baza_cen[],3,0)</f>
        <v>BLOK NYXON  Green HST  170   H=300mm     GPMM</v>
      </c>
      <c r="E4704" s="466">
        <v>300</v>
      </c>
      <c r="F4704" s="466"/>
      <c r="G4704" s="466" t="s">
        <v>2453</v>
      </c>
      <c r="H4704" s="477">
        <f>NP.!S288</f>
        <v>0</v>
      </c>
      <c r="I4704" s="476">
        <f>NP.!AK288</f>
        <v>0</v>
      </c>
      <c r="J4704" s="462"/>
    </row>
    <row r="4705" spans="1:10" ht="30" customHeight="1" x14ac:dyDescent="0.2">
      <c r="A4705" s="461">
        <v>4694</v>
      </c>
      <c r="B4705" s="463" t="s">
        <v>12</v>
      </c>
      <c r="C4705" s="464" t="s">
        <v>1558</v>
      </c>
      <c r="D4705" s="465" t="str">
        <f>VLOOKUP(Tabela25[[#This Row],[Symbol]],Baza_cen[],3,0)</f>
        <v>BLOK NYXON  Green HST  170   H=300mm     GPMM</v>
      </c>
      <c r="E4705" s="466">
        <v>300</v>
      </c>
      <c r="F4705" s="466"/>
      <c r="G4705" s="466" t="s">
        <v>2453</v>
      </c>
      <c r="H4705" s="477">
        <f>NP.!T288</f>
        <v>0</v>
      </c>
      <c r="I4705" s="476">
        <f>NP.!AL288</f>
        <v>0</v>
      </c>
      <c r="J4705" s="462"/>
    </row>
    <row r="4706" spans="1:10" ht="30" customHeight="1" x14ac:dyDescent="0.2">
      <c r="A4706" s="461">
        <v>4695</v>
      </c>
      <c r="B4706" s="463" t="s">
        <v>12</v>
      </c>
      <c r="C4706" s="464" t="s">
        <v>1558</v>
      </c>
      <c r="D4706" s="465" t="str">
        <f>VLOOKUP(Tabela25[[#This Row],[Symbol]],Baza_cen[],3,0)</f>
        <v>BLOK NYXON  Green HST  170   H=300mm     GPMM</v>
      </c>
      <c r="E4706" s="466">
        <v>300</v>
      </c>
      <c r="F4706" s="466"/>
      <c r="G4706" s="466" t="s">
        <v>2453</v>
      </c>
      <c r="H4706" s="477">
        <f>NP.!U288</f>
        <v>0</v>
      </c>
      <c r="I4706" s="476">
        <f>NP.!AM288</f>
        <v>0</v>
      </c>
      <c r="J4706" s="462"/>
    </row>
    <row r="4707" spans="1:10" ht="30" customHeight="1" x14ac:dyDescent="0.2">
      <c r="A4707" s="461">
        <v>4696</v>
      </c>
      <c r="B4707" s="463" t="s">
        <v>12</v>
      </c>
      <c r="C4707" s="464" t="s">
        <v>1558</v>
      </c>
      <c r="D4707" s="465" t="str">
        <f>VLOOKUP(Tabela25[[#This Row],[Symbol]],Baza_cen[],3,0)</f>
        <v>BLOK NYXON  Green HST  170   H=300mm     GPMM</v>
      </c>
      <c r="E4707" s="466">
        <v>300</v>
      </c>
      <c r="F4707" s="466"/>
      <c r="G4707" s="466" t="s">
        <v>2453</v>
      </c>
      <c r="H4707" s="477">
        <f>NP.!V288</f>
        <v>0</v>
      </c>
      <c r="I4707" s="476">
        <f>NP.!AN288</f>
        <v>0</v>
      </c>
      <c r="J4707" s="462"/>
    </row>
    <row r="4708" spans="1:10" ht="30" customHeight="1" x14ac:dyDescent="0.2">
      <c r="A4708" s="461">
        <v>4697</v>
      </c>
      <c r="B4708" s="463" t="s">
        <v>12</v>
      </c>
      <c r="C4708" s="464" t="s">
        <v>1558</v>
      </c>
      <c r="D4708" s="465" t="str">
        <f>VLOOKUP(Tabela25[[#This Row],[Symbol]],Baza_cen[],3,0)</f>
        <v>BLOK NYXON  Green HST  170   H=300mm     GPMM</v>
      </c>
      <c r="E4708" s="466">
        <v>300</v>
      </c>
      <c r="F4708" s="466"/>
      <c r="G4708" s="466" t="s">
        <v>2453</v>
      </c>
      <c r="H4708" s="477">
        <f>NP.!W288</f>
        <v>0</v>
      </c>
      <c r="I4708" s="476">
        <f>NP.!AO288</f>
        <v>0</v>
      </c>
      <c r="J4708" s="462"/>
    </row>
    <row r="4709" spans="1:10" ht="30" customHeight="1" x14ac:dyDescent="0.2">
      <c r="A4709" s="461">
        <v>4698</v>
      </c>
      <c r="B4709" s="463" t="s">
        <v>12</v>
      </c>
      <c r="C4709" s="464" t="s">
        <v>1558</v>
      </c>
      <c r="D4709" s="465" t="str">
        <f>VLOOKUP(Tabela25[[#This Row],[Symbol]],Baza_cen[],3,0)</f>
        <v>BLOK NYXON  Green HST  170   H=300mm     GPMM</v>
      </c>
      <c r="E4709" s="466">
        <v>300</v>
      </c>
      <c r="F4709" s="466"/>
      <c r="G4709" s="466" t="s">
        <v>2453</v>
      </c>
      <c r="H4709" s="477">
        <f>NP.!X288</f>
        <v>0</v>
      </c>
      <c r="I4709" s="476">
        <f>NP.!AP288</f>
        <v>0</v>
      </c>
      <c r="J4709" s="462"/>
    </row>
    <row r="4710" spans="1:10" ht="30" customHeight="1" x14ac:dyDescent="0.2">
      <c r="A4710" s="461">
        <v>4699</v>
      </c>
      <c r="B4710" s="463" t="s">
        <v>12</v>
      </c>
      <c r="C4710" s="464" t="s">
        <v>1558</v>
      </c>
      <c r="D4710" s="465" t="str">
        <f>VLOOKUP(Tabela25[[#This Row],[Symbol]],Baza_cen[],3,0)</f>
        <v>BLOK NYXON  Green HST  170   H=300mm     GPMM</v>
      </c>
      <c r="E4710" s="466">
        <v>300</v>
      </c>
      <c r="F4710" s="466"/>
      <c r="G4710" s="466" t="s">
        <v>2453</v>
      </c>
      <c r="H4710" s="477">
        <f>NP.!Y288</f>
        <v>0</v>
      </c>
      <c r="I4710" s="476">
        <f>NP.!AQ288</f>
        <v>0</v>
      </c>
      <c r="J4710" s="462"/>
    </row>
    <row r="4711" spans="1:10" ht="30" customHeight="1" x14ac:dyDescent="0.2">
      <c r="A4711" s="461">
        <v>4700</v>
      </c>
      <c r="B4711" s="463" t="s">
        <v>12</v>
      </c>
      <c r="C4711" s="464" t="s">
        <v>1558</v>
      </c>
      <c r="D4711" s="465" t="str">
        <f>VLOOKUP(Tabela25[[#This Row],[Symbol]],Baza_cen[],3,0)</f>
        <v>BLOK NYXON  Green HST  170   H=300mm     GPMM</v>
      </c>
      <c r="E4711" s="466">
        <v>300</v>
      </c>
      <c r="F4711" s="466"/>
      <c r="G4711" s="466" t="s">
        <v>2453</v>
      </c>
      <c r="H4711" s="477">
        <f>NP.!Z288</f>
        <v>0</v>
      </c>
      <c r="I4711" s="476">
        <f>NP.!AR288</f>
        <v>0</v>
      </c>
      <c r="J4711" s="462"/>
    </row>
    <row r="4712" spans="1:10" ht="30" customHeight="1" x14ac:dyDescent="0.2">
      <c r="A4712" s="461">
        <v>4701</v>
      </c>
      <c r="B4712" s="463" t="s">
        <v>12</v>
      </c>
      <c r="C4712" s="464" t="s">
        <v>1558</v>
      </c>
      <c r="D4712" s="465" t="str">
        <f>VLOOKUP(Tabela25[[#This Row],[Symbol]],Baza_cen[],3,0)</f>
        <v>BLOK NYXON  Green HST  170   H=300mm     GPMM</v>
      </c>
      <c r="E4712" s="466">
        <v>300</v>
      </c>
      <c r="F4712" s="466"/>
      <c r="G4712" s="466" t="s">
        <v>2453</v>
      </c>
      <c r="H4712" s="477">
        <f>NP.!AA288</f>
        <v>0</v>
      </c>
      <c r="I4712" s="476">
        <f>NP.!AS288</f>
        <v>0</v>
      </c>
      <c r="J4712" s="462"/>
    </row>
    <row r="4713" spans="1:10" ht="30" customHeight="1" x14ac:dyDescent="0.2">
      <c r="A4713" s="461">
        <v>4702</v>
      </c>
      <c r="B4713" s="463" t="s">
        <v>12</v>
      </c>
      <c r="C4713" s="464" t="s">
        <v>1558</v>
      </c>
      <c r="D4713" s="465" t="str">
        <f>VLOOKUP(Tabela25[[#This Row],[Symbol]],Baza_cen[],3,0)</f>
        <v>BLOK NYXON  Green HST  170   H=300mm     GPMM</v>
      </c>
      <c r="E4713" s="466">
        <v>300</v>
      </c>
      <c r="F4713" s="466"/>
      <c r="G4713" s="466" t="s">
        <v>2453</v>
      </c>
      <c r="H4713" s="477">
        <f>NP.!AB288</f>
        <v>0</v>
      </c>
      <c r="I4713" s="476">
        <f>NP.!AT288</f>
        <v>0</v>
      </c>
      <c r="J4713" s="462"/>
    </row>
    <row r="4714" spans="1:10" ht="30" customHeight="1" x14ac:dyDescent="0.2">
      <c r="A4714" s="461">
        <v>4703</v>
      </c>
      <c r="B4714" s="463" t="s">
        <v>12</v>
      </c>
      <c r="C4714" s="464" t="s">
        <v>1558</v>
      </c>
      <c r="D4714" s="465" t="str">
        <f>VLOOKUP(Tabela25[[#This Row],[Symbol]],Baza_cen[],3,0)</f>
        <v>BLOK NYXON  Green HST  170   H=300mm     GPMM</v>
      </c>
      <c r="E4714" s="466">
        <v>300</v>
      </c>
      <c r="F4714" s="466"/>
      <c r="G4714" s="466" t="s">
        <v>2453</v>
      </c>
      <c r="H4714" s="477">
        <f>NP.!AC288</f>
        <v>0</v>
      </c>
      <c r="I4714" s="476">
        <f>NP.!AU288</f>
        <v>0</v>
      </c>
      <c r="J4714" s="462"/>
    </row>
    <row r="4715" spans="1:10" ht="30" customHeight="1" x14ac:dyDescent="0.2">
      <c r="A4715" s="461">
        <v>4704</v>
      </c>
      <c r="B4715" s="463" t="s">
        <v>12</v>
      </c>
      <c r="C4715" s="464" t="s">
        <v>1558</v>
      </c>
      <c r="D4715" s="465" t="str">
        <f>VLOOKUP(Tabela25[[#This Row],[Symbol]],Baza_cen[],3,0)</f>
        <v>BLOK NYXON  Green HST  170   H=300mm     GPMM</v>
      </c>
      <c r="E4715" s="466">
        <v>300</v>
      </c>
      <c r="F4715" s="466"/>
      <c r="G4715" s="466" t="s">
        <v>2453</v>
      </c>
      <c r="H4715" s="477">
        <f>NP.!AD288</f>
        <v>0</v>
      </c>
      <c r="I4715" s="476">
        <f>NP.!AV288</f>
        <v>0</v>
      </c>
      <c r="J4715" s="462"/>
    </row>
  </sheetData>
  <sheetProtection sheet="1" sort="0" autoFilter="0"/>
  <protectedRanges>
    <protectedRange sqref="F5 B5 F2 J12:J1042846" name="Rozstęp1_2"/>
  </protectedRanges>
  <mergeCells count="13">
    <mergeCell ref="B1:D1"/>
    <mergeCell ref="F1:J1"/>
    <mergeCell ref="B2:D2"/>
    <mergeCell ref="F2:J2"/>
    <mergeCell ref="B4:D4"/>
    <mergeCell ref="F4:J4"/>
    <mergeCell ref="B5:D5"/>
    <mergeCell ref="F5:J5"/>
    <mergeCell ref="B8:C8"/>
    <mergeCell ref="F8:F9"/>
    <mergeCell ref="G8:H9"/>
    <mergeCell ref="B9:C9"/>
    <mergeCell ref="I8:J9"/>
  </mergeCells>
  <pageMargins left="0.23622047244094491" right="0.23622047244094491" top="0.74803149606299213" bottom="0.74803149606299213" header="0.31496062992125984" footer="0.31496062992125984"/>
  <pageSetup paperSize="9" scale="52" fitToHeight="0" orientation="portrait" r:id="rId1"/>
  <headerFooter>
    <oddHeader>&amp;C&amp;"-,Pogrubiony"&amp;22Karta Zamówień&amp;R&amp;K00-045&amp;D</oddHeader>
    <oddFooter>&amp;C&amp;G&amp;R&amp;K00-049&amp;P</oddFooter>
  </headerFooter>
  <drawing r:id="rId2"/>
  <legacyDrawingHF r:id="rId3"/>
  <tableParts count="1">
    <tablePart r:id="rId4"/>
  </tableParts>
  <extLst>
    <ext xmlns:x15="http://schemas.microsoft.com/office/spreadsheetml/2010/11/main" uri="{3A4CF648-6AED-40f4-86FF-DC5316D8AED3}">
      <x14:slicerList xmlns:x14="http://schemas.microsoft.com/office/spreadsheetml/2009/9/main">
        <x14:slicer r:id="rId5"/>
      </x14:slicerList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A19D35-E8CC-4240-A605-EFBF192EDB4B}">
  <sheetPr>
    <tabColor theme="8" tint="0.79998168889431442"/>
    <pageSetUpPr fitToPage="1"/>
  </sheetPr>
  <dimension ref="A1:AR254"/>
  <sheetViews>
    <sheetView showGridLines="0" zoomScale="85" zoomScaleNormal="85" zoomScaleSheetLayoutView="40" zoomScalePageLayoutView="85" workbookViewId="0">
      <pane ySplit="3" topLeftCell="A4" activePane="bottomLeft" state="frozen"/>
      <selection activeCell="C18" sqref="C18"/>
      <selection pane="bottomLeft" sqref="A1:F1"/>
    </sheetView>
  </sheetViews>
  <sheetFormatPr defaultColWidth="0" defaultRowHeight="13.9" customHeight="1" zeroHeight="1" x14ac:dyDescent="0.25"/>
  <cols>
    <col min="1" max="1" width="28.5703125" style="33" customWidth="1"/>
    <col min="2" max="2" width="40.85546875" style="81" customWidth="1"/>
    <col min="3" max="3" width="40.85546875" style="81" hidden="1" customWidth="1"/>
    <col min="4" max="4" width="20.140625" style="33" customWidth="1"/>
    <col min="5" max="5" width="26.5703125" style="33" customWidth="1"/>
    <col min="6" max="6" width="16.28515625" style="33" customWidth="1"/>
    <col min="7" max="7" width="16.28515625" style="92" customWidth="1"/>
    <col min="8" max="8" width="2.7109375" style="33" customWidth="1"/>
    <col min="9" max="9" width="19" style="33" customWidth="1"/>
    <col min="10" max="10" width="2.7109375" style="33" customWidth="1"/>
    <col min="11" max="15" width="2.7109375" style="33" hidden="1" customWidth="1"/>
    <col min="16" max="16" width="18.5703125" style="33" customWidth="1"/>
    <col min="17" max="17" width="5.140625" style="33" customWidth="1"/>
    <col min="18" max="18" width="2.7109375" style="33" customWidth="1"/>
    <col min="19" max="32" width="2.7109375" style="33" hidden="1" customWidth="1"/>
    <col min="33" max="33" width="15.7109375" style="33" customWidth="1"/>
    <col min="34" max="34" width="15.7109375" style="33" hidden="1" customWidth="1"/>
    <col min="35" max="35" width="27.85546875" style="33" customWidth="1"/>
    <col min="36" max="36" width="8.7109375" style="33" customWidth="1"/>
    <col min="37" max="16384" width="8.7109375" style="33" hidden="1"/>
  </cols>
  <sheetData>
    <row r="1" spans="1:44" ht="51.75" customHeight="1" thickBot="1" x14ac:dyDescent="0.3">
      <c r="A1" s="594" t="s">
        <v>5</v>
      </c>
      <c r="B1" s="594"/>
      <c r="C1" s="594"/>
      <c r="D1" s="594"/>
      <c r="E1" s="594"/>
      <c r="F1" s="594"/>
      <c r="G1" s="455" t="s">
        <v>6</v>
      </c>
      <c r="H1" s="29" t="s">
        <v>2402</v>
      </c>
      <c r="I1" s="595" t="s">
        <v>2403</v>
      </c>
      <c r="J1" s="595"/>
      <c r="K1" s="595"/>
      <c r="L1" s="595"/>
      <c r="M1" s="595"/>
      <c r="N1" s="595"/>
      <c r="O1" s="595"/>
      <c r="P1" s="595"/>
      <c r="Q1" s="30"/>
      <c r="R1" s="30"/>
      <c r="S1" s="30"/>
      <c r="T1" s="30"/>
      <c r="U1" s="30"/>
      <c r="V1" s="30"/>
      <c r="W1" s="30"/>
      <c r="X1" s="30"/>
      <c r="Y1" s="30"/>
      <c r="Z1" s="30"/>
      <c r="AA1" s="30"/>
      <c r="AB1" s="30"/>
      <c r="AC1" s="30"/>
      <c r="AD1" s="30"/>
      <c r="AE1" s="30"/>
      <c r="AF1" s="30"/>
      <c r="AG1" s="31" t="s">
        <v>2404</v>
      </c>
      <c r="AH1" s="31"/>
      <c r="AI1" s="32">
        <f>RABATY!C4</f>
        <v>4.4000000000000004</v>
      </c>
    </row>
    <row r="2" spans="1:44" ht="24" customHeight="1" x14ac:dyDescent="0.25">
      <c r="A2" s="596" t="s">
        <v>2405</v>
      </c>
      <c r="B2" s="596"/>
      <c r="C2" s="596"/>
      <c r="D2" s="596"/>
      <c r="E2" s="596"/>
      <c r="F2" s="596"/>
      <c r="G2" s="596"/>
      <c r="I2" s="34" t="s">
        <v>4</v>
      </c>
      <c r="P2" s="423" t="s">
        <v>46</v>
      </c>
      <c r="Q2" s="274" t="s">
        <v>2451</v>
      </c>
      <c r="R2" s="36"/>
      <c r="S2" s="36"/>
      <c r="T2" s="36"/>
      <c r="U2" s="36"/>
      <c r="V2" s="36"/>
      <c r="W2" s="36"/>
      <c r="X2" s="36"/>
      <c r="Y2" s="36"/>
      <c r="Z2" s="36"/>
      <c r="AA2" s="36"/>
      <c r="AB2" s="36"/>
      <c r="AC2" s="36"/>
      <c r="AD2" s="36"/>
      <c r="AE2" s="36"/>
      <c r="AF2" s="36"/>
      <c r="AG2" s="597" t="s">
        <v>39</v>
      </c>
      <c r="AH2" s="597"/>
      <c r="AI2" s="597"/>
      <c r="AJ2" s="37"/>
      <c r="AK2" s="37"/>
      <c r="AL2" s="37"/>
      <c r="AM2" s="37"/>
      <c r="AN2" s="37"/>
      <c r="AO2" s="37"/>
      <c r="AP2" s="37"/>
      <c r="AQ2" s="37"/>
      <c r="AR2" s="37"/>
    </row>
    <row r="3" spans="1:44" ht="48.75" customHeight="1" x14ac:dyDescent="0.25">
      <c r="A3" s="38" t="s">
        <v>2406</v>
      </c>
      <c r="B3" s="38"/>
      <c r="C3" s="38"/>
      <c r="D3" s="38" t="s">
        <v>42</v>
      </c>
      <c r="E3" s="38" t="s">
        <v>43</v>
      </c>
      <c r="F3" s="38" t="s">
        <v>2407</v>
      </c>
      <c r="G3" s="38" t="s">
        <v>2408</v>
      </c>
      <c r="I3" s="39">
        <f>RABATY!C7</f>
        <v>0</v>
      </c>
      <c r="P3" s="423">
        <f>SUM(P5:P2366)</f>
        <v>0</v>
      </c>
      <c r="Q3" s="274" t="s">
        <v>2402</v>
      </c>
      <c r="R3" s="40"/>
      <c r="S3" s="40"/>
      <c r="T3" s="40"/>
      <c r="U3" s="40"/>
      <c r="V3" s="40"/>
      <c r="W3" s="40"/>
      <c r="X3" s="40"/>
      <c r="Y3" s="40"/>
      <c r="Z3" s="40"/>
      <c r="AA3" s="40"/>
      <c r="AB3" s="40"/>
      <c r="AC3" s="40"/>
      <c r="AD3" s="40"/>
      <c r="AE3" s="40"/>
      <c r="AF3" s="40"/>
      <c r="AG3" s="41">
        <f>SUM(AG5:AG2366)</f>
        <v>0</v>
      </c>
      <c r="AH3" s="413"/>
      <c r="AI3" s="42">
        <f>AG3*AI1</f>
        <v>0</v>
      </c>
    </row>
    <row r="4" spans="1:44" s="43" customFormat="1" ht="13.15" customHeight="1" x14ac:dyDescent="0.25">
      <c r="B4" s="2"/>
      <c r="C4" s="2"/>
      <c r="D4" s="2"/>
      <c r="E4" s="2"/>
      <c r="F4" s="2"/>
      <c r="G4" s="44"/>
      <c r="I4" s="45"/>
      <c r="P4" s="46"/>
      <c r="Q4" s="46"/>
      <c r="R4" s="46"/>
      <c r="S4" s="46"/>
      <c r="T4" s="46"/>
      <c r="U4" s="46"/>
      <c r="V4" s="46"/>
      <c r="W4" s="46"/>
      <c r="X4" s="46"/>
      <c r="Y4" s="46"/>
      <c r="Z4" s="46"/>
      <c r="AA4" s="46"/>
      <c r="AB4" s="46"/>
      <c r="AC4" s="46"/>
      <c r="AD4" s="46"/>
      <c r="AE4" s="46"/>
      <c r="AF4" s="46"/>
      <c r="AG4" s="47"/>
      <c r="AH4" s="416"/>
      <c r="AI4" s="48"/>
    </row>
    <row r="5" spans="1:44" ht="24.95" customHeight="1" x14ac:dyDescent="0.25">
      <c r="A5" s="592"/>
      <c r="B5" s="590" t="s">
        <v>2409</v>
      </c>
      <c r="C5" s="50"/>
      <c r="D5" s="51" t="s">
        <v>920</v>
      </c>
      <c r="E5" s="51" t="s">
        <v>921</v>
      </c>
      <c r="F5" s="52">
        <v>50</v>
      </c>
      <c r="G5" s="53">
        <f>VLOOKUP(D5,Baza_cen[],4,0)</f>
        <v>0.78718500000000002</v>
      </c>
      <c r="I5" s="54">
        <f t="shared" ref="I5:I13" si="0">G5*(1-$I$3)</f>
        <v>0.78718500000000002</v>
      </c>
      <c r="P5" s="35"/>
      <c r="Q5" s="274" t="str">
        <f>$Q$3</f>
        <v>szt.</v>
      </c>
      <c r="R5" s="55"/>
      <c r="S5" s="55"/>
      <c r="T5" s="55"/>
      <c r="U5" s="55"/>
      <c r="V5" s="55"/>
      <c r="W5" s="55"/>
      <c r="X5" s="55"/>
      <c r="Y5" s="55"/>
      <c r="Z5" s="55"/>
      <c r="AA5" s="55"/>
      <c r="AB5" s="55"/>
      <c r="AC5" s="55"/>
      <c r="AD5" s="55"/>
      <c r="AE5" s="55"/>
      <c r="AF5" s="55"/>
      <c r="AG5" s="41">
        <f t="shared" ref="AG5:AG13" si="1">I5*P5</f>
        <v>0</v>
      </c>
      <c r="AH5" s="413"/>
      <c r="AI5" s="42">
        <f t="shared" ref="AI5:AI13" si="2">$AI$1*AG5</f>
        <v>0</v>
      </c>
    </row>
    <row r="6" spans="1:44" ht="24.95" customHeight="1" x14ac:dyDescent="0.25">
      <c r="A6" s="592"/>
      <c r="B6" s="590"/>
      <c r="C6" s="50"/>
      <c r="D6" s="56" t="s">
        <v>922</v>
      </c>
      <c r="E6" s="56" t="s">
        <v>923</v>
      </c>
      <c r="F6" s="57">
        <v>50</v>
      </c>
      <c r="G6" s="58">
        <f>VLOOKUP(D6,Baza_cen[],4,0)</f>
        <v>1.1807775</v>
      </c>
      <c r="I6" s="54">
        <f t="shared" si="0"/>
        <v>1.1807775</v>
      </c>
      <c r="P6" s="35"/>
      <c r="Q6" s="274" t="str">
        <f t="shared" ref="Q6:Q13" si="3">$Q$3</f>
        <v>szt.</v>
      </c>
      <c r="R6" s="55"/>
      <c r="S6" s="55"/>
      <c r="T6" s="55"/>
      <c r="U6" s="55"/>
      <c r="V6" s="55"/>
      <c r="W6" s="55"/>
      <c r="X6" s="55"/>
      <c r="Y6" s="55"/>
      <c r="Z6" s="55"/>
      <c r="AA6" s="55"/>
      <c r="AB6" s="55"/>
      <c r="AC6" s="55"/>
      <c r="AD6" s="55"/>
      <c r="AE6" s="55"/>
      <c r="AF6" s="55"/>
      <c r="AG6" s="41">
        <f t="shared" si="1"/>
        <v>0</v>
      </c>
      <c r="AH6" s="413"/>
      <c r="AI6" s="42">
        <f t="shared" si="2"/>
        <v>0</v>
      </c>
    </row>
    <row r="7" spans="1:44" ht="24.95" customHeight="1" x14ac:dyDescent="0.25">
      <c r="A7" s="592"/>
      <c r="B7" s="590"/>
      <c r="C7" s="50"/>
      <c r="D7" s="56" t="s">
        <v>926</v>
      </c>
      <c r="E7" s="56" t="s">
        <v>927</v>
      </c>
      <c r="F7" s="59">
        <v>50</v>
      </c>
      <c r="G7" s="60">
        <f>VLOOKUP(D7,Baza_cen[],4,0)</f>
        <v>0.86590350000000005</v>
      </c>
      <c r="I7" s="54">
        <f t="shared" si="0"/>
        <v>0.86590350000000005</v>
      </c>
      <c r="P7" s="35"/>
      <c r="Q7" s="274" t="str">
        <f t="shared" si="3"/>
        <v>szt.</v>
      </c>
      <c r="R7" s="55"/>
      <c r="S7" s="55"/>
      <c r="T7" s="55"/>
      <c r="U7" s="55"/>
      <c r="V7" s="55"/>
      <c r="W7" s="55"/>
      <c r="X7" s="55"/>
      <c r="Y7" s="55"/>
      <c r="Z7" s="55"/>
      <c r="AA7" s="55"/>
      <c r="AB7" s="55"/>
      <c r="AC7" s="55"/>
      <c r="AD7" s="55"/>
      <c r="AE7" s="55"/>
      <c r="AF7" s="55"/>
      <c r="AG7" s="41">
        <f t="shared" si="1"/>
        <v>0</v>
      </c>
      <c r="AH7" s="413"/>
      <c r="AI7" s="42">
        <f t="shared" si="2"/>
        <v>0</v>
      </c>
    </row>
    <row r="8" spans="1:44" ht="24.95" customHeight="1" x14ac:dyDescent="0.25">
      <c r="A8" s="592"/>
      <c r="B8" s="590"/>
      <c r="C8" s="50"/>
      <c r="D8" s="56" t="s">
        <v>928</v>
      </c>
      <c r="E8" s="56" t="s">
        <v>929</v>
      </c>
      <c r="F8" s="57">
        <v>50</v>
      </c>
      <c r="G8" s="58">
        <f>VLOOKUP(D8,Baza_cen[],4,0)</f>
        <v>1.2463762499999997</v>
      </c>
      <c r="I8" s="54">
        <f t="shared" si="0"/>
        <v>1.2463762499999997</v>
      </c>
      <c r="P8" s="35"/>
      <c r="Q8" s="274" t="str">
        <f t="shared" si="3"/>
        <v>szt.</v>
      </c>
      <c r="R8" s="55"/>
      <c r="S8" s="55"/>
      <c r="T8" s="55"/>
      <c r="U8" s="55"/>
      <c r="V8" s="55"/>
      <c r="W8" s="55"/>
      <c r="X8" s="55"/>
      <c r="Y8" s="55"/>
      <c r="Z8" s="55"/>
      <c r="AA8" s="55"/>
      <c r="AB8" s="55"/>
      <c r="AC8" s="55"/>
      <c r="AD8" s="55"/>
      <c r="AE8" s="55"/>
      <c r="AF8" s="55"/>
      <c r="AG8" s="41">
        <f t="shared" si="1"/>
        <v>0</v>
      </c>
      <c r="AH8" s="413"/>
      <c r="AI8" s="42">
        <f t="shared" si="2"/>
        <v>0</v>
      </c>
    </row>
    <row r="9" spans="1:44" ht="24.95" customHeight="1" x14ac:dyDescent="0.25">
      <c r="A9" s="592"/>
      <c r="B9" s="590"/>
      <c r="C9" s="50"/>
      <c r="D9" s="56" t="s">
        <v>932</v>
      </c>
      <c r="E9" s="56" t="s">
        <v>933</v>
      </c>
      <c r="F9" s="59">
        <v>50</v>
      </c>
      <c r="G9" s="60">
        <f>VLOOKUP(D9,Baza_cen[],4,0)</f>
        <v>0.97086150000000004</v>
      </c>
      <c r="I9" s="54">
        <f t="shared" si="0"/>
        <v>0.97086150000000004</v>
      </c>
      <c r="P9" s="35"/>
      <c r="Q9" s="274" t="str">
        <f t="shared" si="3"/>
        <v>szt.</v>
      </c>
      <c r="R9" s="55"/>
      <c r="S9" s="55"/>
      <c r="T9" s="55"/>
      <c r="U9" s="55"/>
      <c r="V9" s="55"/>
      <c r="W9" s="55"/>
      <c r="X9" s="55"/>
      <c r="Y9" s="55"/>
      <c r="Z9" s="55"/>
      <c r="AA9" s="55"/>
      <c r="AB9" s="55"/>
      <c r="AC9" s="55"/>
      <c r="AD9" s="55"/>
      <c r="AE9" s="55"/>
      <c r="AF9" s="55"/>
      <c r="AG9" s="41">
        <f t="shared" si="1"/>
        <v>0</v>
      </c>
      <c r="AH9" s="413"/>
      <c r="AI9" s="42">
        <f t="shared" si="2"/>
        <v>0</v>
      </c>
    </row>
    <row r="10" spans="1:44" ht="24.95" customHeight="1" x14ac:dyDescent="0.25">
      <c r="A10" s="592"/>
      <c r="B10" s="590"/>
      <c r="C10" s="50"/>
      <c r="D10" s="56" t="s">
        <v>934</v>
      </c>
      <c r="E10" s="56" t="s">
        <v>935</v>
      </c>
      <c r="F10" s="57">
        <v>50</v>
      </c>
      <c r="G10" s="58">
        <f>VLOOKUP(D10,Baza_cen[],4,0)</f>
        <v>1.2988552499999999</v>
      </c>
      <c r="I10" s="54">
        <f t="shared" si="0"/>
        <v>1.2988552499999999</v>
      </c>
      <c r="P10" s="35"/>
      <c r="Q10" s="274" t="str">
        <f t="shared" si="3"/>
        <v>szt.</v>
      </c>
      <c r="R10" s="55"/>
      <c r="S10" s="55"/>
      <c r="T10" s="55"/>
      <c r="U10" s="55"/>
      <c r="V10" s="55"/>
      <c r="W10" s="55"/>
      <c r="X10" s="55"/>
      <c r="Y10" s="55"/>
      <c r="Z10" s="55"/>
      <c r="AA10" s="55"/>
      <c r="AB10" s="55"/>
      <c r="AC10" s="55"/>
      <c r="AD10" s="55"/>
      <c r="AE10" s="55"/>
      <c r="AF10" s="55"/>
      <c r="AG10" s="41">
        <f t="shared" si="1"/>
        <v>0</v>
      </c>
      <c r="AH10" s="413"/>
      <c r="AI10" s="42">
        <f t="shared" si="2"/>
        <v>0</v>
      </c>
    </row>
    <row r="11" spans="1:44" ht="24.95" customHeight="1" x14ac:dyDescent="0.25">
      <c r="A11" s="592"/>
      <c r="B11" s="590"/>
      <c r="C11" s="50"/>
      <c r="D11" s="56" t="s">
        <v>936</v>
      </c>
      <c r="E11" s="56" t="s">
        <v>937</v>
      </c>
      <c r="F11" s="59">
        <v>50</v>
      </c>
      <c r="G11" s="60">
        <f>VLOOKUP(D11,Baza_cen[],4,0)</f>
        <v>1.4300527500000004</v>
      </c>
      <c r="I11" s="54">
        <f t="shared" si="0"/>
        <v>1.4300527500000004</v>
      </c>
      <c r="P11" s="35"/>
      <c r="Q11" s="274" t="str">
        <f t="shared" si="3"/>
        <v>szt.</v>
      </c>
      <c r="R11" s="55"/>
      <c r="S11" s="55"/>
      <c r="T11" s="55"/>
      <c r="U11" s="55"/>
      <c r="V11" s="55"/>
      <c r="W11" s="55"/>
      <c r="X11" s="55"/>
      <c r="Y11" s="55"/>
      <c r="Z11" s="55"/>
      <c r="AA11" s="55"/>
      <c r="AB11" s="55"/>
      <c r="AC11" s="55"/>
      <c r="AD11" s="55"/>
      <c r="AE11" s="55"/>
      <c r="AF11" s="55"/>
      <c r="AG11" s="41">
        <f t="shared" si="1"/>
        <v>0</v>
      </c>
      <c r="AH11" s="413"/>
      <c r="AI11" s="42">
        <f t="shared" si="2"/>
        <v>0</v>
      </c>
    </row>
    <row r="12" spans="1:44" ht="24.95" customHeight="1" x14ac:dyDescent="0.25">
      <c r="A12" s="592"/>
      <c r="B12" s="590"/>
      <c r="C12" s="50"/>
      <c r="D12" s="56" t="s">
        <v>940</v>
      </c>
      <c r="E12" s="56" t="s">
        <v>941</v>
      </c>
      <c r="F12" s="57">
        <v>50</v>
      </c>
      <c r="G12" s="58">
        <f>VLOOKUP(D12,Baza_cen[],4,0)</f>
        <v>1.5350107499999999</v>
      </c>
      <c r="I12" s="54">
        <f t="shared" si="0"/>
        <v>1.5350107499999999</v>
      </c>
      <c r="P12" s="35"/>
      <c r="Q12" s="274" t="str">
        <f t="shared" si="3"/>
        <v>szt.</v>
      </c>
      <c r="R12" s="55"/>
      <c r="S12" s="55"/>
      <c r="T12" s="55"/>
      <c r="U12" s="55"/>
      <c r="V12" s="55"/>
      <c r="W12" s="55"/>
      <c r="X12" s="55"/>
      <c r="Y12" s="55"/>
      <c r="Z12" s="55"/>
      <c r="AA12" s="55"/>
      <c r="AB12" s="55"/>
      <c r="AC12" s="55"/>
      <c r="AD12" s="55"/>
      <c r="AE12" s="55"/>
      <c r="AF12" s="55"/>
      <c r="AG12" s="41">
        <f t="shared" si="1"/>
        <v>0</v>
      </c>
      <c r="AH12" s="413"/>
      <c r="AI12" s="42">
        <f t="shared" si="2"/>
        <v>0</v>
      </c>
    </row>
    <row r="13" spans="1:44" ht="24.95" customHeight="1" x14ac:dyDescent="0.25">
      <c r="A13" s="593"/>
      <c r="B13" s="591"/>
      <c r="C13" s="62"/>
      <c r="D13" s="63" t="s">
        <v>942</v>
      </c>
      <c r="E13" s="63" t="s">
        <v>943</v>
      </c>
      <c r="F13" s="64">
        <v>50</v>
      </c>
      <c r="G13" s="65">
        <f>VLOOKUP(D13,Baza_cen[],4,0)</f>
        <v>1.82364525</v>
      </c>
      <c r="I13" s="54">
        <f t="shared" si="0"/>
        <v>1.82364525</v>
      </c>
      <c r="P13" s="35"/>
      <c r="Q13" s="274" t="str">
        <f t="shared" si="3"/>
        <v>szt.</v>
      </c>
      <c r="R13" s="55"/>
      <c r="S13" s="55"/>
      <c r="T13" s="55"/>
      <c r="U13" s="55"/>
      <c r="V13" s="55"/>
      <c r="W13" s="55"/>
      <c r="X13" s="55"/>
      <c r="Y13" s="55"/>
      <c r="Z13" s="55"/>
      <c r="AA13" s="55"/>
      <c r="AB13" s="55"/>
      <c r="AC13" s="55"/>
      <c r="AD13" s="55"/>
      <c r="AE13" s="55"/>
      <c r="AF13" s="55"/>
      <c r="AG13" s="41">
        <f t="shared" si="1"/>
        <v>0</v>
      </c>
      <c r="AH13" s="413"/>
      <c r="AI13" s="42">
        <f t="shared" si="2"/>
        <v>0</v>
      </c>
    </row>
    <row r="14" spans="1:44" ht="15" x14ac:dyDescent="0.25">
      <c r="A14" s="66"/>
      <c r="B14" s="67"/>
      <c r="C14" s="67"/>
      <c r="D14" s="68"/>
      <c r="E14" s="68"/>
      <c r="F14" s="69"/>
      <c r="G14" s="70"/>
      <c r="I14" s="45"/>
      <c r="P14" s="22"/>
      <c r="Q14" s="22"/>
      <c r="R14" s="55"/>
      <c r="S14" s="55"/>
      <c r="T14" s="55"/>
      <c r="U14" s="55"/>
      <c r="V14" s="55"/>
      <c r="W14" s="55"/>
      <c r="X14" s="55"/>
      <c r="Y14" s="55"/>
      <c r="Z14" s="55"/>
      <c r="AA14" s="55"/>
      <c r="AB14" s="55"/>
      <c r="AC14" s="55"/>
      <c r="AD14" s="55"/>
      <c r="AE14" s="55"/>
      <c r="AF14" s="55"/>
      <c r="AG14" s="48"/>
      <c r="AH14" s="414"/>
      <c r="AI14" s="48"/>
    </row>
    <row r="15" spans="1:44" ht="39.950000000000003" customHeight="1" x14ac:dyDescent="0.25">
      <c r="A15" s="592"/>
      <c r="B15" s="590" t="s">
        <v>2410</v>
      </c>
      <c r="C15" s="50"/>
      <c r="D15" s="71" t="s">
        <v>924</v>
      </c>
      <c r="E15" s="51" t="s">
        <v>925</v>
      </c>
      <c r="F15" s="52">
        <v>50</v>
      </c>
      <c r="G15" s="53">
        <f>VLOOKUP(D15,Baza_cen[],4,0)</f>
        <v>0.95774174999999995</v>
      </c>
      <c r="I15" s="54">
        <f>G15*(1-$I$3)</f>
        <v>0.95774174999999995</v>
      </c>
      <c r="P15" s="35"/>
      <c r="Q15" s="274" t="str">
        <f t="shared" ref="Q15:Q17" si="4">$Q$3</f>
        <v>szt.</v>
      </c>
      <c r="R15" s="55"/>
      <c r="S15" s="55"/>
      <c r="T15" s="55"/>
      <c r="U15" s="55"/>
      <c r="V15" s="55"/>
      <c r="W15" s="55"/>
      <c r="X15" s="55"/>
      <c r="Y15" s="55"/>
      <c r="Z15" s="55"/>
      <c r="AA15" s="55"/>
      <c r="AB15" s="55"/>
      <c r="AC15" s="55"/>
      <c r="AD15" s="55"/>
      <c r="AE15" s="55"/>
      <c r="AF15" s="55"/>
      <c r="AG15" s="41">
        <f>I15*P15</f>
        <v>0</v>
      </c>
      <c r="AH15" s="413"/>
      <c r="AI15" s="42">
        <f>$AI$1*AG15</f>
        <v>0</v>
      </c>
    </row>
    <row r="16" spans="1:44" ht="39.950000000000003" customHeight="1" x14ac:dyDescent="0.25">
      <c r="A16" s="592"/>
      <c r="B16" s="590"/>
      <c r="C16" s="50"/>
      <c r="D16" s="72" t="s">
        <v>930</v>
      </c>
      <c r="E16" s="56" t="s">
        <v>931</v>
      </c>
      <c r="F16" s="59">
        <v>50</v>
      </c>
      <c r="G16" s="58">
        <f>VLOOKUP(D16,Baza_cen[],4,0)</f>
        <v>1.0889392500000001</v>
      </c>
      <c r="I16" s="54">
        <f>G16*(1-$I$3)</f>
        <v>1.0889392500000001</v>
      </c>
      <c r="P16" s="35"/>
      <c r="Q16" s="274" t="str">
        <f t="shared" si="4"/>
        <v>szt.</v>
      </c>
      <c r="R16" s="55"/>
      <c r="S16" s="55"/>
      <c r="T16" s="55"/>
      <c r="U16" s="55"/>
      <c r="V16" s="55"/>
      <c r="W16" s="55"/>
      <c r="X16" s="55"/>
      <c r="Y16" s="55"/>
      <c r="Z16" s="55"/>
      <c r="AA16" s="55"/>
      <c r="AB16" s="55"/>
      <c r="AC16" s="55"/>
      <c r="AD16" s="55"/>
      <c r="AE16" s="55"/>
      <c r="AF16" s="55"/>
      <c r="AG16" s="41">
        <f>I16*P16</f>
        <v>0</v>
      </c>
      <c r="AH16" s="413"/>
      <c r="AI16" s="42">
        <f>$AI$1*AG16</f>
        <v>0</v>
      </c>
    </row>
    <row r="17" spans="1:35" ht="39.950000000000003" customHeight="1" x14ac:dyDescent="0.25">
      <c r="A17" s="593"/>
      <c r="B17" s="591"/>
      <c r="C17" s="62"/>
      <c r="D17" s="73" t="s">
        <v>938</v>
      </c>
      <c r="E17" s="63" t="s">
        <v>939</v>
      </c>
      <c r="F17" s="64">
        <v>50</v>
      </c>
      <c r="G17" s="65">
        <f>VLOOKUP(D17,Baza_cen[],4,0)</f>
        <v>1.1938972500000002</v>
      </c>
      <c r="I17" s="54">
        <f>G17*(1-$I$3)</f>
        <v>1.1938972500000002</v>
      </c>
      <c r="P17" s="35"/>
      <c r="Q17" s="274" t="str">
        <f t="shared" si="4"/>
        <v>szt.</v>
      </c>
      <c r="R17" s="55"/>
      <c r="S17" s="55"/>
      <c r="T17" s="55"/>
      <c r="U17" s="55"/>
      <c r="V17" s="55"/>
      <c r="W17" s="55"/>
      <c r="X17" s="55"/>
      <c r="Y17" s="55"/>
      <c r="Z17" s="55"/>
      <c r="AA17" s="55"/>
      <c r="AB17" s="55"/>
      <c r="AC17" s="55"/>
      <c r="AD17" s="55"/>
      <c r="AE17" s="55"/>
      <c r="AF17" s="55"/>
      <c r="AG17" s="41">
        <f>I17*P17</f>
        <v>0</v>
      </c>
      <c r="AH17" s="413"/>
      <c r="AI17" s="42">
        <f>$AI$1*AG17</f>
        <v>0</v>
      </c>
    </row>
    <row r="18" spans="1:35" ht="15" x14ac:dyDescent="0.25">
      <c r="A18" s="66"/>
      <c r="B18" s="67"/>
      <c r="C18" s="67"/>
      <c r="D18" s="68"/>
      <c r="E18" s="68"/>
      <c r="F18" s="69"/>
      <c r="G18" s="70"/>
      <c r="I18" s="45"/>
      <c r="P18" s="74"/>
      <c r="Q18" s="74"/>
      <c r="R18" s="75"/>
      <c r="S18" s="75"/>
      <c r="T18" s="75"/>
      <c r="U18" s="75"/>
      <c r="V18" s="75"/>
      <c r="W18" s="75"/>
      <c r="X18" s="75"/>
      <c r="Y18" s="75"/>
      <c r="Z18" s="75"/>
      <c r="AA18" s="75"/>
      <c r="AB18" s="75"/>
      <c r="AC18" s="75"/>
      <c r="AD18" s="75"/>
      <c r="AE18" s="75"/>
      <c r="AF18" s="75"/>
      <c r="AG18" s="76"/>
      <c r="AH18" s="415"/>
      <c r="AI18" s="76"/>
    </row>
    <row r="19" spans="1:35" ht="24.95" customHeight="1" x14ac:dyDescent="0.25">
      <c r="A19" s="592"/>
      <c r="B19" s="590" t="s">
        <v>2411</v>
      </c>
      <c r="C19" s="50"/>
      <c r="D19" s="51" t="s">
        <v>950</v>
      </c>
      <c r="E19" s="51" t="s">
        <v>951</v>
      </c>
      <c r="F19" s="52">
        <v>50</v>
      </c>
      <c r="G19" s="53">
        <f>VLOOKUP(D19,Baza_cen[],4,0)</f>
        <v>0.64</v>
      </c>
      <c r="I19" s="54">
        <f t="shared" ref="I19:I24" si="5">G19*(1-$I$3)</f>
        <v>0.64</v>
      </c>
      <c r="P19" s="35"/>
      <c r="Q19" s="274" t="str">
        <f t="shared" ref="Q19:Q24" si="6">$Q$3</f>
        <v>szt.</v>
      </c>
      <c r="R19" s="75"/>
      <c r="S19" s="75"/>
      <c r="T19" s="75"/>
      <c r="U19" s="75"/>
      <c r="V19" s="75"/>
      <c r="W19" s="75"/>
      <c r="X19" s="75"/>
      <c r="Y19" s="75"/>
      <c r="Z19" s="75"/>
      <c r="AA19" s="75"/>
      <c r="AB19" s="75"/>
      <c r="AC19" s="75"/>
      <c r="AD19" s="75"/>
      <c r="AE19" s="75"/>
      <c r="AF19" s="75"/>
      <c r="AG19" s="41">
        <f t="shared" ref="AG19:AG24" si="7">I19*P19</f>
        <v>0</v>
      </c>
      <c r="AH19" s="413"/>
      <c r="AI19" s="42">
        <f t="shared" ref="AI19:AI24" si="8">$AI$1*AG19</f>
        <v>0</v>
      </c>
    </row>
    <row r="20" spans="1:35" ht="24.95" customHeight="1" x14ac:dyDescent="0.25">
      <c r="A20" s="592"/>
      <c r="B20" s="590"/>
      <c r="C20" s="50"/>
      <c r="D20" s="56" t="s">
        <v>952</v>
      </c>
      <c r="E20" s="56" t="s">
        <v>953</v>
      </c>
      <c r="F20" s="59">
        <v>50</v>
      </c>
      <c r="G20" s="58">
        <f>VLOOKUP(D20,Baza_cen[],4,0)</f>
        <v>1.69</v>
      </c>
      <c r="I20" s="54">
        <f t="shared" si="5"/>
        <v>1.69</v>
      </c>
      <c r="P20" s="35"/>
      <c r="Q20" s="274" t="str">
        <f t="shared" si="6"/>
        <v>szt.</v>
      </c>
      <c r="R20" s="75"/>
      <c r="S20" s="75"/>
      <c r="T20" s="75"/>
      <c r="U20" s="75"/>
      <c r="V20" s="75"/>
      <c r="W20" s="75"/>
      <c r="X20" s="75"/>
      <c r="Y20" s="75"/>
      <c r="Z20" s="75"/>
      <c r="AA20" s="75"/>
      <c r="AB20" s="75"/>
      <c r="AC20" s="75"/>
      <c r="AD20" s="75"/>
      <c r="AE20" s="75"/>
      <c r="AF20" s="75"/>
      <c r="AG20" s="41">
        <f t="shared" si="7"/>
        <v>0</v>
      </c>
      <c r="AH20" s="413"/>
      <c r="AI20" s="42">
        <f t="shared" si="8"/>
        <v>0</v>
      </c>
    </row>
    <row r="21" spans="1:35" ht="24.95" customHeight="1" x14ac:dyDescent="0.25">
      <c r="A21" s="592"/>
      <c r="B21" s="590"/>
      <c r="C21" s="50"/>
      <c r="D21" s="56" t="s">
        <v>954</v>
      </c>
      <c r="E21" s="56" t="s">
        <v>955</v>
      </c>
      <c r="F21" s="59">
        <v>50</v>
      </c>
      <c r="G21" s="60">
        <f>VLOOKUP(D21,Baza_cen[],4,0)</f>
        <v>2.21</v>
      </c>
      <c r="I21" s="54">
        <f t="shared" si="5"/>
        <v>2.21</v>
      </c>
      <c r="P21" s="35"/>
      <c r="Q21" s="274" t="str">
        <f t="shared" si="6"/>
        <v>szt.</v>
      </c>
      <c r="R21" s="75"/>
      <c r="S21" s="75"/>
      <c r="T21" s="75"/>
      <c r="U21" s="75"/>
      <c r="V21" s="75"/>
      <c r="W21" s="75"/>
      <c r="X21" s="75"/>
      <c r="Y21" s="75"/>
      <c r="Z21" s="75"/>
      <c r="AA21" s="75"/>
      <c r="AB21" s="75"/>
      <c r="AC21" s="75"/>
      <c r="AD21" s="75"/>
      <c r="AE21" s="75"/>
      <c r="AF21" s="75"/>
      <c r="AG21" s="41">
        <f t="shared" si="7"/>
        <v>0</v>
      </c>
      <c r="AH21" s="413"/>
      <c r="AI21" s="42">
        <f t="shared" si="8"/>
        <v>0</v>
      </c>
    </row>
    <row r="22" spans="1:35" ht="24.95" customHeight="1" x14ac:dyDescent="0.25">
      <c r="A22" s="592"/>
      <c r="B22" s="590"/>
      <c r="C22" s="50"/>
      <c r="D22" s="56" t="s">
        <v>956</v>
      </c>
      <c r="E22" s="56" t="s">
        <v>957</v>
      </c>
      <c r="F22" s="59">
        <v>50</v>
      </c>
      <c r="G22" s="58">
        <f>VLOOKUP(D22,Baza_cen[],4,0)</f>
        <v>2.35</v>
      </c>
      <c r="I22" s="54">
        <f t="shared" si="5"/>
        <v>2.35</v>
      </c>
      <c r="P22" s="35"/>
      <c r="Q22" s="274" t="str">
        <f t="shared" si="6"/>
        <v>szt.</v>
      </c>
      <c r="R22" s="75"/>
      <c r="S22" s="75"/>
      <c r="T22" s="75"/>
      <c r="U22" s="75"/>
      <c r="V22" s="75"/>
      <c r="W22" s="75"/>
      <c r="X22" s="75"/>
      <c r="Y22" s="75"/>
      <c r="Z22" s="75"/>
      <c r="AA22" s="75"/>
      <c r="AB22" s="75"/>
      <c r="AC22" s="75"/>
      <c r="AD22" s="75"/>
      <c r="AE22" s="75"/>
      <c r="AF22" s="75"/>
      <c r="AG22" s="41">
        <f t="shared" si="7"/>
        <v>0</v>
      </c>
      <c r="AH22" s="413"/>
      <c r="AI22" s="42">
        <f t="shared" si="8"/>
        <v>0</v>
      </c>
    </row>
    <row r="23" spans="1:35" ht="24.95" customHeight="1" x14ac:dyDescent="0.25">
      <c r="A23" s="592"/>
      <c r="B23" s="590"/>
      <c r="C23" s="50"/>
      <c r="D23" s="56" t="s">
        <v>958</v>
      </c>
      <c r="E23" s="56" t="s">
        <v>959</v>
      </c>
      <c r="F23" s="59">
        <v>50</v>
      </c>
      <c r="G23" s="60">
        <f>VLOOKUP(D23,Baza_cen[],4,0)</f>
        <v>3.17</v>
      </c>
      <c r="I23" s="54">
        <f t="shared" si="5"/>
        <v>3.17</v>
      </c>
      <c r="P23" s="35"/>
      <c r="Q23" s="274" t="str">
        <f t="shared" si="6"/>
        <v>szt.</v>
      </c>
      <c r="R23" s="75"/>
      <c r="S23" s="75"/>
      <c r="T23" s="75"/>
      <c r="U23" s="75"/>
      <c r="V23" s="75"/>
      <c r="W23" s="75"/>
      <c r="X23" s="75"/>
      <c r="Y23" s="75"/>
      <c r="Z23" s="75"/>
      <c r="AA23" s="75"/>
      <c r="AB23" s="75"/>
      <c r="AC23" s="75"/>
      <c r="AD23" s="75"/>
      <c r="AE23" s="75"/>
      <c r="AF23" s="75"/>
      <c r="AG23" s="41">
        <f t="shared" si="7"/>
        <v>0</v>
      </c>
      <c r="AH23" s="413"/>
      <c r="AI23" s="42">
        <f t="shared" si="8"/>
        <v>0</v>
      </c>
    </row>
    <row r="24" spans="1:35" ht="24.95" customHeight="1" x14ac:dyDescent="0.25">
      <c r="A24" s="593"/>
      <c r="B24" s="591"/>
      <c r="C24" s="62"/>
      <c r="D24" s="63" t="s">
        <v>960</v>
      </c>
      <c r="E24" s="63" t="s">
        <v>961</v>
      </c>
      <c r="F24" s="64">
        <v>50</v>
      </c>
      <c r="G24" s="77">
        <f>VLOOKUP(D24,Baza_cen[],4,0)</f>
        <v>3.33</v>
      </c>
      <c r="I24" s="54">
        <f t="shared" si="5"/>
        <v>3.33</v>
      </c>
      <c r="P24" s="35"/>
      <c r="Q24" s="274" t="str">
        <f t="shared" si="6"/>
        <v>szt.</v>
      </c>
      <c r="R24" s="75"/>
      <c r="S24" s="75"/>
      <c r="T24" s="75"/>
      <c r="U24" s="75"/>
      <c r="V24" s="75"/>
      <c r="W24" s="75"/>
      <c r="X24" s="75"/>
      <c r="Y24" s="75"/>
      <c r="Z24" s="75"/>
      <c r="AA24" s="75"/>
      <c r="AB24" s="75"/>
      <c r="AC24" s="75"/>
      <c r="AD24" s="75"/>
      <c r="AE24" s="75"/>
      <c r="AF24" s="75"/>
      <c r="AG24" s="41">
        <f t="shared" si="7"/>
        <v>0</v>
      </c>
      <c r="AH24" s="413"/>
      <c r="AI24" s="42">
        <f t="shared" si="8"/>
        <v>0</v>
      </c>
    </row>
    <row r="25" spans="1:35" ht="15" x14ac:dyDescent="0.25">
      <c r="A25" s="66"/>
      <c r="B25" s="67"/>
      <c r="C25" s="67"/>
      <c r="D25" s="68"/>
      <c r="E25" s="68"/>
      <c r="F25" s="69"/>
      <c r="G25" s="70"/>
      <c r="I25" s="45"/>
      <c r="P25" s="74"/>
      <c r="Q25" s="74"/>
      <c r="R25" s="75"/>
      <c r="S25" s="75"/>
      <c r="T25" s="75"/>
      <c r="U25" s="75"/>
      <c r="V25" s="75"/>
      <c r="W25" s="75"/>
      <c r="X25" s="75"/>
      <c r="Y25" s="75"/>
      <c r="Z25" s="75"/>
      <c r="AA25" s="75"/>
      <c r="AB25" s="75"/>
      <c r="AC25" s="75"/>
      <c r="AD25" s="75"/>
      <c r="AE25" s="75"/>
      <c r="AF25" s="75"/>
      <c r="AG25" s="76"/>
      <c r="AH25" s="415"/>
      <c r="AI25" s="76"/>
    </row>
    <row r="26" spans="1:35" ht="39.950000000000003" customHeight="1" x14ac:dyDescent="0.25">
      <c r="A26" s="592"/>
      <c r="B26" s="590" t="s">
        <v>2412</v>
      </c>
      <c r="C26" s="50"/>
      <c r="D26" s="71" t="s">
        <v>944</v>
      </c>
      <c r="E26" s="51" t="s">
        <v>945</v>
      </c>
      <c r="F26" s="52">
        <v>50</v>
      </c>
      <c r="G26" s="53">
        <f>VLOOKUP(D26,Baza_cen[],4,0)</f>
        <v>1.1151787499999999</v>
      </c>
      <c r="I26" s="54">
        <f>G26*(1-$I$3)</f>
        <v>1.1151787499999999</v>
      </c>
      <c r="P26" s="35"/>
      <c r="Q26" s="274" t="str">
        <f t="shared" ref="Q26:Q28" si="9">$Q$3</f>
        <v>szt.</v>
      </c>
      <c r="R26" s="55"/>
      <c r="S26" s="55"/>
      <c r="T26" s="55"/>
      <c r="U26" s="55"/>
      <c r="V26" s="55"/>
      <c r="W26" s="55"/>
      <c r="X26" s="55"/>
      <c r="Y26" s="55"/>
      <c r="Z26" s="55"/>
      <c r="AA26" s="55"/>
      <c r="AB26" s="55"/>
      <c r="AC26" s="55"/>
      <c r="AD26" s="55"/>
      <c r="AE26" s="55"/>
      <c r="AF26" s="55"/>
      <c r="AG26" s="78">
        <f>I26*P26</f>
        <v>0</v>
      </c>
      <c r="AH26" s="413"/>
      <c r="AI26" s="42">
        <f>$AI$1*AG26</f>
        <v>0</v>
      </c>
    </row>
    <row r="27" spans="1:35" ht="39.950000000000003" customHeight="1" x14ac:dyDescent="0.25">
      <c r="A27" s="592"/>
      <c r="B27" s="590"/>
      <c r="C27" s="50"/>
      <c r="D27" s="72" t="s">
        <v>946</v>
      </c>
      <c r="E27" s="56" t="s">
        <v>947</v>
      </c>
      <c r="F27" s="59">
        <v>50</v>
      </c>
      <c r="G27" s="58">
        <f>VLOOKUP(D27,Baza_cen[],4,0)</f>
        <v>1.01022075</v>
      </c>
      <c r="I27" s="54">
        <f>G27*(1-$I$3)</f>
        <v>1.01022075</v>
      </c>
      <c r="P27" s="35"/>
      <c r="Q27" s="274" t="str">
        <f t="shared" si="9"/>
        <v>szt.</v>
      </c>
      <c r="R27" s="55"/>
      <c r="S27" s="55"/>
      <c r="T27" s="55"/>
      <c r="U27" s="55"/>
      <c r="V27" s="55"/>
      <c r="W27" s="55"/>
      <c r="X27" s="55"/>
      <c r="Y27" s="55"/>
      <c r="Z27" s="55"/>
      <c r="AA27" s="55"/>
      <c r="AB27" s="55"/>
      <c r="AC27" s="55"/>
      <c r="AD27" s="55"/>
      <c r="AE27" s="55"/>
      <c r="AF27" s="55"/>
      <c r="AG27" s="41">
        <f>I27*P27</f>
        <v>0</v>
      </c>
      <c r="AH27" s="413"/>
      <c r="AI27" s="42">
        <f>$AI$1*AG27</f>
        <v>0</v>
      </c>
    </row>
    <row r="28" spans="1:35" ht="39.950000000000003" customHeight="1" x14ac:dyDescent="0.25">
      <c r="A28" s="593"/>
      <c r="B28" s="591"/>
      <c r="C28" s="62"/>
      <c r="D28" s="73" t="s">
        <v>948</v>
      </c>
      <c r="E28" s="63" t="s">
        <v>949</v>
      </c>
      <c r="F28" s="64">
        <v>50</v>
      </c>
      <c r="G28" s="65">
        <f>VLOOKUP(D28,Baza_cen[],4,0)</f>
        <v>1.1545379999999998</v>
      </c>
      <c r="I28" s="54">
        <f>G28*(1-$I$3)</f>
        <v>1.1545379999999998</v>
      </c>
      <c r="P28" s="35"/>
      <c r="Q28" s="274" t="str">
        <f t="shared" si="9"/>
        <v>szt.</v>
      </c>
      <c r="R28" s="55"/>
      <c r="S28" s="55"/>
      <c r="T28" s="55"/>
      <c r="U28" s="55"/>
      <c r="V28" s="55"/>
      <c r="W28" s="55"/>
      <c r="X28" s="55"/>
      <c r="Y28" s="55"/>
      <c r="Z28" s="55"/>
      <c r="AA28" s="55"/>
      <c r="AB28" s="55"/>
      <c r="AC28" s="55"/>
      <c r="AD28" s="55"/>
      <c r="AE28" s="55"/>
      <c r="AF28" s="55"/>
      <c r="AG28" s="78">
        <f>I28*P28</f>
        <v>0</v>
      </c>
      <c r="AH28" s="413"/>
      <c r="AI28" s="42">
        <f>$AI$1*AG28</f>
        <v>0</v>
      </c>
    </row>
    <row r="29" spans="1:35" ht="15" x14ac:dyDescent="0.25">
      <c r="A29" s="69"/>
      <c r="B29" s="79"/>
      <c r="C29" s="79"/>
      <c r="D29" s="69"/>
      <c r="E29" s="69"/>
      <c r="F29" s="69"/>
      <c r="G29" s="70"/>
      <c r="I29" s="45"/>
      <c r="P29" s="74"/>
      <c r="Q29" s="74"/>
      <c r="R29" s="75"/>
      <c r="S29" s="75"/>
      <c r="T29" s="75"/>
      <c r="U29" s="75"/>
      <c r="V29" s="75"/>
      <c r="W29" s="75"/>
      <c r="X29" s="75"/>
      <c r="Y29" s="75"/>
      <c r="Z29" s="75"/>
      <c r="AA29" s="75"/>
      <c r="AB29" s="75"/>
      <c r="AC29" s="75"/>
      <c r="AD29" s="75"/>
      <c r="AE29" s="75"/>
      <c r="AF29" s="75"/>
      <c r="AG29" s="76"/>
      <c r="AH29" s="415"/>
      <c r="AI29" s="76"/>
    </row>
    <row r="30" spans="1:35" ht="24.95" customHeight="1" x14ac:dyDescent="0.25">
      <c r="A30" s="592"/>
      <c r="B30" s="590" t="s">
        <v>2413</v>
      </c>
      <c r="C30" s="50"/>
      <c r="D30" s="51" t="s">
        <v>1073</v>
      </c>
      <c r="E30" s="51" t="s">
        <v>1074</v>
      </c>
      <c r="F30" s="52">
        <v>50</v>
      </c>
      <c r="G30" s="53">
        <f>VLOOKUP(D30,Baza_cen[],4,0)</f>
        <v>1.9679625000000001</v>
      </c>
      <c r="I30" s="54">
        <f t="shared" ref="I30:I41" si="10">G30*(1-$I$3)</f>
        <v>1.9679625000000001</v>
      </c>
      <c r="P30" s="35"/>
      <c r="Q30" s="274" t="str">
        <f t="shared" ref="Q30:Q41" si="11">$Q$3</f>
        <v>szt.</v>
      </c>
      <c r="R30" s="75"/>
      <c r="S30" s="75"/>
      <c r="T30" s="75"/>
      <c r="U30" s="75"/>
      <c r="V30" s="75"/>
      <c r="W30" s="75"/>
      <c r="X30" s="75"/>
      <c r="Y30" s="75"/>
      <c r="Z30" s="75"/>
      <c r="AA30" s="75"/>
      <c r="AB30" s="75"/>
      <c r="AC30" s="75"/>
      <c r="AD30" s="75"/>
      <c r="AE30" s="75"/>
      <c r="AF30" s="75"/>
      <c r="AG30" s="41">
        <f t="shared" ref="AG30:AG41" si="12">I30*P30</f>
        <v>0</v>
      </c>
      <c r="AH30" s="413"/>
      <c r="AI30" s="42">
        <f t="shared" ref="AI30:AI41" si="13">$AI$1*AG30</f>
        <v>0</v>
      </c>
    </row>
    <row r="31" spans="1:35" ht="24.95" customHeight="1" x14ac:dyDescent="0.25">
      <c r="A31" s="592"/>
      <c r="B31" s="590"/>
      <c r="C31" s="50"/>
      <c r="D31" s="56" t="s">
        <v>1075</v>
      </c>
      <c r="E31" s="56" t="s">
        <v>1076</v>
      </c>
      <c r="F31" s="59">
        <v>50</v>
      </c>
      <c r="G31" s="60">
        <f>VLOOKUP(D31,Baza_cen[],4,0)</f>
        <v>2.03356125</v>
      </c>
      <c r="I31" s="54">
        <f t="shared" si="10"/>
        <v>2.03356125</v>
      </c>
      <c r="P31" s="35"/>
      <c r="Q31" s="274" t="str">
        <f t="shared" si="11"/>
        <v>szt.</v>
      </c>
      <c r="R31" s="75"/>
      <c r="S31" s="75"/>
      <c r="T31" s="75"/>
      <c r="U31" s="75"/>
      <c r="V31" s="75"/>
      <c r="W31" s="75"/>
      <c r="X31" s="75"/>
      <c r="Y31" s="75"/>
      <c r="Z31" s="75"/>
      <c r="AA31" s="75"/>
      <c r="AB31" s="75"/>
      <c r="AC31" s="75"/>
      <c r="AD31" s="75"/>
      <c r="AE31" s="75"/>
      <c r="AF31" s="75"/>
      <c r="AG31" s="41">
        <f t="shared" si="12"/>
        <v>0</v>
      </c>
      <c r="AH31" s="413"/>
      <c r="AI31" s="42">
        <f t="shared" si="13"/>
        <v>0</v>
      </c>
    </row>
    <row r="32" spans="1:35" ht="24.95" customHeight="1" x14ac:dyDescent="0.25">
      <c r="A32" s="592"/>
      <c r="B32" s="590"/>
      <c r="C32" s="50"/>
      <c r="D32" s="56" t="s">
        <v>1077</v>
      </c>
      <c r="E32" s="56" t="s">
        <v>1078</v>
      </c>
      <c r="F32" s="59">
        <v>50</v>
      </c>
      <c r="G32" s="60">
        <f>VLOOKUP(D32,Baza_cen[],4,0)</f>
        <v>2.0991600000000004</v>
      </c>
      <c r="I32" s="54">
        <f t="shared" si="10"/>
        <v>2.0991600000000004</v>
      </c>
      <c r="P32" s="35"/>
      <c r="Q32" s="274" t="str">
        <f t="shared" si="11"/>
        <v>szt.</v>
      </c>
      <c r="R32" s="75"/>
      <c r="S32" s="75"/>
      <c r="T32" s="75"/>
      <c r="U32" s="75"/>
      <c r="V32" s="75"/>
      <c r="W32" s="75"/>
      <c r="X32" s="75"/>
      <c r="Y32" s="75"/>
      <c r="Z32" s="75"/>
      <c r="AA32" s="75"/>
      <c r="AB32" s="75"/>
      <c r="AC32" s="75"/>
      <c r="AD32" s="75"/>
      <c r="AE32" s="75"/>
      <c r="AF32" s="75"/>
      <c r="AG32" s="41">
        <f t="shared" si="12"/>
        <v>0</v>
      </c>
      <c r="AH32" s="413"/>
      <c r="AI32" s="42">
        <f t="shared" si="13"/>
        <v>0</v>
      </c>
    </row>
    <row r="33" spans="1:35" ht="24.95" customHeight="1" x14ac:dyDescent="0.25">
      <c r="A33" s="592"/>
      <c r="B33" s="590"/>
      <c r="C33" s="50"/>
      <c r="D33" s="56" t="s">
        <v>1079</v>
      </c>
      <c r="E33" s="56" t="s">
        <v>1080</v>
      </c>
      <c r="F33" s="59">
        <v>50</v>
      </c>
      <c r="G33" s="60">
        <f>VLOOKUP(D33,Baza_cen[],4,0)</f>
        <v>2.0991600000000004</v>
      </c>
      <c r="I33" s="54">
        <f t="shared" si="10"/>
        <v>2.0991600000000004</v>
      </c>
      <c r="P33" s="35"/>
      <c r="Q33" s="274" t="str">
        <f t="shared" si="11"/>
        <v>szt.</v>
      </c>
      <c r="R33" s="75"/>
      <c r="S33" s="75"/>
      <c r="T33" s="75"/>
      <c r="U33" s="75"/>
      <c r="V33" s="75"/>
      <c r="W33" s="75"/>
      <c r="X33" s="75"/>
      <c r="Y33" s="75"/>
      <c r="Z33" s="75"/>
      <c r="AA33" s="75"/>
      <c r="AB33" s="75"/>
      <c r="AC33" s="75"/>
      <c r="AD33" s="75"/>
      <c r="AE33" s="75"/>
      <c r="AF33" s="75"/>
      <c r="AG33" s="41">
        <f t="shared" si="12"/>
        <v>0</v>
      </c>
      <c r="AH33" s="413"/>
      <c r="AI33" s="42">
        <f t="shared" si="13"/>
        <v>0</v>
      </c>
    </row>
    <row r="34" spans="1:35" ht="24.95" customHeight="1" x14ac:dyDescent="0.25">
      <c r="A34" s="592"/>
      <c r="B34" s="590"/>
      <c r="C34" s="50"/>
      <c r="D34" s="56" t="s">
        <v>1081</v>
      </c>
      <c r="E34" s="56" t="s">
        <v>1082</v>
      </c>
      <c r="F34" s="59">
        <v>50</v>
      </c>
      <c r="G34" s="60">
        <f>VLOOKUP(D34,Baza_cen[],4,0)</f>
        <v>2.1647587499999998</v>
      </c>
      <c r="I34" s="54">
        <f t="shared" si="10"/>
        <v>2.1647587499999998</v>
      </c>
      <c r="P34" s="35"/>
      <c r="Q34" s="274" t="str">
        <f t="shared" si="11"/>
        <v>szt.</v>
      </c>
      <c r="R34" s="75"/>
      <c r="S34" s="75"/>
      <c r="T34" s="75"/>
      <c r="U34" s="75"/>
      <c r="V34" s="75"/>
      <c r="W34" s="75"/>
      <c r="X34" s="75"/>
      <c r="Y34" s="75"/>
      <c r="Z34" s="75"/>
      <c r="AA34" s="75"/>
      <c r="AB34" s="75"/>
      <c r="AC34" s="75"/>
      <c r="AD34" s="75"/>
      <c r="AE34" s="75"/>
      <c r="AF34" s="75"/>
      <c r="AG34" s="41">
        <f t="shared" si="12"/>
        <v>0</v>
      </c>
      <c r="AH34" s="413"/>
      <c r="AI34" s="42">
        <f t="shared" si="13"/>
        <v>0</v>
      </c>
    </row>
    <row r="35" spans="1:35" ht="24.95" customHeight="1" x14ac:dyDescent="0.25">
      <c r="A35" s="592"/>
      <c r="B35" s="590"/>
      <c r="C35" s="50"/>
      <c r="D35" s="56" t="s">
        <v>1083</v>
      </c>
      <c r="E35" s="56" t="s">
        <v>1084</v>
      </c>
      <c r="F35" s="59">
        <v>50</v>
      </c>
      <c r="G35" s="60">
        <f>VLOOKUP(D35,Baza_cen[],4,0)</f>
        <v>2.2565969999999997</v>
      </c>
      <c r="I35" s="54">
        <f t="shared" si="10"/>
        <v>2.2565969999999997</v>
      </c>
      <c r="P35" s="35"/>
      <c r="Q35" s="274" t="str">
        <f t="shared" si="11"/>
        <v>szt.</v>
      </c>
      <c r="R35" s="75"/>
      <c r="S35" s="75"/>
      <c r="T35" s="75"/>
      <c r="U35" s="75"/>
      <c r="V35" s="75"/>
      <c r="W35" s="75"/>
      <c r="X35" s="75"/>
      <c r="Y35" s="75"/>
      <c r="Z35" s="75"/>
      <c r="AA35" s="75"/>
      <c r="AB35" s="75"/>
      <c r="AC35" s="75"/>
      <c r="AD35" s="75"/>
      <c r="AE35" s="75"/>
      <c r="AF35" s="75"/>
      <c r="AG35" s="41">
        <f t="shared" si="12"/>
        <v>0</v>
      </c>
      <c r="AH35" s="413"/>
      <c r="AI35" s="42">
        <f t="shared" si="13"/>
        <v>0</v>
      </c>
    </row>
    <row r="36" spans="1:35" ht="24.95" customHeight="1" x14ac:dyDescent="0.25">
      <c r="A36" s="592"/>
      <c r="B36" s="590"/>
      <c r="C36" s="50"/>
      <c r="D36" s="56" t="s">
        <v>1085</v>
      </c>
      <c r="E36" s="56" t="s">
        <v>1086</v>
      </c>
      <c r="F36" s="59">
        <v>50</v>
      </c>
      <c r="G36" s="60">
        <f>VLOOKUP(D36,Baza_cen[],4,0)</f>
        <v>2.2565969999999997</v>
      </c>
      <c r="I36" s="54">
        <f t="shared" si="10"/>
        <v>2.2565969999999997</v>
      </c>
      <c r="P36" s="35"/>
      <c r="Q36" s="274" t="str">
        <f t="shared" si="11"/>
        <v>szt.</v>
      </c>
      <c r="R36" s="75"/>
      <c r="S36" s="75"/>
      <c r="T36" s="75"/>
      <c r="U36" s="75"/>
      <c r="V36" s="75"/>
      <c r="W36" s="75"/>
      <c r="X36" s="75"/>
      <c r="Y36" s="75"/>
      <c r="Z36" s="75"/>
      <c r="AA36" s="75"/>
      <c r="AB36" s="75"/>
      <c r="AC36" s="75"/>
      <c r="AD36" s="75"/>
      <c r="AE36" s="75"/>
      <c r="AF36" s="75"/>
      <c r="AG36" s="41">
        <f t="shared" si="12"/>
        <v>0</v>
      </c>
      <c r="AH36" s="413"/>
      <c r="AI36" s="42">
        <f t="shared" si="13"/>
        <v>0</v>
      </c>
    </row>
    <row r="37" spans="1:35" ht="24.95" customHeight="1" x14ac:dyDescent="0.25">
      <c r="A37" s="592"/>
      <c r="B37" s="590"/>
      <c r="C37" s="50"/>
      <c r="D37" s="56" t="s">
        <v>1087</v>
      </c>
      <c r="E37" s="56" t="s">
        <v>1088</v>
      </c>
      <c r="F37" s="59">
        <v>50</v>
      </c>
      <c r="G37" s="60">
        <f>VLOOKUP(D37,Baza_cen[],4,0)</f>
        <v>2.3221957500000001</v>
      </c>
      <c r="I37" s="54">
        <f t="shared" si="10"/>
        <v>2.3221957500000001</v>
      </c>
      <c r="P37" s="35"/>
      <c r="Q37" s="274" t="str">
        <f t="shared" si="11"/>
        <v>szt.</v>
      </c>
      <c r="R37" s="75"/>
      <c r="S37" s="75"/>
      <c r="T37" s="75"/>
      <c r="U37" s="75"/>
      <c r="V37" s="75"/>
      <c r="W37" s="75"/>
      <c r="X37" s="75"/>
      <c r="Y37" s="75"/>
      <c r="Z37" s="75"/>
      <c r="AA37" s="75"/>
      <c r="AB37" s="75"/>
      <c r="AC37" s="75"/>
      <c r="AD37" s="75"/>
      <c r="AE37" s="75"/>
      <c r="AF37" s="75"/>
      <c r="AG37" s="41">
        <f t="shared" si="12"/>
        <v>0</v>
      </c>
      <c r="AH37" s="413"/>
      <c r="AI37" s="42">
        <f t="shared" si="13"/>
        <v>0</v>
      </c>
    </row>
    <row r="38" spans="1:35" ht="24.95" customHeight="1" x14ac:dyDescent="0.25">
      <c r="A38" s="592"/>
      <c r="B38" s="590"/>
      <c r="C38" s="50"/>
      <c r="D38" s="56" t="s">
        <v>1089</v>
      </c>
      <c r="E38" s="56" t="s">
        <v>1090</v>
      </c>
      <c r="F38" s="59">
        <v>50</v>
      </c>
      <c r="G38" s="60">
        <f>VLOOKUP(D38,Baza_cen[],4,0)</f>
        <v>2.40091425</v>
      </c>
      <c r="I38" s="54">
        <f t="shared" si="10"/>
        <v>2.40091425</v>
      </c>
      <c r="P38" s="35"/>
      <c r="Q38" s="274" t="str">
        <f t="shared" si="11"/>
        <v>szt.</v>
      </c>
      <c r="R38" s="75"/>
      <c r="S38" s="75"/>
      <c r="T38" s="75"/>
      <c r="U38" s="75"/>
      <c r="V38" s="75"/>
      <c r="W38" s="75"/>
      <c r="X38" s="75"/>
      <c r="Y38" s="75"/>
      <c r="Z38" s="75"/>
      <c r="AA38" s="75"/>
      <c r="AB38" s="75"/>
      <c r="AC38" s="75"/>
      <c r="AD38" s="75"/>
      <c r="AE38" s="75"/>
      <c r="AF38" s="75"/>
      <c r="AG38" s="41">
        <f t="shared" si="12"/>
        <v>0</v>
      </c>
      <c r="AH38" s="413"/>
      <c r="AI38" s="42">
        <f t="shared" si="13"/>
        <v>0</v>
      </c>
    </row>
    <row r="39" spans="1:35" ht="24.95" customHeight="1" x14ac:dyDescent="0.25">
      <c r="A39" s="592"/>
      <c r="B39" s="590"/>
      <c r="C39" s="50"/>
      <c r="D39" s="56" t="s">
        <v>1091</v>
      </c>
      <c r="E39" s="56" t="s">
        <v>1092</v>
      </c>
      <c r="F39" s="59">
        <v>50</v>
      </c>
      <c r="G39" s="60">
        <f>VLOOKUP(D39,Baza_cen[],4,0)</f>
        <v>2.3484352500000005</v>
      </c>
      <c r="I39" s="54">
        <f t="shared" si="10"/>
        <v>2.3484352500000005</v>
      </c>
      <c r="P39" s="35"/>
      <c r="Q39" s="274" t="str">
        <f t="shared" si="11"/>
        <v>szt.</v>
      </c>
      <c r="R39" s="75"/>
      <c r="S39" s="75"/>
      <c r="T39" s="75"/>
      <c r="U39" s="75"/>
      <c r="V39" s="75"/>
      <c r="W39" s="75"/>
      <c r="X39" s="75"/>
      <c r="Y39" s="75"/>
      <c r="Z39" s="75"/>
      <c r="AA39" s="75"/>
      <c r="AB39" s="75"/>
      <c r="AC39" s="75"/>
      <c r="AD39" s="75"/>
      <c r="AE39" s="75"/>
      <c r="AF39" s="75"/>
      <c r="AG39" s="41">
        <f t="shared" si="12"/>
        <v>0</v>
      </c>
      <c r="AH39" s="413"/>
      <c r="AI39" s="42">
        <f t="shared" si="13"/>
        <v>0</v>
      </c>
    </row>
    <row r="40" spans="1:35" ht="24.95" customHeight="1" x14ac:dyDescent="0.25">
      <c r="A40" s="592"/>
      <c r="B40" s="590"/>
      <c r="C40" s="50"/>
      <c r="D40" s="56" t="s">
        <v>1093</v>
      </c>
      <c r="E40" s="56" t="s">
        <v>1094</v>
      </c>
      <c r="F40" s="59">
        <v>50</v>
      </c>
      <c r="G40" s="60">
        <f>VLOOKUP(D40,Baza_cen[],4,0)</f>
        <v>2.40091425</v>
      </c>
      <c r="I40" s="54">
        <f t="shared" si="10"/>
        <v>2.40091425</v>
      </c>
      <c r="P40" s="35"/>
      <c r="Q40" s="274" t="str">
        <f t="shared" si="11"/>
        <v>szt.</v>
      </c>
      <c r="R40" s="75"/>
      <c r="S40" s="75"/>
      <c r="T40" s="75"/>
      <c r="U40" s="75"/>
      <c r="V40" s="75"/>
      <c r="W40" s="75"/>
      <c r="X40" s="75"/>
      <c r="Y40" s="75"/>
      <c r="Z40" s="75"/>
      <c r="AA40" s="75"/>
      <c r="AB40" s="75"/>
      <c r="AC40" s="75"/>
      <c r="AD40" s="75"/>
      <c r="AE40" s="75"/>
      <c r="AF40" s="75"/>
      <c r="AG40" s="41">
        <f t="shared" si="12"/>
        <v>0</v>
      </c>
      <c r="AH40" s="413"/>
      <c r="AI40" s="42">
        <f t="shared" si="13"/>
        <v>0</v>
      </c>
    </row>
    <row r="41" spans="1:35" ht="24.95" customHeight="1" x14ac:dyDescent="0.25">
      <c r="A41" s="593"/>
      <c r="B41" s="591"/>
      <c r="C41" s="62"/>
      <c r="D41" s="63" t="s">
        <v>1095</v>
      </c>
      <c r="E41" s="63" t="s">
        <v>1096</v>
      </c>
      <c r="F41" s="64">
        <v>50</v>
      </c>
      <c r="G41" s="65">
        <f>VLOOKUP(D41,Baza_cen[],4,0)</f>
        <v>2.4927524999999995</v>
      </c>
      <c r="I41" s="54">
        <f t="shared" si="10"/>
        <v>2.4927524999999995</v>
      </c>
      <c r="P41" s="35"/>
      <c r="Q41" s="274" t="str">
        <f t="shared" si="11"/>
        <v>szt.</v>
      </c>
      <c r="R41" s="75"/>
      <c r="S41" s="75"/>
      <c r="T41" s="75"/>
      <c r="U41" s="75"/>
      <c r="V41" s="75"/>
      <c r="W41" s="75"/>
      <c r="X41" s="75"/>
      <c r="Y41" s="75"/>
      <c r="Z41" s="75"/>
      <c r="AA41" s="75"/>
      <c r="AB41" s="75"/>
      <c r="AC41" s="75"/>
      <c r="AD41" s="75"/>
      <c r="AE41" s="75"/>
      <c r="AF41" s="75"/>
      <c r="AG41" s="41">
        <f t="shared" si="12"/>
        <v>0</v>
      </c>
      <c r="AH41" s="413"/>
      <c r="AI41" s="42">
        <f t="shared" si="13"/>
        <v>0</v>
      </c>
    </row>
    <row r="42" spans="1:35" ht="15" x14ac:dyDescent="0.25">
      <c r="A42" s="69"/>
      <c r="B42" s="79"/>
      <c r="C42" s="79"/>
      <c r="D42" s="69"/>
      <c r="E42" s="69"/>
      <c r="F42" s="69"/>
      <c r="G42" s="70"/>
      <c r="I42" s="45"/>
      <c r="P42" s="74"/>
      <c r="Q42" s="74"/>
      <c r="R42" s="75"/>
      <c r="S42" s="75"/>
      <c r="T42" s="75"/>
      <c r="U42" s="75"/>
      <c r="V42" s="75"/>
      <c r="W42" s="75"/>
      <c r="X42" s="75"/>
      <c r="Y42" s="75"/>
      <c r="Z42" s="75"/>
      <c r="AA42" s="75"/>
      <c r="AB42" s="75"/>
      <c r="AC42" s="75"/>
      <c r="AD42" s="75"/>
      <c r="AE42" s="75"/>
      <c r="AF42" s="75"/>
      <c r="AG42" s="76"/>
      <c r="AH42" s="415"/>
      <c r="AI42" s="76"/>
    </row>
    <row r="43" spans="1:35" ht="24.95" customHeight="1" x14ac:dyDescent="0.25">
      <c r="A43" s="592"/>
      <c r="B43" s="590" t="s">
        <v>2414</v>
      </c>
      <c r="C43" s="50"/>
      <c r="D43" s="51" t="s">
        <v>994</v>
      </c>
      <c r="E43" s="51" t="s">
        <v>995</v>
      </c>
      <c r="F43" s="52">
        <v>50</v>
      </c>
      <c r="G43" s="53">
        <f>VLOOKUP(D43,Baza_cen[],4,0)</f>
        <v>2.0204415</v>
      </c>
      <c r="I43" s="54">
        <f t="shared" ref="I43:I48" si="14">G43*(1-$I$3)</f>
        <v>2.0204415</v>
      </c>
      <c r="P43" s="35"/>
      <c r="Q43" s="274" t="str">
        <f t="shared" ref="Q43:Q48" si="15">$Q$3</f>
        <v>szt.</v>
      </c>
      <c r="R43" s="75"/>
      <c r="S43" s="75"/>
      <c r="T43" s="75"/>
      <c r="U43" s="75"/>
      <c r="V43" s="75"/>
      <c r="W43" s="75"/>
      <c r="X43" s="75"/>
      <c r="Y43" s="75"/>
      <c r="Z43" s="75"/>
      <c r="AA43" s="75"/>
      <c r="AB43" s="75"/>
      <c r="AC43" s="75"/>
      <c r="AD43" s="75"/>
      <c r="AE43" s="75"/>
      <c r="AF43" s="75"/>
      <c r="AG43" s="41">
        <f t="shared" ref="AG43:AG48" si="16">I43*P43</f>
        <v>0</v>
      </c>
      <c r="AH43" s="413"/>
      <c r="AI43" s="42">
        <f t="shared" ref="AI43:AI48" si="17">$AI$1*AG43</f>
        <v>0</v>
      </c>
    </row>
    <row r="44" spans="1:35" ht="24.95" customHeight="1" x14ac:dyDescent="0.25">
      <c r="A44" s="592"/>
      <c r="B44" s="590"/>
      <c r="C44" s="50"/>
      <c r="D44" s="56" t="s">
        <v>996</v>
      </c>
      <c r="E44" s="56" t="s">
        <v>997</v>
      </c>
      <c r="F44" s="59">
        <v>50</v>
      </c>
      <c r="G44" s="60">
        <f>VLOOKUP(D44,Baza_cen[],4,0)</f>
        <v>2.1253994999999999</v>
      </c>
      <c r="I44" s="54">
        <f t="shared" si="14"/>
        <v>2.1253994999999999</v>
      </c>
      <c r="P44" s="35"/>
      <c r="Q44" s="274" t="str">
        <f t="shared" si="15"/>
        <v>szt.</v>
      </c>
      <c r="R44" s="75"/>
      <c r="S44" s="75"/>
      <c r="T44" s="75"/>
      <c r="U44" s="75"/>
      <c r="V44" s="75"/>
      <c r="W44" s="75"/>
      <c r="X44" s="75"/>
      <c r="Y44" s="75"/>
      <c r="Z44" s="75"/>
      <c r="AA44" s="75"/>
      <c r="AB44" s="75"/>
      <c r="AC44" s="75"/>
      <c r="AD44" s="75"/>
      <c r="AE44" s="75"/>
      <c r="AF44" s="75"/>
      <c r="AG44" s="41">
        <f t="shared" si="16"/>
        <v>0</v>
      </c>
      <c r="AH44" s="413"/>
      <c r="AI44" s="42">
        <f t="shared" si="17"/>
        <v>0</v>
      </c>
    </row>
    <row r="45" spans="1:35" ht="24.95" customHeight="1" x14ac:dyDescent="0.25">
      <c r="A45" s="592"/>
      <c r="B45" s="590"/>
      <c r="C45" s="50"/>
      <c r="D45" s="56" t="s">
        <v>998</v>
      </c>
      <c r="E45" s="56" t="s">
        <v>999</v>
      </c>
      <c r="F45" s="59">
        <v>50</v>
      </c>
      <c r="G45" s="60">
        <f>VLOOKUP(D45,Baza_cen[],4,0)</f>
        <v>2.6895487499999997</v>
      </c>
      <c r="I45" s="54">
        <f t="shared" si="14"/>
        <v>2.6895487499999997</v>
      </c>
      <c r="P45" s="35"/>
      <c r="Q45" s="274" t="str">
        <f t="shared" si="15"/>
        <v>szt.</v>
      </c>
      <c r="R45" s="75"/>
      <c r="S45" s="75"/>
      <c r="T45" s="75"/>
      <c r="U45" s="75"/>
      <c r="V45" s="75"/>
      <c r="W45" s="75"/>
      <c r="X45" s="75"/>
      <c r="Y45" s="75"/>
      <c r="Z45" s="75"/>
      <c r="AA45" s="75"/>
      <c r="AB45" s="75"/>
      <c r="AC45" s="75"/>
      <c r="AD45" s="75"/>
      <c r="AE45" s="75"/>
      <c r="AF45" s="75"/>
      <c r="AG45" s="41">
        <f t="shared" si="16"/>
        <v>0</v>
      </c>
      <c r="AH45" s="413"/>
      <c r="AI45" s="42">
        <f t="shared" si="17"/>
        <v>0</v>
      </c>
    </row>
    <row r="46" spans="1:35" ht="24.95" customHeight="1" x14ac:dyDescent="0.25">
      <c r="A46" s="592"/>
      <c r="B46" s="590"/>
      <c r="C46" s="50"/>
      <c r="D46" s="56" t="s">
        <v>1000</v>
      </c>
      <c r="E46" s="56" t="s">
        <v>1001</v>
      </c>
      <c r="F46" s="59">
        <v>50</v>
      </c>
      <c r="G46" s="60">
        <f>VLOOKUP(D46,Baza_cen[],4,0)</f>
        <v>2.8076265000000005</v>
      </c>
      <c r="I46" s="54">
        <f t="shared" si="14"/>
        <v>2.8076265000000005</v>
      </c>
      <c r="P46" s="35"/>
      <c r="Q46" s="274" t="str">
        <f t="shared" si="15"/>
        <v>szt.</v>
      </c>
      <c r="R46" s="75"/>
      <c r="S46" s="75"/>
      <c r="T46" s="75"/>
      <c r="U46" s="75"/>
      <c r="V46" s="75"/>
      <c r="W46" s="75"/>
      <c r="X46" s="75"/>
      <c r="Y46" s="75"/>
      <c r="Z46" s="75"/>
      <c r="AA46" s="75"/>
      <c r="AB46" s="75"/>
      <c r="AC46" s="75"/>
      <c r="AD46" s="75"/>
      <c r="AE46" s="75"/>
      <c r="AF46" s="75"/>
      <c r="AG46" s="41">
        <f t="shared" si="16"/>
        <v>0</v>
      </c>
      <c r="AH46" s="413"/>
      <c r="AI46" s="42">
        <f t="shared" si="17"/>
        <v>0</v>
      </c>
    </row>
    <row r="47" spans="1:35" ht="24.95" customHeight="1" x14ac:dyDescent="0.25">
      <c r="A47" s="592"/>
      <c r="B47" s="590"/>
      <c r="C47" s="50"/>
      <c r="D47" s="56" t="s">
        <v>1002</v>
      </c>
      <c r="E47" s="56" t="s">
        <v>1003</v>
      </c>
      <c r="F47" s="59">
        <v>50</v>
      </c>
      <c r="G47" s="60">
        <f>VLOOKUP(D47,Baza_cen[],4,0)</f>
        <v>3.0569017500000002</v>
      </c>
      <c r="I47" s="54">
        <f t="shared" si="14"/>
        <v>3.0569017500000002</v>
      </c>
      <c r="P47" s="35"/>
      <c r="Q47" s="274" t="str">
        <f t="shared" si="15"/>
        <v>szt.</v>
      </c>
      <c r="R47" s="75"/>
      <c r="S47" s="75"/>
      <c r="T47" s="75"/>
      <c r="U47" s="75"/>
      <c r="V47" s="75"/>
      <c r="W47" s="75"/>
      <c r="X47" s="75"/>
      <c r="Y47" s="75"/>
      <c r="Z47" s="75"/>
      <c r="AA47" s="75"/>
      <c r="AB47" s="75"/>
      <c r="AC47" s="75"/>
      <c r="AD47" s="75"/>
      <c r="AE47" s="75"/>
      <c r="AF47" s="75"/>
      <c r="AG47" s="41">
        <f t="shared" si="16"/>
        <v>0</v>
      </c>
      <c r="AH47" s="413"/>
      <c r="AI47" s="42">
        <f t="shared" si="17"/>
        <v>0</v>
      </c>
    </row>
    <row r="48" spans="1:35" ht="24.95" customHeight="1" x14ac:dyDescent="0.25">
      <c r="A48" s="593"/>
      <c r="B48" s="591"/>
      <c r="C48" s="62"/>
      <c r="D48" s="63" t="s">
        <v>1004</v>
      </c>
      <c r="E48" s="63" t="s">
        <v>1005</v>
      </c>
      <c r="F48" s="64">
        <v>50</v>
      </c>
      <c r="G48" s="65">
        <f>VLOOKUP(D48,Baza_cen[],4,0)</f>
        <v>3.3848955000000003</v>
      </c>
      <c r="I48" s="54">
        <f t="shared" si="14"/>
        <v>3.3848955000000003</v>
      </c>
      <c r="P48" s="35"/>
      <c r="Q48" s="274" t="str">
        <f t="shared" si="15"/>
        <v>szt.</v>
      </c>
      <c r="R48" s="75"/>
      <c r="S48" s="75"/>
      <c r="T48" s="75"/>
      <c r="U48" s="75"/>
      <c r="V48" s="75"/>
      <c r="W48" s="75"/>
      <c r="X48" s="75"/>
      <c r="Y48" s="75"/>
      <c r="Z48" s="75"/>
      <c r="AA48" s="75"/>
      <c r="AB48" s="75"/>
      <c r="AC48" s="75"/>
      <c r="AD48" s="75"/>
      <c r="AE48" s="75"/>
      <c r="AF48" s="75"/>
      <c r="AG48" s="41">
        <f t="shared" si="16"/>
        <v>0</v>
      </c>
      <c r="AH48" s="413"/>
      <c r="AI48" s="42">
        <f t="shared" si="17"/>
        <v>0</v>
      </c>
    </row>
    <row r="49" spans="1:35" ht="15" x14ac:dyDescent="0.25">
      <c r="A49" s="69"/>
      <c r="B49" s="79"/>
      <c r="C49" s="79"/>
      <c r="D49" s="69"/>
      <c r="E49" s="69"/>
      <c r="F49" s="69"/>
      <c r="G49" s="80"/>
      <c r="I49" s="45"/>
      <c r="P49" s="74"/>
      <c r="Q49" s="74"/>
      <c r="R49" s="75"/>
      <c r="S49" s="75"/>
      <c r="T49" s="75"/>
      <c r="U49" s="75"/>
      <c r="V49" s="75"/>
      <c r="W49" s="75"/>
      <c r="X49" s="75"/>
      <c r="Y49" s="75"/>
      <c r="Z49" s="75"/>
      <c r="AA49" s="75"/>
      <c r="AB49" s="75"/>
      <c r="AC49" s="75"/>
      <c r="AD49" s="75"/>
      <c r="AE49" s="75"/>
      <c r="AF49" s="75"/>
      <c r="AG49" s="76"/>
      <c r="AH49" s="415"/>
      <c r="AI49" s="76"/>
    </row>
    <row r="50" spans="1:35" ht="24.95" customHeight="1" x14ac:dyDescent="0.25">
      <c r="A50" s="592"/>
      <c r="B50" s="590" t="s">
        <v>2415</v>
      </c>
      <c r="C50" s="50"/>
      <c r="D50" s="51" t="s">
        <v>896</v>
      </c>
      <c r="E50" s="51" t="s">
        <v>897</v>
      </c>
      <c r="F50" s="52">
        <v>50</v>
      </c>
      <c r="G50" s="53">
        <f>VLOOKUP(D50,Baza_cen[],4,0)</f>
        <v>1.8367650000000002</v>
      </c>
      <c r="I50" s="54">
        <f t="shared" ref="I50:I61" si="18">G50*(1-$I$3)</f>
        <v>1.8367650000000002</v>
      </c>
      <c r="P50" s="35"/>
      <c r="Q50" s="274" t="str">
        <f t="shared" ref="Q50:Q61" si="19">$Q$3</f>
        <v>szt.</v>
      </c>
      <c r="R50" s="75"/>
      <c r="S50" s="75"/>
      <c r="T50" s="75"/>
      <c r="U50" s="75"/>
      <c r="V50" s="75"/>
      <c r="W50" s="75"/>
      <c r="X50" s="75"/>
      <c r="Y50" s="75"/>
      <c r="Z50" s="75"/>
      <c r="AA50" s="75"/>
      <c r="AB50" s="75"/>
      <c r="AC50" s="75"/>
      <c r="AD50" s="75"/>
      <c r="AE50" s="75"/>
      <c r="AF50" s="75"/>
      <c r="AG50" s="41">
        <f t="shared" ref="AG50:AG61" si="20">I50*P50</f>
        <v>0</v>
      </c>
      <c r="AH50" s="413"/>
      <c r="AI50" s="42">
        <f t="shared" ref="AI50:AI61" si="21">$AI$1*AG50</f>
        <v>0</v>
      </c>
    </row>
    <row r="51" spans="1:35" ht="24.95" customHeight="1" x14ac:dyDescent="0.25">
      <c r="A51" s="592"/>
      <c r="B51" s="590"/>
      <c r="C51" s="50"/>
      <c r="D51" s="56" t="s">
        <v>898</v>
      </c>
      <c r="E51" s="56" t="s">
        <v>899</v>
      </c>
      <c r="F51" s="59">
        <v>50</v>
      </c>
      <c r="G51" s="60">
        <f>VLOOKUP(D51,Baza_cen[],4,0)</f>
        <v>1.9810822500000003</v>
      </c>
      <c r="I51" s="54">
        <f t="shared" si="18"/>
        <v>1.9810822500000003</v>
      </c>
      <c r="P51" s="35"/>
      <c r="Q51" s="274" t="str">
        <f t="shared" si="19"/>
        <v>szt.</v>
      </c>
      <c r="R51" s="75"/>
      <c r="S51" s="75"/>
      <c r="T51" s="75"/>
      <c r="U51" s="75"/>
      <c r="V51" s="75"/>
      <c r="W51" s="75"/>
      <c r="X51" s="75"/>
      <c r="Y51" s="75"/>
      <c r="Z51" s="75"/>
      <c r="AA51" s="75"/>
      <c r="AB51" s="75"/>
      <c r="AC51" s="75"/>
      <c r="AD51" s="75"/>
      <c r="AE51" s="75"/>
      <c r="AF51" s="75"/>
      <c r="AG51" s="41">
        <f t="shared" si="20"/>
        <v>0</v>
      </c>
      <c r="AH51" s="413"/>
      <c r="AI51" s="42">
        <f t="shared" si="21"/>
        <v>0</v>
      </c>
    </row>
    <row r="52" spans="1:35" ht="24.95" customHeight="1" x14ac:dyDescent="0.25">
      <c r="A52" s="592"/>
      <c r="B52" s="590"/>
      <c r="C52" s="50"/>
      <c r="D52" s="56" t="s">
        <v>900</v>
      </c>
      <c r="E52" s="56" t="s">
        <v>901</v>
      </c>
      <c r="F52" s="59">
        <v>50</v>
      </c>
      <c r="G52" s="60">
        <f>VLOOKUP(D52,Baza_cen[],4,0)</f>
        <v>1.9286032500000001</v>
      </c>
      <c r="I52" s="54">
        <f t="shared" si="18"/>
        <v>1.9286032500000001</v>
      </c>
      <c r="P52" s="35"/>
      <c r="Q52" s="274" t="str">
        <f t="shared" si="19"/>
        <v>szt.</v>
      </c>
      <c r="R52" s="75"/>
      <c r="S52" s="75"/>
      <c r="T52" s="75"/>
      <c r="U52" s="75"/>
      <c r="V52" s="75"/>
      <c r="W52" s="75"/>
      <c r="X52" s="75"/>
      <c r="Y52" s="75"/>
      <c r="Z52" s="75"/>
      <c r="AA52" s="75"/>
      <c r="AB52" s="75"/>
      <c r="AC52" s="75"/>
      <c r="AD52" s="75"/>
      <c r="AE52" s="75"/>
      <c r="AF52" s="75"/>
      <c r="AG52" s="41">
        <f t="shared" si="20"/>
        <v>0</v>
      </c>
      <c r="AH52" s="413"/>
      <c r="AI52" s="42">
        <f t="shared" si="21"/>
        <v>0</v>
      </c>
    </row>
    <row r="53" spans="1:35" ht="24.95" customHeight="1" x14ac:dyDescent="0.25">
      <c r="A53" s="592"/>
      <c r="B53" s="590"/>
      <c r="C53" s="50"/>
      <c r="D53" s="56" t="s">
        <v>902</v>
      </c>
      <c r="E53" s="56" t="s">
        <v>903</v>
      </c>
      <c r="F53" s="59">
        <v>50</v>
      </c>
      <c r="G53" s="60">
        <f>VLOOKUP(D53,Baza_cen[],4,0)</f>
        <v>2.0729205000000004</v>
      </c>
      <c r="I53" s="54">
        <f t="shared" si="18"/>
        <v>2.0729205000000004</v>
      </c>
      <c r="P53" s="35"/>
      <c r="Q53" s="274" t="str">
        <f t="shared" si="19"/>
        <v>szt.</v>
      </c>
      <c r="R53" s="75"/>
      <c r="S53" s="75"/>
      <c r="T53" s="75"/>
      <c r="U53" s="75"/>
      <c r="V53" s="75"/>
      <c r="W53" s="75"/>
      <c r="X53" s="75"/>
      <c r="Y53" s="75"/>
      <c r="Z53" s="75"/>
      <c r="AA53" s="75"/>
      <c r="AB53" s="75"/>
      <c r="AC53" s="75"/>
      <c r="AD53" s="75"/>
      <c r="AE53" s="75"/>
      <c r="AF53" s="75"/>
      <c r="AG53" s="41">
        <f t="shared" si="20"/>
        <v>0</v>
      </c>
      <c r="AH53" s="413"/>
      <c r="AI53" s="42">
        <f t="shared" si="21"/>
        <v>0</v>
      </c>
    </row>
    <row r="54" spans="1:35" ht="24.95" customHeight="1" x14ac:dyDescent="0.25">
      <c r="A54" s="592"/>
      <c r="B54" s="590"/>
      <c r="C54" s="50"/>
      <c r="D54" s="56" t="s">
        <v>904</v>
      </c>
      <c r="E54" s="56" t="s">
        <v>905</v>
      </c>
      <c r="F54" s="59">
        <v>50</v>
      </c>
      <c r="G54" s="60">
        <f>VLOOKUP(D54,Baza_cen[],4,0)</f>
        <v>2.4927524999999995</v>
      </c>
      <c r="I54" s="54">
        <f t="shared" si="18"/>
        <v>2.4927524999999995</v>
      </c>
      <c r="P54" s="35"/>
      <c r="Q54" s="274" t="str">
        <f t="shared" si="19"/>
        <v>szt.</v>
      </c>
      <c r="R54" s="75"/>
      <c r="S54" s="75"/>
      <c r="T54" s="75"/>
      <c r="U54" s="75"/>
      <c r="V54" s="75"/>
      <c r="W54" s="75"/>
      <c r="X54" s="75"/>
      <c r="Y54" s="75"/>
      <c r="Z54" s="75"/>
      <c r="AA54" s="75"/>
      <c r="AB54" s="75"/>
      <c r="AC54" s="75"/>
      <c r="AD54" s="75"/>
      <c r="AE54" s="75"/>
      <c r="AF54" s="75"/>
      <c r="AG54" s="41">
        <f t="shared" si="20"/>
        <v>0</v>
      </c>
      <c r="AH54" s="413"/>
      <c r="AI54" s="42">
        <f t="shared" si="21"/>
        <v>0</v>
      </c>
    </row>
    <row r="55" spans="1:35" ht="24.95" customHeight="1" x14ac:dyDescent="0.25">
      <c r="A55" s="592"/>
      <c r="B55" s="590"/>
      <c r="C55" s="50"/>
      <c r="D55" s="56" t="s">
        <v>906</v>
      </c>
      <c r="E55" s="56" t="s">
        <v>907</v>
      </c>
      <c r="F55" s="59">
        <v>50</v>
      </c>
      <c r="G55" s="60">
        <f>VLOOKUP(D55,Baza_cen[],4,0)</f>
        <v>2.6370697499999998</v>
      </c>
      <c r="I55" s="54">
        <f t="shared" si="18"/>
        <v>2.6370697499999998</v>
      </c>
      <c r="P55" s="35"/>
      <c r="Q55" s="274" t="str">
        <f t="shared" si="19"/>
        <v>szt.</v>
      </c>
      <c r="R55" s="75"/>
      <c r="S55" s="75"/>
      <c r="T55" s="75"/>
      <c r="U55" s="75"/>
      <c r="V55" s="75"/>
      <c r="W55" s="75"/>
      <c r="X55" s="75"/>
      <c r="Y55" s="75"/>
      <c r="Z55" s="75"/>
      <c r="AA55" s="75"/>
      <c r="AB55" s="75"/>
      <c r="AC55" s="75"/>
      <c r="AD55" s="75"/>
      <c r="AE55" s="75"/>
      <c r="AF55" s="75"/>
      <c r="AG55" s="41">
        <f t="shared" si="20"/>
        <v>0</v>
      </c>
      <c r="AH55" s="413"/>
      <c r="AI55" s="42">
        <f t="shared" si="21"/>
        <v>0</v>
      </c>
    </row>
    <row r="56" spans="1:35" ht="24.95" customHeight="1" x14ac:dyDescent="0.25">
      <c r="A56" s="592"/>
      <c r="B56" s="590"/>
      <c r="C56" s="50"/>
      <c r="D56" s="56" t="s">
        <v>908</v>
      </c>
      <c r="E56" s="56" t="s">
        <v>909</v>
      </c>
      <c r="F56" s="59">
        <v>50</v>
      </c>
      <c r="G56" s="60">
        <f>VLOOKUP(D56,Baza_cen[],4,0)</f>
        <v>2.6108302500000002</v>
      </c>
      <c r="I56" s="54">
        <f t="shared" si="18"/>
        <v>2.6108302500000002</v>
      </c>
      <c r="P56" s="35"/>
      <c r="Q56" s="274" t="str">
        <f t="shared" si="19"/>
        <v>szt.</v>
      </c>
      <c r="R56" s="75"/>
      <c r="S56" s="75"/>
      <c r="T56" s="75"/>
      <c r="U56" s="75"/>
      <c r="V56" s="75"/>
      <c r="W56" s="75"/>
      <c r="X56" s="75"/>
      <c r="Y56" s="75"/>
      <c r="Z56" s="75"/>
      <c r="AA56" s="75"/>
      <c r="AB56" s="75"/>
      <c r="AC56" s="75"/>
      <c r="AD56" s="75"/>
      <c r="AE56" s="75"/>
      <c r="AF56" s="75"/>
      <c r="AG56" s="41">
        <f t="shared" si="20"/>
        <v>0</v>
      </c>
      <c r="AH56" s="413"/>
      <c r="AI56" s="42">
        <f t="shared" si="21"/>
        <v>0</v>
      </c>
    </row>
    <row r="57" spans="1:35" ht="24.95" customHeight="1" x14ac:dyDescent="0.25">
      <c r="A57" s="592"/>
      <c r="B57" s="590"/>
      <c r="C57" s="50"/>
      <c r="D57" s="56" t="s">
        <v>910</v>
      </c>
      <c r="E57" s="56" t="s">
        <v>911</v>
      </c>
      <c r="F57" s="59">
        <v>50</v>
      </c>
      <c r="G57" s="60">
        <f>VLOOKUP(D57,Baza_cen[],4,0)</f>
        <v>2.7551475000000005</v>
      </c>
      <c r="I57" s="54">
        <f t="shared" si="18"/>
        <v>2.7551475000000005</v>
      </c>
      <c r="P57" s="35"/>
      <c r="Q57" s="274" t="str">
        <f t="shared" si="19"/>
        <v>szt.</v>
      </c>
      <c r="R57" s="75"/>
      <c r="S57" s="75"/>
      <c r="T57" s="75"/>
      <c r="U57" s="75"/>
      <c r="V57" s="75"/>
      <c r="W57" s="75"/>
      <c r="X57" s="75"/>
      <c r="Y57" s="75"/>
      <c r="Z57" s="75"/>
      <c r="AA57" s="75"/>
      <c r="AB57" s="75"/>
      <c r="AC57" s="75"/>
      <c r="AD57" s="75"/>
      <c r="AE57" s="75"/>
      <c r="AF57" s="75"/>
      <c r="AG57" s="41">
        <f t="shared" si="20"/>
        <v>0</v>
      </c>
      <c r="AH57" s="413"/>
      <c r="AI57" s="42">
        <f t="shared" si="21"/>
        <v>0</v>
      </c>
    </row>
    <row r="58" spans="1:35" ht="24.95" customHeight="1" x14ac:dyDescent="0.25">
      <c r="A58" s="592"/>
      <c r="B58" s="590"/>
      <c r="C58" s="50"/>
      <c r="D58" s="56" t="s">
        <v>912</v>
      </c>
      <c r="E58" s="56" t="s">
        <v>913</v>
      </c>
      <c r="F58" s="59">
        <v>50</v>
      </c>
      <c r="G58" s="60">
        <f>VLOOKUP(D58,Baza_cen[],4,0)</f>
        <v>2.8601055000000009</v>
      </c>
      <c r="I58" s="54">
        <f t="shared" si="18"/>
        <v>2.8601055000000009</v>
      </c>
      <c r="P58" s="35"/>
      <c r="Q58" s="274" t="str">
        <f t="shared" si="19"/>
        <v>szt.</v>
      </c>
      <c r="R58" s="75"/>
      <c r="S58" s="75"/>
      <c r="T58" s="75"/>
      <c r="U58" s="75"/>
      <c r="V58" s="75"/>
      <c r="W58" s="75"/>
      <c r="X58" s="75"/>
      <c r="Y58" s="75"/>
      <c r="Z58" s="75"/>
      <c r="AA58" s="75"/>
      <c r="AB58" s="75"/>
      <c r="AC58" s="75"/>
      <c r="AD58" s="75"/>
      <c r="AE58" s="75"/>
      <c r="AF58" s="75"/>
      <c r="AG58" s="41">
        <f t="shared" si="20"/>
        <v>0</v>
      </c>
      <c r="AH58" s="413"/>
      <c r="AI58" s="42">
        <f t="shared" si="21"/>
        <v>0</v>
      </c>
    </row>
    <row r="59" spans="1:35" ht="24.95" customHeight="1" x14ac:dyDescent="0.25">
      <c r="A59" s="592"/>
      <c r="B59" s="590"/>
      <c r="C59" s="50"/>
      <c r="D59" s="56" t="s">
        <v>914</v>
      </c>
      <c r="E59" s="56" t="s">
        <v>915</v>
      </c>
      <c r="F59" s="59">
        <v>50</v>
      </c>
      <c r="G59" s="60">
        <f>VLOOKUP(D59,Baza_cen[],4,0)</f>
        <v>3.0044227500000003</v>
      </c>
      <c r="I59" s="54">
        <f t="shared" si="18"/>
        <v>3.0044227500000003</v>
      </c>
      <c r="P59" s="35"/>
      <c r="Q59" s="274" t="str">
        <f t="shared" si="19"/>
        <v>szt.</v>
      </c>
      <c r="R59" s="75"/>
      <c r="S59" s="75"/>
      <c r="T59" s="75"/>
      <c r="U59" s="75"/>
      <c r="V59" s="75"/>
      <c r="W59" s="75"/>
      <c r="X59" s="75"/>
      <c r="Y59" s="75"/>
      <c r="Z59" s="75"/>
      <c r="AA59" s="75"/>
      <c r="AB59" s="75"/>
      <c r="AC59" s="75"/>
      <c r="AD59" s="75"/>
      <c r="AE59" s="75"/>
      <c r="AF59" s="75"/>
      <c r="AG59" s="41">
        <f t="shared" si="20"/>
        <v>0</v>
      </c>
      <c r="AH59" s="413"/>
      <c r="AI59" s="42">
        <f t="shared" si="21"/>
        <v>0</v>
      </c>
    </row>
    <row r="60" spans="1:35" ht="24.95" customHeight="1" x14ac:dyDescent="0.25">
      <c r="A60" s="592"/>
      <c r="B60" s="590"/>
      <c r="C60" s="50"/>
      <c r="D60" s="56" t="s">
        <v>916</v>
      </c>
      <c r="E60" s="56" t="s">
        <v>917</v>
      </c>
      <c r="F60" s="59">
        <v>50</v>
      </c>
      <c r="G60" s="60">
        <f>VLOOKUP(D60,Baza_cen[],4,0)</f>
        <v>3.1880992500000005</v>
      </c>
      <c r="I60" s="54">
        <f t="shared" si="18"/>
        <v>3.1880992500000005</v>
      </c>
      <c r="P60" s="35"/>
      <c r="Q60" s="274" t="str">
        <f t="shared" si="19"/>
        <v>szt.</v>
      </c>
      <c r="R60" s="75"/>
      <c r="S60" s="75"/>
      <c r="T60" s="75"/>
      <c r="U60" s="75"/>
      <c r="V60" s="75"/>
      <c r="W60" s="75"/>
      <c r="X60" s="75"/>
      <c r="Y60" s="75"/>
      <c r="Z60" s="75"/>
      <c r="AA60" s="75"/>
      <c r="AB60" s="75"/>
      <c r="AC60" s="75"/>
      <c r="AD60" s="75"/>
      <c r="AE60" s="75"/>
      <c r="AF60" s="75"/>
      <c r="AG60" s="41">
        <f t="shared" si="20"/>
        <v>0</v>
      </c>
      <c r="AH60" s="413"/>
      <c r="AI60" s="42">
        <f t="shared" si="21"/>
        <v>0</v>
      </c>
    </row>
    <row r="61" spans="1:35" ht="24.95" customHeight="1" x14ac:dyDescent="0.25">
      <c r="A61" s="593"/>
      <c r="B61" s="591"/>
      <c r="C61" s="62"/>
      <c r="D61" s="63" t="s">
        <v>918</v>
      </c>
      <c r="E61" s="63" t="s">
        <v>919</v>
      </c>
      <c r="F61" s="64">
        <v>50</v>
      </c>
      <c r="G61" s="65">
        <f>VLOOKUP(D61,Baza_cen[],4,0)</f>
        <v>3.3324164999999999</v>
      </c>
      <c r="I61" s="54">
        <f t="shared" si="18"/>
        <v>3.3324164999999999</v>
      </c>
      <c r="P61" s="35"/>
      <c r="Q61" s="274" t="str">
        <f t="shared" si="19"/>
        <v>szt.</v>
      </c>
      <c r="R61" s="75"/>
      <c r="S61" s="75"/>
      <c r="T61" s="75"/>
      <c r="U61" s="75"/>
      <c r="V61" s="75"/>
      <c r="W61" s="75"/>
      <c r="X61" s="75"/>
      <c r="Y61" s="75"/>
      <c r="Z61" s="75"/>
      <c r="AA61" s="75"/>
      <c r="AB61" s="75"/>
      <c r="AC61" s="75"/>
      <c r="AD61" s="75"/>
      <c r="AE61" s="75"/>
      <c r="AF61" s="75"/>
      <c r="AG61" s="41">
        <f t="shared" si="20"/>
        <v>0</v>
      </c>
      <c r="AH61" s="413"/>
      <c r="AI61" s="42">
        <f t="shared" si="21"/>
        <v>0</v>
      </c>
    </row>
    <row r="62" spans="1:35" ht="15" x14ac:dyDescent="0.25">
      <c r="A62" s="69"/>
      <c r="B62" s="79"/>
      <c r="C62" s="79"/>
      <c r="D62" s="69"/>
      <c r="E62" s="69"/>
      <c r="F62" s="69"/>
      <c r="G62" s="80"/>
      <c r="I62" s="45"/>
      <c r="P62" s="74"/>
      <c r="Q62" s="74"/>
      <c r="R62" s="75"/>
      <c r="S62" s="75"/>
      <c r="T62" s="75"/>
      <c r="U62" s="75"/>
      <c r="V62" s="75"/>
      <c r="W62" s="75"/>
      <c r="X62" s="75"/>
      <c r="Y62" s="75"/>
      <c r="Z62" s="75"/>
      <c r="AA62" s="75"/>
      <c r="AB62" s="75"/>
      <c r="AC62" s="75"/>
      <c r="AD62" s="75"/>
      <c r="AE62" s="75"/>
      <c r="AF62" s="75"/>
      <c r="AG62" s="76"/>
      <c r="AH62" s="415"/>
      <c r="AI62" s="76"/>
    </row>
    <row r="63" spans="1:35" ht="24.95" customHeight="1" x14ac:dyDescent="0.25">
      <c r="A63" s="592"/>
      <c r="B63" s="590" t="s">
        <v>2416</v>
      </c>
      <c r="C63" s="50"/>
      <c r="D63" s="51" t="s">
        <v>777</v>
      </c>
      <c r="E63" s="51" t="s">
        <v>778</v>
      </c>
      <c r="F63" s="52">
        <v>50</v>
      </c>
      <c r="G63" s="53">
        <f>VLOOKUP(D63,Baza_cen[],4,0)</f>
        <v>2.7026685000000001</v>
      </c>
      <c r="I63" s="54">
        <f t="shared" ref="I63:I76" si="22">G63*(1-$I$3)</f>
        <v>2.7026685000000001</v>
      </c>
      <c r="P63" s="35"/>
      <c r="Q63" s="274" t="str">
        <f t="shared" ref="Q63:Q76" si="23">$Q$3</f>
        <v>szt.</v>
      </c>
      <c r="R63" s="75"/>
      <c r="S63" s="75"/>
      <c r="T63" s="75"/>
      <c r="U63" s="75"/>
      <c r="V63" s="75"/>
      <c r="W63" s="75"/>
      <c r="X63" s="75"/>
      <c r="Y63" s="75"/>
      <c r="Z63" s="75"/>
      <c r="AA63" s="75"/>
      <c r="AB63" s="75"/>
      <c r="AC63" s="75"/>
      <c r="AD63" s="75"/>
      <c r="AE63" s="75"/>
      <c r="AF63" s="75"/>
      <c r="AG63" s="41">
        <f t="shared" ref="AG63:AG76" si="24">I63*P63</f>
        <v>0</v>
      </c>
      <c r="AH63" s="413"/>
      <c r="AI63" s="42">
        <f t="shared" ref="AI63:AI76" si="25">$AI$1*AG63</f>
        <v>0</v>
      </c>
    </row>
    <row r="64" spans="1:35" ht="24.95" customHeight="1" x14ac:dyDescent="0.25">
      <c r="A64" s="592"/>
      <c r="B64" s="590"/>
      <c r="C64" s="50"/>
      <c r="D64" s="56" t="s">
        <v>789</v>
      </c>
      <c r="E64" s="56" t="s">
        <v>790</v>
      </c>
      <c r="F64" s="59">
        <v>50</v>
      </c>
      <c r="G64" s="60">
        <f>VLOOKUP(D64,Baza_cen[],4,0)</f>
        <v>2.9257042499999999</v>
      </c>
      <c r="I64" s="54">
        <f t="shared" si="22"/>
        <v>2.9257042499999999</v>
      </c>
      <c r="P64" s="35"/>
      <c r="Q64" s="274" t="str">
        <f t="shared" si="23"/>
        <v>szt.</v>
      </c>
      <c r="R64" s="75"/>
      <c r="S64" s="75"/>
      <c r="T64" s="75"/>
      <c r="U64" s="75"/>
      <c r="V64" s="75"/>
      <c r="W64" s="75"/>
      <c r="X64" s="75"/>
      <c r="Y64" s="75"/>
      <c r="Z64" s="75"/>
      <c r="AA64" s="75"/>
      <c r="AB64" s="75"/>
      <c r="AC64" s="75"/>
      <c r="AD64" s="75"/>
      <c r="AE64" s="75"/>
      <c r="AF64" s="75"/>
      <c r="AG64" s="41">
        <f t="shared" si="24"/>
        <v>0</v>
      </c>
      <c r="AH64" s="413"/>
      <c r="AI64" s="42">
        <f t="shared" si="25"/>
        <v>0</v>
      </c>
    </row>
    <row r="65" spans="1:35" ht="24.95" customHeight="1" x14ac:dyDescent="0.25">
      <c r="A65" s="592"/>
      <c r="B65" s="590"/>
      <c r="C65" s="50"/>
      <c r="D65" s="56" t="s">
        <v>775</v>
      </c>
      <c r="E65" s="56" t="s">
        <v>776</v>
      </c>
      <c r="F65" s="59">
        <v>50</v>
      </c>
      <c r="G65" s="60">
        <f>VLOOKUP(D65,Baza_cen[],4,0)</f>
        <v>3.1356202500000006</v>
      </c>
      <c r="I65" s="54">
        <f t="shared" si="22"/>
        <v>3.1356202500000006</v>
      </c>
      <c r="P65" s="35"/>
      <c r="Q65" s="274" t="str">
        <f t="shared" si="23"/>
        <v>szt.</v>
      </c>
      <c r="R65" s="75"/>
      <c r="S65" s="75"/>
      <c r="T65" s="75"/>
      <c r="U65" s="75"/>
      <c r="V65" s="75"/>
      <c r="W65" s="75"/>
      <c r="X65" s="75"/>
      <c r="Y65" s="75"/>
      <c r="Z65" s="75"/>
      <c r="AA65" s="75"/>
      <c r="AB65" s="75"/>
      <c r="AC65" s="75"/>
      <c r="AD65" s="75"/>
      <c r="AE65" s="75"/>
      <c r="AF65" s="75"/>
      <c r="AG65" s="41">
        <f t="shared" si="24"/>
        <v>0</v>
      </c>
      <c r="AH65" s="413"/>
      <c r="AI65" s="42">
        <f t="shared" si="25"/>
        <v>0</v>
      </c>
    </row>
    <row r="66" spans="1:35" ht="24.95" customHeight="1" x14ac:dyDescent="0.25">
      <c r="A66" s="592"/>
      <c r="B66" s="590"/>
      <c r="C66" s="50"/>
      <c r="D66" s="56" t="s">
        <v>791</v>
      </c>
      <c r="E66" s="56" t="s">
        <v>792</v>
      </c>
      <c r="F66" s="59">
        <v>50</v>
      </c>
      <c r="G66" s="60">
        <f>VLOOKUP(D66,Baza_cen[],4,0)</f>
        <v>3.3848955000000003</v>
      </c>
      <c r="I66" s="54">
        <f t="shared" si="22"/>
        <v>3.3848955000000003</v>
      </c>
      <c r="P66" s="35"/>
      <c r="Q66" s="274" t="str">
        <f t="shared" si="23"/>
        <v>szt.</v>
      </c>
      <c r="R66" s="75"/>
      <c r="S66" s="75"/>
      <c r="T66" s="75"/>
      <c r="U66" s="75"/>
      <c r="V66" s="75"/>
      <c r="W66" s="75"/>
      <c r="X66" s="75"/>
      <c r="Y66" s="75"/>
      <c r="Z66" s="75"/>
      <c r="AA66" s="75"/>
      <c r="AB66" s="75"/>
      <c r="AC66" s="75"/>
      <c r="AD66" s="75"/>
      <c r="AE66" s="75"/>
      <c r="AF66" s="75"/>
      <c r="AG66" s="41">
        <f t="shared" si="24"/>
        <v>0</v>
      </c>
      <c r="AH66" s="413"/>
      <c r="AI66" s="42">
        <f t="shared" si="25"/>
        <v>0</v>
      </c>
    </row>
    <row r="67" spans="1:35" ht="24.95" customHeight="1" x14ac:dyDescent="0.25">
      <c r="A67" s="592"/>
      <c r="B67" s="590"/>
      <c r="C67" s="50"/>
      <c r="D67" s="56" t="s">
        <v>779</v>
      </c>
      <c r="E67" s="56" t="s">
        <v>780</v>
      </c>
      <c r="F67" s="59">
        <v>50</v>
      </c>
      <c r="G67" s="60">
        <f>VLOOKUP(D67,Baza_cen[],4,0)</f>
        <v>2.8338660000000004</v>
      </c>
      <c r="I67" s="54">
        <f t="shared" si="22"/>
        <v>2.8338660000000004</v>
      </c>
      <c r="P67" s="35"/>
      <c r="Q67" s="274" t="str">
        <f t="shared" si="23"/>
        <v>szt.</v>
      </c>
      <c r="R67" s="75"/>
      <c r="S67" s="75"/>
      <c r="T67" s="75"/>
      <c r="U67" s="75"/>
      <c r="V67" s="75"/>
      <c r="W67" s="75"/>
      <c r="X67" s="75"/>
      <c r="Y67" s="75"/>
      <c r="Z67" s="75"/>
      <c r="AA67" s="75"/>
      <c r="AB67" s="75"/>
      <c r="AC67" s="75"/>
      <c r="AD67" s="75"/>
      <c r="AE67" s="75"/>
      <c r="AF67" s="75"/>
      <c r="AG67" s="41">
        <f t="shared" si="24"/>
        <v>0</v>
      </c>
      <c r="AH67" s="413"/>
      <c r="AI67" s="42">
        <f t="shared" si="25"/>
        <v>0</v>
      </c>
    </row>
    <row r="68" spans="1:35" ht="24.95" customHeight="1" x14ac:dyDescent="0.25">
      <c r="A68" s="592"/>
      <c r="B68" s="590"/>
      <c r="C68" s="50"/>
      <c r="D68" s="56" t="s">
        <v>793</v>
      </c>
      <c r="E68" s="56" t="s">
        <v>794</v>
      </c>
      <c r="F68" s="59">
        <v>50</v>
      </c>
      <c r="G68" s="60">
        <f>VLOOKUP(D68,Baza_cen[],4,0)</f>
        <v>3.0569017500000002</v>
      </c>
      <c r="I68" s="54">
        <f t="shared" si="22"/>
        <v>3.0569017500000002</v>
      </c>
      <c r="P68" s="35"/>
      <c r="Q68" s="274" t="str">
        <f t="shared" si="23"/>
        <v>szt.</v>
      </c>
      <c r="R68" s="75"/>
      <c r="S68" s="75"/>
      <c r="T68" s="75"/>
      <c r="U68" s="75"/>
      <c r="V68" s="75"/>
      <c r="W68" s="75"/>
      <c r="X68" s="75"/>
      <c r="Y68" s="75"/>
      <c r="Z68" s="75"/>
      <c r="AA68" s="75"/>
      <c r="AB68" s="75"/>
      <c r="AC68" s="75"/>
      <c r="AD68" s="75"/>
      <c r="AE68" s="75"/>
      <c r="AF68" s="75"/>
      <c r="AG68" s="41">
        <f t="shared" si="24"/>
        <v>0</v>
      </c>
      <c r="AH68" s="413"/>
      <c r="AI68" s="42">
        <f t="shared" si="25"/>
        <v>0</v>
      </c>
    </row>
    <row r="69" spans="1:35" ht="24.95" customHeight="1" x14ac:dyDescent="0.25">
      <c r="A69" s="592"/>
      <c r="B69" s="590"/>
      <c r="C69" s="50"/>
      <c r="D69" s="56" t="s">
        <v>781</v>
      </c>
      <c r="E69" s="56" t="s">
        <v>782</v>
      </c>
      <c r="F69" s="59">
        <v>50</v>
      </c>
      <c r="G69" s="60">
        <f>VLOOKUP(D69,Baza_cen[],4,0)</f>
        <v>3.2012190000000005</v>
      </c>
      <c r="I69" s="54">
        <f t="shared" si="22"/>
        <v>3.2012190000000005</v>
      </c>
      <c r="P69" s="35"/>
      <c r="Q69" s="274" t="str">
        <f t="shared" si="23"/>
        <v>szt.</v>
      </c>
      <c r="R69" s="75"/>
      <c r="S69" s="75"/>
      <c r="T69" s="75"/>
      <c r="U69" s="75"/>
      <c r="V69" s="75"/>
      <c r="W69" s="75"/>
      <c r="X69" s="75"/>
      <c r="Y69" s="75"/>
      <c r="Z69" s="75"/>
      <c r="AA69" s="75"/>
      <c r="AB69" s="75"/>
      <c r="AC69" s="75"/>
      <c r="AD69" s="75"/>
      <c r="AE69" s="75"/>
      <c r="AF69" s="75"/>
      <c r="AG69" s="41">
        <f t="shared" si="24"/>
        <v>0</v>
      </c>
      <c r="AH69" s="413"/>
      <c r="AI69" s="42">
        <f t="shared" si="25"/>
        <v>0</v>
      </c>
    </row>
    <row r="70" spans="1:35" ht="24.95" customHeight="1" x14ac:dyDescent="0.25">
      <c r="A70" s="592"/>
      <c r="B70" s="590"/>
      <c r="C70" s="50"/>
      <c r="D70" s="56" t="s">
        <v>795</v>
      </c>
      <c r="E70" s="56" t="s">
        <v>796</v>
      </c>
      <c r="F70" s="59">
        <v>50</v>
      </c>
      <c r="G70" s="60">
        <f>VLOOKUP(D70,Baza_cen[],4,0)</f>
        <v>3.4504942499999998</v>
      </c>
      <c r="I70" s="54">
        <f t="shared" si="22"/>
        <v>3.4504942499999998</v>
      </c>
      <c r="P70" s="35"/>
      <c r="Q70" s="274" t="str">
        <f t="shared" si="23"/>
        <v>szt.</v>
      </c>
      <c r="R70" s="75"/>
      <c r="S70" s="75"/>
      <c r="T70" s="75"/>
      <c r="U70" s="75"/>
      <c r="V70" s="75"/>
      <c r="W70" s="75"/>
      <c r="X70" s="75"/>
      <c r="Y70" s="75"/>
      <c r="Z70" s="75"/>
      <c r="AA70" s="75"/>
      <c r="AB70" s="75"/>
      <c r="AC70" s="75"/>
      <c r="AD70" s="75"/>
      <c r="AE70" s="75"/>
      <c r="AF70" s="75"/>
      <c r="AG70" s="41">
        <f t="shared" si="24"/>
        <v>0</v>
      </c>
      <c r="AH70" s="413"/>
      <c r="AI70" s="42">
        <f t="shared" si="25"/>
        <v>0</v>
      </c>
    </row>
    <row r="71" spans="1:35" ht="24.95" customHeight="1" x14ac:dyDescent="0.25">
      <c r="A71" s="592"/>
      <c r="B71" s="590"/>
      <c r="C71" s="50"/>
      <c r="D71" s="56" t="s">
        <v>783</v>
      </c>
      <c r="E71" s="56" t="s">
        <v>784</v>
      </c>
      <c r="F71" s="59">
        <v>50</v>
      </c>
      <c r="G71" s="60">
        <f>VLOOKUP(D71,Baza_cen[],4,0)</f>
        <v>3.3061769999999999</v>
      </c>
      <c r="I71" s="54">
        <f t="shared" si="22"/>
        <v>3.3061769999999999</v>
      </c>
      <c r="P71" s="35"/>
      <c r="Q71" s="274" t="str">
        <f t="shared" si="23"/>
        <v>szt.</v>
      </c>
      <c r="R71" s="75"/>
      <c r="S71" s="75"/>
      <c r="T71" s="75"/>
      <c r="U71" s="75"/>
      <c r="V71" s="75"/>
      <c r="W71" s="75"/>
      <c r="X71" s="75"/>
      <c r="Y71" s="75"/>
      <c r="Z71" s="75"/>
      <c r="AA71" s="75"/>
      <c r="AB71" s="75"/>
      <c r="AC71" s="75"/>
      <c r="AD71" s="75"/>
      <c r="AE71" s="75"/>
      <c r="AF71" s="75"/>
      <c r="AG71" s="41">
        <f t="shared" si="24"/>
        <v>0</v>
      </c>
      <c r="AH71" s="413"/>
      <c r="AI71" s="42">
        <f t="shared" si="25"/>
        <v>0</v>
      </c>
    </row>
    <row r="72" spans="1:35" ht="24.95" customHeight="1" x14ac:dyDescent="0.25">
      <c r="A72" s="592"/>
      <c r="B72" s="590"/>
      <c r="C72" s="50"/>
      <c r="D72" s="56" t="s">
        <v>797</v>
      </c>
      <c r="E72" s="56" t="s">
        <v>798</v>
      </c>
      <c r="F72" s="59">
        <v>50</v>
      </c>
      <c r="G72" s="60">
        <f>VLOOKUP(D72,Baza_cen[],4,0)</f>
        <v>3.5554522500000001</v>
      </c>
      <c r="I72" s="54">
        <f t="shared" si="22"/>
        <v>3.5554522500000001</v>
      </c>
      <c r="P72" s="35"/>
      <c r="Q72" s="274" t="str">
        <f t="shared" si="23"/>
        <v>szt.</v>
      </c>
      <c r="R72" s="75"/>
      <c r="S72" s="75"/>
      <c r="T72" s="75"/>
      <c r="U72" s="75"/>
      <c r="V72" s="75"/>
      <c r="W72" s="75"/>
      <c r="X72" s="75"/>
      <c r="Y72" s="75"/>
      <c r="Z72" s="75"/>
      <c r="AA72" s="75"/>
      <c r="AB72" s="75"/>
      <c r="AC72" s="75"/>
      <c r="AD72" s="75"/>
      <c r="AE72" s="75"/>
      <c r="AF72" s="75"/>
      <c r="AG72" s="41">
        <f t="shared" si="24"/>
        <v>0</v>
      </c>
      <c r="AH72" s="413"/>
      <c r="AI72" s="42">
        <f t="shared" si="25"/>
        <v>0</v>
      </c>
    </row>
    <row r="73" spans="1:35" ht="24.95" customHeight="1" x14ac:dyDescent="0.25">
      <c r="A73" s="592"/>
      <c r="B73" s="590"/>
      <c r="C73" s="50"/>
      <c r="D73" s="56" t="s">
        <v>785</v>
      </c>
      <c r="E73" s="56" t="s">
        <v>786</v>
      </c>
      <c r="F73" s="59">
        <v>50</v>
      </c>
      <c r="G73" s="60">
        <f>VLOOKUP(D73,Baza_cen[],4,0)</f>
        <v>3.621051</v>
      </c>
      <c r="I73" s="54">
        <f t="shared" si="22"/>
        <v>3.621051</v>
      </c>
      <c r="P73" s="35"/>
      <c r="Q73" s="274" t="str">
        <f t="shared" si="23"/>
        <v>szt.</v>
      </c>
      <c r="R73" s="75"/>
      <c r="S73" s="75"/>
      <c r="T73" s="75"/>
      <c r="U73" s="75"/>
      <c r="V73" s="75"/>
      <c r="W73" s="75"/>
      <c r="X73" s="75"/>
      <c r="Y73" s="75"/>
      <c r="Z73" s="75"/>
      <c r="AA73" s="75"/>
      <c r="AB73" s="75"/>
      <c r="AC73" s="75"/>
      <c r="AD73" s="75"/>
      <c r="AE73" s="75"/>
      <c r="AF73" s="75"/>
      <c r="AG73" s="41">
        <f t="shared" si="24"/>
        <v>0</v>
      </c>
      <c r="AH73" s="413"/>
      <c r="AI73" s="42">
        <f t="shared" si="25"/>
        <v>0</v>
      </c>
    </row>
    <row r="74" spans="1:35" ht="24.95" customHeight="1" x14ac:dyDescent="0.25">
      <c r="A74" s="592"/>
      <c r="B74" s="590"/>
      <c r="C74" s="50"/>
      <c r="D74" s="56" t="s">
        <v>799</v>
      </c>
      <c r="E74" s="56" t="s">
        <v>800</v>
      </c>
      <c r="F74" s="59">
        <v>50</v>
      </c>
      <c r="G74" s="60">
        <f>VLOOKUP(D74,Baza_cen[],4,0)</f>
        <v>3.8965657500000002</v>
      </c>
      <c r="I74" s="54">
        <f t="shared" si="22"/>
        <v>3.8965657500000002</v>
      </c>
      <c r="P74" s="35"/>
      <c r="Q74" s="274" t="str">
        <f t="shared" si="23"/>
        <v>szt.</v>
      </c>
      <c r="R74" s="75"/>
      <c r="S74" s="75"/>
      <c r="T74" s="75"/>
      <c r="U74" s="75"/>
      <c r="V74" s="75"/>
      <c r="W74" s="75"/>
      <c r="X74" s="75"/>
      <c r="Y74" s="75"/>
      <c r="Z74" s="75"/>
      <c r="AA74" s="75"/>
      <c r="AB74" s="75"/>
      <c r="AC74" s="75"/>
      <c r="AD74" s="75"/>
      <c r="AE74" s="75"/>
      <c r="AF74" s="75"/>
      <c r="AG74" s="41">
        <f t="shared" si="24"/>
        <v>0</v>
      </c>
      <c r="AH74" s="413"/>
      <c r="AI74" s="42">
        <f t="shared" si="25"/>
        <v>0</v>
      </c>
    </row>
    <row r="75" spans="1:35" ht="24.95" customHeight="1" x14ac:dyDescent="0.25">
      <c r="A75" s="592"/>
      <c r="B75" s="590"/>
      <c r="C75" s="50"/>
      <c r="D75" s="56" t="s">
        <v>787</v>
      </c>
      <c r="E75" s="56" t="s">
        <v>788</v>
      </c>
      <c r="F75" s="59">
        <v>50</v>
      </c>
      <c r="G75" s="60">
        <f>VLOOKUP(D75,Baza_cen[],4,0)</f>
        <v>3.9621645000000005</v>
      </c>
      <c r="I75" s="54">
        <f t="shared" si="22"/>
        <v>3.9621645000000005</v>
      </c>
      <c r="P75" s="35"/>
      <c r="Q75" s="274" t="str">
        <f t="shared" si="23"/>
        <v>szt.</v>
      </c>
      <c r="R75" s="75"/>
      <c r="S75" s="75"/>
      <c r="T75" s="75"/>
      <c r="U75" s="75"/>
      <c r="V75" s="75"/>
      <c r="W75" s="75"/>
      <c r="X75" s="75"/>
      <c r="Y75" s="75"/>
      <c r="Z75" s="75"/>
      <c r="AA75" s="75"/>
      <c r="AB75" s="75"/>
      <c r="AC75" s="75"/>
      <c r="AD75" s="75"/>
      <c r="AE75" s="75"/>
      <c r="AF75" s="75"/>
      <c r="AG75" s="41">
        <f t="shared" si="24"/>
        <v>0</v>
      </c>
      <c r="AH75" s="413"/>
      <c r="AI75" s="42">
        <f t="shared" si="25"/>
        <v>0</v>
      </c>
    </row>
    <row r="76" spans="1:35" ht="24.95" customHeight="1" x14ac:dyDescent="0.25">
      <c r="A76" s="593"/>
      <c r="B76" s="591"/>
      <c r="C76" s="62"/>
      <c r="D76" s="63" t="s">
        <v>801</v>
      </c>
      <c r="E76" s="63" t="s">
        <v>802</v>
      </c>
      <c r="F76" s="64">
        <v>50</v>
      </c>
      <c r="G76" s="65">
        <f>VLOOKUP(D76,Baza_cen[],4,0)</f>
        <v>4.2376792499999993</v>
      </c>
      <c r="I76" s="54">
        <f t="shared" si="22"/>
        <v>4.2376792499999993</v>
      </c>
      <c r="P76" s="35"/>
      <c r="Q76" s="274" t="str">
        <f t="shared" si="23"/>
        <v>szt.</v>
      </c>
      <c r="R76" s="75"/>
      <c r="S76" s="75"/>
      <c r="T76" s="75"/>
      <c r="U76" s="75"/>
      <c r="V76" s="75"/>
      <c r="W76" s="75"/>
      <c r="X76" s="75"/>
      <c r="Y76" s="75"/>
      <c r="Z76" s="75"/>
      <c r="AA76" s="75"/>
      <c r="AB76" s="75"/>
      <c r="AC76" s="75"/>
      <c r="AD76" s="75"/>
      <c r="AE76" s="75"/>
      <c r="AF76" s="75"/>
      <c r="AG76" s="41">
        <f t="shared" si="24"/>
        <v>0</v>
      </c>
      <c r="AH76" s="413"/>
      <c r="AI76" s="42">
        <f t="shared" si="25"/>
        <v>0</v>
      </c>
    </row>
    <row r="77" spans="1:35" ht="12.75" x14ac:dyDescent="0.25">
      <c r="D77" s="82"/>
      <c r="E77" s="82"/>
      <c r="F77" s="83"/>
      <c r="G77" s="84"/>
      <c r="I77" s="45"/>
      <c r="P77" s="74"/>
      <c r="Q77" s="74"/>
      <c r="R77" s="75"/>
      <c r="S77" s="75"/>
      <c r="T77" s="75"/>
      <c r="U77" s="75"/>
      <c r="V77" s="75"/>
      <c r="W77" s="75"/>
      <c r="X77" s="75"/>
      <c r="Y77" s="75"/>
      <c r="Z77" s="75"/>
      <c r="AA77" s="75"/>
      <c r="AB77" s="75"/>
      <c r="AC77" s="75"/>
      <c r="AD77" s="75"/>
      <c r="AE77" s="75"/>
      <c r="AF77" s="75"/>
      <c r="AG77" s="76"/>
      <c r="AH77" s="415"/>
      <c r="AI77" s="76"/>
    </row>
    <row r="78" spans="1:35" ht="24.95" customHeight="1" x14ac:dyDescent="0.25">
      <c r="A78" s="592"/>
      <c r="B78" s="590" t="s">
        <v>2417</v>
      </c>
      <c r="C78" s="50"/>
      <c r="D78" s="51" t="s">
        <v>831</v>
      </c>
      <c r="E78" s="51" t="s">
        <v>832</v>
      </c>
      <c r="F78" s="52">
        <v>25</v>
      </c>
      <c r="G78" s="53">
        <f>VLOOKUP(D78,Baza_cen[],4,0)</f>
        <v>2.8863449999999999</v>
      </c>
      <c r="I78" s="54">
        <f t="shared" ref="I78:I89" si="26">G78*(1-$I$3)</f>
        <v>2.8863449999999999</v>
      </c>
      <c r="P78" s="35"/>
      <c r="Q78" s="274" t="str">
        <f t="shared" ref="Q78:Q89" si="27">$Q$3</f>
        <v>szt.</v>
      </c>
      <c r="R78" s="75"/>
      <c r="S78" s="75"/>
      <c r="T78" s="75"/>
      <c r="U78" s="75"/>
      <c r="V78" s="75"/>
      <c r="W78" s="75"/>
      <c r="X78" s="75"/>
      <c r="Y78" s="75"/>
      <c r="Z78" s="75"/>
      <c r="AA78" s="75"/>
      <c r="AB78" s="75"/>
      <c r="AC78" s="75"/>
      <c r="AD78" s="75"/>
      <c r="AE78" s="75"/>
      <c r="AF78" s="75"/>
      <c r="AG78" s="41">
        <f t="shared" ref="AG78:AG89" si="28">I78*P78</f>
        <v>0</v>
      </c>
      <c r="AH78" s="413"/>
      <c r="AI78" s="42">
        <f t="shared" ref="AI78:AI89" si="29">$AI$1*AG78</f>
        <v>0</v>
      </c>
    </row>
    <row r="79" spans="1:35" ht="24.95" customHeight="1" x14ac:dyDescent="0.25">
      <c r="A79" s="592"/>
      <c r="B79" s="590"/>
      <c r="C79" s="50"/>
      <c r="D79" s="56" t="s">
        <v>829</v>
      </c>
      <c r="E79" s="56" t="s">
        <v>830</v>
      </c>
      <c r="F79" s="59">
        <v>25</v>
      </c>
      <c r="G79" s="60">
        <f>VLOOKUP(D79,Baza_cen[],4,0)</f>
        <v>2.9257042499999999</v>
      </c>
      <c r="I79" s="54">
        <f t="shared" si="26"/>
        <v>2.9257042499999999</v>
      </c>
      <c r="P79" s="35"/>
      <c r="Q79" s="274" t="str">
        <f t="shared" si="27"/>
        <v>szt.</v>
      </c>
      <c r="R79" s="75"/>
      <c r="S79" s="75"/>
      <c r="T79" s="75"/>
      <c r="U79" s="75"/>
      <c r="V79" s="75"/>
      <c r="W79" s="75"/>
      <c r="X79" s="75"/>
      <c r="Y79" s="75"/>
      <c r="Z79" s="75"/>
      <c r="AA79" s="75"/>
      <c r="AB79" s="75"/>
      <c r="AC79" s="75"/>
      <c r="AD79" s="75"/>
      <c r="AE79" s="75"/>
      <c r="AF79" s="75"/>
      <c r="AG79" s="41">
        <f t="shared" si="28"/>
        <v>0</v>
      </c>
      <c r="AH79" s="413"/>
      <c r="AI79" s="42">
        <f t="shared" si="29"/>
        <v>0</v>
      </c>
    </row>
    <row r="80" spans="1:35" ht="24.95" customHeight="1" x14ac:dyDescent="0.25">
      <c r="A80" s="592"/>
      <c r="B80" s="590"/>
      <c r="C80" s="50"/>
      <c r="D80" s="56" t="s">
        <v>835</v>
      </c>
      <c r="E80" s="56" t="s">
        <v>836</v>
      </c>
      <c r="F80" s="59">
        <v>25</v>
      </c>
      <c r="G80" s="60">
        <f>VLOOKUP(D80,Baza_cen[],4,0)</f>
        <v>3.0306622500000002</v>
      </c>
      <c r="I80" s="54">
        <f t="shared" si="26"/>
        <v>3.0306622500000002</v>
      </c>
      <c r="P80" s="35"/>
      <c r="Q80" s="274" t="str">
        <f t="shared" si="27"/>
        <v>szt.</v>
      </c>
      <c r="R80" s="75"/>
      <c r="S80" s="75"/>
      <c r="T80" s="75"/>
      <c r="U80" s="75"/>
      <c r="V80" s="75"/>
      <c r="W80" s="75"/>
      <c r="X80" s="75"/>
      <c r="Y80" s="75"/>
      <c r="Z80" s="75"/>
      <c r="AA80" s="75"/>
      <c r="AB80" s="75"/>
      <c r="AC80" s="75"/>
      <c r="AD80" s="75"/>
      <c r="AE80" s="75"/>
      <c r="AF80" s="75"/>
      <c r="AG80" s="41">
        <f t="shared" si="28"/>
        <v>0</v>
      </c>
      <c r="AH80" s="413"/>
      <c r="AI80" s="42">
        <f t="shared" si="29"/>
        <v>0</v>
      </c>
    </row>
    <row r="81" spans="1:35" ht="24.95" customHeight="1" x14ac:dyDescent="0.25">
      <c r="A81" s="592"/>
      <c r="B81" s="590"/>
      <c r="C81" s="50"/>
      <c r="D81" s="56" t="s">
        <v>833</v>
      </c>
      <c r="E81" s="56" t="s">
        <v>834</v>
      </c>
      <c r="F81" s="59">
        <v>25</v>
      </c>
      <c r="G81" s="60">
        <f>VLOOKUP(D81,Baza_cen[],4,0)</f>
        <v>3.0700214999999997</v>
      </c>
      <c r="I81" s="54">
        <f t="shared" si="26"/>
        <v>3.0700214999999997</v>
      </c>
      <c r="P81" s="35"/>
      <c r="Q81" s="274" t="str">
        <f t="shared" si="27"/>
        <v>szt.</v>
      </c>
      <c r="R81" s="75"/>
      <c r="S81" s="75"/>
      <c r="T81" s="75"/>
      <c r="U81" s="75"/>
      <c r="V81" s="75"/>
      <c r="W81" s="75"/>
      <c r="X81" s="75"/>
      <c r="Y81" s="75"/>
      <c r="Z81" s="75"/>
      <c r="AA81" s="75"/>
      <c r="AB81" s="75"/>
      <c r="AC81" s="75"/>
      <c r="AD81" s="75"/>
      <c r="AE81" s="75"/>
      <c r="AF81" s="75"/>
      <c r="AG81" s="41">
        <f t="shared" si="28"/>
        <v>0</v>
      </c>
      <c r="AH81" s="413"/>
      <c r="AI81" s="42">
        <f t="shared" si="29"/>
        <v>0</v>
      </c>
    </row>
    <row r="82" spans="1:35" ht="24.95" customHeight="1" x14ac:dyDescent="0.25">
      <c r="A82" s="592"/>
      <c r="B82" s="590"/>
      <c r="C82" s="50"/>
      <c r="D82" s="56" t="s">
        <v>839</v>
      </c>
      <c r="E82" s="56" t="s">
        <v>840</v>
      </c>
      <c r="F82" s="59">
        <v>25</v>
      </c>
      <c r="G82" s="60">
        <f>VLOOKUP(D82,Baza_cen[],4,0)</f>
        <v>3.3192967499999999</v>
      </c>
      <c r="I82" s="54">
        <f t="shared" si="26"/>
        <v>3.3192967499999999</v>
      </c>
      <c r="P82" s="35"/>
      <c r="Q82" s="274" t="str">
        <f t="shared" si="27"/>
        <v>szt.</v>
      </c>
      <c r="R82" s="75"/>
      <c r="S82" s="75"/>
      <c r="T82" s="75"/>
      <c r="U82" s="75"/>
      <c r="V82" s="75"/>
      <c r="W82" s="75"/>
      <c r="X82" s="75"/>
      <c r="Y82" s="75"/>
      <c r="Z82" s="75"/>
      <c r="AA82" s="75"/>
      <c r="AB82" s="75"/>
      <c r="AC82" s="75"/>
      <c r="AD82" s="75"/>
      <c r="AE82" s="75"/>
      <c r="AF82" s="75"/>
      <c r="AG82" s="41">
        <f t="shared" si="28"/>
        <v>0</v>
      </c>
      <c r="AH82" s="413"/>
      <c r="AI82" s="42">
        <f t="shared" si="29"/>
        <v>0</v>
      </c>
    </row>
    <row r="83" spans="1:35" ht="24.95" customHeight="1" x14ac:dyDescent="0.25">
      <c r="A83" s="592"/>
      <c r="B83" s="590"/>
      <c r="C83" s="50"/>
      <c r="D83" s="56" t="s">
        <v>837</v>
      </c>
      <c r="E83" s="56" t="s">
        <v>838</v>
      </c>
      <c r="F83" s="59">
        <v>25</v>
      </c>
      <c r="G83" s="60">
        <f>VLOOKUP(D83,Baza_cen[],4,0)</f>
        <v>3.3586559999999999</v>
      </c>
      <c r="I83" s="54">
        <f t="shared" si="26"/>
        <v>3.3586559999999999</v>
      </c>
      <c r="P83" s="35"/>
      <c r="Q83" s="274" t="str">
        <f t="shared" si="27"/>
        <v>szt.</v>
      </c>
      <c r="R83" s="75"/>
      <c r="S83" s="75"/>
      <c r="T83" s="75"/>
      <c r="U83" s="75"/>
      <c r="V83" s="75"/>
      <c r="W83" s="75"/>
      <c r="X83" s="75"/>
      <c r="Y83" s="75"/>
      <c r="Z83" s="75"/>
      <c r="AA83" s="75"/>
      <c r="AB83" s="75"/>
      <c r="AC83" s="75"/>
      <c r="AD83" s="75"/>
      <c r="AE83" s="75"/>
      <c r="AF83" s="75"/>
      <c r="AG83" s="41">
        <f t="shared" si="28"/>
        <v>0</v>
      </c>
      <c r="AH83" s="413"/>
      <c r="AI83" s="42">
        <f t="shared" si="29"/>
        <v>0</v>
      </c>
    </row>
    <row r="84" spans="1:35" ht="24.95" customHeight="1" x14ac:dyDescent="0.25">
      <c r="A84" s="592"/>
      <c r="B84" s="590"/>
      <c r="C84" s="50"/>
      <c r="D84" s="56" t="s">
        <v>841</v>
      </c>
      <c r="E84" s="56" t="s">
        <v>842</v>
      </c>
      <c r="F84" s="59">
        <v>25</v>
      </c>
      <c r="G84" s="60">
        <f>VLOOKUP(D84,Baza_cen[],4,0)</f>
        <v>3.4898535000000006</v>
      </c>
      <c r="I84" s="54">
        <f t="shared" si="26"/>
        <v>3.4898535000000006</v>
      </c>
      <c r="P84" s="35"/>
      <c r="Q84" s="274" t="str">
        <f t="shared" si="27"/>
        <v>szt.</v>
      </c>
      <c r="R84" s="75"/>
      <c r="S84" s="75"/>
      <c r="T84" s="75"/>
      <c r="U84" s="75"/>
      <c r="V84" s="75"/>
      <c r="W84" s="75"/>
      <c r="X84" s="75"/>
      <c r="Y84" s="75"/>
      <c r="Z84" s="75"/>
      <c r="AA84" s="75"/>
      <c r="AB84" s="75"/>
      <c r="AC84" s="75"/>
      <c r="AD84" s="75"/>
      <c r="AE84" s="75"/>
      <c r="AF84" s="75"/>
      <c r="AG84" s="41">
        <f t="shared" si="28"/>
        <v>0</v>
      </c>
      <c r="AH84" s="413"/>
      <c r="AI84" s="42">
        <f t="shared" si="29"/>
        <v>0</v>
      </c>
    </row>
    <row r="85" spans="1:35" ht="24.95" customHeight="1" x14ac:dyDescent="0.25">
      <c r="A85" s="592"/>
      <c r="B85" s="590"/>
      <c r="C85" s="50"/>
      <c r="D85" s="56" t="s">
        <v>845</v>
      </c>
      <c r="E85" s="56" t="s">
        <v>846</v>
      </c>
      <c r="F85" s="59">
        <v>25</v>
      </c>
      <c r="G85" s="60">
        <f>VLOOKUP(D85,Baza_cen[],4,0)</f>
        <v>3.5029732500000001</v>
      </c>
      <c r="I85" s="54">
        <f t="shared" si="26"/>
        <v>3.5029732500000001</v>
      </c>
      <c r="P85" s="35"/>
      <c r="Q85" s="274" t="str">
        <f t="shared" si="27"/>
        <v>szt.</v>
      </c>
      <c r="R85" s="75"/>
      <c r="S85" s="75"/>
      <c r="T85" s="75"/>
      <c r="U85" s="75"/>
      <c r="V85" s="75"/>
      <c r="W85" s="75"/>
      <c r="X85" s="75"/>
      <c r="Y85" s="75"/>
      <c r="Z85" s="75"/>
      <c r="AA85" s="75"/>
      <c r="AB85" s="75"/>
      <c r="AC85" s="75"/>
      <c r="AD85" s="75"/>
      <c r="AE85" s="75"/>
      <c r="AF85" s="75"/>
      <c r="AG85" s="41">
        <f t="shared" si="28"/>
        <v>0</v>
      </c>
      <c r="AH85" s="413"/>
      <c r="AI85" s="42">
        <f t="shared" si="29"/>
        <v>0</v>
      </c>
    </row>
    <row r="86" spans="1:35" ht="24.95" customHeight="1" x14ac:dyDescent="0.25">
      <c r="A86" s="592"/>
      <c r="B86" s="590"/>
      <c r="C86" s="50"/>
      <c r="D86" s="56" t="s">
        <v>843</v>
      </c>
      <c r="E86" s="56" t="s">
        <v>844</v>
      </c>
      <c r="F86" s="59">
        <v>25</v>
      </c>
      <c r="G86" s="60">
        <f>VLOOKUP(D86,Baza_cen[],4,0)</f>
        <v>3.9359250000000001</v>
      </c>
      <c r="I86" s="54">
        <f t="shared" si="26"/>
        <v>3.9359250000000001</v>
      </c>
      <c r="P86" s="35"/>
      <c r="Q86" s="274" t="str">
        <f t="shared" si="27"/>
        <v>szt.</v>
      </c>
      <c r="R86" s="75"/>
      <c r="S86" s="75"/>
      <c r="T86" s="75"/>
      <c r="U86" s="75"/>
      <c r="V86" s="75"/>
      <c r="W86" s="75"/>
      <c r="X86" s="75"/>
      <c r="Y86" s="75"/>
      <c r="Z86" s="75"/>
      <c r="AA86" s="75"/>
      <c r="AB86" s="75"/>
      <c r="AC86" s="75"/>
      <c r="AD86" s="75"/>
      <c r="AE86" s="75"/>
      <c r="AF86" s="75"/>
      <c r="AG86" s="41">
        <f t="shared" si="28"/>
        <v>0</v>
      </c>
      <c r="AH86" s="413"/>
      <c r="AI86" s="42">
        <f t="shared" si="29"/>
        <v>0</v>
      </c>
    </row>
    <row r="87" spans="1:35" ht="24.95" customHeight="1" x14ac:dyDescent="0.25">
      <c r="A87" s="592"/>
      <c r="B87" s="590"/>
      <c r="C87" s="50"/>
      <c r="D87" s="56" t="s">
        <v>847</v>
      </c>
      <c r="E87" s="56" t="s">
        <v>848</v>
      </c>
      <c r="F87" s="59">
        <v>25</v>
      </c>
      <c r="G87" s="60">
        <f>VLOOKUP(D87,Baza_cen[],4,0)</f>
        <v>3.9621645000000005</v>
      </c>
      <c r="I87" s="54">
        <f t="shared" si="26"/>
        <v>3.9621645000000005</v>
      </c>
      <c r="P87" s="35"/>
      <c r="Q87" s="274" t="str">
        <f t="shared" si="27"/>
        <v>szt.</v>
      </c>
      <c r="R87" s="75"/>
      <c r="S87" s="75"/>
      <c r="T87" s="75"/>
      <c r="U87" s="75"/>
      <c r="V87" s="75"/>
      <c r="W87" s="75"/>
      <c r="X87" s="75"/>
      <c r="Y87" s="75"/>
      <c r="Z87" s="75"/>
      <c r="AA87" s="75"/>
      <c r="AB87" s="75"/>
      <c r="AC87" s="75"/>
      <c r="AD87" s="75"/>
      <c r="AE87" s="75"/>
      <c r="AF87" s="75"/>
      <c r="AG87" s="41">
        <f t="shared" si="28"/>
        <v>0</v>
      </c>
      <c r="AH87" s="413"/>
      <c r="AI87" s="42">
        <f t="shared" si="29"/>
        <v>0</v>
      </c>
    </row>
    <row r="88" spans="1:35" ht="24.95" customHeight="1" x14ac:dyDescent="0.25">
      <c r="A88" s="592"/>
      <c r="B88" s="590"/>
      <c r="C88" s="50"/>
      <c r="D88" s="56" t="s">
        <v>851</v>
      </c>
      <c r="E88" s="56" t="s">
        <v>852</v>
      </c>
      <c r="F88" s="59">
        <v>25</v>
      </c>
      <c r="G88" s="60">
        <f>VLOOKUP(D88,Baza_cen[],4,0)</f>
        <v>4.2770384999999997</v>
      </c>
      <c r="I88" s="54">
        <f t="shared" si="26"/>
        <v>4.2770384999999997</v>
      </c>
      <c r="P88" s="35"/>
      <c r="Q88" s="274" t="str">
        <f t="shared" si="27"/>
        <v>szt.</v>
      </c>
      <c r="R88" s="75"/>
      <c r="S88" s="75"/>
      <c r="T88" s="75"/>
      <c r="U88" s="75"/>
      <c r="V88" s="75"/>
      <c r="W88" s="75"/>
      <c r="X88" s="75"/>
      <c r="Y88" s="75"/>
      <c r="Z88" s="75"/>
      <c r="AA88" s="75"/>
      <c r="AB88" s="75"/>
      <c r="AC88" s="75"/>
      <c r="AD88" s="75"/>
      <c r="AE88" s="75"/>
      <c r="AF88" s="75"/>
      <c r="AG88" s="41">
        <f t="shared" si="28"/>
        <v>0</v>
      </c>
      <c r="AH88" s="413"/>
      <c r="AI88" s="42">
        <f t="shared" si="29"/>
        <v>0</v>
      </c>
    </row>
    <row r="89" spans="1:35" ht="24.95" customHeight="1" x14ac:dyDescent="0.25">
      <c r="A89" s="593"/>
      <c r="B89" s="591"/>
      <c r="C89" s="62"/>
      <c r="D89" s="63" t="s">
        <v>849</v>
      </c>
      <c r="E89" s="63" t="s">
        <v>850</v>
      </c>
      <c r="F89" s="64">
        <v>25</v>
      </c>
      <c r="G89" s="65">
        <f>VLOOKUP(D89,Baza_cen[],4,0)</f>
        <v>4.3163977500000001</v>
      </c>
      <c r="I89" s="54">
        <f t="shared" si="26"/>
        <v>4.3163977500000001</v>
      </c>
      <c r="P89" s="35"/>
      <c r="Q89" s="274" t="str">
        <f t="shared" si="27"/>
        <v>szt.</v>
      </c>
      <c r="R89" s="75"/>
      <c r="S89" s="75"/>
      <c r="T89" s="75"/>
      <c r="U89" s="75"/>
      <c r="V89" s="75"/>
      <c r="W89" s="75"/>
      <c r="X89" s="75"/>
      <c r="Y89" s="75"/>
      <c r="Z89" s="75"/>
      <c r="AA89" s="75"/>
      <c r="AB89" s="75"/>
      <c r="AC89" s="75"/>
      <c r="AD89" s="75"/>
      <c r="AE89" s="75"/>
      <c r="AF89" s="75"/>
      <c r="AG89" s="41">
        <f t="shared" si="28"/>
        <v>0</v>
      </c>
      <c r="AH89" s="413"/>
      <c r="AI89" s="42">
        <f t="shared" si="29"/>
        <v>0</v>
      </c>
    </row>
    <row r="90" spans="1:35" ht="12.75" x14ac:dyDescent="0.25">
      <c r="D90" s="82"/>
      <c r="E90" s="82"/>
      <c r="F90" s="83"/>
      <c r="G90" s="85"/>
      <c r="I90" s="45"/>
      <c r="P90" s="74"/>
      <c r="Q90" s="74"/>
      <c r="R90" s="75"/>
      <c r="S90" s="75"/>
      <c r="T90" s="75"/>
      <c r="U90" s="75"/>
      <c r="V90" s="75"/>
      <c r="W90" s="75"/>
      <c r="X90" s="75"/>
      <c r="Y90" s="75"/>
      <c r="Z90" s="75"/>
      <c r="AA90" s="75"/>
      <c r="AB90" s="75"/>
      <c r="AC90" s="75"/>
      <c r="AD90" s="75"/>
      <c r="AE90" s="75"/>
      <c r="AF90" s="75"/>
      <c r="AG90" s="76"/>
      <c r="AH90" s="415"/>
      <c r="AI90" s="76"/>
    </row>
    <row r="91" spans="1:35" ht="24.95" customHeight="1" x14ac:dyDescent="0.25">
      <c r="A91" s="592"/>
      <c r="B91" s="590" t="s">
        <v>2418</v>
      </c>
      <c r="C91" s="50"/>
      <c r="D91" s="51" t="s">
        <v>876</v>
      </c>
      <c r="E91" s="51" t="s">
        <v>877</v>
      </c>
      <c r="F91" s="52">
        <v>25</v>
      </c>
      <c r="G91" s="53">
        <f>VLOOKUP(D91,Baza_cen[],4,0)</f>
        <v>7.8456105000000003</v>
      </c>
      <c r="I91" s="54">
        <f t="shared" ref="I91:I96" si="30">G91*(1-$I$3)</f>
        <v>7.8456105000000003</v>
      </c>
      <c r="P91" s="35"/>
      <c r="Q91" s="274" t="str">
        <f t="shared" ref="Q91:Q96" si="31">$Q$3</f>
        <v>szt.</v>
      </c>
      <c r="R91" s="75"/>
      <c r="S91" s="75"/>
      <c r="T91" s="75"/>
      <c r="U91" s="75"/>
      <c r="V91" s="75"/>
      <c r="W91" s="75"/>
      <c r="X91" s="75"/>
      <c r="Y91" s="75"/>
      <c r="Z91" s="75"/>
      <c r="AA91" s="75"/>
      <c r="AB91" s="75"/>
      <c r="AC91" s="75"/>
      <c r="AD91" s="75"/>
      <c r="AE91" s="75"/>
      <c r="AF91" s="75"/>
      <c r="AG91" s="41">
        <f t="shared" ref="AG91:AG96" si="32">I91*P91</f>
        <v>0</v>
      </c>
      <c r="AH91" s="413"/>
      <c r="AI91" s="42">
        <f t="shared" ref="AI91:AI96" si="33">$AI$1*AG91</f>
        <v>0</v>
      </c>
    </row>
    <row r="92" spans="1:35" ht="24.95" customHeight="1" x14ac:dyDescent="0.25">
      <c r="A92" s="592"/>
      <c r="B92" s="590"/>
      <c r="C92" s="50"/>
      <c r="D92" s="56" t="s">
        <v>878</v>
      </c>
      <c r="E92" s="56" t="s">
        <v>879</v>
      </c>
      <c r="F92" s="59">
        <v>25</v>
      </c>
      <c r="G92" s="60">
        <f>VLOOKUP(D92,Baza_cen[],4,0)</f>
        <v>7.9243290000000011</v>
      </c>
      <c r="I92" s="54">
        <f t="shared" si="30"/>
        <v>7.9243290000000011</v>
      </c>
      <c r="P92" s="35"/>
      <c r="Q92" s="274" t="str">
        <f t="shared" si="31"/>
        <v>szt.</v>
      </c>
      <c r="R92" s="75"/>
      <c r="S92" s="75"/>
      <c r="T92" s="75"/>
      <c r="U92" s="75"/>
      <c r="V92" s="75"/>
      <c r="W92" s="75"/>
      <c r="X92" s="75"/>
      <c r="Y92" s="75"/>
      <c r="Z92" s="75"/>
      <c r="AA92" s="75"/>
      <c r="AB92" s="75"/>
      <c r="AC92" s="75"/>
      <c r="AD92" s="75"/>
      <c r="AE92" s="75"/>
      <c r="AF92" s="75"/>
      <c r="AG92" s="41">
        <f t="shared" si="32"/>
        <v>0</v>
      </c>
      <c r="AH92" s="413"/>
      <c r="AI92" s="42">
        <f t="shared" si="33"/>
        <v>0</v>
      </c>
    </row>
    <row r="93" spans="1:35" ht="24.95" customHeight="1" x14ac:dyDescent="0.25">
      <c r="A93" s="592"/>
      <c r="B93" s="590"/>
      <c r="C93" s="50"/>
      <c r="D93" s="56" t="s">
        <v>880</v>
      </c>
      <c r="E93" s="56" t="s">
        <v>881</v>
      </c>
      <c r="F93" s="59">
        <v>25</v>
      </c>
      <c r="G93" s="60">
        <f>VLOOKUP(D93,Baza_cen[],4,0)</f>
        <v>8.8951905</v>
      </c>
      <c r="I93" s="54">
        <f t="shared" si="30"/>
        <v>8.8951905</v>
      </c>
      <c r="P93" s="35"/>
      <c r="Q93" s="274" t="str">
        <f t="shared" si="31"/>
        <v>szt.</v>
      </c>
      <c r="R93" s="75"/>
      <c r="S93" s="75"/>
      <c r="T93" s="75"/>
      <c r="U93" s="75"/>
      <c r="V93" s="75"/>
      <c r="W93" s="75"/>
      <c r="X93" s="75"/>
      <c r="Y93" s="75"/>
      <c r="Z93" s="75"/>
      <c r="AA93" s="75"/>
      <c r="AB93" s="75"/>
      <c r="AC93" s="75"/>
      <c r="AD93" s="75"/>
      <c r="AE93" s="75"/>
      <c r="AF93" s="75"/>
      <c r="AG93" s="41">
        <f t="shared" si="32"/>
        <v>0</v>
      </c>
      <c r="AH93" s="413"/>
      <c r="AI93" s="42">
        <f t="shared" si="33"/>
        <v>0</v>
      </c>
    </row>
    <row r="94" spans="1:35" ht="24.95" customHeight="1" x14ac:dyDescent="0.25">
      <c r="A94" s="592"/>
      <c r="B94" s="590"/>
      <c r="C94" s="50"/>
      <c r="D94" s="56" t="s">
        <v>882</v>
      </c>
      <c r="E94" s="56" t="s">
        <v>883</v>
      </c>
      <c r="F94" s="59">
        <v>25</v>
      </c>
      <c r="G94" s="60">
        <f>VLOOKUP(D94,Baza_cen[],4,0)</f>
        <v>8.9607892499999995</v>
      </c>
      <c r="I94" s="54">
        <f t="shared" si="30"/>
        <v>8.9607892499999995</v>
      </c>
      <c r="P94" s="35"/>
      <c r="Q94" s="274" t="str">
        <f t="shared" si="31"/>
        <v>szt.</v>
      </c>
      <c r="R94" s="75"/>
      <c r="S94" s="75"/>
      <c r="T94" s="75"/>
      <c r="U94" s="75"/>
      <c r="V94" s="75"/>
      <c r="W94" s="75"/>
      <c r="X94" s="75"/>
      <c r="Y94" s="75"/>
      <c r="Z94" s="75"/>
      <c r="AA94" s="75"/>
      <c r="AB94" s="75"/>
      <c r="AC94" s="75"/>
      <c r="AD94" s="75"/>
      <c r="AE94" s="75"/>
      <c r="AF94" s="75"/>
      <c r="AG94" s="41">
        <f t="shared" si="32"/>
        <v>0</v>
      </c>
      <c r="AH94" s="413"/>
      <c r="AI94" s="42">
        <f t="shared" si="33"/>
        <v>0</v>
      </c>
    </row>
    <row r="95" spans="1:35" ht="24.95" customHeight="1" x14ac:dyDescent="0.25">
      <c r="A95" s="592"/>
      <c r="B95" s="590"/>
      <c r="C95" s="50"/>
      <c r="D95" s="56" t="s">
        <v>884</v>
      </c>
      <c r="E95" s="56" t="s">
        <v>885</v>
      </c>
      <c r="F95" s="59">
        <v>25</v>
      </c>
      <c r="G95" s="60">
        <f>VLOOKUP(D95,Baza_cen[],4,0)</f>
        <v>10.036608750000001</v>
      </c>
      <c r="I95" s="54">
        <f t="shared" si="30"/>
        <v>10.036608750000001</v>
      </c>
      <c r="P95" s="35"/>
      <c r="Q95" s="274" t="str">
        <f t="shared" si="31"/>
        <v>szt.</v>
      </c>
      <c r="R95" s="75"/>
      <c r="S95" s="75"/>
      <c r="T95" s="75"/>
      <c r="U95" s="75"/>
      <c r="V95" s="75"/>
      <c r="W95" s="75"/>
      <c r="X95" s="75"/>
      <c r="Y95" s="75"/>
      <c r="Z95" s="75"/>
      <c r="AA95" s="75"/>
      <c r="AB95" s="75"/>
      <c r="AC95" s="75"/>
      <c r="AD95" s="75"/>
      <c r="AE95" s="75"/>
      <c r="AF95" s="75"/>
      <c r="AG95" s="41">
        <f t="shared" si="32"/>
        <v>0</v>
      </c>
      <c r="AH95" s="413"/>
      <c r="AI95" s="42">
        <f t="shared" si="33"/>
        <v>0</v>
      </c>
    </row>
    <row r="96" spans="1:35" ht="24.95" customHeight="1" x14ac:dyDescent="0.25">
      <c r="A96" s="593"/>
      <c r="B96" s="591"/>
      <c r="C96" s="62"/>
      <c r="D96" s="63" t="s">
        <v>886</v>
      </c>
      <c r="E96" s="63" t="s">
        <v>887</v>
      </c>
      <c r="F96" s="64">
        <v>25</v>
      </c>
      <c r="G96" s="65">
        <f>VLOOKUP(D96,Baza_cen[],4,0)</f>
        <v>10.1022075</v>
      </c>
      <c r="I96" s="54">
        <f t="shared" si="30"/>
        <v>10.1022075</v>
      </c>
      <c r="P96" s="35"/>
      <c r="Q96" s="274" t="str">
        <f t="shared" si="31"/>
        <v>szt.</v>
      </c>
      <c r="R96" s="75"/>
      <c r="S96" s="75"/>
      <c r="T96" s="75"/>
      <c r="U96" s="75"/>
      <c r="V96" s="75"/>
      <c r="W96" s="75"/>
      <c r="X96" s="75"/>
      <c r="Y96" s="75"/>
      <c r="Z96" s="75"/>
      <c r="AA96" s="75"/>
      <c r="AB96" s="75"/>
      <c r="AC96" s="75"/>
      <c r="AD96" s="75"/>
      <c r="AE96" s="75"/>
      <c r="AF96" s="75"/>
      <c r="AG96" s="41">
        <f t="shared" si="32"/>
        <v>0</v>
      </c>
      <c r="AH96" s="413"/>
      <c r="AI96" s="42">
        <f t="shared" si="33"/>
        <v>0</v>
      </c>
    </row>
    <row r="97" spans="1:35" ht="12.75" x14ac:dyDescent="0.25">
      <c r="D97" s="82"/>
      <c r="E97" s="82"/>
      <c r="F97" s="83"/>
      <c r="G97" s="85"/>
      <c r="I97" s="45"/>
      <c r="P97" s="74"/>
      <c r="Q97" s="74"/>
      <c r="R97" s="75"/>
      <c r="S97" s="75"/>
      <c r="T97" s="75"/>
      <c r="U97" s="75"/>
      <c r="V97" s="75"/>
      <c r="W97" s="75"/>
      <c r="X97" s="75"/>
      <c r="Y97" s="75"/>
      <c r="Z97" s="75"/>
      <c r="AA97" s="75"/>
      <c r="AB97" s="75"/>
      <c r="AC97" s="75"/>
      <c r="AD97" s="75"/>
      <c r="AE97" s="75"/>
      <c r="AF97" s="75"/>
      <c r="AG97" s="76"/>
      <c r="AH97" s="415"/>
      <c r="AI97" s="76"/>
    </row>
    <row r="98" spans="1:35" ht="39.950000000000003" customHeight="1" x14ac:dyDescent="0.25">
      <c r="A98" s="592"/>
      <c r="B98" s="590" t="s">
        <v>2419</v>
      </c>
      <c r="C98" s="50"/>
      <c r="D98" s="51" t="s">
        <v>1020</v>
      </c>
      <c r="E98" s="51" t="s">
        <v>1021</v>
      </c>
      <c r="F98" s="52">
        <v>100</v>
      </c>
      <c r="G98" s="53">
        <f>VLOOKUP(D98,Baza_cen[],4,0)</f>
        <v>0.76094549999999994</v>
      </c>
      <c r="I98" s="54">
        <f>G98*(1-$I$3)</f>
        <v>0.76094549999999994</v>
      </c>
      <c r="P98" s="35"/>
      <c r="Q98" s="274" t="str">
        <f t="shared" ref="Q98:Q100" si="34">$Q$3</f>
        <v>szt.</v>
      </c>
      <c r="R98" s="75"/>
      <c r="S98" s="75"/>
      <c r="T98" s="75"/>
      <c r="U98" s="75"/>
      <c r="V98" s="75"/>
      <c r="W98" s="75"/>
      <c r="X98" s="75"/>
      <c r="Y98" s="75"/>
      <c r="Z98" s="75"/>
      <c r="AA98" s="75"/>
      <c r="AB98" s="75"/>
      <c r="AC98" s="75"/>
      <c r="AD98" s="75"/>
      <c r="AE98" s="75"/>
      <c r="AF98" s="75"/>
      <c r="AG98" s="41">
        <f>I98*P98</f>
        <v>0</v>
      </c>
      <c r="AH98" s="413"/>
      <c r="AI98" s="42">
        <f>$AI$1*AG98</f>
        <v>0</v>
      </c>
    </row>
    <row r="99" spans="1:35" ht="39.950000000000003" customHeight="1" x14ac:dyDescent="0.25">
      <c r="A99" s="592"/>
      <c r="B99" s="590"/>
      <c r="C99" s="50"/>
      <c r="D99" s="56" t="s">
        <v>1022</v>
      </c>
      <c r="E99" s="56" t="s">
        <v>1023</v>
      </c>
      <c r="F99" s="59">
        <v>100</v>
      </c>
      <c r="G99" s="60">
        <f>VLOOKUP(D99,Baza_cen[],4,0)</f>
        <v>0.81342449999999999</v>
      </c>
      <c r="I99" s="54">
        <f>G99*(1-$I$3)</f>
        <v>0.81342449999999999</v>
      </c>
      <c r="P99" s="35"/>
      <c r="Q99" s="274" t="str">
        <f t="shared" si="34"/>
        <v>szt.</v>
      </c>
      <c r="R99" s="75"/>
      <c r="S99" s="75"/>
      <c r="T99" s="75"/>
      <c r="U99" s="75"/>
      <c r="V99" s="75"/>
      <c r="W99" s="75"/>
      <c r="X99" s="75"/>
      <c r="Y99" s="75"/>
      <c r="Z99" s="75"/>
      <c r="AA99" s="75"/>
      <c r="AB99" s="75"/>
      <c r="AC99" s="75"/>
      <c r="AD99" s="75"/>
      <c r="AE99" s="75"/>
      <c r="AF99" s="75"/>
      <c r="AG99" s="41">
        <f>I99*P99</f>
        <v>0</v>
      </c>
      <c r="AH99" s="413"/>
      <c r="AI99" s="42">
        <f>$AI$1*AG99</f>
        <v>0</v>
      </c>
    </row>
    <row r="100" spans="1:35" ht="39.950000000000003" customHeight="1" x14ac:dyDescent="0.25">
      <c r="A100" s="593"/>
      <c r="B100" s="591"/>
      <c r="C100" s="62"/>
      <c r="D100" s="63" t="s">
        <v>1024</v>
      </c>
      <c r="E100" s="63" t="s">
        <v>1025</v>
      </c>
      <c r="F100" s="64">
        <v>50</v>
      </c>
      <c r="G100" s="65">
        <f>VLOOKUP(D100,Baza_cen[],4,0)</f>
        <v>2.4402735000000004</v>
      </c>
      <c r="I100" s="54">
        <f>G100*(1-$I$3)</f>
        <v>2.4402735000000004</v>
      </c>
      <c r="P100" s="35"/>
      <c r="Q100" s="274" t="str">
        <f t="shared" si="34"/>
        <v>szt.</v>
      </c>
      <c r="R100" s="75"/>
      <c r="S100" s="75"/>
      <c r="T100" s="75"/>
      <c r="U100" s="75"/>
      <c r="V100" s="75"/>
      <c r="W100" s="75"/>
      <c r="X100" s="75"/>
      <c r="Y100" s="75"/>
      <c r="Z100" s="75"/>
      <c r="AA100" s="75"/>
      <c r="AB100" s="75"/>
      <c r="AC100" s="75"/>
      <c r="AD100" s="75"/>
      <c r="AE100" s="75"/>
      <c r="AF100" s="75"/>
      <c r="AG100" s="41">
        <f>I100*P100</f>
        <v>0</v>
      </c>
      <c r="AH100" s="413"/>
      <c r="AI100" s="42">
        <f>$AI$1*AG100</f>
        <v>0</v>
      </c>
    </row>
    <row r="101" spans="1:35" ht="12.75" x14ac:dyDescent="0.25">
      <c r="G101" s="85"/>
      <c r="I101" s="45"/>
      <c r="P101" s="74"/>
      <c r="Q101" s="74"/>
      <c r="R101" s="75"/>
      <c r="S101" s="75"/>
      <c r="T101" s="75"/>
      <c r="U101" s="75"/>
      <c r="V101" s="75"/>
      <c r="W101" s="75"/>
      <c r="X101" s="75"/>
      <c r="Y101" s="75"/>
      <c r="Z101" s="75"/>
      <c r="AA101" s="75"/>
      <c r="AB101" s="75"/>
      <c r="AC101" s="75"/>
      <c r="AD101" s="75"/>
      <c r="AE101" s="75"/>
      <c r="AF101" s="75"/>
      <c r="AG101" s="76"/>
      <c r="AH101" s="415"/>
      <c r="AI101" s="76"/>
    </row>
    <row r="102" spans="1:35" ht="60" customHeight="1" x14ac:dyDescent="0.25">
      <c r="A102" s="592"/>
      <c r="B102" s="590" t="s">
        <v>2420</v>
      </c>
      <c r="C102" s="50"/>
      <c r="D102" s="71" t="s">
        <v>853</v>
      </c>
      <c r="E102" s="51" t="s">
        <v>854</v>
      </c>
      <c r="F102" s="52">
        <v>50</v>
      </c>
      <c r="G102" s="53">
        <f>VLOOKUP(D102,Baza_cen[],4,0)</f>
        <v>1.0364602500000002</v>
      </c>
      <c r="I102" s="54">
        <f>G102*(1-$I$3)</f>
        <v>1.0364602500000002</v>
      </c>
      <c r="P102" s="35"/>
      <c r="Q102" s="274" t="str">
        <f t="shared" ref="Q102:Q103" si="35">$Q$3</f>
        <v>szt.</v>
      </c>
      <c r="R102" s="55"/>
      <c r="S102" s="55"/>
      <c r="T102" s="55"/>
      <c r="U102" s="55"/>
      <c r="V102" s="55"/>
      <c r="W102" s="55"/>
      <c r="X102" s="55"/>
      <c r="Y102" s="55"/>
      <c r="Z102" s="55"/>
      <c r="AA102" s="55"/>
      <c r="AB102" s="55"/>
      <c r="AC102" s="55"/>
      <c r="AD102" s="55"/>
      <c r="AE102" s="55"/>
      <c r="AF102" s="55"/>
      <c r="AG102" s="41">
        <f>I102*P102</f>
        <v>0</v>
      </c>
      <c r="AH102" s="413"/>
      <c r="AI102" s="42">
        <f>$AI$1*AG102</f>
        <v>0</v>
      </c>
    </row>
    <row r="103" spans="1:35" ht="60" customHeight="1" x14ac:dyDescent="0.25">
      <c r="A103" s="593"/>
      <c r="B103" s="591"/>
      <c r="C103" s="62"/>
      <c r="D103" s="73" t="s">
        <v>855</v>
      </c>
      <c r="E103" s="63" t="s">
        <v>856</v>
      </c>
      <c r="F103" s="64">
        <v>50</v>
      </c>
      <c r="G103" s="65">
        <f>VLOOKUP(D103,Baza_cen[],4,0)</f>
        <v>1.3382145000000001</v>
      </c>
      <c r="I103" s="54">
        <f>G103*(1-$I$3)</f>
        <v>1.3382145000000001</v>
      </c>
      <c r="P103" s="35"/>
      <c r="Q103" s="274" t="str">
        <f t="shared" si="35"/>
        <v>szt.</v>
      </c>
      <c r="R103" s="55"/>
      <c r="S103" s="55"/>
      <c r="T103" s="55"/>
      <c r="U103" s="55"/>
      <c r="V103" s="55"/>
      <c r="W103" s="55"/>
      <c r="X103" s="55"/>
      <c r="Y103" s="55"/>
      <c r="Z103" s="55"/>
      <c r="AA103" s="55"/>
      <c r="AB103" s="55"/>
      <c r="AC103" s="55"/>
      <c r="AD103" s="55"/>
      <c r="AE103" s="55"/>
      <c r="AF103" s="55"/>
      <c r="AG103" s="41">
        <f>I103*P103</f>
        <v>0</v>
      </c>
      <c r="AH103" s="413"/>
      <c r="AI103" s="42">
        <f>$AI$1*AG103</f>
        <v>0</v>
      </c>
    </row>
    <row r="104" spans="1:35" ht="12.75" x14ac:dyDescent="0.25">
      <c r="D104" s="82"/>
      <c r="E104" s="82"/>
      <c r="F104" s="86"/>
      <c r="G104" s="85"/>
      <c r="I104" s="45"/>
      <c r="P104" s="74"/>
      <c r="Q104" s="74"/>
      <c r="R104" s="75"/>
      <c r="S104" s="75"/>
      <c r="T104" s="75"/>
      <c r="U104" s="75"/>
      <c r="V104" s="75"/>
      <c r="W104" s="75"/>
      <c r="X104" s="75"/>
      <c r="Y104" s="75"/>
      <c r="Z104" s="75"/>
      <c r="AA104" s="75"/>
      <c r="AB104" s="75"/>
      <c r="AC104" s="75"/>
      <c r="AD104" s="75"/>
      <c r="AE104" s="75"/>
      <c r="AF104" s="75"/>
      <c r="AG104" s="76"/>
      <c r="AH104" s="415"/>
      <c r="AI104" s="76"/>
    </row>
    <row r="105" spans="1:35" ht="30" customHeight="1" x14ac:dyDescent="0.25">
      <c r="A105" s="592"/>
      <c r="B105" s="590" t="s">
        <v>2414</v>
      </c>
      <c r="C105" s="50"/>
      <c r="D105" s="51" t="s">
        <v>1012</v>
      </c>
      <c r="E105" s="51" t="s">
        <v>1013</v>
      </c>
      <c r="F105" s="52">
        <v>25</v>
      </c>
      <c r="G105" s="53">
        <f>VLOOKUP(D105,Baza_cen[],4,0)</f>
        <v>4.0540027500000004</v>
      </c>
      <c r="I105" s="54">
        <f>G105*(1-$I$3)</f>
        <v>4.0540027500000004</v>
      </c>
      <c r="P105" s="35"/>
      <c r="Q105" s="274" t="str">
        <f t="shared" ref="Q105:Q108" si="36">$Q$3</f>
        <v>szt.</v>
      </c>
      <c r="R105" s="75"/>
      <c r="S105" s="75"/>
      <c r="T105" s="75"/>
      <c r="U105" s="75"/>
      <c r="V105" s="75"/>
      <c r="W105" s="75"/>
      <c r="X105" s="75"/>
      <c r="Y105" s="75"/>
      <c r="Z105" s="75"/>
      <c r="AA105" s="75"/>
      <c r="AB105" s="75"/>
      <c r="AC105" s="75"/>
      <c r="AD105" s="75"/>
      <c r="AE105" s="75"/>
      <c r="AF105" s="75"/>
      <c r="AG105" s="41">
        <f>I105*P105</f>
        <v>0</v>
      </c>
      <c r="AH105" s="413"/>
      <c r="AI105" s="42">
        <f>$AI$1*AG105</f>
        <v>0</v>
      </c>
    </row>
    <row r="106" spans="1:35" ht="30" customHeight="1" x14ac:dyDescent="0.25">
      <c r="A106" s="592"/>
      <c r="B106" s="590"/>
      <c r="C106" s="50"/>
      <c r="D106" s="56" t="s">
        <v>1014</v>
      </c>
      <c r="E106" s="56" t="s">
        <v>1015</v>
      </c>
      <c r="F106" s="59">
        <v>25</v>
      </c>
      <c r="G106" s="60">
        <f>VLOOKUP(D106,Baza_cen[],4,0)</f>
        <v>4.1720805000000007</v>
      </c>
      <c r="I106" s="54">
        <f>G106*(1-$I$3)</f>
        <v>4.1720805000000007</v>
      </c>
      <c r="P106" s="35"/>
      <c r="Q106" s="274" t="str">
        <f t="shared" si="36"/>
        <v>szt.</v>
      </c>
      <c r="R106" s="75"/>
      <c r="S106" s="75"/>
      <c r="T106" s="75"/>
      <c r="U106" s="75"/>
      <c r="V106" s="75"/>
      <c r="W106" s="75"/>
      <c r="X106" s="75"/>
      <c r="Y106" s="75"/>
      <c r="Z106" s="75"/>
      <c r="AA106" s="75"/>
      <c r="AB106" s="75"/>
      <c r="AC106" s="75"/>
      <c r="AD106" s="75"/>
      <c r="AE106" s="75"/>
      <c r="AF106" s="75"/>
      <c r="AG106" s="41">
        <f>I106*P106</f>
        <v>0</v>
      </c>
      <c r="AH106" s="413"/>
      <c r="AI106" s="42">
        <f>$AI$1*AG106</f>
        <v>0</v>
      </c>
    </row>
    <row r="107" spans="1:35" ht="30" customHeight="1" x14ac:dyDescent="0.25">
      <c r="A107" s="592"/>
      <c r="B107" s="590"/>
      <c r="C107" s="50"/>
      <c r="D107" s="56" t="s">
        <v>1016</v>
      </c>
      <c r="E107" s="56" t="s">
        <v>1017</v>
      </c>
      <c r="F107" s="59">
        <v>25</v>
      </c>
      <c r="G107" s="60">
        <f>VLOOKUP(D107,Baza_cen[],4,0)</f>
        <v>4.0015237500000005</v>
      </c>
      <c r="I107" s="54">
        <f>G107*(1-$I$3)</f>
        <v>4.0015237500000005</v>
      </c>
      <c r="P107" s="35"/>
      <c r="Q107" s="274" t="str">
        <f t="shared" si="36"/>
        <v>szt.</v>
      </c>
      <c r="R107" s="75"/>
      <c r="S107" s="75"/>
      <c r="T107" s="75"/>
      <c r="U107" s="75"/>
      <c r="V107" s="75"/>
      <c r="W107" s="75"/>
      <c r="X107" s="75"/>
      <c r="Y107" s="75"/>
      <c r="Z107" s="75"/>
      <c r="AA107" s="75"/>
      <c r="AB107" s="75"/>
      <c r="AC107" s="75"/>
      <c r="AD107" s="75"/>
      <c r="AE107" s="75"/>
      <c r="AF107" s="75"/>
      <c r="AG107" s="41">
        <f>I107*P107</f>
        <v>0</v>
      </c>
      <c r="AH107" s="413"/>
      <c r="AI107" s="42">
        <f>$AI$1*AG107</f>
        <v>0</v>
      </c>
    </row>
    <row r="108" spans="1:35" ht="30" customHeight="1" x14ac:dyDescent="0.25">
      <c r="A108" s="593"/>
      <c r="B108" s="591"/>
      <c r="C108" s="62"/>
      <c r="D108" s="63" t="s">
        <v>1018</v>
      </c>
      <c r="E108" s="63" t="s">
        <v>1019</v>
      </c>
      <c r="F108" s="64">
        <v>25</v>
      </c>
      <c r="G108" s="65">
        <f>VLOOKUP(D108,Baza_cen[],4,0)</f>
        <v>4.1196015000000008</v>
      </c>
      <c r="I108" s="54">
        <f>G108*(1-$I$3)</f>
        <v>4.1196015000000008</v>
      </c>
      <c r="P108" s="35"/>
      <c r="Q108" s="274" t="str">
        <f t="shared" si="36"/>
        <v>szt.</v>
      </c>
      <c r="R108" s="75"/>
      <c r="S108" s="75"/>
      <c r="T108" s="75"/>
      <c r="U108" s="75"/>
      <c r="V108" s="75"/>
      <c r="W108" s="75"/>
      <c r="X108" s="75"/>
      <c r="Y108" s="75"/>
      <c r="Z108" s="75"/>
      <c r="AA108" s="75"/>
      <c r="AB108" s="75"/>
      <c r="AC108" s="75"/>
      <c r="AD108" s="75"/>
      <c r="AE108" s="75"/>
      <c r="AF108" s="75"/>
      <c r="AG108" s="41">
        <f>I108*P108</f>
        <v>0</v>
      </c>
      <c r="AH108" s="413"/>
      <c r="AI108" s="42">
        <f>$AI$1*AG108</f>
        <v>0</v>
      </c>
    </row>
    <row r="109" spans="1:35" ht="12.75" x14ac:dyDescent="0.25">
      <c r="A109" s="30"/>
      <c r="B109" s="87"/>
      <c r="C109" s="87"/>
      <c r="D109" s="82"/>
      <c r="E109" s="82"/>
      <c r="F109" s="86"/>
      <c r="G109" s="85"/>
      <c r="I109" s="45"/>
      <c r="P109" s="74"/>
      <c r="Q109" s="74"/>
      <c r="R109" s="75"/>
      <c r="S109" s="75"/>
      <c r="T109" s="75"/>
      <c r="U109" s="75"/>
      <c r="V109" s="75"/>
      <c r="W109" s="75"/>
      <c r="X109" s="75"/>
      <c r="Y109" s="75"/>
      <c r="Z109" s="75"/>
      <c r="AA109" s="75"/>
      <c r="AB109" s="75"/>
      <c r="AC109" s="75"/>
      <c r="AD109" s="75"/>
      <c r="AE109" s="75"/>
      <c r="AF109" s="75"/>
      <c r="AG109" s="76"/>
      <c r="AH109" s="415"/>
      <c r="AI109" s="76"/>
    </row>
    <row r="110" spans="1:35" ht="60" customHeight="1" x14ac:dyDescent="0.25">
      <c r="A110" s="592"/>
      <c r="B110" s="590" t="s">
        <v>2421</v>
      </c>
      <c r="C110" s="50"/>
      <c r="D110" s="71" t="s">
        <v>3881</v>
      </c>
      <c r="E110" s="51" t="s">
        <v>3885</v>
      </c>
      <c r="F110" s="52">
        <v>25</v>
      </c>
      <c r="G110" s="53">
        <f>VLOOKUP(D110,Baza_cen[],4,0)</f>
        <v>5.55</v>
      </c>
      <c r="I110" s="54">
        <f>G110*(1-$I$3)</f>
        <v>5.55</v>
      </c>
      <c r="P110" s="35"/>
      <c r="Q110" s="274" t="str">
        <f t="shared" ref="Q110:Q115" si="37">$Q$3</f>
        <v>szt.</v>
      </c>
      <c r="R110" s="55"/>
      <c r="S110" s="55"/>
      <c r="T110" s="55"/>
      <c r="U110" s="55"/>
      <c r="V110" s="55"/>
      <c r="W110" s="55"/>
      <c r="X110" s="55"/>
      <c r="Y110" s="55"/>
      <c r="Z110" s="55"/>
      <c r="AA110" s="55"/>
      <c r="AB110" s="55"/>
      <c r="AC110" s="55"/>
      <c r="AD110" s="55"/>
      <c r="AE110" s="55"/>
      <c r="AF110" s="55"/>
      <c r="AG110" s="41">
        <f>I110*P110</f>
        <v>0</v>
      </c>
      <c r="AH110" s="413"/>
      <c r="AI110" s="42">
        <f>$AI$1*AG110</f>
        <v>0</v>
      </c>
    </row>
    <row r="111" spans="1:35" ht="60" customHeight="1" x14ac:dyDescent="0.25">
      <c r="A111" s="592"/>
      <c r="B111" s="590"/>
      <c r="C111" s="50"/>
      <c r="D111" s="71" t="s">
        <v>1099</v>
      </c>
      <c r="E111" s="51" t="s">
        <v>1100</v>
      </c>
      <c r="F111" s="52">
        <v>25</v>
      </c>
      <c r="G111" s="53">
        <f>VLOOKUP(D111,Baza_cen[],4,0)</f>
        <v>5.75</v>
      </c>
      <c r="I111" s="54">
        <f t="shared" ref="I111:I113" si="38">G111*(1-$I$3)</f>
        <v>5.75</v>
      </c>
      <c r="P111" s="35"/>
      <c r="Q111" s="274" t="str">
        <f t="shared" si="37"/>
        <v>szt.</v>
      </c>
      <c r="R111" s="55"/>
      <c r="S111" s="55"/>
      <c r="T111" s="55"/>
      <c r="U111" s="55"/>
      <c r="V111" s="55"/>
      <c r="W111" s="55"/>
      <c r="X111" s="55"/>
      <c r="Y111" s="55"/>
      <c r="Z111" s="55"/>
      <c r="AA111" s="55"/>
      <c r="AB111" s="55"/>
      <c r="AC111" s="55"/>
      <c r="AD111" s="55"/>
      <c r="AE111" s="55"/>
      <c r="AF111" s="55"/>
      <c r="AG111" s="41">
        <f t="shared" ref="AG111:AG113" si="39">I111*P111</f>
        <v>0</v>
      </c>
      <c r="AH111" s="413"/>
      <c r="AI111" s="42">
        <f t="shared" ref="AI111:AI113" si="40">$AI$1*AG111</f>
        <v>0</v>
      </c>
    </row>
    <row r="112" spans="1:35" ht="60" customHeight="1" x14ac:dyDescent="0.25">
      <c r="A112" s="592"/>
      <c r="B112" s="590"/>
      <c r="C112" s="50"/>
      <c r="D112" s="73" t="s">
        <v>1101</v>
      </c>
      <c r="E112" s="63" t="s">
        <v>1102</v>
      </c>
      <c r="F112" s="64">
        <v>25</v>
      </c>
      <c r="G112" s="65">
        <f>VLOOKUP(D112,Baza_cen[],4,0)</f>
        <v>6.93</v>
      </c>
      <c r="I112" s="54">
        <f t="shared" si="38"/>
        <v>6.93</v>
      </c>
      <c r="P112" s="35"/>
      <c r="Q112" s="274" t="str">
        <f t="shared" si="37"/>
        <v>szt.</v>
      </c>
      <c r="R112" s="55"/>
      <c r="S112" s="55"/>
      <c r="T112" s="55"/>
      <c r="U112" s="55"/>
      <c r="V112" s="55"/>
      <c r="W112" s="55"/>
      <c r="X112" s="55"/>
      <c r="Y112" s="55"/>
      <c r="Z112" s="55"/>
      <c r="AA112" s="55"/>
      <c r="AB112" s="55"/>
      <c r="AC112" s="55"/>
      <c r="AD112" s="55"/>
      <c r="AE112" s="55"/>
      <c r="AF112" s="55"/>
      <c r="AG112" s="41">
        <f t="shared" si="39"/>
        <v>0</v>
      </c>
      <c r="AH112" s="413"/>
      <c r="AI112" s="42">
        <f t="shared" si="40"/>
        <v>0</v>
      </c>
    </row>
    <row r="113" spans="1:35" ht="60" customHeight="1" x14ac:dyDescent="0.25">
      <c r="A113" s="592"/>
      <c r="B113" s="590"/>
      <c r="C113" s="50"/>
      <c r="D113" s="72" t="s">
        <v>3877</v>
      </c>
      <c r="E113" s="56" t="s">
        <v>3886</v>
      </c>
      <c r="F113" s="59">
        <v>25</v>
      </c>
      <c r="G113" s="60">
        <f>VLOOKUP(D113,Baza_cen[],4,0)</f>
        <v>3.72</v>
      </c>
      <c r="I113" s="54">
        <f t="shared" si="38"/>
        <v>3.72</v>
      </c>
      <c r="P113" s="35"/>
      <c r="Q113" s="274" t="str">
        <f t="shared" si="37"/>
        <v>szt.</v>
      </c>
      <c r="R113" s="55"/>
      <c r="S113" s="55"/>
      <c r="T113" s="55"/>
      <c r="U113" s="55"/>
      <c r="V113" s="55"/>
      <c r="W113" s="55"/>
      <c r="X113" s="55"/>
      <c r="Y113" s="55"/>
      <c r="Z113" s="55"/>
      <c r="AA113" s="55"/>
      <c r="AB113" s="55"/>
      <c r="AC113" s="55"/>
      <c r="AD113" s="55"/>
      <c r="AE113" s="55"/>
      <c r="AF113" s="55"/>
      <c r="AG113" s="41">
        <f t="shared" si="39"/>
        <v>0</v>
      </c>
      <c r="AH113" s="413"/>
      <c r="AI113" s="42">
        <f t="shared" si="40"/>
        <v>0</v>
      </c>
    </row>
    <row r="114" spans="1:35" ht="60" customHeight="1" x14ac:dyDescent="0.25">
      <c r="A114" s="592"/>
      <c r="B114" s="590"/>
      <c r="C114" s="50"/>
      <c r="D114" s="72" t="s">
        <v>3878</v>
      </c>
      <c r="E114" s="56" t="s">
        <v>3887</v>
      </c>
      <c r="F114" s="59">
        <v>25</v>
      </c>
      <c r="G114" s="60">
        <f>VLOOKUP(D114,Baza_cen[],4,0)</f>
        <v>4.03</v>
      </c>
      <c r="I114" s="54">
        <f>G114*(1-$I$3)</f>
        <v>4.03</v>
      </c>
      <c r="P114" s="35"/>
      <c r="Q114" s="274" t="str">
        <f t="shared" si="37"/>
        <v>szt.</v>
      </c>
      <c r="R114" s="55"/>
      <c r="S114" s="55"/>
      <c r="T114" s="55"/>
      <c r="U114" s="55"/>
      <c r="V114" s="55"/>
      <c r="W114" s="55"/>
      <c r="X114" s="55"/>
      <c r="Y114" s="55"/>
      <c r="Z114" s="55"/>
      <c r="AA114" s="55"/>
      <c r="AB114" s="55"/>
      <c r="AC114" s="55"/>
      <c r="AD114" s="55"/>
      <c r="AE114" s="55"/>
      <c r="AF114" s="55"/>
      <c r="AG114" s="41">
        <f>I114*P114</f>
        <v>0</v>
      </c>
      <c r="AH114" s="413"/>
      <c r="AI114" s="42">
        <f>$AI$1*AG114</f>
        <v>0</v>
      </c>
    </row>
    <row r="115" spans="1:35" ht="60" customHeight="1" x14ac:dyDescent="0.25">
      <c r="A115" s="593"/>
      <c r="B115" s="591"/>
      <c r="C115" s="62"/>
      <c r="D115" s="73" t="s">
        <v>1097</v>
      </c>
      <c r="E115" s="63" t="s">
        <v>1098</v>
      </c>
      <c r="F115" s="64">
        <v>25</v>
      </c>
      <c r="G115" s="65">
        <f>VLOOKUP(D115,Baza_cen[],4,0)</f>
        <v>4.7300000000000004</v>
      </c>
      <c r="I115" s="54">
        <f>G115*(1-$I$3)</f>
        <v>4.7300000000000004</v>
      </c>
      <c r="P115" s="35"/>
      <c r="Q115" s="274" t="str">
        <f t="shared" si="37"/>
        <v>szt.</v>
      </c>
      <c r="R115" s="55"/>
      <c r="S115" s="55"/>
      <c r="T115" s="55"/>
      <c r="U115" s="55"/>
      <c r="V115" s="55"/>
      <c r="W115" s="55"/>
      <c r="X115" s="55"/>
      <c r="Y115" s="55"/>
      <c r="Z115" s="55"/>
      <c r="AA115" s="55"/>
      <c r="AB115" s="55"/>
      <c r="AC115" s="55"/>
      <c r="AD115" s="55"/>
      <c r="AE115" s="55"/>
      <c r="AF115" s="55"/>
      <c r="AG115" s="41">
        <f>I115*P115</f>
        <v>0</v>
      </c>
      <c r="AH115" s="413"/>
      <c r="AI115" s="42">
        <f>$AI$1*AG115</f>
        <v>0</v>
      </c>
    </row>
    <row r="116" spans="1:35" ht="12.75" x14ac:dyDescent="0.25">
      <c r="D116" s="82"/>
      <c r="E116" s="82"/>
      <c r="F116" s="86"/>
      <c r="G116" s="85"/>
      <c r="I116" s="45"/>
      <c r="P116" s="74"/>
      <c r="Q116" s="74"/>
      <c r="R116" s="75"/>
      <c r="S116" s="75"/>
      <c r="T116" s="75"/>
      <c r="U116" s="75"/>
      <c r="V116" s="75"/>
      <c r="W116" s="75"/>
      <c r="X116" s="75"/>
      <c r="Y116" s="75"/>
      <c r="Z116" s="75"/>
      <c r="AA116" s="75"/>
      <c r="AB116" s="75"/>
      <c r="AC116" s="75"/>
      <c r="AD116" s="75"/>
      <c r="AE116" s="75"/>
      <c r="AF116" s="75"/>
      <c r="AG116" s="76"/>
      <c r="AH116" s="415"/>
      <c r="AI116" s="76"/>
    </row>
    <row r="117" spans="1:35" ht="30" customHeight="1" x14ac:dyDescent="0.25">
      <c r="A117" s="592"/>
      <c r="B117" s="590" t="s">
        <v>2422</v>
      </c>
      <c r="C117" s="50"/>
      <c r="D117" s="71" t="s">
        <v>1105</v>
      </c>
      <c r="E117" s="51" t="s">
        <v>1106</v>
      </c>
      <c r="F117" s="52">
        <v>25</v>
      </c>
      <c r="G117" s="53">
        <f>VLOOKUP(D117,Baza_cen[],4,0)</f>
        <v>6.44</v>
      </c>
      <c r="I117" s="54">
        <f t="shared" ref="I117:I123" si="41">G117*(1-$I$3)</f>
        <v>6.44</v>
      </c>
      <c r="P117" s="35"/>
      <c r="Q117" s="274" t="str">
        <f t="shared" ref="Q117:Q123" si="42">$Q$3</f>
        <v>szt.</v>
      </c>
      <c r="R117" s="55"/>
      <c r="S117" s="55"/>
      <c r="T117" s="55"/>
      <c r="U117" s="55"/>
      <c r="V117" s="55"/>
      <c r="W117" s="55"/>
      <c r="X117" s="55"/>
      <c r="Y117" s="55"/>
      <c r="Z117" s="55"/>
      <c r="AA117" s="55"/>
      <c r="AB117" s="55"/>
      <c r="AC117" s="55"/>
      <c r="AD117" s="55"/>
      <c r="AE117" s="55"/>
      <c r="AF117" s="55"/>
      <c r="AG117" s="41">
        <f t="shared" ref="AG117:AG123" si="43">I117*P117</f>
        <v>0</v>
      </c>
      <c r="AH117" s="413"/>
      <c r="AI117" s="42">
        <f t="shared" ref="AI117:AI123" si="44">$AI$1*AG117</f>
        <v>0</v>
      </c>
    </row>
    <row r="118" spans="1:35" ht="30" customHeight="1" x14ac:dyDescent="0.25">
      <c r="A118" s="592"/>
      <c r="B118" s="590"/>
      <c r="C118" s="50"/>
      <c r="D118" s="72" t="s">
        <v>1107</v>
      </c>
      <c r="E118" s="56" t="s">
        <v>1108</v>
      </c>
      <c r="F118" s="59">
        <v>25</v>
      </c>
      <c r="G118" s="60">
        <f>VLOOKUP(D118,Baza_cen[],4,0)</f>
        <v>6.73</v>
      </c>
      <c r="I118" s="54">
        <f t="shared" si="41"/>
        <v>6.73</v>
      </c>
      <c r="P118" s="35"/>
      <c r="Q118" s="274" t="str">
        <f t="shared" si="42"/>
        <v>szt.</v>
      </c>
      <c r="R118" s="55"/>
      <c r="S118" s="55"/>
      <c r="T118" s="55"/>
      <c r="U118" s="55"/>
      <c r="V118" s="55"/>
      <c r="W118" s="55"/>
      <c r="X118" s="55"/>
      <c r="Y118" s="55"/>
      <c r="Z118" s="55"/>
      <c r="AA118" s="55"/>
      <c r="AB118" s="55"/>
      <c r="AC118" s="55"/>
      <c r="AD118" s="55"/>
      <c r="AE118" s="55"/>
      <c r="AF118" s="55"/>
      <c r="AG118" s="41">
        <f t="shared" si="43"/>
        <v>0</v>
      </c>
      <c r="AH118" s="413"/>
      <c r="AI118" s="42">
        <f t="shared" si="44"/>
        <v>0</v>
      </c>
    </row>
    <row r="119" spans="1:35" ht="30" customHeight="1" x14ac:dyDescent="0.25">
      <c r="A119" s="592"/>
      <c r="B119" s="590"/>
      <c r="C119" s="50"/>
      <c r="D119" s="72" t="s">
        <v>1109</v>
      </c>
      <c r="E119" s="56" t="s">
        <v>1110</v>
      </c>
      <c r="F119" s="59">
        <v>25</v>
      </c>
      <c r="G119" s="60">
        <f>VLOOKUP(D119,Baza_cen[],4,0)</f>
        <v>6.97</v>
      </c>
      <c r="I119" s="54">
        <f t="shared" si="41"/>
        <v>6.97</v>
      </c>
      <c r="P119" s="35"/>
      <c r="Q119" s="274" t="str">
        <f t="shared" si="42"/>
        <v>szt.</v>
      </c>
      <c r="R119" s="55"/>
      <c r="S119" s="55"/>
      <c r="T119" s="55"/>
      <c r="U119" s="55"/>
      <c r="V119" s="55"/>
      <c r="W119" s="55"/>
      <c r="X119" s="55"/>
      <c r="Y119" s="55"/>
      <c r="Z119" s="55"/>
      <c r="AA119" s="55"/>
      <c r="AB119" s="55"/>
      <c r="AC119" s="55"/>
      <c r="AD119" s="55"/>
      <c r="AE119" s="55"/>
      <c r="AF119" s="55"/>
      <c r="AG119" s="41">
        <f t="shared" si="43"/>
        <v>0</v>
      </c>
      <c r="AH119" s="413"/>
      <c r="AI119" s="42">
        <f t="shared" si="44"/>
        <v>0</v>
      </c>
    </row>
    <row r="120" spans="1:35" ht="30" customHeight="1" x14ac:dyDescent="0.25">
      <c r="A120" s="592"/>
      <c r="B120" s="590"/>
      <c r="C120" s="50"/>
      <c r="D120" s="72" t="s">
        <v>1111</v>
      </c>
      <c r="E120" s="56" t="s">
        <v>1112</v>
      </c>
      <c r="F120" s="59">
        <v>25</v>
      </c>
      <c r="G120" s="60">
        <f>VLOOKUP(D120,Baza_cen[],4,0)</f>
        <v>8.5299999999999994</v>
      </c>
      <c r="I120" s="54">
        <f t="shared" si="41"/>
        <v>8.5299999999999994</v>
      </c>
      <c r="P120" s="35"/>
      <c r="Q120" s="274" t="str">
        <f t="shared" si="42"/>
        <v>szt.</v>
      </c>
      <c r="R120" s="55"/>
      <c r="S120" s="55"/>
      <c r="T120" s="55"/>
      <c r="U120" s="55"/>
      <c r="V120" s="55"/>
      <c r="W120" s="55"/>
      <c r="X120" s="55"/>
      <c r="Y120" s="55"/>
      <c r="Z120" s="55"/>
      <c r="AA120" s="55"/>
      <c r="AB120" s="55"/>
      <c r="AC120" s="55"/>
      <c r="AD120" s="55"/>
      <c r="AE120" s="55"/>
      <c r="AF120" s="55"/>
      <c r="AG120" s="41">
        <f t="shared" si="43"/>
        <v>0</v>
      </c>
      <c r="AH120" s="413"/>
      <c r="AI120" s="42">
        <f t="shared" si="44"/>
        <v>0</v>
      </c>
    </row>
    <row r="121" spans="1:35" ht="30" customHeight="1" x14ac:dyDescent="0.25">
      <c r="A121" s="592"/>
      <c r="B121" s="590"/>
      <c r="C121" s="50"/>
      <c r="D121" s="72" t="s">
        <v>1113</v>
      </c>
      <c r="E121" s="56" t="s">
        <v>1114</v>
      </c>
      <c r="F121" s="59">
        <v>25</v>
      </c>
      <c r="G121" s="60">
        <f>VLOOKUP(D121,Baza_cen[],4,0)</f>
        <v>8.91</v>
      </c>
      <c r="I121" s="54">
        <f t="shared" ref="I121:I122" si="45">G121*(1-$I$3)</f>
        <v>8.91</v>
      </c>
      <c r="P121" s="35"/>
      <c r="Q121" s="274" t="str">
        <f t="shared" si="42"/>
        <v>szt.</v>
      </c>
      <c r="R121" s="55"/>
      <c r="S121" s="55"/>
      <c r="T121" s="55"/>
      <c r="U121" s="55"/>
      <c r="V121" s="55"/>
      <c r="W121" s="55"/>
      <c r="X121" s="55"/>
      <c r="Y121" s="55"/>
      <c r="Z121" s="55"/>
      <c r="AA121" s="55"/>
      <c r="AB121" s="55"/>
      <c r="AC121" s="55"/>
      <c r="AD121" s="55"/>
      <c r="AE121" s="55"/>
      <c r="AF121" s="55"/>
      <c r="AG121" s="41">
        <f t="shared" si="43"/>
        <v>0</v>
      </c>
      <c r="AH121" s="413"/>
      <c r="AI121" s="42">
        <f t="shared" si="44"/>
        <v>0</v>
      </c>
    </row>
    <row r="122" spans="1:35" ht="30" customHeight="1" x14ac:dyDescent="0.25">
      <c r="A122" s="592"/>
      <c r="B122" s="590"/>
      <c r="C122" s="50"/>
      <c r="D122" s="72" t="s">
        <v>3883</v>
      </c>
      <c r="E122" s="56" t="s">
        <v>3888</v>
      </c>
      <c r="F122" s="59">
        <v>25</v>
      </c>
      <c r="G122" s="60">
        <f>VLOOKUP(D122,Baza_cen[],4,0)</f>
        <v>9.2100000000000009</v>
      </c>
      <c r="I122" s="54">
        <f t="shared" si="45"/>
        <v>9.2100000000000009</v>
      </c>
      <c r="P122" s="35"/>
      <c r="Q122" s="274" t="str">
        <f t="shared" si="42"/>
        <v>szt.</v>
      </c>
      <c r="R122" s="55"/>
      <c r="S122" s="55"/>
      <c r="T122" s="55"/>
      <c r="U122" s="55"/>
      <c r="V122" s="55"/>
      <c r="W122" s="55"/>
      <c r="X122" s="55"/>
      <c r="Y122" s="55"/>
      <c r="Z122" s="55"/>
      <c r="AA122" s="55"/>
      <c r="AB122" s="55"/>
      <c r="AC122" s="55"/>
      <c r="AD122" s="55"/>
      <c r="AE122" s="55"/>
      <c r="AF122" s="55"/>
      <c r="AG122" s="41"/>
      <c r="AH122" s="413"/>
      <c r="AI122" s="42"/>
    </row>
    <row r="123" spans="1:35" ht="30" customHeight="1" x14ac:dyDescent="0.25">
      <c r="A123" s="593"/>
      <c r="B123" s="591"/>
      <c r="C123" s="62"/>
      <c r="D123" s="73" t="s">
        <v>1115</v>
      </c>
      <c r="E123" s="63" t="s">
        <v>1116</v>
      </c>
      <c r="F123" s="64">
        <v>25</v>
      </c>
      <c r="G123" s="65">
        <f>VLOOKUP(D123,Baza_cen[],4,0)</f>
        <v>10.199999999999999</v>
      </c>
      <c r="I123" s="54">
        <f t="shared" si="41"/>
        <v>10.199999999999999</v>
      </c>
      <c r="P123" s="35"/>
      <c r="Q123" s="274" t="str">
        <f t="shared" si="42"/>
        <v>szt.</v>
      </c>
      <c r="R123" s="55"/>
      <c r="S123" s="55"/>
      <c r="T123" s="55"/>
      <c r="U123" s="55"/>
      <c r="V123" s="55"/>
      <c r="W123" s="55"/>
      <c r="X123" s="55"/>
      <c r="Y123" s="55"/>
      <c r="Z123" s="55"/>
      <c r="AA123" s="55"/>
      <c r="AB123" s="55"/>
      <c r="AC123" s="55"/>
      <c r="AD123" s="55"/>
      <c r="AE123" s="55"/>
      <c r="AF123" s="55"/>
      <c r="AG123" s="41">
        <f t="shared" si="43"/>
        <v>0</v>
      </c>
      <c r="AH123" s="413"/>
      <c r="AI123" s="42">
        <f t="shared" si="44"/>
        <v>0</v>
      </c>
    </row>
    <row r="124" spans="1:35" ht="12.75" x14ac:dyDescent="0.25">
      <c r="G124" s="85"/>
      <c r="I124" s="45"/>
      <c r="P124" s="74"/>
      <c r="Q124" s="74"/>
      <c r="R124" s="75"/>
      <c r="S124" s="75"/>
      <c r="T124" s="75"/>
      <c r="U124" s="75"/>
      <c r="V124" s="75"/>
      <c r="W124" s="75"/>
      <c r="X124" s="75"/>
      <c r="Y124" s="75"/>
      <c r="Z124" s="75"/>
      <c r="AA124" s="75"/>
      <c r="AB124" s="75"/>
      <c r="AC124" s="75"/>
      <c r="AD124" s="75"/>
      <c r="AE124" s="75"/>
      <c r="AF124" s="75"/>
      <c r="AG124" s="76"/>
      <c r="AH124" s="415"/>
      <c r="AI124" s="76"/>
    </row>
    <row r="125" spans="1:35" ht="60" customHeight="1" x14ac:dyDescent="0.25">
      <c r="A125" s="592"/>
      <c r="B125" s="590" t="s">
        <v>2423</v>
      </c>
      <c r="C125" s="50"/>
      <c r="D125" s="71" t="s">
        <v>1103</v>
      </c>
      <c r="E125" s="51" t="s">
        <v>1104</v>
      </c>
      <c r="F125" s="52">
        <v>25</v>
      </c>
      <c r="G125" s="53">
        <f>VLOOKUP(D125,Baza_cen[],4,0)</f>
        <v>0.76094549999999994</v>
      </c>
      <c r="I125" s="54">
        <f>G125*(1-$I$3)</f>
        <v>0.76094549999999994</v>
      </c>
      <c r="P125" s="35"/>
      <c r="Q125" s="274" t="str">
        <f t="shared" ref="Q125:Q126" si="46">$Q$3</f>
        <v>szt.</v>
      </c>
      <c r="R125" s="55"/>
      <c r="S125" s="55"/>
      <c r="T125" s="55"/>
      <c r="U125" s="55"/>
      <c r="V125" s="55"/>
      <c r="W125" s="55"/>
      <c r="X125" s="55"/>
      <c r="Y125" s="55"/>
      <c r="Z125" s="55"/>
      <c r="AA125" s="55"/>
      <c r="AB125" s="55"/>
      <c r="AC125" s="55"/>
      <c r="AD125" s="55"/>
      <c r="AE125" s="55"/>
      <c r="AF125" s="55"/>
      <c r="AG125" s="41">
        <f>I125*P125</f>
        <v>0</v>
      </c>
      <c r="AH125" s="413"/>
      <c r="AI125" s="42">
        <f>$AI$1*AG125</f>
        <v>0</v>
      </c>
    </row>
    <row r="126" spans="1:35" ht="60" customHeight="1" x14ac:dyDescent="0.25">
      <c r="A126" s="593"/>
      <c r="B126" s="591"/>
      <c r="C126" s="62"/>
      <c r="D126" s="73" t="s">
        <v>1062</v>
      </c>
      <c r="E126" s="63" t="s">
        <v>1063</v>
      </c>
      <c r="F126" s="64">
        <v>5</v>
      </c>
      <c r="G126" s="65">
        <f>VLOOKUP(D126,Baza_cen[],4,0)</f>
        <v>0.82654424999999998</v>
      </c>
      <c r="I126" s="54">
        <f>G126*(1-$I$3)</f>
        <v>0.82654424999999998</v>
      </c>
      <c r="P126" s="35"/>
      <c r="Q126" s="274" t="str">
        <f t="shared" si="46"/>
        <v>szt.</v>
      </c>
      <c r="R126" s="55"/>
      <c r="S126" s="55"/>
      <c r="T126" s="55"/>
      <c r="U126" s="55"/>
      <c r="V126" s="55"/>
      <c r="W126" s="55"/>
      <c r="X126" s="55"/>
      <c r="Y126" s="55"/>
      <c r="Z126" s="55"/>
      <c r="AA126" s="55"/>
      <c r="AB126" s="55"/>
      <c r="AC126" s="55"/>
      <c r="AD126" s="55"/>
      <c r="AE126" s="55"/>
      <c r="AF126" s="55"/>
      <c r="AG126" s="41">
        <f>I126*P126</f>
        <v>0</v>
      </c>
      <c r="AH126" s="413"/>
      <c r="AI126" s="42">
        <f>$AI$1*AG126</f>
        <v>0</v>
      </c>
    </row>
    <row r="127" spans="1:35" ht="12.75" x14ac:dyDescent="0.25">
      <c r="G127" s="85"/>
      <c r="I127" s="45"/>
      <c r="P127" s="74"/>
      <c r="Q127" s="74"/>
      <c r="R127" s="75"/>
      <c r="S127" s="75"/>
      <c r="T127" s="75"/>
      <c r="U127" s="75"/>
      <c r="V127" s="75"/>
      <c r="W127" s="75"/>
      <c r="X127" s="75"/>
      <c r="Y127" s="75"/>
      <c r="Z127" s="75"/>
      <c r="AA127" s="75"/>
      <c r="AB127" s="75"/>
      <c r="AC127" s="75"/>
      <c r="AD127" s="75"/>
      <c r="AE127" s="75"/>
      <c r="AF127" s="75"/>
      <c r="AG127" s="76"/>
      <c r="AH127" s="415"/>
      <c r="AI127" s="76"/>
    </row>
    <row r="128" spans="1:35" ht="39.950000000000003" customHeight="1" x14ac:dyDescent="0.25">
      <c r="A128" s="592"/>
      <c r="B128" s="590" t="s">
        <v>2424</v>
      </c>
      <c r="C128" s="50"/>
      <c r="D128" s="71" t="s">
        <v>1056</v>
      </c>
      <c r="E128" s="51" t="s">
        <v>1057</v>
      </c>
      <c r="F128" s="52">
        <v>25</v>
      </c>
      <c r="G128" s="53">
        <f>VLOOKUP(D128,Baza_cen[],4,0)</f>
        <v>5.68</v>
      </c>
      <c r="I128" s="54">
        <f>G128*(1-$I$3)</f>
        <v>5.68</v>
      </c>
      <c r="P128" s="35"/>
      <c r="Q128" s="274" t="str">
        <f t="shared" ref="Q128:Q130" si="47">$Q$3</f>
        <v>szt.</v>
      </c>
      <c r="R128" s="55"/>
      <c r="S128" s="55"/>
      <c r="T128" s="55"/>
      <c r="U128" s="55"/>
      <c r="V128" s="55"/>
      <c r="W128" s="55"/>
      <c r="X128" s="55"/>
      <c r="Y128" s="55"/>
      <c r="Z128" s="55"/>
      <c r="AA128" s="55"/>
      <c r="AB128" s="55"/>
      <c r="AC128" s="55"/>
      <c r="AD128" s="55"/>
      <c r="AE128" s="55"/>
      <c r="AF128" s="55"/>
      <c r="AG128" s="41">
        <f>I128*P128</f>
        <v>0</v>
      </c>
      <c r="AH128" s="413"/>
      <c r="AI128" s="42">
        <f>$AI$1*AG128</f>
        <v>0</v>
      </c>
    </row>
    <row r="129" spans="1:35" ht="39.950000000000003" customHeight="1" x14ac:dyDescent="0.25">
      <c r="A129" s="592"/>
      <c r="B129" s="590"/>
      <c r="C129" s="50"/>
      <c r="D129" s="72" t="s">
        <v>1058</v>
      </c>
      <c r="E129" s="56" t="s">
        <v>1059</v>
      </c>
      <c r="F129" s="59">
        <v>25</v>
      </c>
      <c r="G129" s="60">
        <f>VLOOKUP(D129,Baza_cen[],4,0)</f>
        <v>6.44</v>
      </c>
      <c r="I129" s="54">
        <f>G129*(1-$I$3)</f>
        <v>6.44</v>
      </c>
      <c r="P129" s="35"/>
      <c r="Q129" s="274" t="str">
        <f t="shared" si="47"/>
        <v>szt.</v>
      </c>
      <c r="R129" s="55"/>
      <c r="S129" s="55"/>
      <c r="T129" s="55"/>
      <c r="U129" s="55"/>
      <c r="V129" s="55"/>
      <c r="W129" s="55"/>
      <c r="X129" s="55"/>
      <c r="Y129" s="55"/>
      <c r="Z129" s="55"/>
      <c r="AA129" s="55"/>
      <c r="AB129" s="55"/>
      <c r="AC129" s="55"/>
      <c r="AD129" s="55"/>
      <c r="AE129" s="55"/>
      <c r="AF129" s="55"/>
      <c r="AG129" s="41">
        <f>I129*P129</f>
        <v>0</v>
      </c>
      <c r="AH129" s="413"/>
      <c r="AI129" s="42">
        <f>$AI$1*AG129</f>
        <v>0</v>
      </c>
    </row>
    <row r="130" spans="1:35" ht="39.950000000000003" customHeight="1" x14ac:dyDescent="0.25">
      <c r="A130" s="593"/>
      <c r="B130" s="591"/>
      <c r="C130" s="62"/>
      <c r="D130" s="73" t="s">
        <v>1060</v>
      </c>
      <c r="E130" s="63" t="s">
        <v>1061</v>
      </c>
      <c r="F130" s="64">
        <v>25</v>
      </c>
      <c r="G130" s="65">
        <f>VLOOKUP(D130,Baza_cen[],4,0)</f>
        <v>10.07</v>
      </c>
      <c r="I130" s="54">
        <f>G130*(1-$I$3)</f>
        <v>10.07</v>
      </c>
      <c r="P130" s="35"/>
      <c r="Q130" s="274" t="str">
        <f t="shared" si="47"/>
        <v>szt.</v>
      </c>
      <c r="R130" s="55"/>
      <c r="S130" s="55"/>
      <c r="T130" s="55"/>
      <c r="U130" s="55"/>
      <c r="V130" s="55"/>
      <c r="W130" s="55"/>
      <c r="X130" s="55"/>
      <c r="Y130" s="55"/>
      <c r="Z130" s="55"/>
      <c r="AA130" s="55"/>
      <c r="AB130" s="55"/>
      <c r="AC130" s="55"/>
      <c r="AD130" s="55"/>
      <c r="AE130" s="55"/>
      <c r="AF130" s="55"/>
      <c r="AG130" s="41">
        <f>I130*P130</f>
        <v>0</v>
      </c>
      <c r="AH130" s="413"/>
      <c r="AI130" s="42">
        <f>$AI$1*AG130</f>
        <v>0</v>
      </c>
    </row>
    <row r="131" spans="1:35" ht="12.75" x14ac:dyDescent="0.25">
      <c r="D131" s="82"/>
      <c r="E131" s="82"/>
      <c r="F131" s="86"/>
      <c r="G131" s="85"/>
      <c r="I131" s="45"/>
      <c r="P131" s="74"/>
      <c r="Q131" s="74"/>
      <c r="R131" s="75"/>
      <c r="S131" s="75"/>
      <c r="T131" s="75"/>
      <c r="U131" s="75"/>
      <c r="V131" s="75"/>
      <c r="W131" s="75"/>
      <c r="X131" s="75"/>
      <c r="Y131" s="75"/>
      <c r="Z131" s="75"/>
      <c r="AA131" s="75"/>
      <c r="AB131" s="75"/>
      <c r="AC131" s="75"/>
      <c r="AD131" s="75"/>
      <c r="AE131" s="75"/>
      <c r="AF131" s="75"/>
      <c r="AG131" s="76"/>
      <c r="AH131" s="415"/>
      <c r="AI131" s="76"/>
    </row>
    <row r="132" spans="1:35" ht="30" customHeight="1" x14ac:dyDescent="0.25">
      <c r="A132" s="592"/>
      <c r="B132" s="590" t="s">
        <v>2425</v>
      </c>
      <c r="C132" s="50"/>
      <c r="D132" s="51" t="s">
        <v>1064</v>
      </c>
      <c r="E132" s="51" t="s">
        <v>1065</v>
      </c>
      <c r="F132" s="52">
        <v>5</v>
      </c>
      <c r="G132" s="53">
        <f>VLOOKUP(D132,Baza_cen[],4,0)</f>
        <v>11</v>
      </c>
      <c r="I132" s="54">
        <f>G132*(1-$I$3)</f>
        <v>11</v>
      </c>
      <c r="P132" s="35"/>
      <c r="Q132" s="274" t="str">
        <f t="shared" ref="Q132:Q135" si="48">$Q$3</f>
        <v>szt.</v>
      </c>
      <c r="R132" s="75"/>
      <c r="S132" s="75"/>
      <c r="T132" s="75"/>
      <c r="U132" s="75"/>
      <c r="V132" s="75"/>
      <c r="W132" s="75"/>
      <c r="X132" s="75"/>
      <c r="Y132" s="75"/>
      <c r="Z132" s="75"/>
      <c r="AA132" s="75"/>
      <c r="AB132" s="75"/>
      <c r="AC132" s="75"/>
      <c r="AD132" s="75"/>
      <c r="AE132" s="75"/>
      <c r="AF132" s="75"/>
      <c r="AG132" s="41">
        <f>I132*P132</f>
        <v>0</v>
      </c>
      <c r="AH132" s="413"/>
      <c r="AI132" s="42">
        <f>$AI$1*AG132</f>
        <v>0</v>
      </c>
    </row>
    <row r="133" spans="1:35" ht="30" customHeight="1" x14ac:dyDescent="0.25">
      <c r="A133" s="592"/>
      <c r="B133" s="590"/>
      <c r="C133" s="50"/>
      <c r="D133" s="56" t="s">
        <v>1066</v>
      </c>
      <c r="E133" s="56" t="s">
        <v>1067</v>
      </c>
      <c r="F133" s="59">
        <v>5</v>
      </c>
      <c r="G133" s="60">
        <f>VLOOKUP(D133,Baza_cen[],4,0)</f>
        <v>12.73</v>
      </c>
      <c r="I133" s="54">
        <f>G133*(1-$I$3)</f>
        <v>12.73</v>
      </c>
      <c r="P133" s="35"/>
      <c r="Q133" s="274" t="str">
        <f t="shared" si="48"/>
        <v>szt.</v>
      </c>
      <c r="R133" s="75"/>
      <c r="S133" s="75"/>
      <c r="T133" s="75"/>
      <c r="U133" s="75"/>
      <c r="V133" s="75"/>
      <c r="W133" s="75"/>
      <c r="X133" s="75"/>
      <c r="Y133" s="75"/>
      <c r="Z133" s="75"/>
      <c r="AA133" s="75"/>
      <c r="AB133" s="75"/>
      <c r="AC133" s="75"/>
      <c r="AD133" s="75"/>
      <c r="AE133" s="75"/>
      <c r="AF133" s="75"/>
      <c r="AG133" s="41">
        <f>I133*P133</f>
        <v>0</v>
      </c>
      <c r="AH133" s="413"/>
      <c r="AI133" s="42">
        <f>$AI$1*AG133</f>
        <v>0</v>
      </c>
    </row>
    <row r="134" spans="1:35" ht="30" customHeight="1" x14ac:dyDescent="0.25">
      <c r="A134" s="592"/>
      <c r="B134" s="590"/>
      <c r="C134" s="50"/>
      <c r="D134" s="56" t="s">
        <v>1068</v>
      </c>
      <c r="E134" s="56" t="s">
        <v>1069</v>
      </c>
      <c r="F134" s="59">
        <v>5</v>
      </c>
      <c r="G134" s="60">
        <f>VLOOKUP(D134,Baza_cen[],4,0)</f>
        <v>13.68</v>
      </c>
      <c r="I134" s="54">
        <f>G134*(1-$I$3)</f>
        <v>13.68</v>
      </c>
      <c r="P134" s="35"/>
      <c r="Q134" s="274" t="str">
        <f t="shared" si="48"/>
        <v>szt.</v>
      </c>
      <c r="R134" s="75"/>
      <c r="S134" s="75"/>
      <c r="T134" s="75"/>
      <c r="U134" s="75"/>
      <c r="V134" s="75"/>
      <c r="W134" s="75"/>
      <c r="X134" s="75"/>
      <c r="Y134" s="75"/>
      <c r="Z134" s="75"/>
      <c r="AA134" s="75"/>
      <c r="AB134" s="75"/>
      <c r="AC134" s="75"/>
      <c r="AD134" s="75"/>
      <c r="AE134" s="75"/>
      <c r="AF134" s="75"/>
      <c r="AG134" s="41">
        <f>I134*P134</f>
        <v>0</v>
      </c>
      <c r="AH134" s="413"/>
      <c r="AI134" s="42">
        <f>$AI$1*AG134</f>
        <v>0</v>
      </c>
    </row>
    <row r="135" spans="1:35" ht="30" customHeight="1" x14ac:dyDescent="0.25">
      <c r="A135" s="593"/>
      <c r="B135" s="591"/>
      <c r="C135" s="62"/>
      <c r="D135" s="63" t="s">
        <v>1070</v>
      </c>
      <c r="E135" s="63" t="s">
        <v>1071</v>
      </c>
      <c r="F135" s="64">
        <v>5</v>
      </c>
      <c r="G135" s="65">
        <f>VLOOKUP(D135,Baza_cen[],4,0)</f>
        <v>15.6</v>
      </c>
      <c r="I135" s="54">
        <f>G135*(1-$I$3)</f>
        <v>15.6</v>
      </c>
      <c r="P135" s="35"/>
      <c r="Q135" s="274" t="str">
        <f t="shared" si="48"/>
        <v>szt.</v>
      </c>
      <c r="R135" s="75"/>
      <c r="S135" s="75"/>
      <c r="T135" s="75"/>
      <c r="U135" s="75"/>
      <c r="V135" s="75"/>
      <c r="W135" s="75"/>
      <c r="X135" s="75"/>
      <c r="Y135" s="75"/>
      <c r="Z135" s="75"/>
      <c r="AA135" s="75"/>
      <c r="AB135" s="75"/>
      <c r="AC135" s="75"/>
      <c r="AD135" s="75"/>
      <c r="AE135" s="75"/>
      <c r="AF135" s="75"/>
      <c r="AG135" s="41">
        <f>I135*P135</f>
        <v>0</v>
      </c>
      <c r="AH135" s="413"/>
      <c r="AI135" s="42">
        <f>$AI$1*AG135</f>
        <v>0</v>
      </c>
    </row>
    <row r="136" spans="1:35" ht="12.75" x14ac:dyDescent="0.25">
      <c r="A136" s="30"/>
      <c r="B136" s="87"/>
      <c r="C136" s="87"/>
      <c r="D136" s="82"/>
      <c r="E136" s="82"/>
      <c r="F136" s="86"/>
      <c r="G136" s="85"/>
      <c r="I136" s="45"/>
      <c r="P136" s="74"/>
      <c r="Q136" s="74"/>
      <c r="R136" s="75"/>
      <c r="S136" s="75"/>
      <c r="T136" s="75"/>
      <c r="U136" s="75"/>
      <c r="V136" s="75"/>
      <c r="W136" s="75"/>
      <c r="X136" s="75"/>
      <c r="Y136" s="75"/>
      <c r="Z136" s="75"/>
      <c r="AA136" s="75"/>
      <c r="AB136" s="75"/>
      <c r="AC136" s="75"/>
      <c r="AD136" s="75"/>
      <c r="AE136" s="75"/>
      <c r="AF136" s="75"/>
      <c r="AG136" s="76"/>
      <c r="AH136" s="415"/>
      <c r="AI136" s="76"/>
    </row>
    <row r="137" spans="1:35" ht="39.950000000000003" customHeight="1" x14ac:dyDescent="0.25">
      <c r="A137" s="592"/>
      <c r="B137" s="590" t="s">
        <v>2426</v>
      </c>
      <c r="C137" s="50"/>
      <c r="D137" s="71" t="s">
        <v>769</v>
      </c>
      <c r="E137" s="51" t="s">
        <v>770</v>
      </c>
      <c r="F137" s="52">
        <v>50</v>
      </c>
      <c r="G137" s="53">
        <f>VLOOKUP(D137,Baza_cen[],4,0)</f>
        <v>3.1225005000000001</v>
      </c>
      <c r="I137" s="54">
        <f>G137*(1-$I$3)</f>
        <v>3.1225005000000001</v>
      </c>
      <c r="P137" s="35"/>
      <c r="Q137" s="274" t="str">
        <f t="shared" ref="Q137:Q139" si="49">$Q$3</f>
        <v>szt.</v>
      </c>
      <c r="R137" s="55"/>
      <c r="S137" s="55"/>
      <c r="T137" s="55"/>
      <c r="U137" s="55"/>
      <c r="V137" s="55"/>
      <c r="W137" s="55"/>
      <c r="X137" s="55"/>
      <c r="Y137" s="55"/>
      <c r="Z137" s="55"/>
      <c r="AA137" s="55"/>
      <c r="AB137" s="55"/>
      <c r="AC137" s="55"/>
      <c r="AD137" s="55"/>
      <c r="AE137" s="55"/>
      <c r="AF137" s="55"/>
      <c r="AG137" s="41">
        <f>I137*P137</f>
        <v>0</v>
      </c>
      <c r="AH137" s="413"/>
      <c r="AI137" s="42">
        <f>$AI$1*AG137</f>
        <v>0</v>
      </c>
    </row>
    <row r="138" spans="1:35" ht="39.950000000000003" customHeight="1" x14ac:dyDescent="0.25">
      <c r="A138" s="592"/>
      <c r="B138" s="590"/>
      <c r="C138" s="50"/>
      <c r="D138" s="72" t="s">
        <v>771</v>
      </c>
      <c r="E138" s="56" t="s">
        <v>772</v>
      </c>
      <c r="F138" s="59">
        <v>50</v>
      </c>
      <c r="G138" s="60">
        <f>VLOOKUP(D138,Baza_cen[],4,0)</f>
        <v>3.2668177500000004</v>
      </c>
      <c r="I138" s="54">
        <f>G138*(1-$I$3)</f>
        <v>3.2668177500000004</v>
      </c>
      <c r="P138" s="35"/>
      <c r="Q138" s="274" t="str">
        <f t="shared" si="49"/>
        <v>szt.</v>
      </c>
      <c r="R138" s="55"/>
      <c r="S138" s="55"/>
      <c r="T138" s="55"/>
      <c r="U138" s="55"/>
      <c r="V138" s="55"/>
      <c r="W138" s="55"/>
      <c r="X138" s="55"/>
      <c r="Y138" s="55"/>
      <c r="Z138" s="55"/>
      <c r="AA138" s="55"/>
      <c r="AB138" s="55"/>
      <c r="AC138" s="55"/>
      <c r="AD138" s="55"/>
      <c r="AE138" s="55"/>
      <c r="AF138" s="55"/>
      <c r="AG138" s="41">
        <f>I138*P138</f>
        <v>0</v>
      </c>
      <c r="AH138" s="413"/>
      <c r="AI138" s="42">
        <f>$AI$1*AG138</f>
        <v>0</v>
      </c>
    </row>
    <row r="139" spans="1:35" ht="39.950000000000003" customHeight="1" x14ac:dyDescent="0.25">
      <c r="A139" s="593"/>
      <c r="B139" s="591"/>
      <c r="C139" s="62"/>
      <c r="D139" s="73" t="s">
        <v>773</v>
      </c>
      <c r="E139" s="63" t="s">
        <v>774</v>
      </c>
      <c r="F139" s="64">
        <v>50</v>
      </c>
      <c r="G139" s="65">
        <f>VLOOKUP(D139,Baza_cen[],4,0)</f>
        <v>4.1720805000000007</v>
      </c>
      <c r="I139" s="54">
        <f>G139*(1-$I$3)</f>
        <v>4.1720805000000007</v>
      </c>
      <c r="P139" s="35"/>
      <c r="Q139" s="274" t="str">
        <f t="shared" si="49"/>
        <v>szt.</v>
      </c>
      <c r="R139" s="55"/>
      <c r="S139" s="55"/>
      <c r="T139" s="55"/>
      <c r="U139" s="55"/>
      <c r="V139" s="55"/>
      <c r="W139" s="55"/>
      <c r="X139" s="55"/>
      <c r="Y139" s="55"/>
      <c r="Z139" s="55"/>
      <c r="AA139" s="55"/>
      <c r="AB139" s="55"/>
      <c r="AC139" s="55"/>
      <c r="AD139" s="55"/>
      <c r="AE139" s="55"/>
      <c r="AF139" s="55"/>
      <c r="AG139" s="41">
        <f>I139*P139</f>
        <v>0</v>
      </c>
      <c r="AH139" s="413"/>
      <c r="AI139" s="42">
        <f>$AI$1*AG139</f>
        <v>0</v>
      </c>
    </row>
    <row r="140" spans="1:35" ht="12.75" x14ac:dyDescent="0.25">
      <c r="D140" s="82"/>
      <c r="E140" s="82"/>
      <c r="F140" s="86"/>
      <c r="G140" s="85"/>
      <c r="I140" s="45"/>
      <c r="P140" s="74"/>
      <c r="Q140" s="74"/>
      <c r="R140" s="75"/>
      <c r="S140" s="75"/>
      <c r="T140" s="75"/>
      <c r="U140" s="75"/>
      <c r="V140" s="75"/>
      <c r="W140" s="75"/>
      <c r="X140" s="75"/>
      <c r="Y140" s="75"/>
      <c r="Z140" s="75"/>
      <c r="AA140" s="75"/>
      <c r="AB140" s="75"/>
      <c r="AC140" s="75"/>
      <c r="AD140" s="75"/>
      <c r="AE140" s="75"/>
      <c r="AF140" s="75"/>
      <c r="AG140" s="76"/>
      <c r="AH140" s="415"/>
      <c r="AI140" s="76"/>
    </row>
    <row r="141" spans="1:35" ht="120" customHeight="1" x14ac:dyDescent="0.25">
      <c r="A141" s="61"/>
      <c r="B141" s="62" t="s">
        <v>768</v>
      </c>
      <c r="C141" s="62"/>
      <c r="D141" s="73" t="s">
        <v>767</v>
      </c>
      <c r="E141" s="63" t="s">
        <v>768</v>
      </c>
      <c r="F141" s="64">
        <v>25</v>
      </c>
      <c r="G141" s="65">
        <f>VLOOKUP(D141,Baza_cen[],4,0)</f>
        <v>7.7931315000000003</v>
      </c>
      <c r="I141" s="54">
        <f>G141*(1-$I$3)</f>
        <v>7.7931315000000003</v>
      </c>
      <c r="P141" s="35"/>
      <c r="Q141" s="274" t="str">
        <f>$Q$3</f>
        <v>szt.</v>
      </c>
      <c r="R141" s="55"/>
      <c r="S141" s="55"/>
      <c r="T141" s="55"/>
      <c r="U141" s="55"/>
      <c r="V141" s="55"/>
      <c r="W141" s="55"/>
      <c r="X141" s="55"/>
      <c r="Y141" s="55"/>
      <c r="Z141" s="55"/>
      <c r="AA141" s="55"/>
      <c r="AB141" s="55"/>
      <c r="AC141" s="55"/>
      <c r="AD141" s="55"/>
      <c r="AE141" s="55"/>
      <c r="AF141" s="55"/>
      <c r="AG141" s="41">
        <f>I141*P141</f>
        <v>0</v>
      </c>
      <c r="AH141" s="413"/>
      <c r="AI141" s="42">
        <f>$AI$1*AG141</f>
        <v>0</v>
      </c>
    </row>
    <row r="142" spans="1:35" ht="13.5" customHeight="1" x14ac:dyDescent="0.25">
      <c r="D142" s="30"/>
      <c r="E142" s="82"/>
      <c r="F142" s="83"/>
      <c r="G142" s="85"/>
      <c r="I142" s="45"/>
      <c r="P142" s="22"/>
      <c r="Q142" s="22"/>
      <c r="R142" s="55"/>
      <c r="S142" s="55"/>
      <c r="T142" s="55"/>
      <c r="U142" s="55"/>
      <c r="V142" s="55"/>
      <c r="W142" s="55"/>
      <c r="X142" s="55"/>
      <c r="Y142" s="55"/>
      <c r="Z142" s="55"/>
      <c r="AA142" s="55"/>
      <c r="AB142" s="55"/>
      <c r="AC142" s="55"/>
      <c r="AD142" s="55"/>
      <c r="AE142" s="55"/>
      <c r="AF142" s="55"/>
      <c r="AG142" s="76"/>
      <c r="AH142" s="415"/>
      <c r="AI142" s="76"/>
    </row>
    <row r="143" spans="1:35" ht="60" customHeight="1" x14ac:dyDescent="0.25">
      <c r="A143" s="49"/>
      <c r="B143" s="590" t="s">
        <v>768</v>
      </c>
      <c r="C143" s="50"/>
      <c r="D143" s="71" t="s">
        <v>749</v>
      </c>
      <c r="E143" s="51" t="s">
        <v>750</v>
      </c>
      <c r="F143" s="52">
        <v>50</v>
      </c>
      <c r="G143" s="53">
        <f>VLOOKUP(D143,Baza_cen[],4,0)</f>
        <v>1.1807775</v>
      </c>
      <c r="I143" s="54">
        <f>G143*(1-$I$3)</f>
        <v>1.1807775</v>
      </c>
      <c r="P143" s="35"/>
      <c r="Q143" s="274" t="str">
        <f t="shared" ref="Q143:Q146" si="50">$Q$3</f>
        <v>szt.</v>
      </c>
      <c r="R143" s="55"/>
      <c r="S143" s="55"/>
      <c r="T143" s="55"/>
      <c r="U143" s="55"/>
      <c r="V143" s="55"/>
      <c r="W143" s="55"/>
      <c r="X143" s="55"/>
      <c r="Y143" s="55"/>
      <c r="Z143" s="55"/>
      <c r="AA143" s="55"/>
      <c r="AB143" s="55"/>
      <c r="AC143" s="55"/>
      <c r="AD143" s="55"/>
      <c r="AE143" s="55"/>
      <c r="AF143" s="55"/>
      <c r="AG143" s="41">
        <f>I143*P143</f>
        <v>0</v>
      </c>
      <c r="AH143" s="413"/>
      <c r="AI143" s="42">
        <f>$AI$1*AG143</f>
        <v>0</v>
      </c>
    </row>
    <row r="144" spans="1:35" ht="60" customHeight="1" x14ac:dyDescent="0.25">
      <c r="A144" s="49"/>
      <c r="B144" s="590"/>
      <c r="C144" s="50"/>
      <c r="D144" s="72" t="s">
        <v>751</v>
      </c>
      <c r="E144" s="56" t="s">
        <v>752</v>
      </c>
      <c r="F144" s="59">
        <v>50</v>
      </c>
      <c r="G144" s="60">
        <f>VLOOKUP(D144,Baza_cen[],4,0)</f>
        <v>1.3382145000000001</v>
      </c>
      <c r="I144" s="54">
        <f>G144*(1-$I$3)</f>
        <v>1.3382145000000001</v>
      </c>
      <c r="P144" s="35"/>
      <c r="Q144" s="274" t="str">
        <f t="shared" si="50"/>
        <v>szt.</v>
      </c>
      <c r="R144" s="55"/>
      <c r="S144" s="55"/>
      <c r="T144" s="55"/>
      <c r="U144" s="55"/>
      <c r="V144" s="55"/>
      <c r="W144" s="55"/>
      <c r="X144" s="55"/>
      <c r="Y144" s="55"/>
      <c r="Z144" s="55"/>
      <c r="AA144" s="55"/>
      <c r="AB144" s="55"/>
      <c r="AC144" s="55"/>
      <c r="AD144" s="55"/>
      <c r="AE144" s="55"/>
      <c r="AF144" s="55"/>
      <c r="AG144" s="41">
        <f>I144*P144</f>
        <v>0</v>
      </c>
      <c r="AH144" s="413"/>
      <c r="AI144" s="42">
        <f>$AI$1*AG144</f>
        <v>0</v>
      </c>
    </row>
    <row r="145" spans="1:35" ht="60" customHeight="1" x14ac:dyDescent="0.25">
      <c r="A145" s="49"/>
      <c r="B145" s="590"/>
      <c r="C145" s="50"/>
      <c r="D145" s="72" t="s">
        <v>753</v>
      </c>
      <c r="E145" s="56" t="s">
        <v>754</v>
      </c>
      <c r="F145" s="59">
        <v>50</v>
      </c>
      <c r="G145" s="60">
        <f>VLOOKUP(D145,Baza_cen[],4,0)</f>
        <v>1.2463762499999997</v>
      </c>
      <c r="I145" s="54">
        <f>G145*(1-$I$3)</f>
        <v>1.2463762499999997</v>
      </c>
      <c r="P145" s="35"/>
      <c r="Q145" s="274" t="str">
        <f t="shared" si="50"/>
        <v>szt.</v>
      </c>
      <c r="R145" s="55"/>
      <c r="S145" s="55"/>
      <c r="T145" s="55"/>
      <c r="U145" s="55"/>
      <c r="V145" s="55"/>
      <c r="W145" s="55"/>
      <c r="X145" s="55"/>
      <c r="Y145" s="55"/>
      <c r="Z145" s="55"/>
      <c r="AA145" s="55"/>
      <c r="AB145" s="55"/>
      <c r="AC145" s="55"/>
      <c r="AD145" s="55"/>
      <c r="AE145" s="55"/>
      <c r="AF145" s="55"/>
      <c r="AG145" s="41">
        <f>I145*P145</f>
        <v>0</v>
      </c>
      <c r="AH145" s="413"/>
      <c r="AI145" s="42">
        <f>$AI$1*AG145</f>
        <v>0</v>
      </c>
    </row>
    <row r="146" spans="1:35" ht="60" customHeight="1" x14ac:dyDescent="0.25">
      <c r="A146" s="61"/>
      <c r="B146" s="591"/>
      <c r="C146" s="62"/>
      <c r="D146" s="73" t="s">
        <v>755</v>
      </c>
      <c r="E146" s="63" t="s">
        <v>756</v>
      </c>
      <c r="F146" s="64">
        <v>50</v>
      </c>
      <c r="G146" s="65">
        <f>VLOOKUP(D146,Baza_cen[],4,0)</f>
        <v>1.3775737500000003</v>
      </c>
      <c r="I146" s="54">
        <f>G146*(1-$I$3)</f>
        <v>1.3775737500000003</v>
      </c>
      <c r="P146" s="35"/>
      <c r="Q146" s="274" t="str">
        <f t="shared" si="50"/>
        <v>szt.</v>
      </c>
      <c r="R146" s="55"/>
      <c r="S146" s="55"/>
      <c r="T146" s="55"/>
      <c r="U146" s="55"/>
      <c r="V146" s="55"/>
      <c r="W146" s="55"/>
      <c r="X146" s="55"/>
      <c r="Y146" s="55"/>
      <c r="Z146" s="55"/>
      <c r="AA146" s="55"/>
      <c r="AB146" s="55"/>
      <c r="AC146" s="55"/>
      <c r="AD146" s="55"/>
      <c r="AE146" s="55"/>
      <c r="AF146" s="55"/>
      <c r="AG146" s="41">
        <f>I146*P146</f>
        <v>0</v>
      </c>
      <c r="AH146" s="413"/>
      <c r="AI146" s="42">
        <f>$AI$1*AG146</f>
        <v>0</v>
      </c>
    </row>
    <row r="147" spans="1:35" ht="12.75" x14ac:dyDescent="0.25">
      <c r="D147" s="82"/>
      <c r="E147" s="82"/>
      <c r="F147" s="86"/>
      <c r="G147" s="85"/>
      <c r="I147" s="45"/>
      <c r="P147" s="74"/>
      <c r="Q147" s="74"/>
      <c r="R147" s="75"/>
      <c r="S147" s="75"/>
      <c r="T147" s="75"/>
      <c r="U147" s="75"/>
      <c r="V147" s="75"/>
      <c r="W147" s="75"/>
      <c r="X147" s="75"/>
      <c r="Y147" s="75"/>
      <c r="Z147" s="75"/>
      <c r="AA147" s="75"/>
      <c r="AB147" s="75"/>
      <c r="AC147" s="75"/>
      <c r="AD147" s="75"/>
      <c r="AE147" s="75"/>
      <c r="AF147" s="75"/>
      <c r="AG147" s="76"/>
      <c r="AH147" s="415"/>
      <c r="AI147" s="76"/>
    </row>
    <row r="148" spans="1:35" ht="30" customHeight="1" x14ac:dyDescent="0.25">
      <c r="A148" s="592"/>
      <c r="B148" s="590" t="s">
        <v>2427</v>
      </c>
      <c r="C148" s="50"/>
      <c r="D148" s="51" t="s">
        <v>1032</v>
      </c>
      <c r="E148" s="51" t="s">
        <v>1033</v>
      </c>
      <c r="F148" s="52">
        <v>5</v>
      </c>
      <c r="G148" s="53">
        <f>VLOOKUP(D148,Baza_cen[],4,0)</f>
        <v>8.02</v>
      </c>
      <c r="I148" s="54">
        <f>G148*(1-$I$3)</f>
        <v>8.02</v>
      </c>
      <c r="P148" s="35"/>
      <c r="Q148" s="274" t="str">
        <f t="shared" ref="Q148:Q152" si="51">$Q$3</f>
        <v>szt.</v>
      </c>
      <c r="R148" s="75"/>
      <c r="S148" s="75"/>
      <c r="T148" s="75"/>
      <c r="U148" s="75"/>
      <c r="V148" s="75"/>
      <c r="W148" s="75"/>
      <c r="X148" s="75"/>
      <c r="Y148" s="75"/>
      <c r="Z148" s="75"/>
      <c r="AA148" s="75"/>
      <c r="AB148" s="75"/>
      <c r="AC148" s="75"/>
      <c r="AD148" s="75"/>
      <c r="AE148" s="75"/>
      <c r="AF148" s="75"/>
      <c r="AG148" s="41">
        <f>I148*P148</f>
        <v>0</v>
      </c>
      <c r="AH148" s="413"/>
      <c r="AI148" s="42">
        <f>$AI$1*AG148</f>
        <v>0</v>
      </c>
    </row>
    <row r="149" spans="1:35" ht="30" customHeight="1" x14ac:dyDescent="0.25">
      <c r="A149" s="592"/>
      <c r="B149" s="590"/>
      <c r="C149" s="50"/>
      <c r="D149" s="56" t="s">
        <v>1034</v>
      </c>
      <c r="E149" s="56" t="s">
        <v>1035</v>
      </c>
      <c r="F149" s="59">
        <v>5</v>
      </c>
      <c r="G149" s="60">
        <f>VLOOKUP(D149,Baza_cen[],4,0)</f>
        <v>8.92</v>
      </c>
      <c r="I149" s="54">
        <f>G149*(1-$I$3)</f>
        <v>8.92</v>
      </c>
      <c r="P149" s="35"/>
      <c r="Q149" s="274" t="str">
        <f t="shared" si="51"/>
        <v>szt.</v>
      </c>
      <c r="R149" s="75"/>
      <c r="S149" s="75"/>
      <c r="T149" s="75"/>
      <c r="U149" s="75"/>
      <c r="V149" s="75"/>
      <c r="W149" s="75"/>
      <c r="X149" s="75"/>
      <c r="Y149" s="75"/>
      <c r="Z149" s="75"/>
      <c r="AA149" s="75"/>
      <c r="AB149" s="75"/>
      <c r="AC149" s="75"/>
      <c r="AD149" s="75"/>
      <c r="AE149" s="75"/>
      <c r="AF149" s="75"/>
      <c r="AG149" s="41">
        <f>I149*P149</f>
        <v>0</v>
      </c>
      <c r="AH149" s="413"/>
      <c r="AI149" s="42">
        <f>$AI$1*AG149</f>
        <v>0</v>
      </c>
    </row>
    <row r="150" spans="1:35" ht="30" customHeight="1" x14ac:dyDescent="0.25">
      <c r="A150" s="592"/>
      <c r="B150" s="590"/>
      <c r="C150" s="50"/>
      <c r="D150" s="56" t="s">
        <v>1036</v>
      </c>
      <c r="E150" s="56" t="s">
        <v>1037</v>
      </c>
      <c r="F150" s="59">
        <v>5</v>
      </c>
      <c r="G150" s="60">
        <f>VLOOKUP(D150,Baza_cen[],4,0)</f>
        <v>9.34</v>
      </c>
      <c r="I150" s="54">
        <f>G150*(1-$I$3)</f>
        <v>9.34</v>
      </c>
      <c r="P150" s="35"/>
      <c r="Q150" s="274" t="str">
        <f t="shared" si="51"/>
        <v>szt.</v>
      </c>
      <c r="R150" s="75"/>
      <c r="S150" s="75"/>
      <c r="T150" s="75"/>
      <c r="U150" s="75"/>
      <c r="V150" s="75"/>
      <c r="W150" s="75"/>
      <c r="X150" s="75"/>
      <c r="Y150" s="75"/>
      <c r="Z150" s="75"/>
      <c r="AA150" s="75"/>
      <c r="AB150" s="75"/>
      <c r="AC150" s="75"/>
      <c r="AD150" s="75"/>
      <c r="AE150" s="75"/>
      <c r="AF150" s="75"/>
      <c r="AG150" s="41">
        <f>I150*P150</f>
        <v>0</v>
      </c>
      <c r="AH150" s="413"/>
      <c r="AI150" s="42">
        <f>$AI$1*AG150</f>
        <v>0</v>
      </c>
    </row>
    <row r="151" spans="1:35" ht="30" customHeight="1" x14ac:dyDescent="0.25">
      <c r="A151" s="592"/>
      <c r="B151" s="590"/>
      <c r="C151" s="50"/>
      <c r="D151" s="56" t="s">
        <v>1038</v>
      </c>
      <c r="E151" s="56" t="s">
        <v>1039</v>
      </c>
      <c r="F151" s="59">
        <v>5</v>
      </c>
      <c r="G151" s="60">
        <f>VLOOKUP(D151,Baza_cen[],4,0)</f>
        <v>12.08</v>
      </c>
      <c r="I151" s="54">
        <f>G151*(1-$I$3)</f>
        <v>12.08</v>
      </c>
      <c r="P151" s="35"/>
      <c r="Q151" s="274" t="str">
        <f t="shared" si="51"/>
        <v>szt.</v>
      </c>
      <c r="R151" s="75"/>
      <c r="S151" s="75"/>
      <c r="T151" s="75"/>
      <c r="U151" s="75"/>
      <c r="V151" s="75"/>
      <c r="W151" s="75"/>
      <c r="X151" s="75"/>
      <c r="Y151" s="75"/>
      <c r="Z151" s="75"/>
      <c r="AA151" s="75"/>
      <c r="AB151" s="75"/>
      <c r="AC151" s="75"/>
      <c r="AD151" s="75"/>
      <c r="AE151" s="75"/>
      <c r="AF151" s="75"/>
      <c r="AG151" s="41">
        <f>I151*P151</f>
        <v>0</v>
      </c>
      <c r="AH151" s="413"/>
      <c r="AI151" s="42">
        <f>$AI$1*AG151</f>
        <v>0</v>
      </c>
    </row>
    <row r="152" spans="1:35" ht="30" customHeight="1" x14ac:dyDescent="0.25">
      <c r="A152" s="593"/>
      <c r="B152" s="591"/>
      <c r="C152" s="62"/>
      <c r="D152" s="63" t="s">
        <v>1040</v>
      </c>
      <c r="E152" s="63" t="s">
        <v>1041</v>
      </c>
      <c r="F152" s="64">
        <v>5</v>
      </c>
      <c r="G152" s="65">
        <f>VLOOKUP(D152,Baza_cen[],4,0)</f>
        <v>12.46</v>
      </c>
      <c r="I152" s="54">
        <f>G152*(1-$I$3)</f>
        <v>12.46</v>
      </c>
      <c r="P152" s="35"/>
      <c r="Q152" s="274" t="str">
        <f t="shared" si="51"/>
        <v>szt.</v>
      </c>
      <c r="R152" s="75"/>
      <c r="S152" s="75"/>
      <c r="T152" s="75"/>
      <c r="U152" s="75"/>
      <c r="V152" s="75"/>
      <c r="W152" s="75"/>
      <c r="X152" s="75"/>
      <c r="Y152" s="75"/>
      <c r="Z152" s="75"/>
      <c r="AA152" s="75"/>
      <c r="AB152" s="75"/>
      <c r="AC152" s="75"/>
      <c r="AD152" s="75"/>
      <c r="AE152" s="75"/>
      <c r="AF152" s="75"/>
      <c r="AG152" s="41">
        <f>I152*P152</f>
        <v>0</v>
      </c>
      <c r="AH152" s="413"/>
      <c r="AI152" s="42">
        <f>$AI$1*AG152</f>
        <v>0</v>
      </c>
    </row>
    <row r="153" spans="1:35" ht="12.75" x14ac:dyDescent="0.25">
      <c r="G153" s="85"/>
      <c r="I153" s="45"/>
      <c r="P153" s="74"/>
      <c r="Q153" s="74"/>
      <c r="R153" s="75"/>
      <c r="S153" s="75"/>
      <c r="T153" s="75"/>
      <c r="U153" s="75"/>
      <c r="V153" s="75"/>
      <c r="W153" s="75"/>
      <c r="X153" s="75"/>
      <c r="Y153" s="75"/>
      <c r="Z153" s="75"/>
      <c r="AA153" s="75"/>
      <c r="AB153" s="75"/>
      <c r="AC153" s="75"/>
      <c r="AD153" s="75"/>
      <c r="AE153" s="75"/>
      <c r="AF153" s="75"/>
      <c r="AG153" s="76"/>
      <c r="AH153" s="415"/>
      <c r="AI153" s="76"/>
    </row>
    <row r="154" spans="1:35" ht="30" customHeight="1" x14ac:dyDescent="0.25">
      <c r="A154" s="592"/>
      <c r="B154" s="590" t="s">
        <v>2428</v>
      </c>
      <c r="C154" s="50"/>
      <c r="D154" s="51" t="s">
        <v>964</v>
      </c>
      <c r="E154" s="51" t="s">
        <v>965</v>
      </c>
      <c r="F154" s="52">
        <v>50</v>
      </c>
      <c r="G154" s="53">
        <f>VLOOKUP(D154,Baza_cen[],4,0)</f>
        <v>1.207017</v>
      </c>
      <c r="I154" s="54">
        <f t="shared" ref="I154:I165" si="52">G154*(1-$I$3)</f>
        <v>1.207017</v>
      </c>
      <c r="P154" s="35"/>
      <c r="Q154" s="274" t="str">
        <f t="shared" ref="Q154:Q165" si="53">$Q$3</f>
        <v>szt.</v>
      </c>
      <c r="R154" s="75"/>
      <c r="S154" s="75"/>
      <c r="T154" s="75"/>
      <c r="U154" s="75"/>
      <c r="V154" s="75"/>
      <c r="W154" s="75"/>
      <c r="X154" s="75"/>
      <c r="Y154" s="75"/>
      <c r="Z154" s="75"/>
      <c r="AA154" s="75"/>
      <c r="AB154" s="75"/>
      <c r="AC154" s="75"/>
      <c r="AD154" s="75"/>
      <c r="AE154" s="75"/>
      <c r="AF154" s="75"/>
      <c r="AG154" s="41">
        <f t="shared" ref="AG154:AG165" si="54">I154*P154</f>
        <v>0</v>
      </c>
      <c r="AH154" s="413"/>
      <c r="AI154" s="42">
        <f t="shared" ref="AI154:AI165" si="55">$AI$1*AG154</f>
        <v>0</v>
      </c>
    </row>
    <row r="155" spans="1:35" ht="30" customHeight="1" x14ac:dyDescent="0.25">
      <c r="A155" s="592"/>
      <c r="B155" s="590"/>
      <c r="C155" s="50"/>
      <c r="D155" s="56" t="s">
        <v>962</v>
      </c>
      <c r="E155" s="56" t="s">
        <v>963</v>
      </c>
      <c r="F155" s="59">
        <v>50</v>
      </c>
      <c r="G155" s="60">
        <f>VLOOKUP(D155,Baza_cen[],4,0)</f>
        <v>1.207017</v>
      </c>
      <c r="I155" s="54">
        <f t="shared" si="52"/>
        <v>1.207017</v>
      </c>
      <c r="P155" s="35"/>
      <c r="Q155" s="274" t="str">
        <f t="shared" si="53"/>
        <v>szt.</v>
      </c>
      <c r="R155" s="75"/>
      <c r="S155" s="75"/>
      <c r="T155" s="75"/>
      <c r="U155" s="75"/>
      <c r="V155" s="75"/>
      <c r="W155" s="75"/>
      <c r="X155" s="75"/>
      <c r="Y155" s="75"/>
      <c r="Z155" s="75"/>
      <c r="AA155" s="75"/>
      <c r="AB155" s="75"/>
      <c r="AC155" s="75"/>
      <c r="AD155" s="75"/>
      <c r="AE155" s="75"/>
      <c r="AF155" s="75"/>
      <c r="AG155" s="41">
        <f t="shared" si="54"/>
        <v>0</v>
      </c>
      <c r="AH155" s="413"/>
      <c r="AI155" s="42">
        <f t="shared" si="55"/>
        <v>0</v>
      </c>
    </row>
    <row r="156" spans="1:35" ht="30" customHeight="1" x14ac:dyDescent="0.25">
      <c r="A156" s="592"/>
      <c r="B156" s="590"/>
      <c r="C156" s="50"/>
      <c r="D156" s="56" t="s">
        <v>982</v>
      </c>
      <c r="E156" s="56" t="s">
        <v>983</v>
      </c>
      <c r="F156" s="59">
        <v>50</v>
      </c>
      <c r="G156" s="60">
        <f>VLOOKUP(D156,Baza_cen[],4,0)</f>
        <v>1.2988552499999999</v>
      </c>
      <c r="I156" s="54">
        <f t="shared" si="52"/>
        <v>1.2988552499999999</v>
      </c>
      <c r="P156" s="35"/>
      <c r="Q156" s="274" t="str">
        <f t="shared" si="53"/>
        <v>szt.</v>
      </c>
      <c r="R156" s="75"/>
      <c r="S156" s="75"/>
      <c r="T156" s="75"/>
      <c r="U156" s="75"/>
      <c r="V156" s="75"/>
      <c r="W156" s="75"/>
      <c r="X156" s="75"/>
      <c r="Y156" s="75"/>
      <c r="Z156" s="75"/>
      <c r="AA156" s="75"/>
      <c r="AB156" s="75"/>
      <c r="AC156" s="75"/>
      <c r="AD156" s="75"/>
      <c r="AE156" s="75"/>
      <c r="AF156" s="75"/>
      <c r="AG156" s="41">
        <f t="shared" si="54"/>
        <v>0</v>
      </c>
      <c r="AH156" s="413"/>
      <c r="AI156" s="42">
        <f t="shared" si="55"/>
        <v>0</v>
      </c>
    </row>
    <row r="157" spans="1:35" ht="30" customHeight="1" x14ac:dyDescent="0.25">
      <c r="A157" s="592"/>
      <c r="B157" s="590"/>
      <c r="C157" s="50"/>
      <c r="D157" s="56" t="s">
        <v>966</v>
      </c>
      <c r="E157" s="56" t="s">
        <v>967</v>
      </c>
      <c r="F157" s="59">
        <v>50</v>
      </c>
      <c r="G157" s="60">
        <f>VLOOKUP(D157,Baza_cen[],4,0)</f>
        <v>1.7449267500000003</v>
      </c>
      <c r="I157" s="54">
        <f t="shared" si="52"/>
        <v>1.7449267500000003</v>
      </c>
      <c r="P157" s="35"/>
      <c r="Q157" s="274" t="str">
        <f t="shared" si="53"/>
        <v>szt.</v>
      </c>
      <c r="R157" s="75"/>
      <c r="S157" s="75"/>
      <c r="T157" s="75"/>
      <c r="U157" s="75"/>
      <c r="V157" s="75"/>
      <c r="W157" s="75"/>
      <c r="X157" s="75"/>
      <c r="Y157" s="75"/>
      <c r="Z157" s="75"/>
      <c r="AA157" s="75"/>
      <c r="AB157" s="75"/>
      <c r="AC157" s="75"/>
      <c r="AD157" s="75"/>
      <c r="AE157" s="75"/>
      <c r="AF157" s="75"/>
      <c r="AG157" s="41">
        <f t="shared" si="54"/>
        <v>0</v>
      </c>
      <c r="AH157" s="413"/>
      <c r="AI157" s="42">
        <f t="shared" si="55"/>
        <v>0</v>
      </c>
    </row>
    <row r="158" spans="1:35" ht="30" customHeight="1" x14ac:dyDescent="0.25">
      <c r="A158" s="592"/>
      <c r="B158" s="590"/>
      <c r="C158" s="50"/>
      <c r="D158" s="56" t="s">
        <v>968</v>
      </c>
      <c r="E158" s="56" t="s">
        <v>969</v>
      </c>
      <c r="F158" s="59">
        <v>50</v>
      </c>
      <c r="G158" s="60">
        <f>VLOOKUP(D158,Baza_cen[],4,0)</f>
        <v>1.9154834999999999</v>
      </c>
      <c r="I158" s="54">
        <f t="shared" si="52"/>
        <v>1.9154834999999999</v>
      </c>
      <c r="P158" s="35"/>
      <c r="Q158" s="274" t="str">
        <f t="shared" si="53"/>
        <v>szt.</v>
      </c>
      <c r="R158" s="75"/>
      <c r="S158" s="75"/>
      <c r="T158" s="75"/>
      <c r="U158" s="75"/>
      <c r="V158" s="75"/>
      <c r="W158" s="75"/>
      <c r="X158" s="75"/>
      <c r="Y158" s="75"/>
      <c r="Z158" s="75"/>
      <c r="AA158" s="75"/>
      <c r="AB158" s="75"/>
      <c r="AC158" s="75"/>
      <c r="AD158" s="75"/>
      <c r="AE158" s="75"/>
      <c r="AF158" s="75"/>
      <c r="AG158" s="41">
        <f t="shared" si="54"/>
        <v>0</v>
      </c>
      <c r="AH158" s="413"/>
      <c r="AI158" s="42">
        <f t="shared" si="55"/>
        <v>0</v>
      </c>
    </row>
    <row r="159" spans="1:35" ht="30" customHeight="1" x14ac:dyDescent="0.25">
      <c r="A159" s="592"/>
      <c r="B159" s="590"/>
      <c r="C159" s="50"/>
      <c r="D159" s="56" t="s">
        <v>976</v>
      </c>
      <c r="E159" s="56" t="s">
        <v>977</v>
      </c>
      <c r="F159" s="59">
        <v>50</v>
      </c>
      <c r="G159" s="60">
        <f>VLOOKUP(D159,Baza_cen[],4,0)</f>
        <v>2.0991600000000004</v>
      </c>
      <c r="I159" s="54">
        <f t="shared" si="52"/>
        <v>2.0991600000000004</v>
      </c>
      <c r="P159" s="35"/>
      <c r="Q159" s="274" t="str">
        <f t="shared" si="53"/>
        <v>szt.</v>
      </c>
      <c r="R159" s="75"/>
      <c r="S159" s="75"/>
      <c r="T159" s="75"/>
      <c r="U159" s="75"/>
      <c r="V159" s="75"/>
      <c r="W159" s="75"/>
      <c r="X159" s="75"/>
      <c r="Y159" s="75"/>
      <c r="Z159" s="75"/>
      <c r="AA159" s="75"/>
      <c r="AB159" s="75"/>
      <c r="AC159" s="75"/>
      <c r="AD159" s="75"/>
      <c r="AE159" s="75"/>
      <c r="AF159" s="75"/>
      <c r="AG159" s="41">
        <f t="shared" si="54"/>
        <v>0</v>
      </c>
      <c r="AH159" s="413"/>
      <c r="AI159" s="42">
        <f t="shared" si="55"/>
        <v>0</v>
      </c>
    </row>
    <row r="160" spans="1:35" ht="30" customHeight="1" x14ac:dyDescent="0.25">
      <c r="A160" s="592"/>
      <c r="B160" s="590"/>
      <c r="C160" s="50"/>
      <c r="D160" s="56" t="s">
        <v>992</v>
      </c>
      <c r="E160" s="56" t="s">
        <v>993</v>
      </c>
      <c r="F160" s="59">
        <v>50</v>
      </c>
      <c r="G160" s="60">
        <f>VLOOKUP(D160,Baza_cen[],4,0)</f>
        <v>1.7449267500000003</v>
      </c>
      <c r="I160" s="54">
        <f t="shared" si="52"/>
        <v>1.7449267500000003</v>
      </c>
      <c r="P160" s="35"/>
      <c r="Q160" s="274" t="str">
        <f t="shared" si="53"/>
        <v>szt.</v>
      </c>
      <c r="R160" s="75"/>
      <c r="S160" s="75"/>
      <c r="T160" s="75"/>
      <c r="U160" s="75"/>
      <c r="V160" s="75"/>
      <c r="W160" s="75"/>
      <c r="X160" s="75"/>
      <c r="Y160" s="75"/>
      <c r="Z160" s="75"/>
      <c r="AA160" s="75"/>
      <c r="AB160" s="75"/>
      <c r="AC160" s="75"/>
      <c r="AD160" s="75"/>
      <c r="AE160" s="75"/>
      <c r="AF160" s="75"/>
      <c r="AG160" s="41">
        <f t="shared" si="54"/>
        <v>0</v>
      </c>
      <c r="AH160" s="413"/>
      <c r="AI160" s="42">
        <f t="shared" si="55"/>
        <v>0</v>
      </c>
    </row>
    <row r="161" spans="1:35" ht="30" customHeight="1" x14ac:dyDescent="0.25">
      <c r="A161" s="592"/>
      <c r="B161" s="590"/>
      <c r="C161" s="50"/>
      <c r="D161" s="56" t="s">
        <v>974</v>
      </c>
      <c r="E161" s="56" t="s">
        <v>975</v>
      </c>
      <c r="F161" s="59">
        <v>50</v>
      </c>
      <c r="G161" s="60">
        <f>VLOOKUP(D161,Baza_cen[],4,0)</f>
        <v>2.0729205000000004</v>
      </c>
      <c r="I161" s="54">
        <f t="shared" si="52"/>
        <v>2.0729205000000004</v>
      </c>
      <c r="P161" s="35"/>
      <c r="Q161" s="274" t="str">
        <f t="shared" si="53"/>
        <v>szt.</v>
      </c>
      <c r="R161" s="75"/>
      <c r="S161" s="75"/>
      <c r="T161" s="75"/>
      <c r="U161" s="75"/>
      <c r="V161" s="75"/>
      <c r="W161" s="75"/>
      <c r="X161" s="75"/>
      <c r="Y161" s="75"/>
      <c r="Z161" s="75"/>
      <c r="AA161" s="75"/>
      <c r="AB161" s="75"/>
      <c r="AC161" s="75"/>
      <c r="AD161" s="75"/>
      <c r="AE161" s="75"/>
      <c r="AF161" s="75"/>
      <c r="AG161" s="41">
        <f t="shared" si="54"/>
        <v>0</v>
      </c>
      <c r="AH161" s="413"/>
      <c r="AI161" s="42">
        <f t="shared" si="55"/>
        <v>0</v>
      </c>
    </row>
    <row r="162" spans="1:35" ht="30" customHeight="1" x14ac:dyDescent="0.25">
      <c r="A162" s="592"/>
      <c r="B162" s="590"/>
      <c r="C162" s="50"/>
      <c r="D162" s="56" t="s">
        <v>978</v>
      </c>
      <c r="E162" s="56" t="s">
        <v>979</v>
      </c>
      <c r="F162" s="59">
        <v>50</v>
      </c>
      <c r="G162" s="60">
        <f>VLOOKUP(D162,Baza_cen[],4,0)</f>
        <v>2.414034</v>
      </c>
      <c r="I162" s="54">
        <f t="shared" si="52"/>
        <v>2.414034</v>
      </c>
      <c r="P162" s="35"/>
      <c r="Q162" s="274" t="str">
        <f t="shared" si="53"/>
        <v>szt.</v>
      </c>
      <c r="R162" s="75"/>
      <c r="S162" s="75"/>
      <c r="T162" s="75"/>
      <c r="U162" s="75"/>
      <c r="V162" s="75"/>
      <c r="W162" s="75"/>
      <c r="X162" s="75"/>
      <c r="Y162" s="75"/>
      <c r="Z162" s="75"/>
      <c r="AA162" s="75"/>
      <c r="AB162" s="75"/>
      <c r="AC162" s="75"/>
      <c r="AD162" s="75"/>
      <c r="AE162" s="75"/>
      <c r="AF162" s="75"/>
      <c r="AG162" s="41">
        <f t="shared" si="54"/>
        <v>0</v>
      </c>
      <c r="AH162" s="413"/>
      <c r="AI162" s="42">
        <f t="shared" si="55"/>
        <v>0</v>
      </c>
    </row>
    <row r="163" spans="1:35" ht="30" customHeight="1" x14ac:dyDescent="0.25">
      <c r="A163" s="592"/>
      <c r="B163" s="590"/>
      <c r="C163" s="50"/>
      <c r="D163" s="56" t="s">
        <v>980</v>
      </c>
      <c r="E163" s="56" t="s">
        <v>981</v>
      </c>
      <c r="F163" s="59">
        <v>50</v>
      </c>
      <c r="G163" s="60">
        <f>VLOOKUP(D163,Baza_cen[],4,0)</f>
        <v>2.2565969999999997</v>
      </c>
      <c r="I163" s="54">
        <f t="shared" si="52"/>
        <v>2.2565969999999997</v>
      </c>
      <c r="P163" s="35"/>
      <c r="Q163" s="274" t="str">
        <f t="shared" si="53"/>
        <v>szt.</v>
      </c>
      <c r="R163" s="75"/>
      <c r="S163" s="75"/>
      <c r="T163" s="75"/>
      <c r="U163" s="75"/>
      <c r="V163" s="75"/>
      <c r="W163" s="75"/>
      <c r="X163" s="75"/>
      <c r="Y163" s="75"/>
      <c r="Z163" s="75"/>
      <c r="AA163" s="75"/>
      <c r="AB163" s="75"/>
      <c r="AC163" s="75"/>
      <c r="AD163" s="75"/>
      <c r="AE163" s="75"/>
      <c r="AF163" s="75"/>
      <c r="AG163" s="41">
        <f t="shared" si="54"/>
        <v>0</v>
      </c>
      <c r="AH163" s="413"/>
      <c r="AI163" s="42">
        <f t="shared" si="55"/>
        <v>0</v>
      </c>
    </row>
    <row r="164" spans="1:35" ht="30" customHeight="1" x14ac:dyDescent="0.25">
      <c r="A164" s="592"/>
      <c r="B164" s="590"/>
      <c r="C164" s="50"/>
      <c r="D164" s="56" t="s">
        <v>970</v>
      </c>
      <c r="E164" s="56" t="s">
        <v>971</v>
      </c>
      <c r="F164" s="59">
        <v>50</v>
      </c>
      <c r="G164" s="60">
        <f>VLOOKUP(D164,Baza_cen[],4,0)</f>
        <v>3.7653682500000003</v>
      </c>
      <c r="I164" s="54">
        <f t="shared" si="52"/>
        <v>3.7653682500000003</v>
      </c>
      <c r="P164" s="35"/>
      <c r="Q164" s="274" t="str">
        <f t="shared" si="53"/>
        <v>szt.</v>
      </c>
      <c r="R164" s="75"/>
      <c r="S164" s="75"/>
      <c r="T164" s="75"/>
      <c r="U164" s="75"/>
      <c r="V164" s="75"/>
      <c r="W164" s="75"/>
      <c r="X164" s="75"/>
      <c r="Y164" s="75"/>
      <c r="Z164" s="75"/>
      <c r="AA164" s="75"/>
      <c r="AB164" s="75"/>
      <c r="AC164" s="75"/>
      <c r="AD164" s="75"/>
      <c r="AE164" s="75"/>
      <c r="AF164" s="75"/>
      <c r="AG164" s="41">
        <f t="shared" si="54"/>
        <v>0</v>
      </c>
      <c r="AH164" s="413"/>
      <c r="AI164" s="42">
        <f t="shared" si="55"/>
        <v>0</v>
      </c>
    </row>
    <row r="165" spans="1:35" ht="30" customHeight="1" x14ac:dyDescent="0.25">
      <c r="A165" s="593"/>
      <c r="B165" s="591"/>
      <c r="C165" s="62"/>
      <c r="D165" s="63" t="s">
        <v>972</v>
      </c>
      <c r="E165" s="63" t="s">
        <v>973</v>
      </c>
      <c r="F165" s="64">
        <v>50</v>
      </c>
      <c r="G165" s="65">
        <f>VLOOKUP(D165,Baza_cen[],4,0)</f>
        <v>3.4636140000000002</v>
      </c>
      <c r="I165" s="54">
        <f t="shared" si="52"/>
        <v>3.4636140000000002</v>
      </c>
      <c r="P165" s="35"/>
      <c r="Q165" s="274" t="str">
        <f t="shared" si="53"/>
        <v>szt.</v>
      </c>
      <c r="R165" s="75"/>
      <c r="S165" s="75"/>
      <c r="T165" s="75"/>
      <c r="U165" s="75"/>
      <c r="V165" s="75"/>
      <c r="W165" s="75"/>
      <c r="X165" s="75"/>
      <c r="Y165" s="75"/>
      <c r="Z165" s="75"/>
      <c r="AA165" s="75"/>
      <c r="AB165" s="75"/>
      <c r="AC165" s="75"/>
      <c r="AD165" s="75"/>
      <c r="AE165" s="75"/>
      <c r="AF165" s="75"/>
      <c r="AG165" s="41">
        <f t="shared" si="54"/>
        <v>0</v>
      </c>
      <c r="AH165" s="413"/>
      <c r="AI165" s="42">
        <f t="shared" si="55"/>
        <v>0</v>
      </c>
    </row>
    <row r="166" spans="1:35" ht="12.75" x14ac:dyDescent="0.25">
      <c r="D166" s="82"/>
      <c r="E166" s="82"/>
      <c r="F166" s="83"/>
      <c r="G166" s="85"/>
      <c r="I166" s="45"/>
      <c r="P166" s="74"/>
      <c r="Q166" s="74"/>
      <c r="R166" s="75"/>
      <c r="S166" s="75"/>
      <c r="T166" s="75"/>
      <c r="U166" s="75"/>
      <c r="V166" s="75"/>
      <c r="W166" s="75"/>
      <c r="X166" s="75"/>
      <c r="Y166" s="75"/>
      <c r="Z166" s="75"/>
      <c r="AA166" s="75"/>
      <c r="AB166" s="75"/>
      <c r="AC166" s="75"/>
      <c r="AD166" s="75"/>
      <c r="AE166" s="75"/>
      <c r="AF166" s="75"/>
      <c r="AG166" s="76"/>
      <c r="AH166" s="415"/>
      <c r="AI166" s="76"/>
    </row>
    <row r="167" spans="1:35" ht="30" customHeight="1" x14ac:dyDescent="0.25">
      <c r="A167" s="592"/>
      <c r="B167" s="590" t="s">
        <v>2429</v>
      </c>
      <c r="C167" s="50"/>
      <c r="D167" s="51" t="s">
        <v>984</v>
      </c>
      <c r="E167" s="51" t="s">
        <v>985</v>
      </c>
      <c r="F167" s="52">
        <v>50</v>
      </c>
      <c r="G167" s="53">
        <f>VLOOKUP(D167,Baza_cen[],4,0)</f>
        <v>2.9781832499999998</v>
      </c>
      <c r="I167" s="54">
        <f>G167*(1-$I$3)</f>
        <v>2.9781832499999998</v>
      </c>
      <c r="P167" s="35"/>
      <c r="Q167" s="274" t="str">
        <f t="shared" ref="Q167:Q170" si="56">$Q$3</f>
        <v>szt.</v>
      </c>
      <c r="R167" s="75"/>
      <c r="S167" s="75"/>
      <c r="T167" s="75"/>
      <c r="U167" s="75"/>
      <c r="V167" s="75"/>
      <c r="W167" s="75"/>
      <c r="X167" s="75"/>
      <c r="Y167" s="75"/>
      <c r="Z167" s="75"/>
      <c r="AA167" s="75"/>
      <c r="AB167" s="75"/>
      <c r="AC167" s="75"/>
      <c r="AD167" s="75"/>
      <c r="AE167" s="75"/>
      <c r="AF167" s="75"/>
      <c r="AG167" s="41">
        <f>I167*P167</f>
        <v>0</v>
      </c>
      <c r="AH167" s="413"/>
      <c r="AI167" s="42">
        <f>$AI$1*AG167</f>
        <v>0</v>
      </c>
    </row>
    <row r="168" spans="1:35" ht="30" customHeight="1" x14ac:dyDescent="0.25">
      <c r="A168" s="592"/>
      <c r="B168" s="590"/>
      <c r="C168" s="50"/>
      <c r="D168" s="56" t="s">
        <v>986</v>
      </c>
      <c r="E168" s="56" t="s">
        <v>987</v>
      </c>
      <c r="F168" s="59">
        <v>50</v>
      </c>
      <c r="G168" s="60">
        <f>VLOOKUP(D168,Baza_cen[],4,0)</f>
        <v>3.3061769999999999</v>
      </c>
      <c r="I168" s="54">
        <f>G168*(1-$I$3)</f>
        <v>3.3061769999999999</v>
      </c>
      <c r="P168" s="35"/>
      <c r="Q168" s="274" t="str">
        <f t="shared" si="56"/>
        <v>szt.</v>
      </c>
      <c r="R168" s="75"/>
      <c r="S168" s="75"/>
      <c r="T168" s="75"/>
      <c r="U168" s="75"/>
      <c r="V168" s="75"/>
      <c r="W168" s="75"/>
      <c r="X168" s="75"/>
      <c r="Y168" s="75"/>
      <c r="Z168" s="75"/>
      <c r="AA168" s="75"/>
      <c r="AB168" s="75"/>
      <c r="AC168" s="75"/>
      <c r="AD168" s="75"/>
      <c r="AE168" s="75"/>
      <c r="AF168" s="75"/>
      <c r="AG168" s="41">
        <f>I168*P168</f>
        <v>0</v>
      </c>
      <c r="AH168" s="413"/>
      <c r="AI168" s="42">
        <f>$AI$1*AG168</f>
        <v>0</v>
      </c>
    </row>
    <row r="169" spans="1:35" ht="30" customHeight="1" x14ac:dyDescent="0.25">
      <c r="A169" s="592"/>
      <c r="B169" s="590"/>
      <c r="C169" s="50"/>
      <c r="D169" s="56" t="s">
        <v>988</v>
      </c>
      <c r="E169" s="56" t="s">
        <v>989</v>
      </c>
      <c r="F169" s="59">
        <v>50</v>
      </c>
      <c r="G169" s="60">
        <f>VLOOKUP(D169,Baza_cen[],4,0)</f>
        <v>3.0306622500000002</v>
      </c>
      <c r="I169" s="54">
        <f>G169*(1-$I$3)</f>
        <v>3.0306622500000002</v>
      </c>
      <c r="P169" s="35"/>
      <c r="Q169" s="274" t="str">
        <f t="shared" si="56"/>
        <v>szt.</v>
      </c>
      <c r="R169" s="75"/>
      <c r="S169" s="75"/>
      <c r="T169" s="75"/>
      <c r="U169" s="75"/>
      <c r="V169" s="75"/>
      <c r="W169" s="75"/>
      <c r="X169" s="75"/>
      <c r="Y169" s="75"/>
      <c r="Z169" s="75"/>
      <c r="AA169" s="75"/>
      <c r="AB169" s="75"/>
      <c r="AC169" s="75"/>
      <c r="AD169" s="75"/>
      <c r="AE169" s="75"/>
      <c r="AF169" s="75"/>
      <c r="AG169" s="41">
        <f>I169*P169</f>
        <v>0</v>
      </c>
      <c r="AH169" s="413"/>
      <c r="AI169" s="42">
        <f>$AI$1*AG169</f>
        <v>0</v>
      </c>
    </row>
    <row r="170" spans="1:35" ht="30" customHeight="1" x14ac:dyDescent="0.25">
      <c r="A170" s="593"/>
      <c r="B170" s="591"/>
      <c r="C170" s="62"/>
      <c r="D170" s="63" t="s">
        <v>990</v>
      </c>
      <c r="E170" s="63" t="s">
        <v>991</v>
      </c>
      <c r="F170" s="64">
        <v>50</v>
      </c>
      <c r="G170" s="65">
        <f>VLOOKUP(D170,Baza_cen[],4,0)</f>
        <v>3.3586559999999999</v>
      </c>
      <c r="I170" s="54">
        <f>G170*(1-$I$3)</f>
        <v>3.3586559999999999</v>
      </c>
      <c r="P170" s="35"/>
      <c r="Q170" s="274" t="str">
        <f t="shared" si="56"/>
        <v>szt.</v>
      </c>
      <c r="R170" s="75"/>
      <c r="S170" s="75"/>
      <c r="T170" s="75"/>
      <c r="U170" s="75"/>
      <c r="V170" s="75"/>
      <c r="W170" s="75"/>
      <c r="X170" s="75"/>
      <c r="Y170" s="75"/>
      <c r="Z170" s="75"/>
      <c r="AA170" s="75"/>
      <c r="AB170" s="75"/>
      <c r="AC170" s="75"/>
      <c r="AD170" s="75"/>
      <c r="AE170" s="75"/>
      <c r="AF170" s="75"/>
      <c r="AG170" s="41">
        <f>I170*P170</f>
        <v>0</v>
      </c>
      <c r="AH170" s="413"/>
      <c r="AI170" s="42">
        <f>$AI$1*AG170</f>
        <v>0</v>
      </c>
    </row>
    <row r="171" spans="1:35" ht="12.75" x14ac:dyDescent="0.25">
      <c r="A171" s="30"/>
      <c r="B171" s="87"/>
      <c r="C171" s="87"/>
      <c r="D171" s="82"/>
      <c r="E171" s="82"/>
      <c r="F171" s="86"/>
      <c r="G171" s="85"/>
      <c r="I171" s="45"/>
      <c r="P171" s="74"/>
      <c r="Q171" s="74"/>
      <c r="R171" s="75"/>
      <c r="S171" s="75"/>
      <c r="T171" s="75"/>
      <c r="U171" s="75"/>
      <c r="V171" s="75"/>
      <c r="W171" s="75"/>
      <c r="X171" s="75"/>
      <c r="Y171" s="75"/>
      <c r="Z171" s="75"/>
      <c r="AA171" s="75"/>
      <c r="AB171" s="75"/>
      <c r="AC171" s="75"/>
      <c r="AD171" s="75"/>
      <c r="AE171" s="75"/>
      <c r="AF171" s="75"/>
      <c r="AG171" s="76"/>
      <c r="AH171" s="415"/>
      <c r="AI171" s="76"/>
    </row>
    <row r="172" spans="1:35" ht="30" customHeight="1" x14ac:dyDescent="0.25">
      <c r="A172" s="592"/>
      <c r="B172" s="590" t="s">
        <v>2430</v>
      </c>
      <c r="C172" s="50"/>
      <c r="D172" s="51" t="s">
        <v>757</v>
      </c>
      <c r="E172" s="51" t="s">
        <v>758</v>
      </c>
      <c r="F172" s="52">
        <v>50</v>
      </c>
      <c r="G172" s="53">
        <f>VLOOKUP(D172,Baza_cen[],4,0)</f>
        <v>0.82654424999999998</v>
      </c>
      <c r="I172" s="54">
        <f>G172*(1-$I$3)</f>
        <v>0.82654424999999998</v>
      </c>
      <c r="P172" s="35"/>
      <c r="Q172" s="274" t="str">
        <f t="shared" ref="Q172:Q176" si="57">$Q$3</f>
        <v>szt.</v>
      </c>
      <c r="R172" s="75"/>
      <c r="S172" s="75"/>
      <c r="T172" s="75"/>
      <c r="U172" s="75"/>
      <c r="V172" s="75"/>
      <c r="W172" s="75"/>
      <c r="X172" s="75"/>
      <c r="Y172" s="75"/>
      <c r="Z172" s="75"/>
      <c r="AA172" s="75"/>
      <c r="AB172" s="75"/>
      <c r="AC172" s="75"/>
      <c r="AD172" s="75"/>
      <c r="AE172" s="75"/>
      <c r="AF172" s="75"/>
      <c r="AG172" s="41">
        <f>I172*P172</f>
        <v>0</v>
      </c>
      <c r="AH172" s="413"/>
      <c r="AI172" s="42">
        <f>$AI$1*AG172</f>
        <v>0</v>
      </c>
    </row>
    <row r="173" spans="1:35" ht="30" customHeight="1" x14ac:dyDescent="0.25">
      <c r="A173" s="592"/>
      <c r="B173" s="590"/>
      <c r="C173" s="50"/>
      <c r="D173" s="56" t="s">
        <v>759</v>
      </c>
      <c r="E173" s="56" t="s">
        <v>760</v>
      </c>
      <c r="F173" s="59">
        <v>50</v>
      </c>
      <c r="G173" s="60">
        <f>VLOOKUP(D173,Baza_cen[],4,0)</f>
        <v>0.89214300000000013</v>
      </c>
      <c r="I173" s="54">
        <f>G173*(1-$I$3)</f>
        <v>0.89214300000000013</v>
      </c>
      <c r="P173" s="35"/>
      <c r="Q173" s="274" t="str">
        <f t="shared" si="57"/>
        <v>szt.</v>
      </c>
      <c r="R173" s="75"/>
      <c r="S173" s="75"/>
      <c r="T173" s="75"/>
      <c r="U173" s="75"/>
      <c r="V173" s="75"/>
      <c r="W173" s="75"/>
      <c r="X173" s="75"/>
      <c r="Y173" s="75"/>
      <c r="Z173" s="75"/>
      <c r="AA173" s="75"/>
      <c r="AB173" s="75"/>
      <c r="AC173" s="75"/>
      <c r="AD173" s="75"/>
      <c r="AE173" s="75"/>
      <c r="AF173" s="75"/>
      <c r="AG173" s="41">
        <f>I173*P173</f>
        <v>0</v>
      </c>
      <c r="AH173" s="413"/>
      <c r="AI173" s="42">
        <f>$AI$1*AG173</f>
        <v>0</v>
      </c>
    </row>
    <row r="174" spans="1:35" ht="30" customHeight="1" x14ac:dyDescent="0.25">
      <c r="A174" s="592"/>
      <c r="B174" s="590"/>
      <c r="C174" s="50"/>
      <c r="D174" s="56" t="s">
        <v>761</v>
      </c>
      <c r="E174" s="56" t="s">
        <v>762</v>
      </c>
      <c r="F174" s="59">
        <v>50</v>
      </c>
      <c r="G174" s="60">
        <f>VLOOKUP(D174,Baza_cen[],4,0)</f>
        <v>0.94462199999999996</v>
      </c>
      <c r="I174" s="54">
        <f>G174*(1-$I$3)</f>
        <v>0.94462199999999996</v>
      </c>
      <c r="P174" s="35"/>
      <c r="Q174" s="274" t="str">
        <f t="shared" si="57"/>
        <v>szt.</v>
      </c>
      <c r="R174" s="75"/>
      <c r="S174" s="75"/>
      <c r="T174" s="75"/>
      <c r="U174" s="75"/>
      <c r="V174" s="75"/>
      <c r="W174" s="75"/>
      <c r="X174" s="75"/>
      <c r="Y174" s="75"/>
      <c r="Z174" s="75"/>
      <c r="AA174" s="75"/>
      <c r="AB174" s="75"/>
      <c r="AC174" s="75"/>
      <c r="AD174" s="75"/>
      <c r="AE174" s="75"/>
      <c r="AF174" s="75"/>
      <c r="AG174" s="41">
        <f>I174*P174</f>
        <v>0</v>
      </c>
      <c r="AH174" s="413"/>
      <c r="AI174" s="42">
        <f>$AI$1*AG174</f>
        <v>0</v>
      </c>
    </row>
    <row r="175" spans="1:35" ht="30" customHeight="1" x14ac:dyDescent="0.25">
      <c r="A175" s="592"/>
      <c r="B175" s="590"/>
      <c r="C175" s="50"/>
      <c r="D175" s="56" t="s">
        <v>763</v>
      </c>
      <c r="E175" s="56" t="s">
        <v>764</v>
      </c>
      <c r="F175" s="59">
        <v>50</v>
      </c>
      <c r="G175" s="60">
        <f>VLOOKUP(D175,Baza_cen[],4,0)</f>
        <v>1.0495800000000002</v>
      </c>
      <c r="I175" s="54">
        <f>G175*(1-$I$3)</f>
        <v>1.0495800000000002</v>
      </c>
      <c r="P175" s="35"/>
      <c r="Q175" s="274" t="str">
        <f t="shared" si="57"/>
        <v>szt.</v>
      </c>
      <c r="R175" s="75"/>
      <c r="S175" s="75"/>
      <c r="T175" s="75"/>
      <c r="U175" s="75"/>
      <c r="V175" s="75"/>
      <c r="W175" s="75"/>
      <c r="X175" s="75"/>
      <c r="Y175" s="75"/>
      <c r="Z175" s="75"/>
      <c r="AA175" s="75"/>
      <c r="AB175" s="75"/>
      <c r="AC175" s="75"/>
      <c r="AD175" s="75"/>
      <c r="AE175" s="75"/>
      <c r="AF175" s="75"/>
      <c r="AG175" s="41">
        <f>I175*P175</f>
        <v>0</v>
      </c>
      <c r="AH175" s="413"/>
      <c r="AI175" s="42">
        <f>$AI$1*AG175</f>
        <v>0</v>
      </c>
    </row>
    <row r="176" spans="1:35" ht="30" customHeight="1" x14ac:dyDescent="0.25">
      <c r="A176" s="593"/>
      <c r="B176" s="591"/>
      <c r="C176" s="62"/>
      <c r="D176" s="63" t="s">
        <v>765</v>
      </c>
      <c r="E176" s="63" t="s">
        <v>766</v>
      </c>
      <c r="F176" s="64">
        <v>50</v>
      </c>
      <c r="G176" s="65">
        <f>VLOOKUP(D176,Baza_cen[],4,0)</f>
        <v>1.3382145000000001</v>
      </c>
      <c r="I176" s="54">
        <f>G176*(1-$I$3)</f>
        <v>1.3382145000000001</v>
      </c>
      <c r="P176" s="35"/>
      <c r="Q176" s="274" t="str">
        <f t="shared" si="57"/>
        <v>szt.</v>
      </c>
      <c r="R176" s="75"/>
      <c r="S176" s="75"/>
      <c r="T176" s="75"/>
      <c r="U176" s="75"/>
      <c r="V176" s="75"/>
      <c r="W176" s="75"/>
      <c r="X176" s="75"/>
      <c r="Y176" s="75"/>
      <c r="Z176" s="75"/>
      <c r="AA176" s="75"/>
      <c r="AB176" s="75"/>
      <c r="AC176" s="75"/>
      <c r="AD176" s="75"/>
      <c r="AE176" s="75"/>
      <c r="AF176" s="75"/>
      <c r="AG176" s="41">
        <f>I176*P176</f>
        <v>0</v>
      </c>
      <c r="AH176" s="413"/>
      <c r="AI176" s="42">
        <f>$AI$1*AG176</f>
        <v>0</v>
      </c>
    </row>
    <row r="177" spans="1:35" ht="12.75" x14ac:dyDescent="0.25">
      <c r="D177" s="82"/>
      <c r="E177" s="82"/>
      <c r="F177" s="83"/>
      <c r="G177" s="85"/>
      <c r="I177" s="45"/>
      <c r="P177" s="74"/>
      <c r="Q177" s="74"/>
      <c r="R177" s="75"/>
      <c r="S177" s="75"/>
      <c r="T177" s="75"/>
      <c r="U177" s="75"/>
      <c r="V177" s="75"/>
      <c r="W177" s="75"/>
      <c r="X177" s="75"/>
      <c r="Y177" s="75"/>
      <c r="Z177" s="75"/>
      <c r="AA177" s="75"/>
      <c r="AB177" s="75"/>
      <c r="AC177" s="75"/>
      <c r="AD177" s="75"/>
      <c r="AE177" s="75"/>
      <c r="AF177" s="75"/>
      <c r="AG177" s="76"/>
      <c r="AH177" s="415"/>
      <c r="AI177" s="76"/>
    </row>
    <row r="178" spans="1:35" ht="30" customHeight="1" x14ac:dyDescent="0.25">
      <c r="A178" s="592"/>
      <c r="B178" s="590" t="s">
        <v>2431</v>
      </c>
      <c r="C178" s="50"/>
      <c r="D178" s="51" t="s">
        <v>888</v>
      </c>
      <c r="E178" s="51" t="s">
        <v>889</v>
      </c>
      <c r="F178" s="52">
        <v>50</v>
      </c>
      <c r="G178" s="53">
        <f>VLOOKUP(D178,Baza_cen[],4,0)</f>
        <v>5.36</v>
      </c>
      <c r="I178" s="54">
        <f>G178*(1-$I$3)</f>
        <v>5.36</v>
      </c>
      <c r="P178" s="35"/>
      <c r="Q178" s="274" t="str">
        <f t="shared" ref="Q178:Q181" si="58">$Q$3</f>
        <v>szt.</v>
      </c>
      <c r="R178" s="75"/>
      <c r="S178" s="75"/>
      <c r="T178" s="75"/>
      <c r="U178" s="75"/>
      <c r="V178" s="75"/>
      <c r="W178" s="75"/>
      <c r="X178" s="75"/>
      <c r="Y178" s="75"/>
      <c r="Z178" s="75"/>
      <c r="AA178" s="75"/>
      <c r="AB178" s="75"/>
      <c r="AC178" s="75"/>
      <c r="AD178" s="75"/>
      <c r="AE178" s="75"/>
      <c r="AF178" s="75"/>
      <c r="AG178" s="41">
        <f>I178*P178</f>
        <v>0</v>
      </c>
      <c r="AH178" s="413"/>
      <c r="AI178" s="42">
        <f>$AI$1*AG178</f>
        <v>0</v>
      </c>
    </row>
    <row r="179" spans="1:35" ht="30" customHeight="1" x14ac:dyDescent="0.25">
      <c r="A179" s="592"/>
      <c r="B179" s="590"/>
      <c r="C179" s="50"/>
      <c r="D179" s="56" t="s">
        <v>890</v>
      </c>
      <c r="E179" s="56" t="s">
        <v>891</v>
      </c>
      <c r="F179" s="59">
        <v>50</v>
      </c>
      <c r="G179" s="60">
        <f>VLOOKUP(D179,Baza_cen[],4,0)</f>
        <v>5.44</v>
      </c>
      <c r="I179" s="54">
        <f>G179*(1-$I$3)</f>
        <v>5.44</v>
      </c>
      <c r="P179" s="35"/>
      <c r="Q179" s="274" t="str">
        <f t="shared" si="58"/>
        <v>szt.</v>
      </c>
      <c r="R179" s="75"/>
      <c r="S179" s="75"/>
      <c r="T179" s="75"/>
      <c r="U179" s="75"/>
      <c r="V179" s="75"/>
      <c r="W179" s="75"/>
      <c r="X179" s="75"/>
      <c r="Y179" s="75"/>
      <c r="Z179" s="75"/>
      <c r="AA179" s="75"/>
      <c r="AB179" s="75"/>
      <c r="AC179" s="75"/>
      <c r="AD179" s="75"/>
      <c r="AE179" s="75"/>
      <c r="AF179" s="75"/>
      <c r="AG179" s="41">
        <f>I179*P179</f>
        <v>0</v>
      </c>
      <c r="AH179" s="413"/>
      <c r="AI179" s="42">
        <f>$AI$1*AG179</f>
        <v>0</v>
      </c>
    </row>
    <row r="180" spans="1:35" ht="30" customHeight="1" x14ac:dyDescent="0.25">
      <c r="A180" s="592"/>
      <c r="B180" s="590"/>
      <c r="C180" s="50"/>
      <c r="D180" s="56" t="s">
        <v>892</v>
      </c>
      <c r="E180" s="56" t="s">
        <v>893</v>
      </c>
      <c r="F180" s="59">
        <v>50</v>
      </c>
      <c r="G180" s="60">
        <f>VLOOKUP(D180,Baza_cen[],4,0)</f>
        <v>6.25</v>
      </c>
      <c r="I180" s="54">
        <f>G180*(1-$I$3)</f>
        <v>6.25</v>
      </c>
      <c r="P180" s="35"/>
      <c r="Q180" s="274" t="str">
        <f t="shared" si="58"/>
        <v>szt.</v>
      </c>
      <c r="R180" s="75"/>
      <c r="S180" s="75"/>
      <c r="T180" s="75"/>
      <c r="U180" s="75"/>
      <c r="V180" s="75"/>
      <c r="W180" s="75"/>
      <c r="X180" s="75"/>
      <c r="Y180" s="75"/>
      <c r="Z180" s="75"/>
      <c r="AA180" s="75"/>
      <c r="AB180" s="75"/>
      <c r="AC180" s="75"/>
      <c r="AD180" s="75"/>
      <c r="AE180" s="75"/>
      <c r="AF180" s="75"/>
      <c r="AG180" s="41">
        <f>I180*P180</f>
        <v>0</v>
      </c>
      <c r="AH180" s="413"/>
      <c r="AI180" s="42">
        <f>$AI$1*AG180</f>
        <v>0</v>
      </c>
    </row>
    <row r="181" spans="1:35" ht="30" customHeight="1" x14ac:dyDescent="0.25">
      <c r="A181" s="593"/>
      <c r="B181" s="591"/>
      <c r="C181" s="62"/>
      <c r="D181" s="63" t="s">
        <v>894</v>
      </c>
      <c r="E181" s="63" t="s">
        <v>895</v>
      </c>
      <c r="F181" s="64">
        <v>50</v>
      </c>
      <c r="G181" s="65">
        <f>VLOOKUP(D181,Baza_cen[],4,0)</f>
        <v>6.33</v>
      </c>
      <c r="I181" s="54">
        <f>G181*(1-$I$3)</f>
        <v>6.33</v>
      </c>
      <c r="P181" s="35"/>
      <c r="Q181" s="274" t="str">
        <f t="shared" si="58"/>
        <v>szt.</v>
      </c>
      <c r="R181" s="75"/>
      <c r="S181" s="75"/>
      <c r="T181" s="75"/>
      <c r="U181" s="75"/>
      <c r="V181" s="75"/>
      <c r="W181" s="75"/>
      <c r="X181" s="75"/>
      <c r="Y181" s="75"/>
      <c r="Z181" s="75"/>
      <c r="AA181" s="75"/>
      <c r="AB181" s="75"/>
      <c r="AC181" s="75"/>
      <c r="AD181" s="75"/>
      <c r="AE181" s="75"/>
      <c r="AF181" s="75"/>
      <c r="AG181" s="41">
        <f>I181*P181</f>
        <v>0</v>
      </c>
      <c r="AH181" s="413"/>
      <c r="AI181" s="42">
        <f>$AI$1*AG181</f>
        <v>0</v>
      </c>
    </row>
    <row r="182" spans="1:35" ht="12.75" x14ac:dyDescent="0.25">
      <c r="D182" s="82"/>
      <c r="E182" s="82"/>
      <c r="F182" s="86"/>
      <c r="G182" s="85"/>
      <c r="I182" s="45"/>
      <c r="P182" s="74"/>
      <c r="Q182" s="74"/>
      <c r="R182" s="75"/>
      <c r="S182" s="75"/>
      <c r="T182" s="75"/>
      <c r="U182" s="75"/>
      <c r="V182" s="75"/>
      <c r="W182" s="75"/>
      <c r="X182" s="75"/>
      <c r="Y182" s="75"/>
      <c r="Z182" s="75"/>
      <c r="AA182" s="75"/>
      <c r="AB182" s="75"/>
      <c r="AC182" s="75"/>
      <c r="AD182" s="75"/>
      <c r="AE182" s="75"/>
      <c r="AF182" s="75"/>
      <c r="AG182" s="76"/>
      <c r="AH182" s="415"/>
      <c r="AI182" s="76"/>
    </row>
    <row r="183" spans="1:35" ht="30" customHeight="1" x14ac:dyDescent="0.25">
      <c r="A183" s="592"/>
      <c r="B183" s="590" t="s">
        <v>2432</v>
      </c>
      <c r="C183" s="50"/>
      <c r="D183" s="51" t="s">
        <v>1042</v>
      </c>
      <c r="E183" s="51" t="s">
        <v>1043</v>
      </c>
      <c r="F183" s="52">
        <v>10</v>
      </c>
      <c r="G183" s="53">
        <f>VLOOKUP(D183,Baza_cen[],4,0)</f>
        <v>4.18</v>
      </c>
      <c r="I183" s="54">
        <f t="shared" ref="I183:I194" si="59">G183*(1-$I$3)</f>
        <v>4.18</v>
      </c>
      <c r="P183" s="35"/>
      <c r="Q183" s="274" t="str">
        <f t="shared" ref="Q183:Q194" si="60">$Q$3</f>
        <v>szt.</v>
      </c>
      <c r="R183" s="75"/>
      <c r="S183" s="75"/>
      <c r="T183" s="75"/>
      <c r="U183" s="75"/>
      <c r="V183" s="75"/>
      <c r="W183" s="75"/>
      <c r="X183" s="75"/>
      <c r="Y183" s="75"/>
      <c r="Z183" s="75"/>
      <c r="AA183" s="75"/>
      <c r="AB183" s="75"/>
      <c r="AC183" s="75"/>
      <c r="AD183" s="75"/>
      <c r="AE183" s="75"/>
      <c r="AF183" s="75"/>
      <c r="AG183" s="41">
        <f t="shared" ref="AG183:AG194" si="61">I183*P183</f>
        <v>0</v>
      </c>
      <c r="AH183" s="413"/>
      <c r="AI183" s="42">
        <f t="shared" ref="AI183:AI194" si="62">$AI$1*AG183</f>
        <v>0</v>
      </c>
    </row>
    <row r="184" spans="1:35" ht="30" customHeight="1" x14ac:dyDescent="0.25">
      <c r="A184" s="592"/>
      <c r="B184" s="590"/>
      <c r="C184" s="50"/>
      <c r="D184" s="56" t="s">
        <v>1044</v>
      </c>
      <c r="E184" s="56" t="s">
        <v>1045</v>
      </c>
      <c r="F184" s="59">
        <v>10</v>
      </c>
      <c r="G184" s="60">
        <f>VLOOKUP(D184,Baza_cen[],4,0)</f>
        <v>4.75</v>
      </c>
      <c r="I184" s="54">
        <f t="shared" si="59"/>
        <v>4.75</v>
      </c>
      <c r="P184" s="35"/>
      <c r="Q184" s="274" t="str">
        <f t="shared" si="60"/>
        <v>szt.</v>
      </c>
      <c r="R184" s="75"/>
      <c r="S184" s="75"/>
      <c r="T184" s="75"/>
      <c r="U184" s="75"/>
      <c r="V184" s="75"/>
      <c r="W184" s="75"/>
      <c r="X184" s="75"/>
      <c r="Y184" s="75"/>
      <c r="Z184" s="75"/>
      <c r="AA184" s="75"/>
      <c r="AB184" s="75"/>
      <c r="AC184" s="75"/>
      <c r="AD184" s="75"/>
      <c r="AE184" s="75"/>
      <c r="AF184" s="75"/>
      <c r="AG184" s="41">
        <f t="shared" si="61"/>
        <v>0</v>
      </c>
      <c r="AH184" s="413"/>
      <c r="AI184" s="42">
        <f t="shared" si="62"/>
        <v>0</v>
      </c>
    </row>
    <row r="185" spans="1:35" ht="30" customHeight="1" x14ac:dyDescent="0.25">
      <c r="A185" s="592"/>
      <c r="B185" s="590"/>
      <c r="C185" s="50"/>
      <c r="D185" s="56" t="s">
        <v>1046</v>
      </c>
      <c r="E185" s="56" t="s">
        <v>1047</v>
      </c>
      <c r="F185" s="59">
        <v>10</v>
      </c>
      <c r="G185" s="60">
        <f>VLOOKUP(D185,Baza_cen[],4,0)</f>
        <v>6.16</v>
      </c>
      <c r="I185" s="54">
        <f t="shared" ref="I185:I193" si="63">G185*(1-$I$3)</f>
        <v>6.16</v>
      </c>
      <c r="P185" s="35"/>
      <c r="Q185" s="274" t="str">
        <f t="shared" si="60"/>
        <v>szt.</v>
      </c>
      <c r="R185" s="75"/>
      <c r="S185" s="75"/>
      <c r="T185" s="75"/>
      <c r="U185" s="75"/>
      <c r="V185" s="75"/>
      <c r="W185" s="75"/>
      <c r="X185" s="75"/>
      <c r="Y185" s="75"/>
      <c r="Z185" s="75"/>
      <c r="AA185" s="75"/>
      <c r="AB185" s="75"/>
      <c r="AC185" s="75"/>
      <c r="AD185" s="75"/>
      <c r="AE185" s="75"/>
      <c r="AF185" s="75"/>
      <c r="AG185" s="41">
        <f t="shared" ref="AG185:AG193" si="64">I185*P185</f>
        <v>0</v>
      </c>
      <c r="AH185" s="413"/>
      <c r="AI185" s="42">
        <f t="shared" ref="AI185:AI193" si="65">$AI$1*AG185</f>
        <v>0</v>
      </c>
    </row>
    <row r="186" spans="1:35" ht="30" customHeight="1" x14ac:dyDescent="0.25">
      <c r="A186" s="592"/>
      <c r="B186" s="590"/>
      <c r="C186" s="50"/>
      <c r="D186" s="56" t="s">
        <v>3869</v>
      </c>
      <c r="E186" s="56" t="s">
        <v>3889</v>
      </c>
      <c r="F186" s="59">
        <v>10</v>
      </c>
      <c r="G186" s="60">
        <f>VLOOKUP(D186,Baza_cen[],4,0)</f>
        <v>3.78</v>
      </c>
      <c r="I186" s="54">
        <f t="shared" si="63"/>
        <v>3.78</v>
      </c>
      <c r="P186" s="35"/>
      <c r="Q186" s="274" t="str">
        <f t="shared" si="60"/>
        <v>szt.</v>
      </c>
      <c r="R186" s="75"/>
      <c r="S186" s="75"/>
      <c r="T186" s="75"/>
      <c r="U186" s="75"/>
      <c r="V186" s="75"/>
      <c r="W186" s="75"/>
      <c r="X186" s="75"/>
      <c r="Y186" s="75"/>
      <c r="Z186" s="75"/>
      <c r="AA186" s="75"/>
      <c r="AB186" s="75"/>
      <c r="AC186" s="75"/>
      <c r="AD186" s="75"/>
      <c r="AE186" s="75"/>
      <c r="AF186" s="75"/>
      <c r="AG186" s="41">
        <f t="shared" si="64"/>
        <v>0</v>
      </c>
      <c r="AH186" s="413"/>
      <c r="AI186" s="42">
        <f t="shared" si="65"/>
        <v>0</v>
      </c>
    </row>
    <row r="187" spans="1:35" ht="30" customHeight="1" x14ac:dyDescent="0.25">
      <c r="A187" s="592"/>
      <c r="B187" s="590"/>
      <c r="C187" s="50"/>
      <c r="D187" s="56" t="s">
        <v>3871</v>
      </c>
      <c r="E187" s="56" t="s">
        <v>3890</v>
      </c>
      <c r="F187" s="59">
        <v>10</v>
      </c>
      <c r="G187" s="60">
        <f>VLOOKUP(D187,Baza_cen[],4,0)</f>
        <v>6.35</v>
      </c>
      <c r="I187" s="54">
        <f t="shared" si="63"/>
        <v>6.35</v>
      </c>
      <c r="P187" s="35"/>
      <c r="Q187" s="274" t="str">
        <f t="shared" si="60"/>
        <v>szt.</v>
      </c>
      <c r="R187" s="75"/>
      <c r="S187" s="75"/>
      <c r="T187" s="75"/>
      <c r="U187" s="75"/>
      <c r="V187" s="75"/>
      <c r="W187" s="75"/>
      <c r="X187" s="75"/>
      <c r="Y187" s="75"/>
      <c r="Z187" s="75"/>
      <c r="AA187" s="75"/>
      <c r="AB187" s="75"/>
      <c r="AC187" s="75"/>
      <c r="AD187" s="75"/>
      <c r="AE187" s="75"/>
      <c r="AF187" s="75"/>
      <c r="AG187" s="41">
        <f t="shared" si="64"/>
        <v>0</v>
      </c>
      <c r="AH187" s="413"/>
      <c r="AI187" s="42">
        <f t="shared" si="65"/>
        <v>0</v>
      </c>
    </row>
    <row r="188" spans="1:35" ht="30" customHeight="1" x14ac:dyDescent="0.25">
      <c r="A188" s="592"/>
      <c r="B188" s="590"/>
      <c r="C188" s="50"/>
      <c r="D188" s="56" t="s">
        <v>1048</v>
      </c>
      <c r="E188" s="56" t="s">
        <v>1049</v>
      </c>
      <c r="F188" s="59">
        <v>10</v>
      </c>
      <c r="G188" s="60">
        <f>VLOOKUP(D188,Baza_cen[],4,0)</f>
        <v>4.16</v>
      </c>
      <c r="I188" s="54">
        <f t="shared" si="63"/>
        <v>4.16</v>
      </c>
      <c r="P188" s="35"/>
      <c r="Q188" s="274" t="str">
        <f t="shared" si="60"/>
        <v>szt.</v>
      </c>
      <c r="R188" s="75"/>
      <c r="S188" s="75"/>
      <c r="T188" s="75"/>
      <c r="U188" s="75"/>
      <c r="V188" s="75"/>
      <c r="W188" s="75"/>
      <c r="X188" s="75"/>
      <c r="Y188" s="75"/>
      <c r="Z188" s="75"/>
      <c r="AA188" s="75"/>
      <c r="AB188" s="75"/>
      <c r="AC188" s="75"/>
      <c r="AD188" s="75"/>
      <c r="AE188" s="75"/>
      <c r="AF188" s="75"/>
      <c r="AG188" s="41">
        <f t="shared" si="64"/>
        <v>0</v>
      </c>
      <c r="AH188" s="413"/>
      <c r="AI188" s="42">
        <f t="shared" si="65"/>
        <v>0</v>
      </c>
    </row>
    <row r="189" spans="1:35" ht="30" customHeight="1" x14ac:dyDescent="0.25">
      <c r="A189" s="592"/>
      <c r="B189" s="590"/>
      <c r="C189" s="50"/>
      <c r="D189" s="56" t="s">
        <v>1050</v>
      </c>
      <c r="E189" s="56" t="s">
        <v>1055</v>
      </c>
      <c r="F189" s="59">
        <v>10</v>
      </c>
      <c r="G189" s="60">
        <f>VLOOKUP(D189,Baza_cen[],4,0)</f>
        <v>9.2100000000000009</v>
      </c>
      <c r="I189" s="54">
        <f t="shared" si="63"/>
        <v>9.2100000000000009</v>
      </c>
      <c r="P189" s="35"/>
      <c r="Q189" s="274" t="str">
        <f t="shared" si="60"/>
        <v>szt.</v>
      </c>
      <c r="R189" s="75"/>
      <c r="S189" s="75"/>
      <c r="T189" s="75"/>
      <c r="U189" s="75"/>
      <c r="V189" s="75"/>
      <c r="W189" s="75"/>
      <c r="X189" s="75"/>
      <c r="Y189" s="75"/>
      <c r="Z189" s="75"/>
      <c r="AA189" s="75"/>
      <c r="AB189" s="75"/>
      <c r="AC189" s="75"/>
      <c r="AD189" s="75"/>
      <c r="AE189" s="75"/>
      <c r="AF189" s="75"/>
      <c r="AG189" s="41">
        <f t="shared" si="64"/>
        <v>0</v>
      </c>
      <c r="AH189" s="413"/>
      <c r="AI189" s="42">
        <f t="shared" si="65"/>
        <v>0</v>
      </c>
    </row>
    <row r="190" spans="1:35" ht="30" customHeight="1" x14ac:dyDescent="0.25">
      <c r="A190" s="592"/>
      <c r="B190" s="590"/>
      <c r="C190" s="50"/>
      <c r="D190" s="56" t="s">
        <v>3873</v>
      </c>
      <c r="E190" s="56" t="s">
        <v>1051</v>
      </c>
      <c r="F190" s="59">
        <v>10</v>
      </c>
      <c r="G190" s="60">
        <f>VLOOKUP(D190,Baza_cen[],4,0)</f>
        <v>7.56</v>
      </c>
      <c r="I190" s="54">
        <f t="shared" si="63"/>
        <v>7.56</v>
      </c>
      <c r="P190" s="35"/>
      <c r="Q190" s="274" t="str">
        <f t="shared" si="60"/>
        <v>szt.</v>
      </c>
      <c r="R190" s="75"/>
      <c r="S190" s="75"/>
      <c r="T190" s="75"/>
      <c r="U190" s="75"/>
      <c r="V190" s="75"/>
      <c r="W190" s="75"/>
      <c r="X190" s="75"/>
      <c r="Y190" s="75"/>
      <c r="Z190" s="75"/>
      <c r="AA190" s="75"/>
      <c r="AB190" s="75"/>
      <c r="AC190" s="75"/>
      <c r="AD190" s="75"/>
      <c r="AE190" s="75"/>
      <c r="AF190" s="75"/>
      <c r="AG190" s="41">
        <f t="shared" si="64"/>
        <v>0</v>
      </c>
      <c r="AH190" s="413"/>
      <c r="AI190" s="42">
        <f t="shared" si="65"/>
        <v>0</v>
      </c>
    </row>
    <row r="191" spans="1:35" ht="30" customHeight="1" x14ac:dyDescent="0.25">
      <c r="A191" s="592"/>
      <c r="B191" s="590"/>
      <c r="C191" s="50"/>
      <c r="D191" s="56" t="s">
        <v>1052</v>
      </c>
      <c r="E191" s="56" t="s">
        <v>1053</v>
      </c>
      <c r="F191" s="59">
        <v>10</v>
      </c>
      <c r="G191" s="60">
        <f>VLOOKUP(D191,Baza_cen[],4,0)</f>
        <v>10.46</v>
      </c>
      <c r="I191" s="54">
        <f t="shared" si="63"/>
        <v>10.46</v>
      </c>
      <c r="P191" s="35"/>
      <c r="Q191" s="274" t="str">
        <f t="shared" si="60"/>
        <v>szt.</v>
      </c>
      <c r="R191" s="75"/>
      <c r="S191" s="75"/>
      <c r="T191" s="75"/>
      <c r="U191" s="75"/>
      <c r="V191" s="75"/>
      <c r="W191" s="75"/>
      <c r="X191" s="75"/>
      <c r="Y191" s="75"/>
      <c r="Z191" s="75"/>
      <c r="AA191" s="75"/>
      <c r="AB191" s="75"/>
      <c r="AC191" s="75"/>
      <c r="AD191" s="75"/>
      <c r="AE191" s="75"/>
      <c r="AF191" s="75"/>
      <c r="AG191" s="41">
        <f t="shared" si="64"/>
        <v>0</v>
      </c>
      <c r="AH191" s="413"/>
      <c r="AI191" s="42">
        <f t="shared" si="65"/>
        <v>0</v>
      </c>
    </row>
    <row r="192" spans="1:35" ht="30" customHeight="1" x14ac:dyDescent="0.25">
      <c r="A192" s="592"/>
      <c r="B192" s="590"/>
      <c r="C192" s="50"/>
      <c r="D192" s="56" t="s">
        <v>1054</v>
      </c>
      <c r="E192" s="56" t="s">
        <v>1055</v>
      </c>
      <c r="F192" s="59">
        <v>10</v>
      </c>
      <c r="G192" s="60">
        <f>VLOOKUP(D192,Baza_cen[],4,0)</f>
        <v>7.97</v>
      </c>
      <c r="I192" s="54">
        <f t="shared" si="63"/>
        <v>7.97</v>
      </c>
      <c r="P192" s="35"/>
      <c r="Q192" s="274" t="str">
        <f t="shared" si="60"/>
        <v>szt.</v>
      </c>
      <c r="R192" s="75"/>
      <c r="S192" s="75"/>
      <c r="T192" s="75"/>
      <c r="U192" s="75"/>
      <c r="V192" s="75"/>
      <c r="W192" s="75"/>
      <c r="X192" s="75"/>
      <c r="Y192" s="75"/>
      <c r="Z192" s="75"/>
      <c r="AA192" s="75"/>
      <c r="AB192" s="75"/>
      <c r="AC192" s="75"/>
      <c r="AD192" s="75"/>
      <c r="AE192" s="75"/>
      <c r="AF192" s="75"/>
      <c r="AG192" s="41">
        <f t="shared" si="64"/>
        <v>0</v>
      </c>
      <c r="AH192" s="413"/>
      <c r="AI192" s="42">
        <f t="shared" si="65"/>
        <v>0</v>
      </c>
    </row>
    <row r="193" spans="1:35" ht="30" customHeight="1" x14ac:dyDescent="0.25">
      <c r="A193" s="592"/>
      <c r="B193" s="590"/>
      <c r="C193" s="50"/>
      <c r="D193" s="56" t="s">
        <v>3874</v>
      </c>
      <c r="E193" s="56" t="s">
        <v>3892</v>
      </c>
      <c r="F193" s="59">
        <v>10</v>
      </c>
      <c r="G193" s="60">
        <f>VLOOKUP(D193,Baza_cen[],4,0)</f>
        <v>8.5</v>
      </c>
      <c r="I193" s="54">
        <f t="shared" si="63"/>
        <v>8.5</v>
      </c>
      <c r="P193" s="35"/>
      <c r="Q193" s="274" t="str">
        <f t="shared" si="60"/>
        <v>szt.</v>
      </c>
      <c r="R193" s="75"/>
      <c r="S193" s="75"/>
      <c r="T193" s="75"/>
      <c r="U193" s="75"/>
      <c r="V193" s="75"/>
      <c r="W193" s="75"/>
      <c r="X193" s="75"/>
      <c r="Y193" s="75"/>
      <c r="Z193" s="75"/>
      <c r="AA193" s="75"/>
      <c r="AB193" s="75"/>
      <c r="AC193" s="75"/>
      <c r="AD193" s="75"/>
      <c r="AE193" s="75"/>
      <c r="AF193" s="75"/>
      <c r="AG193" s="41">
        <f t="shared" si="64"/>
        <v>0</v>
      </c>
      <c r="AH193" s="413"/>
      <c r="AI193" s="42">
        <f t="shared" si="65"/>
        <v>0</v>
      </c>
    </row>
    <row r="194" spans="1:35" ht="30" customHeight="1" x14ac:dyDescent="0.25">
      <c r="A194" s="593"/>
      <c r="B194" s="591"/>
      <c r="C194" s="62"/>
      <c r="D194" s="63" t="s">
        <v>3891</v>
      </c>
      <c r="E194" s="63" t="s">
        <v>3893</v>
      </c>
      <c r="F194" s="64">
        <v>10</v>
      </c>
      <c r="G194" s="65">
        <f>VLOOKUP(D194,Baza_cen[],4,0)</f>
        <v>10.119999999999999</v>
      </c>
      <c r="I194" s="54">
        <f t="shared" si="59"/>
        <v>10.119999999999999</v>
      </c>
      <c r="P194" s="35"/>
      <c r="Q194" s="274" t="str">
        <f t="shared" si="60"/>
        <v>szt.</v>
      </c>
      <c r="R194" s="75"/>
      <c r="S194" s="75"/>
      <c r="T194" s="75"/>
      <c r="U194" s="75"/>
      <c r="V194" s="75"/>
      <c r="W194" s="75"/>
      <c r="X194" s="75"/>
      <c r="Y194" s="75"/>
      <c r="Z194" s="75"/>
      <c r="AA194" s="75"/>
      <c r="AB194" s="75"/>
      <c r="AC194" s="75"/>
      <c r="AD194" s="75"/>
      <c r="AE194" s="75"/>
      <c r="AF194" s="75"/>
      <c r="AG194" s="41">
        <f t="shared" si="61"/>
        <v>0</v>
      </c>
      <c r="AH194" s="413"/>
      <c r="AI194" s="42">
        <f t="shared" si="62"/>
        <v>0</v>
      </c>
    </row>
    <row r="195" spans="1:35" ht="12.75" x14ac:dyDescent="0.25">
      <c r="G195" s="85"/>
      <c r="I195" s="45"/>
      <c r="P195" s="74"/>
      <c r="Q195" s="74"/>
      <c r="R195" s="75"/>
      <c r="S195" s="75"/>
      <c r="T195" s="75"/>
      <c r="U195" s="75"/>
      <c r="V195" s="75"/>
      <c r="W195" s="75"/>
      <c r="X195" s="75"/>
      <c r="Y195" s="75"/>
      <c r="Z195" s="75"/>
      <c r="AA195" s="75"/>
      <c r="AB195" s="75"/>
      <c r="AC195" s="75"/>
      <c r="AD195" s="75"/>
      <c r="AE195" s="75"/>
      <c r="AF195" s="75"/>
      <c r="AG195" s="76"/>
      <c r="AH195" s="415"/>
      <c r="AI195" s="76"/>
    </row>
    <row r="196" spans="1:35" ht="120" customHeight="1" x14ac:dyDescent="0.25">
      <c r="A196" s="88"/>
      <c r="B196" s="62" t="s">
        <v>2433</v>
      </c>
      <c r="C196" s="62"/>
      <c r="D196" s="73" t="s">
        <v>857</v>
      </c>
      <c r="E196" s="63" t="s">
        <v>858</v>
      </c>
      <c r="F196" s="64">
        <v>25</v>
      </c>
      <c r="G196" s="65">
        <f>VLOOKUP(D196,Baza_cen[],4,0)</f>
        <v>2.84698575</v>
      </c>
      <c r="I196" s="54">
        <f>G196*(1-$I$3)</f>
        <v>2.84698575</v>
      </c>
      <c r="P196" s="35"/>
      <c r="Q196" s="274" t="str">
        <f>$Q$3</f>
        <v>szt.</v>
      </c>
      <c r="R196" s="55"/>
      <c r="S196" s="55"/>
      <c r="T196" s="55"/>
      <c r="U196" s="55"/>
      <c r="V196" s="55"/>
      <c r="W196" s="55"/>
      <c r="X196" s="55"/>
      <c r="Y196" s="55"/>
      <c r="Z196" s="55"/>
      <c r="AA196" s="55"/>
      <c r="AB196" s="55"/>
      <c r="AC196" s="55"/>
      <c r="AD196" s="55"/>
      <c r="AE196" s="55"/>
      <c r="AF196" s="55"/>
      <c r="AG196" s="41">
        <f>I196*P196</f>
        <v>0</v>
      </c>
      <c r="AH196" s="413"/>
      <c r="AI196" s="42">
        <f>$AI$1*AG196</f>
        <v>0</v>
      </c>
    </row>
    <row r="197" spans="1:35" ht="12.75" x14ac:dyDescent="0.25">
      <c r="G197" s="85"/>
      <c r="I197" s="45"/>
      <c r="P197" s="74"/>
      <c r="Q197" s="74"/>
      <c r="R197" s="75"/>
      <c r="S197" s="75"/>
      <c r="T197" s="75"/>
      <c r="U197" s="75"/>
      <c r="V197" s="75"/>
      <c r="W197" s="75"/>
      <c r="X197" s="75"/>
      <c r="Y197" s="75"/>
      <c r="Z197" s="75"/>
      <c r="AA197" s="75"/>
      <c r="AB197" s="75"/>
      <c r="AC197" s="75"/>
      <c r="AD197" s="75"/>
      <c r="AE197" s="75"/>
      <c r="AF197" s="75"/>
      <c r="AG197" s="76"/>
      <c r="AH197" s="415"/>
      <c r="AI197" s="76"/>
    </row>
    <row r="198" spans="1:35" ht="120" customHeight="1" x14ac:dyDescent="0.25">
      <c r="A198" s="88"/>
      <c r="B198" s="62" t="s">
        <v>2433</v>
      </c>
      <c r="C198" s="62"/>
      <c r="D198" s="73" t="s">
        <v>1072</v>
      </c>
      <c r="E198" s="63" t="s">
        <v>965</v>
      </c>
      <c r="F198" s="64">
        <v>25</v>
      </c>
      <c r="G198" s="65">
        <f>VLOOKUP(D198,Baza_cen[],4,0)</f>
        <v>11.7290565</v>
      </c>
      <c r="I198" s="54">
        <f>G198*(1-$I$3)</f>
        <v>11.7290565</v>
      </c>
      <c r="P198" s="35"/>
      <c r="Q198" s="274" t="str">
        <f>$Q$3</f>
        <v>szt.</v>
      </c>
      <c r="R198" s="55"/>
      <c r="S198" s="55"/>
      <c r="T198" s="55"/>
      <c r="U198" s="55"/>
      <c r="V198" s="55"/>
      <c r="W198" s="55"/>
      <c r="X198" s="55"/>
      <c r="Y198" s="55"/>
      <c r="Z198" s="55"/>
      <c r="AA198" s="55"/>
      <c r="AB198" s="55"/>
      <c r="AC198" s="55"/>
      <c r="AD198" s="55"/>
      <c r="AE198" s="55"/>
      <c r="AF198" s="55"/>
      <c r="AG198" s="41">
        <f>I198*P198</f>
        <v>0</v>
      </c>
      <c r="AH198" s="413"/>
      <c r="AI198" s="42">
        <f>$AI$1*AG198</f>
        <v>0</v>
      </c>
    </row>
    <row r="199" spans="1:35" ht="12.75" x14ac:dyDescent="0.25">
      <c r="G199" s="85"/>
      <c r="I199" s="45"/>
      <c r="P199" s="74"/>
      <c r="Q199" s="74"/>
      <c r="R199" s="75"/>
      <c r="S199" s="75"/>
      <c r="T199" s="75"/>
      <c r="U199" s="75"/>
      <c r="V199" s="75"/>
      <c r="W199" s="75"/>
      <c r="X199" s="75"/>
      <c r="Y199" s="75"/>
      <c r="Z199" s="75"/>
      <c r="AA199" s="75"/>
      <c r="AB199" s="75"/>
      <c r="AC199" s="75"/>
      <c r="AD199" s="75"/>
      <c r="AE199" s="75"/>
      <c r="AF199" s="75"/>
      <c r="AG199" s="76"/>
      <c r="AH199" s="415"/>
      <c r="AI199" s="76"/>
    </row>
    <row r="200" spans="1:35" ht="60" customHeight="1" x14ac:dyDescent="0.25">
      <c r="A200" s="592"/>
      <c r="B200" s="590" t="s">
        <v>2434</v>
      </c>
      <c r="C200" s="50"/>
      <c r="D200" s="71" t="s">
        <v>872</v>
      </c>
      <c r="E200" s="51" t="s">
        <v>873</v>
      </c>
      <c r="F200" s="52">
        <v>100</v>
      </c>
      <c r="G200" s="53">
        <f>VLOOKUP(D200,Baza_cen[],4,0)</f>
        <v>1.8761242499999999</v>
      </c>
      <c r="I200" s="54">
        <f>G200*(1-$I$3)</f>
        <v>1.8761242499999999</v>
      </c>
      <c r="P200" s="35"/>
      <c r="Q200" s="274" t="str">
        <f t="shared" ref="Q200:Q201" si="66">$Q$3</f>
        <v>szt.</v>
      </c>
      <c r="R200" s="55"/>
      <c r="S200" s="55"/>
      <c r="T200" s="55"/>
      <c r="U200" s="55"/>
      <c r="V200" s="55"/>
      <c r="W200" s="55"/>
      <c r="X200" s="55"/>
      <c r="Y200" s="55"/>
      <c r="Z200" s="55"/>
      <c r="AA200" s="55"/>
      <c r="AB200" s="55"/>
      <c r="AC200" s="55"/>
      <c r="AD200" s="55"/>
      <c r="AE200" s="55"/>
      <c r="AF200" s="55"/>
      <c r="AG200" s="41">
        <f>I200*P200</f>
        <v>0</v>
      </c>
      <c r="AH200" s="413"/>
      <c r="AI200" s="42">
        <f>$AI$1*AG200</f>
        <v>0</v>
      </c>
    </row>
    <row r="201" spans="1:35" ht="60" customHeight="1" x14ac:dyDescent="0.25">
      <c r="A201" s="593"/>
      <c r="B201" s="591"/>
      <c r="C201" s="62"/>
      <c r="D201" s="73" t="s">
        <v>874</v>
      </c>
      <c r="E201" s="63" t="s">
        <v>875</v>
      </c>
      <c r="F201" s="64">
        <v>100</v>
      </c>
      <c r="G201" s="65">
        <f>VLOOKUP(D201,Baza_cen[],4,0)</f>
        <v>1.7842860000000003</v>
      </c>
      <c r="I201" s="54">
        <f>G201*(1-$I$3)</f>
        <v>1.7842860000000003</v>
      </c>
      <c r="P201" s="35"/>
      <c r="Q201" s="274" t="str">
        <f t="shared" si="66"/>
        <v>szt.</v>
      </c>
      <c r="R201" s="55"/>
      <c r="S201" s="55"/>
      <c r="T201" s="55"/>
      <c r="U201" s="55"/>
      <c r="V201" s="55"/>
      <c r="W201" s="55"/>
      <c r="X201" s="55"/>
      <c r="Y201" s="55"/>
      <c r="Z201" s="55"/>
      <c r="AA201" s="55"/>
      <c r="AB201" s="55"/>
      <c r="AC201" s="55"/>
      <c r="AD201" s="55"/>
      <c r="AE201" s="55"/>
      <c r="AF201" s="55"/>
      <c r="AG201" s="41">
        <f>I201*P201</f>
        <v>0</v>
      </c>
      <c r="AH201" s="413"/>
      <c r="AI201" s="42">
        <f>$AI$1*AG201</f>
        <v>0</v>
      </c>
    </row>
    <row r="202" spans="1:35" ht="12.75" x14ac:dyDescent="0.25">
      <c r="G202" s="85"/>
      <c r="I202" s="45"/>
      <c r="P202" s="74"/>
      <c r="Q202" s="74"/>
      <c r="R202" s="75"/>
      <c r="S202" s="75"/>
      <c r="T202" s="75"/>
      <c r="U202" s="75"/>
      <c r="V202" s="75"/>
      <c r="W202" s="75"/>
      <c r="X202" s="75"/>
      <c r="Y202" s="75"/>
      <c r="Z202" s="75"/>
      <c r="AA202" s="75"/>
      <c r="AB202" s="75"/>
      <c r="AC202" s="75"/>
      <c r="AD202" s="75"/>
      <c r="AE202" s="75"/>
      <c r="AF202" s="75"/>
      <c r="AG202" s="76"/>
      <c r="AH202" s="415"/>
      <c r="AI202" s="76"/>
    </row>
    <row r="203" spans="1:35" ht="39.950000000000003" customHeight="1" x14ac:dyDescent="0.25">
      <c r="A203" s="592"/>
      <c r="B203" s="590" t="s">
        <v>2435</v>
      </c>
      <c r="C203" s="50"/>
      <c r="D203" s="71" t="s">
        <v>1117</v>
      </c>
      <c r="E203" s="51" t="s">
        <v>1118</v>
      </c>
      <c r="F203" s="52">
        <v>25</v>
      </c>
      <c r="G203" s="53">
        <f>VLOOKUP(D203,Baza_cen[],4,0)</f>
        <v>8.5540769999999995</v>
      </c>
      <c r="I203" s="54">
        <f>G203*(1-$I$3)</f>
        <v>8.5540769999999995</v>
      </c>
      <c r="P203" s="35"/>
      <c r="Q203" s="274" t="str">
        <f t="shared" ref="Q203:Q205" si="67">$Q$3</f>
        <v>szt.</v>
      </c>
      <c r="R203" s="55"/>
      <c r="S203" s="55"/>
      <c r="T203" s="55"/>
      <c r="U203" s="55"/>
      <c r="V203" s="55"/>
      <c r="W203" s="55"/>
      <c r="X203" s="55"/>
      <c r="Y203" s="55"/>
      <c r="Z203" s="55"/>
      <c r="AA203" s="55"/>
      <c r="AB203" s="55"/>
      <c r="AC203" s="55"/>
      <c r="AD203" s="55"/>
      <c r="AE203" s="55"/>
      <c r="AF203" s="55"/>
      <c r="AG203" s="41">
        <f>I203*P203</f>
        <v>0</v>
      </c>
      <c r="AH203" s="413"/>
      <c r="AI203" s="42">
        <f>$AI$1*AG203</f>
        <v>0</v>
      </c>
    </row>
    <row r="204" spans="1:35" ht="39.950000000000003" customHeight="1" x14ac:dyDescent="0.25">
      <c r="A204" s="592"/>
      <c r="B204" s="590"/>
      <c r="C204" s="50"/>
      <c r="D204" s="72" t="s">
        <v>1119</v>
      </c>
      <c r="E204" s="56" t="s">
        <v>1120</v>
      </c>
      <c r="F204" s="59">
        <v>25</v>
      </c>
      <c r="G204" s="60">
        <f>VLOOKUP(D204,Baza_cen[],4,0)</f>
        <v>8.9214299999999991</v>
      </c>
      <c r="I204" s="54">
        <f>G204*(1-$I$3)</f>
        <v>8.9214299999999991</v>
      </c>
      <c r="P204" s="35"/>
      <c r="Q204" s="274" t="str">
        <f t="shared" si="67"/>
        <v>szt.</v>
      </c>
      <c r="R204" s="55"/>
      <c r="S204" s="55"/>
      <c r="T204" s="55"/>
      <c r="U204" s="55"/>
      <c r="V204" s="55"/>
      <c r="W204" s="55"/>
      <c r="X204" s="55"/>
      <c r="Y204" s="55"/>
      <c r="Z204" s="55"/>
      <c r="AA204" s="55"/>
      <c r="AB204" s="55"/>
      <c r="AC204" s="55"/>
      <c r="AD204" s="55"/>
      <c r="AE204" s="55"/>
      <c r="AF204" s="55"/>
      <c r="AG204" s="41">
        <f>I204*P204</f>
        <v>0</v>
      </c>
      <c r="AH204" s="413"/>
      <c r="AI204" s="42">
        <f>$AI$1*AG204</f>
        <v>0</v>
      </c>
    </row>
    <row r="205" spans="1:35" ht="39.950000000000003" customHeight="1" x14ac:dyDescent="0.25">
      <c r="A205" s="593"/>
      <c r="B205" s="591"/>
      <c r="C205" s="62"/>
      <c r="D205" s="73" t="s">
        <v>1121</v>
      </c>
      <c r="E205" s="63" t="s">
        <v>1122</v>
      </c>
      <c r="F205" s="64">
        <v>25</v>
      </c>
      <c r="G205" s="65">
        <f>VLOOKUP(D205,Baza_cen[],4,0)</f>
        <v>9.2756632499999991</v>
      </c>
      <c r="I205" s="54">
        <f>G205*(1-$I$3)</f>
        <v>9.2756632499999991</v>
      </c>
      <c r="P205" s="35"/>
      <c r="Q205" s="274" t="str">
        <f t="shared" si="67"/>
        <v>szt.</v>
      </c>
      <c r="R205" s="55"/>
      <c r="S205" s="55"/>
      <c r="T205" s="55"/>
      <c r="U205" s="55"/>
      <c r="V205" s="55"/>
      <c r="W205" s="55"/>
      <c r="X205" s="55"/>
      <c r="Y205" s="55"/>
      <c r="Z205" s="55"/>
      <c r="AA205" s="55"/>
      <c r="AB205" s="55"/>
      <c r="AC205" s="55"/>
      <c r="AD205" s="55"/>
      <c r="AE205" s="55"/>
      <c r="AF205" s="55"/>
      <c r="AG205" s="41">
        <f>I205*P205</f>
        <v>0</v>
      </c>
      <c r="AH205" s="413"/>
      <c r="AI205" s="42">
        <f>$AI$1*AG205</f>
        <v>0</v>
      </c>
    </row>
    <row r="206" spans="1:35" ht="12.75" x14ac:dyDescent="0.25">
      <c r="G206" s="85"/>
      <c r="I206" s="45"/>
      <c r="P206" s="74"/>
      <c r="Q206" s="74"/>
      <c r="R206" s="75"/>
      <c r="S206" s="75"/>
      <c r="T206" s="75"/>
      <c r="U206" s="75"/>
      <c r="V206" s="75"/>
      <c r="W206" s="75"/>
      <c r="X206" s="75"/>
      <c r="Y206" s="75"/>
      <c r="Z206" s="75"/>
      <c r="AA206" s="75"/>
      <c r="AB206" s="75"/>
      <c r="AC206" s="75"/>
      <c r="AD206" s="75"/>
      <c r="AE206" s="75"/>
      <c r="AF206" s="75"/>
      <c r="AG206" s="76"/>
      <c r="AH206" s="415"/>
      <c r="AI206" s="76"/>
    </row>
    <row r="207" spans="1:35" ht="39.950000000000003" customHeight="1" x14ac:dyDescent="0.25">
      <c r="A207" s="592"/>
      <c r="B207" s="590" t="s">
        <v>2436</v>
      </c>
      <c r="C207" s="50"/>
      <c r="D207" s="71" t="s">
        <v>1006</v>
      </c>
      <c r="E207" s="51" t="s">
        <v>1007</v>
      </c>
      <c r="F207" s="52">
        <v>25</v>
      </c>
      <c r="G207" s="53">
        <f>VLOOKUP(D207,Baza_cen[],4,0)</f>
        <v>12.2013675</v>
      </c>
      <c r="I207" s="54">
        <f>G207*(1-$I$3)</f>
        <v>12.2013675</v>
      </c>
      <c r="P207" s="35"/>
      <c r="Q207" s="274" t="str">
        <f t="shared" ref="Q207:Q209" si="68">$Q$3</f>
        <v>szt.</v>
      </c>
      <c r="R207" s="55"/>
      <c r="S207" s="55"/>
      <c r="T207" s="55"/>
      <c r="U207" s="55"/>
      <c r="V207" s="55"/>
      <c r="W207" s="55"/>
      <c r="X207" s="55"/>
      <c r="Y207" s="55"/>
      <c r="Z207" s="55"/>
      <c r="AA207" s="55"/>
      <c r="AB207" s="55"/>
      <c r="AC207" s="55"/>
      <c r="AD207" s="55"/>
      <c r="AE207" s="55"/>
      <c r="AF207" s="55"/>
      <c r="AG207" s="41">
        <f>I207*P207</f>
        <v>0</v>
      </c>
      <c r="AH207" s="413"/>
      <c r="AI207" s="42">
        <f>$AI$1*AG207</f>
        <v>0</v>
      </c>
    </row>
    <row r="208" spans="1:35" ht="39.950000000000003" customHeight="1" x14ac:dyDescent="0.25">
      <c r="A208" s="592"/>
      <c r="B208" s="590"/>
      <c r="C208" s="50"/>
      <c r="D208" s="72" t="s">
        <v>1008</v>
      </c>
      <c r="E208" s="56" t="s">
        <v>1009</v>
      </c>
      <c r="F208" s="59">
        <v>25</v>
      </c>
      <c r="G208" s="60">
        <f>VLOOKUP(D208,Baza_cen[],4,0)</f>
        <v>12.529361250000001</v>
      </c>
      <c r="I208" s="54">
        <f>G208*(1-$I$3)</f>
        <v>12.529361250000001</v>
      </c>
      <c r="P208" s="35"/>
      <c r="Q208" s="274" t="str">
        <f t="shared" si="68"/>
        <v>szt.</v>
      </c>
      <c r="R208" s="55"/>
      <c r="S208" s="55"/>
      <c r="T208" s="55"/>
      <c r="U208" s="55"/>
      <c r="V208" s="55"/>
      <c r="W208" s="55"/>
      <c r="X208" s="55"/>
      <c r="Y208" s="55"/>
      <c r="Z208" s="55"/>
      <c r="AA208" s="55"/>
      <c r="AB208" s="55"/>
      <c r="AC208" s="55"/>
      <c r="AD208" s="55"/>
      <c r="AE208" s="55"/>
      <c r="AF208" s="55"/>
      <c r="AG208" s="41">
        <f>I208*P208</f>
        <v>0</v>
      </c>
      <c r="AH208" s="413"/>
      <c r="AI208" s="42">
        <f>$AI$1*AG208</f>
        <v>0</v>
      </c>
    </row>
    <row r="209" spans="1:35" ht="39.950000000000003" customHeight="1" x14ac:dyDescent="0.25">
      <c r="A209" s="593"/>
      <c r="B209" s="591"/>
      <c r="C209" s="62"/>
      <c r="D209" s="73" t="s">
        <v>1010</v>
      </c>
      <c r="E209" s="63" t="s">
        <v>1011</v>
      </c>
      <c r="F209" s="64">
        <v>25</v>
      </c>
      <c r="G209" s="65">
        <f>VLOOKUP(D209,Baza_cen[],4,0)</f>
        <v>12.883594500000003</v>
      </c>
      <c r="I209" s="54">
        <f>G209*(1-$I$3)</f>
        <v>12.883594500000003</v>
      </c>
      <c r="P209" s="35"/>
      <c r="Q209" s="274" t="str">
        <f t="shared" si="68"/>
        <v>szt.</v>
      </c>
      <c r="R209" s="55"/>
      <c r="S209" s="55"/>
      <c r="T209" s="55"/>
      <c r="U209" s="55"/>
      <c r="V209" s="55"/>
      <c r="W209" s="55"/>
      <c r="X209" s="55"/>
      <c r="Y209" s="55"/>
      <c r="Z209" s="55"/>
      <c r="AA209" s="55"/>
      <c r="AB209" s="55"/>
      <c r="AC209" s="55"/>
      <c r="AD209" s="55"/>
      <c r="AE209" s="55"/>
      <c r="AF209" s="55"/>
      <c r="AG209" s="41">
        <f>I209*P209</f>
        <v>0</v>
      </c>
      <c r="AH209" s="413"/>
      <c r="AI209" s="42">
        <f>$AI$1*AG209</f>
        <v>0</v>
      </c>
    </row>
    <row r="210" spans="1:35" ht="12.75" x14ac:dyDescent="0.25">
      <c r="G210" s="85"/>
      <c r="I210" s="45"/>
      <c r="P210" s="74"/>
      <c r="Q210" s="74"/>
      <c r="R210" s="75"/>
      <c r="S210" s="75"/>
      <c r="T210" s="75"/>
      <c r="U210" s="75"/>
      <c r="V210" s="75"/>
      <c r="W210" s="75"/>
      <c r="X210" s="75"/>
      <c r="Y210" s="75"/>
      <c r="Z210" s="75"/>
      <c r="AA210" s="75"/>
      <c r="AB210" s="75"/>
      <c r="AC210" s="75"/>
      <c r="AD210" s="75"/>
      <c r="AE210" s="75"/>
      <c r="AF210" s="75"/>
      <c r="AG210" s="76"/>
      <c r="AH210" s="415"/>
      <c r="AI210" s="76"/>
    </row>
    <row r="211" spans="1:35" ht="30" customHeight="1" x14ac:dyDescent="0.25">
      <c r="A211" s="592"/>
      <c r="B211" s="590" t="s">
        <v>2437</v>
      </c>
      <c r="C211" s="50"/>
      <c r="D211" s="51" t="s">
        <v>1123</v>
      </c>
      <c r="E211" s="51" t="s">
        <v>1124</v>
      </c>
      <c r="F211" s="52">
        <v>1</v>
      </c>
      <c r="G211" s="53">
        <f>VLOOKUP(D211,Baza_cen[],4,0)</f>
        <v>57.530103750000009</v>
      </c>
      <c r="I211" s="54">
        <f>G211*(1-$I$3)</f>
        <v>57.530103750000009</v>
      </c>
      <c r="P211" s="35"/>
      <c r="Q211" s="274" t="str">
        <f t="shared" ref="Q211:Q214" si="69">$Q$3</f>
        <v>szt.</v>
      </c>
      <c r="R211" s="75"/>
      <c r="S211" s="75"/>
      <c r="T211" s="75"/>
      <c r="U211" s="75"/>
      <c r="V211" s="75"/>
      <c r="W211" s="75"/>
      <c r="X211" s="75"/>
      <c r="Y211" s="75"/>
      <c r="Z211" s="75"/>
      <c r="AA211" s="75"/>
      <c r="AB211" s="75"/>
      <c r="AC211" s="75"/>
      <c r="AD211" s="75"/>
      <c r="AE211" s="75"/>
      <c r="AF211" s="75"/>
      <c r="AG211" s="41">
        <f>I211*P211</f>
        <v>0</v>
      </c>
      <c r="AH211" s="413"/>
      <c r="AI211" s="42">
        <f>$AI$1*AG211</f>
        <v>0</v>
      </c>
    </row>
    <row r="212" spans="1:35" ht="30" customHeight="1" x14ac:dyDescent="0.25">
      <c r="A212" s="592"/>
      <c r="B212" s="590"/>
      <c r="C212" s="50"/>
      <c r="D212" s="56" t="s">
        <v>1125</v>
      </c>
      <c r="E212" s="56" t="s">
        <v>1126</v>
      </c>
      <c r="F212" s="59">
        <v>1</v>
      </c>
      <c r="G212" s="60">
        <f>VLOOKUP(D212,Baza_cen[],4,0)</f>
        <v>58.605923250000004</v>
      </c>
      <c r="I212" s="54">
        <f>G212*(1-$I$3)</f>
        <v>58.605923250000004</v>
      </c>
      <c r="P212" s="35"/>
      <c r="Q212" s="274" t="str">
        <f t="shared" si="69"/>
        <v>szt.</v>
      </c>
      <c r="R212" s="75"/>
      <c r="S212" s="75"/>
      <c r="T212" s="75"/>
      <c r="U212" s="75"/>
      <c r="V212" s="75"/>
      <c r="W212" s="75"/>
      <c r="X212" s="75"/>
      <c r="Y212" s="75"/>
      <c r="Z212" s="75"/>
      <c r="AA212" s="75"/>
      <c r="AB212" s="75"/>
      <c r="AC212" s="75"/>
      <c r="AD212" s="75"/>
      <c r="AE212" s="75"/>
      <c r="AF212" s="75"/>
      <c r="AG212" s="41">
        <f>I212*P212</f>
        <v>0</v>
      </c>
      <c r="AH212" s="413"/>
      <c r="AI212" s="42">
        <f>$AI$1*AG212</f>
        <v>0</v>
      </c>
    </row>
    <row r="213" spans="1:35" ht="30" customHeight="1" x14ac:dyDescent="0.25">
      <c r="A213" s="592"/>
      <c r="B213" s="590"/>
      <c r="C213" s="50"/>
      <c r="D213" s="56" t="s">
        <v>1127</v>
      </c>
      <c r="E213" s="56" t="s">
        <v>1128</v>
      </c>
      <c r="F213" s="59">
        <v>1</v>
      </c>
      <c r="G213" s="60">
        <f>VLOOKUP(D213,Baza_cen[],4,0)</f>
        <v>59.891658749999998</v>
      </c>
      <c r="I213" s="54">
        <f>G213*(1-$I$3)</f>
        <v>59.891658749999998</v>
      </c>
      <c r="P213" s="35"/>
      <c r="Q213" s="274" t="str">
        <f t="shared" si="69"/>
        <v>szt.</v>
      </c>
      <c r="R213" s="75"/>
      <c r="S213" s="75"/>
      <c r="T213" s="75"/>
      <c r="U213" s="75"/>
      <c r="V213" s="75"/>
      <c r="W213" s="75"/>
      <c r="X213" s="75"/>
      <c r="Y213" s="75"/>
      <c r="Z213" s="75"/>
      <c r="AA213" s="75"/>
      <c r="AB213" s="75"/>
      <c r="AC213" s="75"/>
      <c r="AD213" s="75"/>
      <c r="AE213" s="75"/>
      <c r="AF213" s="75"/>
      <c r="AG213" s="41">
        <f>I213*P213</f>
        <v>0</v>
      </c>
      <c r="AH213" s="413"/>
      <c r="AI213" s="42">
        <f>$AI$1*AG213</f>
        <v>0</v>
      </c>
    </row>
    <row r="214" spans="1:35" ht="30" customHeight="1" x14ac:dyDescent="0.25">
      <c r="A214" s="593"/>
      <c r="B214" s="591"/>
      <c r="C214" s="62"/>
      <c r="D214" s="63" t="s">
        <v>1129</v>
      </c>
      <c r="E214" s="63" t="s">
        <v>1130</v>
      </c>
      <c r="F214" s="64">
        <v>1</v>
      </c>
      <c r="G214" s="65">
        <f>VLOOKUP(D214,Baza_cen[],4,0)</f>
        <v>61.138035000000002</v>
      </c>
      <c r="I214" s="54">
        <f>G214*(1-$I$3)</f>
        <v>61.138035000000002</v>
      </c>
      <c r="P214" s="35"/>
      <c r="Q214" s="274" t="str">
        <f t="shared" si="69"/>
        <v>szt.</v>
      </c>
      <c r="R214" s="75"/>
      <c r="S214" s="75"/>
      <c r="T214" s="75"/>
      <c r="U214" s="75"/>
      <c r="V214" s="75"/>
      <c r="W214" s="75"/>
      <c r="X214" s="75"/>
      <c r="Y214" s="75"/>
      <c r="Z214" s="75"/>
      <c r="AA214" s="75"/>
      <c r="AB214" s="75"/>
      <c r="AC214" s="75"/>
      <c r="AD214" s="75"/>
      <c r="AE214" s="75"/>
      <c r="AF214" s="75"/>
      <c r="AG214" s="41">
        <f>I214*P214</f>
        <v>0</v>
      </c>
      <c r="AH214" s="413"/>
      <c r="AI214" s="42">
        <f>$AI$1*AG214</f>
        <v>0</v>
      </c>
    </row>
    <row r="215" spans="1:35" ht="12.75" x14ac:dyDescent="0.25">
      <c r="G215" s="85"/>
      <c r="I215" s="45"/>
      <c r="P215" s="74"/>
      <c r="Q215" s="74"/>
      <c r="R215" s="75"/>
      <c r="S215" s="75"/>
      <c r="T215" s="75"/>
      <c r="U215" s="75"/>
      <c r="V215" s="75"/>
      <c r="W215" s="75"/>
      <c r="X215" s="75"/>
      <c r="Y215" s="75"/>
      <c r="Z215" s="75"/>
      <c r="AA215" s="75"/>
      <c r="AB215" s="75"/>
      <c r="AC215" s="75"/>
      <c r="AD215" s="75"/>
      <c r="AE215" s="75"/>
      <c r="AF215" s="75"/>
      <c r="AG215" s="76"/>
      <c r="AH215" s="415"/>
      <c r="AI215" s="76"/>
    </row>
    <row r="216" spans="1:35" ht="60" customHeight="1" x14ac:dyDescent="0.25">
      <c r="A216" s="592"/>
      <c r="B216" s="590" t="s">
        <v>2438</v>
      </c>
      <c r="C216" s="50"/>
      <c r="D216" s="71" t="s">
        <v>1131</v>
      </c>
      <c r="E216" s="51" t="s">
        <v>1132</v>
      </c>
      <c r="F216" s="52">
        <v>1</v>
      </c>
      <c r="G216" s="53">
        <f>VLOOKUP(D216,Baza_cen[],4,0)</f>
        <v>46.4701545</v>
      </c>
      <c r="I216" s="54">
        <f>G216*(1-$I$3)</f>
        <v>46.4701545</v>
      </c>
      <c r="P216" s="35"/>
      <c r="Q216" s="274" t="str">
        <f t="shared" ref="Q216:Q217" si="70">$Q$3</f>
        <v>szt.</v>
      </c>
      <c r="R216" s="55"/>
      <c r="S216" s="55"/>
      <c r="T216" s="55"/>
      <c r="U216" s="55"/>
      <c r="V216" s="55"/>
      <c r="W216" s="55"/>
      <c r="X216" s="55"/>
      <c r="Y216" s="55"/>
      <c r="Z216" s="55"/>
      <c r="AA216" s="55"/>
      <c r="AB216" s="55"/>
      <c r="AC216" s="55"/>
      <c r="AD216" s="55"/>
      <c r="AE216" s="55"/>
      <c r="AF216" s="55"/>
      <c r="AG216" s="41">
        <f>I216*P216</f>
        <v>0</v>
      </c>
      <c r="AH216" s="413"/>
      <c r="AI216" s="42">
        <f>$AI$1*AG216</f>
        <v>0</v>
      </c>
    </row>
    <row r="217" spans="1:35" ht="60" customHeight="1" x14ac:dyDescent="0.25">
      <c r="A217" s="593"/>
      <c r="B217" s="591"/>
      <c r="C217" s="62"/>
      <c r="D217" s="73" t="s">
        <v>1133</v>
      </c>
      <c r="E217" s="63" t="s">
        <v>1134</v>
      </c>
      <c r="F217" s="64">
        <v>1</v>
      </c>
      <c r="G217" s="65">
        <f>VLOOKUP(D217,Baza_cen[],4,0)</f>
        <v>47.559093749999995</v>
      </c>
      <c r="I217" s="54">
        <f>G217*(1-$I$3)</f>
        <v>47.559093749999995</v>
      </c>
      <c r="P217" s="35"/>
      <c r="Q217" s="274" t="str">
        <f t="shared" si="70"/>
        <v>szt.</v>
      </c>
      <c r="R217" s="55"/>
      <c r="S217" s="55"/>
      <c r="T217" s="55"/>
      <c r="U217" s="55"/>
      <c r="V217" s="55"/>
      <c r="W217" s="55"/>
      <c r="X217" s="55"/>
      <c r="Y217" s="55"/>
      <c r="Z217" s="55"/>
      <c r="AA217" s="55"/>
      <c r="AB217" s="55"/>
      <c r="AC217" s="55"/>
      <c r="AD217" s="55"/>
      <c r="AE217" s="55"/>
      <c r="AF217" s="55"/>
      <c r="AG217" s="41">
        <f>I217*P217</f>
        <v>0</v>
      </c>
      <c r="AH217" s="413"/>
      <c r="AI217" s="42">
        <f>$AI$1*AG217</f>
        <v>0</v>
      </c>
    </row>
    <row r="218" spans="1:35" ht="12.75" x14ac:dyDescent="0.25">
      <c r="G218" s="85"/>
      <c r="I218" s="45"/>
      <c r="P218" s="22"/>
      <c r="Q218" s="22"/>
      <c r="R218" s="55"/>
      <c r="S218" s="55"/>
      <c r="T218" s="55"/>
      <c r="U218" s="55"/>
      <c r="V218" s="55"/>
      <c r="W218" s="55"/>
      <c r="X218" s="55"/>
      <c r="Y218" s="55"/>
      <c r="Z218" s="55"/>
      <c r="AA218" s="55"/>
      <c r="AB218" s="55"/>
      <c r="AC218" s="55"/>
      <c r="AD218" s="55"/>
      <c r="AE218" s="55"/>
      <c r="AF218" s="55"/>
      <c r="AG218" s="76"/>
      <c r="AH218" s="415"/>
      <c r="AI218" s="76"/>
    </row>
    <row r="219" spans="1:35" ht="120" customHeight="1" x14ac:dyDescent="0.25">
      <c r="A219" s="88"/>
      <c r="B219" s="62" t="s">
        <v>2439</v>
      </c>
      <c r="C219" s="62"/>
      <c r="D219" s="73" t="s">
        <v>866</v>
      </c>
      <c r="E219" s="63" t="s">
        <v>867</v>
      </c>
      <c r="F219" s="64">
        <v>5</v>
      </c>
      <c r="G219" s="65">
        <f>VLOOKUP(D219,Baza_cen[],4,0)</f>
        <v>3.8965657500000002</v>
      </c>
      <c r="I219" s="54">
        <f>G219*(1-$I$3)</f>
        <v>3.8965657500000002</v>
      </c>
      <c r="P219" s="35"/>
      <c r="Q219" s="274" t="str">
        <f>$Q$3</f>
        <v>szt.</v>
      </c>
      <c r="R219" s="55"/>
      <c r="S219" s="55"/>
      <c r="T219" s="55"/>
      <c r="U219" s="55"/>
      <c r="V219" s="55"/>
      <c r="W219" s="55"/>
      <c r="X219" s="55"/>
      <c r="Y219" s="55"/>
      <c r="Z219" s="55"/>
      <c r="AA219" s="55"/>
      <c r="AB219" s="55"/>
      <c r="AC219" s="55"/>
      <c r="AD219" s="55"/>
      <c r="AE219" s="55"/>
      <c r="AF219" s="55"/>
      <c r="AG219" s="41">
        <f>I219*P219</f>
        <v>0</v>
      </c>
      <c r="AH219" s="413"/>
      <c r="AI219" s="42">
        <f>$AI$1*AG219</f>
        <v>0</v>
      </c>
    </row>
    <row r="220" spans="1:35" ht="12.75" x14ac:dyDescent="0.25">
      <c r="G220" s="85"/>
      <c r="I220" s="45"/>
      <c r="P220" s="22"/>
      <c r="Q220" s="22"/>
      <c r="AG220" s="76"/>
      <c r="AH220" s="415"/>
      <c r="AI220" s="76"/>
    </row>
    <row r="221" spans="1:35" ht="120" customHeight="1" x14ac:dyDescent="0.25">
      <c r="A221" s="88"/>
      <c r="B221" s="62" t="s">
        <v>2440</v>
      </c>
      <c r="C221" s="62"/>
      <c r="D221" s="73" t="s">
        <v>868</v>
      </c>
      <c r="E221" s="63" t="s">
        <v>869</v>
      </c>
      <c r="F221" s="64">
        <v>5</v>
      </c>
      <c r="G221" s="65">
        <f>VLOOKUP(D221,Baza_cen[],4,0)</f>
        <v>8.9739090000000008</v>
      </c>
      <c r="I221" s="54">
        <f>G221*(1-$I$3)</f>
        <v>8.9739090000000008</v>
      </c>
      <c r="P221" s="35"/>
      <c r="Q221" s="274" t="str">
        <f>$Q$3</f>
        <v>szt.</v>
      </c>
      <c r="R221" s="55"/>
      <c r="S221" s="55"/>
      <c r="T221" s="55"/>
      <c r="U221" s="55"/>
      <c r="V221" s="55"/>
      <c r="W221" s="55"/>
      <c r="X221" s="55"/>
      <c r="Y221" s="55"/>
      <c r="Z221" s="55"/>
      <c r="AA221" s="55"/>
      <c r="AB221" s="55"/>
      <c r="AC221" s="55"/>
      <c r="AD221" s="55"/>
      <c r="AE221" s="55"/>
      <c r="AF221" s="55"/>
      <c r="AG221" s="41">
        <f>I221*P221</f>
        <v>0</v>
      </c>
      <c r="AH221" s="413"/>
      <c r="AI221" s="42">
        <f>$AI$1*AG221</f>
        <v>0</v>
      </c>
    </row>
    <row r="222" spans="1:35" ht="12.75" x14ac:dyDescent="0.25">
      <c r="G222" s="85"/>
      <c r="I222" s="45"/>
      <c r="P222" s="22"/>
      <c r="Q222" s="22"/>
      <c r="AG222" s="76"/>
      <c r="AH222" s="415"/>
      <c r="AI222" s="76"/>
    </row>
    <row r="223" spans="1:35" ht="120" customHeight="1" x14ac:dyDescent="0.25">
      <c r="A223" s="88"/>
      <c r="B223" s="62" t="s">
        <v>2441</v>
      </c>
      <c r="C223" s="62"/>
      <c r="D223" s="73" t="s">
        <v>870</v>
      </c>
      <c r="E223" s="63" t="s">
        <v>871</v>
      </c>
      <c r="F223" s="64">
        <v>5</v>
      </c>
      <c r="G223" s="65">
        <f>VLOOKUP(D223,Baza_cen[],4,0)</f>
        <v>15.96673575</v>
      </c>
      <c r="I223" s="54">
        <f>G223*(1-$I$3)</f>
        <v>15.96673575</v>
      </c>
      <c r="P223" s="35"/>
      <c r="Q223" s="274" t="str">
        <f>$Q$3</f>
        <v>szt.</v>
      </c>
      <c r="R223" s="55"/>
      <c r="S223" s="55"/>
      <c r="T223" s="55"/>
      <c r="U223" s="55"/>
      <c r="V223" s="55"/>
      <c r="W223" s="55"/>
      <c r="X223" s="55"/>
      <c r="Y223" s="55"/>
      <c r="Z223" s="55"/>
      <c r="AA223" s="55"/>
      <c r="AB223" s="55"/>
      <c r="AC223" s="55"/>
      <c r="AD223" s="55"/>
      <c r="AE223" s="55"/>
      <c r="AF223" s="55"/>
      <c r="AG223" s="41">
        <f>I223*P223</f>
        <v>0</v>
      </c>
      <c r="AH223" s="413"/>
      <c r="AI223" s="42">
        <f>$AI$1*AG223</f>
        <v>0</v>
      </c>
    </row>
    <row r="224" spans="1:35" ht="12.75" x14ac:dyDescent="0.25">
      <c r="G224" s="85"/>
      <c r="I224" s="45"/>
      <c r="P224" s="22"/>
      <c r="Q224" s="22"/>
      <c r="AG224" s="76"/>
      <c r="AH224" s="415"/>
      <c r="AI224" s="76"/>
    </row>
    <row r="225" spans="1:35" ht="30" customHeight="1" x14ac:dyDescent="0.25">
      <c r="A225" s="89"/>
      <c r="B225" s="590" t="s">
        <v>2442</v>
      </c>
      <c r="C225" s="50"/>
      <c r="D225" s="71" t="s">
        <v>817</v>
      </c>
      <c r="E225" s="51" t="s">
        <v>818</v>
      </c>
      <c r="F225" s="52">
        <v>10</v>
      </c>
      <c r="G225" s="53">
        <f>VLOOKUP(D225,Baza_cen[],4,0)</f>
        <v>23.418753750000004</v>
      </c>
      <c r="I225" s="54">
        <f>G225*(1-$I$3)</f>
        <v>23.418753750000004</v>
      </c>
      <c r="P225" s="35"/>
      <c r="Q225" s="274" t="str">
        <f t="shared" ref="Q225:Q228" si="71">$Q$3</f>
        <v>szt.</v>
      </c>
      <c r="R225" s="55"/>
      <c r="S225" s="55"/>
      <c r="T225" s="55"/>
      <c r="U225" s="55"/>
      <c r="V225" s="55"/>
      <c r="W225" s="55"/>
      <c r="X225" s="55"/>
      <c r="Y225" s="55"/>
      <c r="Z225" s="55"/>
      <c r="AA225" s="55"/>
      <c r="AB225" s="55"/>
      <c r="AC225" s="55"/>
      <c r="AD225" s="55"/>
      <c r="AE225" s="55"/>
      <c r="AF225" s="55"/>
      <c r="AG225" s="41">
        <f>I225*P225</f>
        <v>0</v>
      </c>
      <c r="AH225" s="413"/>
      <c r="AI225" s="42">
        <f>$AI$1*AG225</f>
        <v>0</v>
      </c>
    </row>
    <row r="226" spans="1:35" ht="30" customHeight="1" x14ac:dyDescent="0.25">
      <c r="A226" s="89"/>
      <c r="B226" s="590"/>
      <c r="C226" s="50"/>
      <c r="D226" s="72" t="s">
        <v>819</v>
      </c>
      <c r="E226" s="56" t="s">
        <v>820</v>
      </c>
      <c r="F226" s="59">
        <v>10</v>
      </c>
      <c r="G226" s="60">
        <f>VLOOKUP(D226,Baza_cen[],4,0)</f>
        <v>24.192819000000004</v>
      </c>
      <c r="I226" s="54">
        <f>G226*(1-$I$3)</f>
        <v>24.192819000000004</v>
      </c>
      <c r="P226" s="35"/>
      <c r="Q226" s="274" t="str">
        <f t="shared" si="71"/>
        <v>szt.</v>
      </c>
      <c r="R226" s="55"/>
      <c r="S226" s="55"/>
      <c r="T226" s="55"/>
      <c r="U226" s="55"/>
      <c r="V226" s="55"/>
      <c r="W226" s="55"/>
      <c r="X226" s="55"/>
      <c r="Y226" s="55"/>
      <c r="Z226" s="55"/>
      <c r="AA226" s="55"/>
      <c r="AB226" s="55"/>
      <c r="AC226" s="55"/>
      <c r="AD226" s="55"/>
      <c r="AE226" s="55"/>
      <c r="AF226" s="55"/>
      <c r="AG226" s="41">
        <f>I226*P226</f>
        <v>0</v>
      </c>
      <c r="AH226" s="413"/>
      <c r="AI226" s="42">
        <f>$AI$1*AG226</f>
        <v>0</v>
      </c>
    </row>
    <row r="227" spans="1:35" ht="30" customHeight="1" x14ac:dyDescent="0.25">
      <c r="A227" s="89"/>
      <c r="B227" s="590"/>
      <c r="C227" s="50"/>
      <c r="D227" s="72" t="s">
        <v>821</v>
      </c>
      <c r="E227" s="56" t="s">
        <v>822</v>
      </c>
      <c r="F227" s="59">
        <v>10</v>
      </c>
      <c r="G227" s="60">
        <f>VLOOKUP(D227,Baza_cen[],4,0)</f>
        <v>27.866349</v>
      </c>
      <c r="I227" s="54">
        <f>G227*(1-$I$3)</f>
        <v>27.866349</v>
      </c>
      <c r="P227" s="35"/>
      <c r="Q227" s="274" t="str">
        <f t="shared" si="71"/>
        <v>szt.</v>
      </c>
      <c r="R227" s="55"/>
      <c r="S227" s="55"/>
      <c r="T227" s="55"/>
      <c r="U227" s="55"/>
      <c r="V227" s="55"/>
      <c r="W227" s="55"/>
      <c r="X227" s="55"/>
      <c r="Y227" s="55"/>
      <c r="Z227" s="55"/>
      <c r="AA227" s="55"/>
      <c r="AB227" s="55"/>
      <c r="AC227" s="55"/>
      <c r="AD227" s="55"/>
      <c r="AE227" s="55"/>
      <c r="AF227" s="55"/>
      <c r="AG227" s="41">
        <f>I227*P227</f>
        <v>0</v>
      </c>
      <c r="AH227" s="413"/>
      <c r="AI227" s="42">
        <f>$AI$1*AG227</f>
        <v>0</v>
      </c>
    </row>
    <row r="228" spans="1:35" ht="30" customHeight="1" x14ac:dyDescent="0.25">
      <c r="A228" s="88"/>
      <c r="B228" s="591"/>
      <c r="C228" s="62"/>
      <c r="D228" s="73" t="s">
        <v>823</v>
      </c>
      <c r="E228" s="63" t="s">
        <v>824</v>
      </c>
      <c r="F228" s="64">
        <v>10</v>
      </c>
      <c r="G228" s="65">
        <f>VLOOKUP(D228,Baza_cen[],4,0)</f>
        <v>30.595257</v>
      </c>
      <c r="I228" s="54">
        <f>G228*(1-$I$3)</f>
        <v>30.595257</v>
      </c>
      <c r="P228" s="35"/>
      <c r="Q228" s="274" t="str">
        <f t="shared" si="71"/>
        <v>szt.</v>
      </c>
      <c r="R228" s="55"/>
      <c r="S228" s="55"/>
      <c r="T228" s="55"/>
      <c r="U228" s="55"/>
      <c r="V228" s="55"/>
      <c r="W228" s="55"/>
      <c r="X228" s="55"/>
      <c r="Y228" s="55"/>
      <c r="Z228" s="55"/>
      <c r="AA228" s="55"/>
      <c r="AB228" s="55"/>
      <c r="AC228" s="55"/>
      <c r="AD228" s="55"/>
      <c r="AE228" s="55"/>
      <c r="AF228" s="55"/>
      <c r="AG228" s="41">
        <f>I228*P228</f>
        <v>0</v>
      </c>
      <c r="AH228" s="413"/>
      <c r="AI228" s="42">
        <f>$AI$1*AG228</f>
        <v>0</v>
      </c>
    </row>
    <row r="229" spans="1:35" ht="12.75" x14ac:dyDescent="0.25">
      <c r="G229" s="85"/>
      <c r="I229" s="45"/>
      <c r="P229" s="22"/>
      <c r="Q229" s="22"/>
      <c r="AG229" s="76"/>
      <c r="AH229" s="415"/>
      <c r="AI229" s="76"/>
    </row>
    <row r="230" spans="1:35" ht="30" customHeight="1" x14ac:dyDescent="0.25">
      <c r="A230" s="89"/>
      <c r="B230" s="590" t="s">
        <v>2443</v>
      </c>
      <c r="C230" s="50"/>
      <c r="D230" s="71" t="s">
        <v>803</v>
      </c>
      <c r="E230" s="51" t="s">
        <v>804</v>
      </c>
      <c r="F230" s="52">
        <v>5</v>
      </c>
      <c r="G230" s="53">
        <f>VLOOKUP(D230,Baza_cen[],4,0)</f>
        <v>19.246673250000001</v>
      </c>
      <c r="I230" s="54">
        <f>G230*(1-$I$3)</f>
        <v>19.246673250000001</v>
      </c>
      <c r="P230" s="35"/>
      <c r="Q230" s="274" t="str">
        <f t="shared" ref="Q230:Q234" si="72">$Q$3</f>
        <v>szt.</v>
      </c>
      <c r="R230" s="55"/>
      <c r="S230" s="55"/>
      <c r="T230" s="55"/>
      <c r="U230" s="55"/>
      <c r="V230" s="55"/>
      <c r="W230" s="55"/>
      <c r="X230" s="55"/>
      <c r="Y230" s="55"/>
      <c r="Z230" s="55"/>
      <c r="AA230" s="55"/>
      <c r="AB230" s="55"/>
      <c r="AC230" s="55"/>
      <c r="AD230" s="55"/>
      <c r="AE230" s="55"/>
      <c r="AF230" s="55"/>
      <c r="AG230" s="41">
        <f>I230*P230</f>
        <v>0</v>
      </c>
      <c r="AH230" s="413"/>
      <c r="AI230" s="42">
        <f>$AI$1*AG230</f>
        <v>0</v>
      </c>
    </row>
    <row r="231" spans="1:35" ht="30" customHeight="1" x14ac:dyDescent="0.25">
      <c r="A231" s="89"/>
      <c r="B231" s="590"/>
      <c r="C231" s="50"/>
      <c r="D231" s="72" t="s">
        <v>805</v>
      </c>
      <c r="E231" s="56" t="s">
        <v>806</v>
      </c>
      <c r="F231" s="59">
        <v>5</v>
      </c>
      <c r="G231" s="60">
        <f>VLOOKUP(D231,Baza_cen[],4,0)</f>
        <v>19.469708999999998</v>
      </c>
      <c r="I231" s="54">
        <f>G231*(1-$I$3)</f>
        <v>19.469708999999998</v>
      </c>
      <c r="P231" s="35"/>
      <c r="Q231" s="274" t="str">
        <f t="shared" si="72"/>
        <v>szt.</v>
      </c>
      <c r="R231" s="55"/>
      <c r="S231" s="55"/>
      <c r="T231" s="55"/>
      <c r="U231" s="55"/>
      <c r="V231" s="55"/>
      <c r="W231" s="55"/>
      <c r="X231" s="55"/>
      <c r="Y231" s="55"/>
      <c r="Z231" s="55"/>
      <c r="AA231" s="55"/>
      <c r="AB231" s="55"/>
      <c r="AC231" s="55"/>
      <c r="AD231" s="55"/>
      <c r="AE231" s="55"/>
      <c r="AF231" s="55"/>
      <c r="AG231" s="41">
        <f>I231*P231</f>
        <v>0</v>
      </c>
      <c r="AH231" s="413"/>
      <c r="AI231" s="42">
        <f>$AI$1*AG231</f>
        <v>0</v>
      </c>
    </row>
    <row r="232" spans="1:35" ht="30" customHeight="1" x14ac:dyDescent="0.25">
      <c r="A232" s="89"/>
      <c r="B232" s="590"/>
      <c r="C232" s="50"/>
      <c r="D232" s="72" t="s">
        <v>807</v>
      </c>
      <c r="E232" s="56" t="s">
        <v>808</v>
      </c>
      <c r="F232" s="59">
        <v>5</v>
      </c>
      <c r="G232" s="60">
        <f>VLOOKUP(D232,Baza_cen[],4,0)</f>
        <v>28.771611750000002</v>
      </c>
      <c r="I232" s="54">
        <f>G232*(1-$I$3)</f>
        <v>28.771611750000002</v>
      </c>
      <c r="P232" s="35"/>
      <c r="Q232" s="274" t="str">
        <f t="shared" si="72"/>
        <v>szt.</v>
      </c>
      <c r="R232" s="55"/>
      <c r="S232" s="55"/>
      <c r="T232" s="55"/>
      <c r="U232" s="55"/>
      <c r="V232" s="55"/>
      <c r="W232" s="55"/>
      <c r="X232" s="55"/>
      <c r="Y232" s="55"/>
      <c r="Z232" s="55"/>
      <c r="AA232" s="55"/>
      <c r="AB232" s="55"/>
      <c r="AC232" s="55"/>
      <c r="AD232" s="55"/>
      <c r="AE232" s="55"/>
      <c r="AF232" s="55"/>
      <c r="AG232" s="41">
        <f>I232*P232</f>
        <v>0</v>
      </c>
      <c r="AH232" s="413"/>
      <c r="AI232" s="42">
        <f>$AI$1*AG232</f>
        <v>0</v>
      </c>
    </row>
    <row r="233" spans="1:35" ht="30" customHeight="1" x14ac:dyDescent="0.25">
      <c r="A233" s="89"/>
      <c r="B233" s="590"/>
      <c r="C233" s="50"/>
      <c r="D233" s="72" t="s">
        <v>809</v>
      </c>
      <c r="E233" s="56" t="s">
        <v>810</v>
      </c>
      <c r="F233" s="59">
        <v>5</v>
      </c>
      <c r="G233" s="60">
        <f>VLOOKUP(D233,Baza_cen[],4,0)</f>
        <v>30.411580499999999</v>
      </c>
      <c r="I233" s="54">
        <f>G233*(1-$I$3)</f>
        <v>30.411580499999999</v>
      </c>
      <c r="P233" s="35"/>
      <c r="Q233" s="274" t="str">
        <f t="shared" si="72"/>
        <v>szt.</v>
      </c>
      <c r="R233" s="55"/>
      <c r="S233" s="55"/>
      <c r="T233" s="55"/>
      <c r="U233" s="55"/>
      <c r="V233" s="55"/>
      <c r="W233" s="55"/>
      <c r="X233" s="55"/>
      <c r="Y233" s="55"/>
      <c r="Z233" s="55"/>
      <c r="AA233" s="55"/>
      <c r="AB233" s="55"/>
      <c r="AC233" s="55"/>
      <c r="AD233" s="55"/>
      <c r="AE233" s="55"/>
      <c r="AF233" s="55"/>
      <c r="AG233" s="41">
        <f>I233*P233</f>
        <v>0</v>
      </c>
      <c r="AH233" s="413"/>
      <c r="AI233" s="42">
        <f>$AI$1*AG233</f>
        <v>0</v>
      </c>
    </row>
    <row r="234" spans="1:35" ht="30" customHeight="1" x14ac:dyDescent="0.25">
      <c r="A234" s="88"/>
      <c r="B234" s="591"/>
      <c r="C234" s="62"/>
      <c r="D234" s="73" t="s">
        <v>811</v>
      </c>
      <c r="E234" s="63" t="s">
        <v>812</v>
      </c>
      <c r="F234" s="64">
        <v>5</v>
      </c>
      <c r="G234" s="65">
        <f>VLOOKUP(D234,Baza_cen[],4,0)</f>
        <v>32.195866499999994</v>
      </c>
      <c r="I234" s="54">
        <f>G234*(1-$I$3)</f>
        <v>32.195866499999994</v>
      </c>
      <c r="P234" s="35"/>
      <c r="Q234" s="274" t="str">
        <f t="shared" si="72"/>
        <v>szt.</v>
      </c>
      <c r="R234" s="55"/>
      <c r="S234" s="55"/>
      <c r="T234" s="55"/>
      <c r="U234" s="55"/>
      <c r="V234" s="55"/>
      <c r="W234" s="55"/>
      <c r="X234" s="55"/>
      <c r="Y234" s="55"/>
      <c r="Z234" s="55"/>
      <c r="AA234" s="55"/>
      <c r="AB234" s="55"/>
      <c r="AC234" s="55"/>
      <c r="AD234" s="55"/>
      <c r="AE234" s="55"/>
      <c r="AF234" s="55"/>
      <c r="AG234" s="41">
        <f>I234*P234</f>
        <v>0</v>
      </c>
      <c r="AH234" s="413"/>
      <c r="AI234" s="42">
        <f>$AI$1*AG234</f>
        <v>0</v>
      </c>
    </row>
    <row r="235" spans="1:35" ht="12.75" x14ac:dyDescent="0.25">
      <c r="G235" s="85"/>
      <c r="I235" s="45"/>
      <c r="P235" s="22"/>
      <c r="Q235" s="22"/>
      <c r="AG235" s="76"/>
      <c r="AH235" s="415"/>
      <c r="AI235" s="76"/>
    </row>
    <row r="236" spans="1:35" ht="60" customHeight="1" x14ac:dyDescent="0.25">
      <c r="A236" s="89"/>
      <c r="B236" s="590" t="s">
        <v>2444</v>
      </c>
      <c r="C236" s="50"/>
      <c r="D236" s="71" t="s">
        <v>813</v>
      </c>
      <c r="E236" s="51" t="s">
        <v>814</v>
      </c>
      <c r="F236" s="52">
        <v>5</v>
      </c>
      <c r="G236" s="53">
        <f>VLOOKUP(D236,Baza_cen[],4,0)</f>
        <v>33.061770000000003</v>
      </c>
      <c r="I236" s="54">
        <f>G236*(1-$I$3)</f>
        <v>33.061770000000003</v>
      </c>
      <c r="P236" s="35"/>
      <c r="Q236" s="274" t="str">
        <f t="shared" ref="Q236:Q237" si="73">$Q$3</f>
        <v>szt.</v>
      </c>
      <c r="R236" s="55"/>
      <c r="S236" s="55"/>
      <c r="T236" s="55"/>
      <c r="U236" s="55"/>
      <c r="V236" s="55"/>
      <c r="W236" s="55"/>
      <c r="X236" s="55"/>
      <c r="Y236" s="55"/>
      <c r="Z236" s="55"/>
      <c r="AA236" s="55"/>
      <c r="AB236" s="55"/>
      <c r="AC236" s="55"/>
      <c r="AD236" s="55"/>
      <c r="AE236" s="55"/>
      <c r="AF236" s="55"/>
      <c r="AG236" s="41">
        <f>I236*P236</f>
        <v>0</v>
      </c>
      <c r="AH236" s="413"/>
      <c r="AI236" s="42">
        <f>$AI$1*AG236</f>
        <v>0</v>
      </c>
    </row>
    <row r="237" spans="1:35" ht="60" customHeight="1" x14ac:dyDescent="0.25">
      <c r="A237" s="88"/>
      <c r="B237" s="591"/>
      <c r="C237" s="62"/>
      <c r="D237" s="73" t="s">
        <v>815</v>
      </c>
      <c r="E237" s="63" t="s">
        <v>816</v>
      </c>
      <c r="F237" s="64">
        <v>5</v>
      </c>
      <c r="G237" s="65">
        <f>VLOOKUP(D237,Baza_cen[],4,0)</f>
        <v>38.453987249999997</v>
      </c>
      <c r="I237" s="54">
        <f>G237*(1-$I$3)</f>
        <v>38.453987249999997</v>
      </c>
      <c r="P237" s="35"/>
      <c r="Q237" s="274" t="str">
        <f t="shared" si="73"/>
        <v>szt.</v>
      </c>
      <c r="R237" s="55"/>
      <c r="S237" s="55"/>
      <c r="T237" s="55"/>
      <c r="U237" s="55"/>
      <c r="V237" s="55"/>
      <c r="W237" s="55"/>
      <c r="X237" s="55"/>
      <c r="Y237" s="55"/>
      <c r="Z237" s="55"/>
      <c r="AA237" s="55"/>
      <c r="AB237" s="55"/>
      <c r="AC237" s="55"/>
      <c r="AD237" s="55"/>
      <c r="AE237" s="55"/>
      <c r="AF237" s="55"/>
      <c r="AG237" s="41">
        <f>I237*P237</f>
        <v>0</v>
      </c>
      <c r="AH237" s="413"/>
      <c r="AI237" s="42">
        <f>$AI$1*AG237</f>
        <v>0</v>
      </c>
    </row>
    <row r="238" spans="1:35" ht="12.75" x14ac:dyDescent="0.25">
      <c r="G238" s="85"/>
      <c r="I238" s="45"/>
      <c r="P238" s="22"/>
      <c r="Q238" s="22"/>
      <c r="AG238" s="76"/>
      <c r="AH238" s="415"/>
      <c r="AI238" s="76"/>
    </row>
    <row r="239" spans="1:35" ht="60" customHeight="1" x14ac:dyDescent="0.25">
      <c r="A239" s="89"/>
      <c r="B239" s="590" t="s">
        <v>2445</v>
      </c>
      <c r="C239" s="50"/>
      <c r="D239" s="71" t="s">
        <v>862</v>
      </c>
      <c r="E239" s="51" t="s">
        <v>863</v>
      </c>
      <c r="F239" s="52">
        <v>5</v>
      </c>
      <c r="G239" s="53">
        <f>VLOOKUP(D239,Baza_cen[],4,0)</f>
        <v>16.097933249999997</v>
      </c>
      <c r="I239" s="54">
        <f>G239*(1-$I$3)</f>
        <v>16.097933249999997</v>
      </c>
      <c r="P239" s="35"/>
      <c r="Q239" s="274" t="str">
        <f t="shared" ref="Q239:Q240" si="74">$Q$3</f>
        <v>szt.</v>
      </c>
      <c r="R239" s="55"/>
      <c r="S239" s="55"/>
      <c r="T239" s="55"/>
      <c r="U239" s="55"/>
      <c r="V239" s="55"/>
      <c r="W239" s="55"/>
      <c r="X239" s="55"/>
      <c r="Y239" s="55"/>
      <c r="Z239" s="55"/>
      <c r="AA239" s="55"/>
      <c r="AB239" s="55"/>
      <c r="AC239" s="55"/>
      <c r="AD239" s="55"/>
      <c r="AE239" s="55"/>
      <c r="AF239" s="55"/>
      <c r="AG239" s="41">
        <f>I239*P239</f>
        <v>0</v>
      </c>
      <c r="AH239" s="413"/>
      <c r="AI239" s="42">
        <f>$AI$1*AG239</f>
        <v>0</v>
      </c>
    </row>
    <row r="240" spans="1:35" ht="60" customHeight="1" x14ac:dyDescent="0.25">
      <c r="A240" s="88"/>
      <c r="B240" s="591"/>
      <c r="C240" s="62"/>
      <c r="D240" s="73" t="s">
        <v>864</v>
      </c>
      <c r="E240" s="90" t="s">
        <v>865</v>
      </c>
      <c r="F240" s="64">
        <v>5</v>
      </c>
      <c r="G240" s="65">
        <f>VLOOKUP(D240,Baza_cen[],4,0)</f>
        <v>17.43614775</v>
      </c>
      <c r="I240" s="54">
        <f>G240*(1-$I$3)</f>
        <v>17.43614775</v>
      </c>
      <c r="P240" s="35"/>
      <c r="Q240" s="274" t="str">
        <f t="shared" si="74"/>
        <v>szt.</v>
      </c>
      <c r="R240" s="55"/>
      <c r="S240" s="55"/>
      <c r="T240" s="55"/>
      <c r="U240" s="55"/>
      <c r="V240" s="55"/>
      <c r="W240" s="55"/>
      <c r="X240" s="55"/>
      <c r="Y240" s="55"/>
      <c r="Z240" s="55"/>
      <c r="AA240" s="55"/>
      <c r="AB240" s="55"/>
      <c r="AC240" s="55"/>
      <c r="AD240" s="55"/>
      <c r="AE240" s="55"/>
      <c r="AF240" s="55"/>
      <c r="AG240" s="41">
        <f>I240*P240</f>
        <v>0</v>
      </c>
      <c r="AH240" s="413"/>
      <c r="AI240" s="42">
        <f>$AI$1*AG240</f>
        <v>0</v>
      </c>
    </row>
    <row r="241" spans="1:35" ht="12.75" x14ac:dyDescent="0.25">
      <c r="G241" s="85"/>
      <c r="I241" s="45"/>
      <c r="P241" s="22"/>
      <c r="Q241" s="22"/>
      <c r="AG241" s="76"/>
      <c r="AH241" s="415"/>
      <c r="AI241" s="76"/>
    </row>
    <row r="242" spans="1:35" ht="60" customHeight="1" x14ac:dyDescent="0.25">
      <c r="A242" s="89"/>
      <c r="B242" s="590" t="s">
        <v>2446</v>
      </c>
      <c r="C242" s="50"/>
      <c r="D242" s="71" t="s">
        <v>825</v>
      </c>
      <c r="E242" s="51" t="s">
        <v>826</v>
      </c>
      <c r="F242" s="52">
        <v>10</v>
      </c>
      <c r="G242" s="53">
        <f>VLOOKUP(D242,Baza_cen[],4,0)</f>
        <v>35.226528750000007</v>
      </c>
      <c r="I242" s="54">
        <f>G242*(1-$I$3)</f>
        <v>35.226528750000007</v>
      </c>
      <c r="P242" s="35"/>
      <c r="Q242" s="274" t="str">
        <f t="shared" ref="Q242:Q243" si="75">$Q$3</f>
        <v>szt.</v>
      </c>
      <c r="R242" s="55"/>
      <c r="S242" s="55"/>
      <c r="T242" s="55"/>
      <c r="U242" s="55"/>
      <c r="V242" s="55"/>
      <c r="W242" s="55"/>
      <c r="X242" s="55"/>
      <c r="Y242" s="55"/>
      <c r="Z242" s="55"/>
      <c r="AA242" s="55"/>
      <c r="AB242" s="55"/>
      <c r="AC242" s="55"/>
      <c r="AD242" s="55"/>
      <c r="AE242" s="55"/>
      <c r="AF242" s="55"/>
      <c r="AG242" s="41">
        <f>I242*P242</f>
        <v>0</v>
      </c>
      <c r="AH242" s="413"/>
      <c r="AI242" s="42">
        <f>$AI$1*AG242</f>
        <v>0</v>
      </c>
    </row>
    <row r="243" spans="1:35" ht="60" customHeight="1" x14ac:dyDescent="0.25">
      <c r="A243" s="88"/>
      <c r="B243" s="591"/>
      <c r="C243" s="62"/>
      <c r="D243" s="73" t="s">
        <v>827</v>
      </c>
      <c r="E243" s="63" t="s">
        <v>828</v>
      </c>
      <c r="F243" s="64">
        <v>10</v>
      </c>
      <c r="G243" s="65">
        <f>VLOOKUP(D243,Baza_cen[],4,0)</f>
        <v>17.43614775</v>
      </c>
      <c r="I243" s="54">
        <f>G243*(1-$I$3)</f>
        <v>17.43614775</v>
      </c>
      <c r="P243" s="35"/>
      <c r="Q243" s="274" t="str">
        <f t="shared" si="75"/>
        <v>szt.</v>
      </c>
      <c r="R243" s="55"/>
      <c r="S243" s="55"/>
      <c r="T243" s="55"/>
      <c r="U243" s="55"/>
      <c r="V243" s="55"/>
      <c r="W243" s="55"/>
      <c r="X243" s="55"/>
      <c r="Y243" s="55"/>
      <c r="Z243" s="55"/>
      <c r="AA243" s="55"/>
      <c r="AB243" s="55"/>
      <c r="AC243" s="55"/>
      <c r="AD243" s="55"/>
      <c r="AE243" s="55"/>
      <c r="AF243" s="55"/>
      <c r="AG243" s="41">
        <f>I243*P243</f>
        <v>0</v>
      </c>
      <c r="AH243" s="413"/>
      <c r="AI243" s="42">
        <f>$AI$1*AG243</f>
        <v>0</v>
      </c>
    </row>
    <row r="244" spans="1:35" ht="12.75" x14ac:dyDescent="0.25">
      <c r="G244" s="85"/>
      <c r="I244" s="45"/>
      <c r="P244" s="22"/>
      <c r="Q244" s="22"/>
      <c r="AG244" s="76"/>
      <c r="AH244" s="415"/>
      <c r="AI244" s="76"/>
    </row>
    <row r="245" spans="1:35" ht="60" customHeight="1" x14ac:dyDescent="0.25">
      <c r="A245" s="89"/>
      <c r="B245" s="590" t="s">
        <v>2447</v>
      </c>
      <c r="C245" s="50"/>
      <c r="D245" s="71" t="s">
        <v>859</v>
      </c>
      <c r="E245" s="51" t="s">
        <v>860</v>
      </c>
      <c r="F245" s="52">
        <v>10</v>
      </c>
      <c r="G245" s="53">
        <f>VLOOKUP(D245,Baza_cen[],4,0)</f>
        <v>6.809150250000001</v>
      </c>
      <c r="I245" s="54">
        <f>G245*(1-$I$3)</f>
        <v>6.809150250000001</v>
      </c>
      <c r="P245" s="35"/>
      <c r="Q245" s="274" t="str">
        <f t="shared" ref="Q245:Q246" si="76">$Q$3</f>
        <v>szt.</v>
      </c>
      <c r="R245" s="55"/>
      <c r="S245" s="55"/>
      <c r="T245" s="55"/>
      <c r="U245" s="55"/>
      <c r="V245" s="55"/>
      <c r="W245" s="55"/>
      <c r="X245" s="55"/>
      <c r="Y245" s="55"/>
      <c r="Z245" s="55"/>
      <c r="AA245" s="55"/>
      <c r="AB245" s="55"/>
      <c r="AC245" s="55"/>
      <c r="AD245" s="55"/>
      <c r="AE245" s="55"/>
      <c r="AF245" s="55"/>
      <c r="AG245" s="41">
        <f>I245*P245</f>
        <v>0</v>
      </c>
      <c r="AH245" s="413"/>
      <c r="AI245" s="42">
        <f>$AI$1*AG245</f>
        <v>0</v>
      </c>
    </row>
    <row r="246" spans="1:35" ht="60" customHeight="1" x14ac:dyDescent="0.25">
      <c r="A246" s="88"/>
      <c r="B246" s="591"/>
      <c r="C246" s="62"/>
      <c r="D246" s="73" t="s">
        <v>861</v>
      </c>
      <c r="E246" s="90" t="s">
        <v>2448</v>
      </c>
      <c r="F246" s="64">
        <v>10</v>
      </c>
      <c r="G246" s="65">
        <f>VLOOKUP(D246,Baza_cen[],4,0)</f>
        <v>17.619824249999997</v>
      </c>
      <c r="I246" s="54">
        <f>G246*(1-$I$3)</f>
        <v>17.619824249999997</v>
      </c>
      <c r="P246" s="35"/>
      <c r="Q246" s="274" t="str">
        <f t="shared" si="76"/>
        <v>szt.</v>
      </c>
      <c r="R246" s="55"/>
      <c r="S246" s="55"/>
      <c r="T246" s="55"/>
      <c r="U246" s="55"/>
      <c r="V246" s="55"/>
      <c r="W246" s="55"/>
      <c r="X246" s="55"/>
      <c r="Y246" s="55"/>
      <c r="Z246" s="55"/>
      <c r="AA246" s="55"/>
      <c r="AB246" s="55"/>
      <c r="AC246" s="55"/>
      <c r="AD246" s="55"/>
      <c r="AE246" s="55"/>
      <c r="AF246" s="55"/>
      <c r="AG246" s="41">
        <f>I246*P246</f>
        <v>0</v>
      </c>
      <c r="AH246" s="413"/>
      <c r="AI246" s="42">
        <f>$AI$1*AG246</f>
        <v>0</v>
      </c>
    </row>
    <row r="247" spans="1:35" ht="12.75" x14ac:dyDescent="0.25">
      <c r="G247" s="85"/>
      <c r="I247" s="45"/>
      <c r="P247" s="22"/>
      <c r="Q247" s="22"/>
      <c r="AG247" s="76"/>
      <c r="AH247" s="415"/>
      <c r="AI247" s="76"/>
    </row>
    <row r="248" spans="1:35" ht="39.950000000000003" customHeight="1" x14ac:dyDescent="0.25">
      <c r="A248" s="89"/>
      <c r="B248" s="590" t="s">
        <v>2449</v>
      </c>
      <c r="C248" s="50"/>
      <c r="D248" s="71" t="s">
        <v>1026</v>
      </c>
      <c r="E248" s="51" t="s">
        <v>1027</v>
      </c>
      <c r="F248" s="52">
        <v>50</v>
      </c>
      <c r="G248" s="53">
        <f>VLOOKUP(D248,Baza_cen[],4,0)</f>
        <v>2.2041179999999998</v>
      </c>
      <c r="I248" s="54">
        <f>G248*(1-$I$3)</f>
        <v>2.2041179999999998</v>
      </c>
      <c r="P248" s="35"/>
      <c r="Q248" s="274" t="str">
        <f t="shared" ref="Q248:Q250" si="77">$Q$3</f>
        <v>szt.</v>
      </c>
      <c r="R248" s="55"/>
      <c r="S248" s="55"/>
      <c r="T248" s="55"/>
      <c r="U248" s="55"/>
      <c r="V248" s="55"/>
      <c r="W248" s="55"/>
      <c r="X248" s="55"/>
      <c r="Y248" s="55"/>
      <c r="Z248" s="55"/>
      <c r="AA248" s="55"/>
      <c r="AB248" s="55"/>
      <c r="AC248" s="55"/>
      <c r="AD248" s="55"/>
      <c r="AE248" s="55"/>
      <c r="AF248" s="55"/>
      <c r="AG248" s="41">
        <f>I248*P248</f>
        <v>0</v>
      </c>
      <c r="AH248" s="413"/>
      <c r="AI248" s="42">
        <f>$AI$1*AG248</f>
        <v>0</v>
      </c>
    </row>
    <row r="249" spans="1:35" ht="39.950000000000003" customHeight="1" x14ac:dyDescent="0.25">
      <c r="A249" s="89"/>
      <c r="B249" s="590"/>
      <c r="C249" s="50"/>
      <c r="D249" s="72" t="s">
        <v>1028</v>
      </c>
      <c r="E249" s="91" t="s">
        <v>1029</v>
      </c>
      <c r="F249" s="59">
        <v>50</v>
      </c>
      <c r="G249" s="60">
        <f>VLOOKUP(D249,Baza_cen[],4,0)</f>
        <v>1.8761242499999999</v>
      </c>
      <c r="I249" s="54">
        <f>G249*(1-$I$3)</f>
        <v>1.8761242499999999</v>
      </c>
      <c r="P249" s="35"/>
      <c r="Q249" s="274" t="str">
        <f t="shared" si="77"/>
        <v>szt.</v>
      </c>
      <c r="R249" s="55"/>
      <c r="S249" s="55"/>
      <c r="T249" s="55"/>
      <c r="U249" s="55"/>
      <c r="V249" s="55"/>
      <c r="W249" s="55"/>
      <c r="X249" s="55"/>
      <c r="Y249" s="55"/>
      <c r="Z249" s="55"/>
      <c r="AA249" s="55"/>
      <c r="AB249" s="55"/>
      <c r="AC249" s="55"/>
      <c r="AD249" s="55"/>
      <c r="AE249" s="55"/>
      <c r="AF249" s="55"/>
      <c r="AG249" s="41">
        <f>I249*P249</f>
        <v>0</v>
      </c>
      <c r="AH249" s="413"/>
      <c r="AI249" s="42">
        <f>$AI$1*AG249</f>
        <v>0</v>
      </c>
    </row>
    <row r="250" spans="1:35" ht="39.950000000000003" customHeight="1" x14ac:dyDescent="0.25">
      <c r="A250" s="88"/>
      <c r="B250" s="591"/>
      <c r="C250" s="62"/>
      <c r="D250" s="73" t="s">
        <v>1030</v>
      </c>
      <c r="E250" s="63" t="s">
        <v>1031</v>
      </c>
      <c r="F250" s="64">
        <v>50</v>
      </c>
      <c r="G250" s="65">
        <f>VLOOKUP(D250,Baza_cen[],4,0)</f>
        <v>7.2814612500000004</v>
      </c>
      <c r="I250" s="54">
        <f>G250*(1-$I$3)</f>
        <v>7.2814612500000004</v>
      </c>
      <c r="P250" s="35"/>
      <c r="Q250" s="274" t="str">
        <f t="shared" si="77"/>
        <v>szt.</v>
      </c>
      <c r="R250" s="55"/>
      <c r="S250" s="55"/>
      <c r="T250" s="55"/>
      <c r="U250" s="55"/>
      <c r="V250" s="55"/>
      <c r="W250" s="55"/>
      <c r="X250" s="55"/>
      <c r="Y250" s="55"/>
      <c r="Z250" s="55"/>
      <c r="AA250" s="55"/>
      <c r="AB250" s="55"/>
      <c r="AC250" s="55"/>
      <c r="AD250" s="55"/>
      <c r="AE250" s="55"/>
      <c r="AF250" s="55"/>
      <c r="AG250" s="41">
        <f>I250*P250</f>
        <v>0</v>
      </c>
      <c r="AH250" s="413"/>
      <c r="AI250" s="42">
        <f>$AI$1*AG250</f>
        <v>0</v>
      </c>
    </row>
    <row r="251" spans="1:35" ht="12.75" hidden="1" x14ac:dyDescent="0.25">
      <c r="I251" s="45"/>
      <c r="P251" s="22"/>
      <c r="Q251" s="22"/>
      <c r="AG251" s="48"/>
      <c r="AH251" s="215"/>
      <c r="AI251" s="48"/>
    </row>
    <row r="254" spans="1:35" ht="12.75" hidden="1" x14ac:dyDescent="0.25">
      <c r="J254" s="93"/>
      <c r="K254" s="93"/>
      <c r="L254" s="93"/>
      <c r="M254" s="93"/>
      <c r="N254" s="93"/>
      <c r="O254" s="93"/>
    </row>
  </sheetData>
  <sheetProtection algorithmName="SHA-512" hashValue="vow39Zyx09jQ60aMTGISYhEw7W+dySiwWGhRG8D2Xkzs7C6DjAN2nZhGQtKdksPo5av0Th6rkVi7oeGHRPf+Bw==" saltValue="Mk5i6XxumQ/FJLQuFqIHfw==" spinCount="100000" sheet="1" objects="1" scenarios="1"/>
  <protectedRanges>
    <protectedRange sqref="P5:P250" name="Rozstęp1"/>
  </protectedRanges>
  <mergeCells count="72">
    <mergeCell ref="A1:F1"/>
    <mergeCell ref="I1:P1"/>
    <mergeCell ref="A2:G2"/>
    <mergeCell ref="AG2:AI2"/>
    <mergeCell ref="A5:A13"/>
    <mergeCell ref="B5:B13"/>
    <mergeCell ref="A15:A17"/>
    <mergeCell ref="B15:B17"/>
    <mergeCell ref="A19:A24"/>
    <mergeCell ref="B19:B24"/>
    <mergeCell ref="A26:A28"/>
    <mergeCell ref="B26:B28"/>
    <mergeCell ref="A30:A41"/>
    <mergeCell ref="B30:B41"/>
    <mergeCell ref="A43:A48"/>
    <mergeCell ref="B43:B48"/>
    <mergeCell ref="A50:A61"/>
    <mergeCell ref="B50:B61"/>
    <mergeCell ref="A63:A76"/>
    <mergeCell ref="B63:B76"/>
    <mergeCell ref="A78:A89"/>
    <mergeCell ref="B78:B89"/>
    <mergeCell ref="A91:A96"/>
    <mergeCell ref="B91:B96"/>
    <mergeCell ref="A98:A100"/>
    <mergeCell ref="B98:B100"/>
    <mergeCell ref="A102:A103"/>
    <mergeCell ref="B102:B103"/>
    <mergeCell ref="A105:A108"/>
    <mergeCell ref="B105:B108"/>
    <mergeCell ref="A110:A115"/>
    <mergeCell ref="B110:B115"/>
    <mergeCell ref="A117:A123"/>
    <mergeCell ref="B117:B123"/>
    <mergeCell ref="A125:A126"/>
    <mergeCell ref="B125:B126"/>
    <mergeCell ref="A167:A170"/>
    <mergeCell ref="B167:B170"/>
    <mergeCell ref="A128:A130"/>
    <mergeCell ref="B128:B130"/>
    <mergeCell ref="A132:A135"/>
    <mergeCell ref="B132:B135"/>
    <mergeCell ref="A137:A139"/>
    <mergeCell ref="B137:B139"/>
    <mergeCell ref="B143:B146"/>
    <mergeCell ref="A148:A152"/>
    <mergeCell ref="B148:B152"/>
    <mergeCell ref="A154:A165"/>
    <mergeCell ref="B154:B165"/>
    <mergeCell ref="A172:A176"/>
    <mergeCell ref="B172:B176"/>
    <mergeCell ref="A178:A181"/>
    <mergeCell ref="B178:B181"/>
    <mergeCell ref="A183:A194"/>
    <mergeCell ref="B183:B194"/>
    <mergeCell ref="B230:B234"/>
    <mergeCell ref="A200:A201"/>
    <mergeCell ref="B200:B201"/>
    <mergeCell ref="A203:A205"/>
    <mergeCell ref="B203:B205"/>
    <mergeCell ref="A207:A209"/>
    <mergeCell ref="B207:B209"/>
    <mergeCell ref="A211:A214"/>
    <mergeCell ref="B211:B214"/>
    <mergeCell ref="A216:A217"/>
    <mergeCell ref="B216:B217"/>
    <mergeCell ref="B225:B228"/>
    <mergeCell ref="B236:B237"/>
    <mergeCell ref="B239:B240"/>
    <mergeCell ref="B242:B243"/>
    <mergeCell ref="B245:B246"/>
    <mergeCell ref="B248:B250"/>
  </mergeCells>
  <phoneticPr fontId="42" type="noConversion"/>
  <pageMargins left="0.23622047244094491" right="0.23622047244094491" top="0.74803149606299213" bottom="0.74803149606299213" header="0.31496062992125984" footer="0.31496062992125984"/>
  <pageSetup paperSize="9" scale="66" fitToHeight="0" orientation="portrait" r:id="rId1"/>
  <headerFooter>
    <oddHeader>&amp;C&amp;"-,Pogrubiony"&amp;22Karta Zamówień&amp;R&amp;K00-045&amp;D</oddHeader>
    <oddFooter>&amp;C&amp;G&amp;R&amp;K00-049&amp;P</oddFooter>
  </headerFooter>
  <rowBreaks count="8" manualBreakCount="8">
    <brk id="41" max="5" man="1"/>
    <brk id="76" max="5" man="1"/>
    <brk id="108" max="6" man="1"/>
    <brk id="139" max="6" man="1"/>
    <brk id="165" max="6" man="1"/>
    <brk id="198" max="6" man="1"/>
    <brk id="221" max="6" man="1"/>
    <brk id="243" max="6" man="1"/>
  </rowBreaks>
  <drawing r:id="rId2"/>
  <legacyDrawingHF r:id="rId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FCC5A7-747C-4A0A-8C09-6A236C19C7C9}">
  <sheetPr>
    <tabColor theme="6" tint="0.59999389629810485"/>
    <pageSetUpPr fitToPage="1"/>
  </sheetPr>
  <dimension ref="A1:AH166"/>
  <sheetViews>
    <sheetView showGridLines="0" zoomScale="85" zoomScaleNormal="85" workbookViewId="0">
      <pane ySplit="3" topLeftCell="A144" activePane="bottomLeft" state="frozen"/>
      <selection sqref="A1:F1"/>
      <selection pane="bottomLeft" sqref="A1:F1"/>
    </sheetView>
  </sheetViews>
  <sheetFormatPr defaultRowHeight="15" x14ac:dyDescent="0.25"/>
  <cols>
    <col min="1" max="2" width="30.7109375" customWidth="1"/>
    <col min="3" max="3" width="20.7109375" customWidth="1"/>
    <col min="4" max="4" width="14.42578125" bestFit="1" customWidth="1"/>
    <col min="5" max="7" width="17.85546875" customWidth="1"/>
    <col min="8" max="8" width="2.7109375" customWidth="1"/>
    <col min="9" max="9" width="15.7109375" customWidth="1"/>
    <col min="10" max="10" width="2.7109375" customWidth="1"/>
    <col min="11" max="15" width="0" hidden="1" customWidth="1"/>
    <col min="16" max="16" width="15.7109375" customWidth="1"/>
    <col min="17" max="17" width="5.140625" customWidth="1"/>
    <col min="18" max="18" width="4" customWidth="1"/>
    <col min="19" max="31" width="0" hidden="1" customWidth="1"/>
    <col min="32" max="32" width="15.7109375" customWidth="1"/>
    <col min="33" max="33" width="2.5703125" customWidth="1"/>
    <col min="34" max="34" width="25.7109375" customWidth="1"/>
  </cols>
  <sheetData>
    <row r="1" spans="1:34" ht="51.75" customHeight="1" thickBot="1" x14ac:dyDescent="0.3">
      <c r="A1" s="598" t="s">
        <v>2460</v>
      </c>
      <c r="B1" s="598"/>
      <c r="C1" s="598"/>
      <c r="D1" s="598"/>
      <c r="E1" s="598"/>
      <c r="F1" s="598"/>
      <c r="G1" s="97" t="s">
        <v>8</v>
      </c>
      <c r="H1" s="33"/>
      <c r="I1" s="29" t="s">
        <v>2461</v>
      </c>
      <c r="J1" s="98">
        <v>1.2</v>
      </c>
      <c r="K1" s="104"/>
      <c r="L1" s="104"/>
      <c r="M1" s="104"/>
      <c r="N1" s="104"/>
      <c r="O1" s="104"/>
      <c r="P1" s="595" t="s">
        <v>2462</v>
      </c>
      <c r="Q1" s="595"/>
      <c r="R1" s="595"/>
      <c r="S1" s="595"/>
      <c r="T1" s="595"/>
      <c r="U1" s="595"/>
      <c r="V1" s="595"/>
      <c r="W1" s="595"/>
      <c r="X1" s="595"/>
      <c r="Y1" s="595"/>
      <c r="Z1" s="595"/>
      <c r="AA1" s="595"/>
      <c r="AB1" s="595"/>
      <c r="AC1" s="595"/>
      <c r="AD1" s="595"/>
      <c r="AE1" s="595"/>
      <c r="AF1" s="595"/>
      <c r="AG1" s="599"/>
      <c r="AH1" s="595"/>
    </row>
    <row r="2" spans="1:34" ht="24" customHeight="1" x14ac:dyDescent="0.25">
      <c r="A2" s="600" t="s">
        <v>2463</v>
      </c>
      <c r="B2" s="600"/>
      <c r="C2" s="600"/>
      <c r="D2" s="600"/>
      <c r="E2" s="600"/>
      <c r="F2" s="600"/>
      <c r="G2" s="600"/>
      <c r="H2" s="33"/>
      <c r="I2" s="34" t="s">
        <v>4</v>
      </c>
      <c r="J2" s="33"/>
      <c r="K2" s="33"/>
      <c r="L2" s="33"/>
      <c r="M2" s="33"/>
      <c r="N2" s="33"/>
      <c r="O2" s="33"/>
      <c r="P2" s="423" t="s">
        <v>46</v>
      </c>
      <c r="Q2" s="274" t="s">
        <v>2451</v>
      </c>
      <c r="R2" s="393"/>
      <c r="S2" s="410"/>
      <c r="T2" s="410"/>
      <c r="U2" s="410"/>
      <c r="V2" s="410"/>
      <c r="W2" s="410"/>
      <c r="X2" s="410"/>
      <c r="Y2" s="410"/>
      <c r="Z2" s="410"/>
      <c r="AA2" s="410"/>
      <c r="AB2" s="410"/>
      <c r="AC2" s="410"/>
      <c r="AD2" s="410"/>
      <c r="AE2" s="410"/>
      <c r="AF2" s="100" t="s">
        <v>2464</v>
      </c>
      <c r="AG2" s="36"/>
      <c r="AH2" s="101" t="s">
        <v>39</v>
      </c>
    </row>
    <row r="3" spans="1:34" ht="48.75" customHeight="1" x14ac:dyDescent="0.25">
      <c r="A3" s="38" t="s">
        <v>2406</v>
      </c>
      <c r="B3" s="38"/>
      <c r="C3" s="38" t="s">
        <v>2465</v>
      </c>
      <c r="D3" s="38" t="s">
        <v>42</v>
      </c>
      <c r="E3" s="38" t="s">
        <v>2466</v>
      </c>
      <c r="F3" s="38" t="s">
        <v>2467</v>
      </c>
      <c r="G3" s="38" t="s">
        <v>2468</v>
      </c>
      <c r="H3" s="33"/>
      <c r="I3" s="39">
        <f>RABATY!C8</f>
        <v>0</v>
      </c>
      <c r="J3" s="33"/>
      <c r="K3" s="33"/>
      <c r="L3" s="33"/>
      <c r="M3" s="33"/>
      <c r="N3" s="33"/>
      <c r="O3" s="33"/>
      <c r="P3" s="423">
        <f>SUM(P5:P166)</f>
        <v>0</v>
      </c>
      <c r="Q3" s="274" t="s">
        <v>2402</v>
      </c>
      <c r="R3" s="394"/>
      <c r="S3" s="409"/>
      <c r="T3" s="409"/>
      <c r="U3" s="409"/>
      <c r="V3" s="409"/>
      <c r="W3" s="409"/>
      <c r="X3" s="409"/>
      <c r="Y3" s="409"/>
      <c r="Z3" s="409"/>
      <c r="AA3" s="409"/>
      <c r="AB3" s="409"/>
      <c r="AC3" s="409"/>
      <c r="AD3" s="409"/>
      <c r="AE3" s="409"/>
      <c r="AF3" s="491">
        <f>SUM(AF5:AF166)</f>
        <v>0</v>
      </c>
      <c r="AG3" s="9"/>
      <c r="AH3" s="42">
        <f>SUM(AH5:AH166)</f>
        <v>0</v>
      </c>
    </row>
    <row r="4" spans="1:34" ht="15.75" x14ac:dyDescent="0.25">
      <c r="A4" s="43"/>
      <c r="B4" s="102"/>
      <c r="C4" s="102"/>
      <c r="D4" s="102"/>
      <c r="E4" s="102"/>
      <c r="F4" s="102"/>
      <c r="G4" s="102"/>
      <c r="H4" s="43"/>
      <c r="I4" s="43"/>
      <c r="J4" s="43"/>
      <c r="K4" s="43"/>
      <c r="L4" s="43"/>
      <c r="M4" s="43"/>
      <c r="N4" s="43"/>
      <c r="O4" s="43"/>
      <c r="P4" s="103"/>
      <c r="Q4" s="103"/>
      <c r="R4" s="395"/>
      <c r="S4" s="103"/>
      <c r="T4" s="103"/>
      <c r="U4" s="103"/>
      <c r="V4" s="103"/>
      <c r="W4" s="103"/>
      <c r="X4" s="103"/>
      <c r="Y4" s="103"/>
      <c r="Z4" s="103"/>
      <c r="AA4" s="103"/>
      <c r="AB4" s="103"/>
      <c r="AC4" s="103"/>
      <c r="AD4" s="103"/>
      <c r="AE4" s="103"/>
      <c r="AF4" s="494"/>
      <c r="AG4" s="104"/>
      <c r="AH4" s="105"/>
    </row>
    <row r="5" spans="1:34" x14ac:dyDescent="0.25">
      <c r="A5" s="592"/>
      <c r="B5" s="590" t="s">
        <v>483</v>
      </c>
      <c r="C5" s="601" t="s">
        <v>2469</v>
      </c>
      <c r="D5" s="106" t="s">
        <v>714</v>
      </c>
      <c r="E5" s="107">
        <v>65</v>
      </c>
      <c r="F5" s="107" t="s">
        <v>2470</v>
      </c>
      <c r="G5" s="108">
        <f>VLOOKUP(D5,Baza_cen[],4,0)</f>
        <v>51.796800000000005</v>
      </c>
      <c r="H5" s="33"/>
      <c r="I5" s="109">
        <f>G5*(1-$I$3)</f>
        <v>51.796800000000005</v>
      </c>
      <c r="J5" s="33"/>
      <c r="K5" s="33"/>
      <c r="L5" s="33"/>
      <c r="M5" s="33"/>
      <c r="N5" s="33"/>
      <c r="O5" s="33"/>
      <c r="P5" s="99"/>
      <c r="Q5" s="274" t="str">
        <f>$Q$3</f>
        <v>szt.</v>
      </c>
      <c r="R5" s="394"/>
      <c r="S5" s="409"/>
      <c r="T5" s="409"/>
      <c r="U5" s="409"/>
      <c r="V5" s="409"/>
      <c r="W5" s="409"/>
      <c r="X5" s="409"/>
      <c r="Y5" s="409"/>
      <c r="Z5" s="409"/>
      <c r="AA5" s="409"/>
      <c r="AB5" s="409"/>
      <c r="AC5" s="409"/>
      <c r="AD5" s="409"/>
      <c r="AE5" s="409"/>
      <c r="AF5" s="491">
        <f t="shared" ref="AF5:AF11" si="0">P5*$J$1</f>
        <v>0</v>
      </c>
      <c r="AG5" s="110"/>
      <c r="AH5" s="42">
        <f t="shared" ref="AH5:AH11" si="1">AF5*I5</f>
        <v>0</v>
      </c>
    </row>
    <row r="6" spans="1:34" x14ac:dyDescent="0.25">
      <c r="A6" s="592"/>
      <c r="B6" s="590"/>
      <c r="C6" s="601"/>
      <c r="D6" s="111" t="s">
        <v>715</v>
      </c>
      <c r="E6" s="112">
        <v>75</v>
      </c>
      <c r="F6" s="112" t="s">
        <v>2470</v>
      </c>
      <c r="G6" s="113">
        <f>VLOOKUP(D6,Baza_cen[],4,0)</f>
        <v>61.214400000000012</v>
      </c>
      <c r="H6" s="33"/>
      <c r="I6" s="109">
        <f t="shared" ref="I6:I11" si="2">G6*(1-$I$3)</f>
        <v>61.214400000000012</v>
      </c>
      <c r="J6" s="33"/>
      <c r="K6" s="33"/>
      <c r="L6" s="33"/>
      <c r="M6" s="33"/>
      <c r="N6" s="33"/>
      <c r="O6" s="33"/>
      <c r="P6" s="99"/>
      <c r="Q6" s="274" t="str">
        <f t="shared" ref="Q6:Q11" si="3">$Q$3</f>
        <v>szt.</v>
      </c>
      <c r="R6" s="394"/>
      <c r="S6" s="409"/>
      <c r="T6" s="409"/>
      <c r="U6" s="409"/>
      <c r="V6" s="409"/>
      <c r="W6" s="409"/>
      <c r="X6" s="409"/>
      <c r="Y6" s="409"/>
      <c r="Z6" s="409"/>
      <c r="AA6" s="409"/>
      <c r="AB6" s="409"/>
      <c r="AC6" s="409"/>
      <c r="AD6" s="409"/>
      <c r="AE6" s="409"/>
      <c r="AF6" s="491">
        <f t="shared" si="0"/>
        <v>0</v>
      </c>
      <c r="AG6" s="110"/>
      <c r="AH6" s="42">
        <f t="shared" si="1"/>
        <v>0</v>
      </c>
    </row>
    <row r="7" spans="1:34" x14ac:dyDescent="0.25">
      <c r="A7" s="592"/>
      <c r="B7" s="590"/>
      <c r="C7" s="601"/>
      <c r="D7" s="111" t="s">
        <v>716</v>
      </c>
      <c r="E7" s="112">
        <v>85</v>
      </c>
      <c r="F7" s="112" t="s">
        <v>2470</v>
      </c>
      <c r="G7" s="113">
        <f>VLOOKUP(D7,Baza_cen[],4,0)</f>
        <v>67.100400000000008</v>
      </c>
      <c r="H7" s="33"/>
      <c r="I7" s="109">
        <f t="shared" si="2"/>
        <v>67.100400000000008</v>
      </c>
      <c r="J7" s="33"/>
      <c r="K7" s="33"/>
      <c r="L7" s="33"/>
      <c r="M7" s="33"/>
      <c r="N7" s="33"/>
      <c r="O7" s="33"/>
      <c r="P7" s="99"/>
      <c r="Q7" s="274" t="str">
        <f t="shared" si="3"/>
        <v>szt.</v>
      </c>
      <c r="R7" s="394"/>
      <c r="S7" s="409"/>
      <c r="T7" s="409"/>
      <c r="U7" s="409"/>
      <c r="V7" s="409"/>
      <c r="W7" s="409"/>
      <c r="X7" s="409"/>
      <c r="Y7" s="409"/>
      <c r="Z7" s="409"/>
      <c r="AA7" s="409"/>
      <c r="AB7" s="409"/>
      <c r="AC7" s="409"/>
      <c r="AD7" s="409"/>
      <c r="AE7" s="409"/>
      <c r="AF7" s="491">
        <f t="shared" si="0"/>
        <v>0</v>
      </c>
      <c r="AG7" s="110"/>
      <c r="AH7" s="42">
        <f t="shared" si="1"/>
        <v>0</v>
      </c>
    </row>
    <row r="8" spans="1:34" x14ac:dyDescent="0.25">
      <c r="A8" s="592"/>
      <c r="B8" s="590"/>
      <c r="C8" s="601"/>
      <c r="D8" s="111" t="s">
        <v>717</v>
      </c>
      <c r="E8" s="112">
        <v>95</v>
      </c>
      <c r="F8" s="112" t="s">
        <v>2470</v>
      </c>
      <c r="G8" s="113">
        <f>VLOOKUP(D8,Baza_cen[],4,0)</f>
        <v>75.340800000000016</v>
      </c>
      <c r="H8" s="33"/>
      <c r="I8" s="109">
        <f t="shared" si="2"/>
        <v>75.340800000000016</v>
      </c>
      <c r="J8" s="33"/>
      <c r="K8" s="33"/>
      <c r="L8" s="33"/>
      <c r="M8" s="33"/>
      <c r="N8" s="33"/>
      <c r="O8" s="33"/>
      <c r="P8" s="99"/>
      <c r="Q8" s="274" t="str">
        <f t="shared" si="3"/>
        <v>szt.</v>
      </c>
      <c r="R8" s="394"/>
      <c r="S8" s="409"/>
      <c r="T8" s="409"/>
      <c r="U8" s="409"/>
      <c r="V8" s="409"/>
      <c r="W8" s="409"/>
      <c r="X8" s="409"/>
      <c r="Y8" s="409"/>
      <c r="Z8" s="409"/>
      <c r="AA8" s="409"/>
      <c r="AB8" s="409"/>
      <c r="AC8" s="409"/>
      <c r="AD8" s="409"/>
      <c r="AE8" s="409"/>
      <c r="AF8" s="491">
        <f t="shared" si="0"/>
        <v>0</v>
      </c>
      <c r="AG8" s="110"/>
      <c r="AH8" s="42">
        <f t="shared" si="1"/>
        <v>0</v>
      </c>
    </row>
    <row r="9" spans="1:34" x14ac:dyDescent="0.25">
      <c r="A9" s="592"/>
      <c r="B9" s="590"/>
      <c r="C9" s="601"/>
      <c r="D9" s="111" t="s">
        <v>723</v>
      </c>
      <c r="E9" s="112">
        <v>65</v>
      </c>
      <c r="F9" s="114" t="s">
        <v>2471</v>
      </c>
      <c r="G9" s="113">
        <f>VLOOKUP(D9,Baza_cen[],4,0)</f>
        <v>76.518000000000015</v>
      </c>
      <c r="H9" s="33"/>
      <c r="I9" s="109">
        <f t="shared" si="2"/>
        <v>76.518000000000015</v>
      </c>
      <c r="J9" s="33"/>
      <c r="K9" s="33"/>
      <c r="L9" s="33"/>
      <c r="M9" s="33"/>
      <c r="N9" s="33"/>
      <c r="O9" s="33"/>
      <c r="P9" s="99"/>
      <c r="Q9" s="274" t="str">
        <f t="shared" si="3"/>
        <v>szt.</v>
      </c>
      <c r="R9" s="394"/>
      <c r="S9" s="409"/>
      <c r="T9" s="409"/>
      <c r="U9" s="409"/>
      <c r="V9" s="409"/>
      <c r="W9" s="409"/>
      <c r="X9" s="409"/>
      <c r="Y9" s="409"/>
      <c r="Z9" s="409"/>
      <c r="AA9" s="409"/>
      <c r="AB9" s="409"/>
      <c r="AC9" s="409"/>
      <c r="AD9" s="409"/>
      <c r="AE9" s="409"/>
      <c r="AF9" s="491">
        <f t="shared" si="0"/>
        <v>0</v>
      </c>
      <c r="AG9" s="110"/>
      <c r="AH9" s="42">
        <f t="shared" si="1"/>
        <v>0</v>
      </c>
    </row>
    <row r="10" spans="1:34" x14ac:dyDescent="0.25">
      <c r="A10" s="592"/>
      <c r="B10" s="590"/>
      <c r="C10" s="601"/>
      <c r="D10" s="111" t="s">
        <v>724</v>
      </c>
      <c r="E10" s="112">
        <v>75</v>
      </c>
      <c r="F10" s="114" t="s">
        <v>2471</v>
      </c>
      <c r="G10" s="403">
        <f>VLOOKUP(D10,Baza_cen[],4,0)</f>
        <v>87.112800000000007</v>
      </c>
      <c r="H10" s="33"/>
      <c r="I10" s="109">
        <f t="shared" si="2"/>
        <v>87.112800000000007</v>
      </c>
      <c r="J10" s="33"/>
      <c r="K10" s="33"/>
      <c r="L10" s="33"/>
      <c r="M10" s="33"/>
      <c r="N10" s="33"/>
      <c r="O10" s="33"/>
      <c r="P10" s="99"/>
      <c r="Q10" s="274" t="str">
        <f t="shared" si="3"/>
        <v>szt.</v>
      </c>
      <c r="R10" s="394"/>
      <c r="S10" s="409"/>
      <c r="T10" s="409"/>
      <c r="U10" s="409"/>
      <c r="V10" s="409"/>
      <c r="W10" s="409"/>
      <c r="X10" s="409"/>
      <c r="Y10" s="409"/>
      <c r="Z10" s="409"/>
      <c r="AA10" s="409"/>
      <c r="AB10" s="409"/>
      <c r="AC10" s="409"/>
      <c r="AD10" s="409"/>
      <c r="AE10" s="409"/>
      <c r="AF10" s="491">
        <f t="shared" si="0"/>
        <v>0</v>
      </c>
      <c r="AG10" s="110"/>
      <c r="AH10" s="42">
        <f t="shared" si="1"/>
        <v>0</v>
      </c>
    </row>
    <row r="11" spans="1:34" x14ac:dyDescent="0.25">
      <c r="A11" s="592"/>
      <c r="B11" s="590"/>
      <c r="C11" s="601"/>
      <c r="D11" s="115" t="s">
        <v>725</v>
      </c>
      <c r="E11" s="116">
        <v>85</v>
      </c>
      <c r="F11" s="114" t="s">
        <v>2471</v>
      </c>
      <c r="G11" s="117">
        <f>VLOOKUP(D11,Baza_cen[],4,0)</f>
        <v>97.707600000000014</v>
      </c>
      <c r="H11" s="33"/>
      <c r="I11" s="109">
        <f t="shared" si="2"/>
        <v>97.707600000000014</v>
      </c>
      <c r="J11" s="33"/>
      <c r="K11" s="33"/>
      <c r="L11" s="33"/>
      <c r="M11" s="33"/>
      <c r="N11" s="33"/>
      <c r="O11" s="33"/>
      <c r="P11" s="99"/>
      <c r="Q11" s="274" t="str">
        <f t="shared" si="3"/>
        <v>szt.</v>
      </c>
      <c r="R11" s="394"/>
      <c r="S11" s="409"/>
      <c r="T11" s="409"/>
      <c r="U11" s="409"/>
      <c r="V11" s="409"/>
      <c r="W11" s="409"/>
      <c r="X11" s="409"/>
      <c r="Y11" s="409"/>
      <c r="Z11" s="409"/>
      <c r="AA11" s="409"/>
      <c r="AB11" s="409"/>
      <c r="AC11" s="409"/>
      <c r="AD11" s="409"/>
      <c r="AE11" s="409"/>
      <c r="AF11" s="491">
        <f t="shared" si="0"/>
        <v>0</v>
      </c>
      <c r="AG11" s="110"/>
      <c r="AH11" s="42">
        <f t="shared" si="1"/>
        <v>0</v>
      </c>
    </row>
    <row r="12" spans="1:34" x14ac:dyDescent="0.25">
      <c r="A12" s="118"/>
      <c r="B12" s="118"/>
      <c r="C12" s="118"/>
      <c r="D12" s="118"/>
      <c r="E12" s="118"/>
      <c r="F12" s="118"/>
      <c r="G12" s="118"/>
      <c r="H12" s="33"/>
      <c r="I12" s="45"/>
      <c r="J12" s="33"/>
      <c r="K12" s="33"/>
      <c r="L12" s="33"/>
      <c r="M12" s="33"/>
      <c r="N12" s="33"/>
      <c r="O12" s="33"/>
      <c r="P12" s="452"/>
      <c r="Q12" s="22"/>
      <c r="R12" s="396"/>
      <c r="S12" s="146"/>
      <c r="T12" s="146"/>
      <c r="U12" s="146"/>
      <c r="V12" s="146"/>
      <c r="W12" s="146"/>
      <c r="X12" s="146"/>
      <c r="Y12" s="146"/>
      <c r="Z12" s="146"/>
      <c r="AA12" s="146"/>
      <c r="AB12" s="146"/>
      <c r="AC12" s="146"/>
      <c r="AD12" s="146"/>
      <c r="AE12" s="146"/>
      <c r="AF12" s="492"/>
      <c r="AG12" s="120"/>
      <c r="AH12" s="76"/>
    </row>
    <row r="13" spans="1:34" x14ac:dyDescent="0.25">
      <c r="A13" s="592"/>
      <c r="B13" s="590" t="s">
        <v>445</v>
      </c>
      <c r="C13" s="601" t="s">
        <v>2472</v>
      </c>
      <c r="D13" s="106" t="s">
        <v>685</v>
      </c>
      <c r="E13" s="107">
        <v>65</v>
      </c>
      <c r="F13" s="107" t="s">
        <v>2470</v>
      </c>
      <c r="G13" s="108">
        <f>VLOOKUP(D13,Baza_cen[],4,0)</f>
        <v>37.670400000000008</v>
      </c>
      <c r="H13" s="33"/>
      <c r="I13" s="109">
        <f>G13*(1-$I$3)</f>
        <v>37.670400000000008</v>
      </c>
      <c r="J13" s="33"/>
      <c r="K13" s="33"/>
      <c r="L13" s="33"/>
      <c r="M13" s="33"/>
      <c r="N13" s="33"/>
      <c r="O13" s="33"/>
      <c r="P13" s="99"/>
      <c r="Q13" s="274" t="str">
        <f t="shared" ref="Q13:Q19" si="4">$Q$3</f>
        <v>szt.</v>
      </c>
      <c r="R13" s="394"/>
      <c r="S13" s="409"/>
      <c r="T13" s="409"/>
      <c r="U13" s="409"/>
      <c r="V13" s="409"/>
      <c r="W13" s="409"/>
      <c r="X13" s="409"/>
      <c r="Y13" s="409"/>
      <c r="Z13" s="409"/>
      <c r="AA13" s="409"/>
      <c r="AB13" s="409"/>
      <c r="AC13" s="409"/>
      <c r="AD13" s="409"/>
      <c r="AE13" s="409"/>
      <c r="AF13" s="491">
        <f t="shared" ref="AF13:AF19" si="5">P13*$J$1</f>
        <v>0</v>
      </c>
      <c r="AG13" s="110"/>
      <c r="AH13" s="42">
        <f t="shared" ref="AH13:AH19" si="6">AF13*I13</f>
        <v>0</v>
      </c>
    </row>
    <row r="14" spans="1:34" x14ac:dyDescent="0.25">
      <c r="A14" s="592"/>
      <c r="B14" s="590"/>
      <c r="C14" s="601"/>
      <c r="D14" s="111" t="s">
        <v>686</v>
      </c>
      <c r="E14" s="112">
        <v>75</v>
      </c>
      <c r="F14" s="112" t="s">
        <v>2470</v>
      </c>
      <c r="G14" s="113">
        <f>VLOOKUP(D14,Baza_cen[],4,0)</f>
        <v>43.556400000000004</v>
      </c>
      <c r="H14" s="33"/>
      <c r="I14" s="109">
        <f t="shared" ref="I14:I19" si="7">G14*(1-$I$3)</f>
        <v>43.556400000000004</v>
      </c>
      <c r="J14" s="33"/>
      <c r="K14" s="33"/>
      <c r="L14" s="33"/>
      <c r="M14" s="33"/>
      <c r="N14" s="33"/>
      <c r="O14" s="33"/>
      <c r="P14" s="99"/>
      <c r="Q14" s="274" t="str">
        <f t="shared" si="4"/>
        <v>szt.</v>
      </c>
      <c r="R14" s="394"/>
      <c r="S14" s="409"/>
      <c r="T14" s="409"/>
      <c r="U14" s="409"/>
      <c r="V14" s="409"/>
      <c r="W14" s="409"/>
      <c r="X14" s="409"/>
      <c r="Y14" s="409"/>
      <c r="Z14" s="409"/>
      <c r="AA14" s="409"/>
      <c r="AB14" s="409"/>
      <c r="AC14" s="409"/>
      <c r="AD14" s="409"/>
      <c r="AE14" s="409"/>
      <c r="AF14" s="491">
        <f t="shared" si="5"/>
        <v>0</v>
      </c>
      <c r="AG14" s="110"/>
      <c r="AH14" s="42">
        <f t="shared" si="6"/>
        <v>0</v>
      </c>
    </row>
    <row r="15" spans="1:34" x14ac:dyDescent="0.25">
      <c r="A15" s="592"/>
      <c r="B15" s="590"/>
      <c r="C15" s="601"/>
      <c r="D15" s="111" t="s">
        <v>687</v>
      </c>
      <c r="E15" s="112">
        <v>85</v>
      </c>
      <c r="F15" s="112" t="s">
        <v>2470</v>
      </c>
      <c r="G15" s="113">
        <f>VLOOKUP(D15,Baza_cen[],4,0)</f>
        <v>48.265200000000007</v>
      </c>
      <c r="H15" s="33"/>
      <c r="I15" s="109">
        <f t="shared" si="7"/>
        <v>48.265200000000007</v>
      </c>
      <c r="J15" s="33"/>
      <c r="K15" s="33"/>
      <c r="L15" s="33"/>
      <c r="M15" s="33"/>
      <c r="N15" s="33"/>
      <c r="O15" s="33"/>
      <c r="P15" s="99"/>
      <c r="Q15" s="274" t="str">
        <f t="shared" si="4"/>
        <v>szt.</v>
      </c>
      <c r="R15" s="394"/>
      <c r="S15" s="409"/>
      <c r="T15" s="409"/>
      <c r="U15" s="409"/>
      <c r="V15" s="409"/>
      <c r="W15" s="409"/>
      <c r="X15" s="409"/>
      <c r="Y15" s="409"/>
      <c r="Z15" s="409"/>
      <c r="AA15" s="409"/>
      <c r="AB15" s="409"/>
      <c r="AC15" s="409"/>
      <c r="AD15" s="409"/>
      <c r="AE15" s="409"/>
      <c r="AF15" s="491">
        <f t="shared" si="5"/>
        <v>0</v>
      </c>
      <c r="AG15" s="110"/>
      <c r="AH15" s="42">
        <f t="shared" si="6"/>
        <v>0</v>
      </c>
    </row>
    <row r="16" spans="1:34" x14ac:dyDescent="0.25">
      <c r="A16" s="592"/>
      <c r="B16" s="590"/>
      <c r="C16" s="601"/>
      <c r="D16" s="111" t="s">
        <v>688</v>
      </c>
      <c r="E16" s="112">
        <v>95</v>
      </c>
      <c r="F16" s="112" t="s">
        <v>2470</v>
      </c>
      <c r="G16" s="113">
        <f>VLOOKUP(D16,Baza_cen[],4,0)</f>
        <v>54.15120000000001</v>
      </c>
      <c r="H16" s="33"/>
      <c r="I16" s="109">
        <f t="shared" si="7"/>
        <v>54.15120000000001</v>
      </c>
      <c r="J16" s="33"/>
      <c r="K16" s="33"/>
      <c r="L16" s="33"/>
      <c r="M16" s="33"/>
      <c r="N16" s="33"/>
      <c r="O16" s="33"/>
      <c r="P16" s="99"/>
      <c r="Q16" s="274" t="str">
        <f t="shared" si="4"/>
        <v>szt.</v>
      </c>
      <c r="R16" s="394"/>
      <c r="S16" s="409"/>
      <c r="T16" s="409"/>
      <c r="U16" s="409"/>
      <c r="V16" s="409"/>
      <c r="W16" s="409"/>
      <c r="X16" s="409"/>
      <c r="Y16" s="409"/>
      <c r="Z16" s="409"/>
      <c r="AA16" s="409"/>
      <c r="AB16" s="409"/>
      <c r="AC16" s="409"/>
      <c r="AD16" s="409"/>
      <c r="AE16" s="409"/>
      <c r="AF16" s="491">
        <f t="shared" si="5"/>
        <v>0</v>
      </c>
      <c r="AG16" s="110"/>
      <c r="AH16" s="42">
        <f t="shared" si="6"/>
        <v>0</v>
      </c>
    </row>
    <row r="17" spans="1:34" x14ac:dyDescent="0.25">
      <c r="A17" s="592"/>
      <c r="B17" s="590"/>
      <c r="C17" s="601"/>
      <c r="D17" s="111" t="s">
        <v>694</v>
      </c>
      <c r="E17" s="112">
        <v>65</v>
      </c>
      <c r="F17" s="114" t="s">
        <v>2471</v>
      </c>
      <c r="G17" s="113">
        <f>VLOOKUP(D17,Baza_cen[],4,0)</f>
        <v>54.15120000000001</v>
      </c>
      <c r="H17" s="33"/>
      <c r="I17" s="109">
        <f t="shared" si="7"/>
        <v>54.15120000000001</v>
      </c>
      <c r="J17" s="33"/>
      <c r="K17" s="33"/>
      <c r="L17" s="33"/>
      <c r="M17" s="33"/>
      <c r="N17" s="33"/>
      <c r="O17" s="33"/>
      <c r="P17" s="99"/>
      <c r="Q17" s="274" t="str">
        <f t="shared" si="4"/>
        <v>szt.</v>
      </c>
      <c r="R17" s="394"/>
      <c r="S17" s="409"/>
      <c r="T17" s="409"/>
      <c r="U17" s="409"/>
      <c r="V17" s="409"/>
      <c r="W17" s="409"/>
      <c r="X17" s="409"/>
      <c r="Y17" s="409"/>
      <c r="Z17" s="409"/>
      <c r="AA17" s="409"/>
      <c r="AB17" s="409"/>
      <c r="AC17" s="409"/>
      <c r="AD17" s="409"/>
      <c r="AE17" s="409"/>
      <c r="AF17" s="491">
        <f t="shared" si="5"/>
        <v>0</v>
      </c>
      <c r="AG17" s="110"/>
      <c r="AH17" s="42">
        <f t="shared" si="6"/>
        <v>0</v>
      </c>
    </row>
    <row r="18" spans="1:34" x14ac:dyDescent="0.25">
      <c r="A18" s="592"/>
      <c r="B18" s="590"/>
      <c r="C18" s="601"/>
      <c r="D18" s="111" t="s">
        <v>695</v>
      </c>
      <c r="E18" s="112">
        <v>75</v>
      </c>
      <c r="F18" s="114" t="s">
        <v>2471</v>
      </c>
      <c r="G18" s="113">
        <f>VLOOKUP(D18,Baza_cen[],4,0)</f>
        <v>62.391600000000004</v>
      </c>
      <c r="H18" s="33"/>
      <c r="I18" s="109">
        <f t="shared" si="7"/>
        <v>62.391600000000004</v>
      </c>
      <c r="J18" s="33"/>
      <c r="K18" s="33"/>
      <c r="L18" s="33"/>
      <c r="M18" s="33"/>
      <c r="N18" s="33"/>
      <c r="O18" s="33"/>
      <c r="P18" s="99"/>
      <c r="Q18" s="274" t="str">
        <f t="shared" si="4"/>
        <v>szt.</v>
      </c>
      <c r="R18" s="394"/>
      <c r="S18" s="409"/>
      <c r="T18" s="409"/>
      <c r="U18" s="409"/>
      <c r="V18" s="409"/>
      <c r="W18" s="409"/>
      <c r="X18" s="409"/>
      <c r="Y18" s="409"/>
      <c r="Z18" s="409"/>
      <c r="AA18" s="409"/>
      <c r="AB18" s="409"/>
      <c r="AC18" s="409"/>
      <c r="AD18" s="409"/>
      <c r="AE18" s="409"/>
      <c r="AF18" s="491">
        <f t="shared" si="5"/>
        <v>0</v>
      </c>
      <c r="AG18" s="110"/>
      <c r="AH18" s="42">
        <f t="shared" si="6"/>
        <v>0</v>
      </c>
    </row>
    <row r="19" spans="1:34" x14ac:dyDescent="0.25">
      <c r="A19" s="592"/>
      <c r="B19" s="590"/>
      <c r="C19" s="601"/>
      <c r="D19" s="115" t="s">
        <v>696</v>
      </c>
      <c r="E19" s="116">
        <v>85</v>
      </c>
      <c r="F19" s="114" t="s">
        <v>2471</v>
      </c>
      <c r="G19" s="117">
        <f>VLOOKUP(D19,Baza_cen[],4,0)</f>
        <v>69.454800000000006</v>
      </c>
      <c r="H19" s="33"/>
      <c r="I19" s="109">
        <f t="shared" si="7"/>
        <v>69.454800000000006</v>
      </c>
      <c r="J19" s="33"/>
      <c r="K19" s="33"/>
      <c r="L19" s="33"/>
      <c r="M19" s="33"/>
      <c r="N19" s="33"/>
      <c r="O19" s="33"/>
      <c r="P19" s="99"/>
      <c r="Q19" s="274" t="str">
        <f t="shared" si="4"/>
        <v>szt.</v>
      </c>
      <c r="R19" s="394"/>
      <c r="S19" s="409"/>
      <c r="T19" s="409"/>
      <c r="U19" s="409"/>
      <c r="V19" s="409"/>
      <c r="W19" s="409"/>
      <c r="X19" s="409"/>
      <c r="Y19" s="409"/>
      <c r="Z19" s="409"/>
      <c r="AA19" s="409"/>
      <c r="AB19" s="409"/>
      <c r="AC19" s="409"/>
      <c r="AD19" s="409"/>
      <c r="AE19" s="409"/>
      <c r="AF19" s="491">
        <f t="shared" si="5"/>
        <v>0</v>
      </c>
      <c r="AG19" s="110"/>
      <c r="AH19" s="42">
        <f t="shared" si="6"/>
        <v>0</v>
      </c>
    </row>
    <row r="20" spans="1:34" x14ac:dyDescent="0.25">
      <c r="A20" s="118"/>
      <c r="B20" s="118"/>
      <c r="C20" s="118"/>
      <c r="D20" s="118"/>
      <c r="E20" s="118"/>
      <c r="F20" s="118"/>
      <c r="G20" s="118"/>
      <c r="H20" s="33"/>
      <c r="I20" s="45"/>
      <c r="J20" s="33"/>
      <c r="K20" s="33"/>
      <c r="L20" s="33"/>
      <c r="M20" s="33"/>
      <c r="N20" s="33"/>
      <c r="O20" s="33"/>
      <c r="P20" s="452"/>
      <c r="Q20" s="22"/>
      <c r="R20" s="396"/>
      <c r="S20" s="146"/>
      <c r="T20" s="146"/>
      <c r="U20" s="146"/>
      <c r="V20" s="146"/>
      <c r="W20" s="146"/>
      <c r="X20" s="146"/>
      <c r="Y20" s="146"/>
      <c r="Z20" s="146"/>
      <c r="AA20" s="146"/>
      <c r="AB20" s="146"/>
      <c r="AC20" s="146"/>
      <c r="AD20" s="146"/>
      <c r="AE20" s="146"/>
      <c r="AF20" s="492"/>
      <c r="AG20" s="120"/>
      <c r="AH20" s="76"/>
    </row>
    <row r="21" spans="1:34" x14ac:dyDescent="0.25">
      <c r="A21" s="592"/>
      <c r="B21" s="590" t="s">
        <v>464</v>
      </c>
      <c r="C21" s="601" t="s">
        <v>2473</v>
      </c>
      <c r="D21" s="106" t="s">
        <v>700</v>
      </c>
      <c r="E21" s="107">
        <v>65</v>
      </c>
      <c r="F21" s="107" t="s">
        <v>2470</v>
      </c>
      <c r="G21" s="108">
        <f>VLOOKUP(D21,Baza_cen[],4,0)</f>
        <v>37.670400000000008</v>
      </c>
      <c r="H21" s="33"/>
      <c r="I21" s="109">
        <f>G21*(1-$I$3)</f>
        <v>37.670400000000008</v>
      </c>
      <c r="J21" s="33"/>
      <c r="K21" s="33"/>
      <c r="L21" s="33"/>
      <c r="M21" s="33"/>
      <c r="N21" s="33"/>
      <c r="O21" s="33"/>
      <c r="P21" s="99"/>
      <c r="Q21" s="274" t="str">
        <f t="shared" ref="Q21:Q27" si="8">$Q$3</f>
        <v>szt.</v>
      </c>
      <c r="R21" s="394"/>
      <c r="S21" s="409"/>
      <c r="T21" s="409"/>
      <c r="U21" s="409"/>
      <c r="V21" s="409"/>
      <c r="W21" s="409"/>
      <c r="X21" s="409"/>
      <c r="Y21" s="409"/>
      <c r="Z21" s="409"/>
      <c r="AA21" s="409"/>
      <c r="AB21" s="409"/>
      <c r="AC21" s="409"/>
      <c r="AD21" s="409"/>
      <c r="AE21" s="409"/>
      <c r="AF21" s="491">
        <f t="shared" ref="AF21:AF27" si="9">P21*$J$1</f>
        <v>0</v>
      </c>
      <c r="AG21" s="110"/>
      <c r="AH21" s="42">
        <f t="shared" ref="AH21:AH27" si="10">AF21*I21</f>
        <v>0</v>
      </c>
    </row>
    <row r="22" spans="1:34" x14ac:dyDescent="0.25">
      <c r="A22" s="592"/>
      <c r="B22" s="590"/>
      <c r="C22" s="601"/>
      <c r="D22" s="111" t="s">
        <v>701</v>
      </c>
      <c r="E22" s="112">
        <v>75</v>
      </c>
      <c r="F22" s="112" t="s">
        <v>2470</v>
      </c>
      <c r="G22" s="113">
        <f>VLOOKUP(D22,Baza_cen[],4,0)</f>
        <v>43.556400000000004</v>
      </c>
      <c r="H22" s="33"/>
      <c r="I22" s="109">
        <f t="shared" ref="I22:I27" si="11">G22*(1-$I$3)</f>
        <v>43.556400000000004</v>
      </c>
      <c r="J22" s="33"/>
      <c r="K22" s="33"/>
      <c r="L22" s="33"/>
      <c r="M22" s="33"/>
      <c r="N22" s="33"/>
      <c r="O22" s="33"/>
      <c r="P22" s="99"/>
      <c r="Q22" s="274" t="str">
        <f t="shared" si="8"/>
        <v>szt.</v>
      </c>
      <c r="R22" s="394"/>
      <c r="S22" s="409"/>
      <c r="T22" s="409"/>
      <c r="U22" s="409"/>
      <c r="V22" s="409"/>
      <c r="W22" s="409"/>
      <c r="X22" s="409"/>
      <c r="Y22" s="409"/>
      <c r="Z22" s="409"/>
      <c r="AA22" s="409"/>
      <c r="AB22" s="409"/>
      <c r="AC22" s="409"/>
      <c r="AD22" s="409"/>
      <c r="AE22" s="409"/>
      <c r="AF22" s="491">
        <f t="shared" si="9"/>
        <v>0</v>
      </c>
      <c r="AG22" s="110"/>
      <c r="AH22" s="42">
        <f t="shared" si="10"/>
        <v>0</v>
      </c>
    </row>
    <row r="23" spans="1:34" x14ac:dyDescent="0.25">
      <c r="A23" s="592"/>
      <c r="B23" s="590"/>
      <c r="C23" s="601"/>
      <c r="D23" s="111" t="s">
        <v>702</v>
      </c>
      <c r="E23" s="112">
        <v>85</v>
      </c>
      <c r="F23" s="112" t="s">
        <v>2470</v>
      </c>
      <c r="G23" s="113">
        <f>VLOOKUP(D23,Baza_cen[],4,0)</f>
        <v>48.265200000000007</v>
      </c>
      <c r="H23" s="33"/>
      <c r="I23" s="109">
        <f t="shared" si="11"/>
        <v>48.265200000000007</v>
      </c>
      <c r="J23" s="33"/>
      <c r="K23" s="33"/>
      <c r="L23" s="33"/>
      <c r="M23" s="33"/>
      <c r="N23" s="33"/>
      <c r="O23" s="33"/>
      <c r="P23" s="99"/>
      <c r="Q23" s="274" t="str">
        <f t="shared" si="8"/>
        <v>szt.</v>
      </c>
      <c r="R23" s="394"/>
      <c r="S23" s="409"/>
      <c r="T23" s="409"/>
      <c r="U23" s="409"/>
      <c r="V23" s="409"/>
      <c r="W23" s="409"/>
      <c r="X23" s="409"/>
      <c r="Y23" s="409"/>
      <c r="Z23" s="409"/>
      <c r="AA23" s="409"/>
      <c r="AB23" s="409"/>
      <c r="AC23" s="409"/>
      <c r="AD23" s="409"/>
      <c r="AE23" s="409"/>
      <c r="AF23" s="491">
        <f t="shared" si="9"/>
        <v>0</v>
      </c>
      <c r="AG23" s="110"/>
      <c r="AH23" s="42">
        <f t="shared" si="10"/>
        <v>0</v>
      </c>
    </row>
    <row r="24" spans="1:34" x14ac:dyDescent="0.25">
      <c r="A24" s="592"/>
      <c r="B24" s="590"/>
      <c r="C24" s="601"/>
      <c r="D24" s="111" t="s">
        <v>703</v>
      </c>
      <c r="E24" s="112">
        <v>95</v>
      </c>
      <c r="F24" s="112" t="s">
        <v>2470</v>
      </c>
      <c r="G24" s="113">
        <f>VLOOKUP(D24,Baza_cen[],4,0)</f>
        <v>54.15120000000001</v>
      </c>
      <c r="H24" s="33"/>
      <c r="I24" s="109">
        <f t="shared" si="11"/>
        <v>54.15120000000001</v>
      </c>
      <c r="J24" s="33"/>
      <c r="K24" s="33"/>
      <c r="L24" s="33"/>
      <c r="M24" s="33"/>
      <c r="N24" s="33"/>
      <c r="O24" s="33"/>
      <c r="P24" s="99"/>
      <c r="Q24" s="274" t="str">
        <f t="shared" si="8"/>
        <v>szt.</v>
      </c>
      <c r="R24" s="394"/>
      <c r="S24" s="409"/>
      <c r="T24" s="409"/>
      <c r="U24" s="409"/>
      <c r="V24" s="409"/>
      <c r="W24" s="409"/>
      <c r="X24" s="409"/>
      <c r="Y24" s="409"/>
      <c r="Z24" s="409"/>
      <c r="AA24" s="409"/>
      <c r="AB24" s="409"/>
      <c r="AC24" s="409"/>
      <c r="AD24" s="409"/>
      <c r="AE24" s="409"/>
      <c r="AF24" s="491">
        <f t="shared" si="9"/>
        <v>0</v>
      </c>
      <c r="AG24" s="110"/>
      <c r="AH24" s="42">
        <f t="shared" si="10"/>
        <v>0</v>
      </c>
    </row>
    <row r="25" spans="1:34" x14ac:dyDescent="0.25">
      <c r="A25" s="592"/>
      <c r="B25" s="590"/>
      <c r="C25" s="601"/>
      <c r="D25" s="111" t="s">
        <v>708</v>
      </c>
      <c r="E25" s="112">
        <v>65</v>
      </c>
      <c r="F25" s="114" t="s">
        <v>2471</v>
      </c>
      <c r="G25" s="113">
        <f>VLOOKUP(D25,Baza_cen[],4,0)</f>
        <v>54.15120000000001</v>
      </c>
      <c r="H25" s="33"/>
      <c r="I25" s="109">
        <f t="shared" si="11"/>
        <v>54.15120000000001</v>
      </c>
      <c r="J25" s="33"/>
      <c r="K25" s="33"/>
      <c r="L25" s="33"/>
      <c r="M25" s="33"/>
      <c r="N25" s="33"/>
      <c r="O25" s="33"/>
      <c r="P25" s="99"/>
      <c r="Q25" s="274" t="str">
        <f t="shared" si="8"/>
        <v>szt.</v>
      </c>
      <c r="R25" s="394"/>
      <c r="S25" s="409"/>
      <c r="T25" s="409"/>
      <c r="U25" s="409"/>
      <c r="V25" s="409"/>
      <c r="W25" s="409"/>
      <c r="X25" s="409"/>
      <c r="Y25" s="409"/>
      <c r="Z25" s="409"/>
      <c r="AA25" s="409"/>
      <c r="AB25" s="409"/>
      <c r="AC25" s="409"/>
      <c r="AD25" s="409"/>
      <c r="AE25" s="409"/>
      <c r="AF25" s="491">
        <f t="shared" si="9"/>
        <v>0</v>
      </c>
      <c r="AG25" s="110"/>
      <c r="AH25" s="42">
        <f t="shared" si="10"/>
        <v>0</v>
      </c>
    </row>
    <row r="26" spans="1:34" x14ac:dyDescent="0.25">
      <c r="A26" s="592"/>
      <c r="B26" s="590"/>
      <c r="C26" s="601"/>
      <c r="D26" s="111" t="s">
        <v>709</v>
      </c>
      <c r="E26" s="112">
        <v>75</v>
      </c>
      <c r="F26" s="114" t="s">
        <v>2471</v>
      </c>
      <c r="G26" s="113">
        <f>VLOOKUP(D26,Baza_cen[],4,0)</f>
        <v>62.391600000000004</v>
      </c>
      <c r="H26" s="33"/>
      <c r="I26" s="109">
        <f t="shared" si="11"/>
        <v>62.391600000000004</v>
      </c>
      <c r="J26" s="33"/>
      <c r="K26" s="33"/>
      <c r="L26" s="33"/>
      <c r="M26" s="33"/>
      <c r="N26" s="33"/>
      <c r="O26" s="33"/>
      <c r="P26" s="99"/>
      <c r="Q26" s="274" t="str">
        <f t="shared" si="8"/>
        <v>szt.</v>
      </c>
      <c r="R26" s="394"/>
      <c r="S26" s="409"/>
      <c r="T26" s="409"/>
      <c r="U26" s="409"/>
      <c r="V26" s="409"/>
      <c r="W26" s="409"/>
      <c r="X26" s="409"/>
      <c r="Y26" s="409"/>
      <c r="Z26" s="409"/>
      <c r="AA26" s="409"/>
      <c r="AB26" s="409"/>
      <c r="AC26" s="409"/>
      <c r="AD26" s="409"/>
      <c r="AE26" s="409"/>
      <c r="AF26" s="491">
        <f t="shared" si="9"/>
        <v>0</v>
      </c>
      <c r="AG26" s="110"/>
      <c r="AH26" s="42">
        <f t="shared" si="10"/>
        <v>0</v>
      </c>
    </row>
    <row r="27" spans="1:34" x14ac:dyDescent="0.25">
      <c r="A27" s="592"/>
      <c r="B27" s="590"/>
      <c r="C27" s="601"/>
      <c r="D27" s="115" t="s">
        <v>710</v>
      </c>
      <c r="E27" s="116">
        <v>85</v>
      </c>
      <c r="F27" s="114" t="s">
        <v>2471</v>
      </c>
      <c r="G27" s="117">
        <f>VLOOKUP(D27,Baza_cen[],4,0)</f>
        <v>69.454800000000006</v>
      </c>
      <c r="H27" s="33"/>
      <c r="I27" s="109">
        <f t="shared" si="11"/>
        <v>69.454800000000006</v>
      </c>
      <c r="J27" s="33"/>
      <c r="K27" s="33"/>
      <c r="L27" s="33"/>
      <c r="M27" s="33"/>
      <c r="N27" s="33"/>
      <c r="O27" s="33"/>
      <c r="P27" s="99"/>
      <c r="Q27" s="274" t="str">
        <f t="shared" si="8"/>
        <v>szt.</v>
      </c>
      <c r="R27" s="394"/>
      <c r="S27" s="409"/>
      <c r="T27" s="409"/>
      <c r="U27" s="409"/>
      <c r="V27" s="409"/>
      <c r="W27" s="409"/>
      <c r="X27" s="409"/>
      <c r="Y27" s="409"/>
      <c r="Z27" s="409"/>
      <c r="AA27" s="409"/>
      <c r="AB27" s="409"/>
      <c r="AC27" s="409"/>
      <c r="AD27" s="409"/>
      <c r="AE27" s="409"/>
      <c r="AF27" s="491">
        <f t="shared" si="9"/>
        <v>0</v>
      </c>
      <c r="AG27" s="110"/>
      <c r="AH27" s="42">
        <f t="shared" si="10"/>
        <v>0</v>
      </c>
    </row>
    <row r="28" spans="1:34" x14ac:dyDescent="0.25">
      <c r="A28" s="118"/>
      <c r="B28" s="118"/>
      <c r="C28" s="118"/>
      <c r="D28" s="118"/>
      <c r="E28" s="118"/>
      <c r="F28" s="118"/>
      <c r="G28" s="118"/>
      <c r="H28" s="33"/>
      <c r="I28" s="45"/>
      <c r="J28" s="33"/>
      <c r="K28" s="33"/>
      <c r="L28" s="33"/>
      <c r="M28" s="33"/>
      <c r="N28" s="33"/>
      <c r="O28" s="33"/>
      <c r="P28" s="452"/>
      <c r="Q28" s="22"/>
      <c r="R28" s="396"/>
      <c r="S28" s="146"/>
      <c r="T28" s="146"/>
      <c r="U28" s="146"/>
      <c r="V28" s="146"/>
      <c r="W28" s="146"/>
      <c r="X28" s="146"/>
      <c r="Y28" s="146"/>
      <c r="Z28" s="146"/>
      <c r="AA28" s="146"/>
      <c r="AB28" s="146"/>
      <c r="AC28" s="146"/>
      <c r="AD28" s="146"/>
      <c r="AE28" s="146"/>
      <c r="AF28" s="492"/>
      <c r="AG28" s="120"/>
      <c r="AH28" s="76"/>
    </row>
    <row r="29" spans="1:34" x14ac:dyDescent="0.25">
      <c r="A29" s="592"/>
      <c r="B29" s="590" t="s">
        <v>128</v>
      </c>
      <c r="C29" s="601" t="s">
        <v>2474</v>
      </c>
      <c r="D29" s="106" t="s">
        <v>665</v>
      </c>
      <c r="E29" s="107">
        <v>40</v>
      </c>
      <c r="F29" s="107" t="s">
        <v>2470</v>
      </c>
      <c r="G29" s="108">
        <f>VLOOKUP(D29,Baza_cen[],4,0)</f>
        <v>17.658000000000005</v>
      </c>
      <c r="H29" s="33"/>
      <c r="I29" s="109">
        <f t="shared" ref="I29:I34" si="12">G29*(1-$I$3)</f>
        <v>17.658000000000005</v>
      </c>
      <c r="J29" s="33"/>
      <c r="K29" s="33"/>
      <c r="L29" s="33"/>
      <c r="M29" s="33"/>
      <c r="N29" s="33"/>
      <c r="O29" s="33"/>
      <c r="P29" s="99"/>
      <c r="Q29" s="274" t="str">
        <f t="shared" ref="Q29:Q34" si="13">$Q$3</f>
        <v>szt.</v>
      </c>
      <c r="R29" s="394"/>
      <c r="S29" s="409"/>
      <c r="T29" s="409"/>
      <c r="U29" s="409"/>
      <c r="V29" s="409"/>
      <c r="W29" s="409"/>
      <c r="X29" s="409"/>
      <c r="Y29" s="409"/>
      <c r="Z29" s="409"/>
      <c r="AA29" s="409"/>
      <c r="AB29" s="409"/>
      <c r="AC29" s="409"/>
      <c r="AD29" s="409"/>
      <c r="AE29" s="409"/>
      <c r="AF29" s="491">
        <f t="shared" ref="AF29:AF34" si="14">P29*$J$1</f>
        <v>0</v>
      </c>
      <c r="AG29" s="110"/>
      <c r="AH29" s="42">
        <f t="shared" ref="AH29:AH34" si="15">AF29*I29</f>
        <v>0</v>
      </c>
    </row>
    <row r="30" spans="1:34" x14ac:dyDescent="0.25">
      <c r="A30" s="592"/>
      <c r="B30" s="590"/>
      <c r="C30" s="601"/>
      <c r="D30" s="111" t="s">
        <v>666</v>
      </c>
      <c r="E30" s="112">
        <v>50</v>
      </c>
      <c r="F30" s="112" t="s">
        <v>2470</v>
      </c>
      <c r="G30" s="113">
        <f>VLOOKUP(D30,Baza_cen[],4,0)</f>
        <v>22.366800000000005</v>
      </c>
      <c r="H30" s="33"/>
      <c r="I30" s="109">
        <f t="shared" si="12"/>
        <v>22.366800000000005</v>
      </c>
      <c r="J30" s="33"/>
      <c r="K30" s="33"/>
      <c r="L30" s="33"/>
      <c r="M30" s="33"/>
      <c r="N30" s="33"/>
      <c r="O30" s="33"/>
      <c r="P30" s="99"/>
      <c r="Q30" s="274" t="str">
        <f t="shared" si="13"/>
        <v>szt.</v>
      </c>
      <c r="R30" s="394"/>
      <c r="S30" s="409"/>
      <c r="T30" s="409"/>
      <c r="U30" s="409"/>
      <c r="V30" s="409"/>
      <c r="W30" s="409"/>
      <c r="X30" s="409"/>
      <c r="Y30" s="409"/>
      <c r="Z30" s="409"/>
      <c r="AA30" s="409"/>
      <c r="AB30" s="409"/>
      <c r="AC30" s="409"/>
      <c r="AD30" s="409"/>
      <c r="AE30" s="409"/>
      <c r="AF30" s="491">
        <f t="shared" si="14"/>
        <v>0</v>
      </c>
      <c r="AG30" s="110"/>
      <c r="AH30" s="42">
        <f t="shared" si="15"/>
        <v>0</v>
      </c>
    </row>
    <row r="31" spans="1:34" x14ac:dyDescent="0.25">
      <c r="A31" s="592"/>
      <c r="B31" s="590"/>
      <c r="C31" s="601"/>
      <c r="D31" s="111" t="s">
        <v>667</v>
      </c>
      <c r="E31" s="112">
        <v>60</v>
      </c>
      <c r="F31" s="112" t="s">
        <v>2470</v>
      </c>
      <c r="G31" s="113">
        <f>VLOOKUP(D31,Baza_cen[],4,0)</f>
        <v>27.075600000000005</v>
      </c>
      <c r="H31" s="33"/>
      <c r="I31" s="109">
        <f t="shared" si="12"/>
        <v>27.075600000000005</v>
      </c>
      <c r="J31" s="33"/>
      <c r="K31" s="33"/>
      <c r="L31" s="33"/>
      <c r="M31" s="33"/>
      <c r="N31" s="33"/>
      <c r="O31" s="33"/>
      <c r="P31" s="99"/>
      <c r="Q31" s="274" t="str">
        <f t="shared" si="13"/>
        <v>szt.</v>
      </c>
      <c r="R31" s="394"/>
      <c r="S31" s="409"/>
      <c r="T31" s="409"/>
      <c r="U31" s="409"/>
      <c r="V31" s="409"/>
      <c r="W31" s="409"/>
      <c r="X31" s="409"/>
      <c r="Y31" s="409"/>
      <c r="Z31" s="409"/>
      <c r="AA31" s="409"/>
      <c r="AB31" s="409"/>
      <c r="AC31" s="409"/>
      <c r="AD31" s="409"/>
      <c r="AE31" s="409"/>
      <c r="AF31" s="491">
        <f t="shared" si="14"/>
        <v>0</v>
      </c>
      <c r="AG31" s="110"/>
      <c r="AH31" s="42">
        <f t="shared" si="15"/>
        <v>0</v>
      </c>
    </row>
    <row r="32" spans="1:34" x14ac:dyDescent="0.25">
      <c r="A32" s="592"/>
      <c r="B32" s="590"/>
      <c r="C32" s="601"/>
      <c r="D32" s="111" t="s">
        <v>673</v>
      </c>
      <c r="E32" s="112">
        <v>40</v>
      </c>
      <c r="F32" s="114" t="s">
        <v>2471</v>
      </c>
      <c r="G32" s="113">
        <f>VLOOKUP(D32,Baza_cen[],4,0)</f>
        <v>25.898400000000002</v>
      </c>
      <c r="H32" s="33"/>
      <c r="I32" s="109">
        <f t="shared" si="12"/>
        <v>25.898400000000002</v>
      </c>
      <c r="J32" s="33"/>
      <c r="K32" s="33"/>
      <c r="L32" s="33"/>
      <c r="M32" s="33"/>
      <c r="N32" s="33"/>
      <c r="O32" s="33"/>
      <c r="P32" s="99"/>
      <c r="Q32" s="274" t="str">
        <f t="shared" si="13"/>
        <v>szt.</v>
      </c>
      <c r="R32" s="394"/>
      <c r="S32" s="409"/>
      <c r="T32" s="409"/>
      <c r="U32" s="409"/>
      <c r="V32" s="409"/>
      <c r="W32" s="409"/>
      <c r="X32" s="409"/>
      <c r="Y32" s="409"/>
      <c r="Z32" s="409"/>
      <c r="AA32" s="409"/>
      <c r="AB32" s="409"/>
      <c r="AC32" s="409"/>
      <c r="AD32" s="409"/>
      <c r="AE32" s="409"/>
      <c r="AF32" s="491">
        <f t="shared" si="14"/>
        <v>0</v>
      </c>
      <c r="AG32" s="110"/>
      <c r="AH32" s="42">
        <f t="shared" si="15"/>
        <v>0</v>
      </c>
    </row>
    <row r="33" spans="1:34" x14ac:dyDescent="0.25">
      <c r="A33" s="592"/>
      <c r="B33" s="590"/>
      <c r="C33" s="601"/>
      <c r="D33" s="111" t="s">
        <v>674</v>
      </c>
      <c r="E33" s="112">
        <v>50</v>
      </c>
      <c r="F33" s="114" t="s">
        <v>2471</v>
      </c>
      <c r="G33" s="113">
        <f>VLOOKUP(D33,Baza_cen[],4,0)</f>
        <v>32.961600000000004</v>
      </c>
      <c r="H33" s="33"/>
      <c r="I33" s="109">
        <f t="shared" si="12"/>
        <v>32.961600000000004</v>
      </c>
      <c r="J33" s="33"/>
      <c r="K33" s="33"/>
      <c r="L33" s="33"/>
      <c r="M33" s="33"/>
      <c r="N33" s="33"/>
      <c r="O33" s="33"/>
      <c r="P33" s="99"/>
      <c r="Q33" s="274" t="str">
        <f t="shared" si="13"/>
        <v>szt.</v>
      </c>
      <c r="R33" s="394"/>
      <c r="S33" s="409"/>
      <c r="T33" s="409"/>
      <c r="U33" s="409"/>
      <c r="V33" s="409"/>
      <c r="W33" s="409"/>
      <c r="X33" s="409"/>
      <c r="Y33" s="409"/>
      <c r="Z33" s="409"/>
      <c r="AA33" s="409"/>
      <c r="AB33" s="409"/>
      <c r="AC33" s="409"/>
      <c r="AD33" s="409"/>
      <c r="AE33" s="409"/>
      <c r="AF33" s="491">
        <f t="shared" si="14"/>
        <v>0</v>
      </c>
      <c r="AG33" s="110"/>
      <c r="AH33" s="42">
        <f t="shared" si="15"/>
        <v>0</v>
      </c>
    </row>
    <row r="34" spans="1:34" x14ac:dyDescent="0.25">
      <c r="A34" s="592"/>
      <c r="B34" s="590"/>
      <c r="C34" s="601"/>
      <c r="D34" s="115" t="s">
        <v>675</v>
      </c>
      <c r="E34" s="116">
        <v>60</v>
      </c>
      <c r="F34" s="114" t="s">
        <v>2471</v>
      </c>
      <c r="G34" s="117">
        <f>VLOOKUP(D34,Baza_cen[],4,0)</f>
        <v>38.847600000000007</v>
      </c>
      <c r="H34" s="33"/>
      <c r="I34" s="109">
        <f t="shared" si="12"/>
        <v>38.847600000000007</v>
      </c>
      <c r="J34" s="33"/>
      <c r="K34" s="33"/>
      <c r="L34" s="33"/>
      <c r="M34" s="33"/>
      <c r="N34" s="33"/>
      <c r="O34" s="33"/>
      <c r="P34" s="99"/>
      <c r="Q34" s="274" t="str">
        <f t="shared" si="13"/>
        <v>szt.</v>
      </c>
      <c r="R34" s="394"/>
      <c r="S34" s="409"/>
      <c r="T34" s="409"/>
      <c r="U34" s="409"/>
      <c r="V34" s="409"/>
      <c r="W34" s="409"/>
      <c r="X34" s="409"/>
      <c r="Y34" s="409"/>
      <c r="Z34" s="409"/>
      <c r="AA34" s="409"/>
      <c r="AB34" s="409"/>
      <c r="AC34" s="409"/>
      <c r="AD34" s="409"/>
      <c r="AE34" s="409"/>
      <c r="AF34" s="491">
        <f t="shared" si="14"/>
        <v>0</v>
      </c>
      <c r="AG34" s="110"/>
      <c r="AH34" s="42">
        <f t="shared" si="15"/>
        <v>0</v>
      </c>
    </row>
    <row r="35" spans="1:34" x14ac:dyDescent="0.25">
      <c r="A35" s="118"/>
      <c r="B35" s="118"/>
      <c r="C35" s="118"/>
      <c r="D35" s="118"/>
      <c r="E35" s="118"/>
      <c r="F35" s="118"/>
      <c r="G35" s="118"/>
      <c r="H35" s="33"/>
      <c r="I35" s="45"/>
      <c r="J35" s="33"/>
      <c r="K35" s="33"/>
      <c r="L35" s="33"/>
      <c r="M35" s="33"/>
      <c r="N35" s="33"/>
      <c r="O35" s="33"/>
      <c r="P35" s="452"/>
      <c r="Q35" s="22"/>
      <c r="R35" s="396"/>
      <c r="S35" s="146"/>
      <c r="T35" s="146"/>
      <c r="U35" s="146"/>
      <c r="V35" s="146"/>
      <c r="W35" s="146"/>
      <c r="X35" s="146"/>
      <c r="Y35" s="146"/>
      <c r="Z35" s="146"/>
      <c r="AA35" s="146"/>
      <c r="AB35" s="146"/>
      <c r="AC35" s="146"/>
      <c r="AD35" s="146"/>
      <c r="AE35" s="146"/>
      <c r="AF35" s="492"/>
      <c r="AG35" s="120"/>
      <c r="AH35" s="76"/>
    </row>
    <row r="36" spans="1:34" ht="70.5" customHeight="1" x14ac:dyDescent="0.25">
      <c r="A36" s="61"/>
      <c r="B36" s="62" t="s">
        <v>506</v>
      </c>
      <c r="C36" s="121" t="s">
        <v>2475</v>
      </c>
      <c r="D36" s="122" t="s">
        <v>679</v>
      </c>
      <c r="E36" s="61">
        <v>40</v>
      </c>
      <c r="F36" s="61" t="s">
        <v>2470</v>
      </c>
      <c r="G36" s="123">
        <f>VLOOKUP(D36,Baza_cen[],4,0)</f>
        <v>36.493200000000009</v>
      </c>
      <c r="H36" s="33"/>
      <c r="I36" s="109">
        <f>G36*(1-$I$3)</f>
        <v>36.493200000000009</v>
      </c>
      <c r="J36" s="33"/>
      <c r="K36" s="33"/>
      <c r="L36" s="33"/>
      <c r="M36" s="33"/>
      <c r="N36" s="33"/>
      <c r="O36" s="33"/>
      <c r="P36" s="99"/>
      <c r="Q36" s="274" t="str">
        <f>$Q$3</f>
        <v>szt.</v>
      </c>
      <c r="R36" s="394"/>
      <c r="S36" s="409"/>
      <c r="T36" s="409"/>
      <c r="U36" s="409"/>
      <c r="V36" s="409"/>
      <c r="W36" s="409"/>
      <c r="X36" s="409"/>
      <c r="Y36" s="409"/>
      <c r="Z36" s="409"/>
      <c r="AA36" s="409"/>
      <c r="AB36" s="409"/>
      <c r="AC36" s="409"/>
      <c r="AD36" s="409"/>
      <c r="AE36" s="409"/>
      <c r="AF36" s="491">
        <f>P36*$J$1</f>
        <v>0</v>
      </c>
      <c r="AG36" s="110"/>
      <c r="AH36" s="42">
        <f>AF36*I36</f>
        <v>0</v>
      </c>
    </row>
    <row r="37" spans="1:34" x14ac:dyDescent="0.25">
      <c r="A37" s="118"/>
      <c r="B37" s="118"/>
      <c r="C37" s="118"/>
      <c r="D37" s="118"/>
      <c r="E37" s="118"/>
      <c r="F37" s="118"/>
      <c r="G37" s="118"/>
      <c r="H37" s="33"/>
      <c r="I37" s="45"/>
      <c r="J37" s="33"/>
      <c r="K37" s="33"/>
      <c r="L37" s="33"/>
      <c r="M37" s="33"/>
      <c r="N37" s="33"/>
      <c r="O37" s="33"/>
      <c r="P37" s="452"/>
      <c r="Q37" s="22"/>
      <c r="R37" s="396"/>
      <c r="S37" s="146"/>
      <c r="T37" s="146"/>
      <c r="U37" s="146"/>
      <c r="V37" s="146"/>
      <c r="W37" s="146"/>
      <c r="X37" s="146"/>
      <c r="Y37" s="146"/>
      <c r="Z37" s="146"/>
      <c r="AA37" s="146"/>
      <c r="AB37" s="146"/>
      <c r="AC37" s="146"/>
      <c r="AD37" s="146"/>
      <c r="AE37" s="146"/>
      <c r="AF37" s="492"/>
      <c r="AG37" s="120"/>
      <c r="AH37" s="76"/>
    </row>
    <row r="38" spans="1:34" x14ac:dyDescent="0.25">
      <c r="A38" s="592"/>
      <c r="B38" s="590" t="s">
        <v>230</v>
      </c>
      <c r="C38" s="601" t="s">
        <v>2476</v>
      </c>
      <c r="D38" s="106" t="s">
        <v>572</v>
      </c>
      <c r="E38" s="107">
        <v>70</v>
      </c>
      <c r="F38" s="107" t="s">
        <v>2470</v>
      </c>
      <c r="G38" s="108">
        <f>VLOOKUP(D38,Baza_cen[],4,0)</f>
        <v>36.493200000000009</v>
      </c>
      <c r="H38" s="33"/>
      <c r="I38" s="109">
        <f>G38*(1-$I$3)</f>
        <v>36.493200000000009</v>
      </c>
      <c r="J38" s="33"/>
      <c r="K38" s="33"/>
      <c r="L38" s="33"/>
      <c r="M38" s="33"/>
      <c r="N38" s="33"/>
      <c r="O38" s="33"/>
      <c r="P38" s="99"/>
      <c r="Q38" s="274" t="str">
        <f t="shared" ref="Q38:Q75" si="16">$Q$3</f>
        <v>szt.</v>
      </c>
      <c r="R38" s="394"/>
      <c r="S38" s="409"/>
      <c r="T38" s="409"/>
      <c r="U38" s="409"/>
      <c r="V38" s="409"/>
      <c r="W38" s="409"/>
      <c r="X38" s="409"/>
      <c r="Y38" s="409"/>
      <c r="Z38" s="409"/>
      <c r="AA38" s="409"/>
      <c r="AB38" s="409"/>
      <c r="AC38" s="409"/>
      <c r="AD38" s="409"/>
      <c r="AE38" s="409"/>
      <c r="AF38" s="491">
        <f t="shared" ref="AF38:AF75" si="17">P38*$J$1</f>
        <v>0</v>
      </c>
      <c r="AG38" s="110"/>
      <c r="AH38" s="42">
        <f t="shared" ref="AH38:AH75" si="18">AF38*I38</f>
        <v>0</v>
      </c>
    </row>
    <row r="39" spans="1:34" x14ac:dyDescent="0.25">
      <c r="A39" s="592"/>
      <c r="B39" s="590"/>
      <c r="C39" s="601"/>
      <c r="D39" s="111" t="s">
        <v>573</v>
      </c>
      <c r="E39" s="112">
        <v>80</v>
      </c>
      <c r="F39" s="112" t="s">
        <v>2470</v>
      </c>
      <c r="G39" s="113">
        <f>VLOOKUP(D39,Baza_cen[],4,0)</f>
        <v>42.379200000000004</v>
      </c>
      <c r="H39" s="33"/>
      <c r="I39" s="109">
        <f t="shared" ref="I39:I75" si="19">G39*(1-$I$3)</f>
        <v>42.379200000000004</v>
      </c>
      <c r="J39" s="33"/>
      <c r="K39" s="33"/>
      <c r="L39" s="33"/>
      <c r="M39" s="33"/>
      <c r="N39" s="33"/>
      <c r="O39" s="33"/>
      <c r="P39" s="99"/>
      <c r="Q39" s="274" t="str">
        <f t="shared" si="16"/>
        <v>szt.</v>
      </c>
      <c r="R39" s="394"/>
      <c r="S39" s="409"/>
      <c r="T39" s="409"/>
      <c r="U39" s="409"/>
      <c r="V39" s="409"/>
      <c r="W39" s="409"/>
      <c r="X39" s="409"/>
      <c r="Y39" s="409"/>
      <c r="Z39" s="409"/>
      <c r="AA39" s="409"/>
      <c r="AB39" s="409"/>
      <c r="AC39" s="409"/>
      <c r="AD39" s="409"/>
      <c r="AE39" s="409"/>
      <c r="AF39" s="491">
        <f t="shared" si="17"/>
        <v>0</v>
      </c>
      <c r="AG39" s="110"/>
      <c r="AH39" s="42">
        <f t="shared" si="18"/>
        <v>0</v>
      </c>
    </row>
    <row r="40" spans="1:34" x14ac:dyDescent="0.25">
      <c r="A40" s="592"/>
      <c r="B40" s="590"/>
      <c r="C40" s="601"/>
      <c r="D40" s="111" t="s">
        <v>574</v>
      </c>
      <c r="E40" s="112">
        <v>90</v>
      </c>
      <c r="F40" s="112" t="s">
        <v>2470</v>
      </c>
      <c r="G40" s="113">
        <f>VLOOKUP(D40,Baza_cen[],4,0)</f>
        <v>47.088000000000008</v>
      </c>
      <c r="H40" s="33"/>
      <c r="I40" s="109">
        <f t="shared" si="19"/>
        <v>47.088000000000008</v>
      </c>
      <c r="J40" s="33"/>
      <c r="K40" s="33"/>
      <c r="L40" s="33"/>
      <c r="M40" s="33"/>
      <c r="N40" s="33"/>
      <c r="O40" s="33"/>
      <c r="P40" s="99"/>
      <c r="Q40" s="274" t="str">
        <f t="shared" si="16"/>
        <v>szt.</v>
      </c>
      <c r="R40" s="394"/>
      <c r="S40" s="409"/>
      <c r="T40" s="409"/>
      <c r="U40" s="409"/>
      <c r="V40" s="409"/>
      <c r="W40" s="409"/>
      <c r="X40" s="409"/>
      <c r="Y40" s="409"/>
      <c r="Z40" s="409"/>
      <c r="AA40" s="409"/>
      <c r="AB40" s="409"/>
      <c r="AC40" s="409"/>
      <c r="AD40" s="409"/>
      <c r="AE40" s="409"/>
      <c r="AF40" s="491">
        <f t="shared" si="17"/>
        <v>0</v>
      </c>
      <c r="AG40" s="110"/>
      <c r="AH40" s="42">
        <f t="shared" si="18"/>
        <v>0</v>
      </c>
    </row>
    <row r="41" spans="1:34" x14ac:dyDescent="0.25">
      <c r="A41" s="592"/>
      <c r="B41" s="590"/>
      <c r="C41" s="601"/>
      <c r="D41" s="111" t="s">
        <v>575</v>
      </c>
      <c r="E41" s="112">
        <v>100</v>
      </c>
      <c r="F41" s="112" t="s">
        <v>2470</v>
      </c>
      <c r="G41" s="113">
        <f>VLOOKUP(D41,Baza_cen[],4,0)</f>
        <v>52.974000000000004</v>
      </c>
      <c r="H41" s="33"/>
      <c r="I41" s="109">
        <f t="shared" si="19"/>
        <v>52.974000000000004</v>
      </c>
      <c r="J41" s="33"/>
      <c r="K41" s="33"/>
      <c r="L41" s="33"/>
      <c r="M41" s="33"/>
      <c r="N41" s="33"/>
      <c r="O41" s="33"/>
      <c r="P41" s="99"/>
      <c r="Q41" s="274" t="str">
        <f t="shared" si="16"/>
        <v>szt.</v>
      </c>
      <c r="R41" s="394"/>
      <c r="S41" s="409"/>
      <c r="T41" s="409"/>
      <c r="U41" s="409"/>
      <c r="V41" s="409"/>
      <c r="W41" s="409"/>
      <c r="X41" s="409"/>
      <c r="Y41" s="409"/>
      <c r="Z41" s="409"/>
      <c r="AA41" s="409"/>
      <c r="AB41" s="409"/>
      <c r="AC41" s="409"/>
      <c r="AD41" s="409"/>
      <c r="AE41" s="409"/>
      <c r="AF41" s="491">
        <f t="shared" si="17"/>
        <v>0</v>
      </c>
      <c r="AG41" s="110"/>
      <c r="AH41" s="42">
        <f t="shared" si="18"/>
        <v>0</v>
      </c>
    </row>
    <row r="42" spans="1:34" x14ac:dyDescent="0.25">
      <c r="A42" s="592"/>
      <c r="B42" s="590"/>
      <c r="C42" s="601"/>
      <c r="D42" s="111" t="s">
        <v>576</v>
      </c>
      <c r="E42" s="112">
        <v>110</v>
      </c>
      <c r="F42" s="112" t="s">
        <v>2470</v>
      </c>
      <c r="G42" s="113">
        <f>VLOOKUP(D42,Baza_cen[],4,0)</f>
        <v>57.682800000000007</v>
      </c>
      <c r="H42" s="33"/>
      <c r="I42" s="109">
        <f t="shared" si="19"/>
        <v>57.682800000000007</v>
      </c>
      <c r="J42" s="33"/>
      <c r="K42" s="33"/>
      <c r="L42" s="33"/>
      <c r="M42" s="33"/>
      <c r="N42" s="33"/>
      <c r="O42" s="33"/>
      <c r="P42" s="99"/>
      <c r="Q42" s="274" t="str">
        <f t="shared" si="16"/>
        <v>szt.</v>
      </c>
      <c r="R42" s="394"/>
      <c r="S42" s="409"/>
      <c r="T42" s="409"/>
      <c r="U42" s="409"/>
      <c r="V42" s="409"/>
      <c r="W42" s="409"/>
      <c r="X42" s="409"/>
      <c r="Y42" s="409"/>
      <c r="Z42" s="409"/>
      <c r="AA42" s="409"/>
      <c r="AB42" s="409"/>
      <c r="AC42" s="409"/>
      <c r="AD42" s="409"/>
      <c r="AE42" s="409"/>
      <c r="AF42" s="491">
        <f t="shared" si="17"/>
        <v>0</v>
      </c>
      <c r="AG42" s="110"/>
      <c r="AH42" s="42">
        <f t="shared" si="18"/>
        <v>0</v>
      </c>
    </row>
    <row r="43" spans="1:34" x14ac:dyDescent="0.25">
      <c r="A43" s="592"/>
      <c r="B43" s="590"/>
      <c r="C43" s="601"/>
      <c r="D43" s="111" t="s">
        <v>577</v>
      </c>
      <c r="E43" s="112">
        <v>120</v>
      </c>
      <c r="F43" s="112" t="s">
        <v>2470</v>
      </c>
      <c r="G43" s="113">
        <f>VLOOKUP(D43,Baza_cen[],4,0)</f>
        <v>62.391600000000004</v>
      </c>
      <c r="H43" s="33"/>
      <c r="I43" s="109">
        <f t="shared" si="19"/>
        <v>62.391600000000004</v>
      </c>
      <c r="J43" s="33"/>
      <c r="K43" s="33"/>
      <c r="L43" s="33"/>
      <c r="M43" s="33"/>
      <c r="N43" s="33"/>
      <c r="O43" s="33"/>
      <c r="P43" s="99"/>
      <c r="Q43" s="274" t="str">
        <f t="shared" si="16"/>
        <v>szt.</v>
      </c>
      <c r="R43" s="394"/>
      <c r="S43" s="409"/>
      <c r="T43" s="409"/>
      <c r="U43" s="409"/>
      <c r="V43" s="409"/>
      <c r="W43" s="409"/>
      <c r="X43" s="409"/>
      <c r="Y43" s="409"/>
      <c r="Z43" s="409"/>
      <c r="AA43" s="409"/>
      <c r="AB43" s="409"/>
      <c r="AC43" s="409"/>
      <c r="AD43" s="409"/>
      <c r="AE43" s="409"/>
      <c r="AF43" s="491">
        <f t="shared" si="17"/>
        <v>0</v>
      </c>
      <c r="AG43" s="110"/>
      <c r="AH43" s="42">
        <f t="shared" si="18"/>
        <v>0</v>
      </c>
    </row>
    <row r="44" spans="1:34" x14ac:dyDescent="0.25">
      <c r="A44" s="592"/>
      <c r="B44" s="590"/>
      <c r="C44" s="601"/>
      <c r="D44" s="111" t="s">
        <v>578</v>
      </c>
      <c r="E44" s="112">
        <v>130</v>
      </c>
      <c r="F44" s="112" t="s">
        <v>2470</v>
      </c>
      <c r="G44" s="113">
        <f>VLOOKUP(D44,Baza_cen[],4,0)</f>
        <v>68.277600000000007</v>
      </c>
      <c r="H44" s="33"/>
      <c r="I44" s="109">
        <f t="shared" si="19"/>
        <v>68.277600000000007</v>
      </c>
      <c r="J44" s="33"/>
      <c r="K44" s="33"/>
      <c r="L44" s="33"/>
      <c r="M44" s="33"/>
      <c r="N44" s="33"/>
      <c r="O44" s="33"/>
      <c r="P44" s="99"/>
      <c r="Q44" s="274" t="str">
        <f t="shared" si="16"/>
        <v>szt.</v>
      </c>
      <c r="R44" s="394"/>
      <c r="S44" s="409"/>
      <c r="T44" s="409"/>
      <c r="U44" s="409"/>
      <c r="V44" s="409"/>
      <c r="W44" s="409"/>
      <c r="X44" s="409"/>
      <c r="Y44" s="409"/>
      <c r="Z44" s="409"/>
      <c r="AA44" s="409"/>
      <c r="AB44" s="409"/>
      <c r="AC44" s="409"/>
      <c r="AD44" s="409"/>
      <c r="AE44" s="409"/>
      <c r="AF44" s="491">
        <f t="shared" si="17"/>
        <v>0</v>
      </c>
      <c r="AG44" s="110"/>
      <c r="AH44" s="42">
        <f t="shared" si="18"/>
        <v>0</v>
      </c>
    </row>
    <row r="45" spans="1:34" x14ac:dyDescent="0.25">
      <c r="A45" s="592"/>
      <c r="B45" s="590"/>
      <c r="C45" s="601"/>
      <c r="D45" s="111" t="s">
        <v>579</v>
      </c>
      <c r="E45" s="112">
        <v>140</v>
      </c>
      <c r="F45" s="112" t="s">
        <v>2470</v>
      </c>
      <c r="G45" s="113">
        <f>VLOOKUP(D45,Baza_cen[],4,0)</f>
        <v>72.986400000000017</v>
      </c>
      <c r="H45" s="33"/>
      <c r="I45" s="109">
        <f t="shared" si="19"/>
        <v>72.986400000000017</v>
      </c>
      <c r="J45" s="33"/>
      <c r="K45" s="33"/>
      <c r="L45" s="33"/>
      <c r="M45" s="33"/>
      <c r="N45" s="33"/>
      <c r="O45" s="33"/>
      <c r="P45" s="99"/>
      <c r="Q45" s="274" t="str">
        <f t="shared" si="16"/>
        <v>szt.</v>
      </c>
      <c r="R45" s="394"/>
      <c r="S45" s="409"/>
      <c r="T45" s="409"/>
      <c r="U45" s="409"/>
      <c r="V45" s="409"/>
      <c r="W45" s="409"/>
      <c r="X45" s="409"/>
      <c r="Y45" s="409"/>
      <c r="Z45" s="409"/>
      <c r="AA45" s="409"/>
      <c r="AB45" s="409"/>
      <c r="AC45" s="409"/>
      <c r="AD45" s="409"/>
      <c r="AE45" s="409"/>
      <c r="AF45" s="491">
        <f t="shared" si="17"/>
        <v>0</v>
      </c>
      <c r="AG45" s="110"/>
      <c r="AH45" s="42">
        <f t="shared" si="18"/>
        <v>0</v>
      </c>
    </row>
    <row r="46" spans="1:34" x14ac:dyDescent="0.25">
      <c r="A46" s="592"/>
      <c r="B46" s="590"/>
      <c r="C46" s="601"/>
      <c r="D46" s="111" t="s">
        <v>580</v>
      </c>
      <c r="E46" s="112">
        <v>150</v>
      </c>
      <c r="F46" s="112" t="s">
        <v>2470</v>
      </c>
      <c r="G46" s="113">
        <f>VLOOKUP(D46,Baza_cen[],4,0)</f>
        <v>78.872399999999999</v>
      </c>
      <c r="H46" s="33"/>
      <c r="I46" s="109">
        <f t="shared" si="19"/>
        <v>78.872399999999999</v>
      </c>
      <c r="J46" s="33"/>
      <c r="K46" s="33"/>
      <c r="L46" s="33"/>
      <c r="M46" s="33"/>
      <c r="N46" s="33"/>
      <c r="O46" s="33"/>
      <c r="P46" s="99"/>
      <c r="Q46" s="274" t="str">
        <f t="shared" si="16"/>
        <v>szt.</v>
      </c>
      <c r="R46" s="394"/>
      <c r="S46" s="409"/>
      <c r="T46" s="409"/>
      <c r="U46" s="409"/>
      <c r="V46" s="409"/>
      <c r="W46" s="409"/>
      <c r="X46" s="409"/>
      <c r="Y46" s="409"/>
      <c r="Z46" s="409"/>
      <c r="AA46" s="409"/>
      <c r="AB46" s="409"/>
      <c r="AC46" s="409"/>
      <c r="AD46" s="409"/>
      <c r="AE46" s="409"/>
      <c r="AF46" s="491">
        <f t="shared" si="17"/>
        <v>0</v>
      </c>
      <c r="AG46" s="110"/>
      <c r="AH46" s="42">
        <f t="shared" si="18"/>
        <v>0</v>
      </c>
    </row>
    <row r="47" spans="1:34" x14ac:dyDescent="0.25">
      <c r="A47" s="592"/>
      <c r="B47" s="590"/>
      <c r="C47" s="601"/>
      <c r="D47" s="111" t="s">
        <v>581</v>
      </c>
      <c r="E47" s="112">
        <v>160</v>
      </c>
      <c r="F47" s="112" t="s">
        <v>2470</v>
      </c>
      <c r="G47" s="113">
        <f>VLOOKUP(D47,Baza_cen[],4,0)</f>
        <v>83.58120000000001</v>
      </c>
      <c r="H47" s="33"/>
      <c r="I47" s="109">
        <f t="shared" si="19"/>
        <v>83.58120000000001</v>
      </c>
      <c r="J47" s="33"/>
      <c r="K47" s="33"/>
      <c r="L47" s="33"/>
      <c r="M47" s="33"/>
      <c r="N47" s="33"/>
      <c r="O47" s="33"/>
      <c r="P47" s="99"/>
      <c r="Q47" s="274" t="str">
        <f t="shared" si="16"/>
        <v>szt.</v>
      </c>
      <c r="R47" s="394"/>
      <c r="S47" s="409"/>
      <c r="T47" s="409"/>
      <c r="U47" s="409"/>
      <c r="V47" s="409"/>
      <c r="W47" s="409"/>
      <c r="X47" s="409"/>
      <c r="Y47" s="409"/>
      <c r="Z47" s="409"/>
      <c r="AA47" s="409"/>
      <c r="AB47" s="409"/>
      <c r="AC47" s="409"/>
      <c r="AD47" s="409"/>
      <c r="AE47" s="409"/>
      <c r="AF47" s="491">
        <f t="shared" si="17"/>
        <v>0</v>
      </c>
      <c r="AG47" s="110"/>
      <c r="AH47" s="42">
        <f t="shared" si="18"/>
        <v>0</v>
      </c>
    </row>
    <row r="48" spans="1:34" x14ac:dyDescent="0.25">
      <c r="A48" s="592"/>
      <c r="B48" s="590"/>
      <c r="C48" s="601"/>
      <c r="D48" s="111" t="s">
        <v>582</v>
      </c>
      <c r="E48" s="112">
        <v>170</v>
      </c>
      <c r="F48" s="112" t="s">
        <v>2470</v>
      </c>
      <c r="G48" s="113">
        <f>VLOOKUP(D48,Baza_cen[],4,0)</f>
        <v>88.29</v>
      </c>
      <c r="H48" s="33"/>
      <c r="I48" s="109">
        <f t="shared" si="19"/>
        <v>88.29</v>
      </c>
      <c r="J48" s="33"/>
      <c r="K48" s="33"/>
      <c r="L48" s="33"/>
      <c r="M48" s="33"/>
      <c r="N48" s="33"/>
      <c r="O48" s="33"/>
      <c r="P48" s="99"/>
      <c r="Q48" s="274" t="str">
        <f t="shared" si="16"/>
        <v>szt.</v>
      </c>
      <c r="R48" s="394"/>
      <c r="S48" s="409"/>
      <c r="T48" s="409"/>
      <c r="U48" s="409"/>
      <c r="V48" s="409"/>
      <c r="W48" s="409"/>
      <c r="X48" s="409"/>
      <c r="Y48" s="409"/>
      <c r="Z48" s="409"/>
      <c r="AA48" s="409"/>
      <c r="AB48" s="409"/>
      <c r="AC48" s="409"/>
      <c r="AD48" s="409"/>
      <c r="AE48" s="409"/>
      <c r="AF48" s="491">
        <f t="shared" si="17"/>
        <v>0</v>
      </c>
      <c r="AG48" s="110"/>
      <c r="AH48" s="42">
        <f t="shared" si="18"/>
        <v>0</v>
      </c>
    </row>
    <row r="49" spans="1:34" x14ac:dyDescent="0.25">
      <c r="A49" s="592"/>
      <c r="B49" s="590"/>
      <c r="C49" s="601"/>
      <c r="D49" s="111" t="s">
        <v>583</v>
      </c>
      <c r="E49" s="112">
        <v>180</v>
      </c>
      <c r="F49" s="112" t="s">
        <v>2470</v>
      </c>
      <c r="G49" s="113">
        <f>VLOOKUP(D49,Baza_cen[],4,0)</f>
        <v>92.998800000000017</v>
      </c>
      <c r="H49" s="33"/>
      <c r="I49" s="109">
        <f t="shared" si="19"/>
        <v>92.998800000000017</v>
      </c>
      <c r="J49" s="33"/>
      <c r="K49" s="33"/>
      <c r="L49" s="33"/>
      <c r="M49" s="33"/>
      <c r="N49" s="33"/>
      <c r="O49" s="33"/>
      <c r="P49" s="99"/>
      <c r="Q49" s="274" t="str">
        <f t="shared" si="16"/>
        <v>szt.</v>
      </c>
      <c r="R49" s="394"/>
      <c r="S49" s="409"/>
      <c r="T49" s="409"/>
      <c r="U49" s="409"/>
      <c r="V49" s="409"/>
      <c r="W49" s="409"/>
      <c r="X49" s="409"/>
      <c r="Y49" s="409"/>
      <c r="Z49" s="409"/>
      <c r="AA49" s="409"/>
      <c r="AB49" s="409"/>
      <c r="AC49" s="409"/>
      <c r="AD49" s="409"/>
      <c r="AE49" s="409"/>
      <c r="AF49" s="491">
        <f t="shared" si="17"/>
        <v>0</v>
      </c>
      <c r="AG49" s="110"/>
      <c r="AH49" s="42">
        <f t="shared" si="18"/>
        <v>0</v>
      </c>
    </row>
    <row r="50" spans="1:34" x14ac:dyDescent="0.25">
      <c r="A50" s="592"/>
      <c r="B50" s="590"/>
      <c r="C50" s="601"/>
      <c r="D50" s="111" t="s">
        <v>584</v>
      </c>
      <c r="E50" s="112">
        <v>190</v>
      </c>
      <c r="F50" s="112" t="s">
        <v>2470</v>
      </c>
      <c r="G50" s="113">
        <f>VLOOKUP(D50,Baza_cen[],4,0)</f>
        <v>98.884800000000013</v>
      </c>
      <c r="H50" s="33"/>
      <c r="I50" s="109">
        <f t="shared" si="19"/>
        <v>98.884800000000013</v>
      </c>
      <c r="J50" s="33"/>
      <c r="K50" s="33"/>
      <c r="L50" s="33"/>
      <c r="M50" s="33"/>
      <c r="N50" s="33"/>
      <c r="O50" s="33"/>
      <c r="P50" s="99"/>
      <c r="Q50" s="274" t="str">
        <f t="shared" si="16"/>
        <v>szt.</v>
      </c>
      <c r="R50" s="394"/>
      <c r="S50" s="409"/>
      <c r="T50" s="409"/>
      <c r="U50" s="409"/>
      <c r="V50" s="409"/>
      <c r="W50" s="409"/>
      <c r="X50" s="409"/>
      <c r="Y50" s="409"/>
      <c r="Z50" s="409"/>
      <c r="AA50" s="409"/>
      <c r="AB50" s="409"/>
      <c r="AC50" s="409"/>
      <c r="AD50" s="409"/>
      <c r="AE50" s="409"/>
      <c r="AF50" s="491">
        <f t="shared" si="17"/>
        <v>0</v>
      </c>
      <c r="AG50" s="110"/>
      <c r="AH50" s="42">
        <f t="shared" si="18"/>
        <v>0</v>
      </c>
    </row>
    <row r="51" spans="1:34" x14ac:dyDescent="0.25">
      <c r="A51" s="592"/>
      <c r="B51" s="590"/>
      <c r="C51" s="601"/>
      <c r="D51" s="111" t="s">
        <v>585</v>
      </c>
      <c r="E51" s="112">
        <v>200</v>
      </c>
      <c r="F51" s="112" t="s">
        <v>2470</v>
      </c>
      <c r="G51" s="113">
        <f>VLOOKUP(D51,Baza_cen[],4,0)</f>
        <v>104.77080000000001</v>
      </c>
      <c r="H51" s="33"/>
      <c r="I51" s="109">
        <f t="shared" si="19"/>
        <v>104.77080000000001</v>
      </c>
      <c r="J51" s="33"/>
      <c r="K51" s="33"/>
      <c r="L51" s="33"/>
      <c r="M51" s="33"/>
      <c r="N51" s="33"/>
      <c r="O51" s="33"/>
      <c r="P51" s="99"/>
      <c r="Q51" s="274" t="str">
        <f t="shared" si="16"/>
        <v>szt.</v>
      </c>
      <c r="R51" s="394"/>
      <c r="S51" s="409"/>
      <c r="T51" s="409"/>
      <c r="U51" s="409"/>
      <c r="V51" s="409"/>
      <c r="W51" s="409"/>
      <c r="X51" s="409"/>
      <c r="Y51" s="409"/>
      <c r="Z51" s="409"/>
      <c r="AA51" s="409"/>
      <c r="AB51" s="409"/>
      <c r="AC51" s="409"/>
      <c r="AD51" s="409"/>
      <c r="AE51" s="409"/>
      <c r="AF51" s="491">
        <f t="shared" si="17"/>
        <v>0</v>
      </c>
      <c r="AG51" s="110"/>
      <c r="AH51" s="42">
        <f t="shared" si="18"/>
        <v>0</v>
      </c>
    </row>
    <row r="52" spans="1:34" x14ac:dyDescent="0.25">
      <c r="A52" s="592"/>
      <c r="B52" s="590"/>
      <c r="C52" s="601"/>
      <c r="D52" s="111" t="s">
        <v>586</v>
      </c>
      <c r="E52" s="112">
        <v>210</v>
      </c>
      <c r="F52" s="112" t="s">
        <v>2470</v>
      </c>
      <c r="G52" s="113">
        <f>VLOOKUP(D52,Baza_cen[],4,0)</f>
        <v>109.47960000000002</v>
      </c>
      <c r="H52" s="33"/>
      <c r="I52" s="109">
        <f t="shared" si="19"/>
        <v>109.47960000000002</v>
      </c>
      <c r="J52" s="33"/>
      <c r="K52" s="33"/>
      <c r="L52" s="33"/>
      <c r="M52" s="33"/>
      <c r="N52" s="33"/>
      <c r="O52" s="33"/>
      <c r="P52" s="99"/>
      <c r="Q52" s="274" t="str">
        <f t="shared" si="16"/>
        <v>szt.</v>
      </c>
      <c r="R52" s="394"/>
      <c r="S52" s="409"/>
      <c r="T52" s="409"/>
      <c r="U52" s="409"/>
      <c r="V52" s="409"/>
      <c r="W52" s="409"/>
      <c r="X52" s="409"/>
      <c r="Y52" s="409"/>
      <c r="Z52" s="409"/>
      <c r="AA52" s="409"/>
      <c r="AB52" s="409"/>
      <c r="AC52" s="409"/>
      <c r="AD52" s="409"/>
      <c r="AE52" s="409"/>
      <c r="AF52" s="491">
        <f t="shared" si="17"/>
        <v>0</v>
      </c>
      <c r="AG52" s="110"/>
      <c r="AH52" s="42">
        <f t="shared" si="18"/>
        <v>0</v>
      </c>
    </row>
    <row r="53" spans="1:34" x14ac:dyDescent="0.25">
      <c r="A53" s="592"/>
      <c r="B53" s="590"/>
      <c r="C53" s="601"/>
      <c r="D53" s="111" t="s">
        <v>587</v>
      </c>
      <c r="E53" s="112">
        <v>220</v>
      </c>
      <c r="F53" s="112" t="s">
        <v>2470</v>
      </c>
      <c r="G53" s="113">
        <f>VLOOKUP(D53,Baza_cen[],4,0)</f>
        <v>115.36560000000001</v>
      </c>
      <c r="H53" s="33"/>
      <c r="I53" s="109">
        <f t="shared" si="19"/>
        <v>115.36560000000001</v>
      </c>
      <c r="J53" s="33"/>
      <c r="K53" s="33"/>
      <c r="L53" s="33"/>
      <c r="M53" s="33"/>
      <c r="N53" s="33"/>
      <c r="O53" s="33"/>
      <c r="P53" s="99"/>
      <c r="Q53" s="274" t="str">
        <f t="shared" si="16"/>
        <v>szt.</v>
      </c>
      <c r="R53" s="394"/>
      <c r="S53" s="409"/>
      <c r="T53" s="409"/>
      <c r="U53" s="409"/>
      <c r="V53" s="409"/>
      <c r="W53" s="409"/>
      <c r="X53" s="409"/>
      <c r="Y53" s="409"/>
      <c r="Z53" s="409"/>
      <c r="AA53" s="409"/>
      <c r="AB53" s="409"/>
      <c r="AC53" s="409"/>
      <c r="AD53" s="409"/>
      <c r="AE53" s="409"/>
      <c r="AF53" s="491">
        <f t="shared" si="17"/>
        <v>0</v>
      </c>
      <c r="AG53" s="110"/>
      <c r="AH53" s="42">
        <f t="shared" si="18"/>
        <v>0</v>
      </c>
    </row>
    <row r="54" spans="1:34" x14ac:dyDescent="0.25">
      <c r="A54" s="592"/>
      <c r="B54" s="590"/>
      <c r="C54" s="601"/>
      <c r="D54" s="111" t="s">
        <v>588</v>
      </c>
      <c r="E54" s="112">
        <v>230</v>
      </c>
      <c r="F54" s="112" t="s">
        <v>2470</v>
      </c>
      <c r="G54" s="113">
        <f>VLOOKUP(D54,Baza_cen[],4,0)</f>
        <v>118.89720000000003</v>
      </c>
      <c r="H54" s="33"/>
      <c r="I54" s="109">
        <f t="shared" si="19"/>
        <v>118.89720000000003</v>
      </c>
      <c r="J54" s="33"/>
      <c r="K54" s="33"/>
      <c r="L54" s="33"/>
      <c r="M54" s="33"/>
      <c r="N54" s="33"/>
      <c r="O54" s="33"/>
      <c r="P54" s="99"/>
      <c r="Q54" s="274" t="str">
        <f t="shared" si="16"/>
        <v>szt.</v>
      </c>
      <c r="R54" s="394"/>
      <c r="S54" s="409"/>
      <c r="T54" s="409"/>
      <c r="U54" s="409"/>
      <c r="V54" s="409"/>
      <c r="W54" s="409"/>
      <c r="X54" s="409"/>
      <c r="Y54" s="409"/>
      <c r="Z54" s="409"/>
      <c r="AA54" s="409"/>
      <c r="AB54" s="409"/>
      <c r="AC54" s="409"/>
      <c r="AD54" s="409"/>
      <c r="AE54" s="409"/>
      <c r="AF54" s="491">
        <f t="shared" si="17"/>
        <v>0</v>
      </c>
      <c r="AG54" s="110"/>
      <c r="AH54" s="42">
        <f t="shared" si="18"/>
        <v>0</v>
      </c>
    </row>
    <row r="55" spans="1:34" x14ac:dyDescent="0.25">
      <c r="A55" s="592"/>
      <c r="B55" s="590"/>
      <c r="C55" s="601"/>
      <c r="D55" s="111" t="s">
        <v>589</v>
      </c>
      <c r="E55" s="112">
        <v>240</v>
      </c>
      <c r="F55" s="112" t="s">
        <v>2470</v>
      </c>
      <c r="G55" s="113">
        <f>VLOOKUP(D55,Baza_cen[],4,0)</f>
        <v>124.78320000000001</v>
      </c>
      <c r="H55" s="33"/>
      <c r="I55" s="109">
        <f t="shared" si="19"/>
        <v>124.78320000000001</v>
      </c>
      <c r="J55" s="33"/>
      <c r="K55" s="33"/>
      <c r="L55" s="33"/>
      <c r="M55" s="33"/>
      <c r="N55" s="33"/>
      <c r="O55" s="33"/>
      <c r="P55" s="99"/>
      <c r="Q55" s="274" t="str">
        <f t="shared" si="16"/>
        <v>szt.</v>
      </c>
      <c r="R55" s="394"/>
      <c r="S55" s="409"/>
      <c r="T55" s="409"/>
      <c r="U55" s="409"/>
      <c r="V55" s="409"/>
      <c r="W55" s="409"/>
      <c r="X55" s="409"/>
      <c r="Y55" s="409"/>
      <c r="Z55" s="409"/>
      <c r="AA55" s="409"/>
      <c r="AB55" s="409"/>
      <c r="AC55" s="409"/>
      <c r="AD55" s="409"/>
      <c r="AE55" s="409"/>
      <c r="AF55" s="491">
        <f t="shared" si="17"/>
        <v>0</v>
      </c>
      <c r="AG55" s="110"/>
      <c r="AH55" s="42">
        <f t="shared" si="18"/>
        <v>0</v>
      </c>
    </row>
    <row r="56" spans="1:34" x14ac:dyDescent="0.25">
      <c r="A56" s="592"/>
      <c r="B56" s="590"/>
      <c r="C56" s="601"/>
      <c r="D56" s="111" t="s">
        <v>590</v>
      </c>
      <c r="E56" s="112">
        <v>250</v>
      </c>
      <c r="F56" s="112" t="s">
        <v>2470</v>
      </c>
      <c r="G56" s="113">
        <f>VLOOKUP(D56,Baza_cen[],4,0)</f>
        <v>130.66920000000002</v>
      </c>
      <c r="H56" s="33"/>
      <c r="I56" s="109">
        <f t="shared" si="19"/>
        <v>130.66920000000002</v>
      </c>
      <c r="J56" s="33"/>
      <c r="K56" s="33"/>
      <c r="L56" s="33"/>
      <c r="M56" s="33"/>
      <c r="N56" s="33"/>
      <c r="O56" s="33"/>
      <c r="P56" s="99"/>
      <c r="Q56" s="274" t="str">
        <f t="shared" si="16"/>
        <v>szt.</v>
      </c>
      <c r="R56" s="394"/>
      <c r="S56" s="409"/>
      <c r="T56" s="409"/>
      <c r="U56" s="409"/>
      <c r="V56" s="409"/>
      <c r="W56" s="409"/>
      <c r="X56" s="409"/>
      <c r="Y56" s="409"/>
      <c r="Z56" s="409"/>
      <c r="AA56" s="409"/>
      <c r="AB56" s="409"/>
      <c r="AC56" s="409"/>
      <c r="AD56" s="409"/>
      <c r="AE56" s="409"/>
      <c r="AF56" s="491">
        <f t="shared" si="17"/>
        <v>0</v>
      </c>
      <c r="AG56" s="110"/>
      <c r="AH56" s="42">
        <f t="shared" si="18"/>
        <v>0</v>
      </c>
    </row>
    <row r="57" spans="1:34" x14ac:dyDescent="0.25">
      <c r="A57" s="592"/>
      <c r="B57" s="590"/>
      <c r="C57" s="602" t="s">
        <v>2477</v>
      </c>
      <c r="D57" s="106" t="s">
        <v>611</v>
      </c>
      <c r="E57" s="107">
        <v>70</v>
      </c>
      <c r="F57" s="114" t="s">
        <v>2471</v>
      </c>
      <c r="G57" s="108">
        <f>VLOOKUP(D57,Baza_cen[],4,0)</f>
        <v>60.037200000000013</v>
      </c>
      <c r="H57" s="33"/>
      <c r="I57" s="109">
        <f t="shared" si="19"/>
        <v>60.037200000000013</v>
      </c>
      <c r="J57" s="33"/>
      <c r="K57" s="33"/>
      <c r="L57" s="33"/>
      <c r="M57" s="33"/>
      <c r="N57" s="33"/>
      <c r="O57" s="33"/>
      <c r="P57" s="99"/>
      <c r="Q57" s="274" t="str">
        <f t="shared" si="16"/>
        <v>szt.</v>
      </c>
      <c r="R57" s="394"/>
      <c r="S57" s="409"/>
      <c r="T57" s="409"/>
      <c r="U57" s="409"/>
      <c r="V57" s="409"/>
      <c r="W57" s="409"/>
      <c r="X57" s="409"/>
      <c r="Y57" s="409"/>
      <c r="Z57" s="409"/>
      <c r="AA57" s="409"/>
      <c r="AB57" s="409"/>
      <c r="AC57" s="409"/>
      <c r="AD57" s="409"/>
      <c r="AE57" s="409"/>
      <c r="AF57" s="491">
        <f t="shared" si="17"/>
        <v>0</v>
      </c>
      <c r="AG57" s="110"/>
      <c r="AH57" s="42">
        <f t="shared" si="18"/>
        <v>0</v>
      </c>
    </row>
    <row r="58" spans="1:34" x14ac:dyDescent="0.25">
      <c r="A58" s="592"/>
      <c r="B58" s="590"/>
      <c r="C58" s="602"/>
      <c r="D58" s="111" t="s">
        <v>612</v>
      </c>
      <c r="E58" s="112">
        <v>80</v>
      </c>
      <c r="F58" s="114" t="s">
        <v>2471</v>
      </c>
      <c r="G58" s="113">
        <f>VLOOKUP(D58,Baza_cen[],4,0)</f>
        <v>64.746000000000009</v>
      </c>
      <c r="H58" s="33"/>
      <c r="I58" s="109">
        <f t="shared" si="19"/>
        <v>64.746000000000009</v>
      </c>
      <c r="J58" s="33"/>
      <c r="K58" s="33"/>
      <c r="L58" s="33"/>
      <c r="M58" s="33"/>
      <c r="N58" s="33"/>
      <c r="O58" s="33"/>
      <c r="P58" s="99"/>
      <c r="Q58" s="274" t="str">
        <f t="shared" si="16"/>
        <v>szt.</v>
      </c>
      <c r="R58" s="394"/>
      <c r="S58" s="409"/>
      <c r="T58" s="409"/>
      <c r="U58" s="409"/>
      <c r="V58" s="409"/>
      <c r="W58" s="409"/>
      <c r="X58" s="409"/>
      <c r="Y58" s="409"/>
      <c r="Z58" s="409"/>
      <c r="AA58" s="409"/>
      <c r="AB58" s="409"/>
      <c r="AC58" s="409"/>
      <c r="AD58" s="409"/>
      <c r="AE58" s="409"/>
      <c r="AF58" s="491">
        <f t="shared" si="17"/>
        <v>0</v>
      </c>
      <c r="AG58" s="110"/>
      <c r="AH58" s="42">
        <f t="shared" si="18"/>
        <v>0</v>
      </c>
    </row>
    <row r="59" spans="1:34" x14ac:dyDescent="0.25">
      <c r="A59" s="592"/>
      <c r="B59" s="590"/>
      <c r="C59" s="602"/>
      <c r="D59" s="111" t="s">
        <v>613</v>
      </c>
      <c r="E59" s="112">
        <v>90</v>
      </c>
      <c r="F59" s="114" t="s">
        <v>2471</v>
      </c>
      <c r="G59" s="113">
        <f>VLOOKUP(D59,Baza_cen[],4,0)</f>
        <v>69.454800000000006</v>
      </c>
      <c r="H59" s="33"/>
      <c r="I59" s="109">
        <f t="shared" si="19"/>
        <v>69.454800000000006</v>
      </c>
      <c r="J59" s="33"/>
      <c r="K59" s="33"/>
      <c r="L59" s="33"/>
      <c r="M59" s="33"/>
      <c r="N59" s="33"/>
      <c r="O59" s="33"/>
      <c r="P59" s="99"/>
      <c r="Q59" s="274" t="str">
        <f t="shared" si="16"/>
        <v>szt.</v>
      </c>
      <c r="R59" s="394"/>
      <c r="S59" s="409"/>
      <c r="T59" s="409"/>
      <c r="U59" s="409"/>
      <c r="V59" s="409"/>
      <c r="W59" s="409"/>
      <c r="X59" s="409"/>
      <c r="Y59" s="409"/>
      <c r="Z59" s="409"/>
      <c r="AA59" s="409"/>
      <c r="AB59" s="409"/>
      <c r="AC59" s="409"/>
      <c r="AD59" s="409"/>
      <c r="AE59" s="409"/>
      <c r="AF59" s="491">
        <f t="shared" si="17"/>
        <v>0</v>
      </c>
      <c r="AG59" s="110"/>
      <c r="AH59" s="42">
        <f t="shared" si="18"/>
        <v>0</v>
      </c>
    </row>
    <row r="60" spans="1:34" x14ac:dyDescent="0.25">
      <c r="A60" s="592"/>
      <c r="B60" s="590"/>
      <c r="C60" s="602"/>
      <c r="D60" s="111" t="s">
        <v>614</v>
      </c>
      <c r="E60" s="112">
        <v>100</v>
      </c>
      <c r="F60" s="114" t="s">
        <v>2471</v>
      </c>
      <c r="G60" s="113">
        <f>VLOOKUP(D60,Baza_cen[],4,0)</f>
        <v>74.163600000000017</v>
      </c>
      <c r="H60" s="33"/>
      <c r="I60" s="109">
        <f t="shared" si="19"/>
        <v>74.163600000000017</v>
      </c>
      <c r="J60" s="33"/>
      <c r="K60" s="33"/>
      <c r="L60" s="33"/>
      <c r="M60" s="33"/>
      <c r="N60" s="33"/>
      <c r="O60" s="33"/>
      <c r="P60" s="99"/>
      <c r="Q60" s="274" t="str">
        <f t="shared" si="16"/>
        <v>szt.</v>
      </c>
      <c r="R60" s="394"/>
      <c r="S60" s="409"/>
      <c r="T60" s="409"/>
      <c r="U60" s="409"/>
      <c r="V60" s="409"/>
      <c r="W60" s="409"/>
      <c r="X60" s="409"/>
      <c r="Y60" s="409"/>
      <c r="Z60" s="409"/>
      <c r="AA60" s="409"/>
      <c r="AB60" s="409"/>
      <c r="AC60" s="409"/>
      <c r="AD60" s="409"/>
      <c r="AE60" s="409"/>
      <c r="AF60" s="491">
        <f t="shared" si="17"/>
        <v>0</v>
      </c>
      <c r="AG60" s="110"/>
      <c r="AH60" s="42">
        <f t="shared" si="18"/>
        <v>0</v>
      </c>
    </row>
    <row r="61" spans="1:34" x14ac:dyDescent="0.25">
      <c r="A61" s="592"/>
      <c r="B61" s="590"/>
      <c r="C61" s="602"/>
      <c r="D61" s="111" t="s">
        <v>615</v>
      </c>
      <c r="E61" s="112">
        <v>110</v>
      </c>
      <c r="F61" s="114" t="s">
        <v>2471</v>
      </c>
      <c r="G61" s="113">
        <f>VLOOKUP(D61,Baza_cen[],4,0)</f>
        <v>78.872399999999999</v>
      </c>
      <c r="H61" s="33"/>
      <c r="I61" s="109">
        <f t="shared" si="19"/>
        <v>78.872399999999999</v>
      </c>
      <c r="J61" s="33"/>
      <c r="K61" s="33"/>
      <c r="L61" s="33"/>
      <c r="M61" s="33"/>
      <c r="N61" s="33"/>
      <c r="O61" s="33"/>
      <c r="P61" s="99"/>
      <c r="Q61" s="274" t="str">
        <f t="shared" si="16"/>
        <v>szt.</v>
      </c>
      <c r="R61" s="394"/>
      <c r="S61" s="409"/>
      <c r="T61" s="409"/>
      <c r="U61" s="409"/>
      <c r="V61" s="409"/>
      <c r="W61" s="409"/>
      <c r="X61" s="409"/>
      <c r="Y61" s="409"/>
      <c r="Z61" s="409"/>
      <c r="AA61" s="409"/>
      <c r="AB61" s="409"/>
      <c r="AC61" s="409"/>
      <c r="AD61" s="409"/>
      <c r="AE61" s="409"/>
      <c r="AF61" s="491">
        <f t="shared" si="17"/>
        <v>0</v>
      </c>
      <c r="AG61" s="110"/>
      <c r="AH61" s="42">
        <f t="shared" si="18"/>
        <v>0</v>
      </c>
    </row>
    <row r="62" spans="1:34" x14ac:dyDescent="0.25">
      <c r="A62" s="592"/>
      <c r="B62" s="590"/>
      <c r="C62" s="602"/>
      <c r="D62" s="111" t="s">
        <v>616</v>
      </c>
      <c r="E62" s="112">
        <v>120</v>
      </c>
      <c r="F62" s="114" t="s">
        <v>2471</v>
      </c>
      <c r="G62" s="113">
        <f>VLOOKUP(D62,Baza_cen[],4,0)</f>
        <v>83.58120000000001</v>
      </c>
      <c r="H62" s="33"/>
      <c r="I62" s="109">
        <f t="shared" si="19"/>
        <v>83.58120000000001</v>
      </c>
      <c r="J62" s="33"/>
      <c r="K62" s="33"/>
      <c r="L62" s="33"/>
      <c r="M62" s="33"/>
      <c r="N62" s="33"/>
      <c r="O62" s="33"/>
      <c r="P62" s="99"/>
      <c r="Q62" s="274" t="str">
        <f t="shared" si="16"/>
        <v>szt.</v>
      </c>
      <c r="R62" s="394"/>
      <c r="S62" s="409"/>
      <c r="T62" s="409"/>
      <c r="U62" s="409"/>
      <c r="V62" s="409"/>
      <c r="W62" s="409"/>
      <c r="X62" s="409"/>
      <c r="Y62" s="409"/>
      <c r="Z62" s="409"/>
      <c r="AA62" s="409"/>
      <c r="AB62" s="409"/>
      <c r="AC62" s="409"/>
      <c r="AD62" s="409"/>
      <c r="AE62" s="409"/>
      <c r="AF62" s="491">
        <f t="shared" si="17"/>
        <v>0</v>
      </c>
      <c r="AG62" s="110"/>
      <c r="AH62" s="42">
        <f t="shared" si="18"/>
        <v>0</v>
      </c>
    </row>
    <row r="63" spans="1:34" x14ac:dyDescent="0.25">
      <c r="A63" s="592"/>
      <c r="B63" s="590"/>
      <c r="C63" s="602"/>
      <c r="D63" s="111" t="s">
        <v>617</v>
      </c>
      <c r="E63" s="112">
        <v>130</v>
      </c>
      <c r="F63" s="114" t="s">
        <v>2471</v>
      </c>
      <c r="G63" s="113">
        <f>VLOOKUP(D63,Baza_cen[],4,0)</f>
        <v>88.29</v>
      </c>
      <c r="H63" s="33"/>
      <c r="I63" s="109">
        <f t="shared" si="19"/>
        <v>88.29</v>
      </c>
      <c r="J63" s="33"/>
      <c r="K63" s="33"/>
      <c r="L63" s="33"/>
      <c r="M63" s="33"/>
      <c r="N63" s="33"/>
      <c r="O63" s="33"/>
      <c r="P63" s="99"/>
      <c r="Q63" s="274" t="str">
        <f t="shared" si="16"/>
        <v>szt.</v>
      </c>
      <c r="R63" s="394"/>
      <c r="S63" s="409"/>
      <c r="T63" s="409"/>
      <c r="U63" s="409"/>
      <c r="V63" s="409"/>
      <c r="W63" s="409"/>
      <c r="X63" s="409"/>
      <c r="Y63" s="409"/>
      <c r="Z63" s="409"/>
      <c r="AA63" s="409"/>
      <c r="AB63" s="409"/>
      <c r="AC63" s="409"/>
      <c r="AD63" s="409"/>
      <c r="AE63" s="409"/>
      <c r="AF63" s="491">
        <f t="shared" si="17"/>
        <v>0</v>
      </c>
      <c r="AG63" s="110"/>
      <c r="AH63" s="42">
        <f t="shared" si="18"/>
        <v>0</v>
      </c>
    </row>
    <row r="64" spans="1:34" x14ac:dyDescent="0.25">
      <c r="A64" s="592"/>
      <c r="B64" s="590"/>
      <c r="C64" s="602"/>
      <c r="D64" s="111" t="s">
        <v>618</v>
      </c>
      <c r="E64" s="112">
        <v>140</v>
      </c>
      <c r="F64" s="114" t="s">
        <v>2471</v>
      </c>
      <c r="G64" s="113">
        <f>VLOOKUP(D64,Baza_cen[],4,0)</f>
        <v>92.998800000000017</v>
      </c>
      <c r="H64" s="33"/>
      <c r="I64" s="109">
        <f t="shared" si="19"/>
        <v>92.998800000000017</v>
      </c>
      <c r="J64" s="33"/>
      <c r="K64" s="33"/>
      <c r="L64" s="33"/>
      <c r="M64" s="33"/>
      <c r="N64" s="33"/>
      <c r="O64" s="33"/>
      <c r="P64" s="99"/>
      <c r="Q64" s="274" t="str">
        <f t="shared" si="16"/>
        <v>szt.</v>
      </c>
      <c r="R64" s="394"/>
      <c r="S64" s="409"/>
      <c r="T64" s="409"/>
      <c r="U64" s="409"/>
      <c r="V64" s="409"/>
      <c r="W64" s="409"/>
      <c r="X64" s="409"/>
      <c r="Y64" s="409"/>
      <c r="Z64" s="409"/>
      <c r="AA64" s="409"/>
      <c r="AB64" s="409"/>
      <c r="AC64" s="409"/>
      <c r="AD64" s="409"/>
      <c r="AE64" s="409"/>
      <c r="AF64" s="491">
        <f t="shared" si="17"/>
        <v>0</v>
      </c>
      <c r="AG64" s="110"/>
      <c r="AH64" s="42">
        <f t="shared" si="18"/>
        <v>0</v>
      </c>
    </row>
    <row r="65" spans="1:34" x14ac:dyDescent="0.25">
      <c r="A65" s="592"/>
      <c r="B65" s="590"/>
      <c r="C65" s="602"/>
      <c r="D65" s="111" t="s">
        <v>619</v>
      </c>
      <c r="E65" s="112">
        <v>150</v>
      </c>
      <c r="F65" s="114" t="s">
        <v>2471</v>
      </c>
      <c r="G65" s="113">
        <f>VLOOKUP(D65,Baza_cen[],4,0)</f>
        <v>97.707600000000014</v>
      </c>
      <c r="H65" s="33"/>
      <c r="I65" s="109">
        <f t="shared" si="19"/>
        <v>97.707600000000014</v>
      </c>
      <c r="J65" s="33"/>
      <c r="K65" s="33"/>
      <c r="L65" s="33"/>
      <c r="M65" s="33"/>
      <c r="N65" s="33"/>
      <c r="O65" s="33"/>
      <c r="P65" s="99"/>
      <c r="Q65" s="274" t="str">
        <f t="shared" si="16"/>
        <v>szt.</v>
      </c>
      <c r="R65" s="394"/>
      <c r="S65" s="409"/>
      <c r="T65" s="409"/>
      <c r="U65" s="409"/>
      <c r="V65" s="409"/>
      <c r="W65" s="409"/>
      <c r="X65" s="409"/>
      <c r="Y65" s="409"/>
      <c r="Z65" s="409"/>
      <c r="AA65" s="409"/>
      <c r="AB65" s="409"/>
      <c r="AC65" s="409"/>
      <c r="AD65" s="409"/>
      <c r="AE65" s="409"/>
      <c r="AF65" s="491">
        <f t="shared" si="17"/>
        <v>0</v>
      </c>
      <c r="AG65" s="110"/>
      <c r="AH65" s="42">
        <f t="shared" si="18"/>
        <v>0</v>
      </c>
    </row>
    <row r="66" spans="1:34" x14ac:dyDescent="0.25">
      <c r="A66" s="592"/>
      <c r="B66" s="590"/>
      <c r="C66" s="602"/>
      <c r="D66" s="111" t="s">
        <v>620</v>
      </c>
      <c r="E66" s="112">
        <v>160</v>
      </c>
      <c r="F66" s="114" t="s">
        <v>2471</v>
      </c>
      <c r="G66" s="113">
        <f>VLOOKUP(D66,Baza_cen[],4,0)</f>
        <v>102.41640000000001</v>
      </c>
      <c r="H66" s="33"/>
      <c r="I66" s="109">
        <f t="shared" si="19"/>
        <v>102.41640000000001</v>
      </c>
      <c r="J66" s="33"/>
      <c r="K66" s="33"/>
      <c r="L66" s="33"/>
      <c r="M66" s="33"/>
      <c r="N66" s="33"/>
      <c r="O66" s="33"/>
      <c r="P66" s="99"/>
      <c r="Q66" s="274" t="str">
        <f t="shared" si="16"/>
        <v>szt.</v>
      </c>
      <c r="R66" s="394"/>
      <c r="S66" s="409"/>
      <c r="T66" s="409"/>
      <c r="U66" s="409"/>
      <c r="V66" s="409"/>
      <c r="W66" s="409"/>
      <c r="X66" s="409"/>
      <c r="Y66" s="409"/>
      <c r="Z66" s="409"/>
      <c r="AA66" s="409"/>
      <c r="AB66" s="409"/>
      <c r="AC66" s="409"/>
      <c r="AD66" s="409"/>
      <c r="AE66" s="409"/>
      <c r="AF66" s="491">
        <f t="shared" si="17"/>
        <v>0</v>
      </c>
      <c r="AG66" s="110"/>
      <c r="AH66" s="42">
        <f t="shared" si="18"/>
        <v>0</v>
      </c>
    </row>
    <row r="67" spans="1:34" x14ac:dyDescent="0.25">
      <c r="A67" s="592"/>
      <c r="B67" s="590"/>
      <c r="C67" s="602"/>
      <c r="D67" s="111" t="s">
        <v>621</v>
      </c>
      <c r="E67" s="112">
        <v>170</v>
      </c>
      <c r="F67" s="114" t="s">
        <v>2471</v>
      </c>
      <c r="G67" s="113">
        <f>VLOOKUP(D67,Baza_cen[],4,0)</f>
        <v>107.12520000000001</v>
      </c>
      <c r="H67" s="33"/>
      <c r="I67" s="109">
        <f t="shared" si="19"/>
        <v>107.12520000000001</v>
      </c>
      <c r="J67" s="33"/>
      <c r="K67" s="33"/>
      <c r="L67" s="33"/>
      <c r="M67" s="33"/>
      <c r="N67" s="33"/>
      <c r="O67" s="33"/>
      <c r="P67" s="99"/>
      <c r="Q67" s="274" t="str">
        <f t="shared" si="16"/>
        <v>szt.</v>
      </c>
      <c r="R67" s="394"/>
      <c r="S67" s="409"/>
      <c r="T67" s="409"/>
      <c r="U67" s="409"/>
      <c r="V67" s="409"/>
      <c r="W67" s="409"/>
      <c r="X67" s="409"/>
      <c r="Y67" s="409"/>
      <c r="Z67" s="409"/>
      <c r="AA67" s="409"/>
      <c r="AB67" s="409"/>
      <c r="AC67" s="409"/>
      <c r="AD67" s="409"/>
      <c r="AE67" s="409"/>
      <c r="AF67" s="491">
        <f t="shared" si="17"/>
        <v>0</v>
      </c>
      <c r="AG67" s="110"/>
      <c r="AH67" s="42">
        <f t="shared" si="18"/>
        <v>0</v>
      </c>
    </row>
    <row r="68" spans="1:34" x14ac:dyDescent="0.25">
      <c r="A68" s="592"/>
      <c r="B68" s="590"/>
      <c r="C68" s="602"/>
      <c r="D68" s="111" t="s">
        <v>622</v>
      </c>
      <c r="E68" s="112">
        <v>180</v>
      </c>
      <c r="F68" s="114" t="s">
        <v>2471</v>
      </c>
      <c r="G68" s="113">
        <f>VLOOKUP(D68,Baza_cen[],4,0)</f>
        <v>111.83400000000002</v>
      </c>
      <c r="H68" s="33"/>
      <c r="I68" s="109">
        <f t="shared" si="19"/>
        <v>111.83400000000002</v>
      </c>
      <c r="J68" s="33"/>
      <c r="K68" s="33"/>
      <c r="L68" s="33"/>
      <c r="M68" s="33"/>
      <c r="N68" s="33"/>
      <c r="O68" s="33"/>
      <c r="P68" s="99"/>
      <c r="Q68" s="274" t="str">
        <f t="shared" si="16"/>
        <v>szt.</v>
      </c>
      <c r="R68" s="394"/>
      <c r="S68" s="409"/>
      <c r="T68" s="409"/>
      <c r="U68" s="409"/>
      <c r="V68" s="409"/>
      <c r="W68" s="409"/>
      <c r="X68" s="409"/>
      <c r="Y68" s="409"/>
      <c r="Z68" s="409"/>
      <c r="AA68" s="409"/>
      <c r="AB68" s="409"/>
      <c r="AC68" s="409"/>
      <c r="AD68" s="409"/>
      <c r="AE68" s="409"/>
      <c r="AF68" s="491">
        <f t="shared" si="17"/>
        <v>0</v>
      </c>
      <c r="AG68" s="110"/>
      <c r="AH68" s="42">
        <f t="shared" si="18"/>
        <v>0</v>
      </c>
    </row>
    <row r="69" spans="1:34" x14ac:dyDescent="0.25">
      <c r="A69" s="592"/>
      <c r="B69" s="590"/>
      <c r="C69" s="602"/>
      <c r="D69" s="111" t="s">
        <v>623</v>
      </c>
      <c r="E69" s="112">
        <v>190</v>
      </c>
      <c r="F69" s="114" t="s">
        <v>2471</v>
      </c>
      <c r="G69" s="113">
        <f>VLOOKUP(D69,Baza_cen[],4,0)</f>
        <v>116.54280000000001</v>
      </c>
      <c r="H69" s="33"/>
      <c r="I69" s="109">
        <f t="shared" si="19"/>
        <v>116.54280000000001</v>
      </c>
      <c r="J69" s="33"/>
      <c r="K69" s="33"/>
      <c r="L69" s="33"/>
      <c r="M69" s="33"/>
      <c r="N69" s="33"/>
      <c r="O69" s="33"/>
      <c r="P69" s="99"/>
      <c r="Q69" s="274" t="str">
        <f t="shared" si="16"/>
        <v>szt.</v>
      </c>
      <c r="R69" s="394"/>
      <c r="S69" s="409"/>
      <c r="T69" s="409"/>
      <c r="U69" s="409"/>
      <c r="V69" s="409"/>
      <c r="W69" s="409"/>
      <c r="X69" s="409"/>
      <c r="Y69" s="409"/>
      <c r="Z69" s="409"/>
      <c r="AA69" s="409"/>
      <c r="AB69" s="409"/>
      <c r="AC69" s="409"/>
      <c r="AD69" s="409"/>
      <c r="AE69" s="409"/>
      <c r="AF69" s="491">
        <f t="shared" si="17"/>
        <v>0</v>
      </c>
      <c r="AG69" s="110"/>
      <c r="AH69" s="42">
        <f t="shared" si="18"/>
        <v>0</v>
      </c>
    </row>
    <row r="70" spans="1:34" x14ac:dyDescent="0.25">
      <c r="A70" s="592"/>
      <c r="B70" s="590"/>
      <c r="C70" s="602"/>
      <c r="D70" s="111" t="s">
        <v>624</v>
      </c>
      <c r="E70" s="112">
        <v>200</v>
      </c>
      <c r="F70" s="114" t="s">
        <v>2471</v>
      </c>
      <c r="G70" s="113">
        <f>VLOOKUP(D70,Baza_cen[],4,0)</f>
        <v>121.25160000000002</v>
      </c>
      <c r="H70" s="33"/>
      <c r="I70" s="109">
        <f t="shared" si="19"/>
        <v>121.25160000000002</v>
      </c>
      <c r="J70" s="33"/>
      <c r="K70" s="33"/>
      <c r="L70" s="33"/>
      <c r="M70" s="33"/>
      <c r="N70" s="33"/>
      <c r="O70" s="33"/>
      <c r="P70" s="99"/>
      <c r="Q70" s="274" t="str">
        <f t="shared" si="16"/>
        <v>szt.</v>
      </c>
      <c r="R70" s="394"/>
      <c r="S70" s="409"/>
      <c r="T70" s="409"/>
      <c r="U70" s="409"/>
      <c r="V70" s="409"/>
      <c r="W70" s="409"/>
      <c r="X70" s="409"/>
      <c r="Y70" s="409"/>
      <c r="Z70" s="409"/>
      <c r="AA70" s="409"/>
      <c r="AB70" s="409"/>
      <c r="AC70" s="409"/>
      <c r="AD70" s="409"/>
      <c r="AE70" s="409"/>
      <c r="AF70" s="491">
        <f t="shared" si="17"/>
        <v>0</v>
      </c>
      <c r="AG70" s="110"/>
      <c r="AH70" s="42">
        <f t="shared" si="18"/>
        <v>0</v>
      </c>
    </row>
    <row r="71" spans="1:34" x14ac:dyDescent="0.25">
      <c r="A71" s="592"/>
      <c r="B71" s="590"/>
      <c r="C71" s="602"/>
      <c r="D71" s="111" t="s">
        <v>625</v>
      </c>
      <c r="E71" s="112">
        <v>210</v>
      </c>
      <c r="F71" s="114" t="s">
        <v>2471</v>
      </c>
      <c r="G71" s="113">
        <f>VLOOKUP(D71,Baza_cen[],4,0)</f>
        <v>125.96040000000001</v>
      </c>
      <c r="H71" s="33"/>
      <c r="I71" s="109">
        <f t="shared" si="19"/>
        <v>125.96040000000001</v>
      </c>
      <c r="J71" s="33"/>
      <c r="K71" s="33"/>
      <c r="L71" s="33"/>
      <c r="M71" s="33"/>
      <c r="N71" s="33"/>
      <c r="O71" s="33"/>
      <c r="P71" s="99"/>
      <c r="Q71" s="274" t="str">
        <f t="shared" si="16"/>
        <v>szt.</v>
      </c>
      <c r="R71" s="394"/>
      <c r="S71" s="409"/>
      <c r="T71" s="409"/>
      <c r="U71" s="409"/>
      <c r="V71" s="409"/>
      <c r="W71" s="409"/>
      <c r="X71" s="409"/>
      <c r="Y71" s="409"/>
      <c r="Z71" s="409"/>
      <c r="AA71" s="409"/>
      <c r="AB71" s="409"/>
      <c r="AC71" s="409"/>
      <c r="AD71" s="409"/>
      <c r="AE71" s="409"/>
      <c r="AF71" s="491">
        <f t="shared" si="17"/>
        <v>0</v>
      </c>
      <c r="AG71" s="110"/>
      <c r="AH71" s="42">
        <f t="shared" si="18"/>
        <v>0</v>
      </c>
    </row>
    <row r="72" spans="1:34" x14ac:dyDescent="0.25">
      <c r="A72" s="592"/>
      <c r="B72" s="590"/>
      <c r="C72" s="602"/>
      <c r="D72" s="111" t="s">
        <v>626</v>
      </c>
      <c r="E72" s="112">
        <v>220</v>
      </c>
      <c r="F72" s="114" t="s">
        <v>2471</v>
      </c>
      <c r="G72" s="113">
        <f>VLOOKUP(D72,Baza_cen[],4,0)</f>
        <v>130.66920000000002</v>
      </c>
      <c r="H72" s="33"/>
      <c r="I72" s="109">
        <f t="shared" si="19"/>
        <v>130.66920000000002</v>
      </c>
      <c r="J72" s="33"/>
      <c r="K72" s="33"/>
      <c r="L72" s="33"/>
      <c r="M72" s="33"/>
      <c r="N72" s="33"/>
      <c r="O72" s="33"/>
      <c r="P72" s="99"/>
      <c r="Q72" s="274" t="str">
        <f t="shared" si="16"/>
        <v>szt.</v>
      </c>
      <c r="R72" s="394"/>
      <c r="S72" s="409"/>
      <c r="T72" s="409"/>
      <c r="U72" s="409"/>
      <c r="V72" s="409"/>
      <c r="W72" s="409"/>
      <c r="X72" s="409"/>
      <c r="Y72" s="409"/>
      <c r="Z72" s="409"/>
      <c r="AA72" s="409"/>
      <c r="AB72" s="409"/>
      <c r="AC72" s="409"/>
      <c r="AD72" s="409"/>
      <c r="AE72" s="409"/>
      <c r="AF72" s="491">
        <f t="shared" si="17"/>
        <v>0</v>
      </c>
      <c r="AG72" s="110"/>
      <c r="AH72" s="42">
        <f t="shared" si="18"/>
        <v>0</v>
      </c>
    </row>
    <row r="73" spans="1:34" x14ac:dyDescent="0.25">
      <c r="A73" s="592"/>
      <c r="B73" s="590"/>
      <c r="C73" s="602"/>
      <c r="D73" s="111" t="s">
        <v>627</v>
      </c>
      <c r="E73" s="112">
        <v>230</v>
      </c>
      <c r="F73" s="114" t="s">
        <v>2471</v>
      </c>
      <c r="G73" s="113">
        <f>VLOOKUP(D73,Baza_cen[],4,0)</f>
        <v>135.37800000000001</v>
      </c>
      <c r="H73" s="33"/>
      <c r="I73" s="109">
        <f t="shared" si="19"/>
        <v>135.37800000000001</v>
      </c>
      <c r="J73" s="33"/>
      <c r="K73" s="33"/>
      <c r="L73" s="33"/>
      <c r="M73" s="33"/>
      <c r="N73" s="33"/>
      <c r="O73" s="33"/>
      <c r="P73" s="99"/>
      <c r="Q73" s="274" t="str">
        <f t="shared" si="16"/>
        <v>szt.</v>
      </c>
      <c r="R73" s="394"/>
      <c r="S73" s="409"/>
      <c r="T73" s="409"/>
      <c r="U73" s="409"/>
      <c r="V73" s="409"/>
      <c r="W73" s="409"/>
      <c r="X73" s="409"/>
      <c r="Y73" s="409"/>
      <c r="Z73" s="409"/>
      <c r="AA73" s="409"/>
      <c r="AB73" s="409"/>
      <c r="AC73" s="409"/>
      <c r="AD73" s="409"/>
      <c r="AE73" s="409"/>
      <c r="AF73" s="491">
        <f t="shared" si="17"/>
        <v>0</v>
      </c>
      <c r="AG73" s="110"/>
      <c r="AH73" s="42">
        <f t="shared" si="18"/>
        <v>0</v>
      </c>
    </row>
    <row r="74" spans="1:34" x14ac:dyDescent="0.25">
      <c r="A74" s="592"/>
      <c r="B74" s="590"/>
      <c r="C74" s="602"/>
      <c r="D74" s="111" t="s">
        <v>628</v>
      </c>
      <c r="E74" s="112">
        <v>240</v>
      </c>
      <c r="F74" s="114" t="s">
        <v>2471</v>
      </c>
      <c r="G74" s="113">
        <f>VLOOKUP(D74,Baza_cen[],4,0)</f>
        <v>138.90960000000001</v>
      </c>
      <c r="H74" s="33"/>
      <c r="I74" s="109">
        <f t="shared" si="19"/>
        <v>138.90960000000001</v>
      </c>
      <c r="J74" s="33"/>
      <c r="K74" s="33"/>
      <c r="L74" s="33"/>
      <c r="M74" s="33"/>
      <c r="N74" s="33"/>
      <c r="O74" s="33"/>
      <c r="P74" s="99"/>
      <c r="Q74" s="274" t="str">
        <f t="shared" si="16"/>
        <v>szt.</v>
      </c>
      <c r="R74" s="394"/>
      <c r="S74" s="409"/>
      <c r="T74" s="409"/>
      <c r="U74" s="409"/>
      <c r="V74" s="409"/>
      <c r="W74" s="409"/>
      <c r="X74" s="409"/>
      <c r="Y74" s="409"/>
      <c r="Z74" s="409"/>
      <c r="AA74" s="409"/>
      <c r="AB74" s="409"/>
      <c r="AC74" s="409"/>
      <c r="AD74" s="409"/>
      <c r="AE74" s="409"/>
      <c r="AF74" s="491">
        <f t="shared" si="17"/>
        <v>0</v>
      </c>
      <c r="AG74" s="110"/>
      <c r="AH74" s="42">
        <f t="shared" si="18"/>
        <v>0</v>
      </c>
    </row>
    <row r="75" spans="1:34" x14ac:dyDescent="0.25">
      <c r="A75" s="592"/>
      <c r="B75" s="590"/>
      <c r="C75" s="603"/>
      <c r="D75" s="115" t="s">
        <v>629</v>
      </c>
      <c r="E75" s="116">
        <v>250</v>
      </c>
      <c r="F75" s="114" t="s">
        <v>2471</v>
      </c>
      <c r="G75" s="117">
        <f>VLOOKUP(D75,Baza_cen[],4,0)</f>
        <v>143.61840000000004</v>
      </c>
      <c r="H75" s="33"/>
      <c r="I75" s="109">
        <f t="shared" si="19"/>
        <v>143.61840000000004</v>
      </c>
      <c r="J75" s="33"/>
      <c r="K75" s="33"/>
      <c r="L75" s="33"/>
      <c r="M75" s="33"/>
      <c r="N75" s="33"/>
      <c r="O75" s="33"/>
      <c r="P75" s="99"/>
      <c r="Q75" s="274" t="str">
        <f t="shared" si="16"/>
        <v>szt.</v>
      </c>
      <c r="R75" s="394"/>
      <c r="S75" s="409"/>
      <c r="T75" s="409"/>
      <c r="U75" s="409"/>
      <c r="V75" s="409"/>
      <c r="W75" s="409"/>
      <c r="X75" s="409"/>
      <c r="Y75" s="409"/>
      <c r="Z75" s="409"/>
      <c r="AA75" s="409"/>
      <c r="AB75" s="409"/>
      <c r="AC75" s="409"/>
      <c r="AD75" s="409"/>
      <c r="AE75" s="409"/>
      <c r="AF75" s="491">
        <f t="shared" si="17"/>
        <v>0</v>
      </c>
      <c r="AG75" s="110"/>
      <c r="AH75" s="42">
        <f t="shared" si="18"/>
        <v>0</v>
      </c>
    </row>
    <row r="76" spans="1:34" x14ac:dyDescent="0.25">
      <c r="A76" s="118"/>
      <c r="B76" s="118"/>
      <c r="C76" s="118"/>
      <c r="D76" s="118"/>
      <c r="E76" s="118"/>
      <c r="F76" s="118"/>
      <c r="G76" s="118"/>
      <c r="H76" s="33"/>
      <c r="I76" s="45"/>
      <c r="J76" s="33"/>
      <c r="K76" s="33"/>
      <c r="L76" s="33"/>
      <c r="M76" s="33"/>
      <c r="N76" s="33"/>
      <c r="O76" s="33"/>
      <c r="P76" s="453"/>
      <c r="Q76" s="124"/>
      <c r="R76" s="397"/>
      <c r="S76" s="411"/>
      <c r="T76" s="411"/>
      <c r="U76" s="411"/>
      <c r="V76" s="411"/>
      <c r="W76" s="411"/>
      <c r="X76" s="411"/>
      <c r="Y76" s="411"/>
      <c r="Z76" s="411"/>
      <c r="AA76" s="411"/>
      <c r="AB76" s="411"/>
      <c r="AC76" s="411"/>
      <c r="AD76" s="411"/>
      <c r="AE76" s="411"/>
      <c r="AF76" s="492"/>
      <c r="AG76" s="120"/>
      <c r="AH76" s="76"/>
    </row>
    <row r="77" spans="1:34" x14ac:dyDescent="0.25">
      <c r="A77" s="592"/>
      <c r="B77" s="590" t="s">
        <v>650</v>
      </c>
      <c r="C77" s="601" t="s">
        <v>2478</v>
      </c>
      <c r="D77" s="106" t="s">
        <v>649</v>
      </c>
      <c r="E77" s="107">
        <v>60</v>
      </c>
      <c r="F77" s="114" t="s">
        <v>2471</v>
      </c>
      <c r="G77" s="108">
        <f>VLOOKUP(D77,Baza_cen[],4,0)</f>
        <v>90.644400000000019</v>
      </c>
      <c r="H77" s="33"/>
      <c r="I77" s="109">
        <f>G77*(1-$I$3)</f>
        <v>90.644400000000019</v>
      </c>
      <c r="J77" s="33"/>
      <c r="K77" s="33"/>
      <c r="L77" s="33"/>
      <c r="M77" s="33"/>
      <c r="N77" s="33"/>
      <c r="O77" s="33"/>
      <c r="P77" s="99"/>
      <c r="Q77" s="274" t="str">
        <f t="shared" ref="Q77:Q83" si="20">$Q$3</f>
        <v>szt.</v>
      </c>
      <c r="R77" s="394"/>
      <c r="S77" s="409"/>
      <c r="T77" s="409"/>
      <c r="U77" s="409"/>
      <c r="V77" s="409"/>
      <c r="W77" s="409"/>
      <c r="X77" s="409"/>
      <c r="Y77" s="409"/>
      <c r="Z77" s="409"/>
      <c r="AA77" s="409"/>
      <c r="AB77" s="409"/>
      <c r="AC77" s="409"/>
      <c r="AD77" s="409"/>
      <c r="AE77" s="409"/>
      <c r="AF77" s="491">
        <f t="shared" ref="AF77:AF83" si="21">P77*$J$1</f>
        <v>0</v>
      </c>
      <c r="AG77" s="110"/>
      <c r="AH77" s="42">
        <f t="shared" ref="AH77:AH83" si="22">AF77*I77</f>
        <v>0</v>
      </c>
    </row>
    <row r="78" spans="1:34" x14ac:dyDescent="0.25">
      <c r="A78" s="592"/>
      <c r="B78" s="590"/>
      <c r="C78" s="601"/>
      <c r="D78" s="111" t="s">
        <v>651</v>
      </c>
      <c r="E78" s="112">
        <v>65</v>
      </c>
      <c r="F78" s="114" t="s">
        <v>2471</v>
      </c>
      <c r="G78" s="113">
        <f>VLOOKUP(D78,Baza_cen[],4,0)</f>
        <v>90.644400000000019</v>
      </c>
      <c r="H78" s="33"/>
      <c r="I78" s="109">
        <f t="shared" ref="I78:I83" si="23">G78*(1-$I$3)</f>
        <v>90.644400000000019</v>
      </c>
      <c r="J78" s="33"/>
      <c r="K78" s="33"/>
      <c r="L78" s="33"/>
      <c r="M78" s="33"/>
      <c r="N78" s="33"/>
      <c r="O78" s="33"/>
      <c r="P78" s="99"/>
      <c r="Q78" s="274" t="str">
        <f t="shared" si="20"/>
        <v>szt.</v>
      </c>
      <c r="R78" s="394"/>
      <c r="S78" s="409"/>
      <c r="T78" s="409"/>
      <c r="U78" s="409"/>
      <c r="V78" s="409"/>
      <c r="W78" s="409"/>
      <c r="X78" s="409"/>
      <c r="Y78" s="409"/>
      <c r="Z78" s="409"/>
      <c r="AA78" s="409"/>
      <c r="AB78" s="409"/>
      <c r="AC78" s="409"/>
      <c r="AD78" s="409"/>
      <c r="AE78" s="409"/>
      <c r="AF78" s="491">
        <f t="shared" si="21"/>
        <v>0</v>
      </c>
      <c r="AG78" s="110"/>
      <c r="AH78" s="42">
        <f t="shared" si="22"/>
        <v>0</v>
      </c>
    </row>
    <row r="79" spans="1:34" x14ac:dyDescent="0.25">
      <c r="A79" s="592"/>
      <c r="B79" s="590"/>
      <c r="C79" s="601"/>
      <c r="D79" s="111" t="s">
        <v>652</v>
      </c>
      <c r="E79" s="112">
        <v>70</v>
      </c>
      <c r="F79" s="114" t="s">
        <v>2471</v>
      </c>
      <c r="G79" s="113">
        <f>VLOOKUP(D79,Baza_cen[],4,0)</f>
        <v>90.644400000000019</v>
      </c>
      <c r="H79" s="33"/>
      <c r="I79" s="109">
        <f t="shared" si="23"/>
        <v>90.644400000000019</v>
      </c>
      <c r="J79" s="33"/>
      <c r="K79" s="33"/>
      <c r="L79" s="33"/>
      <c r="M79" s="33"/>
      <c r="N79" s="33"/>
      <c r="O79" s="33"/>
      <c r="P79" s="99"/>
      <c r="Q79" s="274" t="str">
        <f t="shared" si="20"/>
        <v>szt.</v>
      </c>
      <c r="R79" s="394"/>
      <c r="S79" s="409"/>
      <c r="T79" s="409"/>
      <c r="U79" s="409"/>
      <c r="V79" s="409"/>
      <c r="W79" s="409"/>
      <c r="X79" s="409"/>
      <c r="Y79" s="409"/>
      <c r="Z79" s="409"/>
      <c r="AA79" s="409"/>
      <c r="AB79" s="409"/>
      <c r="AC79" s="409"/>
      <c r="AD79" s="409"/>
      <c r="AE79" s="409"/>
      <c r="AF79" s="491">
        <f t="shared" si="21"/>
        <v>0</v>
      </c>
      <c r="AG79" s="110"/>
      <c r="AH79" s="42">
        <f t="shared" si="22"/>
        <v>0</v>
      </c>
    </row>
    <row r="80" spans="1:34" x14ac:dyDescent="0.25">
      <c r="A80" s="592"/>
      <c r="B80" s="590"/>
      <c r="C80" s="601"/>
      <c r="D80" s="111" t="s">
        <v>653</v>
      </c>
      <c r="E80" s="112">
        <v>75</v>
      </c>
      <c r="F80" s="114" t="s">
        <v>2471</v>
      </c>
      <c r="G80" s="113">
        <f>VLOOKUP(D80,Baza_cen[],4,0)</f>
        <v>90.644400000000019</v>
      </c>
      <c r="H80" s="33"/>
      <c r="I80" s="109">
        <f t="shared" si="23"/>
        <v>90.644400000000019</v>
      </c>
      <c r="J80" s="33"/>
      <c r="K80" s="33"/>
      <c r="L80" s="33"/>
      <c r="M80" s="33"/>
      <c r="N80" s="33"/>
      <c r="O80" s="33"/>
      <c r="P80" s="99"/>
      <c r="Q80" s="274" t="str">
        <f t="shared" si="20"/>
        <v>szt.</v>
      </c>
      <c r="R80" s="394"/>
      <c r="S80" s="409"/>
      <c r="T80" s="409"/>
      <c r="U80" s="409"/>
      <c r="V80" s="409"/>
      <c r="W80" s="409"/>
      <c r="X80" s="409"/>
      <c r="Y80" s="409"/>
      <c r="Z80" s="409"/>
      <c r="AA80" s="409"/>
      <c r="AB80" s="409"/>
      <c r="AC80" s="409"/>
      <c r="AD80" s="409"/>
      <c r="AE80" s="409"/>
      <c r="AF80" s="491">
        <f t="shared" si="21"/>
        <v>0</v>
      </c>
      <c r="AG80" s="110"/>
      <c r="AH80" s="42">
        <f t="shared" si="22"/>
        <v>0</v>
      </c>
    </row>
    <row r="81" spans="1:34" x14ac:dyDescent="0.25">
      <c r="A81" s="592"/>
      <c r="B81" s="590"/>
      <c r="C81" s="601"/>
      <c r="D81" s="111" t="s">
        <v>654</v>
      </c>
      <c r="E81" s="112">
        <v>80</v>
      </c>
      <c r="F81" s="114" t="s">
        <v>2471</v>
      </c>
      <c r="G81" s="113">
        <f>VLOOKUP(D81,Baza_cen[],4,0)</f>
        <v>90.644400000000019</v>
      </c>
      <c r="H81" s="33"/>
      <c r="I81" s="109">
        <f t="shared" si="23"/>
        <v>90.644400000000019</v>
      </c>
      <c r="J81" s="33"/>
      <c r="K81" s="33"/>
      <c r="L81" s="33"/>
      <c r="M81" s="33"/>
      <c r="N81" s="33"/>
      <c r="O81" s="33"/>
      <c r="P81" s="99"/>
      <c r="Q81" s="274" t="str">
        <f t="shared" si="20"/>
        <v>szt.</v>
      </c>
      <c r="R81" s="394"/>
      <c r="S81" s="409"/>
      <c r="T81" s="409"/>
      <c r="U81" s="409"/>
      <c r="V81" s="409"/>
      <c r="W81" s="409"/>
      <c r="X81" s="409"/>
      <c r="Y81" s="409"/>
      <c r="Z81" s="409"/>
      <c r="AA81" s="409"/>
      <c r="AB81" s="409"/>
      <c r="AC81" s="409"/>
      <c r="AD81" s="409"/>
      <c r="AE81" s="409"/>
      <c r="AF81" s="491">
        <f t="shared" si="21"/>
        <v>0</v>
      </c>
      <c r="AG81" s="110"/>
      <c r="AH81" s="42">
        <f t="shared" si="22"/>
        <v>0</v>
      </c>
    </row>
    <row r="82" spans="1:34" x14ac:dyDescent="0.25">
      <c r="A82" s="592"/>
      <c r="B82" s="590"/>
      <c r="C82" s="601"/>
      <c r="D82" s="111" t="s">
        <v>655</v>
      </c>
      <c r="E82" s="112">
        <v>85</v>
      </c>
      <c r="F82" s="114" t="s">
        <v>2471</v>
      </c>
      <c r="G82" s="113">
        <f>VLOOKUP(D82,Baza_cen[],4,0)</f>
        <v>90.644400000000019</v>
      </c>
      <c r="H82" s="33"/>
      <c r="I82" s="109">
        <f t="shared" si="23"/>
        <v>90.644400000000019</v>
      </c>
      <c r="J82" s="33"/>
      <c r="K82" s="33"/>
      <c r="L82" s="33"/>
      <c r="M82" s="33"/>
      <c r="N82" s="33"/>
      <c r="O82" s="33"/>
      <c r="P82" s="99"/>
      <c r="Q82" s="274" t="str">
        <f t="shared" si="20"/>
        <v>szt.</v>
      </c>
      <c r="R82" s="394"/>
      <c r="S82" s="409"/>
      <c r="T82" s="409"/>
      <c r="U82" s="409"/>
      <c r="V82" s="409"/>
      <c r="W82" s="409"/>
      <c r="X82" s="409"/>
      <c r="Y82" s="409"/>
      <c r="Z82" s="409"/>
      <c r="AA82" s="409"/>
      <c r="AB82" s="409"/>
      <c r="AC82" s="409"/>
      <c r="AD82" s="409"/>
      <c r="AE82" s="409"/>
      <c r="AF82" s="491">
        <f t="shared" si="21"/>
        <v>0</v>
      </c>
      <c r="AG82" s="110"/>
      <c r="AH82" s="42">
        <f t="shared" si="22"/>
        <v>0</v>
      </c>
    </row>
    <row r="83" spans="1:34" x14ac:dyDescent="0.25">
      <c r="A83" s="592"/>
      <c r="B83" s="590"/>
      <c r="C83" s="601"/>
      <c r="D83" s="115" t="s">
        <v>656</v>
      </c>
      <c r="E83" s="116">
        <v>90</v>
      </c>
      <c r="F83" s="114" t="s">
        <v>2471</v>
      </c>
      <c r="G83" s="117">
        <f>VLOOKUP(D83,Baza_cen[],4,0)</f>
        <v>90.644400000000019</v>
      </c>
      <c r="H83" s="33"/>
      <c r="I83" s="109">
        <f t="shared" si="23"/>
        <v>90.644400000000019</v>
      </c>
      <c r="J83" s="33"/>
      <c r="K83" s="33"/>
      <c r="L83" s="33"/>
      <c r="M83" s="33"/>
      <c r="N83" s="33"/>
      <c r="O83" s="33"/>
      <c r="P83" s="99"/>
      <c r="Q83" s="274" t="str">
        <f t="shared" si="20"/>
        <v>szt.</v>
      </c>
      <c r="R83" s="394"/>
      <c r="S83" s="409"/>
      <c r="T83" s="409"/>
      <c r="U83" s="409"/>
      <c r="V83" s="409"/>
      <c r="W83" s="409"/>
      <c r="X83" s="409"/>
      <c r="Y83" s="409"/>
      <c r="Z83" s="409"/>
      <c r="AA83" s="409"/>
      <c r="AB83" s="409"/>
      <c r="AC83" s="409"/>
      <c r="AD83" s="409"/>
      <c r="AE83" s="409"/>
      <c r="AF83" s="491">
        <f t="shared" si="21"/>
        <v>0</v>
      </c>
      <c r="AG83" s="110"/>
      <c r="AH83" s="42">
        <f t="shared" si="22"/>
        <v>0</v>
      </c>
    </row>
    <row r="84" spans="1:34" x14ac:dyDescent="0.25">
      <c r="A84" s="118"/>
      <c r="B84" s="118"/>
      <c r="C84" s="118"/>
      <c r="D84" s="118"/>
      <c r="E84" s="118"/>
      <c r="F84" s="118"/>
      <c r="G84" s="118"/>
      <c r="H84" s="33"/>
      <c r="I84" s="45"/>
      <c r="J84" s="33"/>
      <c r="K84" s="33"/>
      <c r="L84" s="33"/>
      <c r="M84" s="33"/>
      <c r="N84" s="33"/>
      <c r="O84" s="33"/>
      <c r="P84" s="452"/>
      <c r="Q84" s="22"/>
      <c r="R84" s="396"/>
      <c r="S84" s="146"/>
      <c r="T84" s="146"/>
      <c r="U84" s="146"/>
      <c r="V84" s="146"/>
      <c r="W84" s="146"/>
      <c r="X84" s="146"/>
      <c r="Y84" s="146"/>
      <c r="Z84" s="146"/>
      <c r="AA84" s="146"/>
      <c r="AB84" s="146"/>
      <c r="AC84" s="146"/>
      <c r="AD84" s="146"/>
      <c r="AE84" s="146"/>
      <c r="AF84" s="492"/>
      <c r="AG84" s="120"/>
      <c r="AH84" s="76"/>
    </row>
    <row r="85" spans="1:34" ht="48" customHeight="1" x14ac:dyDescent="0.25">
      <c r="A85" s="592"/>
      <c r="B85" s="590" t="s">
        <v>683</v>
      </c>
      <c r="C85" s="601" t="s">
        <v>2479</v>
      </c>
      <c r="D85" s="106" t="s">
        <v>682</v>
      </c>
      <c r="E85" s="107">
        <v>30</v>
      </c>
      <c r="F85" s="107" t="s">
        <v>2470</v>
      </c>
      <c r="G85" s="108">
        <f>VLOOKUP(D85,Baza_cen[],4,0)</f>
        <v>16.480800000000002</v>
      </c>
      <c r="H85" s="33"/>
      <c r="I85" s="109">
        <f t="shared" ref="I85:I86" si="24">G85*(1-$I$3)</f>
        <v>16.480800000000002</v>
      </c>
      <c r="J85" s="33"/>
      <c r="K85" s="33"/>
      <c r="L85" s="33"/>
      <c r="M85" s="33"/>
      <c r="N85" s="33"/>
      <c r="O85" s="33"/>
      <c r="P85" s="99"/>
      <c r="Q85" s="274" t="str">
        <f t="shared" ref="Q85:Q86" si="25">$Q$3</f>
        <v>szt.</v>
      </c>
      <c r="R85" s="394"/>
      <c r="S85" s="409"/>
      <c r="T85" s="409"/>
      <c r="U85" s="409"/>
      <c r="V85" s="409"/>
      <c r="W85" s="409"/>
      <c r="X85" s="409"/>
      <c r="Y85" s="409"/>
      <c r="Z85" s="409"/>
      <c r="AA85" s="409"/>
      <c r="AB85" s="409"/>
      <c r="AC85" s="409"/>
      <c r="AD85" s="409"/>
      <c r="AE85" s="409"/>
      <c r="AF85" s="491">
        <f>P85*$J$1</f>
        <v>0</v>
      </c>
      <c r="AG85" s="110"/>
      <c r="AH85" s="42">
        <f>AF85*I85</f>
        <v>0</v>
      </c>
    </row>
    <row r="86" spans="1:34" ht="48" customHeight="1" x14ac:dyDescent="0.25">
      <c r="A86" s="593"/>
      <c r="B86" s="591"/>
      <c r="C86" s="604"/>
      <c r="D86" s="115" t="s">
        <v>684</v>
      </c>
      <c r="E86" s="116">
        <v>30</v>
      </c>
      <c r="F86" s="125" t="s">
        <v>2471</v>
      </c>
      <c r="G86" s="117">
        <f>VLOOKUP(D86,Baza_cen[],4,0)</f>
        <v>23.544000000000004</v>
      </c>
      <c r="H86" s="33"/>
      <c r="I86" s="109">
        <f t="shared" si="24"/>
        <v>23.544000000000004</v>
      </c>
      <c r="J86" s="33"/>
      <c r="K86" s="33"/>
      <c r="L86" s="33"/>
      <c r="M86" s="33"/>
      <c r="N86" s="33"/>
      <c r="O86" s="33"/>
      <c r="P86" s="99"/>
      <c r="Q86" s="274" t="str">
        <f t="shared" si="25"/>
        <v>szt.</v>
      </c>
      <c r="R86" s="394"/>
      <c r="S86" s="409"/>
      <c r="T86" s="409"/>
      <c r="U86" s="409"/>
      <c r="V86" s="409"/>
      <c r="W86" s="409"/>
      <c r="X86" s="409"/>
      <c r="Y86" s="409"/>
      <c r="Z86" s="409"/>
      <c r="AA86" s="409"/>
      <c r="AB86" s="409"/>
      <c r="AC86" s="409"/>
      <c r="AD86" s="409"/>
      <c r="AE86" s="409"/>
      <c r="AF86" s="491">
        <f>P86*$J$1</f>
        <v>0</v>
      </c>
      <c r="AG86" s="110"/>
      <c r="AH86" s="42">
        <f>AF86*I86</f>
        <v>0</v>
      </c>
    </row>
    <row r="87" spans="1:34" x14ac:dyDescent="0.25">
      <c r="A87" s="118"/>
      <c r="B87" s="118"/>
      <c r="C87" s="118"/>
      <c r="D87" s="118"/>
      <c r="E87" s="118"/>
      <c r="F87" s="118"/>
      <c r="G87" s="118"/>
      <c r="H87" s="33"/>
      <c r="I87" s="45"/>
      <c r="J87" s="33"/>
      <c r="K87" s="33"/>
      <c r="L87" s="33"/>
      <c r="M87" s="33"/>
      <c r="N87" s="33"/>
      <c r="O87" s="33"/>
      <c r="P87" s="452"/>
      <c r="Q87" s="22"/>
      <c r="R87" s="396"/>
      <c r="S87" s="146"/>
      <c r="T87" s="146"/>
      <c r="U87" s="146"/>
      <c r="V87" s="146"/>
      <c r="W87" s="146"/>
      <c r="X87" s="146"/>
      <c r="Y87" s="146"/>
      <c r="Z87" s="146"/>
      <c r="AA87" s="146"/>
      <c r="AB87" s="146"/>
      <c r="AC87" s="146"/>
      <c r="AD87" s="146"/>
      <c r="AE87" s="146"/>
      <c r="AF87" s="492"/>
      <c r="AG87" s="120"/>
      <c r="AH87" s="76"/>
    </row>
    <row r="88" spans="1:34" ht="15.95" customHeight="1" x14ac:dyDescent="0.25">
      <c r="A88" s="592"/>
      <c r="B88" s="605" t="s">
        <v>719</v>
      </c>
      <c r="C88" s="601" t="s">
        <v>2480</v>
      </c>
      <c r="D88" s="126" t="s">
        <v>718</v>
      </c>
      <c r="E88" s="127">
        <v>65</v>
      </c>
      <c r="F88" s="127" t="s">
        <v>2470</v>
      </c>
      <c r="G88" s="128">
        <f>VLOOKUP(D88,Baza_cen[],4,0)</f>
        <v>70.632000000000019</v>
      </c>
      <c r="H88" s="33"/>
      <c r="I88" s="109">
        <f>G88*(1-$I$3)</f>
        <v>70.632000000000019</v>
      </c>
      <c r="J88" s="33"/>
      <c r="K88" s="33"/>
      <c r="L88" s="33"/>
      <c r="M88" s="33"/>
      <c r="N88" s="33"/>
      <c r="O88" s="33"/>
      <c r="P88" s="99"/>
      <c r="Q88" s="274" t="str">
        <f t="shared" ref="Q88:Q94" si="26">$Q$3</f>
        <v>szt.</v>
      </c>
      <c r="R88" s="394"/>
      <c r="S88" s="409"/>
      <c r="T88" s="409"/>
      <c r="U88" s="409"/>
      <c r="V88" s="409"/>
      <c r="W88" s="409"/>
      <c r="X88" s="409"/>
      <c r="Y88" s="409"/>
      <c r="Z88" s="409"/>
      <c r="AA88" s="409"/>
      <c r="AB88" s="409"/>
      <c r="AC88" s="409"/>
      <c r="AD88" s="409"/>
      <c r="AE88" s="409"/>
      <c r="AF88" s="491">
        <f t="shared" ref="AF88:AF94" si="27">P88*$J$1</f>
        <v>0</v>
      </c>
      <c r="AG88" s="110"/>
      <c r="AH88" s="42">
        <f t="shared" ref="AH88:AH94" si="28">AF88*I88</f>
        <v>0</v>
      </c>
    </row>
    <row r="89" spans="1:34" ht="15.95" customHeight="1" x14ac:dyDescent="0.25">
      <c r="A89" s="592"/>
      <c r="B89" s="605"/>
      <c r="C89" s="601"/>
      <c r="D89" s="129" t="s">
        <v>720</v>
      </c>
      <c r="E89" s="130">
        <v>75</v>
      </c>
      <c r="F89" s="130" t="s">
        <v>2470</v>
      </c>
      <c r="G89" s="131">
        <f>VLOOKUP(D89,Baza_cen[],4,0)</f>
        <v>77.695200000000014</v>
      </c>
      <c r="H89" s="33"/>
      <c r="I89" s="109">
        <f t="shared" ref="I89:I94" si="29">G89*(1-$I$3)</f>
        <v>77.695200000000014</v>
      </c>
      <c r="J89" s="33"/>
      <c r="K89" s="33"/>
      <c r="L89" s="33"/>
      <c r="M89" s="33"/>
      <c r="N89" s="33"/>
      <c r="O89" s="33"/>
      <c r="P89" s="99"/>
      <c r="Q89" s="274" t="str">
        <f t="shared" si="26"/>
        <v>szt.</v>
      </c>
      <c r="R89" s="394"/>
      <c r="S89" s="409"/>
      <c r="T89" s="409"/>
      <c r="U89" s="409"/>
      <c r="V89" s="409"/>
      <c r="W89" s="409"/>
      <c r="X89" s="409"/>
      <c r="Y89" s="409"/>
      <c r="Z89" s="409"/>
      <c r="AA89" s="409"/>
      <c r="AB89" s="409"/>
      <c r="AC89" s="409"/>
      <c r="AD89" s="409"/>
      <c r="AE89" s="409"/>
      <c r="AF89" s="491">
        <f t="shared" si="27"/>
        <v>0</v>
      </c>
      <c r="AG89" s="110"/>
      <c r="AH89" s="42">
        <f t="shared" si="28"/>
        <v>0</v>
      </c>
    </row>
    <row r="90" spans="1:34" ht="15.95" customHeight="1" x14ac:dyDescent="0.25">
      <c r="A90" s="592"/>
      <c r="B90" s="605"/>
      <c r="C90" s="601"/>
      <c r="D90" s="129" t="s">
        <v>721</v>
      </c>
      <c r="E90" s="130">
        <v>85</v>
      </c>
      <c r="F90" s="130" t="s">
        <v>2470</v>
      </c>
      <c r="G90" s="131">
        <f>VLOOKUP(D90,Baza_cen[],4,0)</f>
        <v>85.935600000000008</v>
      </c>
      <c r="H90" s="33"/>
      <c r="I90" s="109">
        <f t="shared" si="29"/>
        <v>85.935600000000008</v>
      </c>
      <c r="J90" s="33"/>
      <c r="K90" s="33"/>
      <c r="L90" s="33"/>
      <c r="M90" s="33"/>
      <c r="N90" s="33"/>
      <c r="O90" s="33"/>
      <c r="P90" s="99"/>
      <c r="Q90" s="274" t="str">
        <f t="shared" si="26"/>
        <v>szt.</v>
      </c>
      <c r="R90" s="394"/>
      <c r="S90" s="409"/>
      <c r="T90" s="409"/>
      <c r="U90" s="409"/>
      <c r="V90" s="409"/>
      <c r="W90" s="409"/>
      <c r="X90" s="409"/>
      <c r="Y90" s="409"/>
      <c r="Z90" s="409"/>
      <c r="AA90" s="409"/>
      <c r="AB90" s="409"/>
      <c r="AC90" s="409"/>
      <c r="AD90" s="409"/>
      <c r="AE90" s="409"/>
      <c r="AF90" s="491">
        <f t="shared" si="27"/>
        <v>0</v>
      </c>
      <c r="AG90" s="110"/>
      <c r="AH90" s="42">
        <f t="shared" si="28"/>
        <v>0</v>
      </c>
    </row>
    <row r="91" spans="1:34" ht="15.95" customHeight="1" x14ac:dyDescent="0.25">
      <c r="A91" s="592"/>
      <c r="B91" s="605"/>
      <c r="C91" s="601"/>
      <c r="D91" s="129" t="s">
        <v>722</v>
      </c>
      <c r="E91" s="130">
        <v>95</v>
      </c>
      <c r="F91" s="130" t="s">
        <v>2470</v>
      </c>
      <c r="G91" s="131">
        <f>VLOOKUP(D91,Baza_cen[],4,0)</f>
        <v>92.998800000000017</v>
      </c>
      <c r="H91" s="33"/>
      <c r="I91" s="109">
        <f t="shared" si="29"/>
        <v>92.998800000000017</v>
      </c>
      <c r="J91" s="33"/>
      <c r="K91" s="33"/>
      <c r="L91" s="33"/>
      <c r="M91" s="33"/>
      <c r="N91" s="33"/>
      <c r="O91" s="33"/>
      <c r="P91" s="99"/>
      <c r="Q91" s="274" t="str">
        <f t="shared" si="26"/>
        <v>szt.</v>
      </c>
      <c r="R91" s="394"/>
      <c r="S91" s="409"/>
      <c r="T91" s="409"/>
      <c r="U91" s="409"/>
      <c r="V91" s="409"/>
      <c r="W91" s="409"/>
      <c r="X91" s="409"/>
      <c r="Y91" s="409"/>
      <c r="Z91" s="409"/>
      <c r="AA91" s="409"/>
      <c r="AB91" s="409"/>
      <c r="AC91" s="409"/>
      <c r="AD91" s="409"/>
      <c r="AE91" s="409"/>
      <c r="AF91" s="491">
        <f t="shared" si="27"/>
        <v>0</v>
      </c>
      <c r="AG91" s="110"/>
      <c r="AH91" s="42">
        <f t="shared" si="28"/>
        <v>0</v>
      </c>
    </row>
    <row r="92" spans="1:34" ht="15.95" customHeight="1" x14ac:dyDescent="0.25">
      <c r="A92" s="592"/>
      <c r="B92" s="605"/>
      <c r="C92" s="601"/>
      <c r="D92" s="129" t="s">
        <v>726</v>
      </c>
      <c r="E92" s="130">
        <v>65</v>
      </c>
      <c r="F92" s="132" t="s">
        <v>2471</v>
      </c>
      <c r="G92" s="131">
        <f>VLOOKUP(D92,Baza_cen[],4,0)</f>
        <v>94.176000000000016</v>
      </c>
      <c r="H92" s="33"/>
      <c r="I92" s="109">
        <f t="shared" si="29"/>
        <v>94.176000000000016</v>
      </c>
      <c r="J92" s="33"/>
      <c r="K92" s="33"/>
      <c r="L92" s="33"/>
      <c r="M92" s="33"/>
      <c r="N92" s="33"/>
      <c r="O92" s="33"/>
      <c r="P92" s="99"/>
      <c r="Q92" s="274" t="str">
        <f t="shared" si="26"/>
        <v>szt.</v>
      </c>
      <c r="R92" s="394"/>
      <c r="S92" s="409"/>
      <c r="T92" s="409"/>
      <c r="U92" s="409"/>
      <c r="V92" s="409"/>
      <c r="W92" s="409"/>
      <c r="X92" s="409"/>
      <c r="Y92" s="409"/>
      <c r="Z92" s="409"/>
      <c r="AA92" s="409"/>
      <c r="AB92" s="409"/>
      <c r="AC92" s="409"/>
      <c r="AD92" s="409"/>
      <c r="AE92" s="409"/>
      <c r="AF92" s="491">
        <f t="shared" si="27"/>
        <v>0</v>
      </c>
      <c r="AG92" s="110"/>
      <c r="AH92" s="42">
        <f t="shared" si="28"/>
        <v>0</v>
      </c>
    </row>
    <row r="93" spans="1:34" ht="15.95" customHeight="1" x14ac:dyDescent="0.25">
      <c r="A93" s="592"/>
      <c r="B93" s="605"/>
      <c r="C93" s="601"/>
      <c r="D93" s="129" t="s">
        <v>727</v>
      </c>
      <c r="E93" s="130">
        <v>75</v>
      </c>
      <c r="F93" s="132" t="s">
        <v>2471</v>
      </c>
      <c r="G93" s="131">
        <f>VLOOKUP(D93,Baza_cen[],4,0)</f>
        <v>104.77080000000001</v>
      </c>
      <c r="H93" s="33"/>
      <c r="I93" s="109">
        <f t="shared" si="29"/>
        <v>104.77080000000001</v>
      </c>
      <c r="J93" s="33"/>
      <c r="K93" s="33"/>
      <c r="L93" s="33"/>
      <c r="M93" s="33"/>
      <c r="N93" s="33"/>
      <c r="O93" s="33"/>
      <c r="P93" s="99"/>
      <c r="Q93" s="274" t="str">
        <f t="shared" si="26"/>
        <v>szt.</v>
      </c>
      <c r="R93" s="394"/>
      <c r="S93" s="409"/>
      <c r="T93" s="409"/>
      <c r="U93" s="409"/>
      <c r="V93" s="409"/>
      <c r="W93" s="409"/>
      <c r="X93" s="409"/>
      <c r="Y93" s="409"/>
      <c r="Z93" s="409"/>
      <c r="AA93" s="409"/>
      <c r="AB93" s="409"/>
      <c r="AC93" s="409"/>
      <c r="AD93" s="409"/>
      <c r="AE93" s="409"/>
      <c r="AF93" s="491">
        <f t="shared" si="27"/>
        <v>0</v>
      </c>
      <c r="AG93" s="110"/>
      <c r="AH93" s="42">
        <f t="shared" si="28"/>
        <v>0</v>
      </c>
    </row>
    <row r="94" spans="1:34" ht="15.95" customHeight="1" x14ac:dyDescent="0.25">
      <c r="A94" s="592"/>
      <c r="B94" s="605"/>
      <c r="C94" s="601"/>
      <c r="D94" s="133" t="s">
        <v>728</v>
      </c>
      <c r="E94" s="134">
        <v>85</v>
      </c>
      <c r="F94" s="132" t="s">
        <v>2471</v>
      </c>
      <c r="G94" s="135">
        <f>VLOOKUP(D94,Baza_cen[],4,0)</f>
        <v>115.36560000000001</v>
      </c>
      <c r="H94" s="33"/>
      <c r="I94" s="109">
        <f t="shared" si="29"/>
        <v>115.36560000000001</v>
      </c>
      <c r="J94" s="33"/>
      <c r="K94" s="33"/>
      <c r="L94" s="33"/>
      <c r="M94" s="33"/>
      <c r="N94" s="33"/>
      <c r="O94" s="33"/>
      <c r="P94" s="99"/>
      <c r="Q94" s="274" t="str">
        <f t="shared" si="26"/>
        <v>szt.</v>
      </c>
      <c r="R94" s="394"/>
      <c r="S94" s="409"/>
      <c r="T94" s="409"/>
      <c r="U94" s="409"/>
      <c r="V94" s="409"/>
      <c r="W94" s="409"/>
      <c r="X94" s="409"/>
      <c r="Y94" s="409"/>
      <c r="Z94" s="409"/>
      <c r="AA94" s="409"/>
      <c r="AB94" s="409"/>
      <c r="AC94" s="409"/>
      <c r="AD94" s="409"/>
      <c r="AE94" s="409"/>
      <c r="AF94" s="491">
        <f t="shared" si="27"/>
        <v>0</v>
      </c>
      <c r="AG94" s="110"/>
      <c r="AH94" s="42">
        <f t="shared" si="28"/>
        <v>0</v>
      </c>
    </row>
    <row r="95" spans="1:34" x14ac:dyDescent="0.25">
      <c r="A95" s="22"/>
      <c r="B95" s="22"/>
      <c r="C95" s="22"/>
      <c r="D95" s="22"/>
      <c r="E95" s="22"/>
      <c r="F95" s="22"/>
      <c r="G95" s="22"/>
      <c r="H95" s="33"/>
      <c r="I95" s="45"/>
      <c r="J95" s="33"/>
      <c r="K95" s="33"/>
      <c r="L95" s="33"/>
      <c r="M95" s="33"/>
      <c r="N95" s="33"/>
      <c r="O95" s="33"/>
      <c r="P95" s="452"/>
      <c r="Q95" s="22"/>
      <c r="R95" s="396"/>
      <c r="S95" s="146"/>
      <c r="T95" s="146"/>
      <c r="U95" s="146"/>
      <c r="V95" s="146"/>
      <c r="W95" s="146"/>
      <c r="X95" s="146"/>
      <c r="Y95" s="146"/>
      <c r="Z95" s="146"/>
      <c r="AA95" s="146"/>
      <c r="AB95" s="146"/>
      <c r="AC95" s="146"/>
      <c r="AD95" s="146"/>
      <c r="AE95" s="146"/>
      <c r="AF95" s="492"/>
      <c r="AG95" s="120"/>
      <c r="AH95" s="76"/>
    </row>
    <row r="96" spans="1:34" x14ac:dyDescent="0.25">
      <c r="A96" s="592"/>
      <c r="B96" s="605" t="s">
        <v>690</v>
      </c>
      <c r="C96" s="601" t="s">
        <v>2481</v>
      </c>
      <c r="D96" s="126" t="s">
        <v>689</v>
      </c>
      <c r="E96" s="127">
        <v>65</v>
      </c>
      <c r="F96" s="127" t="s">
        <v>2470</v>
      </c>
      <c r="G96" s="128">
        <f>VLOOKUP(D96,Baza_cen[],4,0)</f>
        <v>55.328400000000009</v>
      </c>
      <c r="H96" s="33"/>
      <c r="I96" s="109">
        <f>G96*(1-$I$3)</f>
        <v>55.328400000000009</v>
      </c>
      <c r="J96" s="33"/>
      <c r="K96" s="33"/>
      <c r="L96" s="33"/>
      <c r="M96" s="33"/>
      <c r="N96" s="33"/>
      <c r="O96" s="33"/>
      <c r="P96" s="99"/>
      <c r="Q96" s="274" t="str">
        <f t="shared" ref="Q96:Q102" si="30">$Q$3</f>
        <v>szt.</v>
      </c>
      <c r="R96" s="394"/>
      <c r="S96" s="409"/>
      <c r="T96" s="409"/>
      <c r="U96" s="409"/>
      <c r="V96" s="409"/>
      <c r="W96" s="409"/>
      <c r="X96" s="409"/>
      <c r="Y96" s="409"/>
      <c r="Z96" s="409"/>
      <c r="AA96" s="409"/>
      <c r="AB96" s="409"/>
      <c r="AC96" s="409"/>
      <c r="AD96" s="409"/>
      <c r="AE96" s="409"/>
      <c r="AF96" s="491">
        <f t="shared" ref="AF96:AF102" si="31">P96*$J$1</f>
        <v>0</v>
      </c>
      <c r="AG96" s="110"/>
      <c r="AH96" s="42">
        <f t="shared" ref="AH96:AH102" si="32">AF96*I96</f>
        <v>0</v>
      </c>
    </row>
    <row r="97" spans="1:34" x14ac:dyDescent="0.25">
      <c r="A97" s="592"/>
      <c r="B97" s="605"/>
      <c r="C97" s="601"/>
      <c r="D97" s="129" t="s">
        <v>691</v>
      </c>
      <c r="E97" s="130">
        <v>75</v>
      </c>
      <c r="F97" s="130" t="s">
        <v>2470</v>
      </c>
      <c r="G97" s="131">
        <f>VLOOKUP(D97,Baza_cen[],4,0)</f>
        <v>61.214400000000012</v>
      </c>
      <c r="H97" s="33"/>
      <c r="I97" s="109">
        <f t="shared" ref="I97:I102" si="33">G97*(1-$I$3)</f>
        <v>61.214400000000012</v>
      </c>
      <c r="J97" s="33"/>
      <c r="K97" s="33"/>
      <c r="L97" s="33"/>
      <c r="M97" s="33"/>
      <c r="N97" s="33"/>
      <c r="O97" s="33"/>
      <c r="P97" s="99"/>
      <c r="Q97" s="274" t="str">
        <f t="shared" si="30"/>
        <v>szt.</v>
      </c>
      <c r="R97" s="394"/>
      <c r="S97" s="409"/>
      <c r="T97" s="409"/>
      <c r="U97" s="409"/>
      <c r="V97" s="409"/>
      <c r="W97" s="409"/>
      <c r="X97" s="409"/>
      <c r="Y97" s="409"/>
      <c r="Z97" s="409"/>
      <c r="AA97" s="409"/>
      <c r="AB97" s="409"/>
      <c r="AC97" s="409"/>
      <c r="AD97" s="409"/>
      <c r="AE97" s="409"/>
      <c r="AF97" s="491">
        <f t="shared" si="31"/>
        <v>0</v>
      </c>
      <c r="AG97" s="110"/>
      <c r="AH97" s="42">
        <f t="shared" si="32"/>
        <v>0</v>
      </c>
    </row>
    <row r="98" spans="1:34" x14ac:dyDescent="0.25">
      <c r="A98" s="592"/>
      <c r="B98" s="605"/>
      <c r="C98" s="601"/>
      <c r="D98" s="129" t="s">
        <v>692</v>
      </c>
      <c r="E98" s="130">
        <v>85</v>
      </c>
      <c r="F98" s="130" t="s">
        <v>2470</v>
      </c>
      <c r="G98" s="131">
        <f>VLOOKUP(D98,Baza_cen[],4,0)</f>
        <v>65.923200000000008</v>
      </c>
      <c r="H98" s="33"/>
      <c r="I98" s="109">
        <f t="shared" si="33"/>
        <v>65.923200000000008</v>
      </c>
      <c r="J98" s="33"/>
      <c r="K98" s="33"/>
      <c r="L98" s="33"/>
      <c r="M98" s="33"/>
      <c r="N98" s="33"/>
      <c r="O98" s="33"/>
      <c r="P98" s="99"/>
      <c r="Q98" s="274" t="str">
        <f t="shared" si="30"/>
        <v>szt.</v>
      </c>
      <c r="R98" s="394"/>
      <c r="S98" s="409"/>
      <c r="T98" s="409"/>
      <c r="U98" s="409"/>
      <c r="V98" s="409"/>
      <c r="W98" s="409"/>
      <c r="X98" s="409"/>
      <c r="Y98" s="409"/>
      <c r="Z98" s="409"/>
      <c r="AA98" s="409"/>
      <c r="AB98" s="409"/>
      <c r="AC98" s="409"/>
      <c r="AD98" s="409"/>
      <c r="AE98" s="409"/>
      <c r="AF98" s="491">
        <f t="shared" si="31"/>
        <v>0</v>
      </c>
      <c r="AG98" s="110"/>
      <c r="AH98" s="42">
        <f t="shared" si="32"/>
        <v>0</v>
      </c>
    </row>
    <row r="99" spans="1:34" x14ac:dyDescent="0.25">
      <c r="A99" s="592"/>
      <c r="B99" s="605"/>
      <c r="C99" s="601"/>
      <c r="D99" s="129" t="s">
        <v>693</v>
      </c>
      <c r="E99" s="130">
        <v>95</v>
      </c>
      <c r="F99" s="130" t="s">
        <v>2470</v>
      </c>
      <c r="G99" s="131">
        <f>VLOOKUP(D99,Baza_cen[],4,0)</f>
        <v>71.809200000000018</v>
      </c>
      <c r="H99" s="33"/>
      <c r="I99" s="109">
        <f t="shared" si="33"/>
        <v>71.809200000000018</v>
      </c>
      <c r="J99" s="33"/>
      <c r="K99" s="33"/>
      <c r="L99" s="33"/>
      <c r="M99" s="33"/>
      <c r="N99" s="33"/>
      <c r="O99" s="33"/>
      <c r="P99" s="99"/>
      <c r="Q99" s="274" t="str">
        <f t="shared" si="30"/>
        <v>szt.</v>
      </c>
      <c r="R99" s="394"/>
      <c r="S99" s="409"/>
      <c r="T99" s="409"/>
      <c r="U99" s="409"/>
      <c r="V99" s="409"/>
      <c r="W99" s="409"/>
      <c r="X99" s="409"/>
      <c r="Y99" s="409"/>
      <c r="Z99" s="409"/>
      <c r="AA99" s="409"/>
      <c r="AB99" s="409"/>
      <c r="AC99" s="409"/>
      <c r="AD99" s="409"/>
      <c r="AE99" s="409"/>
      <c r="AF99" s="491">
        <f t="shared" si="31"/>
        <v>0</v>
      </c>
      <c r="AG99" s="110"/>
      <c r="AH99" s="42">
        <f t="shared" si="32"/>
        <v>0</v>
      </c>
    </row>
    <row r="100" spans="1:34" x14ac:dyDescent="0.25">
      <c r="A100" s="592"/>
      <c r="B100" s="605"/>
      <c r="C100" s="601"/>
      <c r="D100" s="129" t="s">
        <v>697</v>
      </c>
      <c r="E100" s="130">
        <v>65</v>
      </c>
      <c r="F100" s="132" t="s">
        <v>2471</v>
      </c>
      <c r="G100" s="131">
        <f>VLOOKUP(D100,Baza_cen[],4,0)</f>
        <v>72.986400000000017</v>
      </c>
      <c r="H100" s="33"/>
      <c r="I100" s="109">
        <f t="shared" si="33"/>
        <v>72.986400000000017</v>
      </c>
      <c r="J100" s="33"/>
      <c r="K100" s="33"/>
      <c r="L100" s="33"/>
      <c r="M100" s="33"/>
      <c r="N100" s="33"/>
      <c r="O100" s="33"/>
      <c r="P100" s="99"/>
      <c r="Q100" s="274" t="str">
        <f t="shared" si="30"/>
        <v>szt.</v>
      </c>
      <c r="R100" s="394"/>
      <c r="S100" s="409"/>
      <c r="T100" s="409"/>
      <c r="U100" s="409"/>
      <c r="V100" s="409"/>
      <c r="W100" s="409"/>
      <c r="X100" s="409"/>
      <c r="Y100" s="409"/>
      <c r="Z100" s="409"/>
      <c r="AA100" s="409"/>
      <c r="AB100" s="409"/>
      <c r="AC100" s="409"/>
      <c r="AD100" s="409"/>
      <c r="AE100" s="409"/>
      <c r="AF100" s="491">
        <f t="shared" si="31"/>
        <v>0</v>
      </c>
      <c r="AG100" s="110"/>
      <c r="AH100" s="42">
        <f t="shared" si="32"/>
        <v>0</v>
      </c>
    </row>
    <row r="101" spans="1:34" x14ac:dyDescent="0.25">
      <c r="A101" s="592"/>
      <c r="B101" s="605"/>
      <c r="C101" s="601"/>
      <c r="D101" s="129" t="s">
        <v>698</v>
      </c>
      <c r="E101" s="130">
        <v>75</v>
      </c>
      <c r="F101" s="132" t="s">
        <v>2471</v>
      </c>
      <c r="G101" s="131">
        <f>VLOOKUP(D101,Baza_cen[],4,0)</f>
        <v>80.049599999999998</v>
      </c>
      <c r="H101" s="33"/>
      <c r="I101" s="109">
        <f t="shared" si="33"/>
        <v>80.049599999999998</v>
      </c>
      <c r="J101" s="33"/>
      <c r="K101" s="33"/>
      <c r="L101" s="33"/>
      <c r="M101" s="33"/>
      <c r="N101" s="33"/>
      <c r="O101" s="33"/>
      <c r="P101" s="99"/>
      <c r="Q101" s="274" t="str">
        <f t="shared" si="30"/>
        <v>szt.</v>
      </c>
      <c r="R101" s="394"/>
      <c r="S101" s="409"/>
      <c r="T101" s="409"/>
      <c r="U101" s="409"/>
      <c r="V101" s="409"/>
      <c r="W101" s="409"/>
      <c r="X101" s="409"/>
      <c r="Y101" s="409"/>
      <c r="Z101" s="409"/>
      <c r="AA101" s="409"/>
      <c r="AB101" s="409"/>
      <c r="AC101" s="409"/>
      <c r="AD101" s="409"/>
      <c r="AE101" s="409"/>
      <c r="AF101" s="491">
        <f t="shared" si="31"/>
        <v>0</v>
      </c>
      <c r="AG101" s="110"/>
      <c r="AH101" s="42">
        <f t="shared" si="32"/>
        <v>0</v>
      </c>
    </row>
    <row r="102" spans="1:34" x14ac:dyDescent="0.25">
      <c r="A102" s="592"/>
      <c r="B102" s="606"/>
      <c r="C102" s="601"/>
      <c r="D102" s="133" t="s">
        <v>699</v>
      </c>
      <c r="E102" s="134">
        <v>85</v>
      </c>
      <c r="F102" s="132" t="s">
        <v>2471</v>
      </c>
      <c r="G102" s="135">
        <f>VLOOKUP(D102,Baza_cen[],4,0)</f>
        <v>88.29</v>
      </c>
      <c r="H102" s="33"/>
      <c r="I102" s="109">
        <f t="shared" si="33"/>
        <v>88.29</v>
      </c>
      <c r="J102" s="33"/>
      <c r="K102" s="33"/>
      <c r="L102" s="33"/>
      <c r="M102" s="33"/>
      <c r="N102" s="33"/>
      <c r="O102" s="33"/>
      <c r="P102" s="99"/>
      <c r="Q102" s="274" t="str">
        <f t="shared" si="30"/>
        <v>szt.</v>
      </c>
      <c r="R102" s="394"/>
      <c r="S102" s="409"/>
      <c r="T102" s="409"/>
      <c r="U102" s="409"/>
      <c r="V102" s="409"/>
      <c r="W102" s="409"/>
      <c r="X102" s="409"/>
      <c r="Y102" s="409"/>
      <c r="Z102" s="409"/>
      <c r="AA102" s="409"/>
      <c r="AB102" s="409"/>
      <c r="AC102" s="409"/>
      <c r="AD102" s="409"/>
      <c r="AE102" s="409"/>
      <c r="AF102" s="491">
        <f t="shared" si="31"/>
        <v>0</v>
      </c>
      <c r="AG102" s="110"/>
      <c r="AH102" s="42">
        <f t="shared" si="32"/>
        <v>0</v>
      </c>
    </row>
    <row r="103" spans="1:34" x14ac:dyDescent="0.25">
      <c r="A103" s="22"/>
      <c r="B103" s="22"/>
      <c r="C103" s="22"/>
      <c r="D103" s="22"/>
      <c r="E103" s="22"/>
      <c r="F103" s="22"/>
      <c r="G103" s="22"/>
      <c r="H103" s="33"/>
      <c r="I103" s="45"/>
      <c r="J103" s="33"/>
      <c r="K103" s="33"/>
      <c r="L103" s="33"/>
      <c r="M103" s="33"/>
      <c r="N103" s="33"/>
      <c r="O103" s="33"/>
      <c r="P103" s="452"/>
      <c r="Q103" s="22"/>
      <c r="R103" s="396"/>
      <c r="S103" s="146"/>
      <c r="T103" s="146"/>
      <c r="U103" s="146"/>
      <c r="V103" s="146"/>
      <c r="W103" s="146"/>
      <c r="X103" s="146"/>
      <c r="Y103" s="146"/>
      <c r="Z103" s="146"/>
      <c r="AA103" s="146"/>
      <c r="AB103" s="146"/>
      <c r="AC103" s="146"/>
      <c r="AD103" s="146"/>
      <c r="AE103" s="146"/>
      <c r="AF103" s="492"/>
      <c r="AG103" s="120"/>
      <c r="AH103" s="76"/>
    </row>
    <row r="104" spans="1:34" x14ac:dyDescent="0.25">
      <c r="A104" s="592"/>
      <c r="B104" s="605" t="s">
        <v>669</v>
      </c>
      <c r="C104" s="601" t="s">
        <v>2482</v>
      </c>
      <c r="D104" s="126" t="s">
        <v>704</v>
      </c>
      <c r="E104" s="127">
        <v>65</v>
      </c>
      <c r="F104" s="127" t="s">
        <v>2470</v>
      </c>
      <c r="G104" s="128">
        <f>VLOOKUP(D104,Baza_cen[],4,0)</f>
        <v>55.328400000000009</v>
      </c>
      <c r="H104" s="33"/>
      <c r="I104" s="109">
        <f>G104*(1-$I$3)</f>
        <v>55.328400000000009</v>
      </c>
      <c r="J104" s="33"/>
      <c r="K104" s="33"/>
      <c r="L104" s="33"/>
      <c r="M104" s="33"/>
      <c r="N104" s="33"/>
      <c r="O104" s="33"/>
      <c r="P104" s="99"/>
      <c r="Q104" s="274" t="str">
        <f t="shared" ref="Q104:Q110" si="34">$Q$3</f>
        <v>szt.</v>
      </c>
      <c r="R104" s="394"/>
      <c r="S104" s="409"/>
      <c r="T104" s="409"/>
      <c r="U104" s="409"/>
      <c r="V104" s="409"/>
      <c r="W104" s="409"/>
      <c r="X104" s="409"/>
      <c r="Y104" s="409"/>
      <c r="Z104" s="409"/>
      <c r="AA104" s="409"/>
      <c r="AB104" s="409"/>
      <c r="AC104" s="409"/>
      <c r="AD104" s="409"/>
      <c r="AE104" s="409"/>
      <c r="AF104" s="491">
        <f t="shared" ref="AF104:AF110" si="35">P104*$J$1</f>
        <v>0</v>
      </c>
      <c r="AG104" s="110"/>
      <c r="AH104" s="42">
        <f t="shared" ref="AH104:AH110" si="36">AF104*I104</f>
        <v>0</v>
      </c>
    </row>
    <row r="105" spans="1:34" x14ac:dyDescent="0.25">
      <c r="A105" s="592"/>
      <c r="B105" s="605"/>
      <c r="C105" s="601"/>
      <c r="D105" s="129" t="s">
        <v>705</v>
      </c>
      <c r="E105" s="130">
        <v>75</v>
      </c>
      <c r="F105" s="130" t="s">
        <v>2470</v>
      </c>
      <c r="G105" s="131">
        <f>VLOOKUP(D105,Baza_cen[],4,0)</f>
        <v>61.214400000000012</v>
      </c>
      <c r="H105" s="33"/>
      <c r="I105" s="109">
        <f t="shared" ref="I105:I110" si="37">G105*(1-$I$3)</f>
        <v>61.214400000000012</v>
      </c>
      <c r="J105" s="33"/>
      <c r="K105" s="33"/>
      <c r="L105" s="33"/>
      <c r="M105" s="33"/>
      <c r="N105" s="33"/>
      <c r="O105" s="33"/>
      <c r="P105" s="99"/>
      <c r="Q105" s="274" t="str">
        <f t="shared" si="34"/>
        <v>szt.</v>
      </c>
      <c r="R105" s="394"/>
      <c r="S105" s="409"/>
      <c r="T105" s="409"/>
      <c r="U105" s="409"/>
      <c r="V105" s="409"/>
      <c r="W105" s="409"/>
      <c r="X105" s="409"/>
      <c r="Y105" s="409"/>
      <c r="Z105" s="409"/>
      <c r="AA105" s="409"/>
      <c r="AB105" s="409"/>
      <c r="AC105" s="409"/>
      <c r="AD105" s="409"/>
      <c r="AE105" s="409"/>
      <c r="AF105" s="491">
        <f t="shared" si="35"/>
        <v>0</v>
      </c>
      <c r="AG105" s="110"/>
      <c r="AH105" s="42">
        <f t="shared" si="36"/>
        <v>0</v>
      </c>
    </row>
    <row r="106" spans="1:34" x14ac:dyDescent="0.25">
      <c r="A106" s="592"/>
      <c r="B106" s="605"/>
      <c r="C106" s="601"/>
      <c r="D106" s="129" t="s">
        <v>706</v>
      </c>
      <c r="E106" s="130">
        <v>85</v>
      </c>
      <c r="F106" s="130" t="s">
        <v>2470</v>
      </c>
      <c r="G106" s="131">
        <f>VLOOKUP(D106,Baza_cen[],4,0)</f>
        <v>65.923200000000008</v>
      </c>
      <c r="H106" s="33"/>
      <c r="I106" s="109">
        <f t="shared" si="37"/>
        <v>65.923200000000008</v>
      </c>
      <c r="J106" s="33"/>
      <c r="K106" s="33"/>
      <c r="L106" s="33"/>
      <c r="M106" s="33"/>
      <c r="N106" s="33"/>
      <c r="O106" s="33"/>
      <c r="P106" s="99"/>
      <c r="Q106" s="274" t="str">
        <f t="shared" si="34"/>
        <v>szt.</v>
      </c>
      <c r="R106" s="394"/>
      <c r="S106" s="409"/>
      <c r="T106" s="409"/>
      <c r="U106" s="409"/>
      <c r="V106" s="409"/>
      <c r="W106" s="409"/>
      <c r="X106" s="409"/>
      <c r="Y106" s="409"/>
      <c r="Z106" s="409"/>
      <c r="AA106" s="409"/>
      <c r="AB106" s="409"/>
      <c r="AC106" s="409"/>
      <c r="AD106" s="409"/>
      <c r="AE106" s="409"/>
      <c r="AF106" s="491">
        <f t="shared" si="35"/>
        <v>0</v>
      </c>
      <c r="AG106" s="110"/>
      <c r="AH106" s="42">
        <f t="shared" si="36"/>
        <v>0</v>
      </c>
    </row>
    <row r="107" spans="1:34" x14ac:dyDescent="0.25">
      <c r="A107" s="592"/>
      <c r="B107" s="605"/>
      <c r="C107" s="601"/>
      <c r="D107" s="129" t="s">
        <v>707</v>
      </c>
      <c r="E107" s="130">
        <v>95</v>
      </c>
      <c r="F107" s="130" t="s">
        <v>2470</v>
      </c>
      <c r="G107" s="131">
        <f>VLOOKUP(D107,Baza_cen[],4,0)</f>
        <v>71.809200000000018</v>
      </c>
      <c r="H107" s="33"/>
      <c r="I107" s="109">
        <f t="shared" si="37"/>
        <v>71.809200000000018</v>
      </c>
      <c r="J107" s="33"/>
      <c r="K107" s="33"/>
      <c r="L107" s="33"/>
      <c r="M107" s="33"/>
      <c r="N107" s="33"/>
      <c r="O107" s="33"/>
      <c r="P107" s="99"/>
      <c r="Q107" s="274" t="str">
        <f t="shared" si="34"/>
        <v>szt.</v>
      </c>
      <c r="R107" s="394"/>
      <c r="S107" s="409"/>
      <c r="T107" s="409"/>
      <c r="U107" s="409"/>
      <c r="V107" s="409"/>
      <c r="W107" s="409"/>
      <c r="X107" s="409"/>
      <c r="Y107" s="409"/>
      <c r="Z107" s="409"/>
      <c r="AA107" s="409"/>
      <c r="AB107" s="409"/>
      <c r="AC107" s="409"/>
      <c r="AD107" s="409"/>
      <c r="AE107" s="409"/>
      <c r="AF107" s="491">
        <f t="shared" si="35"/>
        <v>0</v>
      </c>
      <c r="AG107" s="110"/>
      <c r="AH107" s="42">
        <f t="shared" si="36"/>
        <v>0</v>
      </c>
    </row>
    <row r="108" spans="1:34" x14ac:dyDescent="0.25">
      <c r="A108" s="592"/>
      <c r="B108" s="605"/>
      <c r="C108" s="601"/>
      <c r="D108" s="129" t="s">
        <v>711</v>
      </c>
      <c r="E108" s="130">
        <v>65</v>
      </c>
      <c r="F108" s="132" t="s">
        <v>2471</v>
      </c>
      <c r="G108" s="131">
        <f>VLOOKUP(D108,Baza_cen[],4,0)</f>
        <v>72.986400000000017</v>
      </c>
      <c r="H108" s="33"/>
      <c r="I108" s="109">
        <f t="shared" si="37"/>
        <v>72.986400000000017</v>
      </c>
      <c r="J108" s="33"/>
      <c r="K108" s="33"/>
      <c r="L108" s="33"/>
      <c r="M108" s="33"/>
      <c r="N108" s="33"/>
      <c r="O108" s="33"/>
      <c r="P108" s="99"/>
      <c r="Q108" s="274" t="str">
        <f t="shared" si="34"/>
        <v>szt.</v>
      </c>
      <c r="R108" s="394"/>
      <c r="S108" s="409"/>
      <c r="T108" s="409"/>
      <c r="U108" s="409"/>
      <c r="V108" s="409"/>
      <c r="W108" s="409"/>
      <c r="X108" s="409"/>
      <c r="Y108" s="409"/>
      <c r="Z108" s="409"/>
      <c r="AA108" s="409"/>
      <c r="AB108" s="409"/>
      <c r="AC108" s="409"/>
      <c r="AD108" s="409"/>
      <c r="AE108" s="409"/>
      <c r="AF108" s="491">
        <f t="shared" si="35"/>
        <v>0</v>
      </c>
      <c r="AG108" s="110"/>
      <c r="AH108" s="42">
        <f t="shared" si="36"/>
        <v>0</v>
      </c>
    </row>
    <row r="109" spans="1:34" x14ac:dyDescent="0.25">
      <c r="A109" s="592"/>
      <c r="B109" s="605"/>
      <c r="C109" s="601"/>
      <c r="D109" s="129" t="s">
        <v>712</v>
      </c>
      <c r="E109" s="130">
        <v>75</v>
      </c>
      <c r="F109" s="132" t="s">
        <v>2471</v>
      </c>
      <c r="G109" s="131">
        <f>VLOOKUP(D109,Baza_cen[],4,0)</f>
        <v>80.049599999999998</v>
      </c>
      <c r="H109" s="33"/>
      <c r="I109" s="109">
        <f t="shared" si="37"/>
        <v>80.049599999999998</v>
      </c>
      <c r="J109" s="33"/>
      <c r="K109" s="33"/>
      <c r="L109" s="33"/>
      <c r="M109" s="33"/>
      <c r="N109" s="33"/>
      <c r="O109" s="33"/>
      <c r="P109" s="99"/>
      <c r="Q109" s="274" t="str">
        <f t="shared" si="34"/>
        <v>szt.</v>
      </c>
      <c r="R109" s="394"/>
      <c r="S109" s="409"/>
      <c r="T109" s="409"/>
      <c r="U109" s="409"/>
      <c r="V109" s="409"/>
      <c r="W109" s="409"/>
      <c r="X109" s="409"/>
      <c r="Y109" s="409"/>
      <c r="Z109" s="409"/>
      <c r="AA109" s="409"/>
      <c r="AB109" s="409"/>
      <c r="AC109" s="409"/>
      <c r="AD109" s="409"/>
      <c r="AE109" s="409"/>
      <c r="AF109" s="491">
        <f t="shared" si="35"/>
        <v>0</v>
      </c>
      <c r="AG109" s="110"/>
      <c r="AH109" s="42">
        <f t="shared" si="36"/>
        <v>0</v>
      </c>
    </row>
    <row r="110" spans="1:34" x14ac:dyDescent="0.25">
      <c r="A110" s="592"/>
      <c r="B110" s="605"/>
      <c r="C110" s="601"/>
      <c r="D110" s="133" t="s">
        <v>713</v>
      </c>
      <c r="E110" s="134">
        <v>85</v>
      </c>
      <c r="F110" s="132" t="s">
        <v>2471</v>
      </c>
      <c r="G110" s="135">
        <f>VLOOKUP(D110,Baza_cen[],4,0)</f>
        <v>88.29</v>
      </c>
      <c r="H110" s="33"/>
      <c r="I110" s="109">
        <f t="shared" si="37"/>
        <v>88.29</v>
      </c>
      <c r="J110" s="33"/>
      <c r="K110" s="33"/>
      <c r="L110" s="33"/>
      <c r="M110" s="33"/>
      <c r="N110" s="33"/>
      <c r="O110" s="33"/>
      <c r="P110" s="99"/>
      <c r="Q110" s="274" t="str">
        <f t="shared" si="34"/>
        <v>szt.</v>
      </c>
      <c r="R110" s="394"/>
      <c r="S110" s="409"/>
      <c r="T110" s="409"/>
      <c r="U110" s="409"/>
      <c r="V110" s="409"/>
      <c r="W110" s="409"/>
      <c r="X110" s="409"/>
      <c r="Y110" s="409"/>
      <c r="Z110" s="409"/>
      <c r="AA110" s="409"/>
      <c r="AB110" s="409"/>
      <c r="AC110" s="409"/>
      <c r="AD110" s="409"/>
      <c r="AE110" s="409"/>
      <c r="AF110" s="491">
        <f t="shared" si="35"/>
        <v>0</v>
      </c>
      <c r="AG110" s="110"/>
      <c r="AH110" s="42">
        <f t="shared" si="36"/>
        <v>0</v>
      </c>
    </row>
    <row r="111" spans="1:34" x14ac:dyDescent="0.25">
      <c r="A111" s="22"/>
      <c r="B111" s="22"/>
      <c r="C111" s="22"/>
      <c r="D111" s="22"/>
      <c r="E111" s="22"/>
      <c r="F111" s="22"/>
      <c r="G111" s="22"/>
      <c r="H111" s="33"/>
      <c r="I111" s="45"/>
      <c r="J111" s="33"/>
      <c r="K111" s="33"/>
      <c r="L111" s="33"/>
      <c r="M111" s="33"/>
      <c r="N111" s="33"/>
      <c r="O111" s="33"/>
      <c r="P111" s="452"/>
      <c r="Q111" s="22"/>
      <c r="R111" s="396"/>
      <c r="S111" s="146"/>
      <c r="T111" s="146"/>
      <c r="U111" s="146"/>
      <c r="V111" s="146"/>
      <c r="W111" s="146"/>
      <c r="X111" s="146"/>
      <c r="Y111" s="146"/>
      <c r="Z111" s="146"/>
      <c r="AA111" s="146"/>
      <c r="AB111" s="146"/>
      <c r="AC111" s="146"/>
      <c r="AD111" s="146"/>
      <c r="AE111" s="146"/>
      <c r="AF111" s="492"/>
      <c r="AG111" s="120"/>
      <c r="AH111" s="76"/>
    </row>
    <row r="112" spans="1:34" x14ac:dyDescent="0.25">
      <c r="A112" s="592"/>
      <c r="B112" s="605" t="s">
        <v>671</v>
      </c>
      <c r="C112" s="601" t="s">
        <v>2483</v>
      </c>
      <c r="D112" s="126" t="s">
        <v>668</v>
      </c>
      <c r="E112" s="127">
        <v>40</v>
      </c>
      <c r="F112" s="127" t="s">
        <v>2470</v>
      </c>
      <c r="G112" s="128">
        <f>VLOOKUP(D112,Baza_cen[],4,0)</f>
        <v>36.493200000000009</v>
      </c>
      <c r="H112" s="33"/>
      <c r="I112" s="109">
        <f t="shared" ref="I112:I117" si="38">G112*(1-$I$3)</f>
        <v>36.493200000000009</v>
      </c>
      <c r="J112" s="33"/>
      <c r="K112" s="33"/>
      <c r="L112" s="33"/>
      <c r="M112" s="33"/>
      <c r="N112" s="33"/>
      <c r="O112" s="33"/>
      <c r="P112" s="99"/>
      <c r="Q112" s="274" t="str">
        <f t="shared" ref="Q112:Q117" si="39">$Q$3</f>
        <v>szt.</v>
      </c>
      <c r="R112" s="394"/>
      <c r="S112" s="409"/>
      <c r="T112" s="409"/>
      <c r="U112" s="409"/>
      <c r="V112" s="409"/>
      <c r="W112" s="409"/>
      <c r="X112" s="409"/>
      <c r="Y112" s="409"/>
      <c r="Z112" s="409"/>
      <c r="AA112" s="409"/>
      <c r="AB112" s="409"/>
      <c r="AC112" s="409"/>
      <c r="AD112" s="409"/>
      <c r="AE112" s="409"/>
      <c r="AF112" s="491">
        <f t="shared" ref="AF112:AF117" si="40">P112*$J$1</f>
        <v>0</v>
      </c>
      <c r="AG112" s="110"/>
      <c r="AH112" s="42">
        <f t="shared" ref="AH112:AH117" si="41">AF112*I112</f>
        <v>0</v>
      </c>
    </row>
    <row r="113" spans="1:34" x14ac:dyDescent="0.25">
      <c r="A113" s="592"/>
      <c r="B113" s="605"/>
      <c r="C113" s="601"/>
      <c r="D113" s="129" t="s">
        <v>670</v>
      </c>
      <c r="E113" s="130">
        <v>50</v>
      </c>
      <c r="F113" s="130" t="s">
        <v>2470</v>
      </c>
      <c r="G113" s="131">
        <f>VLOOKUP(D113,Baza_cen[],4,0)</f>
        <v>40.024799999999999</v>
      </c>
      <c r="H113" s="33"/>
      <c r="I113" s="109">
        <f t="shared" si="38"/>
        <v>40.024799999999999</v>
      </c>
      <c r="J113" s="33"/>
      <c r="K113" s="33"/>
      <c r="L113" s="33"/>
      <c r="M113" s="33"/>
      <c r="N113" s="33"/>
      <c r="O113" s="33"/>
      <c r="P113" s="99"/>
      <c r="Q113" s="274" t="str">
        <f t="shared" si="39"/>
        <v>szt.</v>
      </c>
      <c r="R113" s="394"/>
      <c r="S113" s="409"/>
      <c r="T113" s="409"/>
      <c r="U113" s="409"/>
      <c r="V113" s="409"/>
      <c r="W113" s="409"/>
      <c r="X113" s="409"/>
      <c r="Y113" s="409"/>
      <c r="Z113" s="409"/>
      <c r="AA113" s="409"/>
      <c r="AB113" s="409"/>
      <c r="AC113" s="409"/>
      <c r="AD113" s="409"/>
      <c r="AE113" s="409"/>
      <c r="AF113" s="491">
        <f t="shared" si="40"/>
        <v>0</v>
      </c>
      <c r="AG113" s="110"/>
      <c r="AH113" s="42">
        <f t="shared" si="41"/>
        <v>0</v>
      </c>
    </row>
    <row r="114" spans="1:34" x14ac:dyDescent="0.25">
      <c r="A114" s="592"/>
      <c r="B114" s="605"/>
      <c r="C114" s="601"/>
      <c r="D114" s="129" t="s">
        <v>672</v>
      </c>
      <c r="E114" s="130">
        <v>60</v>
      </c>
      <c r="F114" s="130" t="s">
        <v>2470</v>
      </c>
      <c r="G114" s="131">
        <f>VLOOKUP(D114,Baza_cen[],4,0)</f>
        <v>44.73360000000001</v>
      </c>
      <c r="H114" s="33"/>
      <c r="I114" s="109">
        <f t="shared" si="38"/>
        <v>44.73360000000001</v>
      </c>
      <c r="J114" s="33"/>
      <c r="K114" s="33"/>
      <c r="L114" s="33"/>
      <c r="M114" s="33"/>
      <c r="N114" s="33"/>
      <c r="O114" s="33"/>
      <c r="P114" s="99"/>
      <c r="Q114" s="274" t="str">
        <f t="shared" si="39"/>
        <v>szt.</v>
      </c>
      <c r="R114" s="394"/>
      <c r="S114" s="409"/>
      <c r="T114" s="409"/>
      <c r="U114" s="409"/>
      <c r="V114" s="409"/>
      <c r="W114" s="409"/>
      <c r="X114" s="409"/>
      <c r="Y114" s="409"/>
      <c r="Z114" s="409"/>
      <c r="AA114" s="409"/>
      <c r="AB114" s="409"/>
      <c r="AC114" s="409"/>
      <c r="AD114" s="409"/>
      <c r="AE114" s="409"/>
      <c r="AF114" s="491">
        <f t="shared" si="40"/>
        <v>0</v>
      </c>
      <c r="AG114" s="110"/>
      <c r="AH114" s="42">
        <f t="shared" si="41"/>
        <v>0</v>
      </c>
    </row>
    <row r="115" spans="1:34" x14ac:dyDescent="0.25">
      <c r="A115" s="592"/>
      <c r="B115" s="605"/>
      <c r="C115" s="601"/>
      <c r="D115" s="129" t="s">
        <v>676</v>
      </c>
      <c r="E115" s="130">
        <v>40</v>
      </c>
      <c r="F115" s="132" t="s">
        <v>2471</v>
      </c>
      <c r="G115" s="131">
        <f>VLOOKUP(D115,Baza_cen[],4,0)</f>
        <v>43.556400000000004</v>
      </c>
      <c r="H115" s="33"/>
      <c r="I115" s="109">
        <f t="shared" si="38"/>
        <v>43.556400000000004</v>
      </c>
      <c r="J115" s="33"/>
      <c r="K115" s="33"/>
      <c r="L115" s="33"/>
      <c r="M115" s="33"/>
      <c r="N115" s="33"/>
      <c r="O115" s="33"/>
      <c r="P115" s="99"/>
      <c r="Q115" s="274" t="str">
        <f t="shared" si="39"/>
        <v>szt.</v>
      </c>
      <c r="R115" s="394"/>
      <c r="S115" s="409"/>
      <c r="T115" s="409"/>
      <c r="U115" s="409"/>
      <c r="V115" s="409"/>
      <c r="W115" s="409"/>
      <c r="X115" s="409"/>
      <c r="Y115" s="409"/>
      <c r="Z115" s="409"/>
      <c r="AA115" s="409"/>
      <c r="AB115" s="409"/>
      <c r="AC115" s="409"/>
      <c r="AD115" s="409"/>
      <c r="AE115" s="409"/>
      <c r="AF115" s="491">
        <f t="shared" si="40"/>
        <v>0</v>
      </c>
      <c r="AG115" s="110"/>
      <c r="AH115" s="42">
        <f t="shared" si="41"/>
        <v>0</v>
      </c>
    </row>
    <row r="116" spans="1:34" x14ac:dyDescent="0.25">
      <c r="A116" s="592"/>
      <c r="B116" s="605"/>
      <c r="C116" s="601"/>
      <c r="D116" s="129" t="s">
        <v>677</v>
      </c>
      <c r="E116" s="130">
        <v>50</v>
      </c>
      <c r="F116" s="132" t="s">
        <v>2471</v>
      </c>
      <c r="G116" s="131">
        <f>VLOOKUP(D116,Baza_cen[],4,0)</f>
        <v>50.619600000000005</v>
      </c>
      <c r="H116" s="33"/>
      <c r="I116" s="109">
        <f t="shared" si="38"/>
        <v>50.619600000000005</v>
      </c>
      <c r="J116" s="33"/>
      <c r="K116" s="33"/>
      <c r="L116" s="33"/>
      <c r="M116" s="33"/>
      <c r="N116" s="33"/>
      <c r="O116" s="33"/>
      <c r="P116" s="99"/>
      <c r="Q116" s="274" t="str">
        <f t="shared" si="39"/>
        <v>szt.</v>
      </c>
      <c r="R116" s="394"/>
      <c r="S116" s="409"/>
      <c r="T116" s="409"/>
      <c r="U116" s="409"/>
      <c r="V116" s="409"/>
      <c r="W116" s="409"/>
      <c r="X116" s="409"/>
      <c r="Y116" s="409"/>
      <c r="Z116" s="409"/>
      <c r="AA116" s="409"/>
      <c r="AB116" s="409"/>
      <c r="AC116" s="409"/>
      <c r="AD116" s="409"/>
      <c r="AE116" s="409"/>
      <c r="AF116" s="491">
        <f t="shared" si="40"/>
        <v>0</v>
      </c>
      <c r="AG116" s="110"/>
      <c r="AH116" s="42">
        <f t="shared" si="41"/>
        <v>0</v>
      </c>
    </row>
    <row r="117" spans="1:34" x14ac:dyDescent="0.25">
      <c r="A117" s="592"/>
      <c r="B117" s="605"/>
      <c r="C117" s="601"/>
      <c r="D117" s="133" t="s">
        <v>678</v>
      </c>
      <c r="E117" s="134">
        <v>60</v>
      </c>
      <c r="F117" s="132" t="s">
        <v>2471</v>
      </c>
      <c r="G117" s="135">
        <f>VLOOKUP(D117,Baza_cen[],4,0)</f>
        <v>56.505600000000008</v>
      </c>
      <c r="H117" s="33"/>
      <c r="I117" s="109">
        <f t="shared" si="38"/>
        <v>56.505600000000008</v>
      </c>
      <c r="J117" s="33"/>
      <c r="K117" s="33"/>
      <c r="L117" s="33"/>
      <c r="M117" s="33"/>
      <c r="N117" s="33"/>
      <c r="O117" s="33"/>
      <c r="P117" s="99"/>
      <c r="Q117" s="274" t="str">
        <f t="shared" si="39"/>
        <v>szt.</v>
      </c>
      <c r="R117" s="394"/>
      <c r="S117" s="409"/>
      <c r="T117" s="409"/>
      <c r="U117" s="409"/>
      <c r="V117" s="409"/>
      <c r="W117" s="409"/>
      <c r="X117" s="409"/>
      <c r="Y117" s="409"/>
      <c r="Z117" s="409"/>
      <c r="AA117" s="409"/>
      <c r="AB117" s="409"/>
      <c r="AC117" s="409"/>
      <c r="AD117" s="409"/>
      <c r="AE117" s="409"/>
      <c r="AF117" s="491">
        <f t="shared" si="40"/>
        <v>0</v>
      </c>
      <c r="AG117" s="110"/>
      <c r="AH117" s="42">
        <f t="shared" si="41"/>
        <v>0</v>
      </c>
    </row>
    <row r="118" spans="1:34" x14ac:dyDescent="0.25">
      <c r="A118" s="22"/>
      <c r="B118" s="22"/>
      <c r="C118" s="22"/>
      <c r="D118" s="22"/>
      <c r="E118" s="22"/>
      <c r="F118" s="22"/>
      <c r="G118" s="22"/>
      <c r="H118" s="33"/>
      <c r="I118" s="45"/>
      <c r="J118" s="33"/>
      <c r="K118" s="33"/>
      <c r="L118" s="33"/>
      <c r="M118" s="33"/>
      <c r="N118" s="33"/>
      <c r="O118" s="33"/>
      <c r="P118" s="452"/>
      <c r="Q118" s="22"/>
      <c r="R118" s="396"/>
      <c r="S118" s="146"/>
      <c r="T118" s="146"/>
      <c r="U118" s="146"/>
      <c r="V118" s="146"/>
      <c r="W118" s="146"/>
      <c r="X118" s="146"/>
      <c r="Y118" s="146"/>
      <c r="Z118" s="146"/>
      <c r="AA118" s="146"/>
      <c r="AB118" s="146"/>
      <c r="AC118" s="146"/>
      <c r="AD118" s="146"/>
      <c r="AE118" s="146"/>
      <c r="AF118" s="492"/>
      <c r="AG118" s="120"/>
      <c r="AH118" s="76"/>
    </row>
    <row r="119" spans="1:34" ht="69" customHeight="1" x14ac:dyDescent="0.25">
      <c r="A119" s="137"/>
      <c r="B119" s="136" t="s">
        <v>681</v>
      </c>
      <c r="C119" s="138" t="s">
        <v>2484</v>
      </c>
      <c r="D119" s="139" t="s">
        <v>680</v>
      </c>
      <c r="E119" s="140">
        <v>40</v>
      </c>
      <c r="F119" s="140" t="s">
        <v>2470</v>
      </c>
      <c r="G119" s="141">
        <f>VLOOKUP(D119,Baza_cen[],4,0)</f>
        <v>54.15120000000001</v>
      </c>
      <c r="H119" s="33"/>
      <c r="I119" s="109">
        <f>G119*(1-$I$3)</f>
        <v>54.15120000000001</v>
      </c>
      <c r="J119" s="33"/>
      <c r="K119" s="33"/>
      <c r="L119" s="33"/>
      <c r="M119" s="33"/>
      <c r="N119" s="33"/>
      <c r="O119" s="33"/>
      <c r="P119" s="99"/>
      <c r="Q119" s="274" t="str">
        <f>$Q$3</f>
        <v>szt.</v>
      </c>
      <c r="R119" s="394"/>
      <c r="S119" s="409"/>
      <c r="T119" s="409"/>
      <c r="U119" s="409"/>
      <c r="V119" s="409"/>
      <c r="W119" s="409"/>
      <c r="X119" s="409"/>
      <c r="Y119" s="409"/>
      <c r="Z119" s="409"/>
      <c r="AA119" s="409"/>
      <c r="AB119" s="409"/>
      <c r="AC119" s="409"/>
      <c r="AD119" s="409"/>
      <c r="AE119" s="409"/>
      <c r="AF119" s="491">
        <f>P119*$J$1</f>
        <v>0</v>
      </c>
      <c r="AG119" s="110"/>
      <c r="AH119" s="42">
        <f>AF119*I119</f>
        <v>0</v>
      </c>
    </row>
    <row r="120" spans="1:34" x14ac:dyDescent="0.25">
      <c r="A120" s="22"/>
      <c r="B120" s="22"/>
      <c r="C120" s="22"/>
      <c r="D120" s="22"/>
      <c r="E120" s="22"/>
      <c r="F120" s="22"/>
      <c r="G120" s="22"/>
      <c r="H120" s="33"/>
      <c r="I120" s="45"/>
      <c r="J120" s="33"/>
      <c r="K120" s="33"/>
      <c r="L120" s="33"/>
      <c r="M120" s="33"/>
      <c r="N120" s="33"/>
      <c r="O120" s="33"/>
      <c r="P120" s="452"/>
      <c r="Q120" s="22"/>
      <c r="R120" s="396"/>
      <c r="S120" s="146"/>
      <c r="T120" s="146"/>
      <c r="U120" s="146"/>
      <c r="V120" s="146"/>
      <c r="W120" s="146"/>
      <c r="X120" s="146"/>
      <c r="Y120" s="146"/>
      <c r="Z120" s="146"/>
      <c r="AA120" s="146"/>
      <c r="AB120" s="146"/>
      <c r="AC120" s="146"/>
      <c r="AD120" s="146"/>
      <c r="AE120" s="146"/>
      <c r="AF120" s="492"/>
      <c r="AG120" s="120"/>
      <c r="AH120" s="76"/>
    </row>
    <row r="121" spans="1:34" x14ac:dyDescent="0.25">
      <c r="A121" s="592"/>
      <c r="B121" s="605" t="s">
        <v>592</v>
      </c>
      <c r="C121" s="602" t="s">
        <v>2485</v>
      </c>
      <c r="D121" s="126" t="s">
        <v>591</v>
      </c>
      <c r="E121" s="127">
        <v>70</v>
      </c>
      <c r="F121" s="127" t="s">
        <v>2470</v>
      </c>
      <c r="G121" s="128">
        <f>VLOOKUP(D121,Baza_cen[],4,0)</f>
        <v>54.15120000000001</v>
      </c>
      <c r="H121" s="33"/>
      <c r="I121" s="109">
        <f>G121*(1-$I$3)</f>
        <v>54.15120000000001</v>
      </c>
      <c r="J121" s="33"/>
      <c r="K121" s="33"/>
      <c r="L121" s="33"/>
      <c r="M121" s="33"/>
      <c r="N121" s="33"/>
      <c r="O121" s="33"/>
      <c r="P121" s="99"/>
      <c r="Q121" s="274" t="str">
        <f t="shared" ref="Q121:Q158" si="42">$Q$3</f>
        <v>szt.</v>
      </c>
      <c r="R121" s="394"/>
      <c r="S121" s="409"/>
      <c r="T121" s="409"/>
      <c r="U121" s="409"/>
      <c r="V121" s="409"/>
      <c r="W121" s="409"/>
      <c r="X121" s="409"/>
      <c r="Y121" s="409"/>
      <c r="Z121" s="409"/>
      <c r="AA121" s="409"/>
      <c r="AB121" s="409"/>
      <c r="AC121" s="409"/>
      <c r="AD121" s="409"/>
      <c r="AE121" s="409"/>
      <c r="AF121" s="491">
        <f t="shared" ref="AF121:AF158" si="43">P121*$J$1</f>
        <v>0</v>
      </c>
      <c r="AG121" s="110"/>
      <c r="AH121" s="42">
        <f t="shared" ref="AH121:AH158" si="44">AF121*I121</f>
        <v>0</v>
      </c>
    </row>
    <row r="122" spans="1:34" x14ac:dyDescent="0.25">
      <c r="A122" s="592"/>
      <c r="B122" s="605"/>
      <c r="C122" s="602"/>
      <c r="D122" s="129" t="s">
        <v>593</v>
      </c>
      <c r="E122" s="130">
        <v>80</v>
      </c>
      <c r="F122" s="130" t="s">
        <v>2470</v>
      </c>
      <c r="G122" s="131">
        <f>VLOOKUP(D122,Baza_cen[],4,0)</f>
        <v>60.037200000000013</v>
      </c>
      <c r="H122" s="33"/>
      <c r="I122" s="109">
        <f t="shared" ref="I122:I158" si="45">G122*(1-$I$3)</f>
        <v>60.037200000000013</v>
      </c>
      <c r="J122" s="33"/>
      <c r="K122" s="33"/>
      <c r="L122" s="33"/>
      <c r="M122" s="33"/>
      <c r="N122" s="33"/>
      <c r="O122" s="33"/>
      <c r="P122" s="99"/>
      <c r="Q122" s="274" t="str">
        <f t="shared" si="42"/>
        <v>szt.</v>
      </c>
      <c r="R122" s="394"/>
      <c r="S122" s="409"/>
      <c r="T122" s="409"/>
      <c r="U122" s="409"/>
      <c r="V122" s="409"/>
      <c r="W122" s="409"/>
      <c r="X122" s="409"/>
      <c r="Y122" s="409"/>
      <c r="Z122" s="409"/>
      <c r="AA122" s="409"/>
      <c r="AB122" s="409"/>
      <c r="AC122" s="409"/>
      <c r="AD122" s="409"/>
      <c r="AE122" s="409"/>
      <c r="AF122" s="491">
        <f t="shared" si="43"/>
        <v>0</v>
      </c>
      <c r="AG122" s="110"/>
      <c r="AH122" s="42">
        <f t="shared" si="44"/>
        <v>0</v>
      </c>
    </row>
    <row r="123" spans="1:34" x14ac:dyDescent="0.25">
      <c r="A123" s="592"/>
      <c r="B123" s="605"/>
      <c r="C123" s="602"/>
      <c r="D123" s="129" t="s">
        <v>594</v>
      </c>
      <c r="E123" s="130">
        <v>90</v>
      </c>
      <c r="F123" s="130" t="s">
        <v>2470</v>
      </c>
      <c r="G123" s="131">
        <f>VLOOKUP(D123,Baza_cen[],4,0)</f>
        <v>64.746000000000009</v>
      </c>
      <c r="H123" s="33"/>
      <c r="I123" s="109">
        <f t="shared" si="45"/>
        <v>64.746000000000009</v>
      </c>
      <c r="J123" s="33"/>
      <c r="K123" s="33"/>
      <c r="L123" s="33"/>
      <c r="M123" s="33"/>
      <c r="N123" s="33"/>
      <c r="O123" s="33"/>
      <c r="P123" s="99"/>
      <c r="Q123" s="274" t="str">
        <f t="shared" si="42"/>
        <v>szt.</v>
      </c>
      <c r="R123" s="394"/>
      <c r="S123" s="409"/>
      <c r="T123" s="409"/>
      <c r="U123" s="409"/>
      <c r="V123" s="409"/>
      <c r="W123" s="409"/>
      <c r="X123" s="409"/>
      <c r="Y123" s="409"/>
      <c r="Z123" s="409"/>
      <c r="AA123" s="409"/>
      <c r="AB123" s="409"/>
      <c r="AC123" s="409"/>
      <c r="AD123" s="409"/>
      <c r="AE123" s="409"/>
      <c r="AF123" s="491">
        <f t="shared" si="43"/>
        <v>0</v>
      </c>
      <c r="AG123" s="110"/>
      <c r="AH123" s="42">
        <f t="shared" si="44"/>
        <v>0</v>
      </c>
    </row>
    <row r="124" spans="1:34" x14ac:dyDescent="0.25">
      <c r="A124" s="592"/>
      <c r="B124" s="605"/>
      <c r="C124" s="602"/>
      <c r="D124" s="129" t="s">
        <v>595</v>
      </c>
      <c r="E124" s="130">
        <v>100</v>
      </c>
      <c r="F124" s="130" t="s">
        <v>2470</v>
      </c>
      <c r="G124" s="131">
        <f>VLOOKUP(D124,Baza_cen[],4,0)</f>
        <v>70.632000000000019</v>
      </c>
      <c r="H124" s="33"/>
      <c r="I124" s="109">
        <f t="shared" si="45"/>
        <v>70.632000000000019</v>
      </c>
      <c r="J124" s="33"/>
      <c r="K124" s="33"/>
      <c r="L124" s="33"/>
      <c r="M124" s="33"/>
      <c r="N124" s="33"/>
      <c r="O124" s="33"/>
      <c r="P124" s="99"/>
      <c r="Q124" s="274" t="str">
        <f t="shared" si="42"/>
        <v>szt.</v>
      </c>
      <c r="R124" s="394"/>
      <c r="S124" s="409"/>
      <c r="T124" s="409"/>
      <c r="U124" s="409"/>
      <c r="V124" s="409"/>
      <c r="W124" s="409"/>
      <c r="X124" s="409"/>
      <c r="Y124" s="409"/>
      <c r="Z124" s="409"/>
      <c r="AA124" s="409"/>
      <c r="AB124" s="409"/>
      <c r="AC124" s="409"/>
      <c r="AD124" s="409"/>
      <c r="AE124" s="409"/>
      <c r="AF124" s="491">
        <f t="shared" si="43"/>
        <v>0</v>
      </c>
      <c r="AG124" s="110"/>
      <c r="AH124" s="42">
        <f t="shared" si="44"/>
        <v>0</v>
      </c>
    </row>
    <row r="125" spans="1:34" x14ac:dyDescent="0.25">
      <c r="A125" s="592"/>
      <c r="B125" s="605"/>
      <c r="C125" s="602"/>
      <c r="D125" s="129" t="s">
        <v>596</v>
      </c>
      <c r="E125" s="130">
        <v>110</v>
      </c>
      <c r="F125" s="130" t="s">
        <v>2470</v>
      </c>
      <c r="G125" s="131">
        <f>VLOOKUP(D125,Baza_cen[],4,0)</f>
        <v>75.340800000000016</v>
      </c>
      <c r="H125" s="33"/>
      <c r="I125" s="109">
        <f t="shared" si="45"/>
        <v>75.340800000000016</v>
      </c>
      <c r="J125" s="33"/>
      <c r="K125" s="33"/>
      <c r="L125" s="33"/>
      <c r="M125" s="33"/>
      <c r="N125" s="33"/>
      <c r="O125" s="33"/>
      <c r="P125" s="99"/>
      <c r="Q125" s="274" t="str">
        <f t="shared" si="42"/>
        <v>szt.</v>
      </c>
      <c r="R125" s="394"/>
      <c r="S125" s="409"/>
      <c r="T125" s="409"/>
      <c r="U125" s="409"/>
      <c r="V125" s="409"/>
      <c r="W125" s="409"/>
      <c r="X125" s="409"/>
      <c r="Y125" s="409"/>
      <c r="Z125" s="409"/>
      <c r="AA125" s="409"/>
      <c r="AB125" s="409"/>
      <c r="AC125" s="409"/>
      <c r="AD125" s="409"/>
      <c r="AE125" s="409"/>
      <c r="AF125" s="491">
        <f t="shared" si="43"/>
        <v>0</v>
      </c>
      <c r="AG125" s="110"/>
      <c r="AH125" s="42">
        <f t="shared" si="44"/>
        <v>0</v>
      </c>
    </row>
    <row r="126" spans="1:34" x14ac:dyDescent="0.25">
      <c r="A126" s="592"/>
      <c r="B126" s="605"/>
      <c r="C126" s="602"/>
      <c r="D126" s="129" t="s">
        <v>597</v>
      </c>
      <c r="E126" s="130">
        <v>120</v>
      </c>
      <c r="F126" s="130" t="s">
        <v>2470</v>
      </c>
      <c r="G126" s="131">
        <f>VLOOKUP(D126,Baza_cen[],4,0)</f>
        <v>80.049599999999998</v>
      </c>
      <c r="H126" s="33"/>
      <c r="I126" s="109">
        <f t="shared" si="45"/>
        <v>80.049599999999998</v>
      </c>
      <c r="J126" s="33"/>
      <c r="K126" s="33"/>
      <c r="L126" s="33"/>
      <c r="M126" s="33"/>
      <c r="N126" s="33"/>
      <c r="O126" s="33"/>
      <c r="P126" s="99"/>
      <c r="Q126" s="274" t="str">
        <f t="shared" si="42"/>
        <v>szt.</v>
      </c>
      <c r="R126" s="394"/>
      <c r="S126" s="409"/>
      <c r="T126" s="409"/>
      <c r="U126" s="409"/>
      <c r="V126" s="409"/>
      <c r="W126" s="409"/>
      <c r="X126" s="409"/>
      <c r="Y126" s="409"/>
      <c r="Z126" s="409"/>
      <c r="AA126" s="409"/>
      <c r="AB126" s="409"/>
      <c r="AC126" s="409"/>
      <c r="AD126" s="409"/>
      <c r="AE126" s="409"/>
      <c r="AF126" s="491">
        <f t="shared" si="43"/>
        <v>0</v>
      </c>
      <c r="AG126" s="110"/>
      <c r="AH126" s="42">
        <f t="shared" si="44"/>
        <v>0</v>
      </c>
    </row>
    <row r="127" spans="1:34" x14ac:dyDescent="0.25">
      <c r="A127" s="592"/>
      <c r="B127" s="605"/>
      <c r="C127" s="602"/>
      <c r="D127" s="129" t="s">
        <v>598</v>
      </c>
      <c r="E127" s="130">
        <v>130</v>
      </c>
      <c r="F127" s="130" t="s">
        <v>2470</v>
      </c>
      <c r="G127" s="131">
        <f>VLOOKUP(D127,Baza_cen[],4,0)</f>
        <v>85.935600000000008</v>
      </c>
      <c r="H127" s="33"/>
      <c r="I127" s="109">
        <f t="shared" si="45"/>
        <v>85.935600000000008</v>
      </c>
      <c r="J127" s="33"/>
      <c r="K127" s="33"/>
      <c r="L127" s="33"/>
      <c r="M127" s="33"/>
      <c r="N127" s="33"/>
      <c r="O127" s="33"/>
      <c r="P127" s="99"/>
      <c r="Q127" s="274" t="str">
        <f t="shared" si="42"/>
        <v>szt.</v>
      </c>
      <c r="R127" s="394"/>
      <c r="S127" s="409"/>
      <c r="T127" s="409"/>
      <c r="U127" s="409"/>
      <c r="V127" s="409"/>
      <c r="W127" s="409"/>
      <c r="X127" s="409"/>
      <c r="Y127" s="409"/>
      <c r="Z127" s="409"/>
      <c r="AA127" s="409"/>
      <c r="AB127" s="409"/>
      <c r="AC127" s="409"/>
      <c r="AD127" s="409"/>
      <c r="AE127" s="409"/>
      <c r="AF127" s="491">
        <f t="shared" si="43"/>
        <v>0</v>
      </c>
      <c r="AG127" s="110"/>
      <c r="AH127" s="42">
        <f t="shared" si="44"/>
        <v>0</v>
      </c>
    </row>
    <row r="128" spans="1:34" x14ac:dyDescent="0.25">
      <c r="A128" s="592"/>
      <c r="B128" s="605"/>
      <c r="C128" s="602"/>
      <c r="D128" s="129" t="s">
        <v>599</v>
      </c>
      <c r="E128" s="130">
        <v>140</v>
      </c>
      <c r="F128" s="130" t="s">
        <v>2470</v>
      </c>
      <c r="G128" s="131">
        <f>VLOOKUP(D128,Baza_cen[],4,0)</f>
        <v>90.644400000000019</v>
      </c>
      <c r="H128" s="33"/>
      <c r="I128" s="109">
        <f t="shared" si="45"/>
        <v>90.644400000000019</v>
      </c>
      <c r="J128" s="33"/>
      <c r="K128" s="33"/>
      <c r="L128" s="33"/>
      <c r="M128" s="33"/>
      <c r="N128" s="33"/>
      <c r="O128" s="33"/>
      <c r="P128" s="99"/>
      <c r="Q128" s="274" t="str">
        <f t="shared" si="42"/>
        <v>szt.</v>
      </c>
      <c r="R128" s="394"/>
      <c r="S128" s="409"/>
      <c r="T128" s="409"/>
      <c r="U128" s="409"/>
      <c r="V128" s="409"/>
      <c r="W128" s="409"/>
      <c r="X128" s="409"/>
      <c r="Y128" s="409"/>
      <c r="Z128" s="409"/>
      <c r="AA128" s="409"/>
      <c r="AB128" s="409"/>
      <c r="AC128" s="409"/>
      <c r="AD128" s="409"/>
      <c r="AE128" s="409"/>
      <c r="AF128" s="491">
        <f t="shared" si="43"/>
        <v>0</v>
      </c>
      <c r="AG128" s="110"/>
      <c r="AH128" s="42">
        <f t="shared" si="44"/>
        <v>0</v>
      </c>
    </row>
    <row r="129" spans="1:34" x14ac:dyDescent="0.25">
      <c r="A129" s="592"/>
      <c r="B129" s="605"/>
      <c r="C129" s="602"/>
      <c r="D129" s="129" t="s">
        <v>600</v>
      </c>
      <c r="E129" s="130">
        <v>150</v>
      </c>
      <c r="F129" s="130" t="s">
        <v>2470</v>
      </c>
      <c r="G129" s="131">
        <f>VLOOKUP(D129,Baza_cen[],4,0)</f>
        <v>96.530400000000014</v>
      </c>
      <c r="H129" s="33"/>
      <c r="I129" s="109">
        <f t="shared" si="45"/>
        <v>96.530400000000014</v>
      </c>
      <c r="J129" s="33"/>
      <c r="K129" s="33"/>
      <c r="L129" s="33"/>
      <c r="M129" s="33"/>
      <c r="N129" s="33"/>
      <c r="O129" s="33"/>
      <c r="P129" s="99"/>
      <c r="Q129" s="274" t="str">
        <f t="shared" si="42"/>
        <v>szt.</v>
      </c>
      <c r="R129" s="394"/>
      <c r="S129" s="409"/>
      <c r="T129" s="409"/>
      <c r="U129" s="409"/>
      <c r="V129" s="409"/>
      <c r="W129" s="409"/>
      <c r="X129" s="409"/>
      <c r="Y129" s="409"/>
      <c r="Z129" s="409"/>
      <c r="AA129" s="409"/>
      <c r="AB129" s="409"/>
      <c r="AC129" s="409"/>
      <c r="AD129" s="409"/>
      <c r="AE129" s="409"/>
      <c r="AF129" s="491">
        <f t="shared" si="43"/>
        <v>0</v>
      </c>
      <c r="AG129" s="110"/>
      <c r="AH129" s="42">
        <f t="shared" si="44"/>
        <v>0</v>
      </c>
    </row>
    <row r="130" spans="1:34" x14ac:dyDescent="0.25">
      <c r="A130" s="592"/>
      <c r="B130" s="605"/>
      <c r="C130" s="602"/>
      <c r="D130" s="129" t="s">
        <v>601</v>
      </c>
      <c r="E130" s="130">
        <v>160</v>
      </c>
      <c r="F130" s="130" t="s">
        <v>2470</v>
      </c>
      <c r="G130" s="131">
        <f>VLOOKUP(D130,Baza_cen[],4,0)</f>
        <v>101.23920000000001</v>
      </c>
      <c r="H130" s="33"/>
      <c r="I130" s="109">
        <f t="shared" si="45"/>
        <v>101.23920000000001</v>
      </c>
      <c r="J130" s="33"/>
      <c r="K130" s="33"/>
      <c r="L130" s="33"/>
      <c r="M130" s="33"/>
      <c r="N130" s="33"/>
      <c r="O130" s="33"/>
      <c r="P130" s="99"/>
      <c r="Q130" s="274" t="str">
        <f t="shared" si="42"/>
        <v>szt.</v>
      </c>
      <c r="R130" s="394"/>
      <c r="S130" s="409"/>
      <c r="T130" s="409"/>
      <c r="U130" s="409"/>
      <c r="V130" s="409"/>
      <c r="W130" s="409"/>
      <c r="X130" s="409"/>
      <c r="Y130" s="409"/>
      <c r="Z130" s="409"/>
      <c r="AA130" s="409"/>
      <c r="AB130" s="409"/>
      <c r="AC130" s="409"/>
      <c r="AD130" s="409"/>
      <c r="AE130" s="409"/>
      <c r="AF130" s="491">
        <f t="shared" si="43"/>
        <v>0</v>
      </c>
      <c r="AG130" s="110"/>
      <c r="AH130" s="42">
        <f t="shared" si="44"/>
        <v>0</v>
      </c>
    </row>
    <row r="131" spans="1:34" x14ac:dyDescent="0.25">
      <c r="A131" s="592"/>
      <c r="B131" s="605"/>
      <c r="C131" s="602"/>
      <c r="D131" s="129" t="s">
        <v>602</v>
      </c>
      <c r="E131" s="130">
        <v>170</v>
      </c>
      <c r="F131" s="130" t="s">
        <v>2470</v>
      </c>
      <c r="G131" s="131">
        <f>VLOOKUP(D131,Baza_cen[],4,0)</f>
        <v>105.94800000000001</v>
      </c>
      <c r="H131" s="33"/>
      <c r="I131" s="109">
        <f t="shared" si="45"/>
        <v>105.94800000000001</v>
      </c>
      <c r="J131" s="33"/>
      <c r="K131" s="33"/>
      <c r="L131" s="33"/>
      <c r="M131" s="33"/>
      <c r="N131" s="33"/>
      <c r="O131" s="33"/>
      <c r="P131" s="99"/>
      <c r="Q131" s="274" t="str">
        <f t="shared" si="42"/>
        <v>szt.</v>
      </c>
      <c r="R131" s="394"/>
      <c r="S131" s="409"/>
      <c r="T131" s="409"/>
      <c r="U131" s="409"/>
      <c r="V131" s="409"/>
      <c r="W131" s="409"/>
      <c r="X131" s="409"/>
      <c r="Y131" s="409"/>
      <c r="Z131" s="409"/>
      <c r="AA131" s="409"/>
      <c r="AB131" s="409"/>
      <c r="AC131" s="409"/>
      <c r="AD131" s="409"/>
      <c r="AE131" s="409"/>
      <c r="AF131" s="491">
        <f t="shared" si="43"/>
        <v>0</v>
      </c>
      <c r="AG131" s="110"/>
      <c r="AH131" s="42">
        <f t="shared" si="44"/>
        <v>0</v>
      </c>
    </row>
    <row r="132" spans="1:34" x14ac:dyDescent="0.25">
      <c r="A132" s="592"/>
      <c r="B132" s="605"/>
      <c r="C132" s="602"/>
      <c r="D132" s="129" t="s">
        <v>603</v>
      </c>
      <c r="E132" s="130">
        <v>180</v>
      </c>
      <c r="F132" s="130" t="s">
        <v>2470</v>
      </c>
      <c r="G132" s="131">
        <f>VLOOKUP(D132,Baza_cen[],4,0)</f>
        <v>111.83400000000002</v>
      </c>
      <c r="H132" s="33"/>
      <c r="I132" s="109">
        <f t="shared" si="45"/>
        <v>111.83400000000002</v>
      </c>
      <c r="J132" s="33"/>
      <c r="K132" s="33"/>
      <c r="L132" s="33"/>
      <c r="M132" s="33"/>
      <c r="N132" s="33"/>
      <c r="O132" s="33"/>
      <c r="P132" s="99"/>
      <c r="Q132" s="274" t="str">
        <f t="shared" si="42"/>
        <v>szt.</v>
      </c>
      <c r="R132" s="394"/>
      <c r="S132" s="409"/>
      <c r="T132" s="409"/>
      <c r="U132" s="409"/>
      <c r="V132" s="409"/>
      <c r="W132" s="409"/>
      <c r="X132" s="409"/>
      <c r="Y132" s="409"/>
      <c r="Z132" s="409"/>
      <c r="AA132" s="409"/>
      <c r="AB132" s="409"/>
      <c r="AC132" s="409"/>
      <c r="AD132" s="409"/>
      <c r="AE132" s="409"/>
      <c r="AF132" s="491">
        <f t="shared" si="43"/>
        <v>0</v>
      </c>
      <c r="AG132" s="110"/>
      <c r="AH132" s="42">
        <f t="shared" si="44"/>
        <v>0</v>
      </c>
    </row>
    <row r="133" spans="1:34" x14ac:dyDescent="0.25">
      <c r="A133" s="592"/>
      <c r="B133" s="605"/>
      <c r="C133" s="602"/>
      <c r="D133" s="129" t="s">
        <v>604</v>
      </c>
      <c r="E133" s="130">
        <v>190</v>
      </c>
      <c r="F133" s="130" t="s">
        <v>2470</v>
      </c>
      <c r="G133" s="131">
        <f>VLOOKUP(D133,Baza_cen[],4,0)</f>
        <v>116.54280000000001</v>
      </c>
      <c r="H133" s="33"/>
      <c r="I133" s="109">
        <f t="shared" si="45"/>
        <v>116.54280000000001</v>
      </c>
      <c r="J133" s="33"/>
      <c r="K133" s="33"/>
      <c r="L133" s="33"/>
      <c r="M133" s="33"/>
      <c r="N133" s="33"/>
      <c r="O133" s="33"/>
      <c r="P133" s="99"/>
      <c r="Q133" s="274" t="str">
        <f t="shared" si="42"/>
        <v>szt.</v>
      </c>
      <c r="R133" s="394"/>
      <c r="S133" s="409"/>
      <c r="T133" s="409"/>
      <c r="U133" s="409"/>
      <c r="V133" s="409"/>
      <c r="W133" s="409"/>
      <c r="X133" s="409"/>
      <c r="Y133" s="409"/>
      <c r="Z133" s="409"/>
      <c r="AA133" s="409"/>
      <c r="AB133" s="409"/>
      <c r="AC133" s="409"/>
      <c r="AD133" s="409"/>
      <c r="AE133" s="409"/>
      <c r="AF133" s="491">
        <f t="shared" si="43"/>
        <v>0</v>
      </c>
      <c r="AG133" s="110"/>
      <c r="AH133" s="42">
        <f t="shared" si="44"/>
        <v>0</v>
      </c>
    </row>
    <row r="134" spans="1:34" x14ac:dyDescent="0.25">
      <c r="A134" s="592"/>
      <c r="B134" s="605"/>
      <c r="C134" s="602"/>
      <c r="D134" s="129" t="s">
        <v>605</v>
      </c>
      <c r="E134" s="130">
        <v>200</v>
      </c>
      <c r="F134" s="130" t="s">
        <v>2470</v>
      </c>
      <c r="G134" s="131">
        <f>VLOOKUP(D134,Baza_cen[],4,0)</f>
        <v>122.42880000000002</v>
      </c>
      <c r="H134" s="33"/>
      <c r="I134" s="109">
        <f t="shared" si="45"/>
        <v>122.42880000000002</v>
      </c>
      <c r="J134" s="33"/>
      <c r="K134" s="33"/>
      <c r="L134" s="33"/>
      <c r="M134" s="33"/>
      <c r="N134" s="33"/>
      <c r="O134" s="33"/>
      <c r="P134" s="99"/>
      <c r="Q134" s="274" t="str">
        <f t="shared" si="42"/>
        <v>szt.</v>
      </c>
      <c r="R134" s="394"/>
      <c r="S134" s="409"/>
      <c r="T134" s="409"/>
      <c r="U134" s="409"/>
      <c r="V134" s="409"/>
      <c r="W134" s="409"/>
      <c r="X134" s="409"/>
      <c r="Y134" s="409"/>
      <c r="Z134" s="409"/>
      <c r="AA134" s="409"/>
      <c r="AB134" s="409"/>
      <c r="AC134" s="409"/>
      <c r="AD134" s="409"/>
      <c r="AE134" s="409"/>
      <c r="AF134" s="491">
        <f t="shared" si="43"/>
        <v>0</v>
      </c>
      <c r="AG134" s="110"/>
      <c r="AH134" s="42">
        <f t="shared" si="44"/>
        <v>0</v>
      </c>
    </row>
    <row r="135" spans="1:34" x14ac:dyDescent="0.25">
      <c r="A135" s="592"/>
      <c r="B135" s="605"/>
      <c r="C135" s="602"/>
      <c r="D135" s="129" t="s">
        <v>606</v>
      </c>
      <c r="E135" s="130">
        <v>210</v>
      </c>
      <c r="F135" s="130" t="s">
        <v>2470</v>
      </c>
      <c r="G135" s="131">
        <f>VLOOKUP(D135,Baza_cen[],4,0)</f>
        <v>127.13760000000002</v>
      </c>
      <c r="H135" s="33"/>
      <c r="I135" s="109">
        <f t="shared" si="45"/>
        <v>127.13760000000002</v>
      </c>
      <c r="J135" s="33"/>
      <c r="K135" s="33"/>
      <c r="L135" s="33"/>
      <c r="M135" s="33"/>
      <c r="N135" s="33"/>
      <c r="O135" s="33"/>
      <c r="P135" s="99"/>
      <c r="Q135" s="274" t="str">
        <f t="shared" si="42"/>
        <v>szt.</v>
      </c>
      <c r="R135" s="394"/>
      <c r="S135" s="409"/>
      <c r="T135" s="409"/>
      <c r="U135" s="409"/>
      <c r="V135" s="409"/>
      <c r="W135" s="409"/>
      <c r="X135" s="409"/>
      <c r="Y135" s="409"/>
      <c r="Z135" s="409"/>
      <c r="AA135" s="409"/>
      <c r="AB135" s="409"/>
      <c r="AC135" s="409"/>
      <c r="AD135" s="409"/>
      <c r="AE135" s="409"/>
      <c r="AF135" s="491">
        <f t="shared" si="43"/>
        <v>0</v>
      </c>
      <c r="AG135" s="110"/>
      <c r="AH135" s="42">
        <f t="shared" si="44"/>
        <v>0</v>
      </c>
    </row>
    <row r="136" spans="1:34" x14ac:dyDescent="0.25">
      <c r="A136" s="592"/>
      <c r="B136" s="605"/>
      <c r="C136" s="602"/>
      <c r="D136" s="129" t="s">
        <v>607</v>
      </c>
      <c r="E136" s="130">
        <v>220</v>
      </c>
      <c r="F136" s="130" t="s">
        <v>2470</v>
      </c>
      <c r="G136" s="131">
        <f>VLOOKUP(D136,Baza_cen[],4,0)</f>
        <v>131.84640000000002</v>
      </c>
      <c r="H136" s="33"/>
      <c r="I136" s="109">
        <f t="shared" si="45"/>
        <v>131.84640000000002</v>
      </c>
      <c r="J136" s="33"/>
      <c r="K136" s="33"/>
      <c r="L136" s="33"/>
      <c r="M136" s="33"/>
      <c r="N136" s="33"/>
      <c r="O136" s="33"/>
      <c r="P136" s="99"/>
      <c r="Q136" s="274" t="str">
        <f t="shared" si="42"/>
        <v>szt.</v>
      </c>
      <c r="R136" s="394"/>
      <c r="S136" s="409"/>
      <c r="T136" s="409"/>
      <c r="U136" s="409"/>
      <c r="V136" s="409"/>
      <c r="W136" s="409"/>
      <c r="X136" s="409"/>
      <c r="Y136" s="409"/>
      <c r="Z136" s="409"/>
      <c r="AA136" s="409"/>
      <c r="AB136" s="409"/>
      <c r="AC136" s="409"/>
      <c r="AD136" s="409"/>
      <c r="AE136" s="409"/>
      <c r="AF136" s="491">
        <f t="shared" si="43"/>
        <v>0</v>
      </c>
      <c r="AG136" s="110"/>
      <c r="AH136" s="42">
        <f t="shared" si="44"/>
        <v>0</v>
      </c>
    </row>
    <row r="137" spans="1:34" x14ac:dyDescent="0.25">
      <c r="A137" s="592"/>
      <c r="B137" s="605"/>
      <c r="C137" s="602"/>
      <c r="D137" s="129" t="s">
        <v>608</v>
      </c>
      <c r="E137" s="130">
        <v>230</v>
      </c>
      <c r="F137" s="130" t="s">
        <v>2470</v>
      </c>
      <c r="G137" s="131">
        <f>VLOOKUP(D137,Baza_cen[],4,0)</f>
        <v>137.73240000000001</v>
      </c>
      <c r="H137" s="33"/>
      <c r="I137" s="109">
        <f t="shared" si="45"/>
        <v>137.73240000000001</v>
      </c>
      <c r="J137" s="33"/>
      <c r="K137" s="33"/>
      <c r="L137" s="33"/>
      <c r="M137" s="33"/>
      <c r="N137" s="33"/>
      <c r="O137" s="33"/>
      <c r="P137" s="99"/>
      <c r="Q137" s="274" t="str">
        <f t="shared" si="42"/>
        <v>szt.</v>
      </c>
      <c r="R137" s="394"/>
      <c r="S137" s="409"/>
      <c r="T137" s="409"/>
      <c r="U137" s="409"/>
      <c r="V137" s="409"/>
      <c r="W137" s="409"/>
      <c r="X137" s="409"/>
      <c r="Y137" s="409"/>
      <c r="Z137" s="409"/>
      <c r="AA137" s="409"/>
      <c r="AB137" s="409"/>
      <c r="AC137" s="409"/>
      <c r="AD137" s="409"/>
      <c r="AE137" s="409"/>
      <c r="AF137" s="491">
        <f t="shared" si="43"/>
        <v>0</v>
      </c>
      <c r="AG137" s="110"/>
      <c r="AH137" s="42">
        <f t="shared" si="44"/>
        <v>0</v>
      </c>
    </row>
    <row r="138" spans="1:34" x14ac:dyDescent="0.25">
      <c r="A138" s="592"/>
      <c r="B138" s="605"/>
      <c r="C138" s="602"/>
      <c r="D138" s="129" t="s">
        <v>609</v>
      </c>
      <c r="E138" s="130">
        <v>240</v>
      </c>
      <c r="F138" s="130" t="s">
        <v>2470</v>
      </c>
      <c r="G138" s="131">
        <f>VLOOKUP(D138,Baza_cen[],4,0)</f>
        <v>142.44120000000001</v>
      </c>
      <c r="H138" s="33"/>
      <c r="I138" s="109">
        <f t="shared" si="45"/>
        <v>142.44120000000001</v>
      </c>
      <c r="J138" s="33"/>
      <c r="K138" s="33"/>
      <c r="L138" s="33"/>
      <c r="M138" s="33"/>
      <c r="N138" s="33"/>
      <c r="O138" s="33"/>
      <c r="P138" s="99"/>
      <c r="Q138" s="274" t="str">
        <f t="shared" si="42"/>
        <v>szt.</v>
      </c>
      <c r="R138" s="394"/>
      <c r="S138" s="409"/>
      <c r="T138" s="409"/>
      <c r="U138" s="409"/>
      <c r="V138" s="409"/>
      <c r="W138" s="409"/>
      <c r="X138" s="409"/>
      <c r="Y138" s="409"/>
      <c r="Z138" s="409"/>
      <c r="AA138" s="409"/>
      <c r="AB138" s="409"/>
      <c r="AC138" s="409"/>
      <c r="AD138" s="409"/>
      <c r="AE138" s="409"/>
      <c r="AF138" s="491">
        <f t="shared" si="43"/>
        <v>0</v>
      </c>
      <c r="AG138" s="110"/>
      <c r="AH138" s="42">
        <f t="shared" si="44"/>
        <v>0</v>
      </c>
    </row>
    <row r="139" spans="1:34" x14ac:dyDescent="0.25">
      <c r="A139" s="592"/>
      <c r="B139" s="605"/>
      <c r="C139" s="602"/>
      <c r="D139" s="142" t="s">
        <v>610</v>
      </c>
      <c r="E139" s="143">
        <v>250</v>
      </c>
      <c r="F139" s="143" t="s">
        <v>2470</v>
      </c>
      <c r="G139" s="144">
        <f>VLOOKUP(D139,Baza_cen[],4,0)</f>
        <v>148.32720000000003</v>
      </c>
      <c r="H139" s="33"/>
      <c r="I139" s="109">
        <f t="shared" si="45"/>
        <v>148.32720000000003</v>
      </c>
      <c r="J139" s="33"/>
      <c r="K139" s="33"/>
      <c r="L139" s="33"/>
      <c r="M139" s="33"/>
      <c r="N139" s="33"/>
      <c r="O139" s="33"/>
      <c r="P139" s="99"/>
      <c r="Q139" s="274" t="str">
        <f t="shared" si="42"/>
        <v>szt.</v>
      </c>
      <c r="R139" s="394"/>
      <c r="S139" s="409"/>
      <c r="T139" s="409"/>
      <c r="U139" s="409"/>
      <c r="V139" s="409"/>
      <c r="W139" s="409"/>
      <c r="X139" s="409"/>
      <c r="Y139" s="409"/>
      <c r="Z139" s="409"/>
      <c r="AA139" s="409"/>
      <c r="AB139" s="409"/>
      <c r="AC139" s="409"/>
      <c r="AD139" s="409"/>
      <c r="AE139" s="409"/>
      <c r="AF139" s="491">
        <f t="shared" si="43"/>
        <v>0</v>
      </c>
      <c r="AG139" s="110"/>
      <c r="AH139" s="42">
        <f t="shared" si="44"/>
        <v>0</v>
      </c>
    </row>
    <row r="140" spans="1:34" x14ac:dyDescent="0.25">
      <c r="A140" s="592"/>
      <c r="B140" s="605"/>
      <c r="C140" s="602" t="s">
        <v>2486</v>
      </c>
      <c r="D140" s="126" t="s">
        <v>630</v>
      </c>
      <c r="E140" s="127">
        <v>70</v>
      </c>
      <c r="F140" s="132" t="s">
        <v>2471</v>
      </c>
      <c r="G140" s="128">
        <f>VLOOKUP(D140,Baza_cen[],4,0)</f>
        <v>77.695200000000014</v>
      </c>
      <c r="H140" s="33"/>
      <c r="I140" s="109">
        <f t="shared" si="45"/>
        <v>77.695200000000014</v>
      </c>
      <c r="J140" s="33"/>
      <c r="K140" s="33"/>
      <c r="L140" s="33"/>
      <c r="M140" s="33"/>
      <c r="N140" s="33"/>
      <c r="O140" s="33"/>
      <c r="P140" s="99"/>
      <c r="Q140" s="274" t="str">
        <f t="shared" si="42"/>
        <v>szt.</v>
      </c>
      <c r="R140" s="394"/>
      <c r="S140" s="409"/>
      <c r="T140" s="409"/>
      <c r="U140" s="409"/>
      <c r="V140" s="409"/>
      <c r="W140" s="409"/>
      <c r="X140" s="409"/>
      <c r="Y140" s="409"/>
      <c r="Z140" s="409"/>
      <c r="AA140" s="409"/>
      <c r="AB140" s="409"/>
      <c r="AC140" s="409"/>
      <c r="AD140" s="409"/>
      <c r="AE140" s="409"/>
      <c r="AF140" s="491">
        <f t="shared" si="43"/>
        <v>0</v>
      </c>
      <c r="AG140" s="110"/>
      <c r="AH140" s="42">
        <f t="shared" si="44"/>
        <v>0</v>
      </c>
    </row>
    <row r="141" spans="1:34" x14ac:dyDescent="0.25">
      <c r="A141" s="592"/>
      <c r="B141" s="605"/>
      <c r="C141" s="602"/>
      <c r="D141" s="129" t="s">
        <v>631</v>
      </c>
      <c r="E141" s="130">
        <v>80</v>
      </c>
      <c r="F141" s="132" t="s">
        <v>2471</v>
      </c>
      <c r="G141" s="131">
        <f>VLOOKUP(D141,Baza_cen[],4,0)</f>
        <v>82.404000000000011</v>
      </c>
      <c r="H141" s="33"/>
      <c r="I141" s="109">
        <f t="shared" si="45"/>
        <v>82.404000000000011</v>
      </c>
      <c r="J141" s="33"/>
      <c r="K141" s="33"/>
      <c r="L141" s="33"/>
      <c r="M141" s="33"/>
      <c r="N141" s="33"/>
      <c r="O141" s="33"/>
      <c r="P141" s="99"/>
      <c r="Q141" s="274" t="str">
        <f t="shared" si="42"/>
        <v>szt.</v>
      </c>
      <c r="R141" s="394"/>
      <c r="S141" s="409"/>
      <c r="T141" s="409"/>
      <c r="U141" s="409"/>
      <c r="V141" s="409"/>
      <c r="W141" s="409"/>
      <c r="X141" s="409"/>
      <c r="Y141" s="409"/>
      <c r="Z141" s="409"/>
      <c r="AA141" s="409"/>
      <c r="AB141" s="409"/>
      <c r="AC141" s="409"/>
      <c r="AD141" s="409"/>
      <c r="AE141" s="409"/>
      <c r="AF141" s="491">
        <f t="shared" si="43"/>
        <v>0</v>
      </c>
      <c r="AG141" s="110"/>
      <c r="AH141" s="42">
        <f t="shared" si="44"/>
        <v>0</v>
      </c>
    </row>
    <row r="142" spans="1:34" x14ac:dyDescent="0.25">
      <c r="A142" s="592"/>
      <c r="B142" s="605"/>
      <c r="C142" s="602"/>
      <c r="D142" s="129" t="s">
        <v>632</v>
      </c>
      <c r="E142" s="130">
        <v>90</v>
      </c>
      <c r="F142" s="132" t="s">
        <v>2471</v>
      </c>
      <c r="G142" s="131">
        <f>VLOOKUP(D142,Baza_cen[],4,0)</f>
        <v>88.29</v>
      </c>
      <c r="H142" s="33"/>
      <c r="I142" s="109">
        <f t="shared" si="45"/>
        <v>88.29</v>
      </c>
      <c r="J142" s="33"/>
      <c r="K142" s="33"/>
      <c r="L142" s="33"/>
      <c r="M142" s="33"/>
      <c r="N142" s="33"/>
      <c r="O142" s="33"/>
      <c r="P142" s="99"/>
      <c r="Q142" s="274" t="str">
        <f t="shared" si="42"/>
        <v>szt.</v>
      </c>
      <c r="R142" s="394"/>
      <c r="S142" s="409"/>
      <c r="T142" s="409"/>
      <c r="U142" s="409"/>
      <c r="V142" s="409"/>
      <c r="W142" s="409"/>
      <c r="X142" s="409"/>
      <c r="Y142" s="409"/>
      <c r="Z142" s="409"/>
      <c r="AA142" s="409"/>
      <c r="AB142" s="409"/>
      <c r="AC142" s="409"/>
      <c r="AD142" s="409"/>
      <c r="AE142" s="409"/>
      <c r="AF142" s="491">
        <f t="shared" si="43"/>
        <v>0</v>
      </c>
      <c r="AG142" s="110"/>
      <c r="AH142" s="42">
        <f t="shared" si="44"/>
        <v>0</v>
      </c>
    </row>
    <row r="143" spans="1:34" x14ac:dyDescent="0.25">
      <c r="A143" s="592"/>
      <c r="B143" s="605"/>
      <c r="C143" s="602"/>
      <c r="D143" s="129" t="s">
        <v>633</v>
      </c>
      <c r="E143" s="130">
        <v>100</v>
      </c>
      <c r="F143" s="132" t="s">
        <v>2471</v>
      </c>
      <c r="G143" s="131">
        <f>VLOOKUP(D143,Baza_cen[],4,0)</f>
        <v>91.821600000000018</v>
      </c>
      <c r="H143" s="33"/>
      <c r="I143" s="109">
        <f t="shared" si="45"/>
        <v>91.821600000000018</v>
      </c>
      <c r="J143" s="33"/>
      <c r="K143" s="33"/>
      <c r="L143" s="33"/>
      <c r="M143" s="33"/>
      <c r="N143" s="33"/>
      <c r="O143" s="33"/>
      <c r="P143" s="99"/>
      <c r="Q143" s="274" t="str">
        <f t="shared" si="42"/>
        <v>szt.</v>
      </c>
      <c r="R143" s="394"/>
      <c r="S143" s="409"/>
      <c r="T143" s="409"/>
      <c r="U143" s="409"/>
      <c r="V143" s="409"/>
      <c r="W143" s="409"/>
      <c r="X143" s="409"/>
      <c r="Y143" s="409"/>
      <c r="Z143" s="409"/>
      <c r="AA143" s="409"/>
      <c r="AB143" s="409"/>
      <c r="AC143" s="409"/>
      <c r="AD143" s="409"/>
      <c r="AE143" s="409"/>
      <c r="AF143" s="491">
        <f t="shared" si="43"/>
        <v>0</v>
      </c>
      <c r="AG143" s="110"/>
      <c r="AH143" s="42">
        <f t="shared" si="44"/>
        <v>0</v>
      </c>
    </row>
    <row r="144" spans="1:34" x14ac:dyDescent="0.25">
      <c r="A144" s="592"/>
      <c r="B144" s="605"/>
      <c r="C144" s="602"/>
      <c r="D144" s="129" t="s">
        <v>634</v>
      </c>
      <c r="E144" s="130">
        <v>110</v>
      </c>
      <c r="F144" s="132" t="s">
        <v>2471</v>
      </c>
      <c r="G144" s="131">
        <f>VLOOKUP(D144,Baza_cen[],4,0)</f>
        <v>96.530400000000014</v>
      </c>
      <c r="H144" s="33"/>
      <c r="I144" s="109">
        <f t="shared" si="45"/>
        <v>96.530400000000014</v>
      </c>
      <c r="J144" s="33"/>
      <c r="K144" s="33"/>
      <c r="L144" s="33"/>
      <c r="M144" s="33"/>
      <c r="N144" s="33"/>
      <c r="O144" s="33"/>
      <c r="P144" s="99"/>
      <c r="Q144" s="274" t="str">
        <f t="shared" si="42"/>
        <v>szt.</v>
      </c>
      <c r="R144" s="394"/>
      <c r="S144" s="409"/>
      <c r="T144" s="409"/>
      <c r="U144" s="409"/>
      <c r="V144" s="409"/>
      <c r="W144" s="409"/>
      <c r="X144" s="409"/>
      <c r="Y144" s="409"/>
      <c r="Z144" s="409"/>
      <c r="AA144" s="409"/>
      <c r="AB144" s="409"/>
      <c r="AC144" s="409"/>
      <c r="AD144" s="409"/>
      <c r="AE144" s="409"/>
      <c r="AF144" s="491">
        <f t="shared" si="43"/>
        <v>0</v>
      </c>
      <c r="AG144" s="110"/>
      <c r="AH144" s="42">
        <f t="shared" si="44"/>
        <v>0</v>
      </c>
    </row>
    <row r="145" spans="1:34" x14ac:dyDescent="0.25">
      <c r="A145" s="592"/>
      <c r="B145" s="605"/>
      <c r="C145" s="602"/>
      <c r="D145" s="129" t="s">
        <v>635</v>
      </c>
      <c r="E145" s="130">
        <v>120</v>
      </c>
      <c r="F145" s="132" t="s">
        <v>2471</v>
      </c>
      <c r="G145" s="131">
        <f>VLOOKUP(D145,Baza_cen[],4,0)</f>
        <v>102.41640000000001</v>
      </c>
      <c r="H145" s="33"/>
      <c r="I145" s="109">
        <f t="shared" si="45"/>
        <v>102.41640000000001</v>
      </c>
      <c r="J145" s="33"/>
      <c r="K145" s="33"/>
      <c r="L145" s="33"/>
      <c r="M145" s="33"/>
      <c r="N145" s="33"/>
      <c r="O145" s="33"/>
      <c r="P145" s="99"/>
      <c r="Q145" s="274" t="str">
        <f t="shared" si="42"/>
        <v>szt.</v>
      </c>
      <c r="R145" s="394"/>
      <c r="S145" s="409"/>
      <c r="T145" s="409"/>
      <c r="U145" s="409"/>
      <c r="V145" s="409"/>
      <c r="W145" s="409"/>
      <c r="X145" s="409"/>
      <c r="Y145" s="409"/>
      <c r="Z145" s="409"/>
      <c r="AA145" s="409"/>
      <c r="AB145" s="409"/>
      <c r="AC145" s="409"/>
      <c r="AD145" s="409"/>
      <c r="AE145" s="409"/>
      <c r="AF145" s="491">
        <f t="shared" si="43"/>
        <v>0</v>
      </c>
      <c r="AG145" s="110"/>
      <c r="AH145" s="42">
        <f t="shared" si="44"/>
        <v>0</v>
      </c>
    </row>
    <row r="146" spans="1:34" x14ac:dyDescent="0.25">
      <c r="A146" s="592"/>
      <c r="B146" s="605"/>
      <c r="C146" s="602"/>
      <c r="D146" s="129" t="s">
        <v>636</v>
      </c>
      <c r="E146" s="130">
        <v>130</v>
      </c>
      <c r="F146" s="132" t="s">
        <v>2471</v>
      </c>
      <c r="G146" s="131">
        <f>VLOOKUP(D146,Baza_cen[],4,0)</f>
        <v>105.94800000000001</v>
      </c>
      <c r="H146" s="33"/>
      <c r="I146" s="109">
        <f t="shared" si="45"/>
        <v>105.94800000000001</v>
      </c>
      <c r="J146" s="33"/>
      <c r="K146" s="33"/>
      <c r="L146" s="33"/>
      <c r="M146" s="33"/>
      <c r="N146" s="33"/>
      <c r="O146" s="33"/>
      <c r="P146" s="99"/>
      <c r="Q146" s="274" t="str">
        <f t="shared" si="42"/>
        <v>szt.</v>
      </c>
      <c r="R146" s="394"/>
      <c r="S146" s="409"/>
      <c r="T146" s="409"/>
      <c r="U146" s="409"/>
      <c r="V146" s="409"/>
      <c r="W146" s="409"/>
      <c r="X146" s="409"/>
      <c r="Y146" s="409"/>
      <c r="Z146" s="409"/>
      <c r="AA146" s="409"/>
      <c r="AB146" s="409"/>
      <c r="AC146" s="409"/>
      <c r="AD146" s="409"/>
      <c r="AE146" s="409"/>
      <c r="AF146" s="491">
        <f t="shared" si="43"/>
        <v>0</v>
      </c>
      <c r="AG146" s="110"/>
      <c r="AH146" s="42">
        <f t="shared" si="44"/>
        <v>0</v>
      </c>
    </row>
    <row r="147" spans="1:34" x14ac:dyDescent="0.25">
      <c r="A147" s="592"/>
      <c r="B147" s="605"/>
      <c r="C147" s="602"/>
      <c r="D147" s="129" t="s">
        <v>637</v>
      </c>
      <c r="E147" s="130">
        <v>140</v>
      </c>
      <c r="F147" s="132" t="s">
        <v>2471</v>
      </c>
      <c r="G147" s="131">
        <f>VLOOKUP(D147,Baza_cen[],4,0)</f>
        <v>110.65680000000002</v>
      </c>
      <c r="H147" s="33"/>
      <c r="I147" s="109">
        <f t="shared" si="45"/>
        <v>110.65680000000002</v>
      </c>
      <c r="J147" s="33"/>
      <c r="K147" s="33"/>
      <c r="L147" s="33"/>
      <c r="M147" s="33"/>
      <c r="N147" s="33"/>
      <c r="O147" s="33"/>
      <c r="P147" s="99"/>
      <c r="Q147" s="274" t="str">
        <f t="shared" si="42"/>
        <v>szt.</v>
      </c>
      <c r="R147" s="394"/>
      <c r="S147" s="409"/>
      <c r="T147" s="409"/>
      <c r="U147" s="409"/>
      <c r="V147" s="409"/>
      <c r="W147" s="409"/>
      <c r="X147" s="409"/>
      <c r="Y147" s="409"/>
      <c r="Z147" s="409"/>
      <c r="AA147" s="409"/>
      <c r="AB147" s="409"/>
      <c r="AC147" s="409"/>
      <c r="AD147" s="409"/>
      <c r="AE147" s="409"/>
      <c r="AF147" s="491">
        <f t="shared" si="43"/>
        <v>0</v>
      </c>
      <c r="AG147" s="110"/>
      <c r="AH147" s="42">
        <f t="shared" si="44"/>
        <v>0</v>
      </c>
    </row>
    <row r="148" spans="1:34" x14ac:dyDescent="0.25">
      <c r="A148" s="592"/>
      <c r="B148" s="605"/>
      <c r="C148" s="602"/>
      <c r="D148" s="129" t="s">
        <v>638</v>
      </c>
      <c r="E148" s="130">
        <v>150</v>
      </c>
      <c r="F148" s="132" t="s">
        <v>2471</v>
      </c>
      <c r="G148" s="131">
        <f>VLOOKUP(D148,Baza_cen[],4,0)</f>
        <v>115.36560000000001</v>
      </c>
      <c r="H148" s="33"/>
      <c r="I148" s="109">
        <f t="shared" si="45"/>
        <v>115.36560000000001</v>
      </c>
      <c r="J148" s="33"/>
      <c r="K148" s="33"/>
      <c r="L148" s="33"/>
      <c r="M148" s="33"/>
      <c r="N148" s="33"/>
      <c r="O148" s="33"/>
      <c r="P148" s="99"/>
      <c r="Q148" s="274" t="str">
        <f t="shared" si="42"/>
        <v>szt.</v>
      </c>
      <c r="R148" s="394"/>
      <c r="S148" s="409"/>
      <c r="T148" s="409"/>
      <c r="U148" s="409"/>
      <c r="V148" s="409"/>
      <c r="W148" s="409"/>
      <c r="X148" s="409"/>
      <c r="Y148" s="409"/>
      <c r="Z148" s="409"/>
      <c r="AA148" s="409"/>
      <c r="AB148" s="409"/>
      <c r="AC148" s="409"/>
      <c r="AD148" s="409"/>
      <c r="AE148" s="409"/>
      <c r="AF148" s="491">
        <f t="shared" si="43"/>
        <v>0</v>
      </c>
      <c r="AG148" s="110"/>
      <c r="AH148" s="42">
        <f t="shared" si="44"/>
        <v>0</v>
      </c>
    </row>
    <row r="149" spans="1:34" x14ac:dyDescent="0.25">
      <c r="A149" s="592"/>
      <c r="B149" s="605"/>
      <c r="C149" s="602"/>
      <c r="D149" s="129" t="s">
        <v>639</v>
      </c>
      <c r="E149" s="130">
        <v>160</v>
      </c>
      <c r="F149" s="132" t="s">
        <v>2471</v>
      </c>
      <c r="G149" s="131">
        <f>VLOOKUP(D149,Baza_cen[],4,0)</f>
        <v>120.07440000000003</v>
      </c>
      <c r="H149" s="33"/>
      <c r="I149" s="109">
        <f t="shared" si="45"/>
        <v>120.07440000000003</v>
      </c>
      <c r="J149" s="33"/>
      <c r="K149" s="33"/>
      <c r="L149" s="33"/>
      <c r="M149" s="33"/>
      <c r="N149" s="33"/>
      <c r="O149" s="33"/>
      <c r="P149" s="99"/>
      <c r="Q149" s="274" t="str">
        <f t="shared" si="42"/>
        <v>szt.</v>
      </c>
      <c r="R149" s="394"/>
      <c r="S149" s="409"/>
      <c r="T149" s="409"/>
      <c r="U149" s="409"/>
      <c r="V149" s="409"/>
      <c r="W149" s="409"/>
      <c r="X149" s="409"/>
      <c r="Y149" s="409"/>
      <c r="Z149" s="409"/>
      <c r="AA149" s="409"/>
      <c r="AB149" s="409"/>
      <c r="AC149" s="409"/>
      <c r="AD149" s="409"/>
      <c r="AE149" s="409"/>
      <c r="AF149" s="491">
        <f t="shared" si="43"/>
        <v>0</v>
      </c>
      <c r="AG149" s="110"/>
      <c r="AH149" s="42">
        <f t="shared" si="44"/>
        <v>0</v>
      </c>
    </row>
    <row r="150" spans="1:34" x14ac:dyDescent="0.25">
      <c r="A150" s="592"/>
      <c r="B150" s="605"/>
      <c r="C150" s="602"/>
      <c r="D150" s="129" t="s">
        <v>640</v>
      </c>
      <c r="E150" s="130">
        <v>170</v>
      </c>
      <c r="F150" s="132" t="s">
        <v>2471</v>
      </c>
      <c r="G150" s="131">
        <f>VLOOKUP(D150,Baza_cen[],4,0)</f>
        <v>124.78320000000001</v>
      </c>
      <c r="H150" s="33"/>
      <c r="I150" s="109">
        <f t="shared" si="45"/>
        <v>124.78320000000001</v>
      </c>
      <c r="J150" s="33"/>
      <c r="K150" s="33"/>
      <c r="L150" s="33"/>
      <c r="M150" s="33"/>
      <c r="N150" s="33"/>
      <c r="O150" s="33"/>
      <c r="P150" s="99"/>
      <c r="Q150" s="274" t="str">
        <f t="shared" si="42"/>
        <v>szt.</v>
      </c>
      <c r="R150" s="394"/>
      <c r="S150" s="409"/>
      <c r="T150" s="409"/>
      <c r="U150" s="409"/>
      <c r="V150" s="409"/>
      <c r="W150" s="409"/>
      <c r="X150" s="409"/>
      <c r="Y150" s="409"/>
      <c r="Z150" s="409"/>
      <c r="AA150" s="409"/>
      <c r="AB150" s="409"/>
      <c r="AC150" s="409"/>
      <c r="AD150" s="409"/>
      <c r="AE150" s="409"/>
      <c r="AF150" s="491">
        <f t="shared" si="43"/>
        <v>0</v>
      </c>
      <c r="AG150" s="110"/>
      <c r="AH150" s="42">
        <f t="shared" si="44"/>
        <v>0</v>
      </c>
    </row>
    <row r="151" spans="1:34" x14ac:dyDescent="0.25">
      <c r="A151" s="592"/>
      <c r="B151" s="605"/>
      <c r="C151" s="602"/>
      <c r="D151" s="129" t="s">
        <v>641</v>
      </c>
      <c r="E151" s="130">
        <v>180</v>
      </c>
      <c r="F151" s="132" t="s">
        <v>2471</v>
      </c>
      <c r="G151" s="131">
        <f>VLOOKUP(D151,Baza_cen[],4,0)</f>
        <v>129.49200000000002</v>
      </c>
      <c r="H151" s="33"/>
      <c r="I151" s="109">
        <f t="shared" si="45"/>
        <v>129.49200000000002</v>
      </c>
      <c r="J151" s="33"/>
      <c r="K151" s="33"/>
      <c r="L151" s="33"/>
      <c r="M151" s="33"/>
      <c r="N151" s="33"/>
      <c r="O151" s="33"/>
      <c r="P151" s="99"/>
      <c r="Q151" s="274" t="str">
        <f t="shared" si="42"/>
        <v>szt.</v>
      </c>
      <c r="R151" s="394"/>
      <c r="S151" s="409"/>
      <c r="T151" s="409"/>
      <c r="U151" s="409"/>
      <c r="V151" s="409"/>
      <c r="W151" s="409"/>
      <c r="X151" s="409"/>
      <c r="Y151" s="409"/>
      <c r="Z151" s="409"/>
      <c r="AA151" s="409"/>
      <c r="AB151" s="409"/>
      <c r="AC151" s="409"/>
      <c r="AD151" s="409"/>
      <c r="AE151" s="409"/>
      <c r="AF151" s="491">
        <f t="shared" si="43"/>
        <v>0</v>
      </c>
      <c r="AG151" s="110"/>
      <c r="AH151" s="42">
        <f t="shared" si="44"/>
        <v>0</v>
      </c>
    </row>
    <row r="152" spans="1:34" x14ac:dyDescent="0.25">
      <c r="A152" s="592"/>
      <c r="B152" s="605"/>
      <c r="C152" s="602"/>
      <c r="D152" s="129" t="s">
        <v>642</v>
      </c>
      <c r="E152" s="130">
        <v>190</v>
      </c>
      <c r="F152" s="132" t="s">
        <v>2471</v>
      </c>
      <c r="G152" s="131">
        <f>VLOOKUP(D152,Baza_cen[],4,0)</f>
        <v>134.20080000000002</v>
      </c>
      <c r="H152" s="33"/>
      <c r="I152" s="109">
        <f t="shared" si="45"/>
        <v>134.20080000000002</v>
      </c>
      <c r="J152" s="33"/>
      <c r="K152" s="33"/>
      <c r="L152" s="33"/>
      <c r="M152" s="33"/>
      <c r="N152" s="33"/>
      <c r="O152" s="33"/>
      <c r="P152" s="99"/>
      <c r="Q152" s="274" t="str">
        <f t="shared" si="42"/>
        <v>szt.</v>
      </c>
      <c r="R152" s="394"/>
      <c r="S152" s="409"/>
      <c r="T152" s="409"/>
      <c r="U152" s="409"/>
      <c r="V152" s="409"/>
      <c r="W152" s="409"/>
      <c r="X152" s="409"/>
      <c r="Y152" s="409"/>
      <c r="Z152" s="409"/>
      <c r="AA152" s="409"/>
      <c r="AB152" s="409"/>
      <c r="AC152" s="409"/>
      <c r="AD152" s="409"/>
      <c r="AE152" s="409"/>
      <c r="AF152" s="491">
        <f t="shared" si="43"/>
        <v>0</v>
      </c>
      <c r="AG152" s="110"/>
      <c r="AH152" s="42">
        <f t="shared" si="44"/>
        <v>0</v>
      </c>
    </row>
    <row r="153" spans="1:34" x14ac:dyDescent="0.25">
      <c r="A153" s="592"/>
      <c r="B153" s="605"/>
      <c r="C153" s="602"/>
      <c r="D153" s="129" t="s">
        <v>643</v>
      </c>
      <c r="E153" s="130">
        <v>200</v>
      </c>
      <c r="F153" s="132" t="s">
        <v>2471</v>
      </c>
      <c r="G153" s="131">
        <f>VLOOKUP(D153,Baza_cen[],4,0)</f>
        <v>138.90960000000001</v>
      </c>
      <c r="H153" s="33"/>
      <c r="I153" s="109">
        <f t="shared" si="45"/>
        <v>138.90960000000001</v>
      </c>
      <c r="J153" s="33"/>
      <c r="K153" s="33"/>
      <c r="L153" s="33"/>
      <c r="M153" s="33"/>
      <c r="N153" s="33"/>
      <c r="O153" s="33"/>
      <c r="P153" s="99"/>
      <c r="Q153" s="274" t="str">
        <f t="shared" si="42"/>
        <v>szt.</v>
      </c>
      <c r="R153" s="394"/>
      <c r="S153" s="409"/>
      <c r="T153" s="409"/>
      <c r="U153" s="409"/>
      <c r="V153" s="409"/>
      <c r="W153" s="409"/>
      <c r="X153" s="409"/>
      <c r="Y153" s="409"/>
      <c r="Z153" s="409"/>
      <c r="AA153" s="409"/>
      <c r="AB153" s="409"/>
      <c r="AC153" s="409"/>
      <c r="AD153" s="409"/>
      <c r="AE153" s="409"/>
      <c r="AF153" s="491">
        <f t="shared" si="43"/>
        <v>0</v>
      </c>
      <c r="AG153" s="110"/>
      <c r="AH153" s="42">
        <f t="shared" si="44"/>
        <v>0</v>
      </c>
    </row>
    <row r="154" spans="1:34" x14ac:dyDescent="0.25">
      <c r="A154" s="592"/>
      <c r="B154" s="605"/>
      <c r="C154" s="602"/>
      <c r="D154" s="129" t="s">
        <v>644</v>
      </c>
      <c r="E154" s="130">
        <v>210</v>
      </c>
      <c r="F154" s="132" t="s">
        <v>2471</v>
      </c>
      <c r="G154" s="131">
        <f>VLOOKUP(D154,Baza_cen[],4,0)</f>
        <v>143.61840000000004</v>
      </c>
      <c r="H154" s="33"/>
      <c r="I154" s="109">
        <f t="shared" si="45"/>
        <v>143.61840000000004</v>
      </c>
      <c r="J154" s="33"/>
      <c r="K154" s="33"/>
      <c r="L154" s="33"/>
      <c r="M154" s="33"/>
      <c r="N154" s="33"/>
      <c r="O154" s="33"/>
      <c r="P154" s="99"/>
      <c r="Q154" s="274" t="str">
        <f t="shared" si="42"/>
        <v>szt.</v>
      </c>
      <c r="R154" s="394"/>
      <c r="S154" s="409"/>
      <c r="T154" s="409"/>
      <c r="U154" s="409"/>
      <c r="V154" s="409"/>
      <c r="W154" s="409"/>
      <c r="X154" s="409"/>
      <c r="Y154" s="409"/>
      <c r="Z154" s="409"/>
      <c r="AA154" s="409"/>
      <c r="AB154" s="409"/>
      <c r="AC154" s="409"/>
      <c r="AD154" s="409"/>
      <c r="AE154" s="409"/>
      <c r="AF154" s="491">
        <f t="shared" si="43"/>
        <v>0</v>
      </c>
      <c r="AG154" s="110"/>
      <c r="AH154" s="42">
        <f t="shared" si="44"/>
        <v>0</v>
      </c>
    </row>
    <row r="155" spans="1:34" x14ac:dyDescent="0.25">
      <c r="A155" s="592"/>
      <c r="B155" s="605"/>
      <c r="C155" s="602"/>
      <c r="D155" s="129" t="s">
        <v>645</v>
      </c>
      <c r="E155" s="130">
        <v>220</v>
      </c>
      <c r="F155" s="132" t="s">
        <v>2471</v>
      </c>
      <c r="G155" s="131">
        <f>VLOOKUP(D155,Baza_cen[],4,0)</f>
        <v>148.32720000000003</v>
      </c>
      <c r="H155" s="33"/>
      <c r="I155" s="109">
        <f t="shared" si="45"/>
        <v>148.32720000000003</v>
      </c>
      <c r="J155" s="33"/>
      <c r="K155" s="33"/>
      <c r="L155" s="33"/>
      <c r="M155" s="33"/>
      <c r="N155" s="33"/>
      <c r="O155" s="33"/>
      <c r="P155" s="99"/>
      <c r="Q155" s="274" t="str">
        <f t="shared" si="42"/>
        <v>szt.</v>
      </c>
      <c r="R155" s="394"/>
      <c r="S155" s="409"/>
      <c r="T155" s="409"/>
      <c r="U155" s="409"/>
      <c r="V155" s="409"/>
      <c r="W155" s="409"/>
      <c r="X155" s="409"/>
      <c r="Y155" s="409"/>
      <c r="Z155" s="409"/>
      <c r="AA155" s="409"/>
      <c r="AB155" s="409"/>
      <c r="AC155" s="409"/>
      <c r="AD155" s="409"/>
      <c r="AE155" s="409"/>
      <c r="AF155" s="491">
        <f t="shared" si="43"/>
        <v>0</v>
      </c>
      <c r="AG155" s="110"/>
      <c r="AH155" s="42">
        <f t="shared" si="44"/>
        <v>0</v>
      </c>
    </row>
    <row r="156" spans="1:34" x14ac:dyDescent="0.25">
      <c r="A156" s="592"/>
      <c r="B156" s="605"/>
      <c r="C156" s="602"/>
      <c r="D156" s="129" t="s">
        <v>646</v>
      </c>
      <c r="E156" s="130">
        <v>230</v>
      </c>
      <c r="F156" s="132" t="s">
        <v>2471</v>
      </c>
      <c r="G156" s="131">
        <f>VLOOKUP(D156,Baza_cen[],4,0)</f>
        <v>153.03600000000003</v>
      </c>
      <c r="H156" s="33"/>
      <c r="I156" s="109">
        <f t="shared" si="45"/>
        <v>153.03600000000003</v>
      </c>
      <c r="J156" s="33"/>
      <c r="K156" s="33"/>
      <c r="L156" s="33"/>
      <c r="M156" s="33"/>
      <c r="N156" s="33"/>
      <c r="O156" s="33"/>
      <c r="P156" s="99"/>
      <c r="Q156" s="274" t="str">
        <f t="shared" si="42"/>
        <v>szt.</v>
      </c>
      <c r="R156" s="394"/>
      <c r="S156" s="409"/>
      <c r="T156" s="409"/>
      <c r="U156" s="409"/>
      <c r="V156" s="409"/>
      <c r="W156" s="409"/>
      <c r="X156" s="409"/>
      <c r="Y156" s="409"/>
      <c r="Z156" s="409"/>
      <c r="AA156" s="409"/>
      <c r="AB156" s="409"/>
      <c r="AC156" s="409"/>
      <c r="AD156" s="409"/>
      <c r="AE156" s="409"/>
      <c r="AF156" s="491">
        <f t="shared" si="43"/>
        <v>0</v>
      </c>
      <c r="AG156" s="110"/>
      <c r="AH156" s="42">
        <f t="shared" si="44"/>
        <v>0</v>
      </c>
    </row>
    <row r="157" spans="1:34" x14ac:dyDescent="0.25">
      <c r="A157" s="592"/>
      <c r="B157" s="605"/>
      <c r="C157" s="602"/>
      <c r="D157" s="129" t="s">
        <v>647</v>
      </c>
      <c r="E157" s="130">
        <v>240</v>
      </c>
      <c r="F157" s="132" t="s">
        <v>2471</v>
      </c>
      <c r="G157" s="131">
        <f>VLOOKUP(D157,Baza_cen[],4,0)</f>
        <v>156.56760000000003</v>
      </c>
      <c r="H157" s="33"/>
      <c r="I157" s="109">
        <f t="shared" si="45"/>
        <v>156.56760000000003</v>
      </c>
      <c r="J157" s="33"/>
      <c r="K157" s="33"/>
      <c r="L157" s="33"/>
      <c r="M157" s="33"/>
      <c r="N157" s="33"/>
      <c r="O157" s="33"/>
      <c r="P157" s="99"/>
      <c r="Q157" s="274" t="str">
        <f t="shared" si="42"/>
        <v>szt.</v>
      </c>
      <c r="R157" s="394"/>
      <c r="S157" s="409"/>
      <c r="T157" s="409"/>
      <c r="U157" s="409"/>
      <c r="V157" s="409"/>
      <c r="W157" s="409"/>
      <c r="X157" s="409"/>
      <c r="Y157" s="409"/>
      <c r="Z157" s="409"/>
      <c r="AA157" s="409"/>
      <c r="AB157" s="409"/>
      <c r="AC157" s="409"/>
      <c r="AD157" s="409"/>
      <c r="AE157" s="409"/>
      <c r="AF157" s="491">
        <f t="shared" si="43"/>
        <v>0</v>
      </c>
      <c r="AG157" s="110"/>
      <c r="AH157" s="42">
        <f t="shared" si="44"/>
        <v>0</v>
      </c>
    </row>
    <row r="158" spans="1:34" x14ac:dyDescent="0.25">
      <c r="A158" s="592"/>
      <c r="B158" s="605"/>
      <c r="C158" s="609"/>
      <c r="D158" s="133" t="s">
        <v>648</v>
      </c>
      <c r="E158" s="134">
        <v>250</v>
      </c>
      <c r="F158" s="132" t="s">
        <v>2471</v>
      </c>
      <c r="G158" s="135">
        <f>VLOOKUP(D158,Baza_cen[],4,0)</f>
        <v>161.27640000000002</v>
      </c>
      <c r="H158" s="33"/>
      <c r="I158" s="109">
        <f t="shared" si="45"/>
        <v>161.27640000000002</v>
      </c>
      <c r="J158" s="33"/>
      <c r="K158" s="33"/>
      <c r="L158" s="33"/>
      <c r="M158" s="33"/>
      <c r="N158" s="33"/>
      <c r="O158" s="33"/>
      <c r="P158" s="99"/>
      <c r="Q158" s="274" t="str">
        <f t="shared" si="42"/>
        <v>szt.</v>
      </c>
      <c r="R158" s="394"/>
      <c r="S158" s="409"/>
      <c r="T158" s="409"/>
      <c r="U158" s="409"/>
      <c r="V158" s="409"/>
      <c r="W158" s="409"/>
      <c r="X158" s="409"/>
      <c r="Y158" s="409"/>
      <c r="Z158" s="409"/>
      <c r="AA158" s="409"/>
      <c r="AB158" s="409"/>
      <c r="AC158" s="409"/>
      <c r="AD158" s="409"/>
      <c r="AE158" s="409"/>
      <c r="AF158" s="491">
        <f t="shared" si="43"/>
        <v>0</v>
      </c>
      <c r="AG158" s="110"/>
      <c r="AH158" s="42">
        <f t="shared" si="44"/>
        <v>0</v>
      </c>
    </row>
    <row r="159" spans="1:34" x14ac:dyDescent="0.25">
      <c r="A159" s="22"/>
      <c r="B159" s="22"/>
      <c r="C159" s="22"/>
      <c r="D159" s="22"/>
      <c r="E159" s="22"/>
      <c r="F159" s="22"/>
      <c r="G159" s="22"/>
      <c r="H159" s="33"/>
      <c r="I159" s="45"/>
      <c r="J159" s="33"/>
      <c r="K159" s="33"/>
      <c r="L159" s="33"/>
      <c r="M159" s="33"/>
      <c r="N159" s="33"/>
      <c r="O159" s="33"/>
      <c r="P159" s="453"/>
      <c r="Q159" s="124"/>
      <c r="R159" s="397"/>
      <c r="S159" s="411"/>
      <c r="T159" s="411"/>
      <c r="U159" s="411"/>
      <c r="V159" s="411"/>
      <c r="W159" s="411"/>
      <c r="X159" s="411"/>
      <c r="Y159" s="411"/>
      <c r="Z159" s="411"/>
      <c r="AA159" s="411"/>
      <c r="AB159" s="411"/>
      <c r="AC159" s="411"/>
      <c r="AD159" s="411"/>
      <c r="AE159" s="411"/>
      <c r="AF159" s="492"/>
      <c r="AG159" s="120"/>
      <c r="AH159" s="76"/>
    </row>
    <row r="160" spans="1:34" x14ac:dyDescent="0.25">
      <c r="A160" s="592"/>
      <c r="B160" s="605" t="s">
        <v>658</v>
      </c>
      <c r="C160" s="601" t="s">
        <v>2478</v>
      </c>
      <c r="D160" s="126" t="s">
        <v>657</v>
      </c>
      <c r="E160" s="127">
        <v>60</v>
      </c>
      <c r="F160" s="132" t="s">
        <v>2471</v>
      </c>
      <c r="G160" s="128">
        <f>VLOOKUP(D160,Baza_cen[],4,0)</f>
        <v>108.30240000000002</v>
      </c>
      <c r="H160" s="33"/>
      <c r="I160" s="109">
        <f>G160*(1-$I$3)</f>
        <v>108.30240000000002</v>
      </c>
      <c r="J160" s="33"/>
      <c r="K160" s="33"/>
      <c r="L160" s="33"/>
      <c r="M160" s="33"/>
      <c r="N160" s="33"/>
      <c r="O160" s="33"/>
      <c r="P160" s="99"/>
      <c r="Q160" s="274" t="str">
        <f t="shared" ref="Q160:Q166" si="46">$Q$3</f>
        <v>szt.</v>
      </c>
      <c r="R160" s="394"/>
      <c r="S160" s="409"/>
      <c r="T160" s="409"/>
      <c r="U160" s="409"/>
      <c r="V160" s="409"/>
      <c r="W160" s="409"/>
      <c r="X160" s="409"/>
      <c r="Y160" s="409"/>
      <c r="Z160" s="409"/>
      <c r="AA160" s="409"/>
      <c r="AB160" s="409"/>
      <c r="AC160" s="409"/>
      <c r="AD160" s="409"/>
      <c r="AE160" s="409"/>
      <c r="AF160" s="491">
        <f t="shared" ref="AF160:AF166" si="47">P160*$J$1</f>
        <v>0</v>
      </c>
      <c r="AG160" s="110"/>
      <c r="AH160" s="42">
        <f t="shared" ref="AH160:AH166" si="48">AF160*I160</f>
        <v>0</v>
      </c>
    </row>
    <row r="161" spans="1:34" x14ac:dyDescent="0.25">
      <c r="A161" s="592"/>
      <c r="B161" s="605"/>
      <c r="C161" s="601"/>
      <c r="D161" s="129" t="s">
        <v>659</v>
      </c>
      <c r="E161" s="130">
        <v>65</v>
      </c>
      <c r="F161" s="132" t="s">
        <v>2471</v>
      </c>
      <c r="G161" s="131">
        <f>VLOOKUP(D161,Baza_cen[],4,0)</f>
        <v>108.30240000000002</v>
      </c>
      <c r="H161" s="33"/>
      <c r="I161" s="109">
        <f t="shared" ref="I161:I166" si="49">G161*(1-$I$3)</f>
        <v>108.30240000000002</v>
      </c>
      <c r="J161" s="33"/>
      <c r="K161" s="33"/>
      <c r="L161" s="33"/>
      <c r="M161" s="33"/>
      <c r="N161" s="33"/>
      <c r="O161" s="33"/>
      <c r="P161" s="99"/>
      <c r="Q161" s="274" t="str">
        <f t="shared" si="46"/>
        <v>szt.</v>
      </c>
      <c r="R161" s="394"/>
      <c r="S161" s="409"/>
      <c r="T161" s="409"/>
      <c r="U161" s="409"/>
      <c r="V161" s="409"/>
      <c r="W161" s="409"/>
      <c r="X161" s="409"/>
      <c r="Y161" s="409"/>
      <c r="Z161" s="409"/>
      <c r="AA161" s="409"/>
      <c r="AB161" s="409"/>
      <c r="AC161" s="409"/>
      <c r="AD161" s="409"/>
      <c r="AE161" s="409"/>
      <c r="AF161" s="491">
        <f t="shared" si="47"/>
        <v>0</v>
      </c>
      <c r="AG161" s="110"/>
      <c r="AH161" s="42">
        <f t="shared" si="48"/>
        <v>0</v>
      </c>
    </row>
    <row r="162" spans="1:34" x14ac:dyDescent="0.25">
      <c r="A162" s="592"/>
      <c r="B162" s="605"/>
      <c r="C162" s="601"/>
      <c r="D162" s="129" t="s">
        <v>660</v>
      </c>
      <c r="E162" s="130">
        <v>70</v>
      </c>
      <c r="F162" s="132" t="s">
        <v>2471</v>
      </c>
      <c r="G162" s="131">
        <f>VLOOKUP(D162,Baza_cen[],4,0)</f>
        <v>108.30240000000002</v>
      </c>
      <c r="H162" s="33"/>
      <c r="I162" s="109">
        <f t="shared" si="49"/>
        <v>108.30240000000002</v>
      </c>
      <c r="J162" s="33"/>
      <c r="K162" s="33"/>
      <c r="L162" s="33"/>
      <c r="M162" s="33"/>
      <c r="N162" s="33"/>
      <c r="O162" s="33"/>
      <c r="P162" s="99"/>
      <c r="Q162" s="274" t="str">
        <f t="shared" si="46"/>
        <v>szt.</v>
      </c>
      <c r="R162" s="394"/>
      <c r="S162" s="409"/>
      <c r="T162" s="409"/>
      <c r="U162" s="409"/>
      <c r="V162" s="409"/>
      <c r="W162" s="409"/>
      <c r="X162" s="409"/>
      <c r="Y162" s="409"/>
      <c r="Z162" s="409"/>
      <c r="AA162" s="409"/>
      <c r="AB162" s="409"/>
      <c r="AC162" s="409"/>
      <c r="AD162" s="409"/>
      <c r="AE162" s="409"/>
      <c r="AF162" s="491">
        <f t="shared" si="47"/>
        <v>0</v>
      </c>
      <c r="AG162" s="110"/>
      <c r="AH162" s="42">
        <f t="shared" si="48"/>
        <v>0</v>
      </c>
    </row>
    <row r="163" spans="1:34" x14ac:dyDescent="0.25">
      <c r="A163" s="592"/>
      <c r="B163" s="605"/>
      <c r="C163" s="601"/>
      <c r="D163" s="129" t="s">
        <v>661</v>
      </c>
      <c r="E163" s="130">
        <v>75</v>
      </c>
      <c r="F163" s="132" t="s">
        <v>2471</v>
      </c>
      <c r="G163" s="131">
        <f>VLOOKUP(D163,Baza_cen[],4,0)</f>
        <v>108.30240000000002</v>
      </c>
      <c r="H163" s="33"/>
      <c r="I163" s="109">
        <f t="shared" si="49"/>
        <v>108.30240000000002</v>
      </c>
      <c r="J163" s="33"/>
      <c r="K163" s="33"/>
      <c r="L163" s="33"/>
      <c r="M163" s="33"/>
      <c r="N163" s="33"/>
      <c r="O163" s="33"/>
      <c r="P163" s="99"/>
      <c r="Q163" s="274" t="str">
        <f t="shared" si="46"/>
        <v>szt.</v>
      </c>
      <c r="R163" s="394"/>
      <c r="S163" s="409"/>
      <c r="T163" s="409"/>
      <c r="U163" s="409"/>
      <c r="V163" s="409"/>
      <c r="W163" s="409"/>
      <c r="X163" s="409"/>
      <c r="Y163" s="409"/>
      <c r="Z163" s="409"/>
      <c r="AA163" s="409"/>
      <c r="AB163" s="409"/>
      <c r="AC163" s="409"/>
      <c r="AD163" s="409"/>
      <c r="AE163" s="409"/>
      <c r="AF163" s="491">
        <f t="shared" si="47"/>
        <v>0</v>
      </c>
      <c r="AG163" s="110"/>
      <c r="AH163" s="42">
        <f t="shared" si="48"/>
        <v>0</v>
      </c>
    </row>
    <row r="164" spans="1:34" x14ac:dyDescent="0.25">
      <c r="A164" s="592"/>
      <c r="B164" s="605"/>
      <c r="C164" s="601"/>
      <c r="D164" s="129" t="s">
        <v>662</v>
      </c>
      <c r="E164" s="130">
        <v>80</v>
      </c>
      <c r="F164" s="132" t="s">
        <v>2471</v>
      </c>
      <c r="G164" s="131">
        <f>VLOOKUP(D164,Baza_cen[],4,0)</f>
        <v>108.30240000000002</v>
      </c>
      <c r="H164" s="33"/>
      <c r="I164" s="109">
        <f t="shared" si="49"/>
        <v>108.30240000000002</v>
      </c>
      <c r="J164" s="33"/>
      <c r="K164" s="33"/>
      <c r="L164" s="33"/>
      <c r="M164" s="33"/>
      <c r="N164" s="33"/>
      <c r="O164" s="33"/>
      <c r="P164" s="99"/>
      <c r="Q164" s="274" t="str">
        <f t="shared" si="46"/>
        <v>szt.</v>
      </c>
      <c r="R164" s="394"/>
      <c r="S164" s="409"/>
      <c r="T164" s="409"/>
      <c r="U164" s="409"/>
      <c r="V164" s="409"/>
      <c r="W164" s="409"/>
      <c r="X164" s="409"/>
      <c r="Y164" s="409"/>
      <c r="Z164" s="409"/>
      <c r="AA164" s="409"/>
      <c r="AB164" s="409"/>
      <c r="AC164" s="409"/>
      <c r="AD164" s="409"/>
      <c r="AE164" s="409"/>
      <c r="AF164" s="491">
        <f t="shared" si="47"/>
        <v>0</v>
      </c>
      <c r="AG164" s="110"/>
      <c r="AH164" s="42">
        <f t="shared" si="48"/>
        <v>0</v>
      </c>
    </row>
    <row r="165" spans="1:34" x14ac:dyDescent="0.25">
      <c r="A165" s="592"/>
      <c r="B165" s="605"/>
      <c r="C165" s="601"/>
      <c r="D165" s="129" t="s">
        <v>663</v>
      </c>
      <c r="E165" s="130">
        <v>85</v>
      </c>
      <c r="F165" s="132" t="s">
        <v>2471</v>
      </c>
      <c r="G165" s="131">
        <f>VLOOKUP(D165,Baza_cen[],4,0)</f>
        <v>108.30240000000002</v>
      </c>
      <c r="H165" s="33"/>
      <c r="I165" s="109">
        <f t="shared" si="49"/>
        <v>108.30240000000002</v>
      </c>
      <c r="J165" s="33"/>
      <c r="K165" s="33"/>
      <c r="L165" s="33"/>
      <c r="M165" s="33"/>
      <c r="N165" s="33"/>
      <c r="O165" s="33"/>
      <c r="P165" s="99"/>
      <c r="Q165" s="274" t="str">
        <f t="shared" si="46"/>
        <v>szt.</v>
      </c>
      <c r="R165" s="394"/>
      <c r="S165" s="409"/>
      <c r="T165" s="409"/>
      <c r="U165" s="409"/>
      <c r="V165" s="409"/>
      <c r="W165" s="409"/>
      <c r="X165" s="409"/>
      <c r="Y165" s="409"/>
      <c r="Z165" s="409"/>
      <c r="AA165" s="409"/>
      <c r="AB165" s="409"/>
      <c r="AC165" s="409"/>
      <c r="AD165" s="409"/>
      <c r="AE165" s="409"/>
      <c r="AF165" s="491">
        <f t="shared" si="47"/>
        <v>0</v>
      </c>
      <c r="AG165" s="110"/>
      <c r="AH165" s="42">
        <f t="shared" si="48"/>
        <v>0</v>
      </c>
    </row>
    <row r="166" spans="1:34" x14ac:dyDescent="0.25">
      <c r="A166" s="607"/>
      <c r="B166" s="606"/>
      <c r="C166" s="608"/>
      <c r="D166" s="133" t="s">
        <v>664</v>
      </c>
      <c r="E166" s="134">
        <v>90</v>
      </c>
      <c r="F166" s="145" t="s">
        <v>2471</v>
      </c>
      <c r="G166" s="135">
        <f>VLOOKUP(D166,Baza_cen[],4,0)</f>
        <v>108.30240000000002</v>
      </c>
      <c r="H166" s="33"/>
      <c r="I166" s="109">
        <f t="shared" si="49"/>
        <v>108.30240000000002</v>
      </c>
      <c r="J166" s="33"/>
      <c r="K166" s="33"/>
      <c r="L166" s="33"/>
      <c r="M166" s="33"/>
      <c r="N166" s="33"/>
      <c r="O166" s="33"/>
      <c r="P166" s="99"/>
      <c r="Q166" s="274" t="str">
        <f t="shared" si="46"/>
        <v>szt.</v>
      </c>
      <c r="R166" s="394"/>
      <c r="S166" s="409"/>
      <c r="T166" s="409"/>
      <c r="U166" s="409"/>
      <c r="V166" s="409"/>
      <c r="W166" s="409"/>
      <c r="X166" s="409"/>
      <c r="Y166" s="409"/>
      <c r="Z166" s="409"/>
      <c r="AA166" s="409"/>
      <c r="AB166" s="409"/>
      <c r="AC166" s="409"/>
      <c r="AD166" s="409"/>
      <c r="AE166" s="409"/>
      <c r="AF166" s="491">
        <f t="shared" si="47"/>
        <v>0</v>
      </c>
      <c r="AG166" s="110"/>
      <c r="AH166" s="42">
        <f t="shared" si="48"/>
        <v>0</v>
      </c>
    </row>
  </sheetData>
  <sheetProtection algorithmName="SHA-512" hashValue="39LGZnRxLJJQTzyqc7gucv18bDfnrCCIuSAMr6A2wl07s4ChPfJvaunmXRYW2aKlr+m/MNe63Mx3wEMkDE+9OQ==" saltValue="pSifWxPQScu3vX9wHAMNrw==" spinCount="100000" sheet="1" objects="1" scenarios="1"/>
  <protectedRanges>
    <protectedRange sqref="P12:AE12 P5:P11 R5:AE11 P20:AE20 P13:P19 R13:AE19 P28:AE28 P21:P27 R21:AE27 P35:AE35 P29:P34 R29:AE34 P37:AE37 P36 R36:AE36 P76:AE76 P38:P75 R38:AE75 P84:AE84 P77:P83 R77:AE83 P87:AE87 P85:P86 R85:AE86 P95:AE95 P88:P94 R88:AE94 P103:AE103 P96:P102 R96:AE102 P111:AE111 P104:P110 R104:AE110 P118:AE118 P112:P117 R112:AE117 P120:AE120 P119 R119:AE119 P159:AE159 P121:P158 R121:AE158 P160:P166 R160:AE166" name="Rozstęp1"/>
  </protectedRanges>
  <mergeCells count="46">
    <mergeCell ref="A160:A166"/>
    <mergeCell ref="B160:B166"/>
    <mergeCell ref="C160:C166"/>
    <mergeCell ref="A104:A110"/>
    <mergeCell ref="B104:B110"/>
    <mergeCell ref="C104:C110"/>
    <mergeCell ref="A112:A117"/>
    <mergeCell ref="B112:B117"/>
    <mergeCell ref="C112:C117"/>
    <mergeCell ref="A121:A139"/>
    <mergeCell ref="B121:B158"/>
    <mergeCell ref="C121:C139"/>
    <mergeCell ref="A140:A158"/>
    <mergeCell ref="C140:C158"/>
    <mergeCell ref="A88:A94"/>
    <mergeCell ref="B88:B94"/>
    <mergeCell ref="C88:C94"/>
    <mergeCell ref="A96:A102"/>
    <mergeCell ref="B96:B102"/>
    <mergeCell ref="C96:C102"/>
    <mergeCell ref="A77:A83"/>
    <mergeCell ref="B77:B83"/>
    <mergeCell ref="C77:C83"/>
    <mergeCell ref="A85:A86"/>
    <mergeCell ref="B85:B86"/>
    <mergeCell ref="C85:C86"/>
    <mergeCell ref="A29:A34"/>
    <mergeCell ref="B29:B34"/>
    <mergeCell ref="C29:C34"/>
    <mergeCell ref="A38:A56"/>
    <mergeCell ref="B38:B75"/>
    <mergeCell ref="C38:C56"/>
    <mergeCell ref="A57:A75"/>
    <mergeCell ref="C57:C75"/>
    <mergeCell ref="A13:A19"/>
    <mergeCell ref="B13:B19"/>
    <mergeCell ref="C13:C19"/>
    <mergeCell ref="A21:A27"/>
    <mergeCell ref="B21:B27"/>
    <mergeCell ref="C21:C27"/>
    <mergeCell ref="A1:F1"/>
    <mergeCell ref="P1:AH1"/>
    <mergeCell ref="A2:G2"/>
    <mergeCell ref="A5:A11"/>
    <mergeCell ref="B5:B11"/>
    <mergeCell ref="C5:C11"/>
  </mergeCells>
  <pageMargins left="0.23622047244094491" right="0.23622047244094491" top="0.74803149606299213" bottom="0.74803149606299213" header="0.31496062992125984" footer="0.31496062992125984"/>
  <pageSetup paperSize="9" scale="66" fitToHeight="0" orientation="portrait" r:id="rId1"/>
  <headerFooter>
    <oddHeader>&amp;C&amp;"-,Pogrubiony"&amp;22Karta Zamówień&amp;R&amp;K00-045&amp;D</oddHeader>
    <oddFooter>&amp;C&amp;G&amp;R&amp;K00-049&amp;P</oddFooter>
  </headerFooter>
  <rowBreaks count="3" manualBreakCount="3">
    <brk id="36" max="6" man="1"/>
    <brk id="86" max="6" man="1"/>
    <brk id="119" max="6" man="1"/>
  </rowBreaks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6AFFDC-ED8F-4183-ACF8-E12F25E3687F}">
  <sheetPr>
    <tabColor theme="0" tint="-4.9989318521683403E-2"/>
    <pageSetUpPr fitToPage="1"/>
  </sheetPr>
  <dimension ref="A1:AP565"/>
  <sheetViews>
    <sheetView showGridLines="0" zoomScale="85" zoomScaleNormal="85" zoomScaleSheetLayoutView="55" zoomScalePageLayoutView="55" workbookViewId="0">
      <pane ySplit="3" topLeftCell="A20" activePane="bottomLeft" state="frozen"/>
      <selection sqref="A1:F1"/>
      <selection pane="bottomLeft" sqref="A1:F1"/>
    </sheetView>
  </sheetViews>
  <sheetFormatPr defaultColWidth="0" defaultRowHeight="13.9" customHeight="1" zeroHeight="1" x14ac:dyDescent="0.25"/>
  <cols>
    <col min="1" max="1" width="30.7109375" style="33" customWidth="1"/>
    <col min="2" max="2" width="25.42578125" style="33" customWidth="1"/>
    <col min="3" max="3" width="20.85546875" style="147" customWidth="1"/>
    <col min="4" max="4" width="19.7109375" style="33" customWidth="1"/>
    <col min="5" max="6" width="18.7109375" style="33" customWidth="1"/>
    <col min="7" max="7" width="18.7109375" style="147" customWidth="1"/>
    <col min="8" max="8" width="2.7109375" style="33" customWidth="1"/>
    <col min="9" max="9" width="15.7109375" style="33" customWidth="1"/>
    <col min="10" max="10" width="2.7109375" style="33" customWidth="1"/>
    <col min="11" max="15" width="2.7109375" style="33" hidden="1" customWidth="1"/>
    <col min="16" max="16" width="15.7109375" style="33" customWidth="1"/>
    <col min="17" max="17" width="6.28515625" style="33" customWidth="1"/>
    <col min="18" max="18" width="2.7109375" style="33" customWidth="1"/>
    <col min="19" max="31" width="2.7109375" style="33" hidden="1" customWidth="1"/>
    <col min="32" max="32" width="15.7109375" style="33" customWidth="1"/>
    <col min="33" max="33" width="2.7109375" style="33" customWidth="1"/>
    <col min="34" max="34" width="25.7109375" style="33" customWidth="1"/>
    <col min="35" max="35" width="5.28515625" style="33" customWidth="1"/>
    <col min="36" max="37" width="8.85546875" style="33" hidden="1" customWidth="1"/>
    <col min="38" max="38" width="9.42578125" style="33" hidden="1" customWidth="1"/>
    <col min="39" max="42" width="0" style="33" hidden="1" customWidth="1"/>
    <col min="43" max="16384" width="8.85546875" style="33" hidden="1"/>
  </cols>
  <sheetData>
    <row r="1" spans="1:42" ht="51.75" customHeight="1" thickBot="1" x14ac:dyDescent="0.3">
      <c r="A1" s="611" t="s">
        <v>2487</v>
      </c>
      <c r="B1" s="611"/>
      <c r="C1" s="611"/>
      <c r="D1" s="611"/>
      <c r="E1" s="611"/>
      <c r="F1" s="611"/>
      <c r="G1" s="148" t="s">
        <v>10</v>
      </c>
      <c r="I1" s="29" t="s">
        <v>2461</v>
      </c>
      <c r="J1" s="104">
        <v>1.2</v>
      </c>
      <c r="K1" s="104"/>
      <c r="L1" s="104"/>
      <c r="M1" s="104"/>
      <c r="N1" s="104"/>
      <c r="O1" s="104"/>
      <c r="P1" s="612" t="s">
        <v>2462</v>
      </c>
      <c r="Q1" s="612"/>
      <c r="R1" s="612"/>
      <c r="S1" s="612"/>
      <c r="T1" s="612"/>
      <c r="U1" s="612"/>
      <c r="V1" s="612"/>
      <c r="W1" s="612"/>
      <c r="X1" s="612"/>
      <c r="Y1" s="612"/>
      <c r="Z1" s="612"/>
      <c r="AA1" s="612"/>
      <c r="AB1" s="612"/>
      <c r="AC1" s="612"/>
      <c r="AD1" s="612"/>
      <c r="AE1" s="612"/>
      <c r="AF1" s="612"/>
      <c r="AG1" s="612"/>
      <c r="AH1" s="612"/>
    </row>
    <row r="2" spans="1:42" ht="24" customHeight="1" x14ac:dyDescent="0.25">
      <c r="A2" s="596" t="s">
        <v>2463</v>
      </c>
      <c r="B2" s="596"/>
      <c r="C2" s="596"/>
      <c r="D2" s="596"/>
      <c r="E2" s="596"/>
      <c r="F2" s="596"/>
      <c r="G2" s="596"/>
      <c r="I2" s="34" t="s">
        <v>4</v>
      </c>
      <c r="P2" s="423" t="s">
        <v>46</v>
      </c>
      <c r="Q2" s="274" t="s">
        <v>2451</v>
      </c>
      <c r="R2" s="399"/>
      <c r="S2" s="408"/>
      <c r="T2" s="408"/>
      <c r="U2" s="408"/>
      <c r="V2" s="408"/>
      <c r="W2" s="408"/>
      <c r="X2" s="408"/>
      <c r="Y2" s="408"/>
      <c r="Z2" s="408"/>
      <c r="AA2" s="408"/>
      <c r="AB2" s="408"/>
      <c r="AC2" s="408"/>
      <c r="AD2" s="408"/>
      <c r="AE2" s="408"/>
      <c r="AF2" s="100" t="s">
        <v>2464</v>
      </c>
      <c r="AG2" s="149"/>
      <c r="AH2" s="101" t="s">
        <v>39</v>
      </c>
      <c r="AI2" s="37"/>
      <c r="AJ2" s="37"/>
      <c r="AK2" s="37"/>
      <c r="AL2" s="37"/>
      <c r="AM2" s="37"/>
      <c r="AN2" s="37"/>
      <c r="AO2" s="37"/>
      <c r="AP2" s="37"/>
    </row>
    <row r="3" spans="1:42" ht="48.75" customHeight="1" x14ac:dyDescent="0.25">
      <c r="A3" s="38" t="s">
        <v>2406</v>
      </c>
      <c r="B3" s="38"/>
      <c r="C3" s="38" t="s">
        <v>2465</v>
      </c>
      <c r="D3" s="38" t="s">
        <v>42</v>
      </c>
      <c r="E3" s="38" t="s">
        <v>2466</v>
      </c>
      <c r="F3" s="38" t="s">
        <v>2488</v>
      </c>
      <c r="G3" s="38" t="s">
        <v>2468</v>
      </c>
      <c r="I3" s="39">
        <f>RABATY!C9</f>
        <v>0</v>
      </c>
      <c r="P3" s="423">
        <f>SUM(P5:P439)</f>
        <v>0</v>
      </c>
      <c r="Q3" s="274" t="s">
        <v>2402</v>
      </c>
      <c r="R3" s="394"/>
      <c r="S3" s="409"/>
      <c r="T3" s="409"/>
      <c r="U3" s="409"/>
      <c r="V3" s="409"/>
      <c r="W3" s="409"/>
      <c r="X3" s="409"/>
      <c r="Y3" s="409"/>
      <c r="Z3" s="409"/>
      <c r="AA3" s="409"/>
      <c r="AB3" s="409"/>
      <c r="AC3" s="409"/>
      <c r="AD3" s="409"/>
      <c r="AE3" s="409"/>
      <c r="AF3" s="491">
        <f>SUM(AF5:AF439)</f>
        <v>0</v>
      </c>
      <c r="AG3" s="149"/>
      <c r="AH3" s="42">
        <f>SUM(AH5:AH439)</f>
        <v>0</v>
      </c>
    </row>
    <row r="4" spans="1:42" s="43" customFormat="1" ht="9.9499999999999993" customHeight="1" x14ac:dyDescent="0.25">
      <c r="B4" s="150"/>
      <c r="C4" s="150"/>
      <c r="D4" s="150"/>
      <c r="E4" s="150"/>
      <c r="F4" s="150"/>
      <c r="G4" s="151"/>
      <c r="I4" s="45"/>
      <c r="P4" s="22"/>
      <c r="Q4" s="22"/>
      <c r="R4" s="396"/>
      <c r="S4" s="146"/>
      <c r="T4" s="146"/>
      <c r="U4" s="146"/>
      <c r="V4" s="146"/>
      <c r="W4" s="146"/>
      <c r="X4" s="146"/>
      <c r="Y4" s="146"/>
      <c r="Z4" s="146"/>
      <c r="AA4" s="146"/>
      <c r="AB4" s="146"/>
      <c r="AC4" s="146"/>
      <c r="AD4" s="146"/>
      <c r="AE4" s="146"/>
      <c r="AF4" s="22"/>
      <c r="AG4" s="146"/>
      <c r="AH4" s="76"/>
    </row>
    <row r="5" spans="1:42" ht="12.95" customHeight="1" x14ac:dyDescent="0.25">
      <c r="A5" s="592"/>
      <c r="B5" s="590" t="s">
        <v>483</v>
      </c>
      <c r="C5" s="601" t="s">
        <v>2489</v>
      </c>
      <c r="D5" s="152" t="s">
        <v>482</v>
      </c>
      <c r="E5" s="153">
        <v>55</v>
      </c>
      <c r="F5" s="153" t="s">
        <v>2490</v>
      </c>
      <c r="G5" s="154">
        <f>VLOOKUP(D5,Baza_cen[],4,0)</f>
        <v>48.72</v>
      </c>
      <c r="I5" s="109">
        <f t="shared" ref="I5:I26" si="0">G5*(1-$I$3)</f>
        <v>48.72</v>
      </c>
      <c r="P5" s="35"/>
      <c r="Q5" s="274" t="str">
        <f>$Q$3</f>
        <v>szt.</v>
      </c>
      <c r="R5" s="394"/>
      <c r="S5" s="409"/>
      <c r="T5" s="409"/>
      <c r="U5" s="409"/>
      <c r="V5" s="409"/>
      <c r="W5" s="409"/>
      <c r="X5" s="409"/>
      <c r="Y5" s="409"/>
      <c r="Z5" s="409"/>
      <c r="AA5" s="409"/>
      <c r="AB5" s="409"/>
      <c r="AC5" s="409"/>
      <c r="AD5" s="409"/>
      <c r="AE5" s="409"/>
      <c r="AF5" s="491">
        <f t="shared" ref="AF5:AF26" si="1">P5*$J$1</f>
        <v>0</v>
      </c>
      <c r="AG5" s="149"/>
      <c r="AH5" s="42">
        <f t="shared" ref="AH5:AH26" si="2">AF5*I5</f>
        <v>0</v>
      </c>
      <c r="AI5" s="155"/>
      <c r="AJ5" s="156"/>
      <c r="AK5" s="156"/>
      <c r="AL5" s="156"/>
    </row>
    <row r="6" spans="1:42" ht="12.95" customHeight="1" x14ac:dyDescent="0.25">
      <c r="A6" s="592"/>
      <c r="B6" s="590"/>
      <c r="C6" s="601"/>
      <c r="D6" s="157" t="s">
        <v>484</v>
      </c>
      <c r="E6" s="158">
        <v>60</v>
      </c>
      <c r="F6" s="158" t="s">
        <v>2490</v>
      </c>
      <c r="G6" s="159">
        <f>VLOOKUP(D6,Baza_cen[],4,0)</f>
        <v>49.879999999999995</v>
      </c>
      <c r="I6" s="109">
        <f t="shared" si="0"/>
        <v>49.879999999999995</v>
      </c>
      <c r="P6" s="35"/>
      <c r="Q6" s="274" t="str">
        <f t="shared" ref="Q6:Q26" si="3">$Q$3</f>
        <v>szt.</v>
      </c>
      <c r="R6" s="394"/>
      <c r="S6" s="409"/>
      <c r="T6" s="409"/>
      <c r="U6" s="409"/>
      <c r="V6" s="409"/>
      <c r="W6" s="409"/>
      <c r="X6" s="409"/>
      <c r="Y6" s="409"/>
      <c r="Z6" s="409"/>
      <c r="AA6" s="409"/>
      <c r="AB6" s="409"/>
      <c r="AC6" s="409"/>
      <c r="AD6" s="409"/>
      <c r="AE6" s="409"/>
      <c r="AF6" s="491">
        <f t="shared" si="1"/>
        <v>0</v>
      </c>
      <c r="AG6" s="149"/>
      <c r="AH6" s="42">
        <f t="shared" si="2"/>
        <v>0</v>
      </c>
      <c r="AI6" s="155"/>
      <c r="AJ6" s="156"/>
      <c r="AK6" s="156"/>
      <c r="AL6" s="156"/>
    </row>
    <row r="7" spans="1:42" ht="12.95" customHeight="1" x14ac:dyDescent="0.25">
      <c r="A7" s="592"/>
      <c r="B7" s="590"/>
      <c r="C7" s="601"/>
      <c r="D7" s="157" t="s">
        <v>485</v>
      </c>
      <c r="E7" s="158">
        <v>65</v>
      </c>
      <c r="F7" s="158" t="s">
        <v>2490</v>
      </c>
      <c r="G7" s="159">
        <f>VLOOKUP(D7,Baza_cen[],4,0)</f>
        <v>51.04</v>
      </c>
      <c r="I7" s="109">
        <f t="shared" si="0"/>
        <v>51.04</v>
      </c>
      <c r="P7" s="35"/>
      <c r="Q7" s="274" t="str">
        <f t="shared" si="3"/>
        <v>szt.</v>
      </c>
      <c r="R7" s="394"/>
      <c r="S7" s="409"/>
      <c r="T7" s="409"/>
      <c r="U7" s="409"/>
      <c r="V7" s="409"/>
      <c r="W7" s="409"/>
      <c r="X7" s="409"/>
      <c r="Y7" s="409"/>
      <c r="Z7" s="409"/>
      <c r="AA7" s="409"/>
      <c r="AB7" s="409"/>
      <c r="AC7" s="409"/>
      <c r="AD7" s="409"/>
      <c r="AE7" s="409"/>
      <c r="AF7" s="491">
        <f t="shared" si="1"/>
        <v>0</v>
      </c>
      <c r="AG7" s="149"/>
      <c r="AH7" s="42">
        <f t="shared" si="2"/>
        <v>0</v>
      </c>
      <c r="AI7" s="155"/>
      <c r="AJ7" s="156"/>
      <c r="AK7" s="156"/>
      <c r="AL7" s="156"/>
    </row>
    <row r="8" spans="1:42" ht="12.95" customHeight="1" x14ac:dyDescent="0.25">
      <c r="A8" s="592"/>
      <c r="B8" s="590"/>
      <c r="C8" s="601"/>
      <c r="D8" s="157" t="s">
        <v>486</v>
      </c>
      <c r="E8" s="158">
        <v>70</v>
      </c>
      <c r="F8" s="158" t="s">
        <v>2490</v>
      </c>
      <c r="G8" s="159">
        <f>VLOOKUP(D8,Baza_cen[],4,0)</f>
        <v>53.36</v>
      </c>
      <c r="I8" s="109">
        <f t="shared" si="0"/>
        <v>53.36</v>
      </c>
      <c r="P8" s="35"/>
      <c r="Q8" s="274" t="str">
        <f t="shared" si="3"/>
        <v>szt.</v>
      </c>
      <c r="R8" s="394"/>
      <c r="S8" s="409"/>
      <c r="T8" s="409"/>
      <c r="U8" s="409"/>
      <c r="V8" s="409"/>
      <c r="W8" s="409"/>
      <c r="X8" s="409"/>
      <c r="Y8" s="409"/>
      <c r="Z8" s="409"/>
      <c r="AA8" s="409"/>
      <c r="AB8" s="409"/>
      <c r="AC8" s="409"/>
      <c r="AD8" s="409"/>
      <c r="AE8" s="409"/>
      <c r="AF8" s="491">
        <f t="shared" si="1"/>
        <v>0</v>
      </c>
      <c r="AG8" s="149"/>
      <c r="AH8" s="42">
        <f t="shared" si="2"/>
        <v>0</v>
      </c>
      <c r="AI8" s="155"/>
      <c r="AJ8" s="156"/>
      <c r="AK8" s="156"/>
      <c r="AL8" s="156"/>
    </row>
    <row r="9" spans="1:42" ht="12.95" customHeight="1" x14ac:dyDescent="0.25">
      <c r="A9" s="592"/>
      <c r="B9" s="590"/>
      <c r="C9" s="601"/>
      <c r="D9" s="157" t="s">
        <v>487</v>
      </c>
      <c r="E9" s="158">
        <v>75</v>
      </c>
      <c r="F9" s="158" t="s">
        <v>2490</v>
      </c>
      <c r="G9" s="159">
        <f>VLOOKUP(D9,Baza_cen[],4,0)</f>
        <v>57.999999999999993</v>
      </c>
      <c r="I9" s="109">
        <f t="shared" si="0"/>
        <v>57.999999999999993</v>
      </c>
      <c r="P9" s="35"/>
      <c r="Q9" s="274" t="str">
        <f t="shared" si="3"/>
        <v>szt.</v>
      </c>
      <c r="R9" s="394"/>
      <c r="S9" s="409"/>
      <c r="T9" s="409"/>
      <c r="U9" s="409"/>
      <c r="V9" s="409"/>
      <c r="W9" s="409"/>
      <c r="X9" s="409"/>
      <c r="Y9" s="409"/>
      <c r="Z9" s="409"/>
      <c r="AA9" s="409"/>
      <c r="AB9" s="409"/>
      <c r="AC9" s="409"/>
      <c r="AD9" s="409"/>
      <c r="AE9" s="409"/>
      <c r="AF9" s="491">
        <f t="shared" si="1"/>
        <v>0</v>
      </c>
      <c r="AG9" s="149"/>
      <c r="AH9" s="42">
        <f t="shared" si="2"/>
        <v>0</v>
      </c>
      <c r="AI9" s="9"/>
      <c r="AJ9" s="9"/>
      <c r="AK9" s="9"/>
      <c r="AL9" s="9"/>
    </row>
    <row r="10" spans="1:42" ht="12.95" customHeight="1" x14ac:dyDescent="0.25">
      <c r="A10" s="592"/>
      <c r="B10" s="590"/>
      <c r="C10" s="601"/>
      <c r="D10" s="157" t="s">
        <v>488</v>
      </c>
      <c r="E10" s="158">
        <v>80</v>
      </c>
      <c r="F10" s="158" t="s">
        <v>2490</v>
      </c>
      <c r="G10" s="159">
        <f>VLOOKUP(D10,Baza_cen[],4,0)</f>
        <v>60.319999999999993</v>
      </c>
      <c r="I10" s="109">
        <f t="shared" si="0"/>
        <v>60.319999999999993</v>
      </c>
      <c r="P10" s="35"/>
      <c r="Q10" s="274" t="str">
        <f t="shared" si="3"/>
        <v>szt.</v>
      </c>
      <c r="R10" s="394"/>
      <c r="S10" s="409"/>
      <c r="T10" s="409"/>
      <c r="U10" s="409"/>
      <c r="V10" s="409"/>
      <c r="W10" s="409"/>
      <c r="X10" s="409"/>
      <c r="Y10" s="409"/>
      <c r="Z10" s="409"/>
      <c r="AA10" s="409"/>
      <c r="AB10" s="409"/>
      <c r="AC10" s="409"/>
      <c r="AD10" s="409"/>
      <c r="AE10" s="409"/>
      <c r="AF10" s="491">
        <f t="shared" si="1"/>
        <v>0</v>
      </c>
      <c r="AG10" s="149"/>
      <c r="AH10" s="42">
        <f t="shared" si="2"/>
        <v>0</v>
      </c>
      <c r="AI10" s="9"/>
      <c r="AJ10" s="9"/>
      <c r="AK10" s="9"/>
      <c r="AL10" s="9"/>
    </row>
    <row r="11" spans="1:42" ht="12.95" customHeight="1" x14ac:dyDescent="0.25">
      <c r="A11" s="592"/>
      <c r="B11" s="590"/>
      <c r="C11" s="601"/>
      <c r="D11" s="157" t="s">
        <v>489</v>
      </c>
      <c r="E11" s="158">
        <v>85</v>
      </c>
      <c r="F11" s="158" t="s">
        <v>2490</v>
      </c>
      <c r="G11" s="159">
        <f>VLOOKUP(D11,Baza_cen[],4,0)</f>
        <v>63.8</v>
      </c>
      <c r="I11" s="109">
        <f t="shared" si="0"/>
        <v>63.8</v>
      </c>
      <c r="P11" s="35"/>
      <c r="Q11" s="274" t="str">
        <f t="shared" si="3"/>
        <v>szt.</v>
      </c>
      <c r="R11" s="394"/>
      <c r="S11" s="409"/>
      <c r="T11" s="409"/>
      <c r="U11" s="409"/>
      <c r="V11" s="409"/>
      <c r="W11" s="409"/>
      <c r="X11" s="409"/>
      <c r="Y11" s="409"/>
      <c r="Z11" s="409"/>
      <c r="AA11" s="409"/>
      <c r="AB11" s="409"/>
      <c r="AC11" s="409"/>
      <c r="AD11" s="409"/>
      <c r="AE11" s="409"/>
      <c r="AF11" s="491">
        <f t="shared" si="1"/>
        <v>0</v>
      </c>
      <c r="AG11" s="149"/>
      <c r="AH11" s="42">
        <f t="shared" si="2"/>
        <v>0</v>
      </c>
      <c r="AI11" s="9"/>
      <c r="AJ11" s="9"/>
      <c r="AK11" s="9"/>
      <c r="AL11" s="9"/>
    </row>
    <row r="12" spans="1:42" ht="12.95" customHeight="1" x14ac:dyDescent="0.25">
      <c r="A12" s="592"/>
      <c r="B12" s="590"/>
      <c r="C12" s="601"/>
      <c r="D12" s="157" t="s">
        <v>490</v>
      </c>
      <c r="E12" s="158">
        <v>90</v>
      </c>
      <c r="F12" s="158" t="s">
        <v>2490</v>
      </c>
      <c r="G12" s="159">
        <f>VLOOKUP(D12,Baza_cen[],4,0)</f>
        <v>68.44</v>
      </c>
      <c r="I12" s="109">
        <f t="shared" si="0"/>
        <v>68.44</v>
      </c>
      <c r="P12" s="35"/>
      <c r="Q12" s="274" t="str">
        <f t="shared" si="3"/>
        <v>szt.</v>
      </c>
      <c r="R12" s="394"/>
      <c r="S12" s="409"/>
      <c r="T12" s="409"/>
      <c r="U12" s="409"/>
      <c r="V12" s="409"/>
      <c r="W12" s="409"/>
      <c r="X12" s="409"/>
      <c r="Y12" s="409"/>
      <c r="Z12" s="409"/>
      <c r="AA12" s="409"/>
      <c r="AB12" s="409"/>
      <c r="AC12" s="409"/>
      <c r="AD12" s="409"/>
      <c r="AE12" s="409"/>
      <c r="AF12" s="491">
        <f t="shared" si="1"/>
        <v>0</v>
      </c>
      <c r="AG12" s="149"/>
      <c r="AH12" s="42">
        <f t="shared" si="2"/>
        <v>0</v>
      </c>
      <c r="AI12" s="9"/>
      <c r="AJ12" s="9"/>
      <c r="AK12" s="9"/>
      <c r="AL12" s="9"/>
    </row>
    <row r="13" spans="1:42" ht="12.95" customHeight="1" x14ac:dyDescent="0.25">
      <c r="A13" s="592"/>
      <c r="B13" s="590"/>
      <c r="C13" s="601"/>
      <c r="D13" s="157" t="s">
        <v>491</v>
      </c>
      <c r="E13" s="158">
        <v>95</v>
      </c>
      <c r="F13" s="158" t="s">
        <v>2490</v>
      </c>
      <c r="G13" s="159">
        <f>VLOOKUP(D13,Baza_cen[],4,0)</f>
        <v>71.92</v>
      </c>
      <c r="I13" s="109">
        <f t="shared" si="0"/>
        <v>71.92</v>
      </c>
      <c r="P13" s="35"/>
      <c r="Q13" s="274" t="str">
        <f t="shared" si="3"/>
        <v>szt.</v>
      </c>
      <c r="R13" s="394"/>
      <c r="S13" s="409"/>
      <c r="T13" s="409"/>
      <c r="U13" s="409"/>
      <c r="V13" s="409"/>
      <c r="W13" s="409"/>
      <c r="X13" s="409"/>
      <c r="Y13" s="409"/>
      <c r="Z13" s="409"/>
      <c r="AA13" s="409"/>
      <c r="AB13" s="409"/>
      <c r="AC13" s="409"/>
      <c r="AD13" s="409"/>
      <c r="AE13" s="409"/>
      <c r="AF13" s="491">
        <f t="shared" si="1"/>
        <v>0</v>
      </c>
      <c r="AG13" s="149"/>
      <c r="AH13" s="42">
        <f t="shared" si="2"/>
        <v>0</v>
      </c>
      <c r="AI13" s="9"/>
      <c r="AJ13" s="9"/>
      <c r="AK13" s="9"/>
      <c r="AL13" s="9"/>
    </row>
    <row r="14" spans="1:42" ht="12.95" customHeight="1" x14ac:dyDescent="0.25">
      <c r="A14" s="592"/>
      <c r="B14" s="590"/>
      <c r="C14" s="601"/>
      <c r="D14" s="157" t="s">
        <v>492</v>
      </c>
      <c r="E14" s="158">
        <v>100</v>
      </c>
      <c r="F14" s="158" t="s">
        <v>2490</v>
      </c>
      <c r="G14" s="159">
        <f>VLOOKUP(D14,Baza_cen[],4,0)</f>
        <v>74.239999999999995</v>
      </c>
      <c r="I14" s="109">
        <f t="shared" si="0"/>
        <v>74.239999999999995</v>
      </c>
      <c r="P14" s="35"/>
      <c r="Q14" s="274" t="str">
        <f t="shared" si="3"/>
        <v>szt.</v>
      </c>
      <c r="R14" s="394"/>
      <c r="S14" s="409"/>
      <c r="T14" s="409"/>
      <c r="U14" s="409"/>
      <c r="V14" s="409"/>
      <c r="W14" s="409"/>
      <c r="X14" s="409"/>
      <c r="Y14" s="409"/>
      <c r="Z14" s="409"/>
      <c r="AA14" s="409"/>
      <c r="AB14" s="409"/>
      <c r="AC14" s="409"/>
      <c r="AD14" s="409"/>
      <c r="AE14" s="409"/>
      <c r="AF14" s="491">
        <f t="shared" si="1"/>
        <v>0</v>
      </c>
      <c r="AG14" s="149"/>
      <c r="AH14" s="42">
        <f t="shared" si="2"/>
        <v>0</v>
      </c>
      <c r="AI14" s="9"/>
      <c r="AJ14" s="9"/>
      <c r="AK14" s="9"/>
      <c r="AL14" s="9"/>
    </row>
    <row r="15" spans="1:42" ht="12.95" customHeight="1" x14ac:dyDescent="0.25">
      <c r="A15" s="592"/>
      <c r="B15" s="590"/>
      <c r="C15" s="601"/>
      <c r="D15" s="160" t="s">
        <v>493</v>
      </c>
      <c r="E15" s="161">
        <v>105</v>
      </c>
      <c r="F15" s="161" t="s">
        <v>2490</v>
      </c>
      <c r="G15" s="162">
        <f>VLOOKUP(D15,Baza_cen[],4,0)</f>
        <v>77.72</v>
      </c>
      <c r="I15" s="109">
        <f t="shared" si="0"/>
        <v>77.72</v>
      </c>
      <c r="P15" s="35"/>
      <c r="Q15" s="274" t="str">
        <f t="shared" si="3"/>
        <v>szt.</v>
      </c>
      <c r="R15" s="394"/>
      <c r="S15" s="409"/>
      <c r="T15" s="409"/>
      <c r="U15" s="409"/>
      <c r="V15" s="409"/>
      <c r="W15" s="409"/>
      <c r="X15" s="409"/>
      <c r="Y15" s="409"/>
      <c r="Z15" s="409"/>
      <c r="AA15" s="409"/>
      <c r="AB15" s="409"/>
      <c r="AC15" s="409"/>
      <c r="AD15" s="409"/>
      <c r="AE15" s="409"/>
      <c r="AF15" s="491">
        <f t="shared" si="1"/>
        <v>0</v>
      </c>
      <c r="AG15" s="149"/>
      <c r="AH15" s="42">
        <f t="shared" si="2"/>
        <v>0</v>
      </c>
      <c r="AI15" s="9"/>
      <c r="AJ15" s="9"/>
      <c r="AK15" s="9"/>
      <c r="AL15" s="9"/>
    </row>
    <row r="16" spans="1:42" ht="12.95" customHeight="1" x14ac:dyDescent="0.25">
      <c r="A16" s="592"/>
      <c r="B16" s="590"/>
      <c r="C16" s="601"/>
      <c r="D16" s="152" t="s">
        <v>494</v>
      </c>
      <c r="E16" s="153">
        <v>55</v>
      </c>
      <c r="F16" s="163" t="s">
        <v>2491</v>
      </c>
      <c r="G16" s="154">
        <f>VLOOKUP(D16,Baza_cen[],4,0)</f>
        <v>61.48</v>
      </c>
      <c r="I16" s="109">
        <f t="shared" si="0"/>
        <v>61.48</v>
      </c>
      <c r="P16" s="35"/>
      <c r="Q16" s="274" t="str">
        <f t="shared" si="3"/>
        <v>szt.</v>
      </c>
      <c r="R16" s="394"/>
      <c r="S16" s="409"/>
      <c r="T16" s="409"/>
      <c r="U16" s="409"/>
      <c r="V16" s="409"/>
      <c r="W16" s="409"/>
      <c r="X16" s="409"/>
      <c r="Y16" s="409"/>
      <c r="Z16" s="409"/>
      <c r="AA16" s="409"/>
      <c r="AB16" s="409"/>
      <c r="AC16" s="409"/>
      <c r="AD16" s="409"/>
      <c r="AE16" s="409"/>
      <c r="AF16" s="491">
        <f t="shared" si="1"/>
        <v>0</v>
      </c>
      <c r="AG16" s="149"/>
      <c r="AH16" s="42">
        <f t="shared" si="2"/>
        <v>0</v>
      </c>
      <c r="AI16" s="9"/>
      <c r="AJ16" s="9"/>
      <c r="AK16" s="9"/>
      <c r="AL16" s="9"/>
    </row>
    <row r="17" spans="1:38" ht="12.95" customHeight="1" x14ac:dyDescent="0.25">
      <c r="A17" s="592"/>
      <c r="B17" s="590"/>
      <c r="C17" s="601"/>
      <c r="D17" s="157" t="s">
        <v>495</v>
      </c>
      <c r="E17" s="158">
        <v>60</v>
      </c>
      <c r="F17" s="163" t="s">
        <v>2491</v>
      </c>
      <c r="G17" s="159">
        <f>VLOOKUP(D17,Baza_cen[],4,0)</f>
        <v>62.639999999999993</v>
      </c>
      <c r="I17" s="109">
        <f t="shared" si="0"/>
        <v>62.639999999999993</v>
      </c>
      <c r="P17" s="35"/>
      <c r="Q17" s="274" t="str">
        <f t="shared" si="3"/>
        <v>szt.</v>
      </c>
      <c r="R17" s="394"/>
      <c r="S17" s="409"/>
      <c r="T17" s="409"/>
      <c r="U17" s="409"/>
      <c r="V17" s="409"/>
      <c r="W17" s="409"/>
      <c r="X17" s="409"/>
      <c r="Y17" s="409"/>
      <c r="Z17" s="409"/>
      <c r="AA17" s="409"/>
      <c r="AB17" s="409"/>
      <c r="AC17" s="409"/>
      <c r="AD17" s="409"/>
      <c r="AE17" s="409"/>
      <c r="AF17" s="491">
        <f t="shared" si="1"/>
        <v>0</v>
      </c>
      <c r="AG17" s="149"/>
      <c r="AH17" s="42">
        <f t="shared" si="2"/>
        <v>0</v>
      </c>
      <c r="AI17" s="9"/>
      <c r="AJ17" s="9"/>
      <c r="AK17" s="9"/>
      <c r="AL17" s="9"/>
    </row>
    <row r="18" spans="1:38" ht="12.95" customHeight="1" x14ac:dyDescent="0.25">
      <c r="A18" s="592"/>
      <c r="B18" s="590"/>
      <c r="C18" s="601"/>
      <c r="D18" s="157" t="s">
        <v>496</v>
      </c>
      <c r="E18" s="158">
        <v>65</v>
      </c>
      <c r="F18" s="163" t="s">
        <v>2491</v>
      </c>
      <c r="G18" s="159">
        <f>VLOOKUP(D18,Baza_cen[],4,0)</f>
        <v>63.8</v>
      </c>
      <c r="I18" s="109">
        <f t="shared" si="0"/>
        <v>63.8</v>
      </c>
      <c r="P18" s="35"/>
      <c r="Q18" s="274" t="str">
        <f t="shared" si="3"/>
        <v>szt.</v>
      </c>
      <c r="R18" s="394"/>
      <c r="S18" s="409"/>
      <c r="T18" s="409"/>
      <c r="U18" s="409"/>
      <c r="V18" s="409"/>
      <c r="W18" s="409"/>
      <c r="X18" s="409"/>
      <c r="Y18" s="409"/>
      <c r="Z18" s="409"/>
      <c r="AA18" s="409"/>
      <c r="AB18" s="409"/>
      <c r="AC18" s="409"/>
      <c r="AD18" s="409"/>
      <c r="AE18" s="409"/>
      <c r="AF18" s="491">
        <f t="shared" si="1"/>
        <v>0</v>
      </c>
      <c r="AG18" s="149"/>
      <c r="AH18" s="42">
        <f t="shared" si="2"/>
        <v>0</v>
      </c>
      <c r="AI18" s="9"/>
      <c r="AJ18" s="9"/>
      <c r="AK18" s="9"/>
      <c r="AL18" s="9"/>
    </row>
    <row r="19" spans="1:38" ht="12.95" customHeight="1" x14ac:dyDescent="0.25">
      <c r="A19" s="592"/>
      <c r="B19" s="590"/>
      <c r="C19" s="601"/>
      <c r="D19" s="157" t="s">
        <v>497</v>
      </c>
      <c r="E19" s="158">
        <v>70</v>
      </c>
      <c r="F19" s="163" t="s">
        <v>2491</v>
      </c>
      <c r="G19" s="159">
        <f>VLOOKUP(D19,Baza_cen[],4,0)</f>
        <v>64.959999999999994</v>
      </c>
      <c r="I19" s="109">
        <f t="shared" si="0"/>
        <v>64.959999999999994</v>
      </c>
      <c r="P19" s="35"/>
      <c r="Q19" s="274" t="str">
        <f t="shared" si="3"/>
        <v>szt.</v>
      </c>
      <c r="R19" s="394"/>
      <c r="S19" s="409"/>
      <c r="T19" s="409"/>
      <c r="U19" s="409"/>
      <c r="V19" s="409"/>
      <c r="W19" s="409"/>
      <c r="X19" s="409"/>
      <c r="Y19" s="409"/>
      <c r="Z19" s="409"/>
      <c r="AA19" s="409"/>
      <c r="AB19" s="409"/>
      <c r="AC19" s="409"/>
      <c r="AD19" s="409"/>
      <c r="AE19" s="409"/>
      <c r="AF19" s="491">
        <f t="shared" si="1"/>
        <v>0</v>
      </c>
      <c r="AG19" s="149"/>
      <c r="AH19" s="42">
        <f t="shared" si="2"/>
        <v>0</v>
      </c>
      <c r="AI19" s="9"/>
      <c r="AJ19" s="9"/>
      <c r="AK19" s="9"/>
      <c r="AL19" s="9"/>
    </row>
    <row r="20" spans="1:38" ht="12.95" customHeight="1" x14ac:dyDescent="0.25">
      <c r="A20" s="592"/>
      <c r="B20" s="590"/>
      <c r="C20" s="601"/>
      <c r="D20" s="157" t="s">
        <v>498</v>
      </c>
      <c r="E20" s="158">
        <v>75</v>
      </c>
      <c r="F20" s="163" t="s">
        <v>2491</v>
      </c>
      <c r="G20" s="159">
        <f>VLOOKUP(D20,Baza_cen[],4,0)</f>
        <v>69.599999999999994</v>
      </c>
      <c r="I20" s="109">
        <f t="shared" si="0"/>
        <v>69.599999999999994</v>
      </c>
      <c r="P20" s="35"/>
      <c r="Q20" s="274" t="str">
        <f t="shared" si="3"/>
        <v>szt.</v>
      </c>
      <c r="R20" s="394"/>
      <c r="S20" s="409"/>
      <c r="T20" s="409"/>
      <c r="U20" s="409"/>
      <c r="V20" s="409"/>
      <c r="W20" s="409"/>
      <c r="X20" s="409"/>
      <c r="Y20" s="409"/>
      <c r="Z20" s="409"/>
      <c r="AA20" s="409"/>
      <c r="AB20" s="409"/>
      <c r="AC20" s="409"/>
      <c r="AD20" s="409"/>
      <c r="AE20" s="409"/>
      <c r="AF20" s="491">
        <f t="shared" si="1"/>
        <v>0</v>
      </c>
      <c r="AG20" s="149"/>
      <c r="AH20" s="42">
        <f t="shared" si="2"/>
        <v>0</v>
      </c>
      <c r="AI20" s="9"/>
      <c r="AJ20" s="9"/>
      <c r="AK20" s="9"/>
      <c r="AL20" s="9"/>
    </row>
    <row r="21" spans="1:38" ht="12.95" customHeight="1" x14ac:dyDescent="0.25">
      <c r="A21" s="592"/>
      <c r="B21" s="590"/>
      <c r="C21" s="601"/>
      <c r="D21" s="157" t="s">
        <v>499</v>
      </c>
      <c r="E21" s="158">
        <v>80</v>
      </c>
      <c r="F21" s="163" t="s">
        <v>2491</v>
      </c>
      <c r="G21" s="159">
        <f>VLOOKUP(D21,Baza_cen[],4,0)</f>
        <v>71.92</v>
      </c>
      <c r="I21" s="109">
        <f t="shared" si="0"/>
        <v>71.92</v>
      </c>
      <c r="P21" s="35"/>
      <c r="Q21" s="274" t="str">
        <f t="shared" si="3"/>
        <v>szt.</v>
      </c>
      <c r="R21" s="394"/>
      <c r="S21" s="409"/>
      <c r="T21" s="409"/>
      <c r="U21" s="409"/>
      <c r="V21" s="409"/>
      <c r="W21" s="409"/>
      <c r="X21" s="409"/>
      <c r="Y21" s="409"/>
      <c r="Z21" s="409"/>
      <c r="AA21" s="409"/>
      <c r="AB21" s="409"/>
      <c r="AC21" s="409"/>
      <c r="AD21" s="409"/>
      <c r="AE21" s="409"/>
      <c r="AF21" s="491">
        <f t="shared" si="1"/>
        <v>0</v>
      </c>
      <c r="AG21" s="149"/>
      <c r="AH21" s="42">
        <f t="shared" si="2"/>
        <v>0</v>
      </c>
      <c r="AI21" s="9"/>
      <c r="AJ21" s="9"/>
      <c r="AK21" s="9"/>
      <c r="AL21" s="9"/>
    </row>
    <row r="22" spans="1:38" ht="12.95" customHeight="1" x14ac:dyDescent="0.25">
      <c r="A22" s="592"/>
      <c r="B22" s="590"/>
      <c r="C22" s="601"/>
      <c r="D22" s="157" t="s">
        <v>500</v>
      </c>
      <c r="E22" s="158">
        <v>85</v>
      </c>
      <c r="F22" s="163" t="s">
        <v>2491</v>
      </c>
      <c r="G22" s="159">
        <f>VLOOKUP(D22,Baza_cen[],4,0)</f>
        <v>77.72</v>
      </c>
      <c r="I22" s="109">
        <f t="shared" si="0"/>
        <v>77.72</v>
      </c>
      <c r="P22" s="35"/>
      <c r="Q22" s="274" t="str">
        <f t="shared" si="3"/>
        <v>szt.</v>
      </c>
      <c r="R22" s="394"/>
      <c r="S22" s="409"/>
      <c r="T22" s="409"/>
      <c r="U22" s="409"/>
      <c r="V22" s="409"/>
      <c r="W22" s="409"/>
      <c r="X22" s="409"/>
      <c r="Y22" s="409"/>
      <c r="Z22" s="409"/>
      <c r="AA22" s="409"/>
      <c r="AB22" s="409"/>
      <c r="AC22" s="409"/>
      <c r="AD22" s="409"/>
      <c r="AE22" s="409"/>
      <c r="AF22" s="491">
        <f t="shared" si="1"/>
        <v>0</v>
      </c>
      <c r="AG22" s="149"/>
      <c r="AH22" s="42">
        <f t="shared" si="2"/>
        <v>0</v>
      </c>
      <c r="AI22" s="9"/>
      <c r="AJ22" s="9"/>
      <c r="AK22" s="9"/>
      <c r="AL22" s="9"/>
    </row>
    <row r="23" spans="1:38" ht="12.95" customHeight="1" x14ac:dyDescent="0.25">
      <c r="A23" s="592"/>
      <c r="B23" s="590"/>
      <c r="C23" s="601"/>
      <c r="D23" s="157" t="s">
        <v>501</v>
      </c>
      <c r="E23" s="158">
        <v>90</v>
      </c>
      <c r="F23" s="163" t="s">
        <v>2491</v>
      </c>
      <c r="G23" s="159">
        <f>VLOOKUP(D23,Baza_cen[],4,0)</f>
        <v>81.199999999999989</v>
      </c>
      <c r="I23" s="109">
        <f t="shared" si="0"/>
        <v>81.199999999999989</v>
      </c>
      <c r="P23" s="35"/>
      <c r="Q23" s="274" t="str">
        <f t="shared" si="3"/>
        <v>szt.</v>
      </c>
      <c r="R23" s="394"/>
      <c r="S23" s="409"/>
      <c r="T23" s="409"/>
      <c r="U23" s="409"/>
      <c r="V23" s="409"/>
      <c r="W23" s="409"/>
      <c r="X23" s="409"/>
      <c r="Y23" s="409"/>
      <c r="Z23" s="409"/>
      <c r="AA23" s="409"/>
      <c r="AB23" s="409"/>
      <c r="AC23" s="409"/>
      <c r="AD23" s="409"/>
      <c r="AE23" s="409"/>
      <c r="AF23" s="491">
        <f t="shared" si="1"/>
        <v>0</v>
      </c>
      <c r="AG23" s="149"/>
      <c r="AH23" s="42">
        <f t="shared" si="2"/>
        <v>0</v>
      </c>
      <c r="AI23" s="9"/>
      <c r="AJ23" s="9"/>
      <c r="AK23" s="9"/>
      <c r="AL23" s="9"/>
    </row>
    <row r="24" spans="1:38" ht="12.95" customHeight="1" x14ac:dyDescent="0.25">
      <c r="A24" s="592"/>
      <c r="B24" s="590"/>
      <c r="C24" s="601"/>
      <c r="D24" s="157" t="s">
        <v>502</v>
      </c>
      <c r="E24" s="158">
        <v>95</v>
      </c>
      <c r="F24" s="163" t="s">
        <v>2491</v>
      </c>
      <c r="G24" s="159">
        <f>VLOOKUP(D24,Baza_cen[],4,0)</f>
        <v>87</v>
      </c>
      <c r="I24" s="109">
        <f t="shared" si="0"/>
        <v>87</v>
      </c>
      <c r="P24" s="35"/>
      <c r="Q24" s="274" t="str">
        <f t="shared" si="3"/>
        <v>szt.</v>
      </c>
      <c r="R24" s="394"/>
      <c r="S24" s="409"/>
      <c r="T24" s="409"/>
      <c r="U24" s="409"/>
      <c r="V24" s="409"/>
      <c r="W24" s="409"/>
      <c r="X24" s="409"/>
      <c r="Y24" s="409"/>
      <c r="Z24" s="409"/>
      <c r="AA24" s="409"/>
      <c r="AB24" s="409"/>
      <c r="AC24" s="409"/>
      <c r="AD24" s="409"/>
      <c r="AE24" s="409"/>
      <c r="AF24" s="491">
        <f t="shared" si="1"/>
        <v>0</v>
      </c>
      <c r="AG24" s="149"/>
      <c r="AH24" s="42">
        <f t="shared" si="2"/>
        <v>0</v>
      </c>
      <c r="AI24" s="164"/>
      <c r="AJ24" s="164"/>
      <c r="AK24" s="164"/>
      <c r="AL24" s="164"/>
    </row>
    <row r="25" spans="1:38" ht="12.95" customHeight="1" x14ac:dyDescent="0.25">
      <c r="A25" s="592"/>
      <c r="B25" s="590"/>
      <c r="C25" s="601"/>
      <c r="D25" s="157" t="s">
        <v>503</v>
      </c>
      <c r="E25" s="158">
        <v>100</v>
      </c>
      <c r="F25" s="163" t="s">
        <v>2491</v>
      </c>
      <c r="G25" s="159">
        <f>VLOOKUP(D25,Baza_cen[],4,0)</f>
        <v>88.16</v>
      </c>
      <c r="I25" s="109">
        <f t="shared" si="0"/>
        <v>88.16</v>
      </c>
      <c r="P25" s="35"/>
      <c r="Q25" s="274" t="str">
        <f t="shared" si="3"/>
        <v>szt.</v>
      </c>
      <c r="R25" s="394"/>
      <c r="S25" s="409"/>
      <c r="T25" s="409"/>
      <c r="U25" s="409"/>
      <c r="V25" s="409"/>
      <c r="W25" s="409"/>
      <c r="X25" s="409"/>
      <c r="Y25" s="409"/>
      <c r="Z25" s="409"/>
      <c r="AA25" s="409"/>
      <c r="AB25" s="409"/>
      <c r="AC25" s="409"/>
      <c r="AD25" s="409"/>
      <c r="AE25" s="409"/>
      <c r="AF25" s="491">
        <f t="shared" si="1"/>
        <v>0</v>
      </c>
      <c r="AG25" s="149"/>
      <c r="AH25" s="42">
        <f t="shared" si="2"/>
        <v>0</v>
      </c>
    </row>
    <row r="26" spans="1:38" ht="12.95" customHeight="1" x14ac:dyDescent="0.25">
      <c r="A26" s="592"/>
      <c r="B26" s="590"/>
      <c r="C26" s="601"/>
      <c r="D26" s="165" t="s">
        <v>504</v>
      </c>
      <c r="E26" s="166">
        <v>105</v>
      </c>
      <c r="F26" s="163" t="s">
        <v>2491</v>
      </c>
      <c r="G26" s="167">
        <f>VLOOKUP(D26,Baza_cen[],4,0)</f>
        <v>92.8</v>
      </c>
      <c r="I26" s="109">
        <f t="shared" si="0"/>
        <v>92.8</v>
      </c>
      <c r="P26" s="35"/>
      <c r="Q26" s="274" t="str">
        <f t="shared" si="3"/>
        <v>szt.</v>
      </c>
      <c r="R26" s="394"/>
      <c r="S26" s="409"/>
      <c r="T26" s="409"/>
      <c r="U26" s="409"/>
      <c r="V26" s="409"/>
      <c r="W26" s="409"/>
      <c r="X26" s="409"/>
      <c r="Y26" s="409"/>
      <c r="Z26" s="409"/>
      <c r="AA26" s="409"/>
      <c r="AB26" s="409"/>
      <c r="AC26" s="409"/>
      <c r="AD26" s="409"/>
      <c r="AE26" s="409"/>
      <c r="AF26" s="491">
        <f t="shared" si="1"/>
        <v>0</v>
      </c>
      <c r="AG26" s="149"/>
      <c r="AH26" s="42">
        <f t="shared" si="2"/>
        <v>0</v>
      </c>
    </row>
    <row r="27" spans="1:38" ht="9.9499999999999993" customHeight="1" x14ac:dyDescent="0.25">
      <c r="A27" s="118"/>
      <c r="B27" s="118"/>
      <c r="C27" s="118"/>
      <c r="D27" s="118"/>
      <c r="E27" s="118"/>
      <c r="F27" s="118"/>
      <c r="G27" s="118"/>
      <c r="I27" s="168"/>
      <c r="P27" s="119"/>
      <c r="Q27" s="119"/>
      <c r="R27" s="400"/>
      <c r="S27" s="120"/>
      <c r="T27" s="120"/>
      <c r="U27" s="120"/>
      <c r="V27" s="120"/>
      <c r="W27" s="120"/>
      <c r="X27" s="120"/>
      <c r="Y27" s="120"/>
      <c r="Z27" s="120"/>
      <c r="AA27" s="120"/>
      <c r="AB27" s="120"/>
      <c r="AC27" s="120"/>
      <c r="AD27" s="120"/>
      <c r="AE27" s="120"/>
      <c r="AF27" s="492"/>
      <c r="AG27" s="120"/>
      <c r="AH27" s="76"/>
    </row>
    <row r="28" spans="1:38" ht="12.95" customHeight="1" x14ac:dyDescent="0.25">
      <c r="A28" s="592"/>
      <c r="B28" s="590" t="s">
        <v>445</v>
      </c>
      <c r="C28" s="601" t="s">
        <v>2492</v>
      </c>
      <c r="D28" s="152" t="s">
        <v>444</v>
      </c>
      <c r="E28" s="153">
        <v>65</v>
      </c>
      <c r="F28" s="153" t="s">
        <v>2490</v>
      </c>
      <c r="G28" s="169">
        <f>VLOOKUP(D28,Baza_cen[],4,0)</f>
        <v>37.119999999999997</v>
      </c>
      <c r="I28" s="109">
        <f t="shared" ref="I28:I45" si="4">G28*(1-$I$3)</f>
        <v>37.119999999999997</v>
      </c>
      <c r="P28" s="35"/>
      <c r="Q28" s="274" t="str">
        <f t="shared" ref="Q28:Q45" si="5">$Q$3</f>
        <v>szt.</v>
      </c>
      <c r="R28" s="394"/>
      <c r="S28" s="409"/>
      <c r="T28" s="409"/>
      <c r="U28" s="409"/>
      <c r="V28" s="409"/>
      <c r="W28" s="409"/>
      <c r="X28" s="409"/>
      <c r="Y28" s="409"/>
      <c r="Z28" s="409"/>
      <c r="AA28" s="409"/>
      <c r="AB28" s="409"/>
      <c r="AC28" s="409"/>
      <c r="AD28" s="409"/>
      <c r="AE28" s="409"/>
      <c r="AF28" s="491">
        <f t="shared" ref="AF28:AF45" si="6">P28*$J$1</f>
        <v>0</v>
      </c>
      <c r="AG28" s="149"/>
      <c r="AH28" s="42">
        <f t="shared" ref="AH28:AH45" si="7">AF28*I28</f>
        <v>0</v>
      </c>
    </row>
    <row r="29" spans="1:38" ht="12.95" customHeight="1" x14ac:dyDescent="0.25">
      <c r="A29" s="592"/>
      <c r="B29" s="590"/>
      <c r="C29" s="601"/>
      <c r="D29" s="157" t="s">
        <v>446</v>
      </c>
      <c r="E29" s="158">
        <v>70</v>
      </c>
      <c r="F29" s="158" t="s">
        <v>2490</v>
      </c>
      <c r="G29" s="170">
        <f>VLOOKUP(D29,Baza_cen[],4,0)</f>
        <v>39.44</v>
      </c>
      <c r="I29" s="109">
        <f t="shared" si="4"/>
        <v>39.44</v>
      </c>
      <c r="P29" s="35"/>
      <c r="Q29" s="274" t="str">
        <f t="shared" si="5"/>
        <v>szt.</v>
      </c>
      <c r="R29" s="394"/>
      <c r="S29" s="409"/>
      <c r="T29" s="409"/>
      <c r="U29" s="409"/>
      <c r="V29" s="409"/>
      <c r="W29" s="409"/>
      <c r="X29" s="409"/>
      <c r="Y29" s="409"/>
      <c r="Z29" s="409"/>
      <c r="AA29" s="409"/>
      <c r="AB29" s="409"/>
      <c r="AC29" s="409"/>
      <c r="AD29" s="409"/>
      <c r="AE29" s="409"/>
      <c r="AF29" s="491">
        <f t="shared" si="6"/>
        <v>0</v>
      </c>
      <c r="AG29" s="149"/>
      <c r="AH29" s="42">
        <f t="shared" si="7"/>
        <v>0</v>
      </c>
    </row>
    <row r="30" spans="1:38" ht="12.95" customHeight="1" x14ac:dyDescent="0.25">
      <c r="A30" s="592"/>
      <c r="B30" s="590"/>
      <c r="C30" s="601"/>
      <c r="D30" s="157" t="s">
        <v>447</v>
      </c>
      <c r="E30" s="158">
        <v>75</v>
      </c>
      <c r="F30" s="158" t="s">
        <v>2490</v>
      </c>
      <c r="G30" s="170">
        <f>VLOOKUP(D30,Baza_cen[],4,0)</f>
        <v>41.76</v>
      </c>
      <c r="I30" s="109">
        <f t="shared" si="4"/>
        <v>41.76</v>
      </c>
      <c r="P30" s="35"/>
      <c r="Q30" s="274" t="str">
        <f t="shared" si="5"/>
        <v>szt.</v>
      </c>
      <c r="R30" s="394"/>
      <c r="S30" s="409"/>
      <c r="T30" s="409"/>
      <c r="U30" s="409"/>
      <c r="V30" s="409"/>
      <c r="W30" s="409"/>
      <c r="X30" s="409"/>
      <c r="Y30" s="409"/>
      <c r="Z30" s="409"/>
      <c r="AA30" s="409"/>
      <c r="AB30" s="409"/>
      <c r="AC30" s="409"/>
      <c r="AD30" s="409"/>
      <c r="AE30" s="409"/>
      <c r="AF30" s="491">
        <f t="shared" si="6"/>
        <v>0</v>
      </c>
      <c r="AG30" s="149"/>
      <c r="AH30" s="42">
        <f t="shared" si="7"/>
        <v>0</v>
      </c>
    </row>
    <row r="31" spans="1:38" ht="12.95" customHeight="1" x14ac:dyDescent="0.25">
      <c r="A31" s="592"/>
      <c r="B31" s="590"/>
      <c r="C31" s="601"/>
      <c r="D31" s="157" t="s">
        <v>448</v>
      </c>
      <c r="E31" s="158">
        <v>80</v>
      </c>
      <c r="F31" s="158" t="s">
        <v>2490</v>
      </c>
      <c r="G31" s="170">
        <f>VLOOKUP(D31,Baza_cen[],4,0)</f>
        <v>45.239999999999995</v>
      </c>
      <c r="I31" s="109">
        <f t="shared" si="4"/>
        <v>45.239999999999995</v>
      </c>
      <c r="P31" s="35"/>
      <c r="Q31" s="274" t="str">
        <f t="shared" si="5"/>
        <v>szt.</v>
      </c>
      <c r="R31" s="394"/>
      <c r="S31" s="409"/>
      <c r="T31" s="409"/>
      <c r="U31" s="409"/>
      <c r="V31" s="409"/>
      <c r="W31" s="409"/>
      <c r="X31" s="409"/>
      <c r="Y31" s="409"/>
      <c r="Z31" s="409"/>
      <c r="AA31" s="409"/>
      <c r="AB31" s="409"/>
      <c r="AC31" s="409"/>
      <c r="AD31" s="409"/>
      <c r="AE31" s="409"/>
      <c r="AF31" s="491">
        <f t="shared" si="6"/>
        <v>0</v>
      </c>
      <c r="AG31" s="149"/>
      <c r="AH31" s="42">
        <f t="shared" si="7"/>
        <v>0</v>
      </c>
    </row>
    <row r="32" spans="1:38" ht="12.95" customHeight="1" x14ac:dyDescent="0.25">
      <c r="A32" s="592"/>
      <c r="B32" s="590"/>
      <c r="C32" s="601"/>
      <c r="D32" s="157" t="s">
        <v>449</v>
      </c>
      <c r="E32" s="158">
        <v>85</v>
      </c>
      <c r="F32" s="158" t="s">
        <v>2490</v>
      </c>
      <c r="G32" s="170">
        <f>VLOOKUP(D32,Baza_cen[],4,0)</f>
        <v>47.559999999999995</v>
      </c>
      <c r="I32" s="109">
        <f t="shared" si="4"/>
        <v>47.559999999999995</v>
      </c>
      <c r="P32" s="35"/>
      <c r="Q32" s="274" t="str">
        <f t="shared" si="5"/>
        <v>szt.</v>
      </c>
      <c r="R32" s="394"/>
      <c r="S32" s="409"/>
      <c r="T32" s="409"/>
      <c r="U32" s="409"/>
      <c r="V32" s="409"/>
      <c r="W32" s="409"/>
      <c r="X32" s="409"/>
      <c r="Y32" s="409"/>
      <c r="Z32" s="409"/>
      <c r="AA32" s="409"/>
      <c r="AB32" s="409"/>
      <c r="AC32" s="409"/>
      <c r="AD32" s="409"/>
      <c r="AE32" s="409"/>
      <c r="AF32" s="491">
        <f t="shared" si="6"/>
        <v>0</v>
      </c>
      <c r="AG32" s="149"/>
      <c r="AH32" s="42">
        <f t="shared" si="7"/>
        <v>0</v>
      </c>
    </row>
    <row r="33" spans="1:34" ht="12.95" customHeight="1" x14ac:dyDescent="0.25">
      <c r="A33" s="592"/>
      <c r="B33" s="590"/>
      <c r="C33" s="601"/>
      <c r="D33" s="157" t="s">
        <v>450</v>
      </c>
      <c r="E33" s="158">
        <v>90</v>
      </c>
      <c r="F33" s="158" t="s">
        <v>2490</v>
      </c>
      <c r="G33" s="170">
        <f>VLOOKUP(D33,Baza_cen[],4,0)</f>
        <v>49.879999999999995</v>
      </c>
      <c r="I33" s="109">
        <f t="shared" si="4"/>
        <v>49.879999999999995</v>
      </c>
      <c r="P33" s="35"/>
      <c r="Q33" s="274" t="str">
        <f t="shared" si="5"/>
        <v>szt.</v>
      </c>
      <c r="R33" s="394"/>
      <c r="S33" s="409"/>
      <c r="T33" s="409"/>
      <c r="U33" s="409"/>
      <c r="V33" s="409"/>
      <c r="W33" s="409"/>
      <c r="X33" s="409"/>
      <c r="Y33" s="409"/>
      <c r="Z33" s="409"/>
      <c r="AA33" s="409"/>
      <c r="AB33" s="409"/>
      <c r="AC33" s="409"/>
      <c r="AD33" s="409"/>
      <c r="AE33" s="409"/>
      <c r="AF33" s="491">
        <f t="shared" si="6"/>
        <v>0</v>
      </c>
      <c r="AG33" s="149"/>
      <c r="AH33" s="42">
        <f t="shared" si="7"/>
        <v>0</v>
      </c>
    </row>
    <row r="34" spans="1:34" ht="12.95" customHeight="1" x14ac:dyDescent="0.25">
      <c r="A34" s="592"/>
      <c r="B34" s="590"/>
      <c r="C34" s="601"/>
      <c r="D34" s="157" t="s">
        <v>451</v>
      </c>
      <c r="E34" s="158">
        <v>95</v>
      </c>
      <c r="F34" s="158" t="s">
        <v>2490</v>
      </c>
      <c r="G34" s="170">
        <f>VLOOKUP(D34,Baza_cen[],4,0)</f>
        <v>52.199999999999996</v>
      </c>
      <c r="I34" s="109">
        <f t="shared" si="4"/>
        <v>52.199999999999996</v>
      </c>
      <c r="P34" s="35"/>
      <c r="Q34" s="274" t="str">
        <f t="shared" si="5"/>
        <v>szt.</v>
      </c>
      <c r="R34" s="394"/>
      <c r="S34" s="409"/>
      <c r="T34" s="409"/>
      <c r="U34" s="409"/>
      <c r="V34" s="409"/>
      <c r="W34" s="409"/>
      <c r="X34" s="409"/>
      <c r="Y34" s="409"/>
      <c r="Z34" s="409"/>
      <c r="AA34" s="409"/>
      <c r="AB34" s="409"/>
      <c r="AC34" s="409"/>
      <c r="AD34" s="409"/>
      <c r="AE34" s="409"/>
      <c r="AF34" s="491">
        <f t="shared" si="6"/>
        <v>0</v>
      </c>
      <c r="AG34" s="149"/>
      <c r="AH34" s="42">
        <f t="shared" si="7"/>
        <v>0</v>
      </c>
    </row>
    <row r="35" spans="1:34" ht="12.95" customHeight="1" x14ac:dyDescent="0.25">
      <c r="A35" s="592"/>
      <c r="B35" s="590"/>
      <c r="C35" s="601"/>
      <c r="D35" s="157" t="s">
        <v>452</v>
      </c>
      <c r="E35" s="158">
        <v>100</v>
      </c>
      <c r="F35" s="158" t="s">
        <v>2490</v>
      </c>
      <c r="G35" s="170">
        <f>VLOOKUP(D35,Baza_cen[],4,0)</f>
        <v>54.519999999999996</v>
      </c>
      <c r="I35" s="109">
        <f t="shared" si="4"/>
        <v>54.519999999999996</v>
      </c>
      <c r="P35" s="35"/>
      <c r="Q35" s="274" t="str">
        <f t="shared" si="5"/>
        <v>szt.</v>
      </c>
      <c r="R35" s="394"/>
      <c r="S35" s="409"/>
      <c r="T35" s="409"/>
      <c r="U35" s="409"/>
      <c r="V35" s="409"/>
      <c r="W35" s="409"/>
      <c r="X35" s="409"/>
      <c r="Y35" s="409"/>
      <c r="Z35" s="409"/>
      <c r="AA35" s="409"/>
      <c r="AB35" s="409"/>
      <c r="AC35" s="409"/>
      <c r="AD35" s="409"/>
      <c r="AE35" s="409"/>
      <c r="AF35" s="491">
        <f t="shared" si="6"/>
        <v>0</v>
      </c>
      <c r="AG35" s="149"/>
      <c r="AH35" s="42">
        <f t="shared" si="7"/>
        <v>0</v>
      </c>
    </row>
    <row r="36" spans="1:34" ht="12.95" customHeight="1" x14ac:dyDescent="0.25">
      <c r="A36" s="592"/>
      <c r="B36" s="590"/>
      <c r="C36" s="601"/>
      <c r="D36" s="160" t="s">
        <v>453</v>
      </c>
      <c r="E36" s="161">
        <v>105</v>
      </c>
      <c r="F36" s="161" t="s">
        <v>2490</v>
      </c>
      <c r="G36" s="171">
        <f>VLOOKUP(D36,Baza_cen[],4,0)</f>
        <v>56.839999999999996</v>
      </c>
      <c r="I36" s="109">
        <f t="shared" si="4"/>
        <v>56.839999999999996</v>
      </c>
      <c r="P36" s="35"/>
      <c r="Q36" s="274" t="str">
        <f t="shared" si="5"/>
        <v>szt.</v>
      </c>
      <c r="R36" s="394"/>
      <c r="S36" s="409"/>
      <c r="T36" s="409"/>
      <c r="U36" s="409"/>
      <c r="V36" s="409"/>
      <c r="W36" s="409"/>
      <c r="X36" s="409"/>
      <c r="Y36" s="409"/>
      <c r="Z36" s="409"/>
      <c r="AA36" s="409"/>
      <c r="AB36" s="409"/>
      <c r="AC36" s="409"/>
      <c r="AD36" s="409"/>
      <c r="AE36" s="409"/>
      <c r="AF36" s="491">
        <f t="shared" si="6"/>
        <v>0</v>
      </c>
      <c r="AG36" s="149"/>
      <c r="AH36" s="42">
        <f t="shared" si="7"/>
        <v>0</v>
      </c>
    </row>
    <row r="37" spans="1:34" ht="12.95" customHeight="1" x14ac:dyDescent="0.25">
      <c r="A37" s="592"/>
      <c r="B37" s="590"/>
      <c r="C37" s="601"/>
      <c r="D37" s="152" t="s">
        <v>454</v>
      </c>
      <c r="E37" s="153">
        <v>65</v>
      </c>
      <c r="F37" s="163" t="s">
        <v>2491</v>
      </c>
      <c r="G37" s="169">
        <f>VLOOKUP(D37,Baza_cen[],4,0)</f>
        <v>45.239999999999995</v>
      </c>
      <c r="I37" s="109">
        <f t="shared" si="4"/>
        <v>45.239999999999995</v>
      </c>
      <c r="P37" s="35"/>
      <c r="Q37" s="274" t="str">
        <f t="shared" si="5"/>
        <v>szt.</v>
      </c>
      <c r="R37" s="394"/>
      <c r="S37" s="409"/>
      <c r="T37" s="409"/>
      <c r="U37" s="409"/>
      <c r="V37" s="409"/>
      <c r="W37" s="409"/>
      <c r="X37" s="409"/>
      <c r="Y37" s="409"/>
      <c r="Z37" s="409"/>
      <c r="AA37" s="409"/>
      <c r="AB37" s="409"/>
      <c r="AC37" s="409"/>
      <c r="AD37" s="409"/>
      <c r="AE37" s="409"/>
      <c r="AF37" s="491">
        <f t="shared" si="6"/>
        <v>0</v>
      </c>
      <c r="AG37" s="149"/>
      <c r="AH37" s="42">
        <f t="shared" si="7"/>
        <v>0</v>
      </c>
    </row>
    <row r="38" spans="1:34" ht="12.95" customHeight="1" x14ac:dyDescent="0.25">
      <c r="A38" s="592"/>
      <c r="B38" s="590"/>
      <c r="C38" s="601"/>
      <c r="D38" s="157" t="s">
        <v>455</v>
      </c>
      <c r="E38" s="158">
        <v>70</v>
      </c>
      <c r="F38" s="163" t="s">
        <v>2491</v>
      </c>
      <c r="G38" s="170">
        <f>VLOOKUP(D38,Baza_cen[],4,0)</f>
        <v>48.72</v>
      </c>
      <c r="I38" s="109">
        <f t="shared" si="4"/>
        <v>48.72</v>
      </c>
      <c r="P38" s="35"/>
      <c r="Q38" s="274" t="str">
        <f t="shared" si="5"/>
        <v>szt.</v>
      </c>
      <c r="R38" s="394"/>
      <c r="S38" s="409"/>
      <c r="T38" s="409"/>
      <c r="U38" s="409"/>
      <c r="V38" s="409"/>
      <c r="W38" s="409"/>
      <c r="X38" s="409"/>
      <c r="Y38" s="409"/>
      <c r="Z38" s="409"/>
      <c r="AA38" s="409"/>
      <c r="AB38" s="409"/>
      <c r="AC38" s="409"/>
      <c r="AD38" s="409"/>
      <c r="AE38" s="409"/>
      <c r="AF38" s="491">
        <f t="shared" si="6"/>
        <v>0</v>
      </c>
      <c r="AG38" s="149"/>
      <c r="AH38" s="42">
        <f t="shared" si="7"/>
        <v>0</v>
      </c>
    </row>
    <row r="39" spans="1:34" ht="12.95" customHeight="1" x14ac:dyDescent="0.25">
      <c r="A39" s="592"/>
      <c r="B39" s="590"/>
      <c r="C39" s="601"/>
      <c r="D39" s="157" t="s">
        <v>456</v>
      </c>
      <c r="E39" s="158">
        <v>75</v>
      </c>
      <c r="F39" s="163" t="s">
        <v>2491</v>
      </c>
      <c r="G39" s="170">
        <f>VLOOKUP(D39,Baza_cen[],4,0)</f>
        <v>52.199999999999996</v>
      </c>
      <c r="I39" s="109">
        <f t="shared" si="4"/>
        <v>52.199999999999996</v>
      </c>
      <c r="P39" s="35"/>
      <c r="Q39" s="274" t="str">
        <f t="shared" si="5"/>
        <v>szt.</v>
      </c>
      <c r="R39" s="394"/>
      <c r="S39" s="409"/>
      <c r="T39" s="409"/>
      <c r="U39" s="409"/>
      <c r="V39" s="409"/>
      <c r="W39" s="409"/>
      <c r="X39" s="409"/>
      <c r="Y39" s="409"/>
      <c r="Z39" s="409"/>
      <c r="AA39" s="409"/>
      <c r="AB39" s="409"/>
      <c r="AC39" s="409"/>
      <c r="AD39" s="409"/>
      <c r="AE39" s="409"/>
      <c r="AF39" s="491">
        <f t="shared" si="6"/>
        <v>0</v>
      </c>
      <c r="AG39" s="149"/>
      <c r="AH39" s="42">
        <f t="shared" si="7"/>
        <v>0</v>
      </c>
    </row>
    <row r="40" spans="1:34" ht="12.95" customHeight="1" x14ac:dyDescent="0.25">
      <c r="A40" s="592"/>
      <c r="B40" s="590"/>
      <c r="C40" s="601"/>
      <c r="D40" s="157" t="s">
        <v>457</v>
      </c>
      <c r="E40" s="158">
        <v>80</v>
      </c>
      <c r="F40" s="163" t="s">
        <v>2491</v>
      </c>
      <c r="G40" s="170">
        <f>VLOOKUP(D40,Baza_cen[],4,0)</f>
        <v>55.679999999999993</v>
      </c>
      <c r="I40" s="109">
        <f t="shared" si="4"/>
        <v>55.679999999999993</v>
      </c>
      <c r="P40" s="35"/>
      <c r="Q40" s="274" t="str">
        <f t="shared" si="5"/>
        <v>szt.</v>
      </c>
      <c r="R40" s="394"/>
      <c r="S40" s="409"/>
      <c r="T40" s="409"/>
      <c r="U40" s="409"/>
      <c r="V40" s="409"/>
      <c r="W40" s="409"/>
      <c r="X40" s="409"/>
      <c r="Y40" s="409"/>
      <c r="Z40" s="409"/>
      <c r="AA40" s="409"/>
      <c r="AB40" s="409"/>
      <c r="AC40" s="409"/>
      <c r="AD40" s="409"/>
      <c r="AE40" s="409"/>
      <c r="AF40" s="491">
        <f t="shared" si="6"/>
        <v>0</v>
      </c>
      <c r="AG40" s="149"/>
      <c r="AH40" s="42">
        <f t="shared" si="7"/>
        <v>0</v>
      </c>
    </row>
    <row r="41" spans="1:34" ht="12.95" customHeight="1" x14ac:dyDescent="0.25">
      <c r="A41" s="592"/>
      <c r="B41" s="590"/>
      <c r="C41" s="601"/>
      <c r="D41" s="157" t="s">
        <v>458</v>
      </c>
      <c r="E41" s="158">
        <v>85</v>
      </c>
      <c r="F41" s="163" t="s">
        <v>2491</v>
      </c>
      <c r="G41" s="170">
        <f>VLOOKUP(D41,Baza_cen[],4,0)</f>
        <v>59.16</v>
      </c>
      <c r="I41" s="109">
        <f t="shared" si="4"/>
        <v>59.16</v>
      </c>
      <c r="P41" s="35"/>
      <c r="Q41" s="274" t="str">
        <f t="shared" si="5"/>
        <v>szt.</v>
      </c>
      <c r="R41" s="394"/>
      <c r="S41" s="409"/>
      <c r="T41" s="409"/>
      <c r="U41" s="409"/>
      <c r="V41" s="409"/>
      <c r="W41" s="409"/>
      <c r="X41" s="409"/>
      <c r="Y41" s="409"/>
      <c r="Z41" s="409"/>
      <c r="AA41" s="409"/>
      <c r="AB41" s="409"/>
      <c r="AC41" s="409"/>
      <c r="AD41" s="409"/>
      <c r="AE41" s="409"/>
      <c r="AF41" s="491">
        <f t="shared" si="6"/>
        <v>0</v>
      </c>
      <c r="AG41" s="149"/>
      <c r="AH41" s="42">
        <f t="shared" si="7"/>
        <v>0</v>
      </c>
    </row>
    <row r="42" spans="1:34" ht="12.95" customHeight="1" x14ac:dyDescent="0.25">
      <c r="A42" s="592"/>
      <c r="B42" s="590"/>
      <c r="C42" s="601"/>
      <c r="D42" s="157" t="s">
        <v>459</v>
      </c>
      <c r="E42" s="158">
        <v>90</v>
      </c>
      <c r="F42" s="163" t="s">
        <v>2491</v>
      </c>
      <c r="G42" s="170">
        <f>VLOOKUP(D42,Baza_cen[],4,0)</f>
        <v>62.639999999999993</v>
      </c>
      <c r="I42" s="109">
        <f t="shared" si="4"/>
        <v>62.639999999999993</v>
      </c>
      <c r="P42" s="35"/>
      <c r="Q42" s="274" t="str">
        <f t="shared" si="5"/>
        <v>szt.</v>
      </c>
      <c r="R42" s="394"/>
      <c r="S42" s="409"/>
      <c r="T42" s="409"/>
      <c r="U42" s="409"/>
      <c r="V42" s="409"/>
      <c r="W42" s="409"/>
      <c r="X42" s="409"/>
      <c r="Y42" s="409"/>
      <c r="Z42" s="409"/>
      <c r="AA42" s="409"/>
      <c r="AB42" s="409"/>
      <c r="AC42" s="409"/>
      <c r="AD42" s="409"/>
      <c r="AE42" s="409"/>
      <c r="AF42" s="491">
        <f t="shared" si="6"/>
        <v>0</v>
      </c>
      <c r="AG42" s="149"/>
      <c r="AH42" s="42">
        <f t="shared" si="7"/>
        <v>0</v>
      </c>
    </row>
    <row r="43" spans="1:34" ht="12.95" customHeight="1" x14ac:dyDescent="0.25">
      <c r="A43" s="592"/>
      <c r="B43" s="590"/>
      <c r="C43" s="601"/>
      <c r="D43" s="157" t="s">
        <v>460</v>
      </c>
      <c r="E43" s="158">
        <v>95</v>
      </c>
      <c r="F43" s="163" t="s">
        <v>2491</v>
      </c>
      <c r="G43" s="170">
        <f>VLOOKUP(D43,Baza_cen[],4,0)</f>
        <v>64.959999999999994</v>
      </c>
      <c r="I43" s="109">
        <f t="shared" si="4"/>
        <v>64.959999999999994</v>
      </c>
      <c r="P43" s="35"/>
      <c r="Q43" s="274" t="str">
        <f t="shared" si="5"/>
        <v>szt.</v>
      </c>
      <c r="R43" s="394"/>
      <c r="S43" s="409"/>
      <c r="T43" s="409"/>
      <c r="U43" s="409"/>
      <c r="V43" s="409"/>
      <c r="W43" s="409"/>
      <c r="X43" s="409"/>
      <c r="Y43" s="409"/>
      <c r="Z43" s="409"/>
      <c r="AA43" s="409"/>
      <c r="AB43" s="409"/>
      <c r="AC43" s="409"/>
      <c r="AD43" s="409"/>
      <c r="AE43" s="409"/>
      <c r="AF43" s="491">
        <f t="shared" si="6"/>
        <v>0</v>
      </c>
      <c r="AG43" s="149"/>
      <c r="AH43" s="42">
        <f t="shared" si="7"/>
        <v>0</v>
      </c>
    </row>
    <row r="44" spans="1:34" ht="12.95" customHeight="1" x14ac:dyDescent="0.25">
      <c r="A44" s="592"/>
      <c r="B44" s="590"/>
      <c r="C44" s="601"/>
      <c r="D44" s="157" t="s">
        <v>461</v>
      </c>
      <c r="E44" s="158">
        <v>100</v>
      </c>
      <c r="F44" s="163" t="s">
        <v>2491</v>
      </c>
      <c r="G44" s="170">
        <f>VLOOKUP(D44,Baza_cen[],4,0)</f>
        <v>68.44</v>
      </c>
      <c r="I44" s="109">
        <f t="shared" si="4"/>
        <v>68.44</v>
      </c>
      <c r="P44" s="35"/>
      <c r="Q44" s="274" t="str">
        <f t="shared" si="5"/>
        <v>szt.</v>
      </c>
      <c r="R44" s="394"/>
      <c r="S44" s="409"/>
      <c r="T44" s="409"/>
      <c r="U44" s="409"/>
      <c r="V44" s="409"/>
      <c r="W44" s="409"/>
      <c r="X44" s="409"/>
      <c r="Y44" s="409"/>
      <c r="Z44" s="409"/>
      <c r="AA44" s="409"/>
      <c r="AB44" s="409"/>
      <c r="AC44" s="409"/>
      <c r="AD44" s="409"/>
      <c r="AE44" s="409"/>
      <c r="AF44" s="491">
        <f t="shared" si="6"/>
        <v>0</v>
      </c>
      <c r="AG44" s="149"/>
      <c r="AH44" s="42">
        <f t="shared" si="7"/>
        <v>0</v>
      </c>
    </row>
    <row r="45" spans="1:34" ht="12.95" customHeight="1" x14ac:dyDescent="0.25">
      <c r="A45" s="592"/>
      <c r="B45" s="590"/>
      <c r="C45" s="601"/>
      <c r="D45" s="165" t="s">
        <v>462</v>
      </c>
      <c r="E45" s="166">
        <v>105</v>
      </c>
      <c r="F45" s="163" t="s">
        <v>2491</v>
      </c>
      <c r="G45" s="172">
        <f>VLOOKUP(D45,Baza_cen[],4,0)</f>
        <v>70.759999999999991</v>
      </c>
      <c r="I45" s="109">
        <f t="shared" si="4"/>
        <v>70.759999999999991</v>
      </c>
      <c r="P45" s="35"/>
      <c r="Q45" s="274" t="str">
        <f t="shared" si="5"/>
        <v>szt.</v>
      </c>
      <c r="R45" s="394"/>
      <c r="S45" s="409"/>
      <c r="T45" s="409"/>
      <c r="U45" s="409"/>
      <c r="V45" s="409"/>
      <c r="W45" s="409"/>
      <c r="X45" s="409"/>
      <c r="Y45" s="409"/>
      <c r="Z45" s="409"/>
      <c r="AA45" s="409"/>
      <c r="AB45" s="409"/>
      <c r="AC45" s="409"/>
      <c r="AD45" s="409"/>
      <c r="AE45" s="409"/>
      <c r="AF45" s="491">
        <f t="shared" si="6"/>
        <v>0</v>
      </c>
      <c r="AG45" s="149"/>
      <c r="AH45" s="42">
        <f t="shared" si="7"/>
        <v>0</v>
      </c>
    </row>
    <row r="46" spans="1:34" ht="9.9499999999999993" customHeight="1" x14ac:dyDescent="0.25">
      <c r="A46" s="118"/>
      <c r="B46" s="118"/>
      <c r="C46" s="118"/>
      <c r="D46" s="118"/>
      <c r="E46" s="118"/>
      <c r="F46" s="118"/>
      <c r="G46" s="118"/>
      <c r="I46" s="168"/>
      <c r="P46" s="119"/>
      <c r="Q46" s="119"/>
      <c r="R46" s="400"/>
      <c r="S46" s="120"/>
      <c r="T46" s="120"/>
      <c r="U46" s="120"/>
      <c r="V46" s="120"/>
      <c r="W46" s="120"/>
      <c r="X46" s="120"/>
      <c r="Y46" s="120"/>
      <c r="Z46" s="120"/>
      <c r="AA46" s="120"/>
      <c r="AB46" s="120"/>
      <c r="AC46" s="120"/>
      <c r="AD46" s="120"/>
      <c r="AE46" s="120"/>
      <c r="AF46" s="492"/>
      <c r="AG46" s="120"/>
      <c r="AH46" s="76"/>
    </row>
    <row r="47" spans="1:34" ht="12.95" customHeight="1" x14ac:dyDescent="0.25">
      <c r="A47" s="592"/>
      <c r="B47" s="590" t="s">
        <v>464</v>
      </c>
      <c r="C47" s="601" t="s">
        <v>2493</v>
      </c>
      <c r="D47" s="152" t="s">
        <v>463</v>
      </c>
      <c r="E47" s="153">
        <v>65</v>
      </c>
      <c r="F47" s="153" t="s">
        <v>2490</v>
      </c>
      <c r="G47" s="169">
        <f>VLOOKUP(D47,Baza_cen[],4,0)</f>
        <v>37.119999999999997</v>
      </c>
      <c r="I47" s="109">
        <f t="shared" ref="I47:I64" si="8">G47*(1-$I$3)</f>
        <v>37.119999999999997</v>
      </c>
      <c r="P47" s="35"/>
      <c r="Q47" s="274" t="str">
        <f t="shared" ref="Q47:Q64" si="9">$Q$3</f>
        <v>szt.</v>
      </c>
      <c r="R47" s="394"/>
      <c r="S47" s="409"/>
      <c r="T47" s="409"/>
      <c r="U47" s="409"/>
      <c r="V47" s="409"/>
      <c r="W47" s="409"/>
      <c r="X47" s="409"/>
      <c r="Y47" s="409"/>
      <c r="Z47" s="409"/>
      <c r="AA47" s="409"/>
      <c r="AB47" s="409"/>
      <c r="AC47" s="409"/>
      <c r="AD47" s="409"/>
      <c r="AE47" s="409"/>
      <c r="AF47" s="491">
        <f t="shared" ref="AF47:AF64" si="10">P47*$J$1</f>
        <v>0</v>
      </c>
      <c r="AG47" s="149"/>
      <c r="AH47" s="42">
        <f t="shared" ref="AH47:AH64" si="11">AF47*I47</f>
        <v>0</v>
      </c>
    </row>
    <row r="48" spans="1:34" ht="12.95" customHeight="1" x14ac:dyDescent="0.25">
      <c r="A48" s="592"/>
      <c r="B48" s="590"/>
      <c r="C48" s="601"/>
      <c r="D48" s="157" t="s">
        <v>465</v>
      </c>
      <c r="E48" s="158">
        <v>70</v>
      </c>
      <c r="F48" s="158" t="s">
        <v>2490</v>
      </c>
      <c r="G48" s="170">
        <f>VLOOKUP(D48,Baza_cen[],4,0)</f>
        <v>39.44</v>
      </c>
      <c r="I48" s="109">
        <f t="shared" si="8"/>
        <v>39.44</v>
      </c>
      <c r="P48" s="35"/>
      <c r="Q48" s="274" t="str">
        <f t="shared" si="9"/>
        <v>szt.</v>
      </c>
      <c r="R48" s="394"/>
      <c r="S48" s="409"/>
      <c r="T48" s="409"/>
      <c r="U48" s="409"/>
      <c r="V48" s="409"/>
      <c r="W48" s="409"/>
      <c r="X48" s="409"/>
      <c r="Y48" s="409"/>
      <c r="Z48" s="409"/>
      <c r="AA48" s="409"/>
      <c r="AB48" s="409"/>
      <c r="AC48" s="409"/>
      <c r="AD48" s="409"/>
      <c r="AE48" s="409"/>
      <c r="AF48" s="491">
        <f t="shared" si="10"/>
        <v>0</v>
      </c>
      <c r="AG48" s="149"/>
      <c r="AH48" s="42">
        <f t="shared" si="11"/>
        <v>0</v>
      </c>
    </row>
    <row r="49" spans="1:34" ht="12.95" customHeight="1" x14ac:dyDescent="0.25">
      <c r="A49" s="592"/>
      <c r="B49" s="590"/>
      <c r="C49" s="601"/>
      <c r="D49" s="157" t="s">
        <v>466</v>
      </c>
      <c r="E49" s="158">
        <v>75</v>
      </c>
      <c r="F49" s="158" t="s">
        <v>2490</v>
      </c>
      <c r="G49" s="170">
        <f>VLOOKUP(D49,Baza_cen[],4,0)</f>
        <v>41.76</v>
      </c>
      <c r="I49" s="109">
        <f t="shared" si="8"/>
        <v>41.76</v>
      </c>
      <c r="P49" s="35"/>
      <c r="Q49" s="274" t="str">
        <f t="shared" si="9"/>
        <v>szt.</v>
      </c>
      <c r="R49" s="394"/>
      <c r="S49" s="409"/>
      <c r="T49" s="409"/>
      <c r="U49" s="409"/>
      <c r="V49" s="409"/>
      <c r="W49" s="409"/>
      <c r="X49" s="409"/>
      <c r="Y49" s="409"/>
      <c r="Z49" s="409"/>
      <c r="AA49" s="409"/>
      <c r="AB49" s="409"/>
      <c r="AC49" s="409"/>
      <c r="AD49" s="409"/>
      <c r="AE49" s="409"/>
      <c r="AF49" s="491">
        <f t="shared" si="10"/>
        <v>0</v>
      </c>
      <c r="AG49" s="149"/>
      <c r="AH49" s="42">
        <f t="shared" si="11"/>
        <v>0</v>
      </c>
    </row>
    <row r="50" spans="1:34" ht="12.95" customHeight="1" x14ac:dyDescent="0.25">
      <c r="A50" s="592"/>
      <c r="B50" s="590"/>
      <c r="C50" s="601"/>
      <c r="D50" s="157" t="s">
        <v>467</v>
      </c>
      <c r="E50" s="158">
        <v>80</v>
      </c>
      <c r="F50" s="158" t="s">
        <v>2490</v>
      </c>
      <c r="G50" s="170">
        <f>VLOOKUP(D50,Baza_cen[],4,0)</f>
        <v>45.239999999999995</v>
      </c>
      <c r="I50" s="109">
        <f t="shared" si="8"/>
        <v>45.239999999999995</v>
      </c>
      <c r="P50" s="35"/>
      <c r="Q50" s="274" t="str">
        <f t="shared" si="9"/>
        <v>szt.</v>
      </c>
      <c r="R50" s="394"/>
      <c r="S50" s="409"/>
      <c r="T50" s="409"/>
      <c r="U50" s="409"/>
      <c r="V50" s="409"/>
      <c r="W50" s="409"/>
      <c r="X50" s="409"/>
      <c r="Y50" s="409"/>
      <c r="Z50" s="409"/>
      <c r="AA50" s="409"/>
      <c r="AB50" s="409"/>
      <c r="AC50" s="409"/>
      <c r="AD50" s="409"/>
      <c r="AE50" s="409"/>
      <c r="AF50" s="491">
        <f t="shared" si="10"/>
        <v>0</v>
      </c>
      <c r="AG50" s="149"/>
      <c r="AH50" s="42">
        <f t="shared" si="11"/>
        <v>0</v>
      </c>
    </row>
    <row r="51" spans="1:34" ht="12.95" customHeight="1" x14ac:dyDescent="0.25">
      <c r="A51" s="592"/>
      <c r="B51" s="590"/>
      <c r="C51" s="601"/>
      <c r="D51" s="157" t="s">
        <v>468</v>
      </c>
      <c r="E51" s="158">
        <v>85</v>
      </c>
      <c r="F51" s="158" t="s">
        <v>2490</v>
      </c>
      <c r="G51" s="170">
        <f>VLOOKUP(D51,Baza_cen[],4,0)</f>
        <v>47.559999999999995</v>
      </c>
      <c r="I51" s="109">
        <f t="shared" si="8"/>
        <v>47.559999999999995</v>
      </c>
      <c r="P51" s="35"/>
      <c r="Q51" s="274" t="str">
        <f t="shared" si="9"/>
        <v>szt.</v>
      </c>
      <c r="R51" s="394"/>
      <c r="S51" s="409"/>
      <c r="T51" s="409"/>
      <c r="U51" s="409"/>
      <c r="V51" s="409"/>
      <c r="W51" s="409"/>
      <c r="X51" s="409"/>
      <c r="Y51" s="409"/>
      <c r="Z51" s="409"/>
      <c r="AA51" s="409"/>
      <c r="AB51" s="409"/>
      <c r="AC51" s="409"/>
      <c r="AD51" s="409"/>
      <c r="AE51" s="409"/>
      <c r="AF51" s="491">
        <f t="shared" si="10"/>
        <v>0</v>
      </c>
      <c r="AG51" s="149"/>
      <c r="AH51" s="42">
        <f t="shared" si="11"/>
        <v>0</v>
      </c>
    </row>
    <row r="52" spans="1:34" ht="12.95" customHeight="1" x14ac:dyDescent="0.25">
      <c r="A52" s="592"/>
      <c r="B52" s="590"/>
      <c r="C52" s="601"/>
      <c r="D52" s="157" t="s">
        <v>469</v>
      </c>
      <c r="E52" s="158">
        <v>90</v>
      </c>
      <c r="F52" s="158" t="s">
        <v>2490</v>
      </c>
      <c r="G52" s="170">
        <f>VLOOKUP(D52,Baza_cen[],4,0)</f>
        <v>49.879999999999995</v>
      </c>
      <c r="I52" s="109">
        <f t="shared" si="8"/>
        <v>49.879999999999995</v>
      </c>
      <c r="P52" s="35"/>
      <c r="Q52" s="274" t="str">
        <f t="shared" si="9"/>
        <v>szt.</v>
      </c>
      <c r="R52" s="394"/>
      <c r="S52" s="409"/>
      <c r="T52" s="409"/>
      <c r="U52" s="409"/>
      <c r="V52" s="409"/>
      <c r="W52" s="409"/>
      <c r="X52" s="409"/>
      <c r="Y52" s="409"/>
      <c r="Z52" s="409"/>
      <c r="AA52" s="409"/>
      <c r="AB52" s="409"/>
      <c r="AC52" s="409"/>
      <c r="AD52" s="409"/>
      <c r="AE52" s="409"/>
      <c r="AF52" s="491">
        <f t="shared" si="10"/>
        <v>0</v>
      </c>
      <c r="AG52" s="149"/>
      <c r="AH52" s="42">
        <f t="shared" si="11"/>
        <v>0</v>
      </c>
    </row>
    <row r="53" spans="1:34" ht="12.95" customHeight="1" x14ac:dyDescent="0.25">
      <c r="A53" s="592"/>
      <c r="B53" s="590"/>
      <c r="C53" s="601"/>
      <c r="D53" s="157" t="s">
        <v>470</v>
      </c>
      <c r="E53" s="158">
        <v>95</v>
      </c>
      <c r="F53" s="158" t="s">
        <v>2490</v>
      </c>
      <c r="G53" s="170">
        <f>VLOOKUP(D53,Baza_cen[],4,0)</f>
        <v>52.199999999999996</v>
      </c>
      <c r="I53" s="109">
        <f t="shared" si="8"/>
        <v>52.199999999999996</v>
      </c>
      <c r="P53" s="35"/>
      <c r="Q53" s="274" t="str">
        <f t="shared" si="9"/>
        <v>szt.</v>
      </c>
      <c r="R53" s="394"/>
      <c r="S53" s="409"/>
      <c r="T53" s="409"/>
      <c r="U53" s="409"/>
      <c r="V53" s="409"/>
      <c r="W53" s="409"/>
      <c r="X53" s="409"/>
      <c r="Y53" s="409"/>
      <c r="Z53" s="409"/>
      <c r="AA53" s="409"/>
      <c r="AB53" s="409"/>
      <c r="AC53" s="409"/>
      <c r="AD53" s="409"/>
      <c r="AE53" s="409"/>
      <c r="AF53" s="491">
        <f t="shared" si="10"/>
        <v>0</v>
      </c>
      <c r="AG53" s="149"/>
      <c r="AH53" s="42">
        <f t="shared" si="11"/>
        <v>0</v>
      </c>
    </row>
    <row r="54" spans="1:34" ht="12.95" customHeight="1" x14ac:dyDescent="0.25">
      <c r="A54" s="592"/>
      <c r="B54" s="590"/>
      <c r="C54" s="601"/>
      <c r="D54" s="157" t="s">
        <v>471</v>
      </c>
      <c r="E54" s="158">
        <v>100</v>
      </c>
      <c r="F54" s="158" t="s">
        <v>2490</v>
      </c>
      <c r="G54" s="170">
        <f>VLOOKUP(D54,Baza_cen[],4,0)</f>
        <v>54.519999999999996</v>
      </c>
      <c r="I54" s="109">
        <f t="shared" si="8"/>
        <v>54.519999999999996</v>
      </c>
      <c r="P54" s="35"/>
      <c r="Q54" s="274" t="str">
        <f t="shared" si="9"/>
        <v>szt.</v>
      </c>
      <c r="R54" s="394"/>
      <c r="S54" s="409"/>
      <c r="T54" s="409"/>
      <c r="U54" s="409"/>
      <c r="V54" s="409"/>
      <c r="W54" s="409"/>
      <c r="X54" s="409"/>
      <c r="Y54" s="409"/>
      <c r="Z54" s="409"/>
      <c r="AA54" s="409"/>
      <c r="AB54" s="409"/>
      <c r="AC54" s="409"/>
      <c r="AD54" s="409"/>
      <c r="AE54" s="409"/>
      <c r="AF54" s="491">
        <f t="shared" si="10"/>
        <v>0</v>
      </c>
      <c r="AG54" s="149"/>
      <c r="AH54" s="42">
        <f t="shared" si="11"/>
        <v>0</v>
      </c>
    </row>
    <row r="55" spans="1:34" ht="12.95" customHeight="1" x14ac:dyDescent="0.25">
      <c r="A55" s="592"/>
      <c r="B55" s="590"/>
      <c r="C55" s="601"/>
      <c r="D55" s="157" t="s">
        <v>472</v>
      </c>
      <c r="E55" s="158">
        <v>105</v>
      </c>
      <c r="F55" s="158" t="s">
        <v>2490</v>
      </c>
      <c r="G55" s="170">
        <f>VLOOKUP(D55,Baza_cen[],4,0)</f>
        <v>56.839999999999996</v>
      </c>
      <c r="I55" s="109">
        <f t="shared" si="8"/>
        <v>56.839999999999996</v>
      </c>
      <c r="P55" s="35"/>
      <c r="Q55" s="274" t="str">
        <f t="shared" si="9"/>
        <v>szt.</v>
      </c>
      <c r="R55" s="394"/>
      <c r="S55" s="409"/>
      <c r="T55" s="409"/>
      <c r="U55" s="409"/>
      <c r="V55" s="409"/>
      <c r="W55" s="409"/>
      <c r="X55" s="409"/>
      <c r="Y55" s="409"/>
      <c r="Z55" s="409"/>
      <c r="AA55" s="409"/>
      <c r="AB55" s="409"/>
      <c r="AC55" s="409"/>
      <c r="AD55" s="409"/>
      <c r="AE55" s="409"/>
      <c r="AF55" s="491">
        <f t="shared" si="10"/>
        <v>0</v>
      </c>
      <c r="AG55" s="149"/>
      <c r="AH55" s="42">
        <f t="shared" si="11"/>
        <v>0</v>
      </c>
    </row>
    <row r="56" spans="1:34" ht="12.95" customHeight="1" x14ac:dyDescent="0.25">
      <c r="A56" s="592"/>
      <c r="B56" s="590"/>
      <c r="C56" s="601"/>
      <c r="D56" s="152" t="s">
        <v>473</v>
      </c>
      <c r="E56" s="153">
        <v>65</v>
      </c>
      <c r="F56" s="163" t="s">
        <v>2491</v>
      </c>
      <c r="G56" s="169">
        <f>VLOOKUP(D56,Baza_cen[],4,0)</f>
        <v>45.239999999999995</v>
      </c>
      <c r="I56" s="109">
        <f t="shared" si="8"/>
        <v>45.239999999999995</v>
      </c>
      <c r="P56" s="35"/>
      <c r="Q56" s="274" t="str">
        <f t="shared" si="9"/>
        <v>szt.</v>
      </c>
      <c r="R56" s="394"/>
      <c r="S56" s="409"/>
      <c r="T56" s="409"/>
      <c r="U56" s="409"/>
      <c r="V56" s="409"/>
      <c r="W56" s="409"/>
      <c r="X56" s="409"/>
      <c r="Y56" s="409"/>
      <c r="Z56" s="409"/>
      <c r="AA56" s="409"/>
      <c r="AB56" s="409"/>
      <c r="AC56" s="409"/>
      <c r="AD56" s="409"/>
      <c r="AE56" s="409"/>
      <c r="AF56" s="491">
        <f t="shared" si="10"/>
        <v>0</v>
      </c>
      <c r="AG56" s="149"/>
      <c r="AH56" s="42">
        <f t="shared" si="11"/>
        <v>0</v>
      </c>
    </row>
    <row r="57" spans="1:34" ht="12.95" customHeight="1" x14ac:dyDescent="0.25">
      <c r="A57" s="592"/>
      <c r="B57" s="590"/>
      <c r="C57" s="601"/>
      <c r="D57" s="157" t="s">
        <v>474</v>
      </c>
      <c r="E57" s="158">
        <v>70</v>
      </c>
      <c r="F57" s="163" t="s">
        <v>2491</v>
      </c>
      <c r="G57" s="170">
        <f>VLOOKUP(D57,Baza_cen[],4,0)</f>
        <v>48.72</v>
      </c>
      <c r="I57" s="109">
        <f t="shared" si="8"/>
        <v>48.72</v>
      </c>
      <c r="P57" s="35"/>
      <c r="Q57" s="274" t="str">
        <f t="shared" si="9"/>
        <v>szt.</v>
      </c>
      <c r="R57" s="394"/>
      <c r="S57" s="409"/>
      <c r="T57" s="409"/>
      <c r="U57" s="409"/>
      <c r="V57" s="409"/>
      <c r="W57" s="409"/>
      <c r="X57" s="409"/>
      <c r="Y57" s="409"/>
      <c r="Z57" s="409"/>
      <c r="AA57" s="409"/>
      <c r="AB57" s="409"/>
      <c r="AC57" s="409"/>
      <c r="AD57" s="409"/>
      <c r="AE57" s="409"/>
      <c r="AF57" s="491">
        <f t="shared" si="10"/>
        <v>0</v>
      </c>
      <c r="AG57" s="149"/>
      <c r="AH57" s="42">
        <f t="shared" si="11"/>
        <v>0</v>
      </c>
    </row>
    <row r="58" spans="1:34" ht="12.95" customHeight="1" x14ac:dyDescent="0.25">
      <c r="A58" s="592"/>
      <c r="B58" s="590"/>
      <c r="C58" s="601"/>
      <c r="D58" s="157" t="s">
        <v>475</v>
      </c>
      <c r="E58" s="158">
        <v>75</v>
      </c>
      <c r="F58" s="163" t="s">
        <v>2491</v>
      </c>
      <c r="G58" s="170">
        <f>VLOOKUP(D58,Baza_cen[],4,0)</f>
        <v>52.199999999999996</v>
      </c>
      <c r="I58" s="109">
        <f t="shared" si="8"/>
        <v>52.199999999999996</v>
      </c>
      <c r="P58" s="35"/>
      <c r="Q58" s="274" t="str">
        <f t="shared" si="9"/>
        <v>szt.</v>
      </c>
      <c r="R58" s="394"/>
      <c r="S58" s="409"/>
      <c r="T58" s="409"/>
      <c r="U58" s="409"/>
      <c r="V58" s="409"/>
      <c r="W58" s="409"/>
      <c r="X58" s="409"/>
      <c r="Y58" s="409"/>
      <c r="Z58" s="409"/>
      <c r="AA58" s="409"/>
      <c r="AB58" s="409"/>
      <c r="AC58" s="409"/>
      <c r="AD58" s="409"/>
      <c r="AE58" s="409"/>
      <c r="AF58" s="491">
        <f t="shared" si="10"/>
        <v>0</v>
      </c>
      <c r="AG58" s="149"/>
      <c r="AH58" s="42">
        <f t="shared" si="11"/>
        <v>0</v>
      </c>
    </row>
    <row r="59" spans="1:34" ht="12.95" customHeight="1" x14ac:dyDescent="0.25">
      <c r="A59" s="592"/>
      <c r="B59" s="590"/>
      <c r="C59" s="601"/>
      <c r="D59" s="157" t="s">
        <v>476</v>
      </c>
      <c r="E59" s="158">
        <v>80</v>
      </c>
      <c r="F59" s="163" t="s">
        <v>2491</v>
      </c>
      <c r="G59" s="170">
        <f>VLOOKUP(D59,Baza_cen[],4,0)</f>
        <v>55.679999999999993</v>
      </c>
      <c r="I59" s="109">
        <f t="shared" si="8"/>
        <v>55.679999999999993</v>
      </c>
      <c r="P59" s="35"/>
      <c r="Q59" s="274" t="str">
        <f t="shared" si="9"/>
        <v>szt.</v>
      </c>
      <c r="R59" s="394"/>
      <c r="S59" s="409"/>
      <c r="T59" s="409"/>
      <c r="U59" s="409"/>
      <c r="V59" s="409"/>
      <c r="W59" s="409"/>
      <c r="X59" s="409"/>
      <c r="Y59" s="409"/>
      <c r="Z59" s="409"/>
      <c r="AA59" s="409"/>
      <c r="AB59" s="409"/>
      <c r="AC59" s="409"/>
      <c r="AD59" s="409"/>
      <c r="AE59" s="409"/>
      <c r="AF59" s="491">
        <f t="shared" si="10"/>
        <v>0</v>
      </c>
      <c r="AG59" s="149"/>
      <c r="AH59" s="42">
        <f t="shared" si="11"/>
        <v>0</v>
      </c>
    </row>
    <row r="60" spans="1:34" ht="12.95" customHeight="1" x14ac:dyDescent="0.25">
      <c r="A60" s="592"/>
      <c r="B60" s="590"/>
      <c r="C60" s="601"/>
      <c r="D60" s="157" t="s">
        <v>477</v>
      </c>
      <c r="E60" s="158">
        <v>85</v>
      </c>
      <c r="F60" s="163" t="s">
        <v>2491</v>
      </c>
      <c r="G60" s="170">
        <f>VLOOKUP(D60,Baza_cen[],4,0)</f>
        <v>59.16</v>
      </c>
      <c r="I60" s="109">
        <f t="shared" si="8"/>
        <v>59.16</v>
      </c>
      <c r="P60" s="35"/>
      <c r="Q60" s="274" t="str">
        <f t="shared" si="9"/>
        <v>szt.</v>
      </c>
      <c r="R60" s="394"/>
      <c r="S60" s="409"/>
      <c r="T60" s="409"/>
      <c r="U60" s="409"/>
      <c r="V60" s="409"/>
      <c r="W60" s="409"/>
      <c r="X60" s="409"/>
      <c r="Y60" s="409"/>
      <c r="Z60" s="409"/>
      <c r="AA60" s="409"/>
      <c r="AB60" s="409"/>
      <c r="AC60" s="409"/>
      <c r="AD60" s="409"/>
      <c r="AE60" s="409"/>
      <c r="AF60" s="491">
        <f t="shared" si="10"/>
        <v>0</v>
      </c>
      <c r="AG60" s="149"/>
      <c r="AH60" s="42">
        <f t="shared" si="11"/>
        <v>0</v>
      </c>
    </row>
    <row r="61" spans="1:34" ht="12.95" customHeight="1" x14ac:dyDescent="0.25">
      <c r="A61" s="592"/>
      <c r="B61" s="590"/>
      <c r="C61" s="601"/>
      <c r="D61" s="157" t="s">
        <v>478</v>
      </c>
      <c r="E61" s="158">
        <v>90</v>
      </c>
      <c r="F61" s="163" t="s">
        <v>2491</v>
      </c>
      <c r="G61" s="170">
        <f>VLOOKUP(D61,Baza_cen[],4,0)</f>
        <v>62.639999999999993</v>
      </c>
      <c r="I61" s="109">
        <f t="shared" si="8"/>
        <v>62.639999999999993</v>
      </c>
      <c r="P61" s="35"/>
      <c r="Q61" s="274" t="str">
        <f t="shared" si="9"/>
        <v>szt.</v>
      </c>
      <c r="R61" s="394"/>
      <c r="S61" s="409"/>
      <c r="T61" s="409"/>
      <c r="U61" s="409"/>
      <c r="V61" s="409"/>
      <c r="W61" s="409"/>
      <c r="X61" s="409"/>
      <c r="Y61" s="409"/>
      <c r="Z61" s="409"/>
      <c r="AA61" s="409"/>
      <c r="AB61" s="409"/>
      <c r="AC61" s="409"/>
      <c r="AD61" s="409"/>
      <c r="AE61" s="409"/>
      <c r="AF61" s="491">
        <f t="shared" si="10"/>
        <v>0</v>
      </c>
      <c r="AG61" s="149"/>
      <c r="AH61" s="42">
        <f t="shared" si="11"/>
        <v>0</v>
      </c>
    </row>
    <row r="62" spans="1:34" ht="12.95" customHeight="1" x14ac:dyDescent="0.25">
      <c r="A62" s="592"/>
      <c r="B62" s="590"/>
      <c r="C62" s="601"/>
      <c r="D62" s="157" t="s">
        <v>479</v>
      </c>
      <c r="E62" s="158">
        <v>95</v>
      </c>
      <c r="F62" s="163" t="s">
        <v>2491</v>
      </c>
      <c r="G62" s="170">
        <f>VLOOKUP(D62,Baza_cen[],4,0)</f>
        <v>64.959999999999994</v>
      </c>
      <c r="I62" s="109">
        <f t="shared" si="8"/>
        <v>64.959999999999994</v>
      </c>
      <c r="P62" s="35"/>
      <c r="Q62" s="274" t="str">
        <f t="shared" si="9"/>
        <v>szt.</v>
      </c>
      <c r="R62" s="394"/>
      <c r="S62" s="409"/>
      <c r="T62" s="409"/>
      <c r="U62" s="409"/>
      <c r="V62" s="409"/>
      <c r="W62" s="409"/>
      <c r="X62" s="409"/>
      <c r="Y62" s="409"/>
      <c r="Z62" s="409"/>
      <c r="AA62" s="409"/>
      <c r="AB62" s="409"/>
      <c r="AC62" s="409"/>
      <c r="AD62" s="409"/>
      <c r="AE62" s="409"/>
      <c r="AF62" s="491">
        <f t="shared" si="10"/>
        <v>0</v>
      </c>
      <c r="AG62" s="149"/>
      <c r="AH62" s="42">
        <f t="shared" si="11"/>
        <v>0</v>
      </c>
    </row>
    <row r="63" spans="1:34" ht="12.95" customHeight="1" x14ac:dyDescent="0.25">
      <c r="A63" s="592"/>
      <c r="B63" s="590"/>
      <c r="C63" s="601"/>
      <c r="D63" s="157" t="s">
        <v>480</v>
      </c>
      <c r="E63" s="158">
        <v>100</v>
      </c>
      <c r="F63" s="163" t="s">
        <v>2491</v>
      </c>
      <c r="G63" s="170">
        <f>VLOOKUP(D63,Baza_cen[],4,0)</f>
        <v>68.44</v>
      </c>
      <c r="I63" s="109">
        <f t="shared" si="8"/>
        <v>68.44</v>
      </c>
      <c r="P63" s="35"/>
      <c r="Q63" s="274" t="str">
        <f t="shared" si="9"/>
        <v>szt.</v>
      </c>
      <c r="R63" s="394"/>
      <c r="S63" s="409"/>
      <c r="T63" s="409"/>
      <c r="U63" s="409"/>
      <c r="V63" s="409"/>
      <c r="W63" s="409"/>
      <c r="X63" s="409"/>
      <c r="Y63" s="409"/>
      <c r="Z63" s="409"/>
      <c r="AA63" s="409"/>
      <c r="AB63" s="409"/>
      <c r="AC63" s="409"/>
      <c r="AD63" s="409"/>
      <c r="AE63" s="409"/>
      <c r="AF63" s="491">
        <f t="shared" si="10"/>
        <v>0</v>
      </c>
      <c r="AG63" s="149"/>
      <c r="AH63" s="42">
        <f t="shared" si="11"/>
        <v>0</v>
      </c>
    </row>
    <row r="64" spans="1:34" ht="12.95" customHeight="1" x14ac:dyDescent="0.25">
      <c r="A64" s="592"/>
      <c r="B64" s="590"/>
      <c r="C64" s="601"/>
      <c r="D64" s="165" t="s">
        <v>481</v>
      </c>
      <c r="E64" s="166">
        <v>105</v>
      </c>
      <c r="F64" s="163" t="s">
        <v>2491</v>
      </c>
      <c r="G64" s="172">
        <f>VLOOKUP(D64,Baza_cen[],4,0)</f>
        <v>70.759999999999991</v>
      </c>
      <c r="I64" s="109">
        <f t="shared" si="8"/>
        <v>70.759999999999991</v>
      </c>
      <c r="P64" s="35"/>
      <c r="Q64" s="274" t="str">
        <f t="shared" si="9"/>
        <v>szt.</v>
      </c>
      <c r="R64" s="394"/>
      <c r="S64" s="409"/>
      <c r="T64" s="409"/>
      <c r="U64" s="409"/>
      <c r="V64" s="409"/>
      <c r="W64" s="409"/>
      <c r="X64" s="409"/>
      <c r="Y64" s="409"/>
      <c r="Z64" s="409"/>
      <c r="AA64" s="409"/>
      <c r="AB64" s="409"/>
      <c r="AC64" s="409"/>
      <c r="AD64" s="409"/>
      <c r="AE64" s="409"/>
      <c r="AF64" s="491">
        <f t="shared" si="10"/>
        <v>0</v>
      </c>
      <c r="AG64" s="149"/>
      <c r="AH64" s="42">
        <f t="shared" si="11"/>
        <v>0</v>
      </c>
    </row>
    <row r="65" spans="1:34" ht="9.9499999999999993" customHeight="1" x14ac:dyDescent="0.25">
      <c r="A65" s="118"/>
      <c r="B65" s="118"/>
      <c r="C65" s="118"/>
      <c r="D65" s="118"/>
      <c r="E65" s="118"/>
      <c r="F65" s="118"/>
      <c r="G65" s="118"/>
      <c r="I65" s="168"/>
      <c r="P65" s="119"/>
      <c r="Q65" s="119"/>
      <c r="R65" s="400"/>
      <c r="S65" s="120"/>
      <c r="T65" s="120"/>
      <c r="U65" s="120"/>
      <c r="V65" s="120"/>
      <c r="W65" s="120"/>
      <c r="X65" s="120"/>
      <c r="Y65" s="120"/>
      <c r="Z65" s="120"/>
      <c r="AA65" s="120"/>
      <c r="AB65" s="120"/>
      <c r="AC65" s="120"/>
      <c r="AD65" s="120"/>
      <c r="AE65" s="120"/>
      <c r="AF65" s="492"/>
      <c r="AG65" s="120"/>
      <c r="AH65" s="76"/>
    </row>
    <row r="66" spans="1:34" ht="12.95" customHeight="1" x14ac:dyDescent="0.25">
      <c r="A66" s="592"/>
      <c r="B66" s="590" t="s">
        <v>128</v>
      </c>
      <c r="C66" s="601" t="s">
        <v>2494</v>
      </c>
      <c r="D66" s="152" t="s">
        <v>127</v>
      </c>
      <c r="E66" s="153">
        <v>35</v>
      </c>
      <c r="F66" s="153" t="s">
        <v>2490</v>
      </c>
      <c r="G66" s="169">
        <f>VLOOKUP(D66,Baza_cen[],4,0)</f>
        <v>16.239999999999998</v>
      </c>
      <c r="I66" s="109">
        <f t="shared" ref="I66:I77" si="12">G66*(1-$I$3)</f>
        <v>16.239999999999998</v>
      </c>
      <c r="P66" s="35"/>
      <c r="Q66" s="274" t="str">
        <f t="shared" ref="Q66:Q77" si="13">$Q$3</f>
        <v>szt.</v>
      </c>
      <c r="R66" s="394"/>
      <c r="S66" s="409"/>
      <c r="T66" s="409"/>
      <c r="U66" s="409"/>
      <c r="V66" s="409"/>
      <c r="W66" s="409"/>
      <c r="X66" s="409"/>
      <c r="Y66" s="409"/>
      <c r="Z66" s="409"/>
      <c r="AA66" s="409"/>
      <c r="AB66" s="409"/>
      <c r="AC66" s="409"/>
      <c r="AD66" s="409"/>
      <c r="AE66" s="409"/>
      <c r="AF66" s="491">
        <f t="shared" ref="AF66:AF77" si="14">P66*$J$1</f>
        <v>0</v>
      </c>
      <c r="AG66" s="149"/>
      <c r="AH66" s="42">
        <f t="shared" ref="AH66:AH77" si="15">AF66*I66</f>
        <v>0</v>
      </c>
    </row>
    <row r="67" spans="1:34" ht="12.95" customHeight="1" x14ac:dyDescent="0.25">
      <c r="A67" s="592"/>
      <c r="B67" s="590"/>
      <c r="C67" s="601"/>
      <c r="D67" s="157" t="s">
        <v>129</v>
      </c>
      <c r="E67" s="158">
        <v>40</v>
      </c>
      <c r="F67" s="158" t="s">
        <v>2490</v>
      </c>
      <c r="G67" s="170">
        <f>VLOOKUP(D67,Baza_cen[],4,0)</f>
        <v>17.399999999999999</v>
      </c>
      <c r="I67" s="109">
        <f t="shared" si="12"/>
        <v>17.399999999999999</v>
      </c>
      <c r="P67" s="35"/>
      <c r="Q67" s="274" t="str">
        <f t="shared" si="13"/>
        <v>szt.</v>
      </c>
      <c r="R67" s="394"/>
      <c r="S67" s="409"/>
      <c r="T67" s="409"/>
      <c r="U67" s="409"/>
      <c r="V67" s="409"/>
      <c r="W67" s="409"/>
      <c r="X67" s="409"/>
      <c r="Y67" s="409"/>
      <c r="Z67" s="409"/>
      <c r="AA67" s="409"/>
      <c r="AB67" s="409"/>
      <c r="AC67" s="409"/>
      <c r="AD67" s="409"/>
      <c r="AE67" s="409"/>
      <c r="AF67" s="491">
        <f t="shared" si="14"/>
        <v>0</v>
      </c>
      <c r="AG67" s="149"/>
      <c r="AH67" s="42">
        <f t="shared" si="15"/>
        <v>0</v>
      </c>
    </row>
    <row r="68" spans="1:34" ht="12.95" customHeight="1" x14ac:dyDescent="0.25">
      <c r="A68" s="592"/>
      <c r="B68" s="590"/>
      <c r="C68" s="601"/>
      <c r="D68" s="157" t="s">
        <v>130</v>
      </c>
      <c r="E68" s="158">
        <v>45</v>
      </c>
      <c r="F68" s="158" t="s">
        <v>2490</v>
      </c>
      <c r="G68" s="170">
        <f>VLOOKUP(D68,Baza_cen[],4,0)</f>
        <v>19.72</v>
      </c>
      <c r="I68" s="109">
        <f t="shared" si="12"/>
        <v>19.72</v>
      </c>
      <c r="P68" s="35"/>
      <c r="Q68" s="274" t="str">
        <f t="shared" si="13"/>
        <v>szt.</v>
      </c>
      <c r="R68" s="394"/>
      <c r="S68" s="409"/>
      <c r="T68" s="409"/>
      <c r="U68" s="409"/>
      <c r="V68" s="409"/>
      <c r="W68" s="409"/>
      <c r="X68" s="409"/>
      <c r="Y68" s="409"/>
      <c r="Z68" s="409"/>
      <c r="AA68" s="409"/>
      <c r="AB68" s="409"/>
      <c r="AC68" s="409"/>
      <c r="AD68" s="409"/>
      <c r="AE68" s="409"/>
      <c r="AF68" s="491">
        <f t="shared" si="14"/>
        <v>0</v>
      </c>
      <c r="AG68" s="149"/>
      <c r="AH68" s="42">
        <f t="shared" si="15"/>
        <v>0</v>
      </c>
    </row>
    <row r="69" spans="1:34" ht="12.95" customHeight="1" x14ac:dyDescent="0.25">
      <c r="A69" s="592"/>
      <c r="B69" s="590"/>
      <c r="C69" s="601"/>
      <c r="D69" s="157" t="s">
        <v>131</v>
      </c>
      <c r="E69" s="158">
        <v>50</v>
      </c>
      <c r="F69" s="158" t="s">
        <v>2490</v>
      </c>
      <c r="G69" s="170">
        <f>VLOOKUP(D69,Baza_cen[],4,0)</f>
        <v>20.88</v>
      </c>
      <c r="I69" s="109">
        <f t="shared" si="12"/>
        <v>20.88</v>
      </c>
      <c r="P69" s="35"/>
      <c r="Q69" s="274" t="str">
        <f t="shared" si="13"/>
        <v>szt.</v>
      </c>
      <c r="R69" s="394"/>
      <c r="S69" s="409"/>
      <c r="T69" s="409"/>
      <c r="U69" s="409"/>
      <c r="V69" s="409"/>
      <c r="W69" s="409"/>
      <c r="X69" s="409"/>
      <c r="Y69" s="409"/>
      <c r="Z69" s="409"/>
      <c r="AA69" s="409"/>
      <c r="AB69" s="409"/>
      <c r="AC69" s="409"/>
      <c r="AD69" s="409"/>
      <c r="AE69" s="409"/>
      <c r="AF69" s="491">
        <f t="shared" si="14"/>
        <v>0</v>
      </c>
      <c r="AG69" s="149"/>
      <c r="AH69" s="42">
        <f t="shared" si="15"/>
        <v>0</v>
      </c>
    </row>
    <row r="70" spans="1:34" ht="12.95" customHeight="1" x14ac:dyDescent="0.25">
      <c r="A70" s="592"/>
      <c r="B70" s="590"/>
      <c r="C70" s="601"/>
      <c r="D70" s="157" t="s">
        <v>132</v>
      </c>
      <c r="E70" s="158">
        <v>55</v>
      </c>
      <c r="F70" s="158" t="s">
        <v>2490</v>
      </c>
      <c r="G70" s="170">
        <f>VLOOKUP(D70,Baza_cen[],4,0)</f>
        <v>22.04</v>
      </c>
      <c r="I70" s="109">
        <f t="shared" si="12"/>
        <v>22.04</v>
      </c>
      <c r="P70" s="35"/>
      <c r="Q70" s="274" t="str">
        <f t="shared" si="13"/>
        <v>szt.</v>
      </c>
      <c r="R70" s="394"/>
      <c r="S70" s="409"/>
      <c r="T70" s="409"/>
      <c r="U70" s="409"/>
      <c r="V70" s="409"/>
      <c r="W70" s="409"/>
      <c r="X70" s="409"/>
      <c r="Y70" s="409"/>
      <c r="Z70" s="409"/>
      <c r="AA70" s="409"/>
      <c r="AB70" s="409"/>
      <c r="AC70" s="409"/>
      <c r="AD70" s="409"/>
      <c r="AE70" s="409"/>
      <c r="AF70" s="491">
        <f t="shared" si="14"/>
        <v>0</v>
      </c>
      <c r="AG70" s="149"/>
      <c r="AH70" s="42">
        <f t="shared" si="15"/>
        <v>0</v>
      </c>
    </row>
    <row r="71" spans="1:34" ht="12.95" customHeight="1" x14ac:dyDescent="0.25">
      <c r="A71" s="592"/>
      <c r="B71" s="590"/>
      <c r="C71" s="601"/>
      <c r="D71" s="157" t="s">
        <v>133</v>
      </c>
      <c r="E71" s="158">
        <v>60</v>
      </c>
      <c r="F71" s="158" t="s">
        <v>2490</v>
      </c>
      <c r="G71" s="170">
        <f>VLOOKUP(D71,Baza_cen[],4,0)</f>
        <v>24.36</v>
      </c>
      <c r="I71" s="109">
        <f t="shared" si="12"/>
        <v>24.36</v>
      </c>
      <c r="P71" s="35"/>
      <c r="Q71" s="274" t="str">
        <f t="shared" si="13"/>
        <v>szt.</v>
      </c>
      <c r="R71" s="394"/>
      <c r="S71" s="409"/>
      <c r="T71" s="409"/>
      <c r="U71" s="409"/>
      <c r="V71" s="409"/>
      <c r="W71" s="409"/>
      <c r="X71" s="409"/>
      <c r="Y71" s="409"/>
      <c r="Z71" s="409"/>
      <c r="AA71" s="409"/>
      <c r="AB71" s="409"/>
      <c r="AC71" s="409"/>
      <c r="AD71" s="409"/>
      <c r="AE71" s="409"/>
      <c r="AF71" s="491">
        <f t="shared" si="14"/>
        <v>0</v>
      </c>
      <c r="AG71" s="149"/>
      <c r="AH71" s="42">
        <f t="shared" si="15"/>
        <v>0</v>
      </c>
    </row>
    <row r="72" spans="1:34" ht="12.95" customHeight="1" x14ac:dyDescent="0.25">
      <c r="A72" s="592"/>
      <c r="B72" s="590"/>
      <c r="C72" s="601"/>
      <c r="D72" s="152" t="s">
        <v>134</v>
      </c>
      <c r="E72" s="153">
        <v>35</v>
      </c>
      <c r="F72" s="163" t="s">
        <v>2491</v>
      </c>
      <c r="G72" s="169">
        <f>VLOOKUP(D72,Baza_cen[],4,0)</f>
        <v>25.52</v>
      </c>
      <c r="I72" s="109">
        <f t="shared" si="12"/>
        <v>25.52</v>
      </c>
      <c r="P72" s="35"/>
      <c r="Q72" s="274" t="str">
        <f t="shared" si="13"/>
        <v>szt.</v>
      </c>
      <c r="R72" s="394"/>
      <c r="S72" s="409"/>
      <c r="T72" s="409"/>
      <c r="U72" s="409"/>
      <c r="V72" s="409"/>
      <c r="W72" s="409"/>
      <c r="X72" s="409"/>
      <c r="Y72" s="409"/>
      <c r="Z72" s="409"/>
      <c r="AA72" s="409"/>
      <c r="AB72" s="409"/>
      <c r="AC72" s="409"/>
      <c r="AD72" s="409"/>
      <c r="AE72" s="409"/>
      <c r="AF72" s="491">
        <f t="shared" si="14"/>
        <v>0</v>
      </c>
      <c r="AG72" s="149"/>
      <c r="AH72" s="42">
        <f t="shared" si="15"/>
        <v>0</v>
      </c>
    </row>
    <row r="73" spans="1:34" ht="12.95" customHeight="1" x14ac:dyDescent="0.25">
      <c r="A73" s="592"/>
      <c r="B73" s="590"/>
      <c r="C73" s="601"/>
      <c r="D73" s="157" t="s">
        <v>135</v>
      </c>
      <c r="E73" s="158">
        <v>40</v>
      </c>
      <c r="F73" s="163" t="s">
        <v>2491</v>
      </c>
      <c r="G73" s="170">
        <f>VLOOKUP(D73,Baza_cen[],4,0)</f>
        <v>26.68</v>
      </c>
      <c r="I73" s="109">
        <f t="shared" si="12"/>
        <v>26.68</v>
      </c>
      <c r="P73" s="35"/>
      <c r="Q73" s="274" t="str">
        <f t="shared" si="13"/>
        <v>szt.</v>
      </c>
      <c r="R73" s="394"/>
      <c r="S73" s="409"/>
      <c r="T73" s="409"/>
      <c r="U73" s="409"/>
      <c r="V73" s="409"/>
      <c r="W73" s="409"/>
      <c r="X73" s="409"/>
      <c r="Y73" s="409"/>
      <c r="Z73" s="409"/>
      <c r="AA73" s="409"/>
      <c r="AB73" s="409"/>
      <c r="AC73" s="409"/>
      <c r="AD73" s="409"/>
      <c r="AE73" s="409"/>
      <c r="AF73" s="491">
        <f t="shared" si="14"/>
        <v>0</v>
      </c>
      <c r="AG73" s="149"/>
      <c r="AH73" s="42">
        <f t="shared" si="15"/>
        <v>0</v>
      </c>
    </row>
    <row r="74" spans="1:34" ht="12.95" customHeight="1" x14ac:dyDescent="0.25">
      <c r="A74" s="592"/>
      <c r="B74" s="590"/>
      <c r="C74" s="601"/>
      <c r="D74" s="157" t="s">
        <v>136</v>
      </c>
      <c r="E74" s="158">
        <v>45</v>
      </c>
      <c r="F74" s="163" t="s">
        <v>2491</v>
      </c>
      <c r="G74" s="170">
        <f>VLOOKUP(D74,Baza_cen[],4,0)</f>
        <v>28.999999999999996</v>
      </c>
      <c r="I74" s="109">
        <f t="shared" si="12"/>
        <v>28.999999999999996</v>
      </c>
      <c r="P74" s="35"/>
      <c r="Q74" s="274" t="str">
        <f t="shared" si="13"/>
        <v>szt.</v>
      </c>
      <c r="R74" s="394"/>
      <c r="S74" s="409"/>
      <c r="T74" s="409"/>
      <c r="U74" s="409"/>
      <c r="V74" s="409"/>
      <c r="W74" s="409"/>
      <c r="X74" s="409"/>
      <c r="Y74" s="409"/>
      <c r="Z74" s="409"/>
      <c r="AA74" s="409"/>
      <c r="AB74" s="409"/>
      <c r="AC74" s="409"/>
      <c r="AD74" s="409"/>
      <c r="AE74" s="409"/>
      <c r="AF74" s="491">
        <f t="shared" si="14"/>
        <v>0</v>
      </c>
      <c r="AG74" s="149"/>
      <c r="AH74" s="42">
        <f t="shared" si="15"/>
        <v>0</v>
      </c>
    </row>
    <row r="75" spans="1:34" ht="12.95" customHeight="1" x14ac:dyDescent="0.25">
      <c r="A75" s="592"/>
      <c r="B75" s="590"/>
      <c r="C75" s="601"/>
      <c r="D75" s="157" t="s">
        <v>137</v>
      </c>
      <c r="E75" s="158">
        <v>50</v>
      </c>
      <c r="F75" s="163" t="s">
        <v>2491</v>
      </c>
      <c r="G75" s="170">
        <f>VLOOKUP(D75,Baza_cen[],4,0)</f>
        <v>31.319999999999997</v>
      </c>
      <c r="I75" s="109">
        <f t="shared" si="12"/>
        <v>31.319999999999997</v>
      </c>
      <c r="P75" s="35"/>
      <c r="Q75" s="274" t="str">
        <f t="shared" si="13"/>
        <v>szt.</v>
      </c>
      <c r="R75" s="394"/>
      <c r="S75" s="409"/>
      <c r="T75" s="409"/>
      <c r="U75" s="409"/>
      <c r="V75" s="409"/>
      <c r="W75" s="409"/>
      <c r="X75" s="409"/>
      <c r="Y75" s="409"/>
      <c r="Z75" s="409"/>
      <c r="AA75" s="409"/>
      <c r="AB75" s="409"/>
      <c r="AC75" s="409"/>
      <c r="AD75" s="409"/>
      <c r="AE75" s="409"/>
      <c r="AF75" s="491">
        <f t="shared" si="14"/>
        <v>0</v>
      </c>
      <c r="AG75" s="149"/>
      <c r="AH75" s="42">
        <f t="shared" si="15"/>
        <v>0</v>
      </c>
    </row>
    <row r="76" spans="1:34" ht="12.95" customHeight="1" x14ac:dyDescent="0.25">
      <c r="A76" s="592"/>
      <c r="B76" s="590"/>
      <c r="C76" s="601"/>
      <c r="D76" s="157" t="s">
        <v>138</v>
      </c>
      <c r="E76" s="158">
        <v>55</v>
      </c>
      <c r="F76" s="163" t="s">
        <v>2491</v>
      </c>
      <c r="G76" s="170">
        <f>VLOOKUP(D76,Baza_cen[],4,0)</f>
        <v>34.799999999999997</v>
      </c>
      <c r="I76" s="109">
        <f t="shared" si="12"/>
        <v>34.799999999999997</v>
      </c>
      <c r="P76" s="35"/>
      <c r="Q76" s="274" t="str">
        <f t="shared" si="13"/>
        <v>szt.</v>
      </c>
      <c r="R76" s="394"/>
      <c r="S76" s="409"/>
      <c r="T76" s="409"/>
      <c r="U76" s="409"/>
      <c r="V76" s="409"/>
      <c r="W76" s="409"/>
      <c r="X76" s="409"/>
      <c r="Y76" s="409"/>
      <c r="Z76" s="409"/>
      <c r="AA76" s="409"/>
      <c r="AB76" s="409"/>
      <c r="AC76" s="409"/>
      <c r="AD76" s="409"/>
      <c r="AE76" s="409"/>
      <c r="AF76" s="491">
        <f t="shared" si="14"/>
        <v>0</v>
      </c>
      <c r="AG76" s="149"/>
      <c r="AH76" s="42">
        <f t="shared" si="15"/>
        <v>0</v>
      </c>
    </row>
    <row r="77" spans="1:34" ht="12.95" customHeight="1" x14ac:dyDescent="0.25">
      <c r="A77" s="592"/>
      <c r="B77" s="590"/>
      <c r="C77" s="601"/>
      <c r="D77" s="165" t="s">
        <v>139</v>
      </c>
      <c r="E77" s="166">
        <v>60</v>
      </c>
      <c r="F77" s="163" t="s">
        <v>2491</v>
      </c>
      <c r="G77" s="172">
        <f>VLOOKUP(D77,Baza_cen[],4,0)</f>
        <v>35.96</v>
      </c>
      <c r="I77" s="109">
        <f t="shared" si="12"/>
        <v>35.96</v>
      </c>
      <c r="P77" s="35"/>
      <c r="Q77" s="274" t="str">
        <f t="shared" si="13"/>
        <v>szt.</v>
      </c>
      <c r="R77" s="394"/>
      <c r="S77" s="409"/>
      <c r="T77" s="409"/>
      <c r="U77" s="409"/>
      <c r="V77" s="409"/>
      <c r="W77" s="409"/>
      <c r="X77" s="409"/>
      <c r="Y77" s="409"/>
      <c r="Z77" s="409"/>
      <c r="AA77" s="409"/>
      <c r="AB77" s="409"/>
      <c r="AC77" s="409"/>
      <c r="AD77" s="409"/>
      <c r="AE77" s="409"/>
      <c r="AF77" s="491">
        <f t="shared" si="14"/>
        <v>0</v>
      </c>
      <c r="AG77" s="149"/>
      <c r="AH77" s="42">
        <f t="shared" si="15"/>
        <v>0</v>
      </c>
    </row>
    <row r="78" spans="1:34" ht="9.9499999999999993" customHeight="1" x14ac:dyDescent="0.25">
      <c r="A78" s="118"/>
      <c r="B78" s="118"/>
      <c r="C78" s="118"/>
      <c r="D78" s="118"/>
      <c r="E78" s="118"/>
      <c r="F78" s="118"/>
      <c r="G78" s="118"/>
      <c r="I78" s="168"/>
      <c r="P78" s="119"/>
      <c r="Q78" s="119"/>
      <c r="R78" s="400"/>
      <c r="S78" s="120"/>
      <c r="T78" s="120"/>
      <c r="U78" s="120"/>
      <c r="V78" s="120"/>
      <c r="W78" s="120"/>
      <c r="X78" s="120"/>
      <c r="Y78" s="120"/>
      <c r="Z78" s="120"/>
      <c r="AA78" s="120"/>
      <c r="AB78" s="120"/>
      <c r="AC78" s="120"/>
      <c r="AD78" s="120"/>
      <c r="AE78" s="120"/>
      <c r="AF78" s="492"/>
      <c r="AG78" s="120"/>
      <c r="AH78" s="76"/>
    </row>
    <row r="79" spans="1:34" ht="39.75" customHeight="1" x14ac:dyDescent="0.25">
      <c r="A79" s="592"/>
      <c r="B79" s="590" t="s">
        <v>506</v>
      </c>
      <c r="C79" s="601" t="s">
        <v>2495</v>
      </c>
      <c r="D79" s="152" t="s">
        <v>505</v>
      </c>
      <c r="E79" s="153">
        <v>40</v>
      </c>
      <c r="F79" s="153" t="s">
        <v>2490</v>
      </c>
      <c r="G79" s="169">
        <f>VLOOKUP(D79,Baza_cen[],4,0)</f>
        <v>35.96</v>
      </c>
      <c r="I79" s="109">
        <f>G79*(1-$I$3)</f>
        <v>35.96</v>
      </c>
      <c r="P79" s="35"/>
      <c r="Q79" s="274" t="str">
        <f t="shared" ref="Q79:Q80" si="16">$Q$3</f>
        <v>szt.</v>
      </c>
      <c r="R79" s="394"/>
      <c r="S79" s="409"/>
      <c r="T79" s="409"/>
      <c r="U79" s="409"/>
      <c r="V79" s="409"/>
      <c r="W79" s="409"/>
      <c r="X79" s="409"/>
      <c r="Y79" s="409"/>
      <c r="Z79" s="409"/>
      <c r="AA79" s="409"/>
      <c r="AB79" s="409"/>
      <c r="AC79" s="409"/>
      <c r="AD79" s="409"/>
      <c r="AE79" s="409"/>
      <c r="AF79" s="491">
        <f>P79*$J$1</f>
        <v>0</v>
      </c>
      <c r="AG79" s="149"/>
      <c r="AH79" s="42">
        <f>AF79*I79</f>
        <v>0</v>
      </c>
    </row>
    <row r="80" spans="1:34" ht="39.75" customHeight="1" x14ac:dyDescent="0.25">
      <c r="A80" s="592"/>
      <c r="B80" s="590"/>
      <c r="C80" s="601"/>
      <c r="D80" s="173" t="s">
        <v>507</v>
      </c>
      <c r="E80" s="61">
        <v>40</v>
      </c>
      <c r="F80" s="163" t="s">
        <v>2491</v>
      </c>
      <c r="G80" s="174">
        <f>VLOOKUP(D80,Baza_cen[],4,0)</f>
        <v>47.559999999999995</v>
      </c>
      <c r="I80" s="109">
        <f>G80*(1-$I$3)</f>
        <v>47.559999999999995</v>
      </c>
      <c r="P80" s="35"/>
      <c r="Q80" s="274" t="str">
        <f t="shared" si="16"/>
        <v>szt.</v>
      </c>
      <c r="R80" s="394"/>
      <c r="S80" s="409"/>
      <c r="T80" s="409"/>
      <c r="U80" s="409"/>
      <c r="V80" s="409"/>
      <c r="W80" s="409"/>
      <c r="X80" s="409"/>
      <c r="Y80" s="409"/>
      <c r="Z80" s="409"/>
      <c r="AA80" s="409"/>
      <c r="AB80" s="409"/>
      <c r="AC80" s="409"/>
      <c r="AD80" s="409"/>
      <c r="AE80" s="409"/>
      <c r="AF80" s="491">
        <f>P80*$J$1</f>
        <v>0</v>
      </c>
      <c r="AG80" s="149"/>
      <c r="AH80" s="42">
        <f>AF80*I80</f>
        <v>0</v>
      </c>
    </row>
    <row r="81" spans="1:34" ht="9.9499999999999993" customHeight="1" x14ac:dyDescent="0.25">
      <c r="A81" s="118"/>
      <c r="B81" s="118"/>
      <c r="C81" s="118"/>
      <c r="D81" s="118"/>
      <c r="E81" s="118"/>
      <c r="F81" s="118"/>
      <c r="G81" s="118"/>
      <c r="I81" s="168"/>
      <c r="P81" s="119"/>
      <c r="Q81" s="119"/>
      <c r="R81" s="400"/>
      <c r="S81" s="120"/>
      <c r="T81" s="120"/>
      <c r="U81" s="120"/>
      <c r="V81" s="120"/>
      <c r="W81" s="120"/>
      <c r="X81" s="120"/>
      <c r="Y81" s="120"/>
      <c r="Z81" s="120"/>
      <c r="AA81" s="120"/>
      <c r="AB81" s="120"/>
      <c r="AC81" s="120"/>
      <c r="AD81" s="120"/>
      <c r="AE81" s="120"/>
      <c r="AF81" s="492"/>
      <c r="AG81" s="120"/>
      <c r="AH81" s="76"/>
    </row>
    <row r="82" spans="1:34" ht="12.75" customHeight="1" x14ac:dyDescent="0.25">
      <c r="A82" s="592"/>
      <c r="B82" s="590" t="s">
        <v>230</v>
      </c>
      <c r="C82" s="601" t="s">
        <v>2496</v>
      </c>
      <c r="D82" s="152" t="s">
        <v>229</v>
      </c>
      <c r="E82" s="153">
        <v>65</v>
      </c>
      <c r="F82" s="153" t="s">
        <v>2490</v>
      </c>
      <c r="G82" s="169">
        <f>VLOOKUP(D82,Baza_cen[],4,0)</f>
        <v>33.64</v>
      </c>
      <c r="I82" s="109">
        <f t="shared" ref="I82:I157" si="17">G82*(1-$I$3)</f>
        <v>33.64</v>
      </c>
      <c r="P82" s="35"/>
      <c r="Q82" s="274" t="str">
        <f t="shared" ref="Q82:Q145" si="18">$Q$3</f>
        <v>szt.</v>
      </c>
      <c r="R82" s="394"/>
      <c r="S82" s="409"/>
      <c r="T82" s="409"/>
      <c r="U82" s="409"/>
      <c r="V82" s="409"/>
      <c r="W82" s="409"/>
      <c r="X82" s="409"/>
      <c r="Y82" s="409"/>
      <c r="Z82" s="409"/>
      <c r="AA82" s="409"/>
      <c r="AB82" s="409"/>
      <c r="AC82" s="409"/>
      <c r="AD82" s="409"/>
      <c r="AE82" s="409"/>
      <c r="AF82" s="491">
        <f t="shared" ref="AF82:AF145" si="19">P82*$J$1</f>
        <v>0</v>
      </c>
      <c r="AG82" s="149"/>
      <c r="AH82" s="42">
        <f t="shared" ref="AH82:AH145" si="20">AF82*I82</f>
        <v>0</v>
      </c>
    </row>
    <row r="83" spans="1:34" ht="12.75" customHeight="1" x14ac:dyDescent="0.25">
      <c r="A83" s="592"/>
      <c r="B83" s="590"/>
      <c r="C83" s="601"/>
      <c r="D83" s="157" t="s">
        <v>231</v>
      </c>
      <c r="E83" s="158">
        <v>70</v>
      </c>
      <c r="F83" s="158" t="s">
        <v>2490</v>
      </c>
      <c r="G83" s="170">
        <f>VLOOKUP(D83,Baza_cen[],4,0)</f>
        <v>35.96</v>
      </c>
      <c r="I83" s="109">
        <f t="shared" si="17"/>
        <v>35.96</v>
      </c>
      <c r="P83" s="35"/>
      <c r="Q83" s="274" t="str">
        <f t="shared" si="18"/>
        <v>szt.</v>
      </c>
      <c r="R83" s="394"/>
      <c r="S83" s="409"/>
      <c r="T83" s="409"/>
      <c r="U83" s="409"/>
      <c r="V83" s="409"/>
      <c r="W83" s="409"/>
      <c r="X83" s="409"/>
      <c r="Y83" s="409"/>
      <c r="Z83" s="409"/>
      <c r="AA83" s="409"/>
      <c r="AB83" s="409"/>
      <c r="AC83" s="409"/>
      <c r="AD83" s="409"/>
      <c r="AE83" s="409"/>
      <c r="AF83" s="491">
        <f t="shared" si="19"/>
        <v>0</v>
      </c>
      <c r="AG83" s="149"/>
      <c r="AH83" s="42">
        <f t="shared" si="20"/>
        <v>0</v>
      </c>
    </row>
    <row r="84" spans="1:34" ht="12.75" customHeight="1" x14ac:dyDescent="0.25">
      <c r="A84" s="592"/>
      <c r="B84" s="590"/>
      <c r="C84" s="601"/>
      <c r="D84" s="157" t="s">
        <v>232</v>
      </c>
      <c r="E84" s="158">
        <v>75</v>
      </c>
      <c r="F84" s="158" t="s">
        <v>2490</v>
      </c>
      <c r="G84" s="170">
        <f>VLOOKUP(D84,Baza_cen[],4,0)</f>
        <v>38.279999999999994</v>
      </c>
      <c r="I84" s="109">
        <f t="shared" si="17"/>
        <v>38.279999999999994</v>
      </c>
      <c r="P84" s="35"/>
      <c r="Q84" s="274" t="str">
        <f t="shared" si="18"/>
        <v>szt.</v>
      </c>
      <c r="R84" s="394"/>
      <c r="S84" s="409"/>
      <c r="T84" s="409"/>
      <c r="U84" s="409"/>
      <c r="V84" s="409"/>
      <c r="W84" s="409"/>
      <c r="X84" s="409"/>
      <c r="Y84" s="409"/>
      <c r="Z84" s="409"/>
      <c r="AA84" s="409"/>
      <c r="AB84" s="409"/>
      <c r="AC84" s="409"/>
      <c r="AD84" s="409"/>
      <c r="AE84" s="409"/>
      <c r="AF84" s="491">
        <f t="shared" si="19"/>
        <v>0</v>
      </c>
      <c r="AG84" s="149"/>
      <c r="AH84" s="42">
        <f t="shared" si="20"/>
        <v>0</v>
      </c>
    </row>
    <row r="85" spans="1:34" ht="12.75" customHeight="1" x14ac:dyDescent="0.25">
      <c r="A85" s="592"/>
      <c r="B85" s="590"/>
      <c r="C85" s="601"/>
      <c r="D85" s="157" t="s">
        <v>233</v>
      </c>
      <c r="E85" s="158">
        <v>80</v>
      </c>
      <c r="F85" s="158" t="s">
        <v>2490</v>
      </c>
      <c r="G85" s="170">
        <f>VLOOKUP(D85,Baza_cen[],4,0)</f>
        <v>40.599999999999994</v>
      </c>
      <c r="I85" s="109">
        <f t="shared" si="17"/>
        <v>40.599999999999994</v>
      </c>
      <c r="P85" s="35"/>
      <c r="Q85" s="274" t="str">
        <f t="shared" si="18"/>
        <v>szt.</v>
      </c>
      <c r="R85" s="394"/>
      <c r="S85" s="409"/>
      <c r="T85" s="409"/>
      <c r="U85" s="409"/>
      <c r="V85" s="409"/>
      <c r="W85" s="409"/>
      <c r="X85" s="409"/>
      <c r="Y85" s="409"/>
      <c r="Z85" s="409"/>
      <c r="AA85" s="409"/>
      <c r="AB85" s="409"/>
      <c r="AC85" s="409"/>
      <c r="AD85" s="409"/>
      <c r="AE85" s="409"/>
      <c r="AF85" s="491">
        <f t="shared" si="19"/>
        <v>0</v>
      </c>
      <c r="AG85" s="149"/>
      <c r="AH85" s="42">
        <f t="shared" si="20"/>
        <v>0</v>
      </c>
    </row>
    <row r="86" spans="1:34" ht="12.75" customHeight="1" x14ac:dyDescent="0.25">
      <c r="A86" s="592"/>
      <c r="B86" s="590"/>
      <c r="C86" s="601"/>
      <c r="D86" s="157" t="s">
        <v>234</v>
      </c>
      <c r="E86" s="158">
        <v>85</v>
      </c>
      <c r="F86" s="158" t="s">
        <v>2490</v>
      </c>
      <c r="G86" s="170">
        <f>VLOOKUP(D86,Baza_cen[],4,0)</f>
        <v>42.919999999999995</v>
      </c>
      <c r="I86" s="109">
        <f t="shared" si="17"/>
        <v>42.919999999999995</v>
      </c>
      <c r="P86" s="35"/>
      <c r="Q86" s="274" t="str">
        <f t="shared" si="18"/>
        <v>szt.</v>
      </c>
      <c r="R86" s="394"/>
      <c r="S86" s="409"/>
      <c r="T86" s="409"/>
      <c r="U86" s="409"/>
      <c r="V86" s="409"/>
      <c r="W86" s="409"/>
      <c r="X86" s="409"/>
      <c r="Y86" s="409"/>
      <c r="Z86" s="409"/>
      <c r="AA86" s="409"/>
      <c r="AB86" s="409"/>
      <c r="AC86" s="409"/>
      <c r="AD86" s="409"/>
      <c r="AE86" s="409"/>
      <c r="AF86" s="491">
        <f t="shared" si="19"/>
        <v>0</v>
      </c>
      <c r="AG86" s="149"/>
      <c r="AH86" s="42">
        <f t="shared" si="20"/>
        <v>0</v>
      </c>
    </row>
    <row r="87" spans="1:34" ht="12.75" customHeight="1" x14ac:dyDescent="0.25">
      <c r="A87" s="592"/>
      <c r="B87" s="590"/>
      <c r="C87" s="601"/>
      <c r="D87" s="157" t="s">
        <v>235</v>
      </c>
      <c r="E87" s="158">
        <v>90</v>
      </c>
      <c r="F87" s="158" t="s">
        <v>2490</v>
      </c>
      <c r="G87" s="170">
        <f>VLOOKUP(D87,Baza_cen[],4,0)</f>
        <v>46.4</v>
      </c>
      <c r="I87" s="109">
        <f t="shared" si="17"/>
        <v>46.4</v>
      </c>
      <c r="P87" s="35"/>
      <c r="Q87" s="274" t="str">
        <f t="shared" si="18"/>
        <v>szt.</v>
      </c>
      <c r="R87" s="394"/>
      <c r="S87" s="409"/>
      <c r="T87" s="409"/>
      <c r="U87" s="409"/>
      <c r="V87" s="409"/>
      <c r="W87" s="409"/>
      <c r="X87" s="409"/>
      <c r="Y87" s="409"/>
      <c r="Z87" s="409"/>
      <c r="AA87" s="409"/>
      <c r="AB87" s="409"/>
      <c r="AC87" s="409"/>
      <c r="AD87" s="409"/>
      <c r="AE87" s="409"/>
      <c r="AF87" s="491">
        <f t="shared" si="19"/>
        <v>0</v>
      </c>
      <c r="AG87" s="149"/>
      <c r="AH87" s="42">
        <f t="shared" si="20"/>
        <v>0</v>
      </c>
    </row>
    <row r="88" spans="1:34" ht="12.75" customHeight="1" x14ac:dyDescent="0.25">
      <c r="A88" s="592"/>
      <c r="B88" s="590"/>
      <c r="C88" s="601"/>
      <c r="D88" s="157" t="s">
        <v>236</v>
      </c>
      <c r="E88" s="158">
        <v>95</v>
      </c>
      <c r="F88" s="158" t="s">
        <v>2490</v>
      </c>
      <c r="G88" s="170">
        <f>VLOOKUP(D88,Baza_cen[],4,0)</f>
        <v>48.72</v>
      </c>
      <c r="I88" s="109">
        <f t="shared" si="17"/>
        <v>48.72</v>
      </c>
      <c r="P88" s="35"/>
      <c r="Q88" s="274" t="str">
        <f t="shared" si="18"/>
        <v>szt.</v>
      </c>
      <c r="R88" s="394"/>
      <c r="S88" s="409"/>
      <c r="T88" s="409"/>
      <c r="U88" s="409"/>
      <c r="V88" s="409"/>
      <c r="W88" s="409"/>
      <c r="X88" s="409"/>
      <c r="Y88" s="409"/>
      <c r="Z88" s="409"/>
      <c r="AA88" s="409"/>
      <c r="AB88" s="409"/>
      <c r="AC88" s="409"/>
      <c r="AD88" s="409"/>
      <c r="AE88" s="409"/>
      <c r="AF88" s="491">
        <f t="shared" si="19"/>
        <v>0</v>
      </c>
      <c r="AG88" s="149"/>
      <c r="AH88" s="42">
        <f t="shared" si="20"/>
        <v>0</v>
      </c>
    </row>
    <row r="89" spans="1:34" ht="12.75" customHeight="1" x14ac:dyDescent="0.25">
      <c r="A89" s="592"/>
      <c r="B89" s="590"/>
      <c r="C89" s="601"/>
      <c r="D89" s="157" t="s">
        <v>237</v>
      </c>
      <c r="E89" s="158">
        <v>100</v>
      </c>
      <c r="F89" s="158" t="s">
        <v>2490</v>
      </c>
      <c r="G89" s="170">
        <f>VLOOKUP(D89,Baza_cen[],4,0)</f>
        <v>52.199999999999996</v>
      </c>
      <c r="I89" s="109">
        <f t="shared" si="17"/>
        <v>52.199999999999996</v>
      </c>
      <c r="P89" s="35"/>
      <c r="Q89" s="274" t="str">
        <f t="shared" si="18"/>
        <v>szt.</v>
      </c>
      <c r="R89" s="394"/>
      <c r="S89" s="409"/>
      <c r="T89" s="409"/>
      <c r="U89" s="409"/>
      <c r="V89" s="409"/>
      <c r="W89" s="409"/>
      <c r="X89" s="409"/>
      <c r="Y89" s="409"/>
      <c r="Z89" s="409"/>
      <c r="AA89" s="409"/>
      <c r="AB89" s="409"/>
      <c r="AC89" s="409"/>
      <c r="AD89" s="409"/>
      <c r="AE89" s="409"/>
      <c r="AF89" s="491">
        <f t="shared" si="19"/>
        <v>0</v>
      </c>
      <c r="AG89" s="149"/>
      <c r="AH89" s="42">
        <f t="shared" si="20"/>
        <v>0</v>
      </c>
    </row>
    <row r="90" spans="1:34" ht="12.75" customHeight="1" x14ac:dyDescent="0.25">
      <c r="A90" s="592"/>
      <c r="B90" s="590"/>
      <c r="C90" s="601"/>
      <c r="D90" s="157" t="s">
        <v>238</v>
      </c>
      <c r="E90" s="158">
        <v>105</v>
      </c>
      <c r="F90" s="158" t="s">
        <v>2490</v>
      </c>
      <c r="G90" s="170">
        <f>VLOOKUP(D90,Baza_cen[],4,0)</f>
        <v>54.519999999999996</v>
      </c>
      <c r="I90" s="109">
        <f t="shared" si="17"/>
        <v>54.519999999999996</v>
      </c>
      <c r="P90" s="35"/>
      <c r="Q90" s="274" t="str">
        <f t="shared" si="18"/>
        <v>szt.</v>
      </c>
      <c r="R90" s="394"/>
      <c r="S90" s="409"/>
      <c r="T90" s="409"/>
      <c r="U90" s="409"/>
      <c r="V90" s="409"/>
      <c r="W90" s="409"/>
      <c r="X90" s="409"/>
      <c r="Y90" s="409"/>
      <c r="Z90" s="409"/>
      <c r="AA90" s="409"/>
      <c r="AB90" s="409"/>
      <c r="AC90" s="409"/>
      <c r="AD90" s="409"/>
      <c r="AE90" s="409"/>
      <c r="AF90" s="491">
        <f t="shared" si="19"/>
        <v>0</v>
      </c>
      <c r="AG90" s="149"/>
      <c r="AH90" s="42">
        <f t="shared" si="20"/>
        <v>0</v>
      </c>
    </row>
    <row r="91" spans="1:34" ht="12.75" customHeight="1" x14ac:dyDescent="0.25">
      <c r="A91" s="592"/>
      <c r="B91" s="590"/>
      <c r="C91" s="601"/>
      <c r="D91" s="157" t="s">
        <v>239</v>
      </c>
      <c r="E91" s="158">
        <v>110</v>
      </c>
      <c r="F91" s="158" t="s">
        <v>2490</v>
      </c>
      <c r="G91" s="170">
        <f>VLOOKUP(D91,Baza_cen[],4,0)</f>
        <v>56.839999999999996</v>
      </c>
      <c r="I91" s="109">
        <f t="shared" si="17"/>
        <v>56.839999999999996</v>
      </c>
      <c r="P91" s="35"/>
      <c r="Q91" s="274" t="str">
        <f t="shared" si="18"/>
        <v>szt.</v>
      </c>
      <c r="R91" s="394"/>
      <c r="S91" s="409"/>
      <c r="T91" s="409"/>
      <c r="U91" s="409"/>
      <c r="V91" s="409"/>
      <c r="W91" s="409"/>
      <c r="X91" s="409"/>
      <c r="Y91" s="409"/>
      <c r="Z91" s="409"/>
      <c r="AA91" s="409"/>
      <c r="AB91" s="409"/>
      <c r="AC91" s="409"/>
      <c r="AD91" s="409"/>
      <c r="AE91" s="409"/>
      <c r="AF91" s="491">
        <f t="shared" si="19"/>
        <v>0</v>
      </c>
      <c r="AG91" s="149"/>
      <c r="AH91" s="42">
        <f t="shared" si="20"/>
        <v>0</v>
      </c>
    </row>
    <row r="92" spans="1:34" ht="12.75" customHeight="1" x14ac:dyDescent="0.25">
      <c r="A92" s="592"/>
      <c r="B92" s="590"/>
      <c r="C92" s="601"/>
      <c r="D92" s="157" t="s">
        <v>240</v>
      </c>
      <c r="E92" s="158">
        <v>115</v>
      </c>
      <c r="F92" s="158" t="s">
        <v>2490</v>
      </c>
      <c r="G92" s="170">
        <f>VLOOKUP(D92,Baza_cen[],4,0)</f>
        <v>60.319999999999993</v>
      </c>
      <c r="I92" s="109">
        <f t="shared" si="17"/>
        <v>60.319999999999993</v>
      </c>
      <c r="P92" s="35"/>
      <c r="Q92" s="274" t="str">
        <f t="shared" si="18"/>
        <v>szt.</v>
      </c>
      <c r="R92" s="394"/>
      <c r="S92" s="409"/>
      <c r="T92" s="409"/>
      <c r="U92" s="409"/>
      <c r="V92" s="409"/>
      <c r="W92" s="409"/>
      <c r="X92" s="409"/>
      <c r="Y92" s="409"/>
      <c r="Z92" s="409"/>
      <c r="AA92" s="409"/>
      <c r="AB92" s="409"/>
      <c r="AC92" s="409"/>
      <c r="AD92" s="409"/>
      <c r="AE92" s="409"/>
      <c r="AF92" s="491">
        <f t="shared" si="19"/>
        <v>0</v>
      </c>
      <c r="AG92" s="149"/>
      <c r="AH92" s="42">
        <f t="shared" si="20"/>
        <v>0</v>
      </c>
    </row>
    <row r="93" spans="1:34" ht="12.75" customHeight="1" x14ac:dyDescent="0.25">
      <c r="A93" s="592"/>
      <c r="B93" s="590"/>
      <c r="C93" s="601"/>
      <c r="D93" s="157" t="s">
        <v>241</v>
      </c>
      <c r="E93" s="158">
        <v>120</v>
      </c>
      <c r="F93" s="158" t="s">
        <v>2490</v>
      </c>
      <c r="G93" s="170">
        <f>VLOOKUP(D93,Baza_cen[],4,0)</f>
        <v>61.48</v>
      </c>
      <c r="I93" s="109">
        <f t="shared" si="17"/>
        <v>61.48</v>
      </c>
      <c r="P93" s="35"/>
      <c r="Q93" s="274" t="str">
        <f t="shared" si="18"/>
        <v>szt.</v>
      </c>
      <c r="R93" s="394"/>
      <c r="S93" s="409"/>
      <c r="T93" s="409"/>
      <c r="U93" s="409"/>
      <c r="V93" s="409"/>
      <c r="W93" s="409"/>
      <c r="X93" s="409"/>
      <c r="Y93" s="409"/>
      <c r="Z93" s="409"/>
      <c r="AA93" s="409"/>
      <c r="AB93" s="409"/>
      <c r="AC93" s="409"/>
      <c r="AD93" s="409"/>
      <c r="AE93" s="409"/>
      <c r="AF93" s="491">
        <f t="shared" si="19"/>
        <v>0</v>
      </c>
      <c r="AG93" s="149"/>
      <c r="AH93" s="42">
        <f t="shared" si="20"/>
        <v>0</v>
      </c>
    </row>
    <row r="94" spans="1:34" ht="12.75" customHeight="1" x14ac:dyDescent="0.25">
      <c r="A94" s="592"/>
      <c r="B94" s="590"/>
      <c r="C94" s="601"/>
      <c r="D94" s="157" t="s">
        <v>242</v>
      </c>
      <c r="E94" s="158">
        <v>125</v>
      </c>
      <c r="F94" s="158" t="s">
        <v>2490</v>
      </c>
      <c r="G94" s="170">
        <f>VLOOKUP(D94,Baza_cen[],4,0)</f>
        <v>63.8</v>
      </c>
      <c r="I94" s="109">
        <f t="shared" si="17"/>
        <v>63.8</v>
      </c>
      <c r="P94" s="35"/>
      <c r="Q94" s="274" t="str">
        <f t="shared" si="18"/>
        <v>szt.</v>
      </c>
      <c r="R94" s="394"/>
      <c r="S94" s="409"/>
      <c r="T94" s="409"/>
      <c r="U94" s="409"/>
      <c r="V94" s="409"/>
      <c r="W94" s="409"/>
      <c r="X94" s="409"/>
      <c r="Y94" s="409"/>
      <c r="Z94" s="409"/>
      <c r="AA94" s="409"/>
      <c r="AB94" s="409"/>
      <c r="AC94" s="409"/>
      <c r="AD94" s="409"/>
      <c r="AE94" s="409"/>
      <c r="AF94" s="491">
        <f t="shared" si="19"/>
        <v>0</v>
      </c>
      <c r="AG94" s="149"/>
      <c r="AH94" s="42">
        <f t="shared" si="20"/>
        <v>0</v>
      </c>
    </row>
    <row r="95" spans="1:34" ht="12.75" customHeight="1" x14ac:dyDescent="0.25">
      <c r="A95" s="592"/>
      <c r="B95" s="590"/>
      <c r="C95" s="601"/>
      <c r="D95" s="157" t="s">
        <v>243</v>
      </c>
      <c r="E95" s="158">
        <v>130</v>
      </c>
      <c r="F95" s="158" t="s">
        <v>2490</v>
      </c>
      <c r="G95" s="170">
        <f>VLOOKUP(D95,Baza_cen[],4,0)</f>
        <v>66.11999999999999</v>
      </c>
      <c r="I95" s="109">
        <f t="shared" si="17"/>
        <v>66.11999999999999</v>
      </c>
      <c r="P95" s="35"/>
      <c r="Q95" s="274" t="str">
        <f t="shared" si="18"/>
        <v>szt.</v>
      </c>
      <c r="R95" s="394"/>
      <c r="S95" s="409"/>
      <c r="T95" s="409"/>
      <c r="U95" s="409"/>
      <c r="V95" s="409"/>
      <c r="W95" s="409"/>
      <c r="X95" s="409"/>
      <c r="Y95" s="409"/>
      <c r="Z95" s="409"/>
      <c r="AA95" s="409"/>
      <c r="AB95" s="409"/>
      <c r="AC95" s="409"/>
      <c r="AD95" s="409"/>
      <c r="AE95" s="409"/>
      <c r="AF95" s="491">
        <f t="shared" si="19"/>
        <v>0</v>
      </c>
      <c r="AG95" s="149"/>
      <c r="AH95" s="42">
        <f t="shared" si="20"/>
        <v>0</v>
      </c>
    </row>
    <row r="96" spans="1:34" ht="12.75" customHeight="1" x14ac:dyDescent="0.25">
      <c r="A96" s="592"/>
      <c r="B96" s="590"/>
      <c r="C96" s="601"/>
      <c r="D96" s="157" t="s">
        <v>244</v>
      </c>
      <c r="E96" s="158">
        <v>135</v>
      </c>
      <c r="F96" s="158" t="s">
        <v>2490</v>
      </c>
      <c r="G96" s="170">
        <f>VLOOKUP(D96,Baza_cen[],4,0)</f>
        <v>68.44</v>
      </c>
      <c r="I96" s="109">
        <f t="shared" si="17"/>
        <v>68.44</v>
      </c>
      <c r="P96" s="35"/>
      <c r="Q96" s="274" t="str">
        <f t="shared" si="18"/>
        <v>szt.</v>
      </c>
      <c r="R96" s="394"/>
      <c r="S96" s="409"/>
      <c r="T96" s="409"/>
      <c r="U96" s="409"/>
      <c r="V96" s="409"/>
      <c r="W96" s="409"/>
      <c r="X96" s="409"/>
      <c r="Y96" s="409"/>
      <c r="Z96" s="409"/>
      <c r="AA96" s="409"/>
      <c r="AB96" s="409"/>
      <c r="AC96" s="409"/>
      <c r="AD96" s="409"/>
      <c r="AE96" s="409"/>
      <c r="AF96" s="491">
        <f t="shared" si="19"/>
        <v>0</v>
      </c>
      <c r="AG96" s="149"/>
      <c r="AH96" s="42">
        <f t="shared" si="20"/>
        <v>0</v>
      </c>
    </row>
    <row r="97" spans="1:34" ht="12.75" customHeight="1" x14ac:dyDescent="0.25">
      <c r="A97" s="592"/>
      <c r="B97" s="590"/>
      <c r="C97" s="601"/>
      <c r="D97" s="157" t="s">
        <v>245</v>
      </c>
      <c r="E97" s="158">
        <v>140</v>
      </c>
      <c r="F97" s="158" t="s">
        <v>2490</v>
      </c>
      <c r="G97" s="170">
        <f>VLOOKUP(D97,Baza_cen[],4,0)</f>
        <v>71.92</v>
      </c>
      <c r="I97" s="109">
        <f t="shared" si="17"/>
        <v>71.92</v>
      </c>
      <c r="P97" s="35"/>
      <c r="Q97" s="274" t="str">
        <f t="shared" si="18"/>
        <v>szt.</v>
      </c>
      <c r="R97" s="394"/>
      <c r="S97" s="409"/>
      <c r="T97" s="409"/>
      <c r="U97" s="409"/>
      <c r="V97" s="409"/>
      <c r="W97" s="409"/>
      <c r="X97" s="409"/>
      <c r="Y97" s="409"/>
      <c r="Z97" s="409"/>
      <c r="AA97" s="409"/>
      <c r="AB97" s="409"/>
      <c r="AC97" s="409"/>
      <c r="AD97" s="409"/>
      <c r="AE97" s="409"/>
      <c r="AF97" s="491">
        <f t="shared" si="19"/>
        <v>0</v>
      </c>
      <c r="AG97" s="149"/>
      <c r="AH97" s="42">
        <f t="shared" si="20"/>
        <v>0</v>
      </c>
    </row>
    <row r="98" spans="1:34" ht="12.75" customHeight="1" x14ac:dyDescent="0.25">
      <c r="A98" s="592"/>
      <c r="B98" s="590"/>
      <c r="C98" s="601"/>
      <c r="D98" s="157" t="s">
        <v>246</v>
      </c>
      <c r="E98" s="158">
        <v>145</v>
      </c>
      <c r="F98" s="158" t="s">
        <v>2490</v>
      </c>
      <c r="G98" s="170">
        <f>VLOOKUP(D98,Baza_cen[],4,0)</f>
        <v>75.399999999999991</v>
      </c>
      <c r="I98" s="109">
        <f t="shared" si="17"/>
        <v>75.399999999999991</v>
      </c>
      <c r="P98" s="35"/>
      <c r="Q98" s="274" t="str">
        <f t="shared" si="18"/>
        <v>szt.</v>
      </c>
      <c r="R98" s="394"/>
      <c r="S98" s="409"/>
      <c r="T98" s="409"/>
      <c r="U98" s="409"/>
      <c r="V98" s="409"/>
      <c r="W98" s="409"/>
      <c r="X98" s="409"/>
      <c r="Y98" s="409"/>
      <c r="Z98" s="409"/>
      <c r="AA98" s="409"/>
      <c r="AB98" s="409"/>
      <c r="AC98" s="409"/>
      <c r="AD98" s="409"/>
      <c r="AE98" s="409"/>
      <c r="AF98" s="491">
        <f t="shared" si="19"/>
        <v>0</v>
      </c>
      <c r="AG98" s="149"/>
      <c r="AH98" s="42">
        <f t="shared" si="20"/>
        <v>0</v>
      </c>
    </row>
    <row r="99" spans="1:34" ht="12.75" customHeight="1" x14ac:dyDescent="0.25">
      <c r="A99" s="592"/>
      <c r="B99" s="590"/>
      <c r="C99" s="601"/>
      <c r="D99" s="157" t="s">
        <v>247</v>
      </c>
      <c r="E99" s="158">
        <v>150</v>
      </c>
      <c r="F99" s="158" t="s">
        <v>2490</v>
      </c>
      <c r="G99" s="170">
        <f>VLOOKUP(D99,Baza_cen[],4,0)</f>
        <v>77.72</v>
      </c>
      <c r="I99" s="109">
        <f t="shared" si="17"/>
        <v>77.72</v>
      </c>
      <c r="P99" s="35"/>
      <c r="Q99" s="274" t="str">
        <f t="shared" si="18"/>
        <v>szt.</v>
      </c>
      <c r="R99" s="394"/>
      <c r="S99" s="409"/>
      <c r="T99" s="409"/>
      <c r="U99" s="409"/>
      <c r="V99" s="409"/>
      <c r="W99" s="409"/>
      <c r="X99" s="409"/>
      <c r="Y99" s="409"/>
      <c r="Z99" s="409"/>
      <c r="AA99" s="409"/>
      <c r="AB99" s="409"/>
      <c r="AC99" s="409"/>
      <c r="AD99" s="409"/>
      <c r="AE99" s="409"/>
      <c r="AF99" s="491">
        <f t="shared" si="19"/>
        <v>0</v>
      </c>
      <c r="AG99" s="149"/>
      <c r="AH99" s="42">
        <f t="shared" si="20"/>
        <v>0</v>
      </c>
    </row>
    <row r="100" spans="1:34" ht="12.75" customHeight="1" x14ac:dyDescent="0.25">
      <c r="A100" s="592"/>
      <c r="B100" s="590"/>
      <c r="C100" s="601"/>
      <c r="D100" s="157" t="s">
        <v>248</v>
      </c>
      <c r="E100" s="158">
        <v>155</v>
      </c>
      <c r="F100" s="158" t="s">
        <v>2490</v>
      </c>
      <c r="G100" s="170">
        <f>VLOOKUP(D100,Baza_cen[],4,0)</f>
        <v>80.039999999999992</v>
      </c>
      <c r="I100" s="109">
        <f t="shared" si="17"/>
        <v>80.039999999999992</v>
      </c>
      <c r="P100" s="35"/>
      <c r="Q100" s="274" t="str">
        <f t="shared" si="18"/>
        <v>szt.</v>
      </c>
      <c r="R100" s="394"/>
      <c r="S100" s="409"/>
      <c r="T100" s="409"/>
      <c r="U100" s="409"/>
      <c r="V100" s="409"/>
      <c r="W100" s="409"/>
      <c r="X100" s="409"/>
      <c r="Y100" s="409"/>
      <c r="Z100" s="409"/>
      <c r="AA100" s="409"/>
      <c r="AB100" s="409"/>
      <c r="AC100" s="409"/>
      <c r="AD100" s="409"/>
      <c r="AE100" s="409"/>
      <c r="AF100" s="491">
        <f t="shared" si="19"/>
        <v>0</v>
      </c>
      <c r="AG100" s="149"/>
      <c r="AH100" s="42">
        <f t="shared" si="20"/>
        <v>0</v>
      </c>
    </row>
    <row r="101" spans="1:34" ht="12.75" customHeight="1" x14ac:dyDescent="0.25">
      <c r="A101" s="592"/>
      <c r="B101" s="590"/>
      <c r="C101" s="601"/>
      <c r="D101" s="157" t="s">
        <v>249</v>
      </c>
      <c r="E101" s="158">
        <v>160</v>
      </c>
      <c r="F101" s="158" t="s">
        <v>2490</v>
      </c>
      <c r="G101" s="170">
        <f>VLOOKUP(D101,Baza_cen[],4,0)</f>
        <v>82.36</v>
      </c>
      <c r="I101" s="109">
        <f t="shared" si="17"/>
        <v>82.36</v>
      </c>
      <c r="P101" s="35"/>
      <c r="Q101" s="274" t="str">
        <f t="shared" si="18"/>
        <v>szt.</v>
      </c>
      <c r="R101" s="394"/>
      <c r="S101" s="409"/>
      <c r="T101" s="409"/>
      <c r="U101" s="409"/>
      <c r="V101" s="409"/>
      <c r="W101" s="409"/>
      <c r="X101" s="409"/>
      <c r="Y101" s="409"/>
      <c r="Z101" s="409"/>
      <c r="AA101" s="409"/>
      <c r="AB101" s="409"/>
      <c r="AC101" s="409"/>
      <c r="AD101" s="409"/>
      <c r="AE101" s="409"/>
      <c r="AF101" s="491">
        <f t="shared" si="19"/>
        <v>0</v>
      </c>
      <c r="AG101" s="149"/>
      <c r="AH101" s="42">
        <f t="shared" si="20"/>
        <v>0</v>
      </c>
    </row>
    <row r="102" spans="1:34" ht="12.75" customHeight="1" x14ac:dyDescent="0.25">
      <c r="A102" s="592"/>
      <c r="B102" s="590"/>
      <c r="C102" s="601"/>
      <c r="D102" s="157" t="s">
        <v>250</v>
      </c>
      <c r="E102" s="158">
        <v>165</v>
      </c>
      <c r="F102" s="158" t="s">
        <v>2490</v>
      </c>
      <c r="G102" s="170">
        <f>VLOOKUP(D102,Baza_cen[],4,0)</f>
        <v>85.839999999999989</v>
      </c>
      <c r="I102" s="109">
        <f t="shared" si="17"/>
        <v>85.839999999999989</v>
      </c>
      <c r="P102" s="35"/>
      <c r="Q102" s="274" t="str">
        <f t="shared" si="18"/>
        <v>szt.</v>
      </c>
      <c r="R102" s="394"/>
      <c r="S102" s="409"/>
      <c r="T102" s="409"/>
      <c r="U102" s="409"/>
      <c r="V102" s="409"/>
      <c r="W102" s="409"/>
      <c r="X102" s="409"/>
      <c r="Y102" s="409"/>
      <c r="Z102" s="409"/>
      <c r="AA102" s="409"/>
      <c r="AB102" s="409"/>
      <c r="AC102" s="409"/>
      <c r="AD102" s="409"/>
      <c r="AE102" s="409"/>
      <c r="AF102" s="491">
        <f t="shared" si="19"/>
        <v>0</v>
      </c>
      <c r="AG102" s="149"/>
      <c r="AH102" s="42">
        <f t="shared" si="20"/>
        <v>0</v>
      </c>
    </row>
    <row r="103" spans="1:34" ht="12.75" customHeight="1" x14ac:dyDescent="0.25">
      <c r="A103" s="592"/>
      <c r="B103" s="590"/>
      <c r="C103" s="601"/>
      <c r="D103" s="157" t="s">
        <v>251</v>
      </c>
      <c r="E103" s="158">
        <v>170</v>
      </c>
      <c r="F103" s="158" t="s">
        <v>2490</v>
      </c>
      <c r="G103" s="170">
        <f>VLOOKUP(D103,Baza_cen[],4,0)</f>
        <v>87</v>
      </c>
      <c r="I103" s="109">
        <f t="shared" si="17"/>
        <v>87</v>
      </c>
      <c r="P103" s="35"/>
      <c r="Q103" s="274" t="str">
        <f t="shared" si="18"/>
        <v>szt.</v>
      </c>
      <c r="R103" s="394"/>
      <c r="S103" s="409"/>
      <c r="T103" s="409"/>
      <c r="U103" s="409"/>
      <c r="V103" s="409"/>
      <c r="W103" s="409"/>
      <c r="X103" s="409"/>
      <c r="Y103" s="409"/>
      <c r="Z103" s="409"/>
      <c r="AA103" s="409"/>
      <c r="AB103" s="409"/>
      <c r="AC103" s="409"/>
      <c r="AD103" s="409"/>
      <c r="AE103" s="409"/>
      <c r="AF103" s="491">
        <f t="shared" si="19"/>
        <v>0</v>
      </c>
      <c r="AG103" s="149"/>
      <c r="AH103" s="42">
        <f t="shared" si="20"/>
        <v>0</v>
      </c>
    </row>
    <row r="104" spans="1:34" ht="12.75" customHeight="1" x14ac:dyDescent="0.25">
      <c r="A104" s="592"/>
      <c r="B104" s="590"/>
      <c r="C104" s="601"/>
      <c r="D104" s="157" t="s">
        <v>252</v>
      </c>
      <c r="E104" s="158">
        <v>175</v>
      </c>
      <c r="F104" s="158" t="s">
        <v>2490</v>
      </c>
      <c r="G104" s="170">
        <f>VLOOKUP(D104,Baza_cen[],4,0)</f>
        <v>89.32</v>
      </c>
      <c r="I104" s="109">
        <f t="shared" si="17"/>
        <v>89.32</v>
      </c>
      <c r="P104" s="35"/>
      <c r="Q104" s="274" t="str">
        <f t="shared" si="18"/>
        <v>szt.</v>
      </c>
      <c r="R104" s="394"/>
      <c r="S104" s="409"/>
      <c r="T104" s="409"/>
      <c r="U104" s="409"/>
      <c r="V104" s="409"/>
      <c r="W104" s="409"/>
      <c r="X104" s="409"/>
      <c r="Y104" s="409"/>
      <c r="Z104" s="409"/>
      <c r="AA104" s="409"/>
      <c r="AB104" s="409"/>
      <c r="AC104" s="409"/>
      <c r="AD104" s="409"/>
      <c r="AE104" s="409"/>
      <c r="AF104" s="491">
        <f t="shared" si="19"/>
        <v>0</v>
      </c>
      <c r="AG104" s="149"/>
      <c r="AH104" s="42">
        <f t="shared" si="20"/>
        <v>0</v>
      </c>
    </row>
    <row r="105" spans="1:34" ht="12.75" customHeight="1" x14ac:dyDescent="0.25">
      <c r="A105" s="592"/>
      <c r="B105" s="590"/>
      <c r="C105" s="601"/>
      <c r="D105" s="157" t="s">
        <v>253</v>
      </c>
      <c r="E105" s="158">
        <v>180</v>
      </c>
      <c r="F105" s="158" t="s">
        <v>2490</v>
      </c>
      <c r="G105" s="170">
        <f>VLOOKUP(D105,Baza_cen[],4,0)</f>
        <v>91.64</v>
      </c>
      <c r="I105" s="109">
        <f t="shared" si="17"/>
        <v>91.64</v>
      </c>
      <c r="P105" s="35"/>
      <c r="Q105" s="274" t="str">
        <f t="shared" si="18"/>
        <v>szt.</v>
      </c>
      <c r="R105" s="394"/>
      <c r="S105" s="409"/>
      <c r="T105" s="409"/>
      <c r="U105" s="409"/>
      <c r="V105" s="409"/>
      <c r="W105" s="409"/>
      <c r="X105" s="409"/>
      <c r="Y105" s="409"/>
      <c r="Z105" s="409"/>
      <c r="AA105" s="409"/>
      <c r="AB105" s="409"/>
      <c r="AC105" s="409"/>
      <c r="AD105" s="409"/>
      <c r="AE105" s="409"/>
      <c r="AF105" s="491">
        <f t="shared" si="19"/>
        <v>0</v>
      </c>
      <c r="AG105" s="149"/>
      <c r="AH105" s="42">
        <f t="shared" si="20"/>
        <v>0</v>
      </c>
    </row>
    <row r="106" spans="1:34" ht="12.75" customHeight="1" x14ac:dyDescent="0.25">
      <c r="A106" s="592"/>
      <c r="B106" s="590"/>
      <c r="C106" s="601"/>
      <c r="D106" s="157" t="s">
        <v>254</v>
      </c>
      <c r="E106" s="158">
        <v>185</v>
      </c>
      <c r="F106" s="158" t="s">
        <v>2490</v>
      </c>
      <c r="G106" s="170">
        <f>VLOOKUP(D106,Baza_cen[],4,0)</f>
        <v>93.96</v>
      </c>
      <c r="I106" s="109">
        <f t="shared" si="17"/>
        <v>93.96</v>
      </c>
      <c r="P106" s="35"/>
      <c r="Q106" s="274" t="str">
        <f t="shared" si="18"/>
        <v>szt.</v>
      </c>
      <c r="R106" s="394"/>
      <c r="S106" s="409"/>
      <c r="T106" s="409"/>
      <c r="U106" s="409"/>
      <c r="V106" s="409"/>
      <c r="W106" s="409"/>
      <c r="X106" s="409"/>
      <c r="Y106" s="409"/>
      <c r="Z106" s="409"/>
      <c r="AA106" s="409"/>
      <c r="AB106" s="409"/>
      <c r="AC106" s="409"/>
      <c r="AD106" s="409"/>
      <c r="AE106" s="409"/>
      <c r="AF106" s="491">
        <f t="shared" si="19"/>
        <v>0</v>
      </c>
      <c r="AG106" s="149"/>
      <c r="AH106" s="42">
        <f t="shared" si="20"/>
        <v>0</v>
      </c>
    </row>
    <row r="107" spans="1:34" ht="12.75" customHeight="1" x14ac:dyDescent="0.25">
      <c r="A107" s="592"/>
      <c r="B107" s="590"/>
      <c r="C107" s="601"/>
      <c r="D107" s="157" t="s">
        <v>255</v>
      </c>
      <c r="E107" s="158">
        <v>190</v>
      </c>
      <c r="F107" s="158" t="s">
        <v>2490</v>
      </c>
      <c r="G107" s="170">
        <f>VLOOKUP(D107,Baza_cen[],4,0)</f>
        <v>97.44</v>
      </c>
      <c r="I107" s="109">
        <f t="shared" si="17"/>
        <v>97.44</v>
      </c>
      <c r="P107" s="35"/>
      <c r="Q107" s="274" t="str">
        <f t="shared" si="18"/>
        <v>szt.</v>
      </c>
      <c r="R107" s="394"/>
      <c r="S107" s="409"/>
      <c r="T107" s="409"/>
      <c r="U107" s="409"/>
      <c r="V107" s="409"/>
      <c r="W107" s="409"/>
      <c r="X107" s="409"/>
      <c r="Y107" s="409"/>
      <c r="Z107" s="409"/>
      <c r="AA107" s="409"/>
      <c r="AB107" s="409"/>
      <c r="AC107" s="409"/>
      <c r="AD107" s="409"/>
      <c r="AE107" s="409"/>
      <c r="AF107" s="491">
        <f t="shared" si="19"/>
        <v>0</v>
      </c>
      <c r="AG107" s="149"/>
      <c r="AH107" s="42">
        <f t="shared" si="20"/>
        <v>0</v>
      </c>
    </row>
    <row r="108" spans="1:34" ht="12.75" customHeight="1" x14ac:dyDescent="0.25">
      <c r="A108" s="592"/>
      <c r="B108" s="590"/>
      <c r="C108" s="601"/>
      <c r="D108" s="157" t="s">
        <v>256</v>
      </c>
      <c r="E108" s="158">
        <v>195</v>
      </c>
      <c r="F108" s="158" t="s">
        <v>2490</v>
      </c>
      <c r="G108" s="170">
        <f>VLOOKUP(D108,Baza_cen[],4,0)</f>
        <v>100.91999999999999</v>
      </c>
      <c r="I108" s="109">
        <f t="shared" si="17"/>
        <v>100.91999999999999</v>
      </c>
      <c r="P108" s="35"/>
      <c r="Q108" s="274" t="str">
        <f t="shared" si="18"/>
        <v>szt.</v>
      </c>
      <c r="R108" s="394"/>
      <c r="S108" s="409"/>
      <c r="T108" s="409"/>
      <c r="U108" s="409"/>
      <c r="V108" s="409"/>
      <c r="W108" s="409"/>
      <c r="X108" s="409"/>
      <c r="Y108" s="409"/>
      <c r="Z108" s="409"/>
      <c r="AA108" s="409"/>
      <c r="AB108" s="409"/>
      <c r="AC108" s="409"/>
      <c r="AD108" s="409"/>
      <c r="AE108" s="409"/>
      <c r="AF108" s="491">
        <f t="shared" si="19"/>
        <v>0</v>
      </c>
      <c r="AG108" s="149"/>
      <c r="AH108" s="42">
        <f t="shared" si="20"/>
        <v>0</v>
      </c>
    </row>
    <row r="109" spans="1:34" ht="12.75" customHeight="1" x14ac:dyDescent="0.25">
      <c r="A109" s="592"/>
      <c r="B109" s="590"/>
      <c r="C109" s="601"/>
      <c r="D109" s="157" t="s">
        <v>257</v>
      </c>
      <c r="E109" s="158">
        <v>200</v>
      </c>
      <c r="F109" s="158" t="s">
        <v>2490</v>
      </c>
      <c r="G109" s="170">
        <f>VLOOKUP(D109,Baza_cen[],4,0)</f>
        <v>103.24</v>
      </c>
      <c r="I109" s="109">
        <f t="shared" si="17"/>
        <v>103.24</v>
      </c>
      <c r="P109" s="35"/>
      <c r="Q109" s="274" t="str">
        <f t="shared" si="18"/>
        <v>szt.</v>
      </c>
      <c r="R109" s="394"/>
      <c r="S109" s="409"/>
      <c r="T109" s="409"/>
      <c r="U109" s="409"/>
      <c r="V109" s="409"/>
      <c r="W109" s="409"/>
      <c r="X109" s="409"/>
      <c r="Y109" s="409"/>
      <c r="Z109" s="409"/>
      <c r="AA109" s="409"/>
      <c r="AB109" s="409"/>
      <c r="AC109" s="409"/>
      <c r="AD109" s="409"/>
      <c r="AE109" s="409"/>
      <c r="AF109" s="491">
        <f t="shared" si="19"/>
        <v>0</v>
      </c>
      <c r="AG109" s="149"/>
      <c r="AH109" s="42">
        <f t="shared" si="20"/>
        <v>0</v>
      </c>
    </row>
    <row r="110" spans="1:34" ht="12.75" customHeight="1" x14ac:dyDescent="0.25">
      <c r="A110" s="592"/>
      <c r="B110" s="590"/>
      <c r="C110" s="601"/>
      <c r="D110" s="157" t="s">
        <v>258</v>
      </c>
      <c r="E110" s="158">
        <v>205</v>
      </c>
      <c r="F110" s="158" t="s">
        <v>2490</v>
      </c>
      <c r="G110" s="170">
        <f>VLOOKUP(D110,Baza_cen[],4,0)</f>
        <v>105.55999999999999</v>
      </c>
      <c r="I110" s="109">
        <f t="shared" si="17"/>
        <v>105.55999999999999</v>
      </c>
      <c r="P110" s="35"/>
      <c r="Q110" s="274" t="str">
        <f t="shared" si="18"/>
        <v>szt.</v>
      </c>
      <c r="R110" s="394"/>
      <c r="S110" s="409"/>
      <c r="T110" s="409"/>
      <c r="U110" s="409"/>
      <c r="V110" s="409"/>
      <c r="W110" s="409"/>
      <c r="X110" s="409"/>
      <c r="Y110" s="409"/>
      <c r="Z110" s="409"/>
      <c r="AA110" s="409"/>
      <c r="AB110" s="409"/>
      <c r="AC110" s="409"/>
      <c r="AD110" s="409"/>
      <c r="AE110" s="409"/>
      <c r="AF110" s="491">
        <f t="shared" si="19"/>
        <v>0</v>
      </c>
      <c r="AG110" s="149"/>
      <c r="AH110" s="42">
        <f t="shared" si="20"/>
        <v>0</v>
      </c>
    </row>
    <row r="111" spans="1:34" ht="12.75" customHeight="1" x14ac:dyDescent="0.25">
      <c r="A111" s="592"/>
      <c r="B111" s="590"/>
      <c r="C111" s="601"/>
      <c r="D111" s="157" t="s">
        <v>259</v>
      </c>
      <c r="E111" s="158">
        <v>210</v>
      </c>
      <c r="F111" s="158" t="s">
        <v>2490</v>
      </c>
      <c r="G111" s="170">
        <f>VLOOKUP(D111,Baza_cen[],4,0)</f>
        <v>107.88</v>
      </c>
      <c r="I111" s="109">
        <f t="shared" si="17"/>
        <v>107.88</v>
      </c>
      <c r="P111" s="35"/>
      <c r="Q111" s="274" t="str">
        <f t="shared" si="18"/>
        <v>szt.</v>
      </c>
      <c r="R111" s="394"/>
      <c r="S111" s="409"/>
      <c r="T111" s="409"/>
      <c r="U111" s="409"/>
      <c r="V111" s="409"/>
      <c r="W111" s="409"/>
      <c r="X111" s="409"/>
      <c r="Y111" s="409"/>
      <c r="Z111" s="409"/>
      <c r="AA111" s="409"/>
      <c r="AB111" s="409"/>
      <c r="AC111" s="409"/>
      <c r="AD111" s="409"/>
      <c r="AE111" s="409"/>
      <c r="AF111" s="491">
        <f t="shared" si="19"/>
        <v>0</v>
      </c>
      <c r="AG111" s="149"/>
      <c r="AH111" s="42">
        <f t="shared" si="20"/>
        <v>0</v>
      </c>
    </row>
    <row r="112" spans="1:34" ht="12.75" customHeight="1" x14ac:dyDescent="0.25">
      <c r="A112" s="592"/>
      <c r="B112" s="590"/>
      <c r="C112" s="601"/>
      <c r="D112" s="157" t="s">
        <v>260</v>
      </c>
      <c r="E112" s="158">
        <v>215</v>
      </c>
      <c r="F112" s="158" t="s">
        <v>2490</v>
      </c>
      <c r="G112" s="170">
        <f>VLOOKUP(D112,Baza_cen[],4,0)</f>
        <v>111.35999999999999</v>
      </c>
      <c r="I112" s="109">
        <f t="shared" si="17"/>
        <v>111.35999999999999</v>
      </c>
      <c r="P112" s="35"/>
      <c r="Q112" s="274" t="str">
        <f t="shared" si="18"/>
        <v>szt.</v>
      </c>
      <c r="R112" s="394"/>
      <c r="S112" s="409"/>
      <c r="T112" s="409"/>
      <c r="U112" s="409"/>
      <c r="V112" s="409"/>
      <c r="W112" s="409"/>
      <c r="X112" s="409"/>
      <c r="Y112" s="409"/>
      <c r="Z112" s="409"/>
      <c r="AA112" s="409"/>
      <c r="AB112" s="409"/>
      <c r="AC112" s="409"/>
      <c r="AD112" s="409"/>
      <c r="AE112" s="409"/>
      <c r="AF112" s="491">
        <f t="shared" si="19"/>
        <v>0</v>
      </c>
      <c r="AG112" s="149"/>
      <c r="AH112" s="42">
        <f t="shared" si="20"/>
        <v>0</v>
      </c>
    </row>
    <row r="113" spans="1:34" ht="12.75" customHeight="1" x14ac:dyDescent="0.25">
      <c r="A113" s="592"/>
      <c r="B113" s="590"/>
      <c r="C113" s="601"/>
      <c r="D113" s="157" t="s">
        <v>261</v>
      </c>
      <c r="E113" s="158">
        <v>220</v>
      </c>
      <c r="F113" s="158" t="s">
        <v>2490</v>
      </c>
      <c r="G113" s="170">
        <f>VLOOKUP(D113,Baza_cen[],4,0)</f>
        <v>113.67999999999999</v>
      </c>
      <c r="I113" s="109">
        <f t="shared" si="17"/>
        <v>113.67999999999999</v>
      </c>
      <c r="P113" s="35"/>
      <c r="Q113" s="274" t="str">
        <f t="shared" si="18"/>
        <v>szt.</v>
      </c>
      <c r="R113" s="394"/>
      <c r="S113" s="409"/>
      <c r="T113" s="409"/>
      <c r="U113" s="409"/>
      <c r="V113" s="409"/>
      <c r="W113" s="409"/>
      <c r="X113" s="409"/>
      <c r="Y113" s="409"/>
      <c r="Z113" s="409"/>
      <c r="AA113" s="409"/>
      <c r="AB113" s="409"/>
      <c r="AC113" s="409"/>
      <c r="AD113" s="409"/>
      <c r="AE113" s="409"/>
      <c r="AF113" s="491">
        <f t="shared" si="19"/>
        <v>0</v>
      </c>
      <c r="AG113" s="149"/>
      <c r="AH113" s="42">
        <f t="shared" si="20"/>
        <v>0</v>
      </c>
    </row>
    <row r="114" spans="1:34" ht="12.75" customHeight="1" x14ac:dyDescent="0.25">
      <c r="A114" s="592"/>
      <c r="B114" s="590"/>
      <c r="C114" s="601"/>
      <c r="D114" s="157" t="s">
        <v>262</v>
      </c>
      <c r="E114" s="158">
        <v>225</v>
      </c>
      <c r="F114" s="158" t="s">
        <v>2490</v>
      </c>
      <c r="G114" s="170">
        <f>VLOOKUP(D114,Baza_cen[],4,0)</f>
        <v>115.99999999999999</v>
      </c>
      <c r="I114" s="109">
        <f t="shared" si="17"/>
        <v>115.99999999999999</v>
      </c>
      <c r="P114" s="35"/>
      <c r="Q114" s="274" t="str">
        <f t="shared" si="18"/>
        <v>szt.</v>
      </c>
      <c r="R114" s="394"/>
      <c r="S114" s="409"/>
      <c r="T114" s="409"/>
      <c r="U114" s="409"/>
      <c r="V114" s="409"/>
      <c r="W114" s="409"/>
      <c r="X114" s="409"/>
      <c r="Y114" s="409"/>
      <c r="Z114" s="409"/>
      <c r="AA114" s="409"/>
      <c r="AB114" s="409"/>
      <c r="AC114" s="409"/>
      <c r="AD114" s="409"/>
      <c r="AE114" s="409"/>
      <c r="AF114" s="491">
        <f t="shared" si="19"/>
        <v>0</v>
      </c>
      <c r="AG114" s="149"/>
      <c r="AH114" s="42">
        <f t="shared" si="20"/>
        <v>0</v>
      </c>
    </row>
    <row r="115" spans="1:34" ht="12.75" customHeight="1" x14ac:dyDescent="0.25">
      <c r="A115" s="592"/>
      <c r="B115" s="590"/>
      <c r="C115" s="601"/>
      <c r="D115" s="157" t="s">
        <v>263</v>
      </c>
      <c r="E115" s="158">
        <v>230</v>
      </c>
      <c r="F115" s="158" t="s">
        <v>2490</v>
      </c>
      <c r="G115" s="170">
        <f>VLOOKUP(D115,Baza_cen[],4,0)</f>
        <v>117.16</v>
      </c>
      <c r="I115" s="109">
        <f t="shared" si="17"/>
        <v>117.16</v>
      </c>
      <c r="P115" s="35"/>
      <c r="Q115" s="274" t="str">
        <f t="shared" si="18"/>
        <v>szt.</v>
      </c>
      <c r="R115" s="394"/>
      <c r="S115" s="409"/>
      <c r="T115" s="409"/>
      <c r="U115" s="409"/>
      <c r="V115" s="409"/>
      <c r="W115" s="409"/>
      <c r="X115" s="409"/>
      <c r="Y115" s="409"/>
      <c r="Z115" s="409"/>
      <c r="AA115" s="409"/>
      <c r="AB115" s="409"/>
      <c r="AC115" s="409"/>
      <c r="AD115" s="409"/>
      <c r="AE115" s="409"/>
      <c r="AF115" s="491">
        <f t="shared" si="19"/>
        <v>0</v>
      </c>
      <c r="AG115" s="149"/>
      <c r="AH115" s="42">
        <f t="shared" si="20"/>
        <v>0</v>
      </c>
    </row>
    <row r="116" spans="1:34" ht="12.75" customHeight="1" x14ac:dyDescent="0.25">
      <c r="A116" s="592"/>
      <c r="B116" s="590"/>
      <c r="C116" s="601"/>
      <c r="D116" s="157" t="s">
        <v>264</v>
      </c>
      <c r="E116" s="158">
        <v>235</v>
      </c>
      <c r="F116" s="158" t="s">
        <v>2490</v>
      </c>
      <c r="G116" s="170">
        <f>VLOOKUP(D116,Baza_cen[],4,0)</f>
        <v>119.47999999999999</v>
      </c>
      <c r="I116" s="109">
        <f t="shared" si="17"/>
        <v>119.47999999999999</v>
      </c>
      <c r="P116" s="35"/>
      <c r="Q116" s="274" t="str">
        <f t="shared" si="18"/>
        <v>szt.</v>
      </c>
      <c r="R116" s="394"/>
      <c r="S116" s="409"/>
      <c r="T116" s="409"/>
      <c r="U116" s="409"/>
      <c r="V116" s="409"/>
      <c r="W116" s="409"/>
      <c r="X116" s="409"/>
      <c r="Y116" s="409"/>
      <c r="Z116" s="409"/>
      <c r="AA116" s="409"/>
      <c r="AB116" s="409"/>
      <c r="AC116" s="409"/>
      <c r="AD116" s="409"/>
      <c r="AE116" s="409"/>
      <c r="AF116" s="491">
        <f t="shared" si="19"/>
        <v>0</v>
      </c>
      <c r="AG116" s="149"/>
      <c r="AH116" s="42">
        <f t="shared" si="20"/>
        <v>0</v>
      </c>
    </row>
    <row r="117" spans="1:34" ht="12.75" customHeight="1" x14ac:dyDescent="0.25">
      <c r="A117" s="592"/>
      <c r="B117" s="590"/>
      <c r="C117" s="601"/>
      <c r="D117" s="157" t="s">
        <v>265</v>
      </c>
      <c r="E117" s="158">
        <v>240</v>
      </c>
      <c r="F117" s="158" t="s">
        <v>2490</v>
      </c>
      <c r="G117" s="170">
        <f>VLOOKUP(D117,Baza_cen[],4,0)</f>
        <v>124.11999999999999</v>
      </c>
      <c r="I117" s="109">
        <f t="shared" si="17"/>
        <v>124.11999999999999</v>
      </c>
      <c r="P117" s="35"/>
      <c r="Q117" s="274" t="str">
        <f t="shared" si="18"/>
        <v>szt.</v>
      </c>
      <c r="R117" s="394"/>
      <c r="S117" s="409"/>
      <c r="T117" s="409"/>
      <c r="U117" s="409"/>
      <c r="V117" s="409"/>
      <c r="W117" s="409"/>
      <c r="X117" s="409"/>
      <c r="Y117" s="409"/>
      <c r="Z117" s="409"/>
      <c r="AA117" s="409"/>
      <c r="AB117" s="409"/>
      <c r="AC117" s="409"/>
      <c r="AD117" s="409"/>
      <c r="AE117" s="409"/>
      <c r="AF117" s="491">
        <f t="shared" si="19"/>
        <v>0</v>
      </c>
      <c r="AG117" s="149"/>
      <c r="AH117" s="42">
        <f t="shared" si="20"/>
        <v>0</v>
      </c>
    </row>
    <row r="118" spans="1:34" ht="12.75" customHeight="1" x14ac:dyDescent="0.25">
      <c r="A118" s="592"/>
      <c r="B118" s="590"/>
      <c r="C118" s="601"/>
      <c r="D118" s="157" t="s">
        <v>266</v>
      </c>
      <c r="E118" s="158">
        <v>245</v>
      </c>
      <c r="F118" s="158" t="s">
        <v>2490</v>
      </c>
      <c r="G118" s="170">
        <f>VLOOKUP(D118,Baza_cen[],4,0)</f>
        <v>126.44</v>
      </c>
      <c r="I118" s="109">
        <f t="shared" si="17"/>
        <v>126.44</v>
      </c>
      <c r="P118" s="35"/>
      <c r="Q118" s="274" t="str">
        <f t="shared" si="18"/>
        <v>szt.</v>
      </c>
      <c r="R118" s="394"/>
      <c r="S118" s="409"/>
      <c r="T118" s="409"/>
      <c r="U118" s="409"/>
      <c r="V118" s="409"/>
      <c r="W118" s="409"/>
      <c r="X118" s="409"/>
      <c r="Y118" s="409"/>
      <c r="Z118" s="409"/>
      <c r="AA118" s="409"/>
      <c r="AB118" s="409"/>
      <c r="AC118" s="409"/>
      <c r="AD118" s="409"/>
      <c r="AE118" s="409"/>
      <c r="AF118" s="491">
        <f t="shared" si="19"/>
        <v>0</v>
      </c>
      <c r="AG118" s="149"/>
      <c r="AH118" s="42">
        <f t="shared" si="20"/>
        <v>0</v>
      </c>
    </row>
    <row r="119" spans="1:34" ht="12.75" customHeight="1" x14ac:dyDescent="0.25">
      <c r="A119" s="592"/>
      <c r="B119" s="590"/>
      <c r="C119" s="601"/>
      <c r="D119" s="157" t="s">
        <v>267</v>
      </c>
      <c r="E119" s="158">
        <v>250</v>
      </c>
      <c r="F119" s="158" t="s">
        <v>2490</v>
      </c>
      <c r="G119" s="170">
        <f>VLOOKUP(D119,Baza_cen[],4,0)</f>
        <v>128.76</v>
      </c>
      <c r="I119" s="109">
        <f t="shared" si="17"/>
        <v>128.76</v>
      </c>
      <c r="P119" s="35"/>
      <c r="Q119" s="274" t="str">
        <f t="shared" si="18"/>
        <v>szt.</v>
      </c>
      <c r="R119" s="394"/>
      <c r="S119" s="409"/>
      <c r="T119" s="409"/>
      <c r="U119" s="409"/>
      <c r="V119" s="409"/>
      <c r="W119" s="409"/>
      <c r="X119" s="409"/>
      <c r="Y119" s="409"/>
      <c r="Z119" s="409"/>
      <c r="AA119" s="409"/>
      <c r="AB119" s="409"/>
      <c r="AC119" s="409"/>
      <c r="AD119" s="409"/>
      <c r="AE119" s="409"/>
      <c r="AF119" s="491">
        <f t="shared" si="19"/>
        <v>0</v>
      </c>
      <c r="AG119" s="149"/>
      <c r="AH119" s="42">
        <f t="shared" si="20"/>
        <v>0</v>
      </c>
    </row>
    <row r="120" spans="1:34" ht="12.75" customHeight="1" x14ac:dyDescent="0.25">
      <c r="A120" s="592"/>
      <c r="B120" s="590"/>
      <c r="C120" s="601"/>
      <c r="D120" s="152" t="s">
        <v>268</v>
      </c>
      <c r="E120" s="153">
        <v>65</v>
      </c>
      <c r="F120" s="114" t="s">
        <v>2491</v>
      </c>
      <c r="G120" s="169">
        <f>VLOOKUP(D120,Baza_cen[],4,0)</f>
        <v>42.919999999999995</v>
      </c>
      <c r="I120" s="109">
        <f t="shared" si="17"/>
        <v>42.919999999999995</v>
      </c>
      <c r="P120" s="35"/>
      <c r="Q120" s="274" t="str">
        <f t="shared" si="18"/>
        <v>szt.</v>
      </c>
      <c r="R120" s="394"/>
      <c r="S120" s="409"/>
      <c r="T120" s="409"/>
      <c r="U120" s="409"/>
      <c r="V120" s="409"/>
      <c r="W120" s="409"/>
      <c r="X120" s="409"/>
      <c r="Y120" s="409"/>
      <c r="Z120" s="409"/>
      <c r="AA120" s="409"/>
      <c r="AB120" s="409"/>
      <c r="AC120" s="409"/>
      <c r="AD120" s="409"/>
      <c r="AE120" s="409"/>
      <c r="AF120" s="491">
        <f t="shared" si="19"/>
        <v>0</v>
      </c>
      <c r="AG120" s="149"/>
      <c r="AH120" s="42">
        <f t="shared" si="20"/>
        <v>0</v>
      </c>
    </row>
    <row r="121" spans="1:34" ht="12.75" customHeight="1" x14ac:dyDescent="0.25">
      <c r="A121" s="592"/>
      <c r="B121" s="590"/>
      <c r="C121" s="601"/>
      <c r="D121" s="157" t="s">
        <v>269</v>
      </c>
      <c r="E121" s="158">
        <v>70</v>
      </c>
      <c r="F121" s="114" t="s">
        <v>2491</v>
      </c>
      <c r="G121" s="170">
        <f>VLOOKUP(D121,Baza_cen[],4,0)</f>
        <v>45.239999999999995</v>
      </c>
      <c r="I121" s="109">
        <f t="shared" si="17"/>
        <v>45.239999999999995</v>
      </c>
      <c r="P121" s="35"/>
      <c r="Q121" s="274" t="str">
        <f t="shared" si="18"/>
        <v>szt.</v>
      </c>
      <c r="R121" s="394"/>
      <c r="S121" s="409"/>
      <c r="T121" s="409"/>
      <c r="U121" s="409"/>
      <c r="V121" s="409"/>
      <c r="W121" s="409"/>
      <c r="X121" s="409"/>
      <c r="Y121" s="409"/>
      <c r="Z121" s="409"/>
      <c r="AA121" s="409"/>
      <c r="AB121" s="409"/>
      <c r="AC121" s="409"/>
      <c r="AD121" s="409"/>
      <c r="AE121" s="409"/>
      <c r="AF121" s="491">
        <f t="shared" si="19"/>
        <v>0</v>
      </c>
      <c r="AG121" s="149"/>
      <c r="AH121" s="42">
        <f t="shared" si="20"/>
        <v>0</v>
      </c>
    </row>
    <row r="122" spans="1:34" ht="12.75" customHeight="1" x14ac:dyDescent="0.25">
      <c r="A122" s="592"/>
      <c r="B122" s="590"/>
      <c r="C122" s="601"/>
      <c r="D122" s="157" t="s">
        <v>270</v>
      </c>
      <c r="E122" s="158">
        <v>75</v>
      </c>
      <c r="F122" s="114" t="s">
        <v>2491</v>
      </c>
      <c r="G122" s="170">
        <f>VLOOKUP(D122,Baza_cen[],4,0)</f>
        <v>47.559999999999995</v>
      </c>
      <c r="I122" s="109">
        <f t="shared" si="17"/>
        <v>47.559999999999995</v>
      </c>
      <c r="P122" s="35"/>
      <c r="Q122" s="274" t="str">
        <f t="shared" si="18"/>
        <v>szt.</v>
      </c>
      <c r="R122" s="394"/>
      <c r="S122" s="409"/>
      <c r="T122" s="409"/>
      <c r="U122" s="409"/>
      <c r="V122" s="409"/>
      <c r="W122" s="409"/>
      <c r="X122" s="409"/>
      <c r="Y122" s="409"/>
      <c r="Z122" s="409"/>
      <c r="AA122" s="409"/>
      <c r="AB122" s="409"/>
      <c r="AC122" s="409"/>
      <c r="AD122" s="409"/>
      <c r="AE122" s="409"/>
      <c r="AF122" s="491">
        <f t="shared" si="19"/>
        <v>0</v>
      </c>
      <c r="AG122" s="149"/>
      <c r="AH122" s="42">
        <f t="shared" si="20"/>
        <v>0</v>
      </c>
    </row>
    <row r="123" spans="1:34" ht="12.75" customHeight="1" x14ac:dyDescent="0.25">
      <c r="A123" s="592"/>
      <c r="B123" s="590"/>
      <c r="C123" s="601"/>
      <c r="D123" s="157" t="s">
        <v>271</v>
      </c>
      <c r="E123" s="158">
        <v>80</v>
      </c>
      <c r="F123" s="114" t="s">
        <v>2491</v>
      </c>
      <c r="G123" s="170">
        <f>VLOOKUP(D123,Baza_cen[],4,0)</f>
        <v>51.04</v>
      </c>
      <c r="I123" s="109">
        <f t="shared" si="17"/>
        <v>51.04</v>
      </c>
      <c r="P123" s="35"/>
      <c r="Q123" s="274" t="str">
        <f t="shared" si="18"/>
        <v>szt.</v>
      </c>
      <c r="R123" s="394"/>
      <c r="S123" s="409"/>
      <c r="T123" s="409"/>
      <c r="U123" s="409"/>
      <c r="V123" s="409"/>
      <c r="W123" s="409"/>
      <c r="X123" s="409"/>
      <c r="Y123" s="409"/>
      <c r="Z123" s="409"/>
      <c r="AA123" s="409"/>
      <c r="AB123" s="409"/>
      <c r="AC123" s="409"/>
      <c r="AD123" s="409"/>
      <c r="AE123" s="409"/>
      <c r="AF123" s="491">
        <f t="shared" si="19"/>
        <v>0</v>
      </c>
      <c r="AG123" s="149"/>
      <c r="AH123" s="42">
        <f t="shared" si="20"/>
        <v>0</v>
      </c>
    </row>
    <row r="124" spans="1:34" ht="12.75" customHeight="1" x14ac:dyDescent="0.25">
      <c r="A124" s="592"/>
      <c r="B124" s="590"/>
      <c r="C124" s="601"/>
      <c r="D124" s="157" t="s">
        <v>272</v>
      </c>
      <c r="E124" s="158">
        <v>85</v>
      </c>
      <c r="F124" s="114" t="s">
        <v>2491</v>
      </c>
      <c r="G124" s="170">
        <f>VLOOKUP(D124,Baza_cen[],4,0)</f>
        <v>54.519999999999996</v>
      </c>
      <c r="I124" s="109">
        <f t="shared" si="17"/>
        <v>54.519999999999996</v>
      </c>
      <c r="P124" s="35"/>
      <c r="Q124" s="274" t="str">
        <f t="shared" si="18"/>
        <v>szt.</v>
      </c>
      <c r="R124" s="394"/>
      <c r="S124" s="409"/>
      <c r="T124" s="409"/>
      <c r="U124" s="409"/>
      <c r="V124" s="409"/>
      <c r="W124" s="409"/>
      <c r="X124" s="409"/>
      <c r="Y124" s="409"/>
      <c r="Z124" s="409"/>
      <c r="AA124" s="409"/>
      <c r="AB124" s="409"/>
      <c r="AC124" s="409"/>
      <c r="AD124" s="409"/>
      <c r="AE124" s="409"/>
      <c r="AF124" s="491">
        <f t="shared" si="19"/>
        <v>0</v>
      </c>
      <c r="AG124" s="149"/>
      <c r="AH124" s="42">
        <f t="shared" si="20"/>
        <v>0</v>
      </c>
    </row>
    <row r="125" spans="1:34" ht="12.75" customHeight="1" x14ac:dyDescent="0.25">
      <c r="A125" s="592"/>
      <c r="B125" s="590"/>
      <c r="C125" s="601"/>
      <c r="D125" s="157" t="s">
        <v>273</v>
      </c>
      <c r="E125" s="158">
        <v>90</v>
      </c>
      <c r="F125" s="114" t="s">
        <v>2491</v>
      </c>
      <c r="G125" s="170">
        <f>VLOOKUP(D125,Baza_cen[],4,0)</f>
        <v>57.999999999999993</v>
      </c>
      <c r="I125" s="109">
        <f t="shared" si="17"/>
        <v>57.999999999999993</v>
      </c>
      <c r="P125" s="35"/>
      <c r="Q125" s="274" t="str">
        <f t="shared" si="18"/>
        <v>szt.</v>
      </c>
      <c r="R125" s="394"/>
      <c r="S125" s="409"/>
      <c r="T125" s="409"/>
      <c r="U125" s="409"/>
      <c r="V125" s="409"/>
      <c r="W125" s="409"/>
      <c r="X125" s="409"/>
      <c r="Y125" s="409"/>
      <c r="Z125" s="409"/>
      <c r="AA125" s="409"/>
      <c r="AB125" s="409"/>
      <c r="AC125" s="409"/>
      <c r="AD125" s="409"/>
      <c r="AE125" s="409"/>
      <c r="AF125" s="491">
        <f t="shared" si="19"/>
        <v>0</v>
      </c>
      <c r="AG125" s="149"/>
      <c r="AH125" s="42">
        <f t="shared" si="20"/>
        <v>0</v>
      </c>
    </row>
    <row r="126" spans="1:34" ht="12.75" customHeight="1" x14ac:dyDescent="0.25">
      <c r="A126" s="592"/>
      <c r="B126" s="590"/>
      <c r="C126" s="601"/>
      <c r="D126" s="157" t="s">
        <v>274</v>
      </c>
      <c r="E126" s="158">
        <v>95</v>
      </c>
      <c r="F126" s="114" t="s">
        <v>2491</v>
      </c>
      <c r="G126" s="170">
        <f>VLOOKUP(D126,Baza_cen[],4,0)</f>
        <v>61.48</v>
      </c>
      <c r="I126" s="109">
        <f t="shared" si="17"/>
        <v>61.48</v>
      </c>
      <c r="P126" s="35"/>
      <c r="Q126" s="274" t="str">
        <f t="shared" si="18"/>
        <v>szt.</v>
      </c>
      <c r="R126" s="394"/>
      <c r="S126" s="409"/>
      <c r="T126" s="409"/>
      <c r="U126" s="409"/>
      <c r="V126" s="409"/>
      <c r="W126" s="409"/>
      <c r="X126" s="409"/>
      <c r="Y126" s="409"/>
      <c r="Z126" s="409"/>
      <c r="AA126" s="409"/>
      <c r="AB126" s="409"/>
      <c r="AC126" s="409"/>
      <c r="AD126" s="409"/>
      <c r="AE126" s="409"/>
      <c r="AF126" s="491">
        <f t="shared" si="19"/>
        <v>0</v>
      </c>
      <c r="AG126" s="149"/>
      <c r="AH126" s="42">
        <f t="shared" si="20"/>
        <v>0</v>
      </c>
    </row>
    <row r="127" spans="1:34" ht="12.75" customHeight="1" x14ac:dyDescent="0.25">
      <c r="A127" s="592"/>
      <c r="B127" s="590"/>
      <c r="C127" s="601"/>
      <c r="D127" s="157" t="s">
        <v>275</v>
      </c>
      <c r="E127" s="158">
        <v>100</v>
      </c>
      <c r="F127" s="114" t="s">
        <v>2491</v>
      </c>
      <c r="G127" s="170">
        <f>VLOOKUP(D127,Baza_cen[],4,0)</f>
        <v>63.8</v>
      </c>
      <c r="I127" s="109">
        <f t="shared" si="17"/>
        <v>63.8</v>
      </c>
      <c r="P127" s="35"/>
      <c r="Q127" s="274" t="str">
        <f t="shared" si="18"/>
        <v>szt.</v>
      </c>
      <c r="R127" s="394"/>
      <c r="S127" s="409"/>
      <c r="T127" s="409"/>
      <c r="U127" s="409"/>
      <c r="V127" s="409"/>
      <c r="W127" s="409"/>
      <c r="X127" s="409"/>
      <c r="Y127" s="409"/>
      <c r="Z127" s="409"/>
      <c r="AA127" s="409"/>
      <c r="AB127" s="409"/>
      <c r="AC127" s="409"/>
      <c r="AD127" s="409"/>
      <c r="AE127" s="409"/>
      <c r="AF127" s="491">
        <f t="shared" si="19"/>
        <v>0</v>
      </c>
      <c r="AG127" s="149"/>
      <c r="AH127" s="42">
        <f t="shared" si="20"/>
        <v>0</v>
      </c>
    </row>
    <row r="128" spans="1:34" ht="12.75" customHeight="1" x14ac:dyDescent="0.25">
      <c r="A128" s="592"/>
      <c r="B128" s="590"/>
      <c r="C128" s="601"/>
      <c r="D128" s="157" t="s">
        <v>276</v>
      </c>
      <c r="E128" s="158">
        <v>105</v>
      </c>
      <c r="F128" s="114" t="s">
        <v>2491</v>
      </c>
      <c r="G128" s="170">
        <f>VLOOKUP(D128,Baza_cen[],4,0)</f>
        <v>66.11999999999999</v>
      </c>
      <c r="I128" s="109">
        <f t="shared" si="17"/>
        <v>66.11999999999999</v>
      </c>
      <c r="P128" s="35"/>
      <c r="Q128" s="274" t="str">
        <f t="shared" si="18"/>
        <v>szt.</v>
      </c>
      <c r="R128" s="394"/>
      <c r="S128" s="409"/>
      <c r="T128" s="409"/>
      <c r="U128" s="409"/>
      <c r="V128" s="409"/>
      <c r="W128" s="409"/>
      <c r="X128" s="409"/>
      <c r="Y128" s="409"/>
      <c r="Z128" s="409"/>
      <c r="AA128" s="409"/>
      <c r="AB128" s="409"/>
      <c r="AC128" s="409"/>
      <c r="AD128" s="409"/>
      <c r="AE128" s="409"/>
      <c r="AF128" s="491">
        <f t="shared" si="19"/>
        <v>0</v>
      </c>
      <c r="AG128" s="149"/>
      <c r="AH128" s="42">
        <f t="shared" si="20"/>
        <v>0</v>
      </c>
    </row>
    <row r="129" spans="1:34" ht="12.75" customHeight="1" x14ac:dyDescent="0.25">
      <c r="A129" s="592"/>
      <c r="B129" s="590"/>
      <c r="C129" s="601"/>
      <c r="D129" s="157" t="s">
        <v>277</v>
      </c>
      <c r="E129" s="158">
        <v>110</v>
      </c>
      <c r="F129" s="114" t="s">
        <v>2491</v>
      </c>
      <c r="G129" s="170">
        <f>VLOOKUP(D129,Baza_cen[],4,0)</f>
        <v>68.44</v>
      </c>
      <c r="I129" s="109">
        <f t="shared" si="17"/>
        <v>68.44</v>
      </c>
      <c r="P129" s="35"/>
      <c r="Q129" s="274" t="str">
        <f t="shared" si="18"/>
        <v>szt.</v>
      </c>
      <c r="R129" s="394"/>
      <c r="S129" s="409"/>
      <c r="T129" s="409"/>
      <c r="U129" s="409"/>
      <c r="V129" s="409"/>
      <c r="W129" s="409"/>
      <c r="X129" s="409"/>
      <c r="Y129" s="409"/>
      <c r="Z129" s="409"/>
      <c r="AA129" s="409"/>
      <c r="AB129" s="409"/>
      <c r="AC129" s="409"/>
      <c r="AD129" s="409"/>
      <c r="AE129" s="409"/>
      <c r="AF129" s="491">
        <f t="shared" si="19"/>
        <v>0</v>
      </c>
      <c r="AG129" s="149"/>
      <c r="AH129" s="42">
        <f t="shared" si="20"/>
        <v>0</v>
      </c>
    </row>
    <row r="130" spans="1:34" ht="12.75" customHeight="1" x14ac:dyDescent="0.25">
      <c r="A130" s="592"/>
      <c r="B130" s="590"/>
      <c r="C130" s="601"/>
      <c r="D130" s="157" t="s">
        <v>278</v>
      </c>
      <c r="E130" s="158">
        <v>115</v>
      </c>
      <c r="F130" s="114" t="s">
        <v>2491</v>
      </c>
      <c r="G130" s="170">
        <f>VLOOKUP(D130,Baza_cen[],4,0)</f>
        <v>71.92</v>
      </c>
      <c r="I130" s="109">
        <f t="shared" si="17"/>
        <v>71.92</v>
      </c>
      <c r="P130" s="35"/>
      <c r="Q130" s="274" t="str">
        <f t="shared" si="18"/>
        <v>szt.</v>
      </c>
      <c r="R130" s="394"/>
      <c r="S130" s="409"/>
      <c r="T130" s="409"/>
      <c r="U130" s="409"/>
      <c r="V130" s="409"/>
      <c r="W130" s="409"/>
      <c r="X130" s="409"/>
      <c r="Y130" s="409"/>
      <c r="Z130" s="409"/>
      <c r="AA130" s="409"/>
      <c r="AB130" s="409"/>
      <c r="AC130" s="409"/>
      <c r="AD130" s="409"/>
      <c r="AE130" s="409"/>
      <c r="AF130" s="491">
        <f t="shared" si="19"/>
        <v>0</v>
      </c>
      <c r="AG130" s="149"/>
      <c r="AH130" s="42">
        <f t="shared" si="20"/>
        <v>0</v>
      </c>
    </row>
    <row r="131" spans="1:34" ht="12.75" customHeight="1" x14ac:dyDescent="0.25">
      <c r="A131" s="592"/>
      <c r="B131" s="590"/>
      <c r="C131" s="601"/>
      <c r="D131" s="157" t="s">
        <v>279</v>
      </c>
      <c r="E131" s="158">
        <v>120</v>
      </c>
      <c r="F131" s="114" t="s">
        <v>2491</v>
      </c>
      <c r="G131" s="170">
        <f>VLOOKUP(D131,Baza_cen[],4,0)</f>
        <v>74.239999999999995</v>
      </c>
      <c r="I131" s="109">
        <f t="shared" si="17"/>
        <v>74.239999999999995</v>
      </c>
      <c r="P131" s="35"/>
      <c r="Q131" s="274" t="str">
        <f t="shared" si="18"/>
        <v>szt.</v>
      </c>
      <c r="R131" s="394"/>
      <c r="S131" s="409"/>
      <c r="T131" s="409"/>
      <c r="U131" s="409"/>
      <c r="V131" s="409"/>
      <c r="W131" s="409"/>
      <c r="X131" s="409"/>
      <c r="Y131" s="409"/>
      <c r="Z131" s="409"/>
      <c r="AA131" s="409"/>
      <c r="AB131" s="409"/>
      <c r="AC131" s="409"/>
      <c r="AD131" s="409"/>
      <c r="AE131" s="409"/>
      <c r="AF131" s="491">
        <f t="shared" si="19"/>
        <v>0</v>
      </c>
      <c r="AG131" s="149"/>
      <c r="AH131" s="42">
        <f t="shared" si="20"/>
        <v>0</v>
      </c>
    </row>
    <row r="132" spans="1:34" ht="12.75" customHeight="1" x14ac:dyDescent="0.25">
      <c r="A132" s="592"/>
      <c r="B132" s="590"/>
      <c r="C132" s="601"/>
      <c r="D132" s="157" t="s">
        <v>280</v>
      </c>
      <c r="E132" s="158">
        <v>125</v>
      </c>
      <c r="F132" s="114" t="s">
        <v>2491</v>
      </c>
      <c r="G132" s="170">
        <f>VLOOKUP(D132,Baza_cen[],4,0)</f>
        <v>77.72</v>
      </c>
      <c r="I132" s="109">
        <f t="shared" si="17"/>
        <v>77.72</v>
      </c>
      <c r="P132" s="35"/>
      <c r="Q132" s="274" t="str">
        <f t="shared" si="18"/>
        <v>szt.</v>
      </c>
      <c r="R132" s="394"/>
      <c r="S132" s="409"/>
      <c r="T132" s="409"/>
      <c r="U132" s="409"/>
      <c r="V132" s="409"/>
      <c r="W132" s="409"/>
      <c r="X132" s="409"/>
      <c r="Y132" s="409"/>
      <c r="Z132" s="409"/>
      <c r="AA132" s="409"/>
      <c r="AB132" s="409"/>
      <c r="AC132" s="409"/>
      <c r="AD132" s="409"/>
      <c r="AE132" s="409"/>
      <c r="AF132" s="491">
        <f t="shared" si="19"/>
        <v>0</v>
      </c>
      <c r="AG132" s="149"/>
      <c r="AH132" s="42">
        <f t="shared" si="20"/>
        <v>0</v>
      </c>
    </row>
    <row r="133" spans="1:34" ht="12.75" customHeight="1" x14ac:dyDescent="0.25">
      <c r="A133" s="592"/>
      <c r="B133" s="590"/>
      <c r="C133" s="601"/>
      <c r="D133" s="157" t="s">
        <v>281</v>
      </c>
      <c r="E133" s="158">
        <v>130</v>
      </c>
      <c r="F133" s="114" t="s">
        <v>2491</v>
      </c>
      <c r="G133" s="170">
        <f>VLOOKUP(D133,Baza_cen[],4,0)</f>
        <v>81.199999999999989</v>
      </c>
      <c r="I133" s="109">
        <f t="shared" si="17"/>
        <v>81.199999999999989</v>
      </c>
      <c r="P133" s="35"/>
      <c r="Q133" s="274" t="str">
        <f t="shared" si="18"/>
        <v>szt.</v>
      </c>
      <c r="R133" s="394"/>
      <c r="S133" s="409"/>
      <c r="T133" s="409"/>
      <c r="U133" s="409"/>
      <c r="V133" s="409"/>
      <c r="W133" s="409"/>
      <c r="X133" s="409"/>
      <c r="Y133" s="409"/>
      <c r="Z133" s="409"/>
      <c r="AA133" s="409"/>
      <c r="AB133" s="409"/>
      <c r="AC133" s="409"/>
      <c r="AD133" s="409"/>
      <c r="AE133" s="409"/>
      <c r="AF133" s="491">
        <f t="shared" si="19"/>
        <v>0</v>
      </c>
      <c r="AG133" s="149"/>
      <c r="AH133" s="42">
        <f t="shared" si="20"/>
        <v>0</v>
      </c>
    </row>
    <row r="134" spans="1:34" ht="12.75" customHeight="1" x14ac:dyDescent="0.25">
      <c r="A134" s="592"/>
      <c r="B134" s="590"/>
      <c r="C134" s="601"/>
      <c r="D134" s="157" t="s">
        <v>282</v>
      </c>
      <c r="E134" s="158">
        <v>135</v>
      </c>
      <c r="F134" s="114" t="s">
        <v>2491</v>
      </c>
      <c r="G134" s="170">
        <f>VLOOKUP(D134,Baza_cen[],4,0)</f>
        <v>83.52</v>
      </c>
      <c r="I134" s="109">
        <f t="shared" si="17"/>
        <v>83.52</v>
      </c>
      <c r="P134" s="35"/>
      <c r="Q134" s="274" t="str">
        <f t="shared" si="18"/>
        <v>szt.</v>
      </c>
      <c r="R134" s="394"/>
      <c r="S134" s="409"/>
      <c r="T134" s="409"/>
      <c r="U134" s="409"/>
      <c r="V134" s="409"/>
      <c r="W134" s="409"/>
      <c r="X134" s="409"/>
      <c r="Y134" s="409"/>
      <c r="Z134" s="409"/>
      <c r="AA134" s="409"/>
      <c r="AB134" s="409"/>
      <c r="AC134" s="409"/>
      <c r="AD134" s="409"/>
      <c r="AE134" s="409"/>
      <c r="AF134" s="491">
        <f t="shared" si="19"/>
        <v>0</v>
      </c>
      <c r="AG134" s="149"/>
      <c r="AH134" s="42">
        <f t="shared" si="20"/>
        <v>0</v>
      </c>
    </row>
    <row r="135" spans="1:34" ht="12.75" customHeight="1" x14ac:dyDescent="0.25">
      <c r="A135" s="592"/>
      <c r="B135" s="590"/>
      <c r="C135" s="601"/>
      <c r="D135" s="157" t="s">
        <v>283</v>
      </c>
      <c r="E135" s="158">
        <v>140</v>
      </c>
      <c r="F135" s="114" t="s">
        <v>2491</v>
      </c>
      <c r="G135" s="170">
        <f>VLOOKUP(D135,Baza_cen[],4,0)</f>
        <v>89.32</v>
      </c>
      <c r="I135" s="109">
        <f t="shared" si="17"/>
        <v>89.32</v>
      </c>
      <c r="P135" s="35"/>
      <c r="Q135" s="274" t="str">
        <f t="shared" si="18"/>
        <v>szt.</v>
      </c>
      <c r="R135" s="394"/>
      <c r="S135" s="409"/>
      <c r="T135" s="409"/>
      <c r="U135" s="409"/>
      <c r="V135" s="409"/>
      <c r="W135" s="409"/>
      <c r="X135" s="409"/>
      <c r="Y135" s="409"/>
      <c r="Z135" s="409"/>
      <c r="AA135" s="409"/>
      <c r="AB135" s="409"/>
      <c r="AC135" s="409"/>
      <c r="AD135" s="409"/>
      <c r="AE135" s="409"/>
      <c r="AF135" s="491">
        <f t="shared" si="19"/>
        <v>0</v>
      </c>
      <c r="AG135" s="149"/>
      <c r="AH135" s="42">
        <f t="shared" si="20"/>
        <v>0</v>
      </c>
    </row>
    <row r="136" spans="1:34" ht="12.75" customHeight="1" x14ac:dyDescent="0.25">
      <c r="A136" s="592"/>
      <c r="B136" s="590"/>
      <c r="C136" s="601"/>
      <c r="D136" s="157" t="s">
        <v>284</v>
      </c>
      <c r="E136" s="158">
        <v>145</v>
      </c>
      <c r="F136" s="114" t="s">
        <v>2491</v>
      </c>
      <c r="G136" s="170">
        <f>VLOOKUP(D136,Baza_cen[],4,0)</f>
        <v>92.8</v>
      </c>
      <c r="I136" s="109">
        <f t="shared" si="17"/>
        <v>92.8</v>
      </c>
      <c r="P136" s="35"/>
      <c r="Q136" s="274" t="str">
        <f t="shared" si="18"/>
        <v>szt.</v>
      </c>
      <c r="R136" s="394"/>
      <c r="S136" s="409"/>
      <c r="T136" s="409"/>
      <c r="U136" s="409"/>
      <c r="V136" s="409"/>
      <c r="W136" s="409"/>
      <c r="X136" s="409"/>
      <c r="Y136" s="409"/>
      <c r="Z136" s="409"/>
      <c r="AA136" s="409"/>
      <c r="AB136" s="409"/>
      <c r="AC136" s="409"/>
      <c r="AD136" s="409"/>
      <c r="AE136" s="409"/>
      <c r="AF136" s="491">
        <f t="shared" si="19"/>
        <v>0</v>
      </c>
      <c r="AG136" s="149"/>
      <c r="AH136" s="42">
        <f t="shared" si="20"/>
        <v>0</v>
      </c>
    </row>
    <row r="137" spans="1:34" ht="12.75" customHeight="1" x14ac:dyDescent="0.25">
      <c r="A137" s="592"/>
      <c r="B137" s="590"/>
      <c r="C137" s="601"/>
      <c r="D137" s="157" t="s">
        <v>285</v>
      </c>
      <c r="E137" s="158">
        <v>150</v>
      </c>
      <c r="F137" s="114" t="s">
        <v>2491</v>
      </c>
      <c r="G137" s="170">
        <f>VLOOKUP(D137,Baza_cen[],4,0)</f>
        <v>93.96</v>
      </c>
      <c r="I137" s="109">
        <f t="shared" si="17"/>
        <v>93.96</v>
      </c>
      <c r="P137" s="35"/>
      <c r="Q137" s="274" t="str">
        <f t="shared" si="18"/>
        <v>szt.</v>
      </c>
      <c r="R137" s="394"/>
      <c r="S137" s="409"/>
      <c r="T137" s="409"/>
      <c r="U137" s="409"/>
      <c r="V137" s="409"/>
      <c r="W137" s="409"/>
      <c r="X137" s="409"/>
      <c r="Y137" s="409"/>
      <c r="Z137" s="409"/>
      <c r="AA137" s="409"/>
      <c r="AB137" s="409"/>
      <c r="AC137" s="409"/>
      <c r="AD137" s="409"/>
      <c r="AE137" s="409"/>
      <c r="AF137" s="491">
        <f t="shared" si="19"/>
        <v>0</v>
      </c>
      <c r="AG137" s="149"/>
      <c r="AH137" s="42">
        <f t="shared" si="20"/>
        <v>0</v>
      </c>
    </row>
    <row r="138" spans="1:34" ht="12.75" customHeight="1" x14ac:dyDescent="0.25">
      <c r="A138" s="592"/>
      <c r="B138" s="590"/>
      <c r="C138" s="601"/>
      <c r="D138" s="157" t="s">
        <v>286</v>
      </c>
      <c r="E138" s="158">
        <v>155</v>
      </c>
      <c r="F138" s="114" t="s">
        <v>2491</v>
      </c>
      <c r="G138" s="170">
        <f>VLOOKUP(D138,Baza_cen[],4,0)</f>
        <v>97.44</v>
      </c>
      <c r="I138" s="109">
        <f t="shared" si="17"/>
        <v>97.44</v>
      </c>
      <c r="P138" s="35"/>
      <c r="Q138" s="274" t="str">
        <f t="shared" si="18"/>
        <v>szt.</v>
      </c>
      <c r="R138" s="394"/>
      <c r="S138" s="409"/>
      <c r="T138" s="409"/>
      <c r="U138" s="409"/>
      <c r="V138" s="409"/>
      <c r="W138" s="409"/>
      <c r="X138" s="409"/>
      <c r="Y138" s="409"/>
      <c r="Z138" s="409"/>
      <c r="AA138" s="409"/>
      <c r="AB138" s="409"/>
      <c r="AC138" s="409"/>
      <c r="AD138" s="409"/>
      <c r="AE138" s="409"/>
      <c r="AF138" s="491">
        <f t="shared" si="19"/>
        <v>0</v>
      </c>
      <c r="AG138" s="149"/>
      <c r="AH138" s="42">
        <f t="shared" si="20"/>
        <v>0</v>
      </c>
    </row>
    <row r="139" spans="1:34" ht="12.75" customHeight="1" x14ac:dyDescent="0.25">
      <c r="A139" s="592"/>
      <c r="B139" s="590"/>
      <c r="C139" s="601"/>
      <c r="D139" s="157" t="s">
        <v>287</v>
      </c>
      <c r="E139" s="158">
        <v>160</v>
      </c>
      <c r="F139" s="114" t="s">
        <v>2491</v>
      </c>
      <c r="G139" s="170">
        <f>VLOOKUP(D139,Baza_cen[],4,0)</f>
        <v>100.91999999999999</v>
      </c>
      <c r="I139" s="109">
        <f t="shared" si="17"/>
        <v>100.91999999999999</v>
      </c>
      <c r="P139" s="35"/>
      <c r="Q139" s="274" t="str">
        <f t="shared" si="18"/>
        <v>szt.</v>
      </c>
      <c r="R139" s="394"/>
      <c r="S139" s="409"/>
      <c r="T139" s="409"/>
      <c r="U139" s="409"/>
      <c r="V139" s="409"/>
      <c r="W139" s="409"/>
      <c r="X139" s="409"/>
      <c r="Y139" s="409"/>
      <c r="Z139" s="409"/>
      <c r="AA139" s="409"/>
      <c r="AB139" s="409"/>
      <c r="AC139" s="409"/>
      <c r="AD139" s="409"/>
      <c r="AE139" s="409"/>
      <c r="AF139" s="491">
        <f t="shared" si="19"/>
        <v>0</v>
      </c>
      <c r="AG139" s="149"/>
      <c r="AH139" s="42">
        <f t="shared" si="20"/>
        <v>0</v>
      </c>
    </row>
    <row r="140" spans="1:34" ht="12.75" customHeight="1" x14ac:dyDescent="0.25">
      <c r="A140" s="592"/>
      <c r="B140" s="590"/>
      <c r="C140" s="601"/>
      <c r="D140" s="157" t="s">
        <v>288</v>
      </c>
      <c r="E140" s="158">
        <v>165</v>
      </c>
      <c r="F140" s="114" t="s">
        <v>2491</v>
      </c>
      <c r="G140" s="170">
        <f>VLOOKUP(D140,Baza_cen[],4,0)</f>
        <v>104.39999999999999</v>
      </c>
      <c r="I140" s="109">
        <f t="shared" si="17"/>
        <v>104.39999999999999</v>
      </c>
      <c r="P140" s="35"/>
      <c r="Q140" s="274" t="str">
        <f t="shared" si="18"/>
        <v>szt.</v>
      </c>
      <c r="R140" s="394"/>
      <c r="S140" s="409"/>
      <c r="T140" s="409"/>
      <c r="U140" s="409"/>
      <c r="V140" s="409"/>
      <c r="W140" s="409"/>
      <c r="X140" s="409"/>
      <c r="Y140" s="409"/>
      <c r="Z140" s="409"/>
      <c r="AA140" s="409"/>
      <c r="AB140" s="409"/>
      <c r="AC140" s="409"/>
      <c r="AD140" s="409"/>
      <c r="AE140" s="409"/>
      <c r="AF140" s="491">
        <f t="shared" si="19"/>
        <v>0</v>
      </c>
      <c r="AG140" s="149"/>
      <c r="AH140" s="42">
        <f t="shared" si="20"/>
        <v>0</v>
      </c>
    </row>
    <row r="141" spans="1:34" ht="12.75" customHeight="1" x14ac:dyDescent="0.25">
      <c r="A141" s="592"/>
      <c r="B141" s="590"/>
      <c r="C141" s="601"/>
      <c r="D141" s="157" t="s">
        <v>289</v>
      </c>
      <c r="E141" s="158">
        <v>170</v>
      </c>
      <c r="F141" s="114" t="s">
        <v>2491</v>
      </c>
      <c r="G141" s="170">
        <f>VLOOKUP(D141,Baza_cen[],4,0)</f>
        <v>106.72</v>
      </c>
      <c r="I141" s="109">
        <f t="shared" si="17"/>
        <v>106.72</v>
      </c>
      <c r="P141" s="35"/>
      <c r="Q141" s="274" t="str">
        <f t="shared" si="18"/>
        <v>szt.</v>
      </c>
      <c r="R141" s="394"/>
      <c r="S141" s="409"/>
      <c r="T141" s="409"/>
      <c r="U141" s="409"/>
      <c r="V141" s="409"/>
      <c r="W141" s="409"/>
      <c r="X141" s="409"/>
      <c r="Y141" s="409"/>
      <c r="Z141" s="409"/>
      <c r="AA141" s="409"/>
      <c r="AB141" s="409"/>
      <c r="AC141" s="409"/>
      <c r="AD141" s="409"/>
      <c r="AE141" s="409"/>
      <c r="AF141" s="491">
        <f t="shared" si="19"/>
        <v>0</v>
      </c>
      <c r="AG141" s="149"/>
      <c r="AH141" s="42">
        <f t="shared" si="20"/>
        <v>0</v>
      </c>
    </row>
    <row r="142" spans="1:34" ht="12.75" customHeight="1" x14ac:dyDescent="0.25">
      <c r="A142" s="592"/>
      <c r="B142" s="590"/>
      <c r="C142" s="601"/>
      <c r="D142" s="157" t="s">
        <v>290</v>
      </c>
      <c r="E142" s="158">
        <v>175</v>
      </c>
      <c r="F142" s="114" t="s">
        <v>2491</v>
      </c>
      <c r="G142" s="170">
        <f>VLOOKUP(D142,Baza_cen[],4,0)</f>
        <v>110.19999999999999</v>
      </c>
      <c r="I142" s="109">
        <f t="shared" si="17"/>
        <v>110.19999999999999</v>
      </c>
      <c r="P142" s="35"/>
      <c r="Q142" s="274" t="str">
        <f t="shared" si="18"/>
        <v>szt.</v>
      </c>
      <c r="R142" s="394"/>
      <c r="S142" s="409"/>
      <c r="T142" s="409"/>
      <c r="U142" s="409"/>
      <c r="V142" s="409"/>
      <c r="W142" s="409"/>
      <c r="X142" s="409"/>
      <c r="Y142" s="409"/>
      <c r="Z142" s="409"/>
      <c r="AA142" s="409"/>
      <c r="AB142" s="409"/>
      <c r="AC142" s="409"/>
      <c r="AD142" s="409"/>
      <c r="AE142" s="409"/>
      <c r="AF142" s="491">
        <f t="shared" si="19"/>
        <v>0</v>
      </c>
      <c r="AG142" s="149"/>
      <c r="AH142" s="42">
        <f t="shared" si="20"/>
        <v>0</v>
      </c>
    </row>
    <row r="143" spans="1:34" ht="12.75" customHeight="1" x14ac:dyDescent="0.25">
      <c r="A143" s="592"/>
      <c r="B143" s="590"/>
      <c r="C143" s="601"/>
      <c r="D143" s="157" t="s">
        <v>291</v>
      </c>
      <c r="E143" s="158">
        <v>180</v>
      </c>
      <c r="F143" s="114" t="s">
        <v>2491</v>
      </c>
      <c r="G143" s="170">
        <f>VLOOKUP(D143,Baza_cen[],4,0)</f>
        <v>112.52</v>
      </c>
      <c r="I143" s="109">
        <f t="shared" si="17"/>
        <v>112.52</v>
      </c>
      <c r="P143" s="35"/>
      <c r="Q143" s="274" t="str">
        <f t="shared" si="18"/>
        <v>szt.</v>
      </c>
      <c r="R143" s="394"/>
      <c r="S143" s="409"/>
      <c r="T143" s="409"/>
      <c r="U143" s="409"/>
      <c r="V143" s="409"/>
      <c r="W143" s="409"/>
      <c r="X143" s="409"/>
      <c r="Y143" s="409"/>
      <c r="Z143" s="409"/>
      <c r="AA143" s="409"/>
      <c r="AB143" s="409"/>
      <c r="AC143" s="409"/>
      <c r="AD143" s="409"/>
      <c r="AE143" s="409"/>
      <c r="AF143" s="491">
        <f t="shared" si="19"/>
        <v>0</v>
      </c>
      <c r="AG143" s="149"/>
      <c r="AH143" s="42">
        <f t="shared" si="20"/>
        <v>0</v>
      </c>
    </row>
    <row r="144" spans="1:34" ht="12.75" customHeight="1" x14ac:dyDescent="0.25">
      <c r="A144" s="592"/>
      <c r="B144" s="590"/>
      <c r="C144" s="601"/>
      <c r="D144" s="157" t="s">
        <v>292</v>
      </c>
      <c r="E144" s="158">
        <v>185</v>
      </c>
      <c r="F144" s="114" t="s">
        <v>2491</v>
      </c>
      <c r="G144" s="170">
        <f>VLOOKUP(D144,Baza_cen[],4,0)</f>
        <v>115.99999999999999</v>
      </c>
      <c r="I144" s="109">
        <f t="shared" si="17"/>
        <v>115.99999999999999</v>
      </c>
      <c r="P144" s="35"/>
      <c r="Q144" s="274" t="str">
        <f t="shared" si="18"/>
        <v>szt.</v>
      </c>
      <c r="R144" s="394"/>
      <c r="S144" s="409"/>
      <c r="T144" s="409"/>
      <c r="U144" s="409"/>
      <c r="V144" s="409"/>
      <c r="W144" s="409"/>
      <c r="X144" s="409"/>
      <c r="Y144" s="409"/>
      <c r="Z144" s="409"/>
      <c r="AA144" s="409"/>
      <c r="AB144" s="409"/>
      <c r="AC144" s="409"/>
      <c r="AD144" s="409"/>
      <c r="AE144" s="409"/>
      <c r="AF144" s="491">
        <f t="shared" si="19"/>
        <v>0</v>
      </c>
      <c r="AG144" s="149"/>
      <c r="AH144" s="42">
        <f t="shared" si="20"/>
        <v>0</v>
      </c>
    </row>
    <row r="145" spans="1:34" ht="12.75" customHeight="1" x14ac:dyDescent="0.25">
      <c r="A145" s="592"/>
      <c r="B145" s="590"/>
      <c r="C145" s="601"/>
      <c r="D145" s="157" t="s">
        <v>293</v>
      </c>
      <c r="E145" s="158">
        <v>190</v>
      </c>
      <c r="F145" s="114" t="s">
        <v>2491</v>
      </c>
      <c r="G145" s="170">
        <f>VLOOKUP(D145,Baza_cen[],4,0)</f>
        <v>120.63999999999999</v>
      </c>
      <c r="I145" s="109">
        <f t="shared" si="17"/>
        <v>120.63999999999999</v>
      </c>
      <c r="P145" s="35"/>
      <c r="Q145" s="274" t="str">
        <f t="shared" si="18"/>
        <v>szt.</v>
      </c>
      <c r="R145" s="394"/>
      <c r="S145" s="409"/>
      <c r="T145" s="409"/>
      <c r="U145" s="409"/>
      <c r="V145" s="409"/>
      <c r="W145" s="409"/>
      <c r="X145" s="409"/>
      <c r="Y145" s="409"/>
      <c r="Z145" s="409"/>
      <c r="AA145" s="409"/>
      <c r="AB145" s="409"/>
      <c r="AC145" s="409"/>
      <c r="AD145" s="409"/>
      <c r="AE145" s="409"/>
      <c r="AF145" s="491">
        <f t="shared" si="19"/>
        <v>0</v>
      </c>
      <c r="AG145" s="149"/>
      <c r="AH145" s="42">
        <f t="shared" si="20"/>
        <v>0</v>
      </c>
    </row>
    <row r="146" spans="1:34" ht="12.75" customHeight="1" x14ac:dyDescent="0.25">
      <c r="A146" s="592"/>
      <c r="B146" s="590"/>
      <c r="C146" s="601"/>
      <c r="D146" s="157" t="s">
        <v>294</v>
      </c>
      <c r="E146" s="158">
        <v>195</v>
      </c>
      <c r="F146" s="114" t="s">
        <v>2491</v>
      </c>
      <c r="G146" s="170">
        <f>VLOOKUP(D146,Baza_cen[],4,0)</f>
        <v>124.11999999999999</v>
      </c>
      <c r="I146" s="109">
        <f t="shared" si="17"/>
        <v>124.11999999999999</v>
      </c>
      <c r="P146" s="35"/>
      <c r="Q146" s="274" t="str">
        <f t="shared" ref="Q146:Q157" si="21">$Q$3</f>
        <v>szt.</v>
      </c>
      <c r="R146" s="394"/>
      <c r="S146" s="409"/>
      <c r="T146" s="409"/>
      <c r="U146" s="409"/>
      <c r="V146" s="409"/>
      <c r="W146" s="409"/>
      <c r="X146" s="409"/>
      <c r="Y146" s="409"/>
      <c r="Z146" s="409"/>
      <c r="AA146" s="409"/>
      <c r="AB146" s="409"/>
      <c r="AC146" s="409"/>
      <c r="AD146" s="409"/>
      <c r="AE146" s="409"/>
      <c r="AF146" s="491">
        <f t="shared" ref="AF146:AF157" si="22">P146*$J$1</f>
        <v>0</v>
      </c>
      <c r="AG146" s="149"/>
      <c r="AH146" s="42">
        <f t="shared" ref="AH146:AH157" si="23">AF146*I146</f>
        <v>0</v>
      </c>
    </row>
    <row r="147" spans="1:34" ht="12.75" customHeight="1" x14ac:dyDescent="0.25">
      <c r="A147" s="592"/>
      <c r="B147" s="590"/>
      <c r="C147" s="601"/>
      <c r="D147" s="157" t="s">
        <v>295</v>
      </c>
      <c r="E147" s="158">
        <v>200</v>
      </c>
      <c r="F147" s="114" t="s">
        <v>2491</v>
      </c>
      <c r="G147" s="170">
        <f>VLOOKUP(D147,Baza_cen[],4,0)</f>
        <v>126.44</v>
      </c>
      <c r="I147" s="109">
        <f t="shared" si="17"/>
        <v>126.44</v>
      </c>
      <c r="P147" s="35"/>
      <c r="Q147" s="274" t="str">
        <f t="shared" si="21"/>
        <v>szt.</v>
      </c>
      <c r="R147" s="394"/>
      <c r="S147" s="409"/>
      <c r="T147" s="409"/>
      <c r="U147" s="409"/>
      <c r="V147" s="409"/>
      <c r="W147" s="409"/>
      <c r="X147" s="409"/>
      <c r="Y147" s="409"/>
      <c r="Z147" s="409"/>
      <c r="AA147" s="409"/>
      <c r="AB147" s="409"/>
      <c r="AC147" s="409"/>
      <c r="AD147" s="409"/>
      <c r="AE147" s="409"/>
      <c r="AF147" s="491">
        <f t="shared" si="22"/>
        <v>0</v>
      </c>
      <c r="AG147" s="149"/>
      <c r="AH147" s="42">
        <f t="shared" si="23"/>
        <v>0</v>
      </c>
    </row>
    <row r="148" spans="1:34" ht="12.75" customHeight="1" x14ac:dyDescent="0.25">
      <c r="A148" s="592"/>
      <c r="B148" s="590"/>
      <c r="C148" s="601"/>
      <c r="D148" s="157" t="s">
        <v>296</v>
      </c>
      <c r="E148" s="158">
        <v>205</v>
      </c>
      <c r="F148" s="114" t="s">
        <v>2491</v>
      </c>
      <c r="G148" s="170">
        <f>VLOOKUP(D148,Baza_cen[],4,0)</f>
        <v>129.91999999999999</v>
      </c>
      <c r="I148" s="109">
        <f t="shared" si="17"/>
        <v>129.91999999999999</v>
      </c>
      <c r="P148" s="35"/>
      <c r="Q148" s="274" t="str">
        <f t="shared" si="21"/>
        <v>szt.</v>
      </c>
      <c r="R148" s="394"/>
      <c r="S148" s="409"/>
      <c r="T148" s="409"/>
      <c r="U148" s="409"/>
      <c r="V148" s="409"/>
      <c r="W148" s="409"/>
      <c r="X148" s="409"/>
      <c r="Y148" s="409"/>
      <c r="Z148" s="409"/>
      <c r="AA148" s="409"/>
      <c r="AB148" s="409"/>
      <c r="AC148" s="409"/>
      <c r="AD148" s="409"/>
      <c r="AE148" s="409"/>
      <c r="AF148" s="491">
        <f t="shared" si="22"/>
        <v>0</v>
      </c>
      <c r="AG148" s="149"/>
      <c r="AH148" s="42">
        <f t="shared" si="23"/>
        <v>0</v>
      </c>
    </row>
    <row r="149" spans="1:34" ht="12.75" customHeight="1" x14ac:dyDescent="0.25">
      <c r="A149" s="592"/>
      <c r="B149" s="590"/>
      <c r="C149" s="601"/>
      <c r="D149" s="157" t="s">
        <v>297</v>
      </c>
      <c r="E149" s="158">
        <v>210</v>
      </c>
      <c r="F149" s="114" t="s">
        <v>2491</v>
      </c>
      <c r="G149" s="170">
        <f>VLOOKUP(D149,Baza_cen[],4,0)</f>
        <v>132.23999999999998</v>
      </c>
      <c r="I149" s="109">
        <f t="shared" si="17"/>
        <v>132.23999999999998</v>
      </c>
      <c r="P149" s="35"/>
      <c r="Q149" s="274" t="str">
        <f t="shared" si="21"/>
        <v>szt.</v>
      </c>
      <c r="R149" s="394"/>
      <c r="S149" s="409"/>
      <c r="T149" s="409"/>
      <c r="U149" s="409"/>
      <c r="V149" s="409"/>
      <c r="W149" s="409"/>
      <c r="X149" s="409"/>
      <c r="Y149" s="409"/>
      <c r="Z149" s="409"/>
      <c r="AA149" s="409"/>
      <c r="AB149" s="409"/>
      <c r="AC149" s="409"/>
      <c r="AD149" s="409"/>
      <c r="AE149" s="409"/>
      <c r="AF149" s="491">
        <f t="shared" si="22"/>
        <v>0</v>
      </c>
      <c r="AG149" s="149"/>
      <c r="AH149" s="42">
        <f t="shared" si="23"/>
        <v>0</v>
      </c>
    </row>
    <row r="150" spans="1:34" ht="12.75" customHeight="1" x14ac:dyDescent="0.25">
      <c r="A150" s="592"/>
      <c r="B150" s="590"/>
      <c r="C150" s="601"/>
      <c r="D150" s="157" t="s">
        <v>298</v>
      </c>
      <c r="E150" s="158">
        <v>215</v>
      </c>
      <c r="F150" s="114" t="s">
        <v>2491</v>
      </c>
      <c r="G150" s="170">
        <f>VLOOKUP(D150,Baza_cen[],4,0)</f>
        <v>135.72</v>
      </c>
      <c r="I150" s="109">
        <f t="shared" si="17"/>
        <v>135.72</v>
      </c>
      <c r="P150" s="35"/>
      <c r="Q150" s="274" t="str">
        <f t="shared" si="21"/>
        <v>szt.</v>
      </c>
      <c r="R150" s="394"/>
      <c r="S150" s="409"/>
      <c r="T150" s="409"/>
      <c r="U150" s="409"/>
      <c r="V150" s="409"/>
      <c r="W150" s="409"/>
      <c r="X150" s="409"/>
      <c r="Y150" s="409"/>
      <c r="Z150" s="409"/>
      <c r="AA150" s="409"/>
      <c r="AB150" s="409"/>
      <c r="AC150" s="409"/>
      <c r="AD150" s="409"/>
      <c r="AE150" s="409"/>
      <c r="AF150" s="491">
        <f t="shared" si="22"/>
        <v>0</v>
      </c>
      <c r="AG150" s="149"/>
      <c r="AH150" s="42">
        <f t="shared" si="23"/>
        <v>0</v>
      </c>
    </row>
    <row r="151" spans="1:34" ht="12.75" customHeight="1" x14ac:dyDescent="0.25">
      <c r="A151" s="592"/>
      <c r="B151" s="590"/>
      <c r="C151" s="601"/>
      <c r="D151" s="157" t="s">
        <v>299</v>
      </c>
      <c r="E151" s="158">
        <v>220</v>
      </c>
      <c r="F151" s="114" t="s">
        <v>2491</v>
      </c>
      <c r="G151" s="170">
        <f>VLOOKUP(D151,Baza_cen[],4,0)</f>
        <v>139.19999999999999</v>
      </c>
      <c r="I151" s="109">
        <f t="shared" si="17"/>
        <v>139.19999999999999</v>
      </c>
      <c r="P151" s="35"/>
      <c r="Q151" s="274" t="str">
        <f t="shared" si="21"/>
        <v>szt.</v>
      </c>
      <c r="R151" s="394"/>
      <c r="S151" s="409"/>
      <c r="T151" s="409"/>
      <c r="U151" s="409"/>
      <c r="V151" s="409"/>
      <c r="W151" s="409"/>
      <c r="X151" s="409"/>
      <c r="Y151" s="409"/>
      <c r="Z151" s="409"/>
      <c r="AA151" s="409"/>
      <c r="AB151" s="409"/>
      <c r="AC151" s="409"/>
      <c r="AD151" s="409"/>
      <c r="AE151" s="409"/>
      <c r="AF151" s="491">
        <f t="shared" si="22"/>
        <v>0</v>
      </c>
      <c r="AG151" s="149"/>
      <c r="AH151" s="42">
        <f t="shared" si="23"/>
        <v>0</v>
      </c>
    </row>
    <row r="152" spans="1:34" ht="12.75" customHeight="1" x14ac:dyDescent="0.25">
      <c r="A152" s="592"/>
      <c r="B152" s="590"/>
      <c r="C152" s="601"/>
      <c r="D152" s="157" t="s">
        <v>300</v>
      </c>
      <c r="E152" s="158">
        <v>225</v>
      </c>
      <c r="F152" s="114" t="s">
        <v>2491</v>
      </c>
      <c r="G152" s="170">
        <f>VLOOKUP(D152,Baza_cen[],4,0)</f>
        <v>141.51999999999998</v>
      </c>
      <c r="I152" s="109">
        <f t="shared" si="17"/>
        <v>141.51999999999998</v>
      </c>
      <c r="P152" s="35"/>
      <c r="Q152" s="274" t="str">
        <f t="shared" si="21"/>
        <v>szt.</v>
      </c>
      <c r="R152" s="394"/>
      <c r="S152" s="409"/>
      <c r="T152" s="409"/>
      <c r="U152" s="409"/>
      <c r="V152" s="409"/>
      <c r="W152" s="409"/>
      <c r="X152" s="409"/>
      <c r="Y152" s="409"/>
      <c r="Z152" s="409"/>
      <c r="AA152" s="409"/>
      <c r="AB152" s="409"/>
      <c r="AC152" s="409"/>
      <c r="AD152" s="409"/>
      <c r="AE152" s="409"/>
      <c r="AF152" s="491">
        <f t="shared" si="22"/>
        <v>0</v>
      </c>
      <c r="AG152" s="149"/>
      <c r="AH152" s="42">
        <f t="shared" si="23"/>
        <v>0</v>
      </c>
    </row>
    <row r="153" spans="1:34" ht="12.75" customHeight="1" x14ac:dyDescent="0.25">
      <c r="A153" s="592"/>
      <c r="B153" s="590"/>
      <c r="C153" s="601"/>
      <c r="D153" s="157" t="s">
        <v>301</v>
      </c>
      <c r="E153" s="158">
        <v>230</v>
      </c>
      <c r="F153" s="114" t="s">
        <v>2491</v>
      </c>
      <c r="G153" s="170">
        <f>VLOOKUP(D153,Baza_cen[],4,0)</f>
        <v>143.84</v>
      </c>
      <c r="I153" s="109">
        <f t="shared" si="17"/>
        <v>143.84</v>
      </c>
      <c r="P153" s="35"/>
      <c r="Q153" s="274" t="str">
        <f t="shared" si="21"/>
        <v>szt.</v>
      </c>
      <c r="R153" s="394"/>
      <c r="S153" s="409"/>
      <c r="T153" s="409"/>
      <c r="U153" s="409"/>
      <c r="V153" s="409"/>
      <c r="W153" s="409"/>
      <c r="X153" s="409"/>
      <c r="Y153" s="409"/>
      <c r="Z153" s="409"/>
      <c r="AA153" s="409"/>
      <c r="AB153" s="409"/>
      <c r="AC153" s="409"/>
      <c r="AD153" s="409"/>
      <c r="AE153" s="409"/>
      <c r="AF153" s="491">
        <f t="shared" si="22"/>
        <v>0</v>
      </c>
      <c r="AG153" s="149"/>
      <c r="AH153" s="42">
        <f t="shared" si="23"/>
        <v>0</v>
      </c>
    </row>
    <row r="154" spans="1:34" ht="12.75" customHeight="1" x14ac:dyDescent="0.25">
      <c r="A154" s="592"/>
      <c r="B154" s="590"/>
      <c r="C154" s="601"/>
      <c r="D154" s="157" t="s">
        <v>302</v>
      </c>
      <c r="E154" s="158">
        <v>235</v>
      </c>
      <c r="F154" s="114" t="s">
        <v>2491</v>
      </c>
      <c r="G154" s="170">
        <f>VLOOKUP(D154,Baza_cen[],4,0)</f>
        <v>147.32</v>
      </c>
      <c r="I154" s="109">
        <f t="shared" si="17"/>
        <v>147.32</v>
      </c>
      <c r="P154" s="35"/>
      <c r="Q154" s="274" t="str">
        <f t="shared" si="21"/>
        <v>szt.</v>
      </c>
      <c r="R154" s="394"/>
      <c r="S154" s="409"/>
      <c r="T154" s="409"/>
      <c r="U154" s="409"/>
      <c r="V154" s="409"/>
      <c r="W154" s="409"/>
      <c r="X154" s="409"/>
      <c r="Y154" s="409"/>
      <c r="Z154" s="409"/>
      <c r="AA154" s="409"/>
      <c r="AB154" s="409"/>
      <c r="AC154" s="409"/>
      <c r="AD154" s="409"/>
      <c r="AE154" s="409"/>
      <c r="AF154" s="491">
        <f t="shared" si="22"/>
        <v>0</v>
      </c>
      <c r="AG154" s="149"/>
      <c r="AH154" s="42">
        <f t="shared" si="23"/>
        <v>0</v>
      </c>
    </row>
    <row r="155" spans="1:34" ht="12.75" customHeight="1" x14ac:dyDescent="0.25">
      <c r="A155" s="592"/>
      <c r="B155" s="590"/>
      <c r="C155" s="601"/>
      <c r="D155" s="157" t="s">
        <v>303</v>
      </c>
      <c r="E155" s="158">
        <v>240</v>
      </c>
      <c r="F155" s="114" t="s">
        <v>2491</v>
      </c>
      <c r="G155" s="170">
        <f>VLOOKUP(D155,Baza_cen[],4,0)</f>
        <v>151.95999999999998</v>
      </c>
      <c r="I155" s="109">
        <f t="shared" si="17"/>
        <v>151.95999999999998</v>
      </c>
      <c r="P155" s="35"/>
      <c r="Q155" s="274" t="str">
        <f t="shared" si="21"/>
        <v>szt.</v>
      </c>
      <c r="R155" s="394"/>
      <c r="S155" s="409"/>
      <c r="T155" s="409"/>
      <c r="U155" s="409"/>
      <c r="V155" s="409"/>
      <c r="W155" s="409"/>
      <c r="X155" s="409"/>
      <c r="Y155" s="409"/>
      <c r="Z155" s="409"/>
      <c r="AA155" s="409"/>
      <c r="AB155" s="409"/>
      <c r="AC155" s="409"/>
      <c r="AD155" s="409"/>
      <c r="AE155" s="409"/>
      <c r="AF155" s="491">
        <f t="shared" si="22"/>
        <v>0</v>
      </c>
      <c r="AG155" s="149"/>
      <c r="AH155" s="42">
        <f t="shared" si="23"/>
        <v>0</v>
      </c>
    </row>
    <row r="156" spans="1:34" ht="12.75" customHeight="1" x14ac:dyDescent="0.25">
      <c r="A156" s="592"/>
      <c r="B156" s="590"/>
      <c r="C156" s="601"/>
      <c r="D156" s="157" t="s">
        <v>304</v>
      </c>
      <c r="E156" s="158">
        <v>245</v>
      </c>
      <c r="F156" s="114" t="s">
        <v>2491</v>
      </c>
      <c r="G156" s="170">
        <f>VLOOKUP(D156,Baza_cen[],4,0)</f>
        <v>154.28</v>
      </c>
      <c r="I156" s="109">
        <f t="shared" si="17"/>
        <v>154.28</v>
      </c>
      <c r="P156" s="35"/>
      <c r="Q156" s="274" t="str">
        <f t="shared" si="21"/>
        <v>szt.</v>
      </c>
      <c r="R156" s="394"/>
      <c r="S156" s="409"/>
      <c r="T156" s="409"/>
      <c r="U156" s="409"/>
      <c r="V156" s="409"/>
      <c r="W156" s="409"/>
      <c r="X156" s="409"/>
      <c r="Y156" s="409"/>
      <c r="Z156" s="409"/>
      <c r="AA156" s="409"/>
      <c r="AB156" s="409"/>
      <c r="AC156" s="409"/>
      <c r="AD156" s="409"/>
      <c r="AE156" s="409"/>
      <c r="AF156" s="491">
        <f t="shared" si="22"/>
        <v>0</v>
      </c>
      <c r="AG156" s="149"/>
      <c r="AH156" s="42">
        <f t="shared" si="23"/>
        <v>0</v>
      </c>
    </row>
    <row r="157" spans="1:34" ht="12.75" customHeight="1" x14ac:dyDescent="0.25">
      <c r="A157" s="592"/>
      <c r="B157" s="590"/>
      <c r="C157" s="601"/>
      <c r="D157" s="165" t="s">
        <v>305</v>
      </c>
      <c r="E157" s="166">
        <v>250</v>
      </c>
      <c r="F157" s="114" t="s">
        <v>2491</v>
      </c>
      <c r="G157" s="172">
        <f>VLOOKUP(D157,Baza_cen[],4,0)</f>
        <v>157.76</v>
      </c>
      <c r="I157" s="109">
        <f t="shared" si="17"/>
        <v>157.76</v>
      </c>
      <c r="P157" s="35"/>
      <c r="Q157" s="274" t="str">
        <f t="shared" si="21"/>
        <v>szt.</v>
      </c>
      <c r="R157" s="394"/>
      <c r="S157" s="409"/>
      <c r="T157" s="409"/>
      <c r="U157" s="409"/>
      <c r="V157" s="409"/>
      <c r="W157" s="409"/>
      <c r="X157" s="409"/>
      <c r="Y157" s="409"/>
      <c r="Z157" s="409"/>
      <c r="AA157" s="409"/>
      <c r="AB157" s="409"/>
      <c r="AC157" s="409"/>
      <c r="AD157" s="409"/>
      <c r="AE157" s="409"/>
      <c r="AF157" s="491">
        <f t="shared" si="22"/>
        <v>0</v>
      </c>
      <c r="AG157" s="149"/>
      <c r="AH157" s="42">
        <f t="shared" si="23"/>
        <v>0</v>
      </c>
    </row>
    <row r="158" spans="1:34" ht="9.9499999999999993" customHeight="1" x14ac:dyDescent="0.25">
      <c r="A158" s="118"/>
      <c r="B158" s="118"/>
      <c r="C158" s="118"/>
      <c r="D158" s="118"/>
      <c r="E158" s="118"/>
      <c r="F158" s="118"/>
      <c r="G158" s="118"/>
      <c r="I158" s="168"/>
      <c r="P158" s="119"/>
      <c r="Q158" s="119"/>
      <c r="R158" s="400"/>
      <c r="S158" s="120"/>
      <c r="T158" s="120"/>
      <c r="U158" s="120"/>
      <c r="V158" s="120"/>
      <c r="W158" s="120"/>
      <c r="X158" s="120"/>
      <c r="Y158" s="120"/>
      <c r="Z158" s="120"/>
      <c r="AA158" s="120"/>
      <c r="AB158" s="120"/>
      <c r="AC158" s="120"/>
      <c r="AD158" s="120"/>
      <c r="AE158" s="120"/>
      <c r="AF158" s="492"/>
      <c r="AG158" s="120"/>
      <c r="AH158" s="76"/>
    </row>
    <row r="159" spans="1:34" ht="12.75" customHeight="1" x14ac:dyDescent="0.25">
      <c r="A159" s="592"/>
      <c r="B159" s="610" t="s">
        <v>141</v>
      </c>
      <c r="C159" s="601" t="s">
        <v>2497</v>
      </c>
      <c r="D159" s="157" t="s">
        <v>147</v>
      </c>
      <c r="E159" s="158">
        <v>65</v>
      </c>
      <c r="F159" s="158" t="s">
        <v>2490</v>
      </c>
      <c r="G159" s="170">
        <f>VLOOKUP(D159,Baza_cen[],4,0)</f>
        <v>80.039999999999992</v>
      </c>
      <c r="I159" s="109">
        <f t="shared" ref="I159:I222" si="24">G159*(1-$I$3)</f>
        <v>80.039999999999992</v>
      </c>
      <c r="P159" s="35"/>
      <c r="Q159" s="274" t="str">
        <f t="shared" ref="Q159:Q222" si="25">$Q$3</f>
        <v>szt.</v>
      </c>
      <c r="R159" s="394"/>
      <c r="S159" s="409"/>
      <c r="T159" s="409"/>
      <c r="U159" s="409"/>
      <c r="V159" s="409"/>
      <c r="W159" s="409"/>
      <c r="X159" s="409"/>
      <c r="Y159" s="409"/>
      <c r="Z159" s="409"/>
      <c r="AA159" s="409"/>
      <c r="AB159" s="409"/>
      <c r="AC159" s="409"/>
      <c r="AD159" s="409"/>
      <c r="AE159" s="409"/>
      <c r="AF159" s="491">
        <f t="shared" ref="AF159:AF222" si="26">P159*$J$1</f>
        <v>0</v>
      </c>
      <c r="AG159" s="149"/>
      <c r="AH159" s="42">
        <f t="shared" ref="AH159:AH226" si="27">AF159*I159</f>
        <v>0</v>
      </c>
    </row>
    <row r="160" spans="1:34" ht="12.75" customHeight="1" x14ac:dyDescent="0.25">
      <c r="A160" s="592"/>
      <c r="B160" s="610"/>
      <c r="C160" s="601"/>
      <c r="D160" s="157" t="s">
        <v>148</v>
      </c>
      <c r="E160" s="158">
        <v>70</v>
      </c>
      <c r="F160" s="158" t="s">
        <v>2490</v>
      </c>
      <c r="G160" s="170">
        <f>VLOOKUP(D160,Baza_cen[],4,0)</f>
        <v>83.52</v>
      </c>
      <c r="I160" s="109">
        <f t="shared" si="24"/>
        <v>83.52</v>
      </c>
      <c r="P160" s="35"/>
      <c r="Q160" s="274" t="str">
        <f t="shared" si="25"/>
        <v>szt.</v>
      </c>
      <c r="R160" s="394"/>
      <c r="S160" s="409"/>
      <c r="T160" s="409"/>
      <c r="U160" s="409"/>
      <c r="V160" s="409"/>
      <c r="W160" s="409"/>
      <c r="X160" s="409"/>
      <c r="Y160" s="409"/>
      <c r="Z160" s="409"/>
      <c r="AA160" s="409"/>
      <c r="AB160" s="409"/>
      <c r="AC160" s="409"/>
      <c r="AD160" s="409"/>
      <c r="AE160" s="409"/>
      <c r="AF160" s="491">
        <f t="shared" si="26"/>
        <v>0</v>
      </c>
      <c r="AG160" s="149"/>
      <c r="AH160" s="42">
        <f t="shared" si="27"/>
        <v>0</v>
      </c>
    </row>
    <row r="161" spans="1:34" ht="12.75" customHeight="1" x14ac:dyDescent="0.25">
      <c r="A161" s="592"/>
      <c r="B161" s="610"/>
      <c r="C161" s="601"/>
      <c r="D161" s="157" t="s">
        <v>149</v>
      </c>
      <c r="E161" s="158">
        <v>75</v>
      </c>
      <c r="F161" s="158" t="s">
        <v>2490</v>
      </c>
      <c r="G161" s="170">
        <f>VLOOKUP(D161,Baza_cen[],4,0)</f>
        <v>85.839999999999989</v>
      </c>
      <c r="I161" s="109">
        <f t="shared" si="24"/>
        <v>85.839999999999989</v>
      </c>
      <c r="P161" s="35"/>
      <c r="Q161" s="274" t="str">
        <f t="shared" si="25"/>
        <v>szt.</v>
      </c>
      <c r="R161" s="394"/>
      <c r="S161" s="409"/>
      <c r="T161" s="409"/>
      <c r="U161" s="409"/>
      <c r="V161" s="409"/>
      <c r="W161" s="409"/>
      <c r="X161" s="409"/>
      <c r="Y161" s="409"/>
      <c r="Z161" s="409"/>
      <c r="AA161" s="409"/>
      <c r="AB161" s="409"/>
      <c r="AC161" s="409"/>
      <c r="AD161" s="409"/>
      <c r="AE161" s="409"/>
      <c r="AF161" s="491">
        <f t="shared" si="26"/>
        <v>0</v>
      </c>
      <c r="AG161" s="149"/>
      <c r="AH161" s="42">
        <f t="shared" si="27"/>
        <v>0</v>
      </c>
    </row>
    <row r="162" spans="1:34" ht="12.75" customHeight="1" x14ac:dyDescent="0.25">
      <c r="A162" s="592"/>
      <c r="B162" s="610"/>
      <c r="C162" s="601"/>
      <c r="D162" s="157" t="s">
        <v>150</v>
      </c>
      <c r="E162" s="158">
        <v>80</v>
      </c>
      <c r="F162" s="158" t="s">
        <v>2490</v>
      </c>
      <c r="G162" s="170">
        <f>VLOOKUP(D162,Baza_cen[],4,0)</f>
        <v>88.16</v>
      </c>
      <c r="I162" s="109">
        <f t="shared" si="24"/>
        <v>88.16</v>
      </c>
      <c r="P162" s="35"/>
      <c r="Q162" s="274" t="str">
        <f t="shared" si="25"/>
        <v>szt.</v>
      </c>
      <c r="R162" s="394"/>
      <c r="S162" s="409"/>
      <c r="T162" s="409"/>
      <c r="U162" s="409"/>
      <c r="V162" s="409"/>
      <c r="W162" s="409"/>
      <c r="X162" s="409"/>
      <c r="Y162" s="409"/>
      <c r="Z162" s="409"/>
      <c r="AA162" s="409"/>
      <c r="AB162" s="409"/>
      <c r="AC162" s="409"/>
      <c r="AD162" s="409"/>
      <c r="AE162" s="409"/>
      <c r="AF162" s="491">
        <f t="shared" si="26"/>
        <v>0</v>
      </c>
      <c r="AG162" s="149"/>
      <c r="AH162" s="42">
        <f t="shared" si="27"/>
        <v>0</v>
      </c>
    </row>
    <row r="163" spans="1:34" ht="12.75" customHeight="1" x14ac:dyDescent="0.25">
      <c r="A163" s="592"/>
      <c r="B163" s="610"/>
      <c r="C163" s="601"/>
      <c r="D163" s="157" t="s">
        <v>151</v>
      </c>
      <c r="E163" s="158">
        <v>85</v>
      </c>
      <c r="F163" s="158" t="s">
        <v>2490</v>
      </c>
      <c r="G163" s="170">
        <f>VLOOKUP(D163,Baza_cen[],4,0)</f>
        <v>93.96</v>
      </c>
      <c r="I163" s="109">
        <f t="shared" si="24"/>
        <v>93.96</v>
      </c>
      <c r="P163" s="35"/>
      <c r="Q163" s="274" t="str">
        <f t="shared" si="25"/>
        <v>szt.</v>
      </c>
      <c r="R163" s="394"/>
      <c r="S163" s="409"/>
      <c r="T163" s="409"/>
      <c r="U163" s="409"/>
      <c r="V163" s="409"/>
      <c r="W163" s="409"/>
      <c r="X163" s="409"/>
      <c r="Y163" s="409"/>
      <c r="Z163" s="409"/>
      <c r="AA163" s="409"/>
      <c r="AB163" s="409"/>
      <c r="AC163" s="409"/>
      <c r="AD163" s="409"/>
      <c r="AE163" s="409"/>
      <c r="AF163" s="491">
        <f t="shared" si="26"/>
        <v>0</v>
      </c>
      <c r="AG163" s="149"/>
      <c r="AH163" s="42">
        <f t="shared" si="27"/>
        <v>0</v>
      </c>
    </row>
    <row r="164" spans="1:34" ht="12.75" customHeight="1" x14ac:dyDescent="0.25">
      <c r="A164" s="592"/>
      <c r="B164" s="610"/>
      <c r="C164" s="601"/>
      <c r="D164" s="157" t="s">
        <v>152</v>
      </c>
      <c r="E164" s="158">
        <v>90</v>
      </c>
      <c r="F164" s="158" t="s">
        <v>2490</v>
      </c>
      <c r="G164" s="170">
        <f>VLOOKUP(D164,Baza_cen[],4,0)</f>
        <v>96.279999999999987</v>
      </c>
      <c r="I164" s="109">
        <f t="shared" si="24"/>
        <v>96.279999999999987</v>
      </c>
      <c r="P164" s="35"/>
      <c r="Q164" s="274" t="str">
        <f t="shared" si="25"/>
        <v>szt.</v>
      </c>
      <c r="R164" s="394"/>
      <c r="S164" s="409"/>
      <c r="T164" s="409"/>
      <c r="U164" s="409"/>
      <c r="V164" s="409"/>
      <c r="W164" s="409"/>
      <c r="X164" s="409"/>
      <c r="Y164" s="409"/>
      <c r="Z164" s="409"/>
      <c r="AA164" s="409"/>
      <c r="AB164" s="409"/>
      <c r="AC164" s="409"/>
      <c r="AD164" s="409"/>
      <c r="AE164" s="409"/>
      <c r="AF164" s="491">
        <f t="shared" si="26"/>
        <v>0</v>
      </c>
      <c r="AG164" s="149"/>
      <c r="AH164" s="42">
        <f t="shared" si="27"/>
        <v>0</v>
      </c>
    </row>
    <row r="165" spans="1:34" ht="12.75" customHeight="1" x14ac:dyDescent="0.25">
      <c r="A165" s="592"/>
      <c r="B165" s="610"/>
      <c r="C165" s="601"/>
      <c r="D165" s="157" t="s">
        <v>153</v>
      </c>
      <c r="E165" s="158">
        <v>95</v>
      </c>
      <c r="F165" s="158" t="s">
        <v>2490</v>
      </c>
      <c r="G165" s="170">
        <f>VLOOKUP(D165,Baza_cen[],4,0)</f>
        <v>98.6</v>
      </c>
      <c r="I165" s="109">
        <f t="shared" si="24"/>
        <v>98.6</v>
      </c>
      <c r="P165" s="35"/>
      <c r="Q165" s="274" t="str">
        <f t="shared" si="25"/>
        <v>szt.</v>
      </c>
      <c r="R165" s="394"/>
      <c r="S165" s="409"/>
      <c r="T165" s="409"/>
      <c r="U165" s="409"/>
      <c r="V165" s="409"/>
      <c r="W165" s="409"/>
      <c r="X165" s="409"/>
      <c r="Y165" s="409"/>
      <c r="Z165" s="409"/>
      <c r="AA165" s="409"/>
      <c r="AB165" s="409"/>
      <c r="AC165" s="409"/>
      <c r="AD165" s="409"/>
      <c r="AE165" s="409"/>
      <c r="AF165" s="491">
        <f t="shared" si="26"/>
        <v>0</v>
      </c>
      <c r="AG165" s="149"/>
      <c r="AH165" s="42">
        <f t="shared" si="27"/>
        <v>0</v>
      </c>
    </row>
    <row r="166" spans="1:34" ht="12.75" customHeight="1" x14ac:dyDescent="0.25">
      <c r="A166" s="592"/>
      <c r="B166" s="610"/>
      <c r="C166" s="601"/>
      <c r="D166" s="157" t="s">
        <v>154</v>
      </c>
      <c r="E166" s="158">
        <v>100</v>
      </c>
      <c r="F166" s="158" t="s">
        <v>2490</v>
      </c>
      <c r="G166" s="170">
        <f>VLOOKUP(D166,Baza_cen[],4,0)</f>
        <v>103.24</v>
      </c>
      <c r="I166" s="109">
        <f t="shared" si="24"/>
        <v>103.24</v>
      </c>
      <c r="P166" s="35"/>
      <c r="Q166" s="274" t="str">
        <f t="shared" si="25"/>
        <v>szt.</v>
      </c>
      <c r="R166" s="394"/>
      <c r="S166" s="409"/>
      <c r="T166" s="409"/>
      <c r="U166" s="409"/>
      <c r="V166" s="409"/>
      <c r="W166" s="409"/>
      <c r="X166" s="409"/>
      <c r="Y166" s="409"/>
      <c r="Z166" s="409"/>
      <c r="AA166" s="409"/>
      <c r="AB166" s="409"/>
      <c r="AC166" s="409"/>
      <c r="AD166" s="409"/>
      <c r="AE166" s="409"/>
      <c r="AF166" s="491">
        <f t="shared" si="26"/>
        <v>0</v>
      </c>
      <c r="AG166" s="149"/>
      <c r="AH166" s="42">
        <f t="shared" si="27"/>
        <v>0</v>
      </c>
    </row>
    <row r="167" spans="1:34" ht="12.75" customHeight="1" x14ac:dyDescent="0.25">
      <c r="A167" s="592"/>
      <c r="B167" s="610"/>
      <c r="C167" s="601"/>
      <c r="D167" s="157" t="s">
        <v>155</v>
      </c>
      <c r="E167" s="158">
        <v>105</v>
      </c>
      <c r="F167" s="158" t="s">
        <v>2490</v>
      </c>
      <c r="G167" s="170">
        <f>VLOOKUP(D167,Baza_cen[],4,0)</f>
        <v>105.55999999999999</v>
      </c>
      <c r="I167" s="109">
        <f t="shared" si="24"/>
        <v>105.55999999999999</v>
      </c>
      <c r="P167" s="35"/>
      <c r="Q167" s="274" t="str">
        <f t="shared" si="25"/>
        <v>szt.</v>
      </c>
      <c r="R167" s="394"/>
      <c r="S167" s="409"/>
      <c r="T167" s="409"/>
      <c r="U167" s="409"/>
      <c r="V167" s="409"/>
      <c r="W167" s="409"/>
      <c r="X167" s="409"/>
      <c r="Y167" s="409"/>
      <c r="Z167" s="409"/>
      <c r="AA167" s="409"/>
      <c r="AB167" s="409"/>
      <c r="AC167" s="409"/>
      <c r="AD167" s="409"/>
      <c r="AE167" s="409"/>
      <c r="AF167" s="491">
        <f t="shared" si="26"/>
        <v>0</v>
      </c>
      <c r="AG167" s="149"/>
      <c r="AH167" s="42">
        <f t="shared" si="27"/>
        <v>0</v>
      </c>
    </row>
    <row r="168" spans="1:34" ht="12.75" customHeight="1" x14ac:dyDescent="0.25">
      <c r="A168" s="592"/>
      <c r="B168" s="610"/>
      <c r="C168" s="601"/>
      <c r="D168" s="157" t="s">
        <v>156</v>
      </c>
      <c r="E168" s="158">
        <v>110</v>
      </c>
      <c r="F168" s="158" t="s">
        <v>2490</v>
      </c>
      <c r="G168" s="170">
        <f>VLOOKUP(D168,Baza_cen[],4,0)</f>
        <v>107.88</v>
      </c>
      <c r="I168" s="109">
        <f t="shared" si="24"/>
        <v>107.88</v>
      </c>
      <c r="P168" s="35"/>
      <c r="Q168" s="274" t="str">
        <f t="shared" si="25"/>
        <v>szt.</v>
      </c>
      <c r="R168" s="394"/>
      <c r="S168" s="409"/>
      <c r="T168" s="409"/>
      <c r="U168" s="409"/>
      <c r="V168" s="409"/>
      <c r="W168" s="409"/>
      <c r="X168" s="409"/>
      <c r="Y168" s="409"/>
      <c r="Z168" s="409"/>
      <c r="AA168" s="409"/>
      <c r="AB168" s="409"/>
      <c r="AC168" s="409"/>
      <c r="AD168" s="409"/>
      <c r="AE168" s="409"/>
      <c r="AF168" s="491">
        <f t="shared" si="26"/>
        <v>0</v>
      </c>
      <c r="AG168" s="149"/>
      <c r="AH168" s="42">
        <f t="shared" si="27"/>
        <v>0</v>
      </c>
    </row>
    <row r="169" spans="1:34" ht="12.75" customHeight="1" x14ac:dyDescent="0.25">
      <c r="A169" s="592"/>
      <c r="B169" s="610"/>
      <c r="C169" s="601"/>
      <c r="D169" s="157" t="s">
        <v>157</v>
      </c>
      <c r="E169" s="158">
        <v>115</v>
      </c>
      <c r="F169" s="158" t="s">
        <v>2490</v>
      </c>
      <c r="G169" s="170">
        <f>VLOOKUP(D169,Baza_cen[],4,0)</f>
        <v>111.35999999999999</v>
      </c>
      <c r="I169" s="109">
        <f t="shared" si="24"/>
        <v>111.35999999999999</v>
      </c>
      <c r="P169" s="35"/>
      <c r="Q169" s="274" t="str">
        <f t="shared" si="25"/>
        <v>szt.</v>
      </c>
      <c r="R169" s="394"/>
      <c r="S169" s="409"/>
      <c r="T169" s="409"/>
      <c r="U169" s="409"/>
      <c r="V169" s="409"/>
      <c r="W169" s="409"/>
      <c r="X169" s="409"/>
      <c r="Y169" s="409"/>
      <c r="Z169" s="409"/>
      <c r="AA169" s="409"/>
      <c r="AB169" s="409"/>
      <c r="AC169" s="409"/>
      <c r="AD169" s="409"/>
      <c r="AE169" s="409"/>
      <c r="AF169" s="491">
        <f t="shared" si="26"/>
        <v>0</v>
      </c>
      <c r="AG169" s="149"/>
      <c r="AH169" s="42">
        <f t="shared" si="27"/>
        <v>0</v>
      </c>
    </row>
    <row r="170" spans="1:34" ht="12.75" customHeight="1" x14ac:dyDescent="0.25">
      <c r="A170" s="592"/>
      <c r="B170" s="610"/>
      <c r="C170" s="601"/>
      <c r="D170" s="157" t="s">
        <v>158</v>
      </c>
      <c r="E170" s="158">
        <v>120</v>
      </c>
      <c r="F170" s="158" t="s">
        <v>2490</v>
      </c>
      <c r="G170" s="170">
        <f>VLOOKUP(D170,Baza_cen[],4,0)</f>
        <v>114.83999999999999</v>
      </c>
      <c r="I170" s="109">
        <f t="shared" si="24"/>
        <v>114.83999999999999</v>
      </c>
      <c r="P170" s="35"/>
      <c r="Q170" s="274" t="str">
        <f t="shared" si="25"/>
        <v>szt.</v>
      </c>
      <c r="R170" s="394"/>
      <c r="S170" s="409"/>
      <c r="T170" s="409"/>
      <c r="U170" s="409"/>
      <c r="V170" s="409"/>
      <c r="W170" s="409"/>
      <c r="X170" s="409"/>
      <c r="Y170" s="409"/>
      <c r="Z170" s="409"/>
      <c r="AA170" s="409"/>
      <c r="AB170" s="409"/>
      <c r="AC170" s="409"/>
      <c r="AD170" s="409"/>
      <c r="AE170" s="409"/>
      <c r="AF170" s="491">
        <f t="shared" si="26"/>
        <v>0</v>
      </c>
      <c r="AG170" s="149"/>
      <c r="AH170" s="42">
        <f t="shared" si="27"/>
        <v>0</v>
      </c>
    </row>
    <row r="171" spans="1:34" ht="12.75" customHeight="1" x14ac:dyDescent="0.25">
      <c r="A171" s="592"/>
      <c r="B171" s="610"/>
      <c r="C171" s="601"/>
      <c r="D171" s="157" t="s">
        <v>159</v>
      </c>
      <c r="E171" s="158">
        <v>125</v>
      </c>
      <c r="F171" s="158" t="s">
        <v>2490</v>
      </c>
      <c r="G171" s="170">
        <f>VLOOKUP(D171,Baza_cen[],4,0)</f>
        <v>117.16</v>
      </c>
      <c r="I171" s="109">
        <f t="shared" si="24"/>
        <v>117.16</v>
      </c>
      <c r="P171" s="35"/>
      <c r="Q171" s="274" t="str">
        <f t="shared" si="25"/>
        <v>szt.</v>
      </c>
      <c r="R171" s="394"/>
      <c r="S171" s="409"/>
      <c r="T171" s="409"/>
      <c r="U171" s="409"/>
      <c r="V171" s="409"/>
      <c r="W171" s="409"/>
      <c r="X171" s="409"/>
      <c r="Y171" s="409"/>
      <c r="Z171" s="409"/>
      <c r="AA171" s="409"/>
      <c r="AB171" s="409"/>
      <c r="AC171" s="409"/>
      <c r="AD171" s="409"/>
      <c r="AE171" s="409"/>
      <c r="AF171" s="491">
        <f t="shared" si="26"/>
        <v>0</v>
      </c>
      <c r="AG171" s="149"/>
      <c r="AH171" s="42">
        <f t="shared" si="27"/>
        <v>0</v>
      </c>
    </row>
    <row r="172" spans="1:34" ht="12.75" customHeight="1" x14ac:dyDescent="0.25">
      <c r="A172" s="592"/>
      <c r="B172" s="610"/>
      <c r="C172" s="601"/>
      <c r="D172" s="157" t="s">
        <v>160</v>
      </c>
      <c r="E172" s="158">
        <v>130</v>
      </c>
      <c r="F172" s="158" t="s">
        <v>2490</v>
      </c>
      <c r="G172" s="170">
        <f>VLOOKUP(D172,Baza_cen[],4,0)</f>
        <v>121.8</v>
      </c>
      <c r="I172" s="109">
        <f t="shared" si="24"/>
        <v>121.8</v>
      </c>
      <c r="P172" s="35"/>
      <c r="Q172" s="274" t="str">
        <f t="shared" si="25"/>
        <v>szt.</v>
      </c>
      <c r="R172" s="394"/>
      <c r="S172" s="409"/>
      <c r="T172" s="409"/>
      <c r="U172" s="409"/>
      <c r="V172" s="409"/>
      <c r="W172" s="409"/>
      <c r="X172" s="409"/>
      <c r="Y172" s="409"/>
      <c r="Z172" s="409"/>
      <c r="AA172" s="409"/>
      <c r="AB172" s="409"/>
      <c r="AC172" s="409"/>
      <c r="AD172" s="409"/>
      <c r="AE172" s="409"/>
      <c r="AF172" s="491">
        <f t="shared" si="26"/>
        <v>0</v>
      </c>
      <c r="AG172" s="149"/>
      <c r="AH172" s="42">
        <f t="shared" si="27"/>
        <v>0</v>
      </c>
    </row>
    <row r="173" spans="1:34" ht="12.75" customHeight="1" x14ac:dyDescent="0.25">
      <c r="A173" s="592"/>
      <c r="B173" s="610"/>
      <c r="C173" s="601"/>
      <c r="D173" s="157" t="s">
        <v>161</v>
      </c>
      <c r="E173" s="158">
        <v>135</v>
      </c>
      <c r="F173" s="158" t="s">
        <v>2490</v>
      </c>
      <c r="G173" s="170">
        <f>VLOOKUP(D173,Baza_cen[],4,0)</f>
        <v>124.11999999999999</v>
      </c>
      <c r="I173" s="109">
        <f t="shared" si="24"/>
        <v>124.11999999999999</v>
      </c>
      <c r="P173" s="35"/>
      <c r="Q173" s="274" t="str">
        <f t="shared" si="25"/>
        <v>szt.</v>
      </c>
      <c r="R173" s="394"/>
      <c r="S173" s="409"/>
      <c r="T173" s="409"/>
      <c r="U173" s="409"/>
      <c r="V173" s="409"/>
      <c r="W173" s="409"/>
      <c r="X173" s="409"/>
      <c r="Y173" s="409"/>
      <c r="Z173" s="409"/>
      <c r="AA173" s="409"/>
      <c r="AB173" s="409"/>
      <c r="AC173" s="409"/>
      <c r="AD173" s="409"/>
      <c r="AE173" s="409"/>
      <c r="AF173" s="491">
        <f t="shared" si="26"/>
        <v>0</v>
      </c>
      <c r="AG173" s="149"/>
      <c r="AH173" s="42">
        <f t="shared" si="27"/>
        <v>0</v>
      </c>
    </row>
    <row r="174" spans="1:34" ht="12.75" customHeight="1" x14ac:dyDescent="0.25">
      <c r="A174" s="592"/>
      <c r="B174" s="610"/>
      <c r="C174" s="601"/>
      <c r="D174" s="157" t="s">
        <v>162</v>
      </c>
      <c r="E174" s="158">
        <v>140</v>
      </c>
      <c r="F174" s="158" t="s">
        <v>2490</v>
      </c>
      <c r="G174" s="170">
        <f>VLOOKUP(D174,Baza_cen[],4,0)</f>
        <v>127.6</v>
      </c>
      <c r="I174" s="109">
        <f t="shared" si="24"/>
        <v>127.6</v>
      </c>
      <c r="P174" s="35"/>
      <c r="Q174" s="274" t="str">
        <f t="shared" si="25"/>
        <v>szt.</v>
      </c>
      <c r="R174" s="394"/>
      <c r="S174" s="409"/>
      <c r="T174" s="409"/>
      <c r="U174" s="409"/>
      <c r="V174" s="409"/>
      <c r="W174" s="409"/>
      <c r="X174" s="409"/>
      <c r="Y174" s="409"/>
      <c r="Z174" s="409"/>
      <c r="AA174" s="409"/>
      <c r="AB174" s="409"/>
      <c r="AC174" s="409"/>
      <c r="AD174" s="409"/>
      <c r="AE174" s="409"/>
      <c r="AF174" s="491">
        <f t="shared" si="26"/>
        <v>0</v>
      </c>
      <c r="AG174" s="149"/>
      <c r="AH174" s="42">
        <f t="shared" si="27"/>
        <v>0</v>
      </c>
    </row>
    <row r="175" spans="1:34" ht="12.75" customHeight="1" x14ac:dyDescent="0.25">
      <c r="A175" s="592"/>
      <c r="B175" s="610"/>
      <c r="C175" s="601"/>
      <c r="D175" s="157" t="s">
        <v>163</v>
      </c>
      <c r="E175" s="158">
        <v>145</v>
      </c>
      <c r="F175" s="158" t="s">
        <v>2490</v>
      </c>
      <c r="G175" s="170">
        <f>VLOOKUP(D175,Baza_cen[],4,0)</f>
        <v>131.07999999999998</v>
      </c>
      <c r="I175" s="109">
        <f t="shared" si="24"/>
        <v>131.07999999999998</v>
      </c>
      <c r="P175" s="35"/>
      <c r="Q175" s="274" t="str">
        <f t="shared" si="25"/>
        <v>szt.</v>
      </c>
      <c r="R175" s="394"/>
      <c r="S175" s="409"/>
      <c r="T175" s="409"/>
      <c r="U175" s="409"/>
      <c r="V175" s="409"/>
      <c r="W175" s="409"/>
      <c r="X175" s="409"/>
      <c r="Y175" s="409"/>
      <c r="Z175" s="409"/>
      <c r="AA175" s="409"/>
      <c r="AB175" s="409"/>
      <c r="AC175" s="409"/>
      <c r="AD175" s="409"/>
      <c r="AE175" s="409"/>
      <c r="AF175" s="491">
        <f t="shared" si="26"/>
        <v>0</v>
      </c>
      <c r="AG175" s="149"/>
      <c r="AH175" s="42">
        <f t="shared" si="27"/>
        <v>0</v>
      </c>
    </row>
    <row r="176" spans="1:34" ht="12.75" customHeight="1" x14ac:dyDescent="0.25">
      <c r="A176" s="592"/>
      <c r="B176" s="610"/>
      <c r="C176" s="601"/>
      <c r="D176" s="157" t="s">
        <v>164</v>
      </c>
      <c r="E176" s="158">
        <v>150</v>
      </c>
      <c r="F176" s="158" t="s">
        <v>2490</v>
      </c>
      <c r="G176" s="170">
        <f>VLOOKUP(D176,Baza_cen[],4,0)</f>
        <v>134.56</v>
      </c>
      <c r="I176" s="109">
        <f t="shared" si="24"/>
        <v>134.56</v>
      </c>
      <c r="P176" s="35"/>
      <c r="Q176" s="274" t="str">
        <f t="shared" si="25"/>
        <v>szt.</v>
      </c>
      <c r="R176" s="394"/>
      <c r="S176" s="409"/>
      <c r="T176" s="409"/>
      <c r="U176" s="409"/>
      <c r="V176" s="409"/>
      <c r="W176" s="409"/>
      <c r="X176" s="409"/>
      <c r="Y176" s="409"/>
      <c r="Z176" s="409"/>
      <c r="AA176" s="409"/>
      <c r="AB176" s="409"/>
      <c r="AC176" s="409"/>
      <c r="AD176" s="409"/>
      <c r="AE176" s="409"/>
      <c r="AF176" s="491">
        <f t="shared" si="26"/>
        <v>0</v>
      </c>
      <c r="AG176" s="149"/>
      <c r="AH176" s="42">
        <f t="shared" si="27"/>
        <v>0</v>
      </c>
    </row>
    <row r="177" spans="1:34" ht="12.75" customHeight="1" x14ac:dyDescent="0.25">
      <c r="A177" s="592"/>
      <c r="B177" s="610"/>
      <c r="C177" s="601"/>
      <c r="D177" s="157" t="s">
        <v>165</v>
      </c>
      <c r="E177" s="158">
        <v>155</v>
      </c>
      <c r="F177" s="158" t="s">
        <v>2490</v>
      </c>
      <c r="G177" s="170">
        <f>VLOOKUP(D177,Baza_cen[],4,0)</f>
        <v>136.88</v>
      </c>
      <c r="I177" s="109">
        <f t="shared" si="24"/>
        <v>136.88</v>
      </c>
      <c r="P177" s="35"/>
      <c r="Q177" s="274" t="str">
        <f t="shared" si="25"/>
        <v>szt.</v>
      </c>
      <c r="R177" s="394"/>
      <c r="S177" s="409"/>
      <c r="T177" s="409"/>
      <c r="U177" s="409"/>
      <c r="V177" s="409"/>
      <c r="W177" s="409"/>
      <c r="X177" s="409"/>
      <c r="Y177" s="409"/>
      <c r="Z177" s="409"/>
      <c r="AA177" s="409"/>
      <c r="AB177" s="409"/>
      <c r="AC177" s="409"/>
      <c r="AD177" s="409"/>
      <c r="AE177" s="409"/>
      <c r="AF177" s="491">
        <f t="shared" si="26"/>
        <v>0</v>
      </c>
      <c r="AG177" s="149"/>
      <c r="AH177" s="42">
        <f t="shared" si="27"/>
        <v>0</v>
      </c>
    </row>
    <row r="178" spans="1:34" ht="12.75" customHeight="1" x14ac:dyDescent="0.25">
      <c r="A178" s="592"/>
      <c r="B178" s="610"/>
      <c r="C178" s="601"/>
      <c r="D178" s="157" t="s">
        <v>166</v>
      </c>
      <c r="E178" s="158">
        <v>160</v>
      </c>
      <c r="F178" s="158" t="s">
        <v>2490</v>
      </c>
      <c r="G178" s="170">
        <f>VLOOKUP(D178,Baza_cen[],4,0)</f>
        <v>140.35999999999999</v>
      </c>
      <c r="I178" s="109">
        <f t="shared" si="24"/>
        <v>140.35999999999999</v>
      </c>
      <c r="P178" s="35"/>
      <c r="Q178" s="274" t="str">
        <f t="shared" si="25"/>
        <v>szt.</v>
      </c>
      <c r="R178" s="394"/>
      <c r="S178" s="409"/>
      <c r="T178" s="409"/>
      <c r="U178" s="409"/>
      <c r="V178" s="409"/>
      <c r="W178" s="409"/>
      <c r="X178" s="409"/>
      <c r="Y178" s="409"/>
      <c r="Z178" s="409"/>
      <c r="AA178" s="409"/>
      <c r="AB178" s="409"/>
      <c r="AC178" s="409"/>
      <c r="AD178" s="409"/>
      <c r="AE178" s="409"/>
      <c r="AF178" s="491">
        <f t="shared" si="26"/>
        <v>0</v>
      </c>
      <c r="AG178" s="149"/>
      <c r="AH178" s="42">
        <f t="shared" si="27"/>
        <v>0</v>
      </c>
    </row>
    <row r="179" spans="1:34" ht="12.75" customHeight="1" x14ac:dyDescent="0.25">
      <c r="A179" s="592"/>
      <c r="B179" s="610"/>
      <c r="C179" s="601"/>
      <c r="D179" s="157" t="s">
        <v>167</v>
      </c>
      <c r="E179" s="158">
        <v>165</v>
      </c>
      <c r="F179" s="158" t="s">
        <v>2490</v>
      </c>
      <c r="G179" s="170">
        <f>VLOOKUP(D179,Baza_cen[],4,0)</f>
        <v>142.67999999999998</v>
      </c>
      <c r="I179" s="109">
        <f t="shared" si="24"/>
        <v>142.67999999999998</v>
      </c>
      <c r="P179" s="35"/>
      <c r="Q179" s="274" t="str">
        <f t="shared" si="25"/>
        <v>szt.</v>
      </c>
      <c r="R179" s="394"/>
      <c r="S179" s="409"/>
      <c r="T179" s="409"/>
      <c r="U179" s="409"/>
      <c r="V179" s="409"/>
      <c r="W179" s="409"/>
      <c r="X179" s="409"/>
      <c r="Y179" s="409"/>
      <c r="Z179" s="409"/>
      <c r="AA179" s="409"/>
      <c r="AB179" s="409"/>
      <c r="AC179" s="409"/>
      <c r="AD179" s="409"/>
      <c r="AE179" s="409"/>
      <c r="AF179" s="491">
        <f t="shared" si="26"/>
        <v>0</v>
      </c>
      <c r="AG179" s="149"/>
      <c r="AH179" s="42">
        <f t="shared" si="27"/>
        <v>0</v>
      </c>
    </row>
    <row r="180" spans="1:34" ht="12.75" customHeight="1" x14ac:dyDescent="0.25">
      <c r="A180" s="592"/>
      <c r="B180" s="610"/>
      <c r="C180" s="601"/>
      <c r="D180" s="157" t="s">
        <v>168</v>
      </c>
      <c r="E180" s="158">
        <v>170</v>
      </c>
      <c r="F180" s="158" t="s">
        <v>2490</v>
      </c>
      <c r="G180" s="170">
        <f>VLOOKUP(D180,Baza_cen[],4,0)</f>
        <v>145</v>
      </c>
      <c r="I180" s="109">
        <f t="shared" si="24"/>
        <v>145</v>
      </c>
      <c r="P180" s="35"/>
      <c r="Q180" s="274" t="str">
        <f t="shared" si="25"/>
        <v>szt.</v>
      </c>
      <c r="R180" s="394"/>
      <c r="S180" s="409"/>
      <c r="T180" s="409"/>
      <c r="U180" s="409"/>
      <c r="V180" s="409"/>
      <c r="W180" s="409"/>
      <c r="X180" s="409"/>
      <c r="Y180" s="409"/>
      <c r="Z180" s="409"/>
      <c r="AA180" s="409"/>
      <c r="AB180" s="409"/>
      <c r="AC180" s="409"/>
      <c r="AD180" s="409"/>
      <c r="AE180" s="409"/>
      <c r="AF180" s="491">
        <f t="shared" si="26"/>
        <v>0</v>
      </c>
      <c r="AG180" s="149"/>
      <c r="AH180" s="42">
        <f t="shared" si="27"/>
        <v>0</v>
      </c>
    </row>
    <row r="181" spans="1:34" ht="12.75" customHeight="1" x14ac:dyDescent="0.25">
      <c r="A181" s="592"/>
      <c r="B181" s="610"/>
      <c r="C181" s="601"/>
      <c r="D181" s="157" t="s">
        <v>169</v>
      </c>
      <c r="E181" s="158">
        <v>175</v>
      </c>
      <c r="F181" s="158" t="s">
        <v>2490</v>
      </c>
      <c r="G181" s="170">
        <f>VLOOKUP(D181,Baza_cen[],4,0)</f>
        <v>149.63999999999999</v>
      </c>
      <c r="I181" s="109">
        <f t="shared" si="24"/>
        <v>149.63999999999999</v>
      </c>
      <c r="P181" s="35"/>
      <c r="Q181" s="274" t="str">
        <f t="shared" si="25"/>
        <v>szt.</v>
      </c>
      <c r="R181" s="394"/>
      <c r="S181" s="409"/>
      <c r="T181" s="409"/>
      <c r="U181" s="409"/>
      <c r="V181" s="409"/>
      <c r="W181" s="409"/>
      <c r="X181" s="409"/>
      <c r="Y181" s="409"/>
      <c r="Z181" s="409"/>
      <c r="AA181" s="409"/>
      <c r="AB181" s="409"/>
      <c r="AC181" s="409"/>
      <c r="AD181" s="409"/>
      <c r="AE181" s="409"/>
      <c r="AF181" s="491">
        <f t="shared" si="26"/>
        <v>0</v>
      </c>
      <c r="AG181" s="149"/>
      <c r="AH181" s="42">
        <f t="shared" si="27"/>
        <v>0</v>
      </c>
    </row>
    <row r="182" spans="1:34" ht="12.75" customHeight="1" x14ac:dyDescent="0.25">
      <c r="A182" s="592"/>
      <c r="B182" s="610"/>
      <c r="C182" s="601"/>
      <c r="D182" s="157" t="s">
        <v>170</v>
      </c>
      <c r="E182" s="158">
        <v>180</v>
      </c>
      <c r="F182" s="158" t="s">
        <v>2490</v>
      </c>
      <c r="G182" s="170">
        <f>VLOOKUP(D182,Baza_cen[],4,0)</f>
        <v>151.95999999999998</v>
      </c>
      <c r="I182" s="109">
        <f t="shared" si="24"/>
        <v>151.95999999999998</v>
      </c>
      <c r="P182" s="35"/>
      <c r="Q182" s="274" t="str">
        <f t="shared" si="25"/>
        <v>szt.</v>
      </c>
      <c r="R182" s="394"/>
      <c r="S182" s="409"/>
      <c r="T182" s="409"/>
      <c r="U182" s="409"/>
      <c r="V182" s="409"/>
      <c r="W182" s="409"/>
      <c r="X182" s="409"/>
      <c r="Y182" s="409"/>
      <c r="Z182" s="409"/>
      <c r="AA182" s="409"/>
      <c r="AB182" s="409"/>
      <c r="AC182" s="409"/>
      <c r="AD182" s="409"/>
      <c r="AE182" s="409"/>
      <c r="AF182" s="491">
        <f t="shared" si="26"/>
        <v>0</v>
      </c>
      <c r="AG182" s="149"/>
      <c r="AH182" s="42">
        <f t="shared" si="27"/>
        <v>0</v>
      </c>
    </row>
    <row r="183" spans="1:34" ht="12.75" customHeight="1" x14ac:dyDescent="0.25">
      <c r="A183" s="592"/>
      <c r="B183" s="610"/>
      <c r="C183" s="601"/>
      <c r="D183" s="157" t="s">
        <v>171</v>
      </c>
      <c r="E183" s="158">
        <v>185</v>
      </c>
      <c r="F183" s="158" t="s">
        <v>2490</v>
      </c>
      <c r="G183" s="170">
        <f>VLOOKUP(D183,Baza_cen[],4,0)</f>
        <v>154.28</v>
      </c>
      <c r="I183" s="109">
        <f t="shared" si="24"/>
        <v>154.28</v>
      </c>
      <c r="P183" s="35"/>
      <c r="Q183" s="274" t="str">
        <f t="shared" si="25"/>
        <v>szt.</v>
      </c>
      <c r="R183" s="394"/>
      <c r="S183" s="409"/>
      <c r="T183" s="409"/>
      <c r="U183" s="409"/>
      <c r="V183" s="409"/>
      <c r="W183" s="409"/>
      <c r="X183" s="409"/>
      <c r="Y183" s="409"/>
      <c r="Z183" s="409"/>
      <c r="AA183" s="409"/>
      <c r="AB183" s="409"/>
      <c r="AC183" s="409"/>
      <c r="AD183" s="409"/>
      <c r="AE183" s="409"/>
      <c r="AF183" s="491">
        <f t="shared" si="26"/>
        <v>0</v>
      </c>
      <c r="AG183" s="149"/>
      <c r="AH183" s="42">
        <f t="shared" si="27"/>
        <v>0</v>
      </c>
    </row>
    <row r="184" spans="1:34" ht="12.75" customHeight="1" x14ac:dyDescent="0.25">
      <c r="A184" s="592"/>
      <c r="B184" s="610"/>
      <c r="C184" s="601"/>
      <c r="D184" s="157" t="s">
        <v>172</v>
      </c>
      <c r="E184" s="158">
        <v>190</v>
      </c>
      <c r="F184" s="158" t="s">
        <v>2490</v>
      </c>
      <c r="G184" s="170">
        <f>VLOOKUP(D184,Baza_cen[],4,0)</f>
        <v>157.76</v>
      </c>
      <c r="I184" s="109">
        <f t="shared" si="24"/>
        <v>157.76</v>
      </c>
      <c r="P184" s="35"/>
      <c r="Q184" s="274" t="str">
        <f t="shared" si="25"/>
        <v>szt.</v>
      </c>
      <c r="R184" s="394"/>
      <c r="S184" s="409"/>
      <c r="T184" s="409"/>
      <c r="U184" s="409"/>
      <c r="V184" s="409"/>
      <c r="W184" s="409"/>
      <c r="X184" s="409"/>
      <c r="Y184" s="409"/>
      <c r="Z184" s="409"/>
      <c r="AA184" s="409"/>
      <c r="AB184" s="409"/>
      <c r="AC184" s="409"/>
      <c r="AD184" s="409"/>
      <c r="AE184" s="409"/>
      <c r="AF184" s="491">
        <f t="shared" si="26"/>
        <v>0</v>
      </c>
      <c r="AG184" s="149"/>
      <c r="AH184" s="42">
        <f t="shared" si="27"/>
        <v>0</v>
      </c>
    </row>
    <row r="185" spans="1:34" ht="12.75" customHeight="1" x14ac:dyDescent="0.25">
      <c r="A185" s="592"/>
      <c r="B185" s="610"/>
      <c r="C185" s="601"/>
      <c r="D185" s="157" t="s">
        <v>173</v>
      </c>
      <c r="E185" s="158">
        <v>195</v>
      </c>
      <c r="F185" s="158" t="s">
        <v>2490</v>
      </c>
      <c r="G185" s="170">
        <f>VLOOKUP(D185,Baza_cen[],4,0)</f>
        <v>160.07999999999998</v>
      </c>
      <c r="I185" s="109">
        <f t="shared" si="24"/>
        <v>160.07999999999998</v>
      </c>
      <c r="P185" s="35"/>
      <c r="Q185" s="274" t="str">
        <f t="shared" si="25"/>
        <v>szt.</v>
      </c>
      <c r="R185" s="394"/>
      <c r="S185" s="409"/>
      <c r="T185" s="409"/>
      <c r="U185" s="409"/>
      <c r="V185" s="409"/>
      <c r="W185" s="409"/>
      <c r="X185" s="409"/>
      <c r="Y185" s="409"/>
      <c r="Z185" s="409"/>
      <c r="AA185" s="409"/>
      <c r="AB185" s="409"/>
      <c r="AC185" s="409"/>
      <c r="AD185" s="409"/>
      <c r="AE185" s="409"/>
      <c r="AF185" s="491">
        <f t="shared" si="26"/>
        <v>0</v>
      </c>
      <c r="AG185" s="149"/>
      <c r="AH185" s="42">
        <f t="shared" si="27"/>
        <v>0</v>
      </c>
    </row>
    <row r="186" spans="1:34" ht="12.75" customHeight="1" x14ac:dyDescent="0.25">
      <c r="A186" s="592"/>
      <c r="B186" s="610"/>
      <c r="C186" s="601"/>
      <c r="D186" s="157" t="s">
        <v>174</v>
      </c>
      <c r="E186" s="158">
        <v>200</v>
      </c>
      <c r="F186" s="158" t="s">
        <v>2490</v>
      </c>
      <c r="G186" s="170">
        <f>VLOOKUP(D186,Baza_cen[],4,0)</f>
        <v>162.39999999999998</v>
      </c>
      <c r="I186" s="109">
        <f t="shared" si="24"/>
        <v>162.39999999999998</v>
      </c>
      <c r="P186" s="35"/>
      <c r="Q186" s="274" t="str">
        <f t="shared" si="25"/>
        <v>szt.</v>
      </c>
      <c r="R186" s="394"/>
      <c r="S186" s="409"/>
      <c r="T186" s="409"/>
      <c r="U186" s="409"/>
      <c r="V186" s="409"/>
      <c r="W186" s="409"/>
      <c r="X186" s="409"/>
      <c r="Y186" s="409"/>
      <c r="Z186" s="409"/>
      <c r="AA186" s="409"/>
      <c r="AB186" s="409"/>
      <c r="AC186" s="409"/>
      <c r="AD186" s="409"/>
      <c r="AE186" s="409"/>
      <c r="AF186" s="491">
        <f t="shared" si="26"/>
        <v>0</v>
      </c>
      <c r="AG186" s="149"/>
      <c r="AH186" s="42">
        <f t="shared" si="27"/>
        <v>0</v>
      </c>
    </row>
    <row r="187" spans="1:34" ht="12.75" customHeight="1" x14ac:dyDescent="0.25">
      <c r="A187" s="592"/>
      <c r="B187" s="610"/>
      <c r="C187" s="601"/>
      <c r="D187" s="157" t="s">
        <v>175</v>
      </c>
      <c r="E187" s="158">
        <v>205</v>
      </c>
      <c r="F187" s="158" t="s">
        <v>2490</v>
      </c>
      <c r="G187" s="170">
        <f>VLOOKUP(D187,Baza_cen[],4,0)</f>
        <v>165.88</v>
      </c>
      <c r="I187" s="109">
        <f t="shared" si="24"/>
        <v>165.88</v>
      </c>
      <c r="P187" s="35"/>
      <c r="Q187" s="274" t="str">
        <f t="shared" si="25"/>
        <v>szt.</v>
      </c>
      <c r="R187" s="394"/>
      <c r="S187" s="409"/>
      <c r="T187" s="409"/>
      <c r="U187" s="409"/>
      <c r="V187" s="409"/>
      <c r="W187" s="409"/>
      <c r="X187" s="409"/>
      <c r="Y187" s="409"/>
      <c r="Z187" s="409"/>
      <c r="AA187" s="409"/>
      <c r="AB187" s="409"/>
      <c r="AC187" s="409"/>
      <c r="AD187" s="409"/>
      <c r="AE187" s="409"/>
      <c r="AF187" s="491">
        <f t="shared" si="26"/>
        <v>0</v>
      </c>
      <c r="AG187" s="149"/>
      <c r="AH187" s="42">
        <f t="shared" si="27"/>
        <v>0</v>
      </c>
    </row>
    <row r="188" spans="1:34" ht="12.75" customHeight="1" x14ac:dyDescent="0.25">
      <c r="A188" s="592"/>
      <c r="B188" s="610"/>
      <c r="C188" s="601"/>
      <c r="D188" s="157" t="s">
        <v>176</v>
      </c>
      <c r="E188" s="158">
        <v>210</v>
      </c>
      <c r="F188" s="158" t="s">
        <v>2490</v>
      </c>
      <c r="G188" s="170">
        <f>VLOOKUP(D188,Baza_cen[],4,0)</f>
        <v>169.35999999999999</v>
      </c>
      <c r="I188" s="109">
        <f t="shared" si="24"/>
        <v>169.35999999999999</v>
      </c>
      <c r="P188" s="35"/>
      <c r="Q188" s="274" t="str">
        <f t="shared" si="25"/>
        <v>szt.</v>
      </c>
      <c r="R188" s="394"/>
      <c r="S188" s="409"/>
      <c r="T188" s="409"/>
      <c r="U188" s="409"/>
      <c r="V188" s="409"/>
      <c r="W188" s="409"/>
      <c r="X188" s="409"/>
      <c r="Y188" s="409"/>
      <c r="Z188" s="409"/>
      <c r="AA188" s="409"/>
      <c r="AB188" s="409"/>
      <c r="AC188" s="409"/>
      <c r="AD188" s="409"/>
      <c r="AE188" s="409"/>
      <c r="AF188" s="491">
        <f t="shared" si="26"/>
        <v>0</v>
      </c>
      <c r="AG188" s="149"/>
      <c r="AH188" s="42">
        <f t="shared" si="27"/>
        <v>0</v>
      </c>
    </row>
    <row r="189" spans="1:34" ht="12.75" customHeight="1" x14ac:dyDescent="0.25">
      <c r="A189" s="592"/>
      <c r="B189" s="610"/>
      <c r="C189" s="601"/>
      <c r="D189" s="157" t="s">
        <v>177</v>
      </c>
      <c r="E189" s="158">
        <v>215</v>
      </c>
      <c r="F189" s="158" t="s">
        <v>2490</v>
      </c>
      <c r="G189" s="170">
        <f>VLOOKUP(D189,Baza_cen[],4,0)</f>
        <v>172.83999999999997</v>
      </c>
      <c r="I189" s="109">
        <f t="shared" si="24"/>
        <v>172.83999999999997</v>
      </c>
      <c r="P189" s="35"/>
      <c r="Q189" s="274" t="str">
        <f t="shared" si="25"/>
        <v>szt.</v>
      </c>
      <c r="R189" s="394"/>
      <c r="S189" s="409"/>
      <c r="T189" s="409"/>
      <c r="U189" s="409"/>
      <c r="V189" s="409"/>
      <c r="W189" s="409"/>
      <c r="X189" s="409"/>
      <c r="Y189" s="409"/>
      <c r="Z189" s="409"/>
      <c r="AA189" s="409"/>
      <c r="AB189" s="409"/>
      <c r="AC189" s="409"/>
      <c r="AD189" s="409"/>
      <c r="AE189" s="409"/>
      <c r="AF189" s="491">
        <f t="shared" si="26"/>
        <v>0</v>
      </c>
      <c r="AG189" s="149"/>
      <c r="AH189" s="42">
        <f t="shared" si="27"/>
        <v>0</v>
      </c>
    </row>
    <row r="190" spans="1:34" ht="12.75" customHeight="1" x14ac:dyDescent="0.25">
      <c r="A190" s="592"/>
      <c r="B190" s="610"/>
      <c r="C190" s="601"/>
      <c r="D190" s="157" t="s">
        <v>178</v>
      </c>
      <c r="E190" s="158">
        <v>220</v>
      </c>
      <c r="F190" s="158" t="s">
        <v>2490</v>
      </c>
      <c r="G190" s="170">
        <f>VLOOKUP(D190,Baza_cen[],4,0)</f>
        <v>175.16</v>
      </c>
      <c r="I190" s="109">
        <f t="shared" si="24"/>
        <v>175.16</v>
      </c>
      <c r="P190" s="35"/>
      <c r="Q190" s="274" t="str">
        <f t="shared" si="25"/>
        <v>szt.</v>
      </c>
      <c r="R190" s="394"/>
      <c r="S190" s="409"/>
      <c r="T190" s="409"/>
      <c r="U190" s="409"/>
      <c r="V190" s="409"/>
      <c r="W190" s="409"/>
      <c r="X190" s="409"/>
      <c r="Y190" s="409"/>
      <c r="Z190" s="409"/>
      <c r="AA190" s="409"/>
      <c r="AB190" s="409"/>
      <c r="AC190" s="409"/>
      <c r="AD190" s="409"/>
      <c r="AE190" s="409"/>
      <c r="AF190" s="491">
        <f t="shared" si="26"/>
        <v>0</v>
      </c>
      <c r="AG190" s="149"/>
      <c r="AH190" s="42">
        <f t="shared" si="27"/>
        <v>0</v>
      </c>
    </row>
    <row r="191" spans="1:34" ht="12.75" customHeight="1" x14ac:dyDescent="0.25">
      <c r="A191" s="592"/>
      <c r="B191" s="610"/>
      <c r="C191" s="601"/>
      <c r="D191" s="157" t="s">
        <v>179</v>
      </c>
      <c r="E191" s="158">
        <v>225</v>
      </c>
      <c r="F191" s="158" t="s">
        <v>2490</v>
      </c>
      <c r="G191" s="170">
        <f>VLOOKUP(D191,Baza_cen[],4,0)</f>
        <v>178.64</v>
      </c>
      <c r="I191" s="109">
        <f t="shared" si="24"/>
        <v>178.64</v>
      </c>
      <c r="P191" s="35"/>
      <c r="Q191" s="274" t="str">
        <f t="shared" si="25"/>
        <v>szt.</v>
      </c>
      <c r="R191" s="394"/>
      <c r="S191" s="409"/>
      <c r="T191" s="409"/>
      <c r="U191" s="409"/>
      <c r="V191" s="409"/>
      <c r="W191" s="409"/>
      <c r="X191" s="409"/>
      <c r="Y191" s="409"/>
      <c r="Z191" s="409"/>
      <c r="AA191" s="409"/>
      <c r="AB191" s="409"/>
      <c r="AC191" s="409"/>
      <c r="AD191" s="409"/>
      <c r="AE191" s="409"/>
      <c r="AF191" s="491">
        <f t="shared" si="26"/>
        <v>0</v>
      </c>
      <c r="AG191" s="149"/>
      <c r="AH191" s="42">
        <f t="shared" si="27"/>
        <v>0</v>
      </c>
    </row>
    <row r="192" spans="1:34" ht="12.75" customHeight="1" x14ac:dyDescent="0.25">
      <c r="A192" s="592"/>
      <c r="B192" s="610"/>
      <c r="C192" s="601"/>
      <c r="D192" s="157" t="s">
        <v>180</v>
      </c>
      <c r="E192" s="158">
        <v>230</v>
      </c>
      <c r="F192" s="158" t="s">
        <v>2490</v>
      </c>
      <c r="G192" s="170">
        <f>VLOOKUP(D192,Baza_cen[],4,0)</f>
        <v>180.95999999999998</v>
      </c>
      <c r="I192" s="109">
        <f t="shared" si="24"/>
        <v>180.95999999999998</v>
      </c>
      <c r="P192" s="35"/>
      <c r="Q192" s="274" t="str">
        <f t="shared" si="25"/>
        <v>szt.</v>
      </c>
      <c r="R192" s="394"/>
      <c r="S192" s="409"/>
      <c r="T192" s="409"/>
      <c r="U192" s="409"/>
      <c r="V192" s="409"/>
      <c r="W192" s="409"/>
      <c r="X192" s="409"/>
      <c r="Y192" s="409"/>
      <c r="Z192" s="409"/>
      <c r="AA192" s="409"/>
      <c r="AB192" s="409"/>
      <c r="AC192" s="409"/>
      <c r="AD192" s="409"/>
      <c r="AE192" s="409"/>
      <c r="AF192" s="491">
        <f t="shared" si="26"/>
        <v>0</v>
      </c>
      <c r="AG192" s="149"/>
      <c r="AH192" s="42">
        <f t="shared" si="27"/>
        <v>0</v>
      </c>
    </row>
    <row r="193" spans="1:34" ht="12.75" customHeight="1" x14ac:dyDescent="0.25">
      <c r="A193" s="592"/>
      <c r="B193" s="610"/>
      <c r="C193" s="601"/>
      <c r="D193" s="157" t="s">
        <v>181</v>
      </c>
      <c r="E193" s="158">
        <v>235</v>
      </c>
      <c r="F193" s="158" t="s">
        <v>2490</v>
      </c>
      <c r="G193" s="170">
        <f>VLOOKUP(D193,Baza_cen[],4,0)</f>
        <v>183.28</v>
      </c>
      <c r="I193" s="109">
        <f t="shared" si="24"/>
        <v>183.28</v>
      </c>
      <c r="P193" s="35"/>
      <c r="Q193" s="274" t="str">
        <f t="shared" si="25"/>
        <v>szt.</v>
      </c>
      <c r="R193" s="394"/>
      <c r="S193" s="409"/>
      <c r="T193" s="409"/>
      <c r="U193" s="409"/>
      <c r="V193" s="409"/>
      <c r="W193" s="409"/>
      <c r="X193" s="409"/>
      <c r="Y193" s="409"/>
      <c r="Z193" s="409"/>
      <c r="AA193" s="409"/>
      <c r="AB193" s="409"/>
      <c r="AC193" s="409"/>
      <c r="AD193" s="409"/>
      <c r="AE193" s="409"/>
      <c r="AF193" s="491">
        <f t="shared" si="26"/>
        <v>0</v>
      </c>
      <c r="AG193" s="149"/>
      <c r="AH193" s="42">
        <f t="shared" si="27"/>
        <v>0</v>
      </c>
    </row>
    <row r="194" spans="1:34" ht="12.75" customHeight="1" x14ac:dyDescent="0.25">
      <c r="A194" s="592"/>
      <c r="B194" s="610"/>
      <c r="C194" s="601"/>
      <c r="D194" s="157" t="s">
        <v>182</v>
      </c>
      <c r="E194" s="158">
        <v>240</v>
      </c>
      <c r="F194" s="158" t="s">
        <v>2490</v>
      </c>
      <c r="G194" s="170">
        <f>VLOOKUP(D194,Baza_cen[],4,0)</f>
        <v>187.92</v>
      </c>
      <c r="I194" s="109">
        <f t="shared" si="24"/>
        <v>187.92</v>
      </c>
      <c r="P194" s="35"/>
      <c r="Q194" s="274" t="str">
        <f t="shared" si="25"/>
        <v>szt.</v>
      </c>
      <c r="R194" s="394"/>
      <c r="S194" s="409"/>
      <c r="T194" s="409"/>
      <c r="U194" s="409"/>
      <c r="V194" s="409"/>
      <c r="W194" s="409"/>
      <c r="X194" s="409"/>
      <c r="Y194" s="409"/>
      <c r="Z194" s="409"/>
      <c r="AA194" s="409"/>
      <c r="AB194" s="409"/>
      <c r="AC194" s="409"/>
      <c r="AD194" s="409"/>
      <c r="AE194" s="409"/>
      <c r="AF194" s="491">
        <f t="shared" si="26"/>
        <v>0</v>
      </c>
      <c r="AG194" s="149"/>
      <c r="AH194" s="42">
        <f t="shared" si="27"/>
        <v>0</v>
      </c>
    </row>
    <row r="195" spans="1:34" ht="12.75" customHeight="1" x14ac:dyDescent="0.25">
      <c r="A195" s="592"/>
      <c r="B195" s="610"/>
      <c r="C195" s="601"/>
      <c r="D195" s="157" t="s">
        <v>183</v>
      </c>
      <c r="E195" s="158">
        <v>245</v>
      </c>
      <c r="F195" s="158" t="s">
        <v>2490</v>
      </c>
      <c r="G195" s="170">
        <f>VLOOKUP(D195,Baza_cen[],4,0)</f>
        <v>190.23999999999998</v>
      </c>
      <c r="I195" s="109">
        <f t="shared" si="24"/>
        <v>190.23999999999998</v>
      </c>
      <c r="P195" s="35"/>
      <c r="Q195" s="274" t="str">
        <f t="shared" si="25"/>
        <v>szt.</v>
      </c>
      <c r="R195" s="394"/>
      <c r="S195" s="409"/>
      <c r="T195" s="409"/>
      <c r="U195" s="409"/>
      <c r="V195" s="409"/>
      <c r="W195" s="409"/>
      <c r="X195" s="409"/>
      <c r="Y195" s="409"/>
      <c r="Z195" s="409"/>
      <c r="AA195" s="409"/>
      <c r="AB195" s="409"/>
      <c r="AC195" s="409"/>
      <c r="AD195" s="409"/>
      <c r="AE195" s="409"/>
      <c r="AF195" s="491">
        <f t="shared" si="26"/>
        <v>0</v>
      </c>
      <c r="AG195" s="149"/>
      <c r="AH195" s="42">
        <f t="shared" si="27"/>
        <v>0</v>
      </c>
    </row>
    <row r="196" spans="1:34" ht="12.75" customHeight="1" x14ac:dyDescent="0.25">
      <c r="A196" s="592"/>
      <c r="B196" s="610"/>
      <c r="C196" s="601"/>
      <c r="D196" s="157" t="s">
        <v>184</v>
      </c>
      <c r="E196" s="158">
        <v>250</v>
      </c>
      <c r="F196" s="158" t="s">
        <v>2490</v>
      </c>
      <c r="G196" s="170">
        <f>VLOOKUP(D196,Baza_cen[],4,0)</f>
        <v>191.39999999999998</v>
      </c>
      <c r="I196" s="109">
        <f t="shared" si="24"/>
        <v>191.39999999999998</v>
      </c>
      <c r="P196" s="35"/>
      <c r="Q196" s="274" t="str">
        <f t="shared" si="25"/>
        <v>szt.</v>
      </c>
      <c r="R196" s="394"/>
      <c r="S196" s="409"/>
      <c r="T196" s="409"/>
      <c r="U196" s="409"/>
      <c r="V196" s="409"/>
      <c r="W196" s="409"/>
      <c r="X196" s="409"/>
      <c r="Y196" s="409"/>
      <c r="Z196" s="409"/>
      <c r="AA196" s="409"/>
      <c r="AB196" s="409"/>
      <c r="AC196" s="409"/>
      <c r="AD196" s="409"/>
      <c r="AE196" s="409"/>
      <c r="AF196" s="491">
        <f t="shared" si="26"/>
        <v>0</v>
      </c>
      <c r="AG196" s="149"/>
      <c r="AH196" s="42">
        <f t="shared" si="27"/>
        <v>0</v>
      </c>
    </row>
    <row r="197" spans="1:34" ht="12.75" customHeight="1" x14ac:dyDescent="0.25">
      <c r="A197" s="592"/>
      <c r="B197" s="610"/>
      <c r="C197" s="601"/>
      <c r="D197" s="157" t="s">
        <v>191</v>
      </c>
      <c r="E197" s="158">
        <v>65</v>
      </c>
      <c r="F197" s="114" t="s">
        <v>2491</v>
      </c>
      <c r="G197" s="170">
        <f>VLOOKUP(D197,Baza_cen[],4,0)</f>
        <v>89.32</v>
      </c>
      <c r="I197" s="109">
        <f t="shared" si="24"/>
        <v>89.32</v>
      </c>
      <c r="P197" s="35"/>
      <c r="Q197" s="274" t="str">
        <f t="shared" si="25"/>
        <v>szt.</v>
      </c>
      <c r="R197" s="394"/>
      <c r="S197" s="409"/>
      <c r="T197" s="409"/>
      <c r="U197" s="409"/>
      <c r="V197" s="409"/>
      <c r="W197" s="409"/>
      <c r="X197" s="409"/>
      <c r="Y197" s="409"/>
      <c r="Z197" s="409"/>
      <c r="AA197" s="409"/>
      <c r="AB197" s="409"/>
      <c r="AC197" s="409"/>
      <c r="AD197" s="409"/>
      <c r="AE197" s="409"/>
      <c r="AF197" s="491">
        <f t="shared" si="26"/>
        <v>0</v>
      </c>
      <c r="AG197" s="149"/>
      <c r="AH197" s="42">
        <f t="shared" si="27"/>
        <v>0</v>
      </c>
    </row>
    <row r="198" spans="1:34" ht="12.75" customHeight="1" x14ac:dyDescent="0.25">
      <c r="A198" s="592"/>
      <c r="B198" s="610"/>
      <c r="C198" s="601"/>
      <c r="D198" s="157" t="s">
        <v>192</v>
      </c>
      <c r="E198" s="158">
        <v>70</v>
      </c>
      <c r="F198" s="114" t="s">
        <v>2491</v>
      </c>
      <c r="G198" s="170">
        <f>VLOOKUP(D198,Baza_cen[],4,0)</f>
        <v>92.8</v>
      </c>
      <c r="I198" s="109">
        <f t="shared" si="24"/>
        <v>92.8</v>
      </c>
      <c r="P198" s="35"/>
      <c r="Q198" s="274" t="str">
        <f t="shared" si="25"/>
        <v>szt.</v>
      </c>
      <c r="R198" s="394"/>
      <c r="S198" s="409"/>
      <c r="T198" s="409"/>
      <c r="U198" s="409"/>
      <c r="V198" s="409"/>
      <c r="W198" s="409"/>
      <c r="X198" s="409"/>
      <c r="Y198" s="409"/>
      <c r="Z198" s="409"/>
      <c r="AA198" s="409"/>
      <c r="AB198" s="409"/>
      <c r="AC198" s="409"/>
      <c r="AD198" s="409"/>
      <c r="AE198" s="409"/>
      <c r="AF198" s="491">
        <f t="shared" si="26"/>
        <v>0</v>
      </c>
      <c r="AG198" s="149"/>
      <c r="AH198" s="42">
        <f t="shared" si="27"/>
        <v>0</v>
      </c>
    </row>
    <row r="199" spans="1:34" ht="12.75" customHeight="1" x14ac:dyDescent="0.25">
      <c r="A199" s="592"/>
      <c r="B199" s="610"/>
      <c r="C199" s="601"/>
      <c r="D199" s="157" t="s">
        <v>193</v>
      </c>
      <c r="E199" s="158">
        <v>75</v>
      </c>
      <c r="F199" s="114" t="s">
        <v>2491</v>
      </c>
      <c r="G199" s="170">
        <f>VLOOKUP(D199,Baza_cen[],4,0)</f>
        <v>97.44</v>
      </c>
      <c r="I199" s="109">
        <f t="shared" si="24"/>
        <v>97.44</v>
      </c>
      <c r="P199" s="35"/>
      <c r="Q199" s="274" t="str">
        <f t="shared" si="25"/>
        <v>szt.</v>
      </c>
      <c r="R199" s="394"/>
      <c r="S199" s="409"/>
      <c r="T199" s="409"/>
      <c r="U199" s="409"/>
      <c r="V199" s="409"/>
      <c r="W199" s="409"/>
      <c r="X199" s="409"/>
      <c r="Y199" s="409"/>
      <c r="Z199" s="409"/>
      <c r="AA199" s="409"/>
      <c r="AB199" s="409"/>
      <c r="AC199" s="409"/>
      <c r="AD199" s="409"/>
      <c r="AE199" s="409"/>
      <c r="AF199" s="491">
        <f t="shared" si="26"/>
        <v>0</v>
      </c>
      <c r="AG199" s="149"/>
      <c r="AH199" s="42">
        <f t="shared" si="27"/>
        <v>0</v>
      </c>
    </row>
    <row r="200" spans="1:34" ht="12.75" customHeight="1" x14ac:dyDescent="0.25">
      <c r="A200" s="592"/>
      <c r="B200" s="610"/>
      <c r="C200" s="601"/>
      <c r="D200" s="157" t="s">
        <v>194</v>
      </c>
      <c r="E200" s="158">
        <v>80</v>
      </c>
      <c r="F200" s="114" t="s">
        <v>2491</v>
      </c>
      <c r="G200" s="170">
        <f>VLOOKUP(D200,Baza_cen[],4,0)</f>
        <v>99.759999999999991</v>
      </c>
      <c r="I200" s="109">
        <f t="shared" si="24"/>
        <v>99.759999999999991</v>
      </c>
      <c r="P200" s="35"/>
      <c r="Q200" s="274" t="str">
        <f t="shared" si="25"/>
        <v>szt.</v>
      </c>
      <c r="R200" s="394"/>
      <c r="S200" s="409"/>
      <c r="T200" s="409"/>
      <c r="U200" s="409"/>
      <c r="V200" s="409"/>
      <c r="W200" s="409"/>
      <c r="X200" s="409"/>
      <c r="Y200" s="409"/>
      <c r="Z200" s="409"/>
      <c r="AA200" s="409"/>
      <c r="AB200" s="409"/>
      <c r="AC200" s="409"/>
      <c r="AD200" s="409"/>
      <c r="AE200" s="409"/>
      <c r="AF200" s="491">
        <f t="shared" si="26"/>
        <v>0</v>
      </c>
      <c r="AG200" s="149"/>
      <c r="AH200" s="42">
        <f t="shared" si="27"/>
        <v>0</v>
      </c>
    </row>
    <row r="201" spans="1:34" ht="12.75" customHeight="1" x14ac:dyDescent="0.25">
      <c r="A201" s="592"/>
      <c r="B201" s="610"/>
      <c r="C201" s="601"/>
      <c r="D201" s="157" t="s">
        <v>195</v>
      </c>
      <c r="E201" s="158">
        <v>85</v>
      </c>
      <c r="F201" s="114" t="s">
        <v>2491</v>
      </c>
      <c r="G201" s="170">
        <f>VLOOKUP(D201,Baza_cen[],4,0)</f>
        <v>104.39999999999999</v>
      </c>
      <c r="I201" s="109">
        <f t="shared" si="24"/>
        <v>104.39999999999999</v>
      </c>
      <c r="P201" s="35"/>
      <c r="Q201" s="274" t="str">
        <f t="shared" si="25"/>
        <v>szt.</v>
      </c>
      <c r="R201" s="394"/>
      <c r="S201" s="409"/>
      <c r="T201" s="409"/>
      <c r="U201" s="409"/>
      <c r="V201" s="409"/>
      <c r="W201" s="409"/>
      <c r="X201" s="409"/>
      <c r="Y201" s="409"/>
      <c r="Z201" s="409"/>
      <c r="AA201" s="409"/>
      <c r="AB201" s="409"/>
      <c r="AC201" s="409"/>
      <c r="AD201" s="409"/>
      <c r="AE201" s="409"/>
      <c r="AF201" s="491">
        <f t="shared" si="26"/>
        <v>0</v>
      </c>
      <c r="AG201" s="149"/>
      <c r="AH201" s="42">
        <f t="shared" si="27"/>
        <v>0</v>
      </c>
    </row>
    <row r="202" spans="1:34" ht="12.75" customHeight="1" x14ac:dyDescent="0.25">
      <c r="A202" s="592"/>
      <c r="B202" s="610"/>
      <c r="C202" s="601"/>
      <c r="D202" s="157" t="s">
        <v>196</v>
      </c>
      <c r="E202" s="158">
        <v>90</v>
      </c>
      <c r="F202" s="114" t="s">
        <v>2491</v>
      </c>
      <c r="G202" s="170">
        <f>VLOOKUP(D202,Baza_cen[],4,0)</f>
        <v>109.03999999999999</v>
      </c>
      <c r="I202" s="109">
        <f t="shared" si="24"/>
        <v>109.03999999999999</v>
      </c>
      <c r="P202" s="35"/>
      <c r="Q202" s="274" t="str">
        <f t="shared" si="25"/>
        <v>szt.</v>
      </c>
      <c r="R202" s="394"/>
      <c r="S202" s="409"/>
      <c r="T202" s="409"/>
      <c r="U202" s="409"/>
      <c r="V202" s="409"/>
      <c r="W202" s="409"/>
      <c r="X202" s="409"/>
      <c r="Y202" s="409"/>
      <c r="Z202" s="409"/>
      <c r="AA202" s="409"/>
      <c r="AB202" s="409"/>
      <c r="AC202" s="409"/>
      <c r="AD202" s="409"/>
      <c r="AE202" s="409"/>
      <c r="AF202" s="491">
        <f t="shared" si="26"/>
        <v>0</v>
      </c>
      <c r="AG202" s="149"/>
      <c r="AH202" s="42">
        <f t="shared" si="27"/>
        <v>0</v>
      </c>
    </row>
    <row r="203" spans="1:34" ht="12.75" customHeight="1" x14ac:dyDescent="0.25">
      <c r="A203" s="592"/>
      <c r="B203" s="610"/>
      <c r="C203" s="601"/>
      <c r="D203" s="157" t="s">
        <v>197</v>
      </c>
      <c r="E203" s="158">
        <v>95</v>
      </c>
      <c r="F203" s="114" t="s">
        <v>2491</v>
      </c>
      <c r="G203" s="170">
        <f>VLOOKUP(D203,Baza_cen[],4,0)</f>
        <v>112.52</v>
      </c>
      <c r="I203" s="109">
        <f t="shared" si="24"/>
        <v>112.52</v>
      </c>
      <c r="P203" s="35"/>
      <c r="Q203" s="274" t="str">
        <f t="shared" si="25"/>
        <v>szt.</v>
      </c>
      <c r="R203" s="394"/>
      <c r="S203" s="409"/>
      <c r="T203" s="409"/>
      <c r="U203" s="409"/>
      <c r="V203" s="409"/>
      <c r="W203" s="409"/>
      <c r="X203" s="409"/>
      <c r="Y203" s="409"/>
      <c r="Z203" s="409"/>
      <c r="AA203" s="409"/>
      <c r="AB203" s="409"/>
      <c r="AC203" s="409"/>
      <c r="AD203" s="409"/>
      <c r="AE203" s="409"/>
      <c r="AF203" s="491">
        <f t="shared" si="26"/>
        <v>0</v>
      </c>
      <c r="AG203" s="149"/>
      <c r="AH203" s="42">
        <f t="shared" si="27"/>
        <v>0</v>
      </c>
    </row>
    <row r="204" spans="1:34" ht="12.75" customHeight="1" x14ac:dyDescent="0.25">
      <c r="A204" s="592"/>
      <c r="B204" s="610"/>
      <c r="C204" s="601"/>
      <c r="D204" s="157" t="s">
        <v>198</v>
      </c>
      <c r="E204" s="158">
        <v>100</v>
      </c>
      <c r="F204" s="114" t="s">
        <v>2491</v>
      </c>
      <c r="G204" s="170">
        <f>VLOOKUP(D204,Baza_cen[],4,0)</f>
        <v>115.99999999999999</v>
      </c>
      <c r="I204" s="109">
        <f t="shared" si="24"/>
        <v>115.99999999999999</v>
      </c>
      <c r="P204" s="35"/>
      <c r="Q204" s="274" t="str">
        <f t="shared" si="25"/>
        <v>szt.</v>
      </c>
      <c r="R204" s="394"/>
      <c r="S204" s="409"/>
      <c r="T204" s="409"/>
      <c r="U204" s="409"/>
      <c r="V204" s="409"/>
      <c r="W204" s="409"/>
      <c r="X204" s="409"/>
      <c r="Y204" s="409"/>
      <c r="Z204" s="409"/>
      <c r="AA204" s="409"/>
      <c r="AB204" s="409"/>
      <c r="AC204" s="409"/>
      <c r="AD204" s="409"/>
      <c r="AE204" s="409"/>
      <c r="AF204" s="491">
        <f t="shared" si="26"/>
        <v>0</v>
      </c>
      <c r="AG204" s="149"/>
      <c r="AH204" s="42">
        <f t="shared" si="27"/>
        <v>0</v>
      </c>
    </row>
    <row r="205" spans="1:34" ht="12.75" customHeight="1" x14ac:dyDescent="0.25">
      <c r="A205" s="592"/>
      <c r="B205" s="610"/>
      <c r="C205" s="601"/>
      <c r="D205" s="157" t="s">
        <v>199</v>
      </c>
      <c r="E205" s="158">
        <v>105</v>
      </c>
      <c r="F205" s="114" t="s">
        <v>2491</v>
      </c>
      <c r="G205" s="170">
        <f>VLOOKUP(D205,Baza_cen[],4,0)</f>
        <v>119.47999999999999</v>
      </c>
      <c r="I205" s="109">
        <f t="shared" si="24"/>
        <v>119.47999999999999</v>
      </c>
      <c r="P205" s="35"/>
      <c r="Q205" s="274" t="str">
        <f t="shared" si="25"/>
        <v>szt.</v>
      </c>
      <c r="R205" s="394"/>
      <c r="S205" s="409"/>
      <c r="T205" s="409"/>
      <c r="U205" s="409"/>
      <c r="V205" s="409"/>
      <c r="W205" s="409"/>
      <c r="X205" s="409"/>
      <c r="Y205" s="409"/>
      <c r="Z205" s="409"/>
      <c r="AA205" s="409"/>
      <c r="AB205" s="409"/>
      <c r="AC205" s="409"/>
      <c r="AD205" s="409"/>
      <c r="AE205" s="409"/>
      <c r="AF205" s="491">
        <f t="shared" si="26"/>
        <v>0</v>
      </c>
      <c r="AG205" s="149"/>
      <c r="AH205" s="42">
        <f t="shared" si="27"/>
        <v>0</v>
      </c>
    </row>
    <row r="206" spans="1:34" ht="12.75" customHeight="1" x14ac:dyDescent="0.25">
      <c r="A206" s="592"/>
      <c r="B206" s="610"/>
      <c r="C206" s="601"/>
      <c r="D206" s="157" t="s">
        <v>200</v>
      </c>
      <c r="E206" s="158">
        <v>110</v>
      </c>
      <c r="F206" s="114" t="s">
        <v>2491</v>
      </c>
      <c r="G206" s="170">
        <f>VLOOKUP(D206,Baza_cen[],4,0)</f>
        <v>121.8</v>
      </c>
      <c r="I206" s="109">
        <f t="shared" si="24"/>
        <v>121.8</v>
      </c>
      <c r="P206" s="35"/>
      <c r="Q206" s="274" t="str">
        <f t="shared" si="25"/>
        <v>szt.</v>
      </c>
      <c r="R206" s="394"/>
      <c r="S206" s="409"/>
      <c r="T206" s="409"/>
      <c r="U206" s="409"/>
      <c r="V206" s="409"/>
      <c r="W206" s="409"/>
      <c r="X206" s="409"/>
      <c r="Y206" s="409"/>
      <c r="Z206" s="409"/>
      <c r="AA206" s="409"/>
      <c r="AB206" s="409"/>
      <c r="AC206" s="409"/>
      <c r="AD206" s="409"/>
      <c r="AE206" s="409"/>
      <c r="AF206" s="491">
        <f t="shared" si="26"/>
        <v>0</v>
      </c>
      <c r="AG206" s="149"/>
      <c r="AH206" s="42">
        <f t="shared" si="27"/>
        <v>0</v>
      </c>
    </row>
    <row r="207" spans="1:34" ht="12.75" customHeight="1" x14ac:dyDescent="0.25">
      <c r="A207" s="592"/>
      <c r="B207" s="610"/>
      <c r="C207" s="601"/>
      <c r="D207" s="157" t="s">
        <v>201</v>
      </c>
      <c r="E207" s="158">
        <v>115</v>
      </c>
      <c r="F207" s="114" t="s">
        <v>2491</v>
      </c>
      <c r="G207" s="170">
        <f>VLOOKUP(D207,Baza_cen[],4,0)</f>
        <v>125.27999999999999</v>
      </c>
      <c r="I207" s="109">
        <f t="shared" si="24"/>
        <v>125.27999999999999</v>
      </c>
      <c r="P207" s="35"/>
      <c r="Q207" s="274" t="str">
        <f t="shared" si="25"/>
        <v>szt.</v>
      </c>
      <c r="R207" s="394"/>
      <c r="S207" s="409"/>
      <c r="T207" s="409"/>
      <c r="U207" s="409"/>
      <c r="V207" s="409"/>
      <c r="W207" s="409"/>
      <c r="X207" s="409"/>
      <c r="Y207" s="409"/>
      <c r="Z207" s="409"/>
      <c r="AA207" s="409"/>
      <c r="AB207" s="409"/>
      <c r="AC207" s="409"/>
      <c r="AD207" s="409"/>
      <c r="AE207" s="409"/>
      <c r="AF207" s="491">
        <f t="shared" si="26"/>
        <v>0</v>
      </c>
      <c r="AG207" s="149"/>
      <c r="AH207" s="42">
        <f t="shared" si="27"/>
        <v>0</v>
      </c>
    </row>
    <row r="208" spans="1:34" ht="12.75" customHeight="1" x14ac:dyDescent="0.25">
      <c r="A208" s="592"/>
      <c r="B208" s="610"/>
      <c r="C208" s="601"/>
      <c r="D208" s="157" t="s">
        <v>202</v>
      </c>
      <c r="E208" s="158">
        <v>120</v>
      </c>
      <c r="F208" s="114" t="s">
        <v>2491</v>
      </c>
      <c r="G208" s="170">
        <f>VLOOKUP(D208,Baza_cen[],4,0)</f>
        <v>131.07999999999998</v>
      </c>
      <c r="I208" s="109">
        <f t="shared" si="24"/>
        <v>131.07999999999998</v>
      </c>
      <c r="P208" s="35"/>
      <c r="Q208" s="274" t="str">
        <f t="shared" si="25"/>
        <v>szt.</v>
      </c>
      <c r="R208" s="394"/>
      <c r="S208" s="409"/>
      <c r="T208" s="409"/>
      <c r="U208" s="409"/>
      <c r="V208" s="409"/>
      <c r="W208" s="409"/>
      <c r="X208" s="409"/>
      <c r="Y208" s="409"/>
      <c r="Z208" s="409"/>
      <c r="AA208" s="409"/>
      <c r="AB208" s="409"/>
      <c r="AC208" s="409"/>
      <c r="AD208" s="409"/>
      <c r="AE208" s="409"/>
      <c r="AF208" s="491">
        <f t="shared" si="26"/>
        <v>0</v>
      </c>
      <c r="AG208" s="149"/>
      <c r="AH208" s="42">
        <f t="shared" si="27"/>
        <v>0</v>
      </c>
    </row>
    <row r="209" spans="1:34" ht="12.75" customHeight="1" x14ac:dyDescent="0.25">
      <c r="A209" s="592"/>
      <c r="B209" s="610"/>
      <c r="C209" s="601"/>
      <c r="D209" s="157" t="s">
        <v>203</v>
      </c>
      <c r="E209" s="158">
        <v>125</v>
      </c>
      <c r="F209" s="114" t="s">
        <v>2491</v>
      </c>
      <c r="G209" s="170">
        <f>VLOOKUP(D209,Baza_cen[],4,0)</f>
        <v>133.39999999999998</v>
      </c>
      <c r="I209" s="109">
        <f t="shared" si="24"/>
        <v>133.39999999999998</v>
      </c>
      <c r="P209" s="35"/>
      <c r="Q209" s="274" t="str">
        <f t="shared" si="25"/>
        <v>szt.</v>
      </c>
      <c r="R209" s="394"/>
      <c r="S209" s="409"/>
      <c r="T209" s="409"/>
      <c r="U209" s="409"/>
      <c r="V209" s="409"/>
      <c r="W209" s="409"/>
      <c r="X209" s="409"/>
      <c r="Y209" s="409"/>
      <c r="Z209" s="409"/>
      <c r="AA209" s="409"/>
      <c r="AB209" s="409"/>
      <c r="AC209" s="409"/>
      <c r="AD209" s="409"/>
      <c r="AE209" s="409"/>
      <c r="AF209" s="491">
        <f t="shared" si="26"/>
        <v>0</v>
      </c>
      <c r="AG209" s="149"/>
      <c r="AH209" s="42">
        <f t="shared" si="27"/>
        <v>0</v>
      </c>
    </row>
    <row r="210" spans="1:34" ht="12.75" customHeight="1" x14ac:dyDescent="0.25">
      <c r="A210" s="592"/>
      <c r="B210" s="610"/>
      <c r="C210" s="601"/>
      <c r="D210" s="157" t="s">
        <v>204</v>
      </c>
      <c r="E210" s="158">
        <v>130</v>
      </c>
      <c r="F210" s="114" t="s">
        <v>2491</v>
      </c>
      <c r="G210" s="170">
        <f>VLOOKUP(D210,Baza_cen[],4,0)</f>
        <v>138.04</v>
      </c>
      <c r="I210" s="109">
        <f t="shared" si="24"/>
        <v>138.04</v>
      </c>
      <c r="P210" s="35"/>
      <c r="Q210" s="274" t="str">
        <f t="shared" si="25"/>
        <v>szt.</v>
      </c>
      <c r="R210" s="394"/>
      <c r="S210" s="409"/>
      <c r="T210" s="409"/>
      <c r="U210" s="409"/>
      <c r="V210" s="409"/>
      <c r="W210" s="409"/>
      <c r="X210" s="409"/>
      <c r="Y210" s="409"/>
      <c r="Z210" s="409"/>
      <c r="AA210" s="409"/>
      <c r="AB210" s="409"/>
      <c r="AC210" s="409"/>
      <c r="AD210" s="409"/>
      <c r="AE210" s="409"/>
      <c r="AF210" s="491">
        <f t="shared" si="26"/>
        <v>0</v>
      </c>
      <c r="AG210" s="149"/>
      <c r="AH210" s="42">
        <f t="shared" si="27"/>
        <v>0</v>
      </c>
    </row>
    <row r="211" spans="1:34" ht="12.75" customHeight="1" x14ac:dyDescent="0.25">
      <c r="A211" s="592"/>
      <c r="B211" s="610"/>
      <c r="C211" s="601"/>
      <c r="D211" s="157" t="s">
        <v>205</v>
      </c>
      <c r="E211" s="158">
        <v>135</v>
      </c>
      <c r="F211" s="114" t="s">
        <v>2491</v>
      </c>
      <c r="G211" s="170">
        <f>VLOOKUP(D211,Baza_cen[],4,0)</f>
        <v>141.51999999999998</v>
      </c>
      <c r="I211" s="109">
        <f t="shared" si="24"/>
        <v>141.51999999999998</v>
      </c>
      <c r="P211" s="35"/>
      <c r="Q211" s="274" t="str">
        <f t="shared" si="25"/>
        <v>szt.</v>
      </c>
      <c r="R211" s="394"/>
      <c r="S211" s="409"/>
      <c r="T211" s="409"/>
      <c r="U211" s="409"/>
      <c r="V211" s="409"/>
      <c r="W211" s="409"/>
      <c r="X211" s="409"/>
      <c r="Y211" s="409"/>
      <c r="Z211" s="409"/>
      <c r="AA211" s="409"/>
      <c r="AB211" s="409"/>
      <c r="AC211" s="409"/>
      <c r="AD211" s="409"/>
      <c r="AE211" s="409"/>
      <c r="AF211" s="491">
        <f t="shared" si="26"/>
        <v>0</v>
      </c>
      <c r="AG211" s="149"/>
      <c r="AH211" s="42">
        <f t="shared" si="27"/>
        <v>0</v>
      </c>
    </row>
    <row r="212" spans="1:34" ht="12.75" customHeight="1" x14ac:dyDescent="0.25">
      <c r="A212" s="592"/>
      <c r="B212" s="610"/>
      <c r="C212" s="601"/>
      <c r="D212" s="157" t="s">
        <v>206</v>
      </c>
      <c r="E212" s="158">
        <v>140</v>
      </c>
      <c r="F212" s="114" t="s">
        <v>2491</v>
      </c>
      <c r="G212" s="170">
        <f>VLOOKUP(D212,Baza_cen[],4,0)</f>
        <v>145</v>
      </c>
      <c r="I212" s="109">
        <f t="shared" si="24"/>
        <v>145</v>
      </c>
      <c r="P212" s="35"/>
      <c r="Q212" s="274" t="str">
        <f t="shared" si="25"/>
        <v>szt.</v>
      </c>
      <c r="R212" s="394"/>
      <c r="S212" s="409"/>
      <c r="T212" s="409"/>
      <c r="U212" s="409"/>
      <c r="V212" s="409"/>
      <c r="W212" s="409"/>
      <c r="X212" s="409"/>
      <c r="Y212" s="409"/>
      <c r="Z212" s="409"/>
      <c r="AA212" s="409"/>
      <c r="AB212" s="409"/>
      <c r="AC212" s="409"/>
      <c r="AD212" s="409"/>
      <c r="AE212" s="409"/>
      <c r="AF212" s="491">
        <f t="shared" si="26"/>
        <v>0</v>
      </c>
      <c r="AG212" s="149"/>
      <c r="AH212" s="42">
        <f t="shared" si="27"/>
        <v>0</v>
      </c>
    </row>
    <row r="213" spans="1:34" ht="12.75" customHeight="1" x14ac:dyDescent="0.25">
      <c r="A213" s="592"/>
      <c r="B213" s="610"/>
      <c r="C213" s="601"/>
      <c r="D213" s="157" t="s">
        <v>207</v>
      </c>
      <c r="E213" s="158">
        <v>145</v>
      </c>
      <c r="F213" s="114" t="s">
        <v>2491</v>
      </c>
      <c r="G213" s="170">
        <f>VLOOKUP(D213,Baza_cen[],4,0)</f>
        <v>150.79999999999998</v>
      </c>
      <c r="I213" s="109">
        <f t="shared" si="24"/>
        <v>150.79999999999998</v>
      </c>
      <c r="P213" s="35"/>
      <c r="Q213" s="274" t="str">
        <f t="shared" si="25"/>
        <v>szt.</v>
      </c>
      <c r="R213" s="394"/>
      <c r="S213" s="409"/>
      <c r="T213" s="409"/>
      <c r="U213" s="409"/>
      <c r="V213" s="409"/>
      <c r="W213" s="409"/>
      <c r="X213" s="409"/>
      <c r="Y213" s="409"/>
      <c r="Z213" s="409"/>
      <c r="AA213" s="409"/>
      <c r="AB213" s="409"/>
      <c r="AC213" s="409"/>
      <c r="AD213" s="409"/>
      <c r="AE213" s="409"/>
      <c r="AF213" s="491">
        <f t="shared" si="26"/>
        <v>0</v>
      </c>
      <c r="AG213" s="149"/>
      <c r="AH213" s="42">
        <f t="shared" si="27"/>
        <v>0</v>
      </c>
    </row>
    <row r="214" spans="1:34" ht="12.75" customHeight="1" x14ac:dyDescent="0.25">
      <c r="A214" s="592"/>
      <c r="B214" s="610"/>
      <c r="C214" s="601"/>
      <c r="D214" s="157" t="s">
        <v>208</v>
      </c>
      <c r="E214" s="158">
        <v>150</v>
      </c>
      <c r="F214" s="114" t="s">
        <v>2491</v>
      </c>
      <c r="G214" s="170">
        <f>VLOOKUP(D214,Baza_cen[],4,0)</f>
        <v>153.11999999999998</v>
      </c>
      <c r="I214" s="109">
        <f t="shared" si="24"/>
        <v>153.11999999999998</v>
      </c>
      <c r="P214" s="35"/>
      <c r="Q214" s="274" t="str">
        <f t="shared" si="25"/>
        <v>szt.</v>
      </c>
      <c r="R214" s="394"/>
      <c r="S214" s="409"/>
      <c r="T214" s="409"/>
      <c r="U214" s="409"/>
      <c r="V214" s="409"/>
      <c r="W214" s="409"/>
      <c r="X214" s="409"/>
      <c r="Y214" s="409"/>
      <c r="Z214" s="409"/>
      <c r="AA214" s="409"/>
      <c r="AB214" s="409"/>
      <c r="AC214" s="409"/>
      <c r="AD214" s="409"/>
      <c r="AE214" s="409"/>
      <c r="AF214" s="491">
        <f t="shared" si="26"/>
        <v>0</v>
      </c>
      <c r="AG214" s="149"/>
      <c r="AH214" s="42">
        <f t="shared" si="27"/>
        <v>0</v>
      </c>
    </row>
    <row r="215" spans="1:34" ht="12.75" customHeight="1" x14ac:dyDescent="0.25">
      <c r="A215" s="592"/>
      <c r="B215" s="610"/>
      <c r="C215" s="601"/>
      <c r="D215" s="157" t="s">
        <v>209</v>
      </c>
      <c r="E215" s="158">
        <v>155</v>
      </c>
      <c r="F215" s="114" t="s">
        <v>2491</v>
      </c>
      <c r="G215" s="170">
        <f>VLOOKUP(D215,Baza_cen[],4,0)</f>
        <v>155.44</v>
      </c>
      <c r="I215" s="109">
        <f t="shared" si="24"/>
        <v>155.44</v>
      </c>
      <c r="P215" s="35"/>
      <c r="Q215" s="274" t="str">
        <f t="shared" si="25"/>
        <v>szt.</v>
      </c>
      <c r="R215" s="394"/>
      <c r="S215" s="409"/>
      <c r="T215" s="409"/>
      <c r="U215" s="409"/>
      <c r="V215" s="409"/>
      <c r="W215" s="409"/>
      <c r="X215" s="409"/>
      <c r="Y215" s="409"/>
      <c r="Z215" s="409"/>
      <c r="AA215" s="409"/>
      <c r="AB215" s="409"/>
      <c r="AC215" s="409"/>
      <c r="AD215" s="409"/>
      <c r="AE215" s="409"/>
      <c r="AF215" s="491">
        <f t="shared" si="26"/>
        <v>0</v>
      </c>
      <c r="AG215" s="149"/>
      <c r="AH215" s="42">
        <f t="shared" si="27"/>
        <v>0</v>
      </c>
    </row>
    <row r="216" spans="1:34" ht="12.75" customHeight="1" x14ac:dyDescent="0.25">
      <c r="A216" s="592"/>
      <c r="B216" s="610"/>
      <c r="C216" s="601"/>
      <c r="D216" s="157" t="s">
        <v>210</v>
      </c>
      <c r="E216" s="158">
        <v>160</v>
      </c>
      <c r="F216" s="114" t="s">
        <v>2491</v>
      </c>
      <c r="G216" s="170">
        <f>VLOOKUP(D216,Baza_cen[],4,0)</f>
        <v>160.07999999999998</v>
      </c>
      <c r="I216" s="109">
        <f t="shared" si="24"/>
        <v>160.07999999999998</v>
      </c>
      <c r="P216" s="35"/>
      <c r="Q216" s="274" t="str">
        <f t="shared" si="25"/>
        <v>szt.</v>
      </c>
      <c r="R216" s="394"/>
      <c r="S216" s="409"/>
      <c r="T216" s="409"/>
      <c r="U216" s="409"/>
      <c r="V216" s="409"/>
      <c r="W216" s="409"/>
      <c r="X216" s="409"/>
      <c r="Y216" s="409"/>
      <c r="Z216" s="409"/>
      <c r="AA216" s="409"/>
      <c r="AB216" s="409"/>
      <c r="AC216" s="409"/>
      <c r="AD216" s="409"/>
      <c r="AE216" s="409"/>
      <c r="AF216" s="491">
        <f t="shared" si="26"/>
        <v>0</v>
      </c>
      <c r="AG216" s="149"/>
      <c r="AH216" s="42">
        <f t="shared" si="27"/>
        <v>0</v>
      </c>
    </row>
    <row r="217" spans="1:34" ht="12.75" customHeight="1" x14ac:dyDescent="0.25">
      <c r="A217" s="592"/>
      <c r="B217" s="610"/>
      <c r="C217" s="601"/>
      <c r="D217" s="157" t="s">
        <v>211</v>
      </c>
      <c r="E217" s="158">
        <v>165</v>
      </c>
      <c r="F217" s="114" t="s">
        <v>2491</v>
      </c>
      <c r="G217" s="170">
        <f>VLOOKUP(D217,Baza_cen[],4,0)</f>
        <v>164.72</v>
      </c>
      <c r="I217" s="109">
        <f t="shared" si="24"/>
        <v>164.72</v>
      </c>
      <c r="P217" s="35"/>
      <c r="Q217" s="274" t="str">
        <f t="shared" si="25"/>
        <v>szt.</v>
      </c>
      <c r="R217" s="394"/>
      <c r="S217" s="409"/>
      <c r="T217" s="409"/>
      <c r="U217" s="409"/>
      <c r="V217" s="409"/>
      <c r="W217" s="409"/>
      <c r="X217" s="409"/>
      <c r="Y217" s="409"/>
      <c r="Z217" s="409"/>
      <c r="AA217" s="409"/>
      <c r="AB217" s="409"/>
      <c r="AC217" s="409"/>
      <c r="AD217" s="409"/>
      <c r="AE217" s="409"/>
      <c r="AF217" s="491">
        <f t="shared" si="26"/>
        <v>0</v>
      </c>
      <c r="AG217" s="149"/>
      <c r="AH217" s="42">
        <f t="shared" si="27"/>
        <v>0</v>
      </c>
    </row>
    <row r="218" spans="1:34" ht="12.75" customHeight="1" x14ac:dyDescent="0.25">
      <c r="A218" s="592"/>
      <c r="B218" s="610"/>
      <c r="C218" s="601"/>
      <c r="D218" s="157" t="s">
        <v>212</v>
      </c>
      <c r="E218" s="158">
        <v>170</v>
      </c>
      <c r="F218" s="114" t="s">
        <v>2491</v>
      </c>
      <c r="G218" s="170">
        <f>VLOOKUP(D218,Baza_cen[],4,0)</f>
        <v>167.04</v>
      </c>
      <c r="I218" s="109">
        <f t="shared" si="24"/>
        <v>167.04</v>
      </c>
      <c r="P218" s="35"/>
      <c r="Q218" s="274" t="str">
        <f t="shared" si="25"/>
        <v>szt.</v>
      </c>
      <c r="R218" s="394"/>
      <c r="S218" s="409"/>
      <c r="T218" s="409"/>
      <c r="U218" s="409"/>
      <c r="V218" s="409"/>
      <c r="W218" s="409"/>
      <c r="X218" s="409"/>
      <c r="Y218" s="409"/>
      <c r="Z218" s="409"/>
      <c r="AA218" s="409"/>
      <c r="AB218" s="409"/>
      <c r="AC218" s="409"/>
      <c r="AD218" s="409"/>
      <c r="AE218" s="409"/>
      <c r="AF218" s="491">
        <f t="shared" si="26"/>
        <v>0</v>
      </c>
      <c r="AG218" s="149"/>
      <c r="AH218" s="42">
        <f t="shared" si="27"/>
        <v>0</v>
      </c>
    </row>
    <row r="219" spans="1:34" ht="12.75" customHeight="1" x14ac:dyDescent="0.25">
      <c r="A219" s="592"/>
      <c r="B219" s="610"/>
      <c r="C219" s="601"/>
      <c r="D219" s="157" t="s">
        <v>213</v>
      </c>
      <c r="E219" s="158">
        <v>175</v>
      </c>
      <c r="F219" s="114" t="s">
        <v>2491</v>
      </c>
      <c r="G219" s="170">
        <f>VLOOKUP(D219,Baza_cen[],4,0)</f>
        <v>171.67999999999998</v>
      </c>
      <c r="I219" s="109">
        <f t="shared" si="24"/>
        <v>171.67999999999998</v>
      </c>
      <c r="P219" s="35"/>
      <c r="Q219" s="274" t="str">
        <f t="shared" si="25"/>
        <v>szt.</v>
      </c>
      <c r="R219" s="394"/>
      <c r="S219" s="409"/>
      <c r="T219" s="409"/>
      <c r="U219" s="409"/>
      <c r="V219" s="409"/>
      <c r="W219" s="409"/>
      <c r="X219" s="409"/>
      <c r="Y219" s="409"/>
      <c r="Z219" s="409"/>
      <c r="AA219" s="409"/>
      <c r="AB219" s="409"/>
      <c r="AC219" s="409"/>
      <c r="AD219" s="409"/>
      <c r="AE219" s="409"/>
      <c r="AF219" s="491">
        <f t="shared" si="26"/>
        <v>0</v>
      </c>
      <c r="AG219" s="149"/>
      <c r="AH219" s="42">
        <f t="shared" si="27"/>
        <v>0</v>
      </c>
    </row>
    <row r="220" spans="1:34" ht="12.75" customHeight="1" x14ac:dyDescent="0.25">
      <c r="A220" s="592"/>
      <c r="B220" s="610"/>
      <c r="C220" s="601"/>
      <c r="D220" s="157" t="s">
        <v>214</v>
      </c>
      <c r="E220" s="158">
        <v>180</v>
      </c>
      <c r="F220" s="114" t="s">
        <v>2491</v>
      </c>
      <c r="G220" s="170">
        <f>VLOOKUP(D220,Baza_cen[],4,0)</f>
        <v>175.16</v>
      </c>
      <c r="I220" s="109">
        <f t="shared" si="24"/>
        <v>175.16</v>
      </c>
      <c r="P220" s="35"/>
      <c r="Q220" s="274" t="str">
        <f t="shared" si="25"/>
        <v>szt.</v>
      </c>
      <c r="R220" s="394"/>
      <c r="S220" s="409"/>
      <c r="T220" s="409"/>
      <c r="U220" s="409"/>
      <c r="V220" s="409"/>
      <c r="W220" s="409"/>
      <c r="X220" s="409"/>
      <c r="Y220" s="409"/>
      <c r="Z220" s="409"/>
      <c r="AA220" s="409"/>
      <c r="AB220" s="409"/>
      <c r="AC220" s="409"/>
      <c r="AD220" s="409"/>
      <c r="AE220" s="409"/>
      <c r="AF220" s="491">
        <f t="shared" si="26"/>
        <v>0</v>
      </c>
      <c r="AG220" s="149"/>
      <c r="AH220" s="42">
        <f t="shared" si="27"/>
        <v>0</v>
      </c>
    </row>
    <row r="221" spans="1:34" ht="12.75" customHeight="1" x14ac:dyDescent="0.25">
      <c r="A221" s="592"/>
      <c r="B221" s="610"/>
      <c r="C221" s="601"/>
      <c r="D221" s="157" t="s">
        <v>215</v>
      </c>
      <c r="E221" s="158">
        <v>185</v>
      </c>
      <c r="F221" s="114" t="s">
        <v>2491</v>
      </c>
      <c r="G221" s="170">
        <f>VLOOKUP(D221,Baza_cen[],4,0)</f>
        <v>178.64</v>
      </c>
      <c r="I221" s="109">
        <f t="shared" si="24"/>
        <v>178.64</v>
      </c>
      <c r="P221" s="35"/>
      <c r="Q221" s="274" t="str">
        <f t="shared" si="25"/>
        <v>szt.</v>
      </c>
      <c r="R221" s="394"/>
      <c r="S221" s="409"/>
      <c r="T221" s="409"/>
      <c r="U221" s="409"/>
      <c r="V221" s="409"/>
      <c r="W221" s="409"/>
      <c r="X221" s="409"/>
      <c r="Y221" s="409"/>
      <c r="Z221" s="409"/>
      <c r="AA221" s="409"/>
      <c r="AB221" s="409"/>
      <c r="AC221" s="409"/>
      <c r="AD221" s="409"/>
      <c r="AE221" s="409"/>
      <c r="AF221" s="491">
        <f t="shared" si="26"/>
        <v>0</v>
      </c>
      <c r="AG221" s="149"/>
      <c r="AH221" s="42">
        <f t="shared" si="27"/>
        <v>0</v>
      </c>
    </row>
    <row r="222" spans="1:34" ht="12.75" customHeight="1" x14ac:dyDescent="0.25">
      <c r="A222" s="592"/>
      <c r="B222" s="610"/>
      <c r="C222" s="601"/>
      <c r="D222" s="157" t="s">
        <v>216</v>
      </c>
      <c r="E222" s="158">
        <v>190</v>
      </c>
      <c r="F222" s="114" t="s">
        <v>2491</v>
      </c>
      <c r="G222" s="170">
        <f>VLOOKUP(D222,Baza_cen[],4,0)</f>
        <v>183.28</v>
      </c>
      <c r="I222" s="109">
        <f t="shared" si="24"/>
        <v>183.28</v>
      </c>
      <c r="P222" s="35"/>
      <c r="Q222" s="274" t="str">
        <f t="shared" si="25"/>
        <v>szt.</v>
      </c>
      <c r="R222" s="394"/>
      <c r="S222" s="409"/>
      <c r="T222" s="409"/>
      <c r="U222" s="409"/>
      <c r="V222" s="409"/>
      <c r="W222" s="409"/>
      <c r="X222" s="409"/>
      <c r="Y222" s="409"/>
      <c r="Z222" s="409"/>
      <c r="AA222" s="409"/>
      <c r="AB222" s="409"/>
      <c r="AC222" s="409"/>
      <c r="AD222" s="409"/>
      <c r="AE222" s="409"/>
      <c r="AF222" s="491">
        <f t="shared" si="26"/>
        <v>0</v>
      </c>
      <c r="AG222" s="149"/>
      <c r="AH222" s="42">
        <f t="shared" si="27"/>
        <v>0</v>
      </c>
    </row>
    <row r="223" spans="1:34" ht="12.75" customHeight="1" x14ac:dyDescent="0.25">
      <c r="A223" s="592"/>
      <c r="B223" s="610"/>
      <c r="C223" s="601"/>
      <c r="D223" s="157" t="s">
        <v>217</v>
      </c>
      <c r="E223" s="158">
        <v>195</v>
      </c>
      <c r="F223" s="114" t="s">
        <v>2491</v>
      </c>
      <c r="G223" s="170">
        <f>VLOOKUP(D223,Baza_cen[],4,0)</f>
        <v>186.76</v>
      </c>
      <c r="I223" s="109">
        <f t="shared" ref="I223:I234" si="28">G223*(1-$I$3)</f>
        <v>186.76</v>
      </c>
      <c r="P223" s="35"/>
      <c r="Q223" s="274" t="str">
        <f t="shared" ref="Q223:Q234" si="29">$Q$3</f>
        <v>szt.</v>
      </c>
      <c r="R223" s="394"/>
      <c r="S223" s="409"/>
      <c r="T223" s="409"/>
      <c r="U223" s="409"/>
      <c r="V223" s="409"/>
      <c r="W223" s="409"/>
      <c r="X223" s="409"/>
      <c r="Y223" s="409"/>
      <c r="Z223" s="409"/>
      <c r="AA223" s="409"/>
      <c r="AB223" s="409"/>
      <c r="AC223" s="409"/>
      <c r="AD223" s="409"/>
      <c r="AE223" s="409"/>
      <c r="AF223" s="491">
        <f t="shared" ref="AF223:AF234" si="30">P223*$J$1</f>
        <v>0</v>
      </c>
      <c r="AG223" s="149"/>
      <c r="AH223" s="42">
        <f t="shared" si="27"/>
        <v>0</v>
      </c>
    </row>
    <row r="224" spans="1:34" ht="12.75" customHeight="1" x14ac:dyDescent="0.25">
      <c r="A224" s="592"/>
      <c r="B224" s="610"/>
      <c r="C224" s="601"/>
      <c r="D224" s="157" t="s">
        <v>218</v>
      </c>
      <c r="E224" s="158">
        <v>200</v>
      </c>
      <c r="F224" s="114" t="s">
        <v>2491</v>
      </c>
      <c r="G224" s="170">
        <f>VLOOKUP(D224,Baza_cen[],4,0)</f>
        <v>189.07999999999998</v>
      </c>
      <c r="I224" s="109">
        <f t="shared" si="28"/>
        <v>189.07999999999998</v>
      </c>
      <c r="P224" s="35"/>
      <c r="Q224" s="274" t="str">
        <f t="shared" si="29"/>
        <v>szt.</v>
      </c>
      <c r="R224" s="394"/>
      <c r="S224" s="409"/>
      <c r="T224" s="409"/>
      <c r="U224" s="409"/>
      <c r="V224" s="409"/>
      <c r="W224" s="409"/>
      <c r="X224" s="409"/>
      <c r="Y224" s="409"/>
      <c r="Z224" s="409"/>
      <c r="AA224" s="409"/>
      <c r="AB224" s="409"/>
      <c r="AC224" s="409"/>
      <c r="AD224" s="409"/>
      <c r="AE224" s="409"/>
      <c r="AF224" s="491">
        <f t="shared" si="30"/>
        <v>0</v>
      </c>
      <c r="AG224" s="149"/>
      <c r="AH224" s="42">
        <f t="shared" si="27"/>
        <v>0</v>
      </c>
    </row>
    <row r="225" spans="1:34" ht="12.75" customHeight="1" x14ac:dyDescent="0.25">
      <c r="A225" s="592"/>
      <c r="B225" s="610"/>
      <c r="C225" s="601"/>
      <c r="D225" s="157" t="s">
        <v>219</v>
      </c>
      <c r="E225" s="158">
        <v>205</v>
      </c>
      <c r="F225" s="114" t="s">
        <v>2491</v>
      </c>
      <c r="G225" s="170">
        <f>VLOOKUP(D225,Baza_cen[],4,0)</f>
        <v>192.55999999999997</v>
      </c>
      <c r="I225" s="109">
        <f t="shared" si="28"/>
        <v>192.55999999999997</v>
      </c>
      <c r="P225" s="35"/>
      <c r="Q225" s="274" t="str">
        <f t="shared" si="29"/>
        <v>szt.</v>
      </c>
      <c r="R225" s="394"/>
      <c r="S225" s="409"/>
      <c r="T225" s="409"/>
      <c r="U225" s="409"/>
      <c r="V225" s="409"/>
      <c r="W225" s="409"/>
      <c r="X225" s="409"/>
      <c r="Y225" s="409"/>
      <c r="Z225" s="409"/>
      <c r="AA225" s="409"/>
      <c r="AB225" s="409"/>
      <c r="AC225" s="409"/>
      <c r="AD225" s="409"/>
      <c r="AE225" s="409"/>
      <c r="AF225" s="491">
        <f t="shared" si="30"/>
        <v>0</v>
      </c>
      <c r="AG225" s="149"/>
      <c r="AH225" s="42">
        <f t="shared" si="27"/>
        <v>0</v>
      </c>
    </row>
    <row r="226" spans="1:34" ht="12.75" customHeight="1" x14ac:dyDescent="0.25">
      <c r="A226" s="592"/>
      <c r="B226" s="610"/>
      <c r="C226" s="601"/>
      <c r="D226" s="157" t="s">
        <v>220</v>
      </c>
      <c r="E226" s="158">
        <v>210</v>
      </c>
      <c r="F226" s="114" t="s">
        <v>2491</v>
      </c>
      <c r="G226" s="170">
        <f>VLOOKUP(D226,Baza_cen[],4,0)</f>
        <v>197.2</v>
      </c>
      <c r="I226" s="109">
        <f t="shared" si="28"/>
        <v>197.2</v>
      </c>
      <c r="P226" s="35"/>
      <c r="Q226" s="274" t="str">
        <f t="shared" si="29"/>
        <v>szt.</v>
      </c>
      <c r="R226" s="394"/>
      <c r="S226" s="409"/>
      <c r="T226" s="409"/>
      <c r="U226" s="409"/>
      <c r="V226" s="409"/>
      <c r="W226" s="409"/>
      <c r="X226" s="409"/>
      <c r="Y226" s="409"/>
      <c r="Z226" s="409"/>
      <c r="AA226" s="409"/>
      <c r="AB226" s="409"/>
      <c r="AC226" s="409"/>
      <c r="AD226" s="409"/>
      <c r="AE226" s="409"/>
      <c r="AF226" s="491">
        <f t="shared" si="30"/>
        <v>0</v>
      </c>
      <c r="AG226" s="149"/>
      <c r="AH226" s="42">
        <f t="shared" si="27"/>
        <v>0</v>
      </c>
    </row>
    <row r="227" spans="1:34" ht="12.75" customHeight="1" x14ac:dyDescent="0.25">
      <c r="A227" s="592"/>
      <c r="B227" s="610"/>
      <c r="C227" s="601"/>
      <c r="D227" s="157" t="s">
        <v>221</v>
      </c>
      <c r="E227" s="158">
        <v>215</v>
      </c>
      <c r="F227" s="114" t="s">
        <v>2491</v>
      </c>
      <c r="G227" s="170">
        <f>VLOOKUP(D227,Baza_cen[],4,0)</f>
        <v>203</v>
      </c>
      <c r="I227" s="109">
        <f t="shared" si="28"/>
        <v>203</v>
      </c>
      <c r="P227" s="35"/>
      <c r="Q227" s="274" t="str">
        <f t="shared" si="29"/>
        <v>szt.</v>
      </c>
      <c r="R227" s="394"/>
      <c r="S227" s="409"/>
      <c r="T227" s="409"/>
      <c r="U227" s="409"/>
      <c r="V227" s="409"/>
      <c r="W227" s="409"/>
      <c r="X227" s="409"/>
      <c r="Y227" s="409"/>
      <c r="Z227" s="409"/>
      <c r="AA227" s="409"/>
      <c r="AB227" s="409"/>
      <c r="AC227" s="409"/>
      <c r="AD227" s="409"/>
      <c r="AE227" s="409"/>
      <c r="AF227" s="491">
        <f t="shared" si="30"/>
        <v>0</v>
      </c>
      <c r="AG227" s="149"/>
      <c r="AH227" s="42">
        <f t="shared" ref="AH227:AH234" si="31">AF227*I227</f>
        <v>0</v>
      </c>
    </row>
    <row r="228" spans="1:34" ht="12.75" customHeight="1" x14ac:dyDescent="0.25">
      <c r="A228" s="592"/>
      <c r="B228" s="610"/>
      <c r="C228" s="601"/>
      <c r="D228" s="157" t="s">
        <v>222</v>
      </c>
      <c r="E228" s="158">
        <v>220</v>
      </c>
      <c r="F228" s="114" t="s">
        <v>2491</v>
      </c>
      <c r="G228" s="170">
        <f>VLOOKUP(D228,Baza_cen[],4,0)</f>
        <v>206.48</v>
      </c>
      <c r="I228" s="109">
        <f t="shared" si="28"/>
        <v>206.48</v>
      </c>
      <c r="P228" s="35"/>
      <c r="Q228" s="274" t="str">
        <f t="shared" si="29"/>
        <v>szt.</v>
      </c>
      <c r="R228" s="394"/>
      <c r="S228" s="409"/>
      <c r="T228" s="409"/>
      <c r="U228" s="409"/>
      <c r="V228" s="409"/>
      <c r="W228" s="409"/>
      <c r="X228" s="409"/>
      <c r="Y228" s="409"/>
      <c r="Z228" s="409"/>
      <c r="AA228" s="409"/>
      <c r="AB228" s="409"/>
      <c r="AC228" s="409"/>
      <c r="AD228" s="409"/>
      <c r="AE228" s="409"/>
      <c r="AF228" s="491">
        <f t="shared" si="30"/>
        <v>0</v>
      </c>
      <c r="AG228" s="149"/>
      <c r="AH228" s="42">
        <f t="shared" si="31"/>
        <v>0</v>
      </c>
    </row>
    <row r="229" spans="1:34" ht="12.75" customHeight="1" x14ac:dyDescent="0.25">
      <c r="A229" s="592"/>
      <c r="B229" s="610"/>
      <c r="C229" s="601"/>
      <c r="D229" s="157" t="s">
        <v>223</v>
      </c>
      <c r="E229" s="158">
        <v>225</v>
      </c>
      <c r="F229" s="114" t="s">
        <v>2491</v>
      </c>
      <c r="G229" s="170">
        <f>VLOOKUP(D229,Baza_cen[],4,0)</f>
        <v>211.11999999999998</v>
      </c>
      <c r="I229" s="109">
        <f t="shared" si="28"/>
        <v>211.11999999999998</v>
      </c>
      <c r="P229" s="35"/>
      <c r="Q229" s="274" t="str">
        <f t="shared" si="29"/>
        <v>szt.</v>
      </c>
      <c r="R229" s="394"/>
      <c r="S229" s="409"/>
      <c r="T229" s="409"/>
      <c r="U229" s="409"/>
      <c r="V229" s="409"/>
      <c r="W229" s="409"/>
      <c r="X229" s="409"/>
      <c r="Y229" s="409"/>
      <c r="Z229" s="409"/>
      <c r="AA229" s="409"/>
      <c r="AB229" s="409"/>
      <c r="AC229" s="409"/>
      <c r="AD229" s="409"/>
      <c r="AE229" s="409"/>
      <c r="AF229" s="491">
        <f t="shared" si="30"/>
        <v>0</v>
      </c>
      <c r="AG229" s="149"/>
      <c r="AH229" s="42">
        <f t="shared" si="31"/>
        <v>0</v>
      </c>
    </row>
    <row r="230" spans="1:34" ht="12.75" customHeight="1" x14ac:dyDescent="0.25">
      <c r="A230" s="592"/>
      <c r="B230" s="610"/>
      <c r="C230" s="601"/>
      <c r="D230" s="157" t="s">
        <v>224</v>
      </c>
      <c r="E230" s="158">
        <v>230</v>
      </c>
      <c r="F230" s="114" t="s">
        <v>2491</v>
      </c>
      <c r="G230" s="170">
        <f>VLOOKUP(D230,Baza_cen[],4,0)</f>
        <v>213.44</v>
      </c>
      <c r="I230" s="109">
        <f t="shared" si="28"/>
        <v>213.44</v>
      </c>
      <c r="P230" s="35"/>
      <c r="Q230" s="274" t="str">
        <f t="shared" si="29"/>
        <v>szt.</v>
      </c>
      <c r="R230" s="394"/>
      <c r="S230" s="409"/>
      <c r="T230" s="409"/>
      <c r="U230" s="409"/>
      <c r="V230" s="409"/>
      <c r="W230" s="409"/>
      <c r="X230" s="409"/>
      <c r="Y230" s="409"/>
      <c r="Z230" s="409"/>
      <c r="AA230" s="409"/>
      <c r="AB230" s="409"/>
      <c r="AC230" s="409"/>
      <c r="AD230" s="409"/>
      <c r="AE230" s="409"/>
      <c r="AF230" s="491">
        <f t="shared" si="30"/>
        <v>0</v>
      </c>
      <c r="AG230" s="149"/>
      <c r="AH230" s="42">
        <f t="shared" si="31"/>
        <v>0</v>
      </c>
    </row>
    <row r="231" spans="1:34" ht="12.75" customHeight="1" x14ac:dyDescent="0.25">
      <c r="A231" s="592"/>
      <c r="B231" s="610"/>
      <c r="C231" s="601"/>
      <c r="D231" s="157" t="s">
        <v>225</v>
      </c>
      <c r="E231" s="158">
        <v>235</v>
      </c>
      <c r="F231" s="114" t="s">
        <v>2491</v>
      </c>
      <c r="G231" s="170">
        <f>VLOOKUP(D231,Baza_cen[],4,0)</f>
        <v>215.76</v>
      </c>
      <c r="I231" s="109">
        <f t="shared" si="28"/>
        <v>215.76</v>
      </c>
      <c r="P231" s="35"/>
      <c r="Q231" s="274" t="str">
        <f t="shared" si="29"/>
        <v>szt.</v>
      </c>
      <c r="R231" s="394"/>
      <c r="S231" s="409"/>
      <c r="T231" s="409"/>
      <c r="U231" s="409"/>
      <c r="V231" s="409"/>
      <c r="W231" s="409"/>
      <c r="X231" s="409"/>
      <c r="Y231" s="409"/>
      <c r="Z231" s="409"/>
      <c r="AA231" s="409"/>
      <c r="AB231" s="409"/>
      <c r="AC231" s="409"/>
      <c r="AD231" s="409"/>
      <c r="AE231" s="409"/>
      <c r="AF231" s="491">
        <f t="shared" si="30"/>
        <v>0</v>
      </c>
      <c r="AG231" s="149"/>
      <c r="AH231" s="42">
        <f t="shared" si="31"/>
        <v>0</v>
      </c>
    </row>
    <row r="232" spans="1:34" ht="12.75" customHeight="1" x14ac:dyDescent="0.25">
      <c r="A232" s="592"/>
      <c r="B232" s="610"/>
      <c r="C232" s="601"/>
      <c r="D232" s="157" t="s">
        <v>226</v>
      </c>
      <c r="E232" s="158">
        <v>240</v>
      </c>
      <c r="F232" s="114" t="s">
        <v>2491</v>
      </c>
      <c r="G232" s="170">
        <f>VLOOKUP(D232,Baza_cen[],4,0)</f>
        <v>221.55999999999997</v>
      </c>
      <c r="I232" s="109">
        <f t="shared" si="28"/>
        <v>221.55999999999997</v>
      </c>
      <c r="P232" s="35"/>
      <c r="Q232" s="274" t="str">
        <f t="shared" si="29"/>
        <v>szt.</v>
      </c>
      <c r="R232" s="394"/>
      <c r="S232" s="409"/>
      <c r="T232" s="409"/>
      <c r="U232" s="409"/>
      <c r="V232" s="409"/>
      <c r="W232" s="409"/>
      <c r="X232" s="409"/>
      <c r="Y232" s="409"/>
      <c r="Z232" s="409"/>
      <c r="AA232" s="409"/>
      <c r="AB232" s="409"/>
      <c r="AC232" s="409"/>
      <c r="AD232" s="409"/>
      <c r="AE232" s="409"/>
      <c r="AF232" s="491">
        <f t="shared" si="30"/>
        <v>0</v>
      </c>
      <c r="AG232" s="149"/>
      <c r="AH232" s="42">
        <f t="shared" si="31"/>
        <v>0</v>
      </c>
    </row>
    <row r="233" spans="1:34" ht="12.75" customHeight="1" x14ac:dyDescent="0.25">
      <c r="A233" s="592"/>
      <c r="B233" s="610"/>
      <c r="C233" s="601"/>
      <c r="D233" s="157" t="s">
        <v>227</v>
      </c>
      <c r="E233" s="158">
        <v>245</v>
      </c>
      <c r="F233" s="114" t="s">
        <v>2491</v>
      </c>
      <c r="G233" s="170">
        <f>VLOOKUP(D233,Baza_cen[],4,0)</f>
        <v>226.2</v>
      </c>
      <c r="I233" s="109">
        <f t="shared" si="28"/>
        <v>226.2</v>
      </c>
      <c r="P233" s="35"/>
      <c r="Q233" s="274" t="str">
        <f t="shared" si="29"/>
        <v>szt.</v>
      </c>
      <c r="R233" s="394"/>
      <c r="S233" s="409"/>
      <c r="T233" s="409"/>
      <c r="U233" s="409"/>
      <c r="V233" s="409"/>
      <c r="W233" s="409"/>
      <c r="X233" s="409"/>
      <c r="Y233" s="409"/>
      <c r="Z233" s="409"/>
      <c r="AA233" s="409"/>
      <c r="AB233" s="409"/>
      <c r="AC233" s="409"/>
      <c r="AD233" s="409"/>
      <c r="AE233" s="409"/>
      <c r="AF233" s="491">
        <f t="shared" si="30"/>
        <v>0</v>
      </c>
      <c r="AG233" s="149"/>
      <c r="AH233" s="42">
        <f t="shared" si="31"/>
        <v>0</v>
      </c>
    </row>
    <row r="234" spans="1:34" ht="12.75" customHeight="1" x14ac:dyDescent="0.25">
      <c r="A234" s="592"/>
      <c r="B234" s="610"/>
      <c r="C234" s="601"/>
      <c r="D234" s="165" t="s">
        <v>228</v>
      </c>
      <c r="E234" s="166">
        <v>250</v>
      </c>
      <c r="F234" s="114" t="s">
        <v>2491</v>
      </c>
      <c r="G234" s="172">
        <f>VLOOKUP(D234,Baza_cen[],4,0)</f>
        <v>228.51999999999998</v>
      </c>
      <c r="I234" s="109">
        <f t="shared" si="28"/>
        <v>228.51999999999998</v>
      </c>
      <c r="P234" s="35"/>
      <c r="Q234" s="274" t="str">
        <f t="shared" si="29"/>
        <v>szt.</v>
      </c>
      <c r="R234" s="394"/>
      <c r="S234" s="409"/>
      <c r="T234" s="409"/>
      <c r="U234" s="409"/>
      <c r="V234" s="409"/>
      <c r="W234" s="409"/>
      <c r="X234" s="409"/>
      <c r="Y234" s="409"/>
      <c r="Z234" s="409"/>
      <c r="AA234" s="409"/>
      <c r="AB234" s="409"/>
      <c r="AC234" s="409"/>
      <c r="AD234" s="409"/>
      <c r="AE234" s="409"/>
      <c r="AF234" s="491">
        <f t="shared" si="30"/>
        <v>0</v>
      </c>
      <c r="AG234" s="149"/>
      <c r="AH234" s="42">
        <f t="shared" si="31"/>
        <v>0</v>
      </c>
    </row>
    <row r="235" spans="1:34" ht="9.9499999999999993" customHeight="1" x14ac:dyDescent="0.25">
      <c r="A235" s="118"/>
      <c r="B235" s="118"/>
      <c r="C235" s="118"/>
      <c r="D235" s="118"/>
      <c r="E235" s="118"/>
      <c r="F235" s="118"/>
      <c r="G235" s="118"/>
      <c r="I235" s="168"/>
      <c r="P235" s="119"/>
      <c r="Q235" s="119"/>
      <c r="R235" s="400"/>
      <c r="S235" s="120"/>
      <c r="T235" s="120"/>
      <c r="U235" s="120"/>
      <c r="V235" s="120"/>
      <c r="W235" s="120"/>
      <c r="X235" s="120"/>
      <c r="Y235" s="120"/>
      <c r="Z235" s="120"/>
      <c r="AA235" s="120"/>
      <c r="AB235" s="120"/>
      <c r="AC235" s="120"/>
      <c r="AD235" s="120"/>
      <c r="AE235" s="120"/>
      <c r="AF235" s="492"/>
      <c r="AG235" s="120"/>
      <c r="AH235" s="76"/>
    </row>
    <row r="236" spans="1:34" ht="9.75" customHeight="1" x14ac:dyDescent="0.25">
      <c r="A236" s="69"/>
      <c r="B236" s="69"/>
      <c r="C236" s="69"/>
      <c r="D236" s="69"/>
      <c r="E236" s="69"/>
      <c r="F236" s="69"/>
      <c r="G236" s="69"/>
      <c r="I236" s="175"/>
      <c r="P236" s="120"/>
      <c r="Q236" s="120"/>
      <c r="R236" s="400"/>
      <c r="S236" s="120"/>
      <c r="T236" s="120"/>
      <c r="U236" s="120"/>
      <c r="V236" s="120"/>
      <c r="W236" s="120"/>
      <c r="X236" s="120"/>
      <c r="Y236" s="120"/>
      <c r="Z236" s="120"/>
      <c r="AA236" s="120"/>
      <c r="AB236" s="120"/>
      <c r="AC236" s="120"/>
      <c r="AD236" s="120"/>
      <c r="AE236" s="120"/>
      <c r="AF236" s="493"/>
      <c r="AG236" s="120"/>
      <c r="AH236" s="176"/>
    </row>
    <row r="237" spans="1:34" ht="12.75" customHeight="1" x14ac:dyDescent="0.25">
      <c r="A237" s="592"/>
      <c r="B237" s="590" t="s">
        <v>141</v>
      </c>
      <c r="C237" s="601" t="s">
        <v>2498</v>
      </c>
      <c r="D237" s="157" t="s">
        <v>508</v>
      </c>
      <c r="E237" s="158">
        <v>35</v>
      </c>
      <c r="F237" s="158" t="s">
        <v>2490</v>
      </c>
      <c r="G237" s="170">
        <f>VLOOKUP(D237,Baza_cen[],4,0)</f>
        <v>43.300000000000004</v>
      </c>
      <c r="I237" s="109">
        <f t="shared" ref="I237:I300" si="32">G237*(1-$I$3)</f>
        <v>43.300000000000004</v>
      </c>
      <c r="P237" s="35"/>
      <c r="Q237" s="274" t="str">
        <f t="shared" ref="Q237:Q300" si="33">$Q$3</f>
        <v>szt.</v>
      </c>
      <c r="R237" s="394"/>
      <c r="S237" s="409"/>
      <c r="T237" s="409"/>
      <c r="U237" s="409"/>
      <c r="V237" s="409"/>
      <c r="W237" s="409"/>
      <c r="X237" s="409"/>
      <c r="Y237" s="409"/>
      <c r="Z237" s="409"/>
      <c r="AA237" s="409"/>
      <c r="AB237" s="409"/>
      <c r="AC237" s="409"/>
      <c r="AD237" s="409"/>
      <c r="AE237" s="409"/>
      <c r="AF237" s="491">
        <f t="shared" ref="AF237:AF300" si="34">P237*$J$1</f>
        <v>0</v>
      </c>
      <c r="AG237" s="149"/>
      <c r="AH237" s="42">
        <f t="shared" ref="AH237:AH300" si="35">AF237*I237</f>
        <v>0</v>
      </c>
    </row>
    <row r="238" spans="1:34" ht="12.75" customHeight="1" x14ac:dyDescent="0.25">
      <c r="A238" s="592"/>
      <c r="B238" s="590"/>
      <c r="C238" s="601"/>
      <c r="D238" s="157" t="s">
        <v>509</v>
      </c>
      <c r="E238" s="158">
        <v>40</v>
      </c>
      <c r="F238" s="158" t="s">
        <v>2490</v>
      </c>
      <c r="G238" s="170">
        <f>VLOOKUP(D238,Baza_cen[],4,0)</f>
        <v>45.7</v>
      </c>
      <c r="I238" s="109">
        <f t="shared" si="32"/>
        <v>45.7</v>
      </c>
      <c r="P238" s="35"/>
      <c r="Q238" s="274" t="str">
        <f t="shared" si="33"/>
        <v>szt.</v>
      </c>
      <c r="R238" s="394"/>
      <c r="S238" s="409"/>
      <c r="T238" s="409"/>
      <c r="U238" s="409"/>
      <c r="V238" s="409"/>
      <c r="W238" s="409"/>
      <c r="X238" s="409"/>
      <c r="Y238" s="409"/>
      <c r="Z238" s="409"/>
      <c r="AA238" s="409"/>
      <c r="AB238" s="409"/>
      <c r="AC238" s="409"/>
      <c r="AD238" s="409"/>
      <c r="AE238" s="409"/>
      <c r="AF238" s="491">
        <f t="shared" si="34"/>
        <v>0</v>
      </c>
      <c r="AG238" s="149"/>
      <c r="AH238" s="42">
        <f t="shared" si="35"/>
        <v>0</v>
      </c>
    </row>
    <row r="239" spans="1:34" ht="12.75" customHeight="1" x14ac:dyDescent="0.25">
      <c r="A239" s="592"/>
      <c r="B239" s="590"/>
      <c r="C239" s="601"/>
      <c r="D239" s="157" t="s">
        <v>510</v>
      </c>
      <c r="E239" s="158">
        <v>45</v>
      </c>
      <c r="F239" s="158" t="s">
        <v>2490</v>
      </c>
      <c r="G239" s="170">
        <f>VLOOKUP(D239,Baza_cen[],4,0)</f>
        <v>50.4</v>
      </c>
      <c r="I239" s="109">
        <f t="shared" si="32"/>
        <v>50.4</v>
      </c>
      <c r="P239" s="35"/>
      <c r="Q239" s="274" t="str">
        <f t="shared" si="33"/>
        <v>szt.</v>
      </c>
      <c r="R239" s="394"/>
      <c r="S239" s="409"/>
      <c r="T239" s="409"/>
      <c r="U239" s="409"/>
      <c r="V239" s="409"/>
      <c r="W239" s="409"/>
      <c r="X239" s="409"/>
      <c r="Y239" s="409"/>
      <c r="Z239" s="409"/>
      <c r="AA239" s="409"/>
      <c r="AB239" s="409"/>
      <c r="AC239" s="409"/>
      <c r="AD239" s="409"/>
      <c r="AE239" s="409"/>
      <c r="AF239" s="491">
        <f t="shared" si="34"/>
        <v>0</v>
      </c>
      <c r="AG239" s="149"/>
      <c r="AH239" s="42">
        <f t="shared" si="35"/>
        <v>0</v>
      </c>
    </row>
    <row r="240" spans="1:34" ht="12.75" customHeight="1" x14ac:dyDescent="0.25">
      <c r="A240" s="592"/>
      <c r="B240" s="590"/>
      <c r="C240" s="601"/>
      <c r="D240" s="157" t="s">
        <v>511</v>
      </c>
      <c r="E240" s="158">
        <v>50</v>
      </c>
      <c r="F240" s="158" t="s">
        <v>2490</v>
      </c>
      <c r="G240" s="170">
        <f>VLOOKUP(D240,Baza_cen[],4,0)</f>
        <v>52.7</v>
      </c>
      <c r="I240" s="109">
        <f t="shared" si="32"/>
        <v>52.7</v>
      </c>
      <c r="P240" s="35"/>
      <c r="Q240" s="274" t="str">
        <f t="shared" si="33"/>
        <v>szt.</v>
      </c>
      <c r="R240" s="394"/>
      <c r="S240" s="409"/>
      <c r="T240" s="409"/>
      <c r="U240" s="409"/>
      <c r="V240" s="409"/>
      <c r="W240" s="409"/>
      <c r="X240" s="409"/>
      <c r="Y240" s="409"/>
      <c r="Z240" s="409"/>
      <c r="AA240" s="409"/>
      <c r="AB240" s="409"/>
      <c r="AC240" s="409"/>
      <c r="AD240" s="409"/>
      <c r="AE240" s="409"/>
      <c r="AF240" s="491">
        <f t="shared" si="34"/>
        <v>0</v>
      </c>
      <c r="AG240" s="149"/>
      <c r="AH240" s="42">
        <f t="shared" si="35"/>
        <v>0</v>
      </c>
    </row>
    <row r="241" spans="1:34" ht="12.75" customHeight="1" x14ac:dyDescent="0.25">
      <c r="A241" s="592"/>
      <c r="B241" s="590"/>
      <c r="C241" s="601"/>
      <c r="D241" s="157" t="s">
        <v>512</v>
      </c>
      <c r="E241" s="158">
        <v>55</v>
      </c>
      <c r="F241" s="158" t="s">
        <v>2490</v>
      </c>
      <c r="G241" s="170">
        <f>VLOOKUP(D241,Baza_cen[],4,0)</f>
        <v>55</v>
      </c>
      <c r="I241" s="109">
        <f t="shared" si="32"/>
        <v>55</v>
      </c>
      <c r="P241" s="35"/>
      <c r="Q241" s="274" t="str">
        <f t="shared" si="33"/>
        <v>szt.</v>
      </c>
      <c r="R241" s="394"/>
      <c r="S241" s="409"/>
      <c r="T241" s="409"/>
      <c r="U241" s="409"/>
      <c r="V241" s="409"/>
      <c r="W241" s="409"/>
      <c r="X241" s="409"/>
      <c r="Y241" s="409"/>
      <c r="Z241" s="409"/>
      <c r="AA241" s="409"/>
      <c r="AB241" s="409"/>
      <c r="AC241" s="409"/>
      <c r="AD241" s="409"/>
      <c r="AE241" s="409"/>
      <c r="AF241" s="491">
        <f t="shared" si="34"/>
        <v>0</v>
      </c>
      <c r="AG241" s="149"/>
      <c r="AH241" s="42">
        <f t="shared" si="35"/>
        <v>0</v>
      </c>
    </row>
    <row r="242" spans="1:34" ht="12.75" customHeight="1" x14ac:dyDescent="0.25">
      <c r="A242" s="592"/>
      <c r="B242" s="590"/>
      <c r="C242" s="601"/>
      <c r="D242" s="157" t="s">
        <v>513</v>
      </c>
      <c r="E242" s="158">
        <v>60</v>
      </c>
      <c r="F242" s="158" t="s">
        <v>2490</v>
      </c>
      <c r="G242" s="170">
        <f>VLOOKUP(D242,Baza_cen[],4,0)</f>
        <v>59.7</v>
      </c>
      <c r="I242" s="109">
        <f t="shared" si="32"/>
        <v>59.7</v>
      </c>
      <c r="P242" s="35"/>
      <c r="Q242" s="274" t="str">
        <f t="shared" si="33"/>
        <v>szt.</v>
      </c>
      <c r="R242" s="394"/>
      <c r="S242" s="409"/>
      <c r="T242" s="409"/>
      <c r="U242" s="409"/>
      <c r="V242" s="409"/>
      <c r="W242" s="409"/>
      <c r="X242" s="409"/>
      <c r="Y242" s="409"/>
      <c r="Z242" s="409"/>
      <c r="AA242" s="409"/>
      <c r="AB242" s="409"/>
      <c r="AC242" s="409"/>
      <c r="AD242" s="409"/>
      <c r="AE242" s="409"/>
      <c r="AF242" s="491">
        <f t="shared" si="34"/>
        <v>0</v>
      </c>
      <c r="AG242" s="149"/>
      <c r="AH242" s="42">
        <f t="shared" si="35"/>
        <v>0</v>
      </c>
    </row>
    <row r="243" spans="1:34" ht="12.75" customHeight="1" x14ac:dyDescent="0.25">
      <c r="A243" s="592"/>
      <c r="B243" s="590"/>
      <c r="C243" s="601"/>
      <c r="D243" s="157" t="s">
        <v>514</v>
      </c>
      <c r="E243" s="158">
        <v>65</v>
      </c>
      <c r="F243" s="158" t="s">
        <v>2490</v>
      </c>
      <c r="G243" s="170">
        <f>VLOOKUP(D243,Baza_cen[],4,0)</f>
        <v>66.699999999999989</v>
      </c>
      <c r="I243" s="109">
        <f t="shared" si="32"/>
        <v>66.699999999999989</v>
      </c>
      <c r="P243" s="35"/>
      <c r="Q243" s="274" t="str">
        <f t="shared" si="33"/>
        <v>szt.</v>
      </c>
      <c r="R243" s="394"/>
      <c r="S243" s="409"/>
      <c r="T243" s="409"/>
      <c r="U243" s="409"/>
      <c r="V243" s="409"/>
      <c r="W243" s="409"/>
      <c r="X243" s="409"/>
      <c r="Y243" s="409"/>
      <c r="Z243" s="409"/>
      <c r="AA243" s="409"/>
      <c r="AB243" s="409"/>
      <c r="AC243" s="409"/>
      <c r="AD243" s="409"/>
      <c r="AE243" s="409"/>
      <c r="AF243" s="491">
        <f t="shared" si="34"/>
        <v>0</v>
      </c>
      <c r="AG243" s="149"/>
      <c r="AH243" s="42">
        <f t="shared" si="35"/>
        <v>0</v>
      </c>
    </row>
    <row r="244" spans="1:34" ht="12.75" customHeight="1" x14ac:dyDescent="0.25">
      <c r="A244" s="592"/>
      <c r="B244" s="590"/>
      <c r="C244" s="601"/>
      <c r="D244" s="157" t="s">
        <v>515</v>
      </c>
      <c r="E244" s="158">
        <v>70</v>
      </c>
      <c r="F244" s="158" t="s">
        <v>2490</v>
      </c>
      <c r="G244" s="170">
        <f>VLOOKUP(D244,Baza_cen[],4,0)</f>
        <v>71.399999999999991</v>
      </c>
      <c r="I244" s="109">
        <f t="shared" si="32"/>
        <v>71.399999999999991</v>
      </c>
      <c r="P244" s="35"/>
      <c r="Q244" s="274" t="str">
        <f t="shared" si="33"/>
        <v>szt.</v>
      </c>
      <c r="R244" s="394"/>
      <c r="S244" s="409"/>
      <c r="T244" s="409"/>
      <c r="U244" s="409"/>
      <c r="V244" s="409"/>
      <c r="W244" s="409"/>
      <c r="X244" s="409"/>
      <c r="Y244" s="409"/>
      <c r="Z244" s="409"/>
      <c r="AA244" s="409"/>
      <c r="AB244" s="409"/>
      <c r="AC244" s="409"/>
      <c r="AD244" s="409"/>
      <c r="AE244" s="409"/>
      <c r="AF244" s="491">
        <f t="shared" si="34"/>
        <v>0</v>
      </c>
      <c r="AG244" s="149"/>
      <c r="AH244" s="42">
        <f t="shared" si="35"/>
        <v>0</v>
      </c>
    </row>
    <row r="245" spans="1:34" ht="12.75" customHeight="1" x14ac:dyDescent="0.25">
      <c r="A245" s="592"/>
      <c r="B245" s="590"/>
      <c r="C245" s="601"/>
      <c r="D245" s="157" t="s">
        <v>516</v>
      </c>
      <c r="E245" s="158">
        <v>75</v>
      </c>
      <c r="F245" s="158" t="s">
        <v>2490</v>
      </c>
      <c r="G245" s="170">
        <f>VLOOKUP(D245,Baza_cen[],4,0)</f>
        <v>76.099999999999994</v>
      </c>
      <c r="I245" s="109">
        <f t="shared" si="32"/>
        <v>76.099999999999994</v>
      </c>
      <c r="P245" s="35"/>
      <c r="Q245" s="274" t="str">
        <f t="shared" si="33"/>
        <v>szt.</v>
      </c>
      <c r="R245" s="394"/>
      <c r="S245" s="409"/>
      <c r="T245" s="409"/>
      <c r="U245" s="409"/>
      <c r="V245" s="409"/>
      <c r="W245" s="409"/>
      <c r="X245" s="409"/>
      <c r="Y245" s="409"/>
      <c r="Z245" s="409"/>
      <c r="AA245" s="409"/>
      <c r="AB245" s="409"/>
      <c r="AC245" s="409"/>
      <c r="AD245" s="409"/>
      <c r="AE245" s="409"/>
      <c r="AF245" s="491">
        <f t="shared" si="34"/>
        <v>0</v>
      </c>
      <c r="AG245" s="149"/>
      <c r="AH245" s="42">
        <f t="shared" si="35"/>
        <v>0</v>
      </c>
    </row>
    <row r="246" spans="1:34" ht="12.75" customHeight="1" x14ac:dyDescent="0.25">
      <c r="A246" s="592"/>
      <c r="B246" s="590"/>
      <c r="C246" s="601"/>
      <c r="D246" s="157" t="s">
        <v>517</v>
      </c>
      <c r="E246" s="158">
        <v>80</v>
      </c>
      <c r="F246" s="158" t="s">
        <v>2490</v>
      </c>
      <c r="G246" s="170">
        <f>VLOOKUP(D246,Baza_cen[],4,0)</f>
        <v>80.8</v>
      </c>
      <c r="I246" s="109">
        <f t="shared" si="32"/>
        <v>80.8</v>
      </c>
      <c r="P246" s="35"/>
      <c r="Q246" s="274" t="str">
        <f t="shared" si="33"/>
        <v>szt.</v>
      </c>
      <c r="R246" s="394"/>
      <c r="S246" s="409"/>
      <c r="T246" s="409"/>
      <c r="U246" s="409"/>
      <c r="V246" s="409"/>
      <c r="W246" s="409"/>
      <c r="X246" s="409"/>
      <c r="Y246" s="409"/>
      <c r="Z246" s="409"/>
      <c r="AA246" s="409"/>
      <c r="AB246" s="409"/>
      <c r="AC246" s="409"/>
      <c r="AD246" s="409"/>
      <c r="AE246" s="409"/>
      <c r="AF246" s="491">
        <f t="shared" si="34"/>
        <v>0</v>
      </c>
      <c r="AG246" s="149"/>
      <c r="AH246" s="42">
        <f t="shared" si="35"/>
        <v>0</v>
      </c>
    </row>
    <row r="247" spans="1:34" ht="12.75" customHeight="1" x14ac:dyDescent="0.25">
      <c r="A247" s="592"/>
      <c r="B247" s="590"/>
      <c r="C247" s="601"/>
      <c r="D247" s="157" t="s">
        <v>518</v>
      </c>
      <c r="E247" s="158">
        <v>85</v>
      </c>
      <c r="F247" s="158" t="s">
        <v>2490</v>
      </c>
      <c r="G247" s="170">
        <f>VLOOKUP(D247,Baza_cen[],4,0)</f>
        <v>84.3</v>
      </c>
      <c r="I247" s="109">
        <f t="shared" si="32"/>
        <v>84.3</v>
      </c>
      <c r="P247" s="35"/>
      <c r="Q247" s="274" t="str">
        <f t="shared" si="33"/>
        <v>szt.</v>
      </c>
      <c r="R247" s="394"/>
      <c r="S247" s="409"/>
      <c r="T247" s="409"/>
      <c r="U247" s="409"/>
      <c r="V247" s="409"/>
      <c r="W247" s="409"/>
      <c r="X247" s="409"/>
      <c r="Y247" s="409"/>
      <c r="Z247" s="409"/>
      <c r="AA247" s="409"/>
      <c r="AB247" s="409"/>
      <c r="AC247" s="409"/>
      <c r="AD247" s="409"/>
      <c r="AE247" s="409"/>
      <c r="AF247" s="491">
        <f t="shared" si="34"/>
        <v>0</v>
      </c>
      <c r="AG247" s="149"/>
      <c r="AH247" s="42">
        <f t="shared" si="35"/>
        <v>0</v>
      </c>
    </row>
    <row r="248" spans="1:34" ht="12.75" customHeight="1" x14ac:dyDescent="0.25">
      <c r="A248" s="592"/>
      <c r="B248" s="590"/>
      <c r="C248" s="601"/>
      <c r="D248" s="157" t="s">
        <v>519</v>
      </c>
      <c r="E248" s="158">
        <v>90</v>
      </c>
      <c r="F248" s="158" t="s">
        <v>2490</v>
      </c>
      <c r="G248" s="170">
        <f>VLOOKUP(D248,Baza_cen[],4,0)</f>
        <v>87.8</v>
      </c>
      <c r="I248" s="109">
        <f t="shared" si="32"/>
        <v>87.8</v>
      </c>
      <c r="P248" s="35"/>
      <c r="Q248" s="274" t="str">
        <f t="shared" si="33"/>
        <v>szt.</v>
      </c>
      <c r="R248" s="394"/>
      <c r="S248" s="409"/>
      <c r="T248" s="409"/>
      <c r="U248" s="409"/>
      <c r="V248" s="409"/>
      <c r="W248" s="409"/>
      <c r="X248" s="409"/>
      <c r="Y248" s="409"/>
      <c r="Z248" s="409"/>
      <c r="AA248" s="409"/>
      <c r="AB248" s="409"/>
      <c r="AC248" s="409"/>
      <c r="AD248" s="409"/>
      <c r="AE248" s="409"/>
      <c r="AF248" s="491">
        <f t="shared" si="34"/>
        <v>0</v>
      </c>
      <c r="AG248" s="149"/>
      <c r="AH248" s="42">
        <f t="shared" si="35"/>
        <v>0</v>
      </c>
    </row>
    <row r="249" spans="1:34" ht="12.75" customHeight="1" x14ac:dyDescent="0.25">
      <c r="A249" s="592"/>
      <c r="B249" s="590"/>
      <c r="C249" s="601"/>
      <c r="D249" s="157" t="s">
        <v>520</v>
      </c>
      <c r="E249" s="158">
        <v>95</v>
      </c>
      <c r="F249" s="158" t="s">
        <v>2490</v>
      </c>
      <c r="G249" s="170">
        <f>VLOOKUP(D249,Baza_cen[],4,0)</f>
        <v>91.3</v>
      </c>
      <c r="I249" s="109">
        <f t="shared" si="32"/>
        <v>91.3</v>
      </c>
      <c r="P249" s="35"/>
      <c r="Q249" s="274" t="str">
        <f t="shared" si="33"/>
        <v>szt.</v>
      </c>
      <c r="R249" s="394"/>
      <c r="S249" s="409"/>
      <c r="T249" s="409"/>
      <c r="U249" s="409"/>
      <c r="V249" s="409"/>
      <c r="W249" s="409"/>
      <c r="X249" s="409"/>
      <c r="Y249" s="409"/>
      <c r="Z249" s="409"/>
      <c r="AA249" s="409"/>
      <c r="AB249" s="409"/>
      <c r="AC249" s="409"/>
      <c r="AD249" s="409"/>
      <c r="AE249" s="409"/>
      <c r="AF249" s="491">
        <f t="shared" si="34"/>
        <v>0</v>
      </c>
      <c r="AG249" s="149"/>
      <c r="AH249" s="42">
        <f t="shared" si="35"/>
        <v>0</v>
      </c>
    </row>
    <row r="250" spans="1:34" ht="12.75" customHeight="1" x14ac:dyDescent="0.25">
      <c r="A250" s="592"/>
      <c r="B250" s="590"/>
      <c r="C250" s="601"/>
      <c r="D250" s="157" t="s">
        <v>521</v>
      </c>
      <c r="E250" s="158">
        <v>100</v>
      </c>
      <c r="F250" s="158" t="s">
        <v>2490</v>
      </c>
      <c r="G250" s="170">
        <f>VLOOKUP(D250,Baza_cen[],4,0)</f>
        <v>94.8</v>
      </c>
      <c r="I250" s="109">
        <f t="shared" si="32"/>
        <v>94.8</v>
      </c>
      <c r="P250" s="35"/>
      <c r="Q250" s="274" t="str">
        <f t="shared" si="33"/>
        <v>szt.</v>
      </c>
      <c r="R250" s="394"/>
      <c r="S250" s="409"/>
      <c r="T250" s="409"/>
      <c r="U250" s="409"/>
      <c r="V250" s="409"/>
      <c r="W250" s="409"/>
      <c r="X250" s="409"/>
      <c r="Y250" s="409"/>
      <c r="Z250" s="409"/>
      <c r="AA250" s="409"/>
      <c r="AB250" s="409"/>
      <c r="AC250" s="409"/>
      <c r="AD250" s="409"/>
      <c r="AE250" s="409"/>
      <c r="AF250" s="491">
        <f t="shared" si="34"/>
        <v>0</v>
      </c>
      <c r="AG250" s="149"/>
      <c r="AH250" s="42">
        <f t="shared" si="35"/>
        <v>0</v>
      </c>
    </row>
    <row r="251" spans="1:34" ht="12.75" customHeight="1" x14ac:dyDescent="0.25">
      <c r="A251" s="592"/>
      <c r="B251" s="590"/>
      <c r="C251" s="601"/>
      <c r="D251" s="157" t="s">
        <v>522</v>
      </c>
      <c r="E251" s="158">
        <v>105</v>
      </c>
      <c r="F251" s="158" t="s">
        <v>2490</v>
      </c>
      <c r="G251" s="170">
        <f>VLOOKUP(D251,Baza_cen[],4,0)</f>
        <v>97.199999999999989</v>
      </c>
      <c r="I251" s="109">
        <f t="shared" si="32"/>
        <v>97.199999999999989</v>
      </c>
      <c r="P251" s="35"/>
      <c r="Q251" s="274" t="str">
        <f t="shared" si="33"/>
        <v>szt.</v>
      </c>
      <c r="R251" s="394"/>
      <c r="S251" s="409"/>
      <c r="T251" s="409"/>
      <c r="U251" s="409"/>
      <c r="V251" s="409"/>
      <c r="W251" s="409"/>
      <c r="X251" s="409"/>
      <c r="Y251" s="409"/>
      <c r="Z251" s="409"/>
      <c r="AA251" s="409"/>
      <c r="AB251" s="409"/>
      <c r="AC251" s="409"/>
      <c r="AD251" s="409"/>
      <c r="AE251" s="409"/>
      <c r="AF251" s="491">
        <f t="shared" si="34"/>
        <v>0</v>
      </c>
      <c r="AG251" s="149"/>
      <c r="AH251" s="42">
        <f t="shared" si="35"/>
        <v>0</v>
      </c>
    </row>
    <row r="252" spans="1:34" ht="12.75" customHeight="1" x14ac:dyDescent="0.25">
      <c r="A252" s="592"/>
      <c r="B252" s="590"/>
      <c r="C252" s="601"/>
      <c r="D252" s="157" t="s">
        <v>523</v>
      </c>
      <c r="E252" s="158">
        <v>110</v>
      </c>
      <c r="F252" s="158" t="s">
        <v>2490</v>
      </c>
      <c r="G252" s="170">
        <f>VLOOKUP(D252,Baza_cen[],4,0)</f>
        <v>99.5</v>
      </c>
      <c r="I252" s="109">
        <f t="shared" si="32"/>
        <v>99.5</v>
      </c>
      <c r="P252" s="35"/>
      <c r="Q252" s="274" t="str">
        <f t="shared" si="33"/>
        <v>szt.</v>
      </c>
      <c r="R252" s="394"/>
      <c r="S252" s="409"/>
      <c r="T252" s="409"/>
      <c r="U252" s="409"/>
      <c r="V252" s="409"/>
      <c r="W252" s="409"/>
      <c r="X252" s="409"/>
      <c r="Y252" s="409"/>
      <c r="Z252" s="409"/>
      <c r="AA252" s="409"/>
      <c r="AB252" s="409"/>
      <c r="AC252" s="409"/>
      <c r="AD252" s="409"/>
      <c r="AE252" s="409"/>
      <c r="AF252" s="491">
        <f t="shared" si="34"/>
        <v>0</v>
      </c>
      <c r="AG252" s="149"/>
      <c r="AH252" s="42">
        <f t="shared" si="35"/>
        <v>0</v>
      </c>
    </row>
    <row r="253" spans="1:34" ht="12.75" customHeight="1" x14ac:dyDescent="0.25">
      <c r="A253" s="592"/>
      <c r="B253" s="590"/>
      <c r="C253" s="601"/>
      <c r="D253" s="157" t="s">
        <v>524</v>
      </c>
      <c r="E253" s="158">
        <v>115</v>
      </c>
      <c r="F253" s="158" t="s">
        <v>2490</v>
      </c>
      <c r="G253" s="170">
        <f>VLOOKUP(D253,Baza_cen[],4,0)</f>
        <v>103</v>
      </c>
      <c r="I253" s="109">
        <f t="shared" si="32"/>
        <v>103</v>
      </c>
      <c r="P253" s="35"/>
      <c r="Q253" s="274" t="str">
        <f t="shared" si="33"/>
        <v>szt.</v>
      </c>
      <c r="R253" s="394"/>
      <c r="S253" s="409"/>
      <c r="T253" s="409"/>
      <c r="U253" s="409"/>
      <c r="V253" s="409"/>
      <c r="W253" s="409"/>
      <c r="X253" s="409"/>
      <c r="Y253" s="409"/>
      <c r="Z253" s="409"/>
      <c r="AA253" s="409"/>
      <c r="AB253" s="409"/>
      <c r="AC253" s="409"/>
      <c r="AD253" s="409"/>
      <c r="AE253" s="409"/>
      <c r="AF253" s="491">
        <f t="shared" si="34"/>
        <v>0</v>
      </c>
      <c r="AG253" s="149"/>
      <c r="AH253" s="42">
        <f t="shared" si="35"/>
        <v>0</v>
      </c>
    </row>
    <row r="254" spans="1:34" ht="12.75" customHeight="1" x14ac:dyDescent="0.25">
      <c r="A254" s="592"/>
      <c r="B254" s="590"/>
      <c r="C254" s="601"/>
      <c r="D254" s="157" t="s">
        <v>525</v>
      </c>
      <c r="E254" s="158">
        <v>120</v>
      </c>
      <c r="F254" s="158" t="s">
        <v>2490</v>
      </c>
      <c r="G254" s="170">
        <f>VLOOKUP(D254,Baza_cen[],4,0)</f>
        <v>106.5</v>
      </c>
      <c r="I254" s="109">
        <f t="shared" si="32"/>
        <v>106.5</v>
      </c>
      <c r="P254" s="35"/>
      <c r="Q254" s="274" t="str">
        <f t="shared" si="33"/>
        <v>szt.</v>
      </c>
      <c r="R254" s="394"/>
      <c r="S254" s="409"/>
      <c r="T254" s="409"/>
      <c r="U254" s="409"/>
      <c r="V254" s="409"/>
      <c r="W254" s="409"/>
      <c r="X254" s="409"/>
      <c r="Y254" s="409"/>
      <c r="Z254" s="409"/>
      <c r="AA254" s="409"/>
      <c r="AB254" s="409"/>
      <c r="AC254" s="409"/>
      <c r="AD254" s="409"/>
      <c r="AE254" s="409"/>
      <c r="AF254" s="491">
        <f t="shared" si="34"/>
        <v>0</v>
      </c>
      <c r="AG254" s="149"/>
      <c r="AH254" s="42">
        <f t="shared" si="35"/>
        <v>0</v>
      </c>
    </row>
    <row r="255" spans="1:34" ht="12.75" customHeight="1" x14ac:dyDescent="0.25">
      <c r="A255" s="592"/>
      <c r="B255" s="590"/>
      <c r="C255" s="601"/>
      <c r="D255" s="157" t="s">
        <v>526</v>
      </c>
      <c r="E255" s="158">
        <v>125</v>
      </c>
      <c r="F255" s="158" t="s">
        <v>2490</v>
      </c>
      <c r="G255" s="170">
        <f>VLOOKUP(D255,Baza_cen[],4,0)</f>
        <v>110</v>
      </c>
      <c r="I255" s="109">
        <f t="shared" si="32"/>
        <v>110</v>
      </c>
      <c r="P255" s="35"/>
      <c r="Q255" s="274" t="str">
        <f t="shared" si="33"/>
        <v>szt.</v>
      </c>
      <c r="R255" s="394"/>
      <c r="S255" s="409"/>
      <c r="T255" s="409"/>
      <c r="U255" s="409"/>
      <c r="V255" s="409"/>
      <c r="W255" s="409"/>
      <c r="X255" s="409"/>
      <c r="Y255" s="409"/>
      <c r="Z255" s="409"/>
      <c r="AA255" s="409"/>
      <c r="AB255" s="409"/>
      <c r="AC255" s="409"/>
      <c r="AD255" s="409"/>
      <c r="AE255" s="409"/>
      <c r="AF255" s="491">
        <f t="shared" si="34"/>
        <v>0</v>
      </c>
      <c r="AG255" s="149"/>
      <c r="AH255" s="42">
        <f t="shared" si="35"/>
        <v>0</v>
      </c>
    </row>
    <row r="256" spans="1:34" ht="12.75" customHeight="1" x14ac:dyDescent="0.25">
      <c r="A256" s="592"/>
      <c r="B256" s="590"/>
      <c r="C256" s="601"/>
      <c r="D256" s="157" t="s">
        <v>527</v>
      </c>
      <c r="E256" s="158">
        <v>130</v>
      </c>
      <c r="F256" s="158" t="s">
        <v>2490</v>
      </c>
      <c r="G256" s="170">
        <f>VLOOKUP(D256,Baza_cen[],4,0)</f>
        <v>113.5</v>
      </c>
      <c r="I256" s="109">
        <f t="shared" si="32"/>
        <v>113.5</v>
      </c>
      <c r="P256" s="35"/>
      <c r="Q256" s="274" t="str">
        <f t="shared" si="33"/>
        <v>szt.</v>
      </c>
      <c r="R256" s="394"/>
      <c r="S256" s="409"/>
      <c r="T256" s="409"/>
      <c r="U256" s="409"/>
      <c r="V256" s="409"/>
      <c r="W256" s="409"/>
      <c r="X256" s="409"/>
      <c r="Y256" s="409"/>
      <c r="Z256" s="409"/>
      <c r="AA256" s="409"/>
      <c r="AB256" s="409"/>
      <c r="AC256" s="409"/>
      <c r="AD256" s="409"/>
      <c r="AE256" s="409"/>
      <c r="AF256" s="491">
        <f t="shared" si="34"/>
        <v>0</v>
      </c>
      <c r="AG256" s="149"/>
      <c r="AH256" s="42">
        <f t="shared" si="35"/>
        <v>0</v>
      </c>
    </row>
    <row r="257" spans="1:34" ht="12.75" customHeight="1" x14ac:dyDescent="0.25">
      <c r="A257" s="592"/>
      <c r="B257" s="590"/>
      <c r="C257" s="601"/>
      <c r="D257" s="157" t="s">
        <v>528</v>
      </c>
      <c r="E257" s="158">
        <v>135</v>
      </c>
      <c r="F257" s="158" t="s">
        <v>2490</v>
      </c>
      <c r="G257" s="170">
        <f>VLOOKUP(D257,Baza_cen[],4,0)</f>
        <v>115.89999999999999</v>
      </c>
      <c r="I257" s="109">
        <f t="shared" si="32"/>
        <v>115.89999999999999</v>
      </c>
      <c r="P257" s="35"/>
      <c r="Q257" s="274" t="str">
        <f t="shared" si="33"/>
        <v>szt.</v>
      </c>
      <c r="R257" s="394"/>
      <c r="S257" s="409"/>
      <c r="T257" s="409"/>
      <c r="U257" s="409"/>
      <c r="V257" s="409"/>
      <c r="W257" s="409"/>
      <c r="X257" s="409"/>
      <c r="Y257" s="409"/>
      <c r="Z257" s="409"/>
      <c r="AA257" s="409"/>
      <c r="AB257" s="409"/>
      <c r="AC257" s="409"/>
      <c r="AD257" s="409"/>
      <c r="AE257" s="409"/>
      <c r="AF257" s="491">
        <f t="shared" si="34"/>
        <v>0</v>
      </c>
      <c r="AG257" s="149"/>
      <c r="AH257" s="42">
        <f t="shared" si="35"/>
        <v>0</v>
      </c>
    </row>
    <row r="258" spans="1:34" ht="12.75" customHeight="1" x14ac:dyDescent="0.25">
      <c r="A258" s="592"/>
      <c r="B258" s="590"/>
      <c r="C258" s="601"/>
      <c r="D258" s="157" t="s">
        <v>529</v>
      </c>
      <c r="E258" s="158">
        <v>140</v>
      </c>
      <c r="F258" s="158" t="s">
        <v>2490</v>
      </c>
      <c r="G258" s="170">
        <f>VLOOKUP(D258,Baza_cen[],4,0)</f>
        <v>119.39999999999999</v>
      </c>
      <c r="I258" s="109">
        <f t="shared" si="32"/>
        <v>119.39999999999999</v>
      </c>
      <c r="P258" s="35"/>
      <c r="Q258" s="274" t="str">
        <f t="shared" si="33"/>
        <v>szt.</v>
      </c>
      <c r="R258" s="394"/>
      <c r="S258" s="409"/>
      <c r="T258" s="409"/>
      <c r="U258" s="409"/>
      <c r="V258" s="409"/>
      <c r="W258" s="409"/>
      <c r="X258" s="409"/>
      <c r="Y258" s="409"/>
      <c r="Z258" s="409"/>
      <c r="AA258" s="409"/>
      <c r="AB258" s="409"/>
      <c r="AC258" s="409"/>
      <c r="AD258" s="409"/>
      <c r="AE258" s="409"/>
      <c r="AF258" s="491">
        <f t="shared" si="34"/>
        <v>0</v>
      </c>
      <c r="AG258" s="149"/>
      <c r="AH258" s="42">
        <f t="shared" si="35"/>
        <v>0</v>
      </c>
    </row>
    <row r="259" spans="1:34" ht="12.75" customHeight="1" x14ac:dyDescent="0.25">
      <c r="A259" s="592"/>
      <c r="B259" s="590"/>
      <c r="C259" s="601"/>
      <c r="D259" s="157" t="s">
        <v>530</v>
      </c>
      <c r="E259" s="158">
        <v>145</v>
      </c>
      <c r="F259" s="158" t="s">
        <v>2490</v>
      </c>
      <c r="G259" s="170">
        <f>VLOOKUP(D259,Baza_cen[],4,0)</f>
        <v>122.89999999999999</v>
      </c>
      <c r="I259" s="109">
        <f t="shared" si="32"/>
        <v>122.89999999999999</v>
      </c>
      <c r="P259" s="35"/>
      <c r="Q259" s="274" t="str">
        <f t="shared" si="33"/>
        <v>szt.</v>
      </c>
      <c r="R259" s="394"/>
      <c r="S259" s="409"/>
      <c r="T259" s="409"/>
      <c r="U259" s="409"/>
      <c r="V259" s="409"/>
      <c r="W259" s="409"/>
      <c r="X259" s="409"/>
      <c r="Y259" s="409"/>
      <c r="Z259" s="409"/>
      <c r="AA259" s="409"/>
      <c r="AB259" s="409"/>
      <c r="AC259" s="409"/>
      <c r="AD259" s="409"/>
      <c r="AE259" s="409"/>
      <c r="AF259" s="491">
        <f t="shared" si="34"/>
        <v>0</v>
      </c>
      <c r="AG259" s="149"/>
      <c r="AH259" s="42">
        <f t="shared" si="35"/>
        <v>0</v>
      </c>
    </row>
    <row r="260" spans="1:34" ht="12.75" customHeight="1" x14ac:dyDescent="0.25">
      <c r="A260" s="592"/>
      <c r="B260" s="590"/>
      <c r="C260" s="601"/>
      <c r="D260" s="157" t="s">
        <v>531</v>
      </c>
      <c r="E260" s="158">
        <v>150</v>
      </c>
      <c r="F260" s="158" t="s">
        <v>2490</v>
      </c>
      <c r="G260" s="170">
        <f>VLOOKUP(D260,Baza_cen[],4,0)</f>
        <v>125.19999999999999</v>
      </c>
      <c r="I260" s="109">
        <f t="shared" si="32"/>
        <v>125.19999999999999</v>
      </c>
      <c r="P260" s="35"/>
      <c r="Q260" s="274" t="str">
        <f t="shared" si="33"/>
        <v>szt.</v>
      </c>
      <c r="R260" s="394"/>
      <c r="S260" s="409"/>
      <c r="T260" s="409"/>
      <c r="U260" s="409"/>
      <c r="V260" s="409"/>
      <c r="W260" s="409"/>
      <c r="X260" s="409"/>
      <c r="Y260" s="409"/>
      <c r="Z260" s="409"/>
      <c r="AA260" s="409"/>
      <c r="AB260" s="409"/>
      <c r="AC260" s="409"/>
      <c r="AD260" s="409"/>
      <c r="AE260" s="409"/>
      <c r="AF260" s="491">
        <f t="shared" si="34"/>
        <v>0</v>
      </c>
      <c r="AG260" s="149"/>
      <c r="AH260" s="42">
        <f t="shared" si="35"/>
        <v>0</v>
      </c>
    </row>
    <row r="261" spans="1:34" ht="12.75" customHeight="1" x14ac:dyDescent="0.25">
      <c r="A261" s="592"/>
      <c r="B261" s="590"/>
      <c r="C261" s="601"/>
      <c r="D261" s="157" t="s">
        <v>532</v>
      </c>
      <c r="E261" s="158">
        <v>155</v>
      </c>
      <c r="F261" s="158" t="s">
        <v>2490</v>
      </c>
      <c r="G261" s="170">
        <f>VLOOKUP(D261,Baza_cen[],4,0)</f>
        <v>128.69999999999999</v>
      </c>
      <c r="I261" s="109">
        <f t="shared" si="32"/>
        <v>128.69999999999999</v>
      </c>
      <c r="P261" s="35"/>
      <c r="Q261" s="274" t="str">
        <f t="shared" si="33"/>
        <v>szt.</v>
      </c>
      <c r="R261" s="394"/>
      <c r="S261" s="409"/>
      <c r="T261" s="409"/>
      <c r="U261" s="409"/>
      <c r="V261" s="409"/>
      <c r="W261" s="409"/>
      <c r="X261" s="409"/>
      <c r="Y261" s="409"/>
      <c r="Z261" s="409"/>
      <c r="AA261" s="409"/>
      <c r="AB261" s="409"/>
      <c r="AC261" s="409"/>
      <c r="AD261" s="409"/>
      <c r="AE261" s="409"/>
      <c r="AF261" s="491">
        <f t="shared" si="34"/>
        <v>0</v>
      </c>
      <c r="AG261" s="149"/>
      <c r="AH261" s="42">
        <f t="shared" si="35"/>
        <v>0</v>
      </c>
    </row>
    <row r="262" spans="1:34" ht="12.75" customHeight="1" x14ac:dyDescent="0.25">
      <c r="A262" s="592"/>
      <c r="B262" s="590"/>
      <c r="C262" s="601"/>
      <c r="D262" s="157" t="s">
        <v>533</v>
      </c>
      <c r="E262" s="158">
        <v>160</v>
      </c>
      <c r="F262" s="158" t="s">
        <v>2490</v>
      </c>
      <c r="G262" s="170">
        <f>VLOOKUP(D262,Baza_cen[],4,0)</f>
        <v>132.29999999999998</v>
      </c>
      <c r="I262" s="109">
        <f t="shared" si="32"/>
        <v>132.29999999999998</v>
      </c>
      <c r="P262" s="35"/>
      <c r="Q262" s="274" t="str">
        <f t="shared" si="33"/>
        <v>szt.</v>
      </c>
      <c r="R262" s="394"/>
      <c r="S262" s="409"/>
      <c r="T262" s="409"/>
      <c r="U262" s="409"/>
      <c r="V262" s="409"/>
      <c r="W262" s="409"/>
      <c r="X262" s="409"/>
      <c r="Y262" s="409"/>
      <c r="Z262" s="409"/>
      <c r="AA262" s="409"/>
      <c r="AB262" s="409"/>
      <c r="AC262" s="409"/>
      <c r="AD262" s="409"/>
      <c r="AE262" s="409"/>
      <c r="AF262" s="491">
        <f t="shared" si="34"/>
        <v>0</v>
      </c>
      <c r="AG262" s="149"/>
      <c r="AH262" s="42">
        <f t="shared" si="35"/>
        <v>0</v>
      </c>
    </row>
    <row r="263" spans="1:34" ht="12.75" customHeight="1" x14ac:dyDescent="0.25">
      <c r="A263" s="592"/>
      <c r="B263" s="590"/>
      <c r="C263" s="601"/>
      <c r="D263" s="157" t="s">
        <v>534</v>
      </c>
      <c r="E263" s="158">
        <v>165</v>
      </c>
      <c r="F263" s="158" t="s">
        <v>2490</v>
      </c>
      <c r="G263" s="170">
        <f>VLOOKUP(D263,Baza_cen[],4,0)</f>
        <v>134.6</v>
      </c>
      <c r="I263" s="109">
        <f t="shared" si="32"/>
        <v>134.6</v>
      </c>
      <c r="P263" s="35"/>
      <c r="Q263" s="274" t="str">
        <f t="shared" si="33"/>
        <v>szt.</v>
      </c>
      <c r="R263" s="394"/>
      <c r="S263" s="409"/>
      <c r="T263" s="409"/>
      <c r="U263" s="409"/>
      <c r="V263" s="409"/>
      <c r="W263" s="409"/>
      <c r="X263" s="409"/>
      <c r="Y263" s="409"/>
      <c r="Z263" s="409"/>
      <c r="AA263" s="409"/>
      <c r="AB263" s="409"/>
      <c r="AC263" s="409"/>
      <c r="AD263" s="409"/>
      <c r="AE263" s="409"/>
      <c r="AF263" s="491">
        <f t="shared" si="34"/>
        <v>0</v>
      </c>
      <c r="AG263" s="149"/>
      <c r="AH263" s="42">
        <f t="shared" si="35"/>
        <v>0</v>
      </c>
    </row>
    <row r="264" spans="1:34" ht="12.75" customHeight="1" x14ac:dyDescent="0.25">
      <c r="A264" s="592"/>
      <c r="B264" s="590"/>
      <c r="C264" s="601"/>
      <c r="D264" s="157" t="s">
        <v>535</v>
      </c>
      <c r="E264" s="158">
        <v>170</v>
      </c>
      <c r="F264" s="158" t="s">
        <v>2490</v>
      </c>
      <c r="G264" s="170">
        <f>VLOOKUP(D264,Baza_cen[],4,0)</f>
        <v>138.1</v>
      </c>
      <c r="I264" s="109">
        <f t="shared" si="32"/>
        <v>138.1</v>
      </c>
      <c r="P264" s="35"/>
      <c r="Q264" s="274" t="str">
        <f t="shared" si="33"/>
        <v>szt.</v>
      </c>
      <c r="R264" s="394"/>
      <c r="S264" s="409"/>
      <c r="T264" s="409"/>
      <c r="U264" s="409"/>
      <c r="V264" s="409"/>
      <c r="W264" s="409"/>
      <c r="X264" s="409"/>
      <c r="Y264" s="409"/>
      <c r="Z264" s="409"/>
      <c r="AA264" s="409"/>
      <c r="AB264" s="409"/>
      <c r="AC264" s="409"/>
      <c r="AD264" s="409"/>
      <c r="AE264" s="409"/>
      <c r="AF264" s="491">
        <f t="shared" si="34"/>
        <v>0</v>
      </c>
      <c r="AG264" s="149"/>
      <c r="AH264" s="42">
        <f t="shared" si="35"/>
        <v>0</v>
      </c>
    </row>
    <row r="265" spans="1:34" ht="12.75" customHeight="1" x14ac:dyDescent="0.25">
      <c r="A265" s="592"/>
      <c r="B265" s="590"/>
      <c r="C265" s="601"/>
      <c r="D265" s="157" t="s">
        <v>536</v>
      </c>
      <c r="E265" s="158">
        <v>175</v>
      </c>
      <c r="F265" s="158" t="s">
        <v>2490</v>
      </c>
      <c r="G265" s="170">
        <f>VLOOKUP(D265,Baza_cen[],4,0)</f>
        <v>141.6</v>
      </c>
      <c r="I265" s="109">
        <f t="shared" si="32"/>
        <v>141.6</v>
      </c>
      <c r="P265" s="35"/>
      <c r="Q265" s="274" t="str">
        <f t="shared" si="33"/>
        <v>szt.</v>
      </c>
      <c r="R265" s="394"/>
      <c r="S265" s="409"/>
      <c r="T265" s="409"/>
      <c r="U265" s="409"/>
      <c r="V265" s="409"/>
      <c r="W265" s="409"/>
      <c r="X265" s="409"/>
      <c r="Y265" s="409"/>
      <c r="Z265" s="409"/>
      <c r="AA265" s="409"/>
      <c r="AB265" s="409"/>
      <c r="AC265" s="409"/>
      <c r="AD265" s="409"/>
      <c r="AE265" s="409"/>
      <c r="AF265" s="491">
        <f t="shared" si="34"/>
        <v>0</v>
      </c>
      <c r="AG265" s="149"/>
      <c r="AH265" s="42">
        <f t="shared" si="35"/>
        <v>0</v>
      </c>
    </row>
    <row r="266" spans="1:34" ht="12.75" customHeight="1" x14ac:dyDescent="0.25">
      <c r="A266" s="592"/>
      <c r="B266" s="590"/>
      <c r="C266" s="601"/>
      <c r="D266" s="157" t="s">
        <v>537</v>
      </c>
      <c r="E266" s="158">
        <v>180</v>
      </c>
      <c r="F266" s="158" t="s">
        <v>2490</v>
      </c>
      <c r="G266" s="170">
        <f>VLOOKUP(D266,Baza_cen[],4,0)</f>
        <v>144</v>
      </c>
      <c r="I266" s="109">
        <f t="shared" si="32"/>
        <v>144</v>
      </c>
      <c r="P266" s="35"/>
      <c r="Q266" s="274" t="str">
        <f t="shared" si="33"/>
        <v>szt.</v>
      </c>
      <c r="R266" s="394"/>
      <c r="S266" s="409"/>
      <c r="T266" s="409"/>
      <c r="U266" s="409"/>
      <c r="V266" s="409"/>
      <c r="W266" s="409"/>
      <c r="X266" s="409"/>
      <c r="Y266" s="409"/>
      <c r="Z266" s="409"/>
      <c r="AA266" s="409"/>
      <c r="AB266" s="409"/>
      <c r="AC266" s="409"/>
      <c r="AD266" s="409"/>
      <c r="AE266" s="409"/>
      <c r="AF266" s="491">
        <f t="shared" si="34"/>
        <v>0</v>
      </c>
      <c r="AG266" s="149"/>
      <c r="AH266" s="42">
        <f t="shared" si="35"/>
        <v>0</v>
      </c>
    </row>
    <row r="267" spans="1:34" ht="12.75" customHeight="1" x14ac:dyDescent="0.25">
      <c r="A267" s="592"/>
      <c r="B267" s="590"/>
      <c r="C267" s="601"/>
      <c r="D267" s="157" t="s">
        <v>538</v>
      </c>
      <c r="E267" s="158">
        <v>185</v>
      </c>
      <c r="F267" s="158" t="s">
        <v>2490</v>
      </c>
      <c r="G267" s="170">
        <f>VLOOKUP(D267,Baza_cen[],4,0)</f>
        <v>146.29999999999998</v>
      </c>
      <c r="I267" s="109">
        <f t="shared" si="32"/>
        <v>146.29999999999998</v>
      </c>
      <c r="P267" s="35"/>
      <c r="Q267" s="274" t="str">
        <f t="shared" si="33"/>
        <v>szt.</v>
      </c>
      <c r="R267" s="394"/>
      <c r="S267" s="409"/>
      <c r="T267" s="409"/>
      <c r="U267" s="409"/>
      <c r="V267" s="409"/>
      <c r="W267" s="409"/>
      <c r="X267" s="409"/>
      <c r="Y267" s="409"/>
      <c r="Z267" s="409"/>
      <c r="AA267" s="409"/>
      <c r="AB267" s="409"/>
      <c r="AC267" s="409"/>
      <c r="AD267" s="409"/>
      <c r="AE267" s="409"/>
      <c r="AF267" s="491">
        <f t="shared" si="34"/>
        <v>0</v>
      </c>
      <c r="AG267" s="149"/>
      <c r="AH267" s="42">
        <f t="shared" si="35"/>
        <v>0</v>
      </c>
    </row>
    <row r="268" spans="1:34" ht="12.75" customHeight="1" x14ac:dyDescent="0.25">
      <c r="A268" s="592"/>
      <c r="B268" s="590"/>
      <c r="C268" s="601"/>
      <c r="D268" s="157" t="s">
        <v>539</v>
      </c>
      <c r="E268" s="158">
        <v>190</v>
      </c>
      <c r="F268" s="158" t="s">
        <v>2490</v>
      </c>
      <c r="G268" s="170">
        <f>VLOOKUP(D268,Baza_cen[],4,0)</f>
        <v>149.79999999999998</v>
      </c>
      <c r="I268" s="109">
        <f t="shared" si="32"/>
        <v>149.79999999999998</v>
      </c>
      <c r="P268" s="35"/>
      <c r="Q268" s="274" t="str">
        <f t="shared" si="33"/>
        <v>szt.</v>
      </c>
      <c r="R268" s="394"/>
      <c r="S268" s="409"/>
      <c r="T268" s="409"/>
      <c r="U268" s="409"/>
      <c r="V268" s="409"/>
      <c r="W268" s="409"/>
      <c r="X268" s="409"/>
      <c r="Y268" s="409"/>
      <c r="Z268" s="409"/>
      <c r="AA268" s="409"/>
      <c r="AB268" s="409"/>
      <c r="AC268" s="409"/>
      <c r="AD268" s="409"/>
      <c r="AE268" s="409"/>
      <c r="AF268" s="491">
        <f t="shared" si="34"/>
        <v>0</v>
      </c>
      <c r="AG268" s="149"/>
      <c r="AH268" s="42">
        <f t="shared" si="35"/>
        <v>0</v>
      </c>
    </row>
    <row r="269" spans="1:34" ht="12.75" customHeight="1" x14ac:dyDescent="0.25">
      <c r="A269" s="592"/>
      <c r="B269" s="590"/>
      <c r="C269" s="601"/>
      <c r="D269" s="152" t="s">
        <v>540</v>
      </c>
      <c r="E269" s="153">
        <v>35</v>
      </c>
      <c r="F269" s="114" t="s">
        <v>2491</v>
      </c>
      <c r="G269" s="169">
        <f>VLOOKUP(D269,Baza_cen[],4,0)</f>
        <v>52.7</v>
      </c>
      <c r="I269" s="109">
        <f t="shared" si="32"/>
        <v>52.7</v>
      </c>
      <c r="P269" s="35"/>
      <c r="Q269" s="274" t="str">
        <f t="shared" si="33"/>
        <v>szt.</v>
      </c>
      <c r="R269" s="394"/>
      <c r="S269" s="409"/>
      <c r="T269" s="409"/>
      <c r="U269" s="409"/>
      <c r="V269" s="409"/>
      <c r="W269" s="409"/>
      <c r="X269" s="409"/>
      <c r="Y269" s="409"/>
      <c r="Z269" s="409"/>
      <c r="AA269" s="409"/>
      <c r="AB269" s="409"/>
      <c r="AC269" s="409"/>
      <c r="AD269" s="409"/>
      <c r="AE269" s="409"/>
      <c r="AF269" s="491">
        <f t="shared" si="34"/>
        <v>0</v>
      </c>
      <c r="AG269" s="149"/>
      <c r="AH269" s="42">
        <f t="shared" si="35"/>
        <v>0</v>
      </c>
    </row>
    <row r="270" spans="1:34" ht="12.75" customHeight="1" x14ac:dyDescent="0.25">
      <c r="A270" s="592"/>
      <c r="B270" s="590"/>
      <c r="C270" s="601"/>
      <c r="D270" s="157" t="s">
        <v>541</v>
      </c>
      <c r="E270" s="158">
        <v>40</v>
      </c>
      <c r="F270" s="114" t="s">
        <v>2491</v>
      </c>
      <c r="G270" s="170">
        <f>VLOOKUP(D270,Baza_cen[],4,0)</f>
        <v>55</v>
      </c>
      <c r="I270" s="109">
        <f t="shared" si="32"/>
        <v>55</v>
      </c>
      <c r="P270" s="35"/>
      <c r="Q270" s="274" t="str">
        <f t="shared" si="33"/>
        <v>szt.</v>
      </c>
      <c r="R270" s="394"/>
      <c r="S270" s="409"/>
      <c r="T270" s="409"/>
      <c r="U270" s="409"/>
      <c r="V270" s="409"/>
      <c r="W270" s="409"/>
      <c r="X270" s="409"/>
      <c r="Y270" s="409"/>
      <c r="Z270" s="409"/>
      <c r="AA270" s="409"/>
      <c r="AB270" s="409"/>
      <c r="AC270" s="409"/>
      <c r="AD270" s="409"/>
      <c r="AE270" s="409"/>
      <c r="AF270" s="491">
        <f t="shared" si="34"/>
        <v>0</v>
      </c>
      <c r="AG270" s="149"/>
      <c r="AH270" s="42">
        <f t="shared" si="35"/>
        <v>0</v>
      </c>
    </row>
    <row r="271" spans="1:34" ht="12.75" customHeight="1" x14ac:dyDescent="0.25">
      <c r="A271" s="592"/>
      <c r="B271" s="590"/>
      <c r="C271" s="601"/>
      <c r="D271" s="157" t="s">
        <v>542</v>
      </c>
      <c r="E271" s="158">
        <v>45</v>
      </c>
      <c r="F271" s="114" t="s">
        <v>2491</v>
      </c>
      <c r="G271" s="170">
        <f>VLOOKUP(D271,Baza_cen[],4,0)</f>
        <v>59.7</v>
      </c>
      <c r="I271" s="109">
        <f t="shared" si="32"/>
        <v>59.7</v>
      </c>
      <c r="P271" s="35"/>
      <c r="Q271" s="274" t="str">
        <f t="shared" si="33"/>
        <v>szt.</v>
      </c>
      <c r="R271" s="394"/>
      <c r="S271" s="409"/>
      <c r="T271" s="409"/>
      <c r="U271" s="409"/>
      <c r="V271" s="409"/>
      <c r="W271" s="409"/>
      <c r="X271" s="409"/>
      <c r="Y271" s="409"/>
      <c r="Z271" s="409"/>
      <c r="AA271" s="409"/>
      <c r="AB271" s="409"/>
      <c r="AC271" s="409"/>
      <c r="AD271" s="409"/>
      <c r="AE271" s="409"/>
      <c r="AF271" s="491">
        <f t="shared" si="34"/>
        <v>0</v>
      </c>
      <c r="AG271" s="149"/>
      <c r="AH271" s="42">
        <f t="shared" si="35"/>
        <v>0</v>
      </c>
    </row>
    <row r="272" spans="1:34" ht="12.75" customHeight="1" x14ac:dyDescent="0.25">
      <c r="A272" s="592"/>
      <c r="B272" s="590"/>
      <c r="C272" s="601"/>
      <c r="D272" s="157" t="s">
        <v>543</v>
      </c>
      <c r="E272" s="158">
        <v>50</v>
      </c>
      <c r="F272" s="114" t="s">
        <v>2491</v>
      </c>
      <c r="G272" s="170">
        <f>VLOOKUP(D272,Baza_cen[],4,0)</f>
        <v>62.1</v>
      </c>
      <c r="I272" s="109">
        <f t="shared" si="32"/>
        <v>62.1</v>
      </c>
      <c r="P272" s="35"/>
      <c r="Q272" s="274" t="str">
        <f t="shared" si="33"/>
        <v>szt.</v>
      </c>
      <c r="R272" s="394"/>
      <c r="S272" s="409"/>
      <c r="T272" s="409"/>
      <c r="U272" s="409"/>
      <c r="V272" s="409"/>
      <c r="W272" s="409"/>
      <c r="X272" s="409"/>
      <c r="Y272" s="409"/>
      <c r="Z272" s="409"/>
      <c r="AA272" s="409"/>
      <c r="AB272" s="409"/>
      <c r="AC272" s="409"/>
      <c r="AD272" s="409"/>
      <c r="AE272" s="409"/>
      <c r="AF272" s="491">
        <f t="shared" si="34"/>
        <v>0</v>
      </c>
      <c r="AG272" s="149"/>
      <c r="AH272" s="42">
        <f t="shared" si="35"/>
        <v>0</v>
      </c>
    </row>
    <row r="273" spans="1:34" ht="12.75" customHeight="1" x14ac:dyDescent="0.25">
      <c r="A273" s="592"/>
      <c r="B273" s="590"/>
      <c r="C273" s="601"/>
      <c r="D273" s="157" t="s">
        <v>544</v>
      </c>
      <c r="E273" s="158">
        <v>55</v>
      </c>
      <c r="F273" s="114" t="s">
        <v>2491</v>
      </c>
      <c r="G273" s="170">
        <f>VLOOKUP(D273,Baza_cen[],4,0)</f>
        <v>64.399999999999991</v>
      </c>
      <c r="I273" s="109">
        <f t="shared" si="32"/>
        <v>64.399999999999991</v>
      </c>
      <c r="P273" s="35"/>
      <c r="Q273" s="274" t="str">
        <f t="shared" si="33"/>
        <v>szt.</v>
      </c>
      <c r="R273" s="394"/>
      <c r="S273" s="409"/>
      <c r="T273" s="409"/>
      <c r="U273" s="409"/>
      <c r="V273" s="409"/>
      <c r="W273" s="409"/>
      <c r="X273" s="409"/>
      <c r="Y273" s="409"/>
      <c r="Z273" s="409"/>
      <c r="AA273" s="409"/>
      <c r="AB273" s="409"/>
      <c r="AC273" s="409"/>
      <c r="AD273" s="409"/>
      <c r="AE273" s="409"/>
      <c r="AF273" s="491">
        <f t="shared" si="34"/>
        <v>0</v>
      </c>
      <c r="AG273" s="149"/>
      <c r="AH273" s="42">
        <f t="shared" si="35"/>
        <v>0</v>
      </c>
    </row>
    <row r="274" spans="1:34" ht="12.75" customHeight="1" x14ac:dyDescent="0.25">
      <c r="A274" s="592"/>
      <c r="B274" s="590"/>
      <c r="C274" s="601"/>
      <c r="D274" s="157" t="s">
        <v>545</v>
      </c>
      <c r="E274" s="158">
        <v>60</v>
      </c>
      <c r="F274" s="114" t="s">
        <v>2491</v>
      </c>
      <c r="G274" s="170">
        <f>VLOOKUP(D274,Baza_cen[],4,0)</f>
        <v>69.099999999999994</v>
      </c>
      <c r="I274" s="109">
        <f t="shared" si="32"/>
        <v>69.099999999999994</v>
      </c>
      <c r="P274" s="35"/>
      <c r="Q274" s="274" t="str">
        <f t="shared" si="33"/>
        <v>szt.</v>
      </c>
      <c r="R274" s="394"/>
      <c r="S274" s="409"/>
      <c r="T274" s="409"/>
      <c r="U274" s="409"/>
      <c r="V274" s="409"/>
      <c r="W274" s="409"/>
      <c r="X274" s="409"/>
      <c r="Y274" s="409"/>
      <c r="Z274" s="409"/>
      <c r="AA274" s="409"/>
      <c r="AB274" s="409"/>
      <c r="AC274" s="409"/>
      <c r="AD274" s="409"/>
      <c r="AE274" s="409"/>
      <c r="AF274" s="491">
        <f t="shared" si="34"/>
        <v>0</v>
      </c>
      <c r="AG274" s="149"/>
      <c r="AH274" s="42">
        <f t="shared" si="35"/>
        <v>0</v>
      </c>
    </row>
    <row r="275" spans="1:34" ht="12.75" customHeight="1" x14ac:dyDescent="0.25">
      <c r="A275" s="592"/>
      <c r="B275" s="590"/>
      <c r="C275" s="601"/>
      <c r="D275" s="157" t="s">
        <v>546</v>
      </c>
      <c r="E275" s="158">
        <v>65</v>
      </c>
      <c r="F275" s="114" t="s">
        <v>2491</v>
      </c>
      <c r="G275" s="170">
        <f>VLOOKUP(D275,Baza_cen[],4,0)</f>
        <v>76.099999999999994</v>
      </c>
      <c r="I275" s="109">
        <f t="shared" si="32"/>
        <v>76.099999999999994</v>
      </c>
      <c r="P275" s="35"/>
      <c r="Q275" s="274" t="str">
        <f t="shared" si="33"/>
        <v>szt.</v>
      </c>
      <c r="R275" s="394"/>
      <c r="S275" s="409"/>
      <c r="T275" s="409"/>
      <c r="U275" s="409"/>
      <c r="V275" s="409"/>
      <c r="W275" s="409"/>
      <c r="X275" s="409"/>
      <c r="Y275" s="409"/>
      <c r="Z275" s="409"/>
      <c r="AA275" s="409"/>
      <c r="AB275" s="409"/>
      <c r="AC275" s="409"/>
      <c r="AD275" s="409"/>
      <c r="AE275" s="409"/>
      <c r="AF275" s="491">
        <f t="shared" si="34"/>
        <v>0</v>
      </c>
      <c r="AG275" s="149"/>
      <c r="AH275" s="42">
        <f t="shared" si="35"/>
        <v>0</v>
      </c>
    </row>
    <row r="276" spans="1:34" ht="12.75" customHeight="1" x14ac:dyDescent="0.25">
      <c r="A276" s="592"/>
      <c r="B276" s="590"/>
      <c r="C276" s="601"/>
      <c r="D276" s="157" t="s">
        <v>547</v>
      </c>
      <c r="E276" s="158">
        <v>70</v>
      </c>
      <c r="F276" s="114" t="s">
        <v>2491</v>
      </c>
      <c r="G276" s="170">
        <f>VLOOKUP(D276,Baza_cen[],4,0)</f>
        <v>80.8</v>
      </c>
      <c r="I276" s="109">
        <f t="shared" si="32"/>
        <v>80.8</v>
      </c>
      <c r="P276" s="35"/>
      <c r="Q276" s="274" t="str">
        <f t="shared" si="33"/>
        <v>szt.</v>
      </c>
      <c r="R276" s="394"/>
      <c r="S276" s="409"/>
      <c r="T276" s="409"/>
      <c r="U276" s="409"/>
      <c r="V276" s="409"/>
      <c r="W276" s="409"/>
      <c r="X276" s="409"/>
      <c r="Y276" s="409"/>
      <c r="Z276" s="409"/>
      <c r="AA276" s="409"/>
      <c r="AB276" s="409"/>
      <c r="AC276" s="409"/>
      <c r="AD276" s="409"/>
      <c r="AE276" s="409"/>
      <c r="AF276" s="491">
        <f t="shared" si="34"/>
        <v>0</v>
      </c>
      <c r="AG276" s="149"/>
      <c r="AH276" s="42">
        <f t="shared" si="35"/>
        <v>0</v>
      </c>
    </row>
    <row r="277" spans="1:34" ht="12.75" customHeight="1" x14ac:dyDescent="0.25">
      <c r="A277" s="592"/>
      <c r="B277" s="590"/>
      <c r="C277" s="601"/>
      <c r="D277" s="157" t="s">
        <v>548</v>
      </c>
      <c r="E277" s="158">
        <v>75</v>
      </c>
      <c r="F277" s="114" t="s">
        <v>2491</v>
      </c>
      <c r="G277" s="170">
        <f>VLOOKUP(D277,Baza_cen[],4,0)</f>
        <v>87.8</v>
      </c>
      <c r="I277" s="109">
        <f t="shared" si="32"/>
        <v>87.8</v>
      </c>
      <c r="P277" s="35"/>
      <c r="Q277" s="274" t="str">
        <f t="shared" si="33"/>
        <v>szt.</v>
      </c>
      <c r="R277" s="394"/>
      <c r="S277" s="409"/>
      <c r="T277" s="409"/>
      <c r="U277" s="409"/>
      <c r="V277" s="409"/>
      <c r="W277" s="409"/>
      <c r="X277" s="409"/>
      <c r="Y277" s="409"/>
      <c r="Z277" s="409"/>
      <c r="AA277" s="409"/>
      <c r="AB277" s="409"/>
      <c r="AC277" s="409"/>
      <c r="AD277" s="409"/>
      <c r="AE277" s="409"/>
      <c r="AF277" s="491">
        <f t="shared" si="34"/>
        <v>0</v>
      </c>
      <c r="AG277" s="149"/>
      <c r="AH277" s="42">
        <f t="shared" si="35"/>
        <v>0</v>
      </c>
    </row>
    <row r="278" spans="1:34" ht="12.75" customHeight="1" x14ac:dyDescent="0.25">
      <c r="A278" s="592"/>
      <c r="B278" s="590"/>
      <c r="C278" s="601"/>
      <c r="D278" s="157" t="s">
        <v>549</v>
      </c>
      <c r="E278" s="158">
        <v>80</v>
      </c>
      <c r="F278" s="114" t="s">
        <v>2491</v>
      </c>
      <c r="G278" s="170">
        <f>VLOOKUP(D278,Baza_cen[],4,0)</f>
        <v>92.5</v>
      </c>
      <c r="I278" s="109">
        <f t="shared" si="32"/>
        <v>92.5</v>
      </c>
      <c r="P278" s="35"/>
      <c r="Q278" s="274" t="str">
        <f t="shared" si="33"/>
        <v>szt.</v>
      </c>
      <c r="R278" s="394"/>
      <c r="S278" s="409"/>
      <c r="T278" s="409"/>
      <c r="U278" s="409"/>
      <c r="V278" s="409"/>
      <c r="W278" s="409"/>
      <c r="X278" s="409"/>
      <c r="Y278" s="409"/>
      <c r="Z278" s="409"/>
      <c r="AA278" s="409"/>
      <c r="AB278" s="409"/>
      <c r="AC278" s="409"/>
      <c r="AD278" s="409"/>
      <c r="AE278" s="409"/>
      <c r="AF278" s="491">
        <f t="shared" si="34"/>
        <v>0</v>
      </c>
      <c r="AG278" s="149"/>
      <c r="AH278" s="42">
        <f t="shared" si="35"/>
        <v>0</v>
      </c>
    </row>
    <row r="279" spans="1:34" ht="12.75" customHeight="1" x14ac:dyDescent="0.25">
      <c r="A279" s="592"/>
      <c r="B279" s="590"/>
      <c r="C279" s="601"/>
      <c r="D279" s="157" t="s">
        <v>550</v>
      </c>
      <c r="E279" s="158">
        <v>85</v>
      </c>
      <c r="F279" s="114" t="s">
        <v>2491</v>
      </c>
      <c r="G279" s="170">
        <f>VLOOKUP(D279,Baza_cen[],4,0)</f>
        <v>96</v>
      </c>
      <c r="I279" s="109">
        <f t="shared" si="32"/>
        <v>96</v>
      </c>
      <c r="P279" s="35"/>
      <c r="Q279" s="274" t="str">
        <f t="shared" si="33"/>
        <v>szt.</v>
      </c>
      <c r="R279" s="394"/>
      <c r="S279" s="409"/>
      <c r="T279" s="409"/>
      <c r="U279" s="409"/>
      <c r="V279" s="409"/>
      <c r="W279" s="409"/>
      <c r="X279" s="409"/>
      <c r="Y279" s="409"/>
      <c r="Z279" s="409"/>
      <c r="AA279" s="409"/>
      <c r="AB279" s="409"/>
      <c r="AC279" s="409"/>
      <c r="AD279" s="409"/>
      <c r="AE279" s="409"/>
      <c r="AF279" s="491">
        <f t="shared" si="34"/>
        <v>0</v>
      </c>
      <c r="AG279" s="149"/>
      <c r="AH279" s="42">
        <f t="shared" si="35"/>
        <v>0</v>
      </c>
    </row>
    <row r="280" spans="1:34" ht="12.75" customHeight="1" x14ac:dyDescent="0.25">
      <c r="A280" s="592"/>
      <c r="B280" s="590"/>
      <c r="C280" s="601"/>
      <c r="D280" s="157" t="s">
        <v>551</v>
      </c>
      <c r="E280" s="158">
        <v>90</v>
      </c>
      <c r="F280" s="114" t="s">
        <v>2491</v>
      </c>
      <c r="G280" s="170">
        <f>VLOOKUP(D280,Baza_cen[],4,0)</f>
        <v>100.69999999999999</v>
      </c>
      <c r="I280" s="109">
        <f t="shared" si="32"/>
        <v>100.69999999999999</v>
      </c>
      <c r="P280" s="35"/>
      <c r="Q280" s="274" t="str">
        <f t="shared" si="33"/>
        <v>szt.</v>
      </c>
      <c r="R280" s="394"/>
      <c r="S280" s="409"/>
      <c r="T280" s="409"/>
      <c r="U280" s="409"/>
      <c r="V280" s="409"/>
      <c r="W280" s="409"/>
      <c r="X280" s="409"/>
      <c r="Y280" s="409"/>
      <c r="Z280" s="409"/>
      <c r="AA280" s="409"/>
      <c r="AB280" s="409"/>
      <c r="AC280" s="409"/>
      <c r="AD280" s="409"/>
      <c r="AE280" s="409"/>
      <c r="AF280" s="491">
        <f t="shared" si="34"/>
        <v>0</v>
      </c>
      <c r="AG280" s="149"/>
      <c r="AH280" s="42">
        <f t="shared" si="35"/>
        <v>0</v>
      </c>
    </row>
    <row r="281" spans="1:34" ht="12.75" customHeight="1" x14ac:dyDescent="0.25">
      <c r="A281" s="592"/>
      <c r="B281" s="590"/>
      <c r="C281" s="601"/>
      <c r="D281" s="157" t="s">
        <v>552</v>
      </c>
      <c r="E281" s="158">
        <v>95</v>
      </c>
      <c r="F281" s="114" t="s">
        <v>2491</v>
      </c>
      <c r="G281" s="170">
        <f>VLOOKUP(D281,Baza_cen[],4,0)</f>
        <v>105.3</v>
      </c>
      <c r="I281" s="109">
        <f t="shared" si="32"/>
        <v>105.3</v>
      </c>
      <c r="P281" s="35"/>
      <c r="Q281" s="274" t="str">
        <f t="shared" si="33"/>
        <v>szt.</v>
      </c>
      <c r="R281" s="394"/>
      <c r="S281" s="409"/>
      <c r="T281" s="409"/>
      <c r="U281" s="409"/>
      <c r="V281" s="409"/>
      <c r="W281" s="409"/>
      <c r="X281" s="409"/>
      <c r="Y281" s="409"/>
      <c r="Z281" s="409"/>
      <c r="AA281" s="409"/>
      <c r="AB281" s="409"/>
      <c r="AC281" s="409"/>
      <c r="AD281" s="409"/>
      <c r="AE281" s="409"/>
      <c r="AF281" s="491">
        <f t="shared" si="34"/>
        <v>0</v>
      </c>
      <c r="AG281" s="149"/>
      <c r="AH281" s="42">
        <f t="shared" si="35"/>
        <v>0</v>
      </c>
    </row>
    <row r="282" spans="1:34" ht="12.75" customHeight="1" x14ac:dyDescent="0.25">
      <c r="A282" s="592"/>
      <c r="B282" s="590"/>
      <c r="C282" s="601"/>
      <c r="D282" s="157" t="s">
        <v>553</v>
      </c>
      <c r="E282" s="158">
        <v>100</v>
      </c>
      <c r="F282" s="114" t="s">
        <v>2491</v>
      </c>
      <c r="G282" s="170">
        <f>VLOOKUP(D282,Baza_cen[],4,0)</f>
        <v>107.69999999999999</v>
      </c>
      <c r="I282" s="109">
        <f t="shared" si="32"/>
        <v>107.69999999999999</v>
      </c>
      <c r="P282" s="35"/>
      <c r="Q282" s="274" t="str">
        <f t="shared" si="33"/>
        <v>szt.</v>
      </c>
      <c r="R282" s="394"/>
      <c r="S282" s="409"/>
      <c r="T282" s="409"/>
      <c r="U282" s="409"/>
      <c r="V282" s="409"/>
      <c r="W282" s="409"/>
      <c r="X282" s="409"/>
      <c r="Y282" s="409"/>
      <c r="Z282" s="409"/>
      <c r="AA282" s="409"/>
      <c r="AB282" s="409"/>
      <c r="AC282" s="409"/>
      <c r="AD282" s="409"/>
      <c r="AE282" s="409"/>
      <c r="AF282" s="491">
        <f t="shared" si="34"/>
        <v>0</v>
      </c>
      <c r="AG282" s="149"/>
      <c r="AH282" s="42">
        <f t="shared" si="35"/>
        <v>0</v>
      </c>
    </row>
    <row r="283" spans="1:34" ht="12.75" customHeight="1" x14ac:dyDescent="0.25">
      <c r="A283" s="592"/>
      <c r="B283" s="590"/>
      <c r="C283" s="601"/>
      <c r="D283" s="157" t="s">
        <v>554</v>
      </c>
      <c r="E283" s="158">
        <v>105</v>
      </c>
      <c r="F283" s="114" t="s">
        <v>2491</v>
      </c>
      <c r="G283" s="170">
        <f>VLOOKUP(D283,Baza_cen[],4,0)</f>
        <v>111.19999999999999</v>
      </c>
      <c r="I283" s="109">
        <f t="shared" si="32"/>
        <v>111.19999999999999</v>
      </c>
      <c r="P283" s="35"/>
      <c r="Q283" s="274" t="str">
        <f t="shared" si="33"/>
        <v>szt.</v>
      </c>
      <c r="R283" s="394"/>
      <c r="S283" s="409"/>
      <c r="T283" s="409"/>
      <c r="U283" s="409"/>
      <c r="V283" s="409"/>
      <c r="W283" s="409"/>
      <c r="X283" s="409"/>
      <c r="Y283" s="409"/>
      <c r="Z283" s="409"/>
      <c r="AA283" s="409"/>
      <c r="AB283" s="409"/>
      <c r="AC283" s="409"/>
      <c r="AD283" s="409"/>
      <c r="AE283" s="409"/>
      <c r="AF283" s="491">
        <f t="shared" si="34"/>
        <v>0</v>
      </c>
      <c r="AG283" s="149"/>
      <c r="AH283" s="42">
        <f t="shared" si="35"/>
        <v>0</v>
      </c>
    </row>
    <row r="284" spans="1:34" ht="12.75" customHeight="1" x14ac:dyDescent="0.25">
      <c r="A284" s="592"/>
      <c r="B284" s="590"/>
      <c r="C284" s="601"/>
      <c r="D284" s="157" t="s">
        <v>555</v>
      </c>
      <c r="E284" s="158">
        <v>110</v>
      </c>
      <c r="F284" s="114" t="s">
        <v>2491</v>
      </c>
      <c r="G284" s="170">
        <f>VLOOKUP(D284,Baza_cen[],4,0)</f>
        <v>113.5</v>
      </c>
      <c r="I284" s="109">
        <f t="shared" si="32"/>
        <v>113.5</v>
      </c>
      <c r="P284" s="35"/>
      <c r="Q284" s="274" t="str">
        <f t="shared" si="33"/>
        <v>szt.</v>
      </c>
      <c r="R284" s="394"/>
      <c r="S284" s="409"/>
      <c r="T284" s="409"/>
      <c r="U284" s="409"/>
      <c r="V284" s="409"/>
      <c r="W284" s="409"/>
      <c r="X284" s="409"/>
      <c r="Y284" s="409"/>
      <c r="Z284" s="409"/>
      <c r="AA284" s="409"/>
      <c r="AB284" s="409"/>
      <c r="AC284" s="409"/>
      <c r="AD284" s="409"/>
      <c r="AE284" s="409"/>
      <c r="AF284" s="491">
        <f t="shared" si="34"/>
        <v>0</v>
      </c>
      <c r="AG284" s="149"/>
      <c r="AH284" s="42">
        <f t="shared" si="35"/>
        <v>0</v>
      </c>
    </row>
    <row r="285" spans="1:34" ht="12.75" customHeight="1" x14ac:dyDescent="0.25">
      <c r="A285" s="592"/>
      <c r="B285" s="590"/>
      <c r="C285" s="601"/>
      <c r="D285" s="157" t="s">
        <v>556</v>
      </c>
      <c r="E285" s="158">
        <v>115</v>
      </c>
      <c r="F285" s="114" t="s">
        <v>2491</v>
      </c>
      <c r="G285" s="170">
        <f>VLOOKUP(D285,Baza_cen[],4,0)</f>
        <v>117</v>
      </c>
      <c r="I285" s="109">
        <f t="shared" si="32"/>
        <v>117</v>
      </c>
      <c r="P285" s="35"/>
      <c r="Q285" s="274" t="str">
        <f t="shared" si="33"/>
        <v>szt.</v>
      </c>
      <c r="R285" s="394"/>
      <c r="S285" s="409"/>
      <c r="T285" s="409"/>
      <c r="U285" s="409"/>
      <c r="V285" s="409"/>
      <c r="W285" s="409"/>
      <c r="X285" s="409"/>
      <c r="Y285" s="409"/>
      <c r="Z285" s="409"/>
      <c r="AA285" s="409"/>
      <c r="AB285" s="409"/>
      <c r="AC285" s="409"/>
      <c r="AD285" s="409"/>
      <c r="AE285" s="409"/>
      <c r="AF285" s="491">
        <f t="shared" si="34"/>
        <v>0</v>
      </c>
      <c r="AG285" s="149"/>
      <c r="AH285" s="42">
        <f t="shared" si="35"/>
        <v>0</v>
      </c>
    </row>
    <row r="286" spans="1:34" ht="12.75" customHeight="1" x14ac:dyDescent="0.25">
      <c r="A286" s="592"/>
      <c r="B286" s="590"/>
      <c r="C286" s="601"/>
      <c r="D286" s="157" t="s">
        <v>557</v>
      </c>
      <c r="E286" s="158">
        <v>120</v>
      </c>
      <c r="F286" s="114" t="s">
        <v>2491</v>
      </c>
      <c r="G286" s="170">
        <f>VLOOKUP(D286,Baza_cen[],4,0)</f>
        <v>121.69999999999999</v>
      </c>
      <c r="I286" s="109">
        <f t="shared" si="32"/>
        <v>121.69999999999999</v>
      </c>
      <c r="P286" s="35"/>
      <c r="Q286" s="274" t="str">
        <f t="shared" si="33"/>
        <v>szt.</v>
      </c>
      <c r="R286" s="394"/>
      <c r="S286" s="409"/>
      <c r="T286" s="409"/>
      <c r="U286" s="409"/>
      <c r="V286" s="409"/>
      <c r="W286" s="409"/>
      <c r="X286" s="409"/>
      <c r="Y286" s="409"/>
      <c r="Z286" s="409"/>
      <c r="AA286" s="409"/>
      <c r="AB286" s="409"/>
      <c r="AC286" s="409"/>
      <c r="AD286" s="409"/>
      <c r="AE286" s="409"/>
      <c r="AF286" s="491">
        <f t="shared" si="34"/>
        <v>0</v>
      </c>
      <c r="AG286" s="149"/>
      <c r="AH286" s="42">
        <f t="shared" si="35"/>
        <v>0</v>
      </c>
    </row>
    <row r="287" spans="1:34" ht="12.75" customHeight="1" x14ac:dyDescent="0.25">
      <c r="A287" s="592"/>
      <c r="B287" s="590"/>
      <c r="C287" s="601"/>
      <c r="D287" s="157" t="s">
        <v>558</v>
      </c>
      <c r="E287" s="158">
        <v>125</v>
      </c>
      <c r="F287" s="114" t="s">
        <v>2491</v>
      </c>
      <c r="G287" s="170">
        <f>VLOOKUP(D287,Baza_cen[],4,0)</f>
        <v>126.39999999999999</v>
      </c>
      <c r="I287" s="109">
        <f t="shared" si="32"/>
        <v>126.39999999999999</v>
      </c>
      <c r="P287" s="35"/>
      <c r="Q287" s="274" t="str">
        <f t="shared" si="33"/>
        <v>szt.</v>
      </c>
      <c r="R287" s="394"/>
      <c r="S287" s="409"/>
      <c r="T287" s="409"/>
      <c r="U287" s="409"/>
      <c r="V287" s="409"/>
      <c r="W287" s="409"/>
      <c r="X287" s="409"/>
      <c r="Y287" s="409"/>
      <c r="Z287" s="409"/>
      <c r="AA287" s="409"/>
      <c r="AB287" s="409"/>
      <c r="AC287" s="409"/>
      <c r="AD287" s="409"/>
      <c r="AE287" s="409"/>
      <c r="AF287" s="491">
        <f t="shared" si="34"/>
        <v>0</v>
      </c>
      <c r="AG287" s="149"/>
      <c r="AH287" s="42">
        <f t="shared" si="35"/>
        <v>0</v>
      </c>
    </row>
    <row r="288" spans="1:34" ht="12.75" customHeight="1" x14ac:dyDescent="0.25">
      <c r="A288" s="592"/>
      <c r="B288" s="590"/>
      <c r="C288" s="601"/>
      <c r="D288" s="157" t="s">
        <v>559</v>
      </c>
      <c r="E288" s="158">
        <v>130</v>
      </c>
      <c r="F288" s="114" t="s">
        <v>2491</v>
      </c>
      <c r="G288" s="170">
        <f>VLOOKUP(D288,Baza_cen[],4,0)</f>
        <v>129.9</v>
      </c>
      <c r="I288" s="109">
        <f t="shared" si="32"/>
        <v>129.9</v>
      </c>
      <c r="P288" s="35"/>
      <c r="Q288" s="274" t="str">
        <f t="shared" si="33"/>
        <v>szt.</v>
      </c>
      <c r="R288" s="394"/>
      <c r="S288" s="409"/>
      <c r="T288" s="409"/>
      <c r="U288" s="409"/>
      <c r="V288" s="409"/>
      <c r="W288" s="409"/>
      <c r="X288" s="409"/>
      <c r="Y288" s="409"/>
      <c r="Z288" s="409"/>
      <c r="AA288" s="409"/>
      <c r="AB288" s="409"/>
      <c r="AC288" s="409"/>
      <c r="AD288" s="409"/>
      <c r="AE288" s="409"/>
      <c r="AF288" s="491">
        <f t="shared" si="34"/>
        <v>0</v>
      </c>
      <c r="AG288" s="149"/>
      <c r="AH288" s="42">
        <f t="shared" si="35"/>
        <v>0</v>
      </c>
    </row>
    <row r="289" spans="1:34" ht="12.75" customHeight="1" x14ac:dyDescent="0.25">
      <c r="A289" s="592"/>
      <c r="B289" s="590"/>
      <c r="C289" s="601"/>
      <c r="D289" s="157" t="s">
        <v>560</v>
      </c>
      <c r="E289" s="158">
        <v>135</v>
      </c>
      <c r="F289" s="114" t="s">
        <v>2491</v>
      </c>
      <c r="G289" s="170">
        <f>VLOOKUP(D289,Baza_cen[],4,0)</f>
        <v>133.4</v>
      </c>
      <c r="I289" s="109">
        <f t="shared" si="32"/>
        <v>133.4</v>
      </c>
      <c r="P289" s="35"/>
      <c r="Q289" s="274" t="str">
        <f t="shared" si="33"/>
        <v>szt.</v>
      </c>
      <c r="R289" s="394"/>
      <c r="S289" s="409"/>
      <c r="T289" s="409"/>
      <c r="U289" s="409"/>
      <c r="V289" s="409"/>
      <c r="W289" s="409"/>
      <c r="X289" s="409"/>
      <c r="Y289" s="409"/>
      <c r="Z289" s="409"/>
      <c r="AA289" s="409"/>
      <c r="AB289" s="409"/>
      <c r="AC289" s="409"/>
      <c r="AD289" s="409"/>
      <c r="AE289" s="409"/>
      <c r="AF289" s="491">
        <f t="shared" si="34"/>
        <v>0</v>
      </c>
      <c r="AG289" s="149"/>
      <c r="AH289" s="42">
        <f t="shared" si="35"/>
        <v>0</v>
      </c>
    </row>
    <row r="290" spans="1:34" ht="12.75" customHeight="1" x14ac:dyDescent="0.25">
      <c r="A290" s="592"/>
      <c r="B290" s="590"/>
      <c r="C290" s="601"/>
      <c r="D290" s="157" t="s">
        <v>561</v>
      </c>
      <c r="E290" s="158">
        <v>140</v>
      </c>
      <c r="F290" s="114" t="s">
        <v>2491</v>
      </c>
      <c r="G290" s="170">
        <f>VLOOKUP(D290,Baza_cen[],4,0)</f>
        <v>136.9</v>
      </c>
      <c r="I290" s="109">
        <f t="shared" si="32"/>
        <v>136.9</v>
      </c>
      <c r="P290" s="35"/>
      <c r="Q290" s="274" t="str">
        <f t="shared" si="33"/>
        <v>szt.</v>
      </c>
      <c r="R290" s="394"/>
      <c r="S290" s="409"/>
      <c r="T290" s="409"/>
      <c r="U290" s="409"/>
      <c r="V290" s="409"/>
      <c r="W290" s="409"/>
      <c r="X290" s="409"/>
      <c r="Y290" s="409"/>
      <c r="Z290" s="409"/>
      <c r="AA290" s="409"/>
      <c r="AB290" s="409"/>
      <c r="AC290" s="409"/>
      <c r="AD290" s="409"/>
      <c r="AE290" s="409"/>
      <c r="AF290" s="491">
        <f t="shared" si="34"/>
        <v>0</v>
      </c>
      <c r="AG290" s="149"/>
      <c r="AH290" s="42">
        <f t="shared" si="35"/>
        <v>0</v>
      </c>
    </row>
    <row r="291" spans="1:34" ht="12.75" customHeight="1" x14ac:dyDescent="0.25">
      <c r="A291" s="592"/>
      <c r="B291" s="590"/>
      <c r="C291" s="601"/>
      <c r="D291" s="157" t="s">
        <v>562</v>
      </c>
      <c r="E291" s="158">
        <v>145</v>
      </c>
      <c r="F291" s="114" t="s">
        <v>2491</v>
      </c>
      <c r="G291" s="170">
        <f>VLOOKUP(D291,Baza_cen[],4,0)</f>
        <v>141.6</v>
      </c>
      <c r="I291" s="109">
        <f t="shared" si="32"/>
        <v>141.6</v>
      </c>
      <c r="P291" s="35"/>
      <c r="Q291" s="274" t="str">
        <f t="shared" si="33"/>
        <v>szt.</v>
      </c>
      <c r="R291" s="394"/>
      <c r="S291" s="409"/>
      <c r="T291" s="409"/>
      <c r="U291" s="409"/>
      <c r="V291" s="409"/>
      <c r="W291" s="409"/>
      <c r="X291" s="409"/>
      <c r="Y291" s="409"/>
      <c r="Z291" s="409"/>
      <c r="AA291" s="409"/>
      <c r="AB291" s="409"/>
      <c r="AC291" s="409"/>
      <c r="AD291" s="409"/>
      <c r="AE291" s="409"/>
      <c r="AF291" s="491">
        <f t="shared" si="34"/>
        <v>0</v>
      </c>
      <c r="AG291" s="149"/>
      <c r="AH291" s="42">
        <f t="shared" si="35"/>
        <v>0</v>
      </c>
    </row>
    <row r="292" spans="1:34" ht="12.75" customHeight="1" x14ac:dyDescent="0.25">
      <c r="A292" s="592"/>
      <c r="B292" s="590"/>
      <c r="C292" s="601"/>
      <c r="D292" s="157" t="s">
        <v>563</v>
      </c>
      <c r="E292" s="158">
        <v>150</v>
      </c>
      <c r="F292" s="114" t="s">
        <v>2491</v>
      </c>
      <c r="G292" s="170">
        <f>VLOOKUP(D292,Baza_cen[],4,0)</f>
        <v>146.29999999999998</v>
      </c>
      <c r="I292" s="109">
        <f t="shared" si="32"/>
        <v>146.29999999999998</v>
      </c>
      <c r="P292" s="35"/>
      <c r="Q292" s="274" t="str">
        <f t="shared" si="33"/>
        <v>szt.</v>
      </c>
      <c r="R292" s="394"/>
      <c r="S292" s="409"/>
      <c r="T292" s="409"/>
      <c r="U292" s="409"/>
      <c r="V292" s="409"/>
      <c r="W292" s="409"/>
      <c r="X292" s="409"/>
      <c r="Y292" s="409"/>
      <c r="Z292" s="409"/>
      <c r="AA292" s="409"/>
      <c r="AB292" s="409"/>
      <c r="AC292" s="409"/>
      <c r="AD292" s="409"/>
      <c r="AE292" s="409"/>
      <c r="AF292" s="491">
        <f t="shared" si="34"/>
        <v>0</v>
      </c>
      <c r="AG292" s="149"/>
      <c r="AH292" s="42">
        <f t="shared" si="35"/>
        <v>0</v>
      </c>
    </row>
    <row r="293" spans="1:34" ht="12.75" customHeight="1" x14ac:dyDescent="0.25">
      <c r="A293" s="592"/>
      <c r="B293" s="590"/>
      <c r="C293" s="601"/>
      <c r="D293" s="157" t="s">
        <v>564</v>
      </c>
      <c r="E293" s="158">
        <v>155</v>
      </c>
      <c r="F293" s="114" t="s">
        <v>2491</v>
      </c>
      <c r="G293" s="170">
        <f>VLOOKUP(D293,Baza_cen[],4,0)</f>
        <v>149.79999999999998</v>
      </c>
      <c r="I293" s="109">
        <f t="shared" si="32"/>
        <v>149.79999999999998</v>
      </c>
      <c r="P293" s="35"/>
      <c r="Q293" s="274" t="str">
        <f t="shared" si="33"/>
        <v>szt.</v>
      </c>
      <c r="R293" s="394"/>
      <c r="S293" s="409"/>
      <c r="T293" s="409"/>
      <c r="U293" s="409"/>
      <c r="V293" s="409"/>
      <c r="W293" s="409"/>
      <c r="X293" s="409"/>
      <c r="Y293" s="409"/>
      <c r="Z293" s="409"/>
      <c r="AA293" s="409"/>
      <c r="AB293" s="409"/>
      <c r="AC293" s="409"/>
      <c r="AD293" s="409"/>
      <c r="AE293" s="409"/>
      <c r="AF293" s="491">
        <f t="shared" si="34"/>
        <v>0</v>
      </c>
      <c r="AG293" s="149"/>
      <c r="AH293" s="42">
        <f t="shared" si="35"/>
        <v>0</v>
      </c>
    </row>
    <row r="294" spans="1:34" ht="12.75" customHeight="1" x14ac:dyDescent="0.25">
      <c r="A294" s="592"/>
      <c r="B294" s="590"/>
      <c r="C294" s="601"/>
      <c r="D294" s="157" t="s">
        <v>565</v>
      </c>
      <c r="E294" s="158">
        <v>160</v>
      </c>
      <c r="F294" s="114" t="s">
        <v>2491</v>
      </c>
      <c r="G294" s="170">
        <f>VLOOKUP(D294,Baza_cen[],4,0)</f>
        <v>153.29999999999998</v>
      </c>
      <c r="I294" s="109">
        <f t="shared" si="32"/>
        <v>153.29999999999998</v>
      </c>
      <c r="P294" s="35"/>
      <c r="Q294" s="274" t="str">
        <f t="shared" si="33"/>
        <v>szt.</v>
      </c>
      <c r="R294" s="394"/>
      <c r="S294" s="409"/>
      <c r="T294" s="409"/>
      <c r="U294" s="409"/>
      <c r="V294" s="409"/>
      <c r="W294" s="409"/>
      <c r="X294" s="409"/>
      <c r="Y294" s="409"/>
      <c r="Z294" s="409"/>
      <c r="AA294" s="409"/>
      <c r="AB294" s="409"/>
      <c r="AC294" s="409"/>
      <c r="AD294" s="409"/>
      <c r="AE294" s="409"/>
      <c r="AF294" s="491">
        <f t="shared" si="34"/>
        <v>0</v>
      </c>
      <c r="AG294" s="149"/>
      <c r="AH294" s="42">
        <f t="shared" si="35"/>
        <v>0</v>
      </c>
    </row>
    <row r="295" spans="1:34" ht="12.75" customHeight="1" x14ac:dyDescent="0.25">
      <c r="A295" s="592"/>
      <c r="B295" s="590"/>
      <c r="C295" s="601"/>
      <c r="D295" s="157" t="s">
        <v>566</v>
      </c>
      <c r="E295" s="158">
        <v>165</v>
      </c>
      <c r="F295" s="114" t="s">
        <v>2491</v>
      </c>
      <c r="G295" s="170">
        <f>VLOOKUP(D295,Baza_cen[],4,0)</f>
        <v>155.69999999999999</v>
      </c>
      <c r="I295" s="109">
        <f t="shared" si="32"/>
        <v>155.69999999999999</v>
      </c>
      <c r="P295" s="35"/>
      <c r="Q295" s="274" t="str">
        <f t="shared" si="33"/>
        <v>szt.</v>
      </c>
      <c r="R295" s="394"/>
      <c r="S295" s="409"/>
      <c r="T295" s="409"/>
      <c r="U295" s="409"/>
      <c r="V295" s="409"/>
      <c r="W295" s="409"/>
      <c r="X295" s="409"/>
      <c r="Y295" s="409"/>
      <c r="Z295" s="409"/>
      <c r="AA295" s="409"/>
      <c r="AB295" s="409"/>
      <c r="AC295" s="409"/>
      <c r="AD295" s="409"/>
      <c r="AE295" s="409"/>
      <c r="AF295" s="491">
        <f t="shared" si="34"/>
        <v>0</v>
      </c>
      <c r="AG295" s="149"/>
      <c r="AH295" s="42">
        <f t="shared" si="35"/>
        <v>0</v>
      </c>
    </row>
    <row r="296" spans="1:34" ht="12.75" customHeight="1" x14ac:dyDescent="0.25">
      <c r="A296" s="592"/>
      <c r="B296" s="590"/>
      <c r="C296" s="601"/>
      <c r="D296" s="157" t="s">
        <v>567</v>
      </c>
      <c r="E296" s="158">
        <v>170</v>
      </c>
      <c r="F296" s="114" t="s">
        <v>2491</v>
      </c>
      <c r="G296" s="170">
        <f>VLOOKUP(D296,Baza_cen[],4,0)</f>
        <v>159.19999999999999</v>
      </c>
      <c r="I296" s="109">
        <f t="shared" si="32"/>
        <v>159.19999999999999</v>
      </c>
      <c r="P296" s="35"/>
      <c r="Q296" s="274" t="str">
        <f t="shared" si="33"/>
        <v>szt.</v>
      </c>
      <c r="R296" s="394"/>
      <c r="S296" s="409"/>
      <c r="T296" s="409"/>
      <c r="U296" s="409"/>
      <c r="V296" s="409"/>
      <c r="W296" s="409"/>
      <c r="X296" s="409"/>
      <c r="Y296" s="409"/>
      <c r="Z296" s="409"/>
      <c r="AA296" s="409"/>
      <c r="AB296" s="409"/>
      <c r="AC296" s="409"/>
      <c r="AD296" s="409"/>
      <c r="AE296" s="409"/>
      <c r="AF296" s="491">
        <f t="shared" si="34"/>
        <v>0</v>
      </c>
      <c r="AG296" s="149"/>
      <c r="AH296" s="42">
        <f t="shared" si="35"/>
        <v>0</v>
      </c>
    </row>
    <row r="297" spans="1:34" ht="12.75" customHeight="1" x14ac:dyDescent="0.25">
      <c r="A297" s="592"/>
      <c r="B297" s="590"/>
      <c r="C297" s="601"/>
      <c r="D297" s="157" t="s">
        <v>568</v>
      </c>
      <c r="E297" s="158">
        <v>175</v>
      </c>
      <c r="F297" s="114" t="s">
        <v>2491</v>
      </c>
      <c r="G297" s="170">
        <f>VLOOKUP(D297,Baza_cen[],4,0)</f>
        <v>163.80000000000001</v>
      </c>
      <c r="I297" s="109">
        <f t="shared" si="32"/>
        <v>163.80000000000001</v>
      </c>
      <c r="P297" s="35"/>
      <c r="Q297" s="274" t="str">
        <f t="shared" si="33"/>
        <v>szt.</v>
      </c>
      <c r="R297" s="394"/>
      <c r="S297" s="409"/>
      <c r="T297" s="409"/>
      <c r="U297" s="409"/>
      <c r="V297" s="409"/>
      <c r="W297" s="409"/>
      <c r="X297" s="409"/>
      <c r="Y297" s="409"/>
      <c r="Z297" s="409"/>
      <c r="AA297" s="409"/>
      <c r="AB297" s="409"/>
      <c r="AC297" s="409"/>
      <c r="AD297" s="409"/>
      <c r="AE297" s="409"/>
      <c r="AF297" s="491">
        <f t="shared" si="34"/>
        <v>0</v>
      </c>
      <c r="AG297" s="149"/>
      <c r="AH297" s="42">
        <f t="shared" si="35"/>
        <v>0</v>
      </c>
    </row>
    <row r="298" spans="1:34" ht="12.75" customHeight="1" x14ac:dyDescent="0.25">
      <c r="A298" s="592"/>
      <c r="B298" s="590"/>
      <c r="C298" s="601"/>
      <c r="D298" s="157" t="s">
        <v>569</v>
      </c>
      <c r="E298" s="158">
        <v>180</v>
      </c>
      <c r="F298" s="114" t="s">
        <v>2491</v>
      </c>
      <c r="G298" s="170">
        <f>VLOOKUP(D298,Baza_cen[],4,0)</f>
        <v>168.5</v>
      </c>
      <c r="I298" s="109">
        <f t="shared" si="32"/>
        <v>168.5</v>
      </c>
      <c r="P298" s="35"/>
      <c r="Q298" s="274" t="str">
        <f t="shared" si="33"/>
        <v>szt.</v>
      </c>
      <c r="R298" s="394"/>
      <c r="S298" s="409"/>
      <c r="T298" s="409"/>
      <c r="U298" s="409"/>
      <c r="V298" s="409"/>
      <c r="W298" s="409"/>
      <c r="X298" s="409"/>
      <c r="Y298" s="409"/>
      <c r="Z298" s="409"/>
      <c r="AA298" s="409"/>
      <c r="AB298" s="409"/>
      <c r="AC298" s="409"/>
      <c r="AD298" s="409"/>
      <c r="AE298" s="409"/>
      <c r="AF298" s="491">
        <f t="shared" si="34"/>
        <v>0</v>
      </c>
      <c r="AG298" s="149"/>
      <c r="AH298" s="42">
        <f t="shared" si="35"/>
        <v>0</v>
      </c>
    </row>
    <row r="299" spans="1:34" ht="12.75" customHeight="1" x14ac:dyDescent="0.25">
      <c r="A299" s="592"/>
      <c r="B299" s="590"/>
      <c r="C299" s="601"/>
      <c r="D299" s="157" t="s">
        <v>570</v>
      </c>
      <c r="E299" s="158">
        <v>185</v>
      </c>
      <c r="F299" s="114" t="s">
        <v>2491</v>
      </c>
      <c r="G299" s="170">
        <f>VLOOKUP(D299,Baza_cen[],4,0)</f>
        <v>173.2</v>
      </c>
      <c r="I299" s="109">
        <f t="shared" si="32"/>
        <v>173.2</v>
      </c>
      <c r="P299" s="35"/>
      <c r="Q299" s="274" t="str">
        <f t="shared" si="33"/>
        <v>szt.</v>
      </c>
      <c r="R299" s="394"/>
      <c r="S299" s="409"/>
      <c r="T299" s="409"/>
      <c r="U299" s="409"/>
      <c r="V299" s="409"/>
      <c r="W299" s="409"/>
      <c r="X299" s="409"/>
      <c r="Y299" s="409"/>
      <c r="Z299" s="409"/>
      <c r="AA299" s="409"/>
      <c r="AB299" s="409"/>
      <c r="AC299" s="409"/>
      <c r="AD299" s="409"/>
      <c r="AE299" s="409"/>
      <c r="AF299" s="491">
        <f t="shared" si="34"/>
        <v>0</v>
      </c>
      <c r="AG299" s="149"/>
      <c r="AH299" s="42">
        <f t="shared" si="35"/>
        <v>0</v>
      </c>
    </row>
    <row r="300" spans="1:34" ht="12.75" customHeight="1" x14ac:dyDescent="0.25">
      <c r="A300" s="592"/>
      <c r="B300" s="590"/>
      <c r="C300" s="601"/>
      <c r="D300" s="157" t="s">
        <v>571</v>
      </c>
      <c r="E300" s="158">
        <v>190</v>
      </c>
      <c r="F300" s="114" t="s">
        <v>2491</v>
      </c>
      <c r="G300" s="170">
        <f>VLOOKUP(D300,Baza_cen[],4,0)</f>
        <v>177.9</v>
      </c>
      <c r="I300" s="109">
        <f t="shared" si="32"/>
        <v>177.9</v>
      </c>
      <c r="P300" s="35"/>
      <c r="Q300" s="274" t="str">
        <f t="shared" si="33"/>
        <v>szt.</v>
      </c>
      <c r="R300" s="394"/>
      <c r="S300" s="409"/>
      <c r="T300" s="409"/>
      <c r="U300" s="409"/>
      <c r="V300" s="409"/>
      <c r="W300" s="409"/>
      <c r="X300" s="409"/>
      <c r="Y300" s="409"/>
      <c r="Z300" s="409"/>
      <c r="AA300" s="409"/>
      <c r="AB300" s="409"/>
      <c r="AC300" s="409"/>
      <c r="AD300" s="409"/>
      <c r="AE300" s="409"/>
      <c r="AF300" s="491">
        <f t="shared" si="34"/>
        <v>0</v>
      </c>
      <c r="AG300" s="149"/>
      <c r="AH300" s="42">
        <f t="shared" si="35"/>
        <v>0</v>
      </c>
    </row>
    <row r="301" spans="1:34" ht="9.9499999999999993" customHeight="1" x14ac:dyDescent="0.25">
      <c r="A301" s="118"/>
      <c r="B301" s="118"/>
      <c r="C301" s="118"/>
      <c r="D301" s="118"/>
      <c r="E301" s="118"/>
      <c r="F301" s="118"/>
      <c r="G301" s="118"/>
      <c r="I301" s="168"/>
      <c r="P301" s="119"/>
      <c r="Q301" s="119"/>
      <c r="R301" s="400"/>
      <c r="S301" s="120"/>
      <c r="T301" s="120"/>
      <c r="U301" s="120"/>
      <c r="V301" s="120"/>
      <c r="W301" s="120"/>
      <c r="X301" s="120"/>
      <c r="Y301" s="120"/>
      <c r="Z301" s="120"/>
      <c r="AA301" s="120"/>
      <c r="AB301" s="120"/>
      <c r="AC301" s="120"/>
      <c r="AD301" s="120"/>
      <c r="AE301" s="120"/>
      <c r="AF301" s="492"/>
      <c r="AG301" s="120"/>
      <c r="AH301" s="76"/>
    </row>
    <row r="302" spans="1:34" ht="9.75" customHeight="1" x14ac:dyDescent="0.25">
      <c r="A302" s="69"/>
      <c r="B302" s="69"/>
      <c r="C302" s="69"/>
      <c r="D302" s="69"/>
      <c r="E302" s="69"/>
      <c r="F302" s="69"/>
      <c r="G302" s="69"/>
      <c r="I302" s="175"/>
      <c r="P302" s="120"/>
      <c r="Q302" s="120"/>
      <c r="R302" s="400"/>
      <c r="S302" s="120"/>
      <c r="T302" s="120"/>
      <c r="U302" s="120"/>
      <c r="V302" s="120"/>
      <c r="W302" s="120"/>
      <c r="X302" s="120"/>
      <c r="Y302" s="120"/>
      <c r="Z302" s="120"/>
      <c r="AA302" s="120"/>
      <c r="AB302" s="120"/>
      <c r="AC302" s="120"/>
      <c r="AD302" s="120"/>
      <c r="AE302" s="120"/>
      <c r="AF302" s="493"/>
      <c r="AG302" s="120"/>
      <c r="AH302" s="176"/>
    </row>
    <row r="303" spans="1:34" ht="12.75" customHeight="1" x14ac:dyDescent="0.25">
      <c r="A303" s="592"/>
      <c r="B303" s="590" t="s">
        <v>307</v>
      </c>
      <c r="C303" s="601" t="s">
        <v>2499</v>
      </c>
      <c r="D303" s="152" t="s">
        <v>306</v>
      </c>
      <c r="E303" s="153">
        <v>55</v>
      </c>
      <c r="F303" s="153" t="s">
        <v>2490</v>
      </c>
      <c r="G303" s="169">
        <f>VLOOKUP(D303,Baza_cen[],4,0)</f>
        <v>96.279999999999987</v>
      </c>
      <c r="I303" s="109">
        <f t="shared" ref="I303:I366" si="36">G303*(1-$I$3)</f>
        <v>96.279999999999987</v>
      </c>
      <c r="P303" s="35"/>
      <c r="Q303" s="274" t="str">
        <f t="shared" ref="Q303:Q366" si="37">$Q$3</f>
        <v>szt.</v>
      </c>
      <c r="R303" s="394"/>
      <c r="S303" s="409"/>
      <c r="T303" s="409"/>
      <c r="U303" s="409"/>
      <c r="V303" s="409"/>
      <c r="W303" s="409"/>
      <c r="X303" s="409"/>
      <c r="Y303" s="409"/>
      <c r="Z303" s="409"/>
      <c r="AA303" s="409"/>
      <c r="AB303" s="409"/>
      <c r="AC303" s="409"/>
      <c r="AD303" s="409"/>
      <c r="AE303" s="409"/>
      <c r="AF303" s="491">
        <f t="shared" ref="AF303:AF366" si="38">P303*$J$1</f>
        <v>0</v>
      </c>
      <c r="AG303" s="149"/>
      <c r="AH303" s="42">
        <f t="shared" ref="AH303:AH366" si="39">AF303*I303</f>
        <v>0</v>
      </c>
    </row>
    <row r="304" spans="1:34" ht="12.75" customHeight="1" x14ac:dyDescent="0.25">
      <c r="A304" s="592"/>
      <c r="B304" s="590"/>
      <c r="C304" s="601"/>
      <c r="D304" s="157" t="s">
        <v>308</v>
      </c>
      <c r="E304" s="158">
        <v>60</v>
      </c>
      <c r="F304" s="158" t="s">
        <v>2490</v>
      </c>
      <c r="G304" s="170">
        <f>VLOOKUP(D304,Baza_cen[],4,0)</f>
        <v>102.08</v>
      </c>
      <c r="I304" s="109">
        <f t="shared" si="36"/>
        <v>102.08</v>
      </c>
      <c r="P304" s="35"/>
      <c r="Q304" s="274" t="str">
        <f t="shared" si="37"/>
        <v>szt.</v>
      </c>
      <c r="R304" s="394"/>
      <c r="S304" s="409"/>
      <c r="T304" s="409"/>
      <c r="U304" s="409"/>
      <c r="V304" s="409"/>
      <c r="W304" s="409"/>
      <c r="X304" s="409"/>
      <c r="Y304" s="409"/>
      <c r="Z304" s="409"/>
      <c r="AA304" s="409"/>
      <c r="AB304" s="409"/>
      <c r="AC304" s="409"/>
      <c r="AD304" s="409"/>
      <c r="AE304" s="409"/>
      <c r="AF304" s="491">
        <f t="shared" si="38"/>
        <v>0</v>
      </c>
      <c r="AG304" s="149"/>
      <c r="AH304" s="42">
        <f t="shared" si="39"/>
        <v>0</v>
      </c>
    </row>
    <row r="305" spans="1:34" ht="12.75" customHeight="1" x14ac:dyDescent="0.25">
      <c r="A305" s="592"/>
      <c r="B305" s="590"/>
      <c r="C305" s="601"/>
      <c r="D305" s="157" t="s">
        <v>309</v>
      </c>
      <c r="E305" s="158">
        <v>65</v>
      </c>
      <c r="F305" s="158" t="s">
        <v>2490</v>
      </c>
      <c r="G305" s="170">
        <f>VLOOKUP(D305,Baza_cen[],4,0)</f>
        <v>107.88</v>
      </c>
      <c r="I305" s="109">
        <f t="shared" si="36"/>
        <v>107.88</v>
      </c>
      <c r="P305" s="35"/>
      <c r="Q305" s="274" t="str">
        <f t="shared" si="37"/>
        <v>szt.</v>
      </c>
      <c r="R305" s="394"/>
      <c r="S305" s="409"/>
      <c r="T305" s="409"/>
      <c r="U305" s="409"/>
      <c r="V305" s="409"/>
      <c r="W305" s="409"/>
      <c r="X305" s="409"/>
      <c r="Y305" s="409"/>
      <c r="Z305" s="409"/>
      <c r="AA305" s="409"/>
      <c r="AB305" s="409"/>
      <c r="AC305" s="409"/>
      <c r="AD305" s="409"/>
      <c r="AE305" s="409"/>
      <c r="AF305" s="491">
        <f t="shared" si="38"/>
        <v>0</v>
      </c>
      <c r="AG305" s="149"/>
      <c r="AH305" s="42">
        <f t="shared" si="39"/>
        <v>0</v>
      </c>
    </row>
    <row r="306" spans="1:34" ht="12.75" customHeight="1" x14ac:dyDescent="0.25">
      <c r="A306" s="592"/>
      <c r="B306" s="590"/>
      <c r="C306" s="601"/>
      <c r="D306" s="157" t="s">
        <v>310</v>
      </c>
      <c r="E306" s="158">
        <v>70</v>
      </c>
      <c r="F306" s="158" t="s">
        <v>2490</v>
      </c>
      <c r="G306" s="170">
        <f>VLOOKUP(D306,Baza_cen[],4,0)</f>
        <v>111.35999999999999</v>
      </c>
      <c r="I306" s="109">
        <f t="shared" si="36"/>
        <v>111.35999999999999</v>
      </c>
      <c r="P306" s="35"/>
      <c r="Q306" s="274" t="str">
        <f t="shared" si="37"/>
        <v>szt.</v>
      </c>
      <c r="R306" s="394"/>
      <c r="S306" s="409"/>
      <c r="T306" s="409"/>
      <c r="U306" s="409"/>
      <c r="V306" s="409"/>
      <c r="W306" s="409"/>
      <c r="X306" s="409"/>
      <c r="Y306" s="409"/>
      <c r="Z306" s="409"/>
      <c r="AA306" s="409"/>
      <c r="AB306" s="409"/>
      <c r="AC306" s="409"/>
      <c r="AD306" s="409"/>
      <c r="AE306" s="409"/>
      <c r="AF306" s="491">
        <f t="shared" si="38"/>
        <v>0</v>
      </c>
      <c r="AG306" s="149"/>
      <c r="AH306" s="42">
        <f t="shared" si="39"/>
        <v>0</v>
      </c>
    </row>
    <row r="307" spans="1:34" ht="12.75" customHeight="1" x14ac:dyDescent="0.25">
      <c r="A307" s="592"/>
      <c r="B307" s="590"/>
      <c r="C307" s="601"/>
      <c r="D307" s="157" t="s">
        <v>311</v>
      </c>
      <c r="E307" s="158">
        <v>75</v>
      </c>
      <c r="F307" s="158" t="s">
        <v>2490</v>
      </c>
      <c r="G307" s="170">
        <f>VLOOKUP(D307,Baza_cen[],4,0)</f>
        <v>114.83999999999999</v>
      </c>
      <c r="I307" s="109">
        <f t="shared" si="36"/>
        <v>114.83999999999999</v>
      </c>
      <c r="P307" s="35"/>
      <c r="Q307" s="274" t="str">
        <f t="shared" si="37"/>
        <v>szt.</v>
      </c>
      <c r="R307" s="394"/>
      <c r="S307" s="409"/>
      <c r="T307" s="409"/>
      <c r="U307" s="409"/>
      <c r="V307" s="409"/>
      <c r="W307" s="409"/>
      <c r="X307" s="409"/>
      <c r="Y307" s="409"/>
      <c r="Z307" s="409"/>
      <c r="AA307" s="409"/>
      <c r="AB307" s="409"/>
      <c r="AC307" s="409"/>
      <c r="AD307" s="409"/>
      <c r="AE307" s="409"/>
      <c r="AF307" s="491">
        <f t="shared" si="38"/>
        <v>0</v>
      </c>
      <c r="AG307" s="149"/>
      <c r="AH307" s="42">
        <f t="shared" si="39"/>
        <v>0</v>
      </c>
    </row>
    <row r="308" spans="1:34" ht="12.75" customHeight="1" x14ac:dyDescent="0.25">
      <c r="A308" s="592"/>
      <c r="B308" s="590"/>
      <c r="C308" s="601"/>
      <c r="D308" s="157" t="s">
        <v>312</v>
      </c>
      <c r="E308" s="158">
        <v>80</v>
      </c>
      <c r="F308" s="158" t="s">
        <v>2490</v>
      </c>
      <c r="G308" s="170">
        <f>VLOOKUP(D308,Baza_cen[],4,0)</f>
        <v>121.8</v>
      </c>
      <c r="I308" s="109">
        <f t="shared" si="36"/>
        <v>121.8</v>
      </c>
      <c r="P308" s="35"/>
      <c r="Q308" s="274" t="str">
        <f t="shared" si="37"/>
        <v>szt.</v>
      </c>
      <c r="R308" s="394"/>
      <c r="S308" s="409"/>
      <c r="T308" s="409"/>
      <c r="U308" s="409"/>
      <c r="V308" s="409"/>
      <c r="W308" s="409"/>
      <c r="X308" s="409"/>
      <c r="Y308" s="409"/>
      <c r="Z308" s="409"/>
      <c r="AA308" s="409"/>
      <c r="AB308" s="409"/>
      <c r="AC308" s="409"/>
      <c r="AD308" s="409"/>
      <c r="AE308" s="409"/>
      <c r="AF308" s="491">
        <f t="shared" si="38"/>
        <v>0</v>
      </c>
      <c r="AG308" s="149"/>
      <c r="AH308" s="42">
        <f t="shared" si="39"/>
        <v>0</v>
      </c>
    </row>
    <row r="309" spans="1:34" ht="12.75" customHeight="1" x14ac:dyDescent="0.25">
      <c r="A309" s="592"/>
      <c r="B309" s="590"/>
      <c r="C309" s="601"/>
      <c r="D309" s="157" t="s">
        <v>313</v>
      </c>
      <c r="E309" s="158">
        <v>85</v>
      </c>
      <c r="F309" s="158" t="s">
        <v>2490</v>
      </c>
      <c r="G309" s="170">
        <f>VLOOKUP(D309,Baza_cen[],4,0)</f>
        <v>126.44</v>
      </c>
      <c r="I309" s="109">
        <f t="shared" si="36"/>
        <v>126.44</v>
      </c>
      <c r="P309" s="35"/>
      <c r="Q309" s="274" t="str">
        <f t="shared" si="37"/>
        <v>szt.</v>
      </c>
      <c r="R309" s="394"/>
      <c r="S309" s="409"/>
      <c r="T309" s="409"/>
      <c r="U309" s="409"/>
      <c r="V309" s="409"/>
      <c r="W309" s="409"/>
      <c r="X309" s="409"/>
      <c r="Y309" s="409"/>
      <c r="Z309" s="409"/>
      <c r="AA309" s="409"/>
      <c r="AB309" s="409"/>
      <c r="AC309" s="409"/>
      <c r="AD309" s="409"/>
      <c r="AE309" s="409"/>
      <c r="AF309" s="491">
        <f t="shared" si="38"/>
        <v>0</v>
      </c>
      <c r="AG309" s="149"/>
      <c r="AH309" s="42">
        <f t="shared" si="39"/>
        <v>0</v>
      </c>
    </row>
    <row r="310" spans="1:34" ht="12.75" customHeight="1" x14ac:dyDescent="0.25">
      <c r="A310" s="592"/>
      <c r="B310" s="590"/>
      <c r="C310" s="601"/>
      <c r="D310" s="157" t="s">
        <v>314</v>
      </c>
      <c r="E310" s="158">
        <v>90</v>
      </c>
      <c r="F310" s="158" t="s">
        <v>2490</v>
      </c>
      <c r="G310" s="170">
        <f>VLOOKUP(D310,Baza_cen[],4,0)</f>
        <v>133.39999999999998</v>
      </c>
      <c r="I310" s="109">
        <f t="shared" si="36"/>
        <v>133.39999999999998</v>
      </c>
      <c r="P310" s="35"/>
      <c r="Q310" s="274" t="str">
        <f t="shared" si="37"/>
        <v>szt.</v>
      </c>
      <c r="R310" s="394"/>
      <c r="S310" s="409"/>
      <c r="T310" s="409"/>
      <c r="U310" s="409"/>
      <c r="V310" s="409"/>
      <c r="W310" s="409"/>
      <c r="X310" s="409"/>
      <c r="Y310" s="409"/>
      <c r="Z310" s="409"/>
      <c r="AA310" s="409"/>
      <c r="AB310" s="409"/>
      <c r="AC310" s="409"/>
      <c r="AD310" s="409"/>
      <c r="AE310" s="409"/>
      <c r="AF310" s="491">
        <f t="shared" si="38"/>
        <v>0</v>
      </c>
      <c r="AG310" s="149"/>
      <c r="AH310" s="42">
        <f t="shared" si="39"/>
        <v>0</v>
      </c>
    </row>
    <row r="311" spans="1:34" ht="12.75" customHeight="1" x14ac:dyDescent="0.25">
      <c r="A311" s="592"/>
      <c r="B311" s="590"/>
      <c r="C311" s="601"/>
      <c r="D311" s="157" t="s">
        <v>315</v>
      </c>
      <c r="E311" s="158">
        <v>95</v>
      </c>
      <c r="F311" s="158" t="s">
        <v>2490</v>
      </c>
      <c r="G311" s="170">
        <f>VLOOKUP(D311,Baza_cen[],4,0)</f>
        <v>139.19999999999999</v>
      </c>
      <c r="I311" s="109">
        <f t="shared" si="36"/>
        <v>139.19999999999999</v>
      </c>
      <c r="P311" s="35"/>
      <c r="Q311" s="274" t="str">
        <f t="shared" si="37"/>
        <v>szt.</v>
      </c>
      <c r="R311" s="394"/>
      <c r="S311" s="409"/>
      <c r="T311" s="409"/>
      <c r="U311" s="409"/>
      <c r="V311" s="409"/>
      <c r="W311" s="409"/>
      <c r="X311" s="409"/>
      <c r="Y311" s="409"/>
      <c r="Z311" s="409"/>
      <c r="AA311" s="409"/>
      <c r="AB311" s="409"/>
      <c r="AC311" s="409"/>
      <c r="AD311" s="409"/>
      <c r="AE311" s="409"/>
      <c r="AF311" s="491">
        <f t="shared" si="38"/>
        <v>0</v>
      </c>
      <c r="AG311" s="149"/>
      <c r="AH311" s="42">
        <f t="shared" si="39"/>
        <v>0</v>
      </c>
    </row>
    <row r="312" spans="1:34" ht="12.75" customHeight="1" x14ac:dyDescent="0.25">
      <c r="A312" s="592"/>
      <c r="B312" s="590"/>
      <c r="C312" s="601"/>
      <c r="D312" s="157" t="s">
        <v>316</v>
      </c>
      <c r="E312" s="158">
        <v>100</v>
      </c>
      <c r="F312" s="158" t="s">
        <v>2490</v>
      </c>
      <c r="G312" s="170">
        <f>VLOOKUP(D312,Baza_cen[],4,0)</f>
        <v>142.67999999999998</v>
      </c>
      <c r="I312" s="109">
        <f t="shared" si="36"/>
        <v>142.67999999999998</v>
      </c>
      <c r="P312" s="35"/>
      <c r="Q312" s="274" t="str">
        <f t="shared" si="37"/>
        <v>szt.</v>
      </c>
      <c r="R312" s="394"/>
      <c r="S312" s="409"/>
      <c r="T312" s="409"/>
      <c r="U312" s="409"/>
      <c r="V312" s="409"/>
      <c r="W312" s="409"/>
      <c r="X312" s="409"/>
      <c r="Y312" s="409"/>
      <c r="Z312" s="409"/>
      <c r="AA312" s="409"/>
      <c r="AB312" s="409"/>
      <c r="AC312" s="409"/>
      <c r="AD312" s="409"/>
      <c r="AE312" s="409"/>
      <c r="AF312" s="491">
        <f t="shared" si="38"/>
        <v>0</v>
      </c>
      <c r="AG312" s="149"/>
      <c r="AH312" s="42">
        <f t="shared" si="39"/>
        <v>0</v>
      </c>
    </row>
    <row r="313" spans="1:34" ht="12.75" customHeight="1" x14ac:dyDescent="0.25">
      <c r="A313" s="592"/>
      <c r="B313" s="590"/>
      <c r="C313" s="601"/>
      <c r="D313" s="157" t="s">
        <v>317</v>
      </c>
      <c r="E313" s="158">
        <v>105</v>
      </c>
      <c r="F313" s="158" t="s">
        <v>2490</v>
      </c>
      <c r="G313" s="170">
        <f>VLOOKUP(D313,Baza_cen[],4,0)</f>
        <v>148.47999999999999</v>
      </c>
      <c r="I313" s="109">
        <f t="shared" si="36"/>
        <v>148.47999999999999</v>
      </c>
      <c r="P313" s="35"/>
      <c r="Q313" s="274" t="str">
        <f t="shared" si="37"/>
        <v>szt.</v>
      </c>
      <c r="R313" s="394"/>
      <c r="S313" s="409"/>
      <c r="T313" s="409"/>
      <c r="U313" s="409"/>
      <c r="V313" s="409"/>
      <c r="W313" s="409"/>
      <c r="X313" s="409"/>
      <c r="Y313" s="409"/>
      <c r="Z313" s="409"/>
      <c r="AA313" s="409"/>
      <c r="AB313" s="409"/>
      <c r="AC313" s="409"/>
      <c r="AD313" s="409"/>
      <c r="AE313" s="409"/>
      <c r="AF313" s="491">
        <f t="shared" si="38"/>
        <v>0</v>
      </c>
      <c r="AG313" s="149"/>
      <c r="AH313" s="42">
        <f t="shared" si="39"/>
        <v>0</v>
      </c>
    </row>
    <row r="314" spans="1:34" ht="12.75" customHeight="1" x14ac:dyDescent="0.25">
      <c r="A314" s="592"/>
      <c r="B314" s="590"/>
      <c r="C314" s="601"/>
      <c r="D314" s="157" t="s">
        <v>318</v>
      </c>
      <c r="E314" s="158">
        <v>110</v>
      </c>
      <c r="F314" s="158" t="s">
        <v>2490</v>
      </c>
      <c r="G314" s="170">
        <f>VLOOKUP(D314,Baza_cen[],4,0)</f>
        <v>151.95999999999998</v>
      </c>
      <c r="I314" s="109">
        <f t="shared" si="36"/>
        <v>151.95999999999998</v>
      </c>
      <c r="P314" s="35"/>
      <c r="Q314" s="274" t="str">
        <f t="shared" si="37"/>
        <v>szt.</v>
      </c>
      <c r="R314" s="394"/>
      <c r="S314" s="409"/>
      <c r="T314" s="409"/>
      <c r="U314" s="409"/>
      <c r="V314" s="409"/>
      <c r="W314" s="409"/>
      <c r="X314" s="409"/>
      <c r="Y314" s="409"/>
      <c r="Z314" s="409"/>
      <c r="AA314" s="409"/>
      <c r="AB314" s="409"/>
      <c r="AC314" s="409"/>
      <c r="AD314" s="409"/>
      <c r="AE314" s="409"/>
      <c r="AF314" s="491">
        <f t="shared" si="38"/>
        <v>0</v>
      </c>
      <c r="AG314" s="149"/>
      <c r="AH314" s="42">
        <f t="shared" si="39"/>
        <v>0</v>
      </c>
    </row>
    <row r="315" spans="1:34" ht="12.75" customHeight="1" x14ac:dyDescent="0.25">
      <c r="A315" s="592"/>
      <c r="B315" s="590"/>
      <c r="C315" s="601"/>
      <c r="D315" s="157" t="s">
        <v>319</v>
      </c>
      <c r="E315" s="158">
        <v>115</v>
      </c>
      <c r="F315" s="158" t="s">
        <v>2490</v>
      </c>
      <c r="G315" s="170">
        <f>VLOOKUP(D315,Baza_cen[],4,0)</f>
        <v>158.91999999999999</v>
      </c>
      <c r="I315" s="109">
        <f t="shared" si="36"/>
        <v>158.91999999999999</v>
      </c>
      <c r="P315" s="35"/>
      <c r="Q315" s="274" t="str">
        <f t="shared" si="37"/>
        <v>szt.</v>
      </c>
      <c r="R315" s="394"/>
      <c r="S315" s="409"/>
      <c r="T315" s="409"/>
      <c r="U315" s="409"/>
      <c r="V315" s="409"/>
      <c r="W315" s="409"/>
      <c r="X315" s="409"/>
      <c r="Y315" s="409"/>
      <c r="Z315" s="409"/>
      <c r="AA315" s="409"/>
      <c r="AB315" s="409"/>
      <c r="AC315" s="409"/>
      <c r="AD315" s="409"/>
      <c r="AE315" s="409"/>
      <c r="AF315" s="491">
        <f t="shared" si="38"/>
        <v>0</v>
      </c>
      <c r="AG315" s="149"/>
      <c r="AH315" s="42">
        <f t="shared" si="39"/>
        <v>0</v>
      </c>
    </row>
    <row r="316" spans="1:34" ht="12.75" customHeight="1" x14ac:dyDescent="0.25">
      <c r="A316" s="592"/>
      <c r="B316" s="590"/>
      <c r="C316" s="601"/>
      <c r="D316" s="157" t="s">
        <v>320</v>
      </c>
      <c r="E316" s="158">
        <v>120</v>
      </c>
      <c r="F316" s="158" t="s">
        <v>2490</v>
      </c>
      <c r="G316" s="170">
        <f>VLOOKUP(D316,Baza_cen[],4,0)</f>
        <v>162.39999999999998</v>
      </c>
      <c r="I316" s="109">
        <f t="shared" si="36"/>
        <v>162.39999999999998</v>
      </c>
      <c r="P316" s="35"/>
      <c r="Q316" s="274" t="str">
        <f t="shared" si="37"/>
        <v>szt.</v>
      </c>
      <c r="R316" s="394"/>
      <c r="S316" s="409"/>
      <c r="T316" s="409"/>
      <c r="U316" s="409"/>
      <c r="V316" s="409"/>
      <c r="W316" s="409"/>
      <c r="X316" s="409"/>
      <c r="Y316" s="409"/>
      <c r="Z316" s="409"/>
      <c r="AA316" s="409"/>
      <c r="AB316" s="409"/>
      <c r="AC316" s="409"/>
      <c r="AD316" s="409"/>
      <c r="AE316" s="409"/>
      <c r="AF316" s="491">
        <f t="shared" si="38"/>
        <v>0</v>
      </c>
      <c r="AG316" s="149"/>
      <c r="AH316" s="42">
        <f t="shared" si="39"/>
        <v>0</v>
      </c>
    </row>
    <row r="317" spans="1:34" ht="12.75" customHeight="1" x14ac:dyDescent="0.25">
      <c r="A317" s="592"/>
      <c r="B317" s="590"/>
      <c r="C317" s="601"/>
      <c r="D317" s="157" t="s">
        <v>321</v>
      </c>
      <c r="E317" s="158">
        <v>125</v>
      </c>
      <c r="F317" s="158" t="s">
        <v>2490</v>
      </c>
      <c r="G317" s="170">
        <f>VLOOKUP(D317,Baza_cen[],4,0)</f>
        <v>169.35999999999999</v>
      </c>
      <c r="I317" s="109">
        <f t="shared" si="36"/>
        <v>169.35999999999999</v>
      </c>
      <c r="P317" s="35"/>
      <c r="Q317" s="274" t="str">
        <f t="shared" si="37"/>
        <v>szt.</v>
      </c>
      <c r="R317" s="394"/>
      <c r="S317" s="409"/>
      <c r="T317" s="409"/>
      <c r="U317" s="409"/>
      <c r="V317" s="409"/>
      <c r="W317" s="409"/>
      <c r="X317" s="409"/>
      <c r="Y317" s="409"/>
      <c r="Z317" s="409"/>
      <c r="AA317" s="409"/>
      <c r="AB317" s="409"/>
      <c r="AC317" s="409"/>
      <c r="AD317" s="409"/>
      <c r="AE317" s="409"/>
      <c r="AF317" s="491">
        <f t="shared" si="38"/>
        <v>0</v>
      </c>
      <c r="AG317" s="149"/>
      <c r="AH317" s="42">
        <f t="shared" si="39"/>
        <v>0</v>
      </c>
    </row>
    <row r="318" spans="1:34" ht="12.75" customHeight="1" x14ac:dyDescent="0.25">
      <c r="A318" s="592"/>
      <c r="B318" s="590"/>
      <c r="C318" s="601"/>
      <c r="D318" s="157" t="s">
        <v>322</v>
      </c>
      <c r="E318" s="158">
        <v>130</v>
      </c>
      <c r="F318" s="158" t="s">
        <v>2490</v>
      </c>
      <c r="G318" s="170">
        <f>VLOOKUP(D318,Baza_cen[],4,0)</f>
        <v>172.83999999999997</v>
      </c>
      <c r="I318" s="109">
        <f t="shared" si="36"/>
        <v>172.83999999999997</v>
      </c>
      <c r="P318" s="35"/>
      <c r="Q318" s="274" t="str">
        <f t="shared" si="37"/>
        <v>szt.</v>
      </c>
      <c r="R318" s="394"/>
      <c r="S318" s="409"/>
      <c r="T318" s="409"/>
      <c r="U318" s="409"/>
      <c r="V318" s="409"/>
      <c r="W318" s="409"/>
      <c r="X318" s="409"/>
      <c r="Y318" s="409"/>
      <c r="Z318" s="409"/>
      <c r="AA318" s="409"/>
      <c r="AB318" s="409"/>
      <c r="AC318" s="409"/>
      <c r="AD318" s="409"/>
      <c r="AE318" s="409"/>
      <c r="AF318" s="491">
        <f t="shared" si="38"/>
        <v>0</v>
      </c>
      <c r="AG318" s="149"/>
      <c r="AH318" s="42">
        <f t="shared" si="39"/>
        <v>0</v>
      </c>
    </row>
    <row r="319" spans="1:34" ht="12.75" customHeight="1" x14ac:dyDescent="0.25">
      <c r="A319" s="592"/>
      <c r="B319" s="590"/>
      <c r="C319" s="601"/>
      <c r="D319" s="157" t="s">
        <v>323</v>
      </c>
      <c r="E319" s="158">
        <v>135</v>
      </c>
      <c r="F319" s="158" t="s">
        <v>2490</v>
      </c>
      <c r="G319" s="170">
        <f>VLOOKUP(D319,Baza_cen[],4,0)</f>
        <v>178.64</v>
      </c>
      <c r="I319" s="109">
        <f t="shared" si="36"/>
        <v>178.64</v>
      </c>
      <c r="P319" s="35"/>
      <c r="Q319" s="274" t="str">
        <f t="shared" si="37"/>
        <v>szt.</v>
      </c>
      <c r="R319" s="394"/>
      <c r="S319" s="409"/>
      <c r="T319" s="409"/>
      <c r="U319" s="409"/>
      <c r="V319" s="409"/>
      <c r="W319" s="409"/>
      <c r="X319" s="409"/>
      <c r="Y319" s="409"/>
      <c r="Z319" s="409"/>
      <c r="AA319" s="409"/>
      <c r="AB319" s="409"/>
      <c r="AC319" s="409"/>
      <c r="AD319" s="409"/>
      <c r="AE319" s="409"/>
      <c r="AF319" s="491">
        <f t="shared" si="38"/>
        <v>0</v>
      </c>
      <c r="AG319" s="149"/>
      <c r="AH319" s="42">
        <f t="shared" si="39"/>
        <v>0</v>
      </c>
    </row>
    <row r="320" spans="1:34" ht="12.75" customHeight="1" x14ac:dyDescent="0.25">
      <c r="A320" s="592"/>
      <c r="B320" s="590"/>
      <c r="C320" s="601"/>
      <c r="D320" s="157" t="s">
        <v>324</v>
      </c>
      <c r="E320" s="158">
        <v>140</v>
      </c>
      <c r="F320" s="158" t="s">
        <v>2490</v>
      </c>
      <c r="G320" s="170">
        <f>VLOOKUP(D320,Baza_cen[],4,0)</f>
        <v>183.28</v>
      </c>
      <c r="I320" s="109">
        <f t="shared" si="36"/>
        <v>183.28</v>
      </c>
      <c r="P320" s="35"/>
      <c r="Q320" s="274" t="str">
        <f t="shared" si="37"/>
        <v>szt.</v>
      </c>
      <c r="R320" s="394"/>
      <c r="S320" s="409"/>
      <c r="T320" s="409"/>
      <c r="U320" s="409"/>
      <c r="V320" s="409"/>
      <c r="W320" s="409"/>
      <c r="X320" s="409"/>
      <c r="Y320" s="409"/>
      <c r="Z320" s="409"/>
      <c r="AA320" s="409"/>
      <c r="AB320" s="409"/>
      <c r="AC320" s="409"/>
      <c r="AD320" s="409"/>
      <c r="AE320" s="409"/>
      <c r="AF320" s="491">
        <f t="shared" si="38"/>
        <v>0</v>
      </c>
      <c r="AG320" s="149"/>
      <c r="AH320" s="42">
        <f t="shared" si="39"/>
        <v>0</v>
      </c>
    </row>
    <row r="321" spans="1:34" ht="12.75" customHeight="1" x14ac:dyDescent="0.25">
      <c r="A321" s="592"/>
      <c r="B321" s="590"/>
      <c r="C321" s="601"/>
      <c r="D321" s="157" t="s">
        <v>325</v>
      </c>
      <c r="E321" s="158">
        <v>145</v>
      </c>
      <c r="F321" s="158" t="s">
        <v>2490</v>
      </c>
      <c r="G321" s="170">
        <f>VLOOKUP(D321,Baza_cen[],4,0)</f>
        <v>187.92</v>
      </c>
      <c r="I321" s="109">
        <f t="shared" si="36"/>
        <v>187.92</v>
      </c>
      <c r="P321" s="35"/>
      <c r="Q321" s="274" t="str">
        <f t="shared" si="37"/>
        <v>szt.</v>
      </c>
      <c r="R321" s="394"/>
      <c r="S321" s="409"/>
      <c r="T321" s="409"/>
      <c r="U321" s="409"/>
      <c r="V321" s="409"/>
      <c r="W321" s="409"/>
      <c r="X321" s="409"/>
      <c r="Y321" s="409"/>
      <c r="Z321" s="409"/>
      <c r="AA321" s="409"/>
      <c r="AB321" s="409"/>
      <c r="AC321" s="409"/>
      <c r="AD321" s="409"/>
      <c r="AE321" s="409"/>
      <c r="AF321" s="491">
        <f t="shared" si="38"/>
        <v>0</v>
      </c>
      <c r="AG321" s="149"/>
      <c r="AH321" s="42">
        <f t="shared" si="39"/>
        <v>0</v>
      </c>
    </row>
    <row r="322" spans="1:34" ht="12.75" customHeight="1" x14ac:dyDescent="0.25">
      <c r="A322" s="592"/>
      <c r="B322" s="590"/>
      <c r="C322" s="601"/>
      <c r="D322" s="157" t="s">
        <v>326</v>
      </c>
      <c r="E322" s="158">
        <v>150</v>
      </c>
      <c r="F322" s="158" t="s">
        <v>2490</v>
      </c>
      <c r="G322" s="170">
        <f>VLOOKUP(D322,Baza_cen[],4,0)</f>
        <v>192.55999999999997</v>
      </c>
      <c r="I322" s="109">
        <f t="shared" si="36"/>
        <v>192.55999999999997</v>
      </c>
      <c r="P322" s="35"/>
      <c r="Q322" s="274" t="str">
        <f t="shared" si="37"/>
        <v>szt.</v>
      </c>
      <c r="R322" s="394"/>
      <c r="S322" s="409"/>
      <c r="T322" s="409"/>
      <c r="U322" s="409"/>
      <c r="V322" s="409"/>
      <c r="W322" s="409"/>
      <c r="X322" s="409"/>
      <c r="Y322" s="409"/>
      <c r="Z322" s="409"/>
      <c r="AA322" s="409"/>
      <c r="AB322" s="409"/>
      <c r="AC322" s="409"/>
      <c r="AD322" s="409"/>
      <c r="AE322" s="409"/>
      <c r="AF322" s="491">
        <f t="shared" si="38"/>
        <v>0</v>
      </c>
      <c r="AG322" s="149"/>
      <c r="AH322" s="42">
        <f t="shared" si="39"/>
        <v>0</v>
      </c>
    </row>
    <row r="323" spans="1:34" ht="12.75" customHeight="1" x14ac:dyDescent="0.25">
      <c r="A323" s="592"/>
      <c r="B323" s="590"/>
      <c r="C323" s="601"/>
      <c r="D323" s="157" t="s">
        <v>327</v>
      </c>
      <c r="E323" s="158">
        <v>155</v>
      </c>
      <c r="F323" s="158" t="s">
        <v>2490</v>
      </c>
      <c r="G323" s="170">
        <f>VLOOKUP(D323,Baza_cen[],4,0)</f>
        <v>198.35999999999999</v>
      </c>
      <c r="I323" s="109">
        <f t="shared" si="36"/>
        <v>198.35999999999999</v>
      </c>
      <c r="P323" s="35"/>
      <c r="Q323" s="274" t="str">
        <f t="shared" si="37"/>
        <v>szt.</v>
      </c>
      <c r="R323" s="394"/>
      <c r="S323" s="409"/>
      <c r="T323" s="409"/>
      <c r="U323" s="409"/>
      <c r="V323" s="409"/>
      <c r="W323" s="409"/>
      <c r="X323" s="409"/>
      <c r="Y323" s="409"/>
      <c r="Z323" s="409"/>
      <c r="AA323" s="409"/>
      <c r="AB323" s="409"/>
      <c r="AC323" s="409"/>
      <c r="AD323" s="409"/>
      <c r="AE323" s="409"/>
      <c r="AF323" s="491">
        <f t="shared" si="38"/>
        <v>0</v>
      </c>
      <c r="AG323" s="149"/>
      <c r="AH323" s="42">
        <f t="shared" si="39"/>
        <v>0</v>
      </c>
    </row>
    <row r="324" spans="1:34" ht="12.75" customHeight="1" x14ac:dyDescent="0.25">
      <c r="A324" s="592"/>
      <c r="B324" s="590"/>
      <c r="C324" s="601"/>
      <c r="D324" s="157" t="s">
        <v>328</v>
      </c>
      <c r="E324" s="158">
        <v>160</v>
      </c>
      <c r="F324" s="158" t="s">
        <v>2490</v>
      </c>
      <c r="G324" s="170">
        <f>VLOOKUP(D324,Baza_cen[],4,0)</f>
        <v>204.16</v>
      </c>
      <c r="I324" s="109">
        <f t="shared" si="36"/>
        <v>204.16</v>
      </c>
      <c r="P324" s="35"/>
      <c r="Q324" s="274" t="str">
        <f t="shared" si="37"/>
        <v>szt.</v>
      </c>
      <c r="R324" s="394"/>
      <c r="S324" s="409"/>
      <c r="T324" s="409"/>
      <c r="U324" s="409"/>
      <c r="V324" s="409"/>
      <c r="W324" s="409"/>
      <c r="X324" s="409"/>
      <c r="Y324" s="409"/>
      <c r="Z324" s="409"/>
      <c r="AA324" s="409"/>
      <c r="AB324" s="409"/>
      <c r="AC324" s="409"/>
      <c r="AD324" s="409"/>
      <c r="AE324" s="409"/>
      <c r="AF324" s="491">
        <f t="shared" si="38"/>
        <v>0</v>
      </c>
      <c r="AG324" s="149"/>
      <c r="AH324" s="42">
        <f t="shared" si="39"/>
        <v>0</v>
      </c>
    </row>
    <row r="325" spans="1:34" ht="12.75" customHeight="1" x14ac:dyDescent="0.25">
      <c r="A325" s="592"/>
      <c r="B325" s="590"/>
      <c r="C325" s="601"/>
      <c r="D325" s="157" t="s">
        <v>329</v>
      </c>
      <c r="E325" s="158">
        <v>165</v>
      </c>
      <c r="F325" s="158" t="s">
        <v>2490</v>
      </c>
      <c r="G325" s="170">
        <f>VLOOKUP(D325,Baza_cen[],4,0)</f>
        <v>208.79999999999998</v>
      </c>
      <c r="I325" s="109">
        <f t="shared" si="36"/>
        <v>208.79999999999998</v>
      </c>
      <c r="P325" s="35"/>
      <c r="Q325" s="274" t="str">
        <f t="shared" si="37"/>
        <v>szt.</v>
      </c>
      <c r="R325" s="394"/>
      <c r="S325" s="409"/>
      <c r="T325" s="409"/>
      <c r="U325" s="409"/>
      <c r="V325" s="409"/>
      <c r="W325" s="409"/>
      <c r="X325" s="409"/>
      <c r="Y325" s="409"/>
      <c r="Z325" s="409"/>
      <c r="AA325" s="409"/>
      <c r="AB325" s="409"/>
      <c r="AC325" s="409"/>
      <c r="AD325" s="409"/>
      <c r="AE325" s="409"/>
      <c r="AF325" s="491">
        <f t="shared" si="38"/>
        <v>0</v>
      </c>
      <c r="AG325" s="149"/>
      <c r="AH325" s="42">
        <f t="shared" si="39"/>
        <v>0</v>
      </c>
    </row>
    <row r="326" spans="1:34" ht="12.75" customHeight="1" x14ac:dyDescent="0.25">
      <c r="A326" s="592"/>
      <c r="B326" s="590"/>
      <c r="C326" s="601"/>
      <c r="D326" s="157" t="s">
        <v>330</v>
      </c>
      <c r="E326" s="158">
        <v>170</v>
      </c>
      <c r="F326" s="158" t="s">
        <v>2490</v>
      </c>
      <c r="G326" s="170">
        <f>VLOOKUP(D326,Baza_cen[],4,0)</f>
        <v>212.27999999999997</v>
      </c>
      <c r="I326" s="109">
        <f t="shared" si="36"/>
        <v>212.27999999999997</v>
      </c>
      <c r="P326" s="35"/>
      <c r="Q326" s="274" t="str">
        <f t="shared" si="37"/>
        <v>szt.</v>
      </c>
      <c r="R326" s="394"/>
      <c r="S326" s="409"/>
      <c r="T326" s="409"/>
      <c r="U326" s="409"/>
      <c r="V326" s="409"/>
      <c r="W326" s="409"/>
      <c r="X326" s="409"/>
      <c r="Y326" s="409"/>
      <c r="Z326" s="409"/>
      <c r="AA326" s="409"/>
      <c r="AB326" s="409"/>
      <c r="AC326" s="409"/>
      <c r="AD326" s="409"/>
      <c r="AE326" s="409"/>
      <c r="AF326" s="491">
        <f t="shared" si="38"/>
        <v>0</v>
      </c>
      <c r="AG326" s="149"/>
      <c r="AH326" s="42">
        <f t="shared" si="39"/>
        <v>0</v>
      </c>
    </row>
    <row r="327" spans="1:34" ht="12.75" customHeight="1" x14ac:dyDescent="0.25">
      <c r="A327" s="592"/>
      <c r="B327" s="590"/>
      <c r="C327" s="601"/>
      <c r="D327" s="157" t="s">
        <v>331</v>
      </c>
      <c r="E327" s="158">
        <v>175</v>
      </c>
      <c r="F327" s="158" t="s">
        <v>2490</v>
      </c>
      <c r="G327" s="170">
        <f>VLOOKUP(D327,Baza_cen[],4,0)</f>
        <v>219.23999999999998</v>
      </c>
      <c r="I327" s="109">
        <f t="shared" si="36"/>
        <v>219.23999999999998</v>
      </c>
      <c r="P327" s="35"/>
      <c r="Q327" s="274" t="str">
        <f t="shared" si="37"/>
        <v>szt.</v>
      </c>
      <c r="R327" s="394"/>
      <c r="S327" s="409"/>
      <c r="T327" s="409"/>
      <c r="U327" s="409"/>
      <c r="V327" s="409"/>
      <c r="W327" s="409"/>
      <c r="X327" s="409"/>
      <c r="Y327" s="409"/>
      <c r="Z327" s="409"/>
      <c r="AA327" s="409"/>
      <c r="AB327" s="409"/>
      <c r="AC327" s="409"/>
      <c r="AD327" s="409"/>
      <c r="AE327" s="409"/>
      <c r="AF327" s="491">
        <f t="shared" si="38"/>
        <v>0</v>
      </c>
      <c r="AG327" s="149"/>
      <c r="AH327" s="42">
        <f t="shared" si="39"/>
        <v>0</v>
      </c>
    </row>
    <row r="328" spans="1:34" ht="12.75" customHeight="1" x14ac:dyDescent="0.25">
      <c r="A328" s="592"/>
      <c r="B328" s="590"/>
      <c r="C328" s="601"/>
      <c r="D328" s="157" t="s">
        <v>332</v>
      </c>
      <c r="E328" s="158">
        <v>180</v>
      </c>
      <c r="F328" s="158" t="s">
        <v>2490</v>
      </c>
      <c r="G328" s="170">
        <f>VLOOKUP(D328,Baza_cen[],4,0)</f>
        <v>222.71999999999997</v>
      </c>
      <c r="I328" s="109">
        <f t="shared" si="36"/>
        <v>222.71999999999997</v>
      </c>
      <c r="P328" s="35"/>
      <c r="Q328" s="274" t="str">
        <f t="shared" si="37"/>
        <v>szt.</v>
      </c>
      <c r="R328" s="394"/>
      <c r="S328" s="409"/>
      <c r="T328" s="409"/>
      <c r="U328" s="409"/>
      <c r="V328" s="409"/>
      <c r="W328" s="409"/>
      <c r="X328" s="409"/>
      <c r="Y328" s="409"/>
      <c r="Z328" s="409"/>
      <c r="AA328" s="409"/>
      <c r="AB328" s="409"/>
      <c r="AC328" s="409"/>
      <c r="AD328" s="409"/>
      <c r="AE328" s="409"/>
      <c r="AF328" s="491">
        <f t="shared" si="38"/>
        <v>0</v>
      </c>
      <c r="AG328" s="149"/>
      <c r="AH328" s="42">
        <f t="shared" si="39"/>
        <v>0</v>
      </c>
    </row>
    <row r="329" spans="1:34" ht="12.75" customHeight="1" x14ac:dyDescent="0.25">
      <c r="A329" s="592"/>
      <c r="B329" s="590"/>
      <c r="C329" s="601"/>
      <c r="D329" s="157" t="s">
        <v>333</v>
      </c>
      <c r="E329" s="158">
        <v>185</v>
      </c>
      <c r="F329" s="158" t="s">
        <v>2490</v>
      </c>
      <c r="G329" s="170">
        <f>VLOOKUP(D329,Baza_cen[],4,0)</f>
        <v>229.67999999999998</v>
      </c>
      <c r="I329" s="109">
        <f t="shared" si="36"/>
        <v>229.67999999999998</v>
      </c>
      <c r="P329" s="35"/>
      <c r="Q329" s="274" t="str">
        <f t="shared" si="37"/>
        <v>szt.</v>
      </c>
      <c r="R329" s="394"/>
      <c r="S329" s="409"/>
      <c r="T329" s="409"/>
      <c r="U329" s="409"/>
      <c r="V329" s="409"/>
      <c r="W329" s="409"/>
      <c r="X329" s="409"/>
      <c r="Y329" s="409"/>
      <c r="Z329" s="409"/>
      <c r="AA329" s="409"/>
      <c r="AB329" s="409"/>
      <c r="AC329" s="409"/>
      <c r="AD329" s="409"/>
      <c r="AE329" s="409"/>
      <c r="AF329" s="491">
        <f t="shared" si="38"/>
        <v>0</v>
      </c>
      <c r="AG329" s="149"/>
      <c r="AH329" s="42">
        <f t="shared" si="39"/>
        <v>0</v>
      </c>
    </row>
    <row r="330" spans="1:34" ht="12.75" customHeight="1" x14ac:dyDescent="0.25">
      <c r="A330" s="592"/>
      <c r="B330" s="590"/>
      <c r="C330" s="601"/>
      <c r="D330" s="157" t="s">
        <v>334</v>
      </c>
      <c r="E330" s="158">
        <v>190</v>
      </c>
      <c r="F330" s="158" t="s">
        <v>2490</v>
      </c>
      <c r="G330" s="170">
        <f>VLOOKUP(D330,Baza_cen[],4,0)</f>
        <v>231.99999999999997</v>
      </c>
      <c r="I330" s="109">
        <f t="shared" si="36"/>
        <v>231.99999999999997</v>
      </c>
      <c r="P330" s="35"/>
      <c r="Q330" s="274" t="str">
        <f t="shared" si="37"/>
        <v>szt.</v>
      </c>
      <c r="R330" s="394"/>
      <c r="S330" s="409"/>
      <c r="T330" s="409"/>
      <c r="U330" s="409"/>
      <c r="V330" s="409"/>
      <c r="W330" s="409"/>
      <c r="X330" s="409"/>
      <c r="Y330" s="409"/>
      <c r="Z330" s="409"/>
      <c r="AA330" s="409"/>
      <c r="AB330" s="409"/>
      <c r="AC330" s="409"/>
      <c r="AD330" s="409"/>
      <c r="AE330" s="409"/>
      <c r="AF330" s="491">
        <f t="shared" si="38"/>
        <v>0</v>
      </c>
      <c r="AG330" s="149"/>
      <c r="AH330" s="42">
        <f t="shared" si="39"/>
        <v>0</v>
      </c>
    </row>
    <row r="331" spans="1:34" ht="12.75" customHeight="1" x14ac:dyDescent="0.25">
      <c r="A331" s="592"/>
      <c r="B331" s="590"/>
      <c r="C331" s="601"/>
      <c r="D331" s="157" t="s">
        <v>335</v>
      </c>
      <c r="E331" s="158">
        <v>195</v>
      </c>
      <c r="F331" s="158" t="s">
        <v>2490</v>
      </c>
      <c r="G331" s="170">
        <f>VLOOKUP(D331,Baza_cen[],4,0)</f>
        <v>236.64</v>
      </c>
      <c r="I331" s="109">
        <f t="shared" si="36"/>
        <v>236.64</v>
      </c>
      <c r="P331" s="35"/>
      <c r="Q331" s="274" t="str">
        <f t="shared" si="37"/>
        <v>szt.</v>
      </c>
      <c r="R331" s="394"/>
      <c r="S331" s="409"/>
      <c r="T331" s="409"/>
      <c r="U331" s="409"/>
      <c r="V331" s="409"/>
      <c r="W331" s="409"/>
      <c r="X331" s="409"/>
      <c r="Y331" s="409"/>
      <c r="Z331" s="409"/>
      <c r="AA331" s="409"/>
      <c r="AB331" s="409"/>
      <c r="AC331" s="409"/>
      <c r="AD331" s="409"/>
      <c r="AE331" s="409"/>
      <c r="AF331" s="491">
        <f t="shared" si="38"/>
        <v>0</v>
      </c>
      <c r="AG331" s="149"/>
      <c r="AH331" s="42">
        <f t="shared" si="39"/>
        <v>0</v>
      </c>
    </row>
    <row r="332" spans="1:34" ht="12.75" customHeight="1" x14ac:dyDescent="0.25">
      <c r="A332" s="592"/>
      <c r="B332" s="590"/>
      <c r="C332" s="601"/>
      <c r="D332" s="157" t="s">
        <v>336</v>
      </c>
      <c r="E332" s="158">
        <v>200</v>
      </c>
      <c r="F332" s="158" t="s">
        <v>2490</v>
      </c>
      <c r="G332" s="170">
        <f>VLOOKUP(D332,Baza_cen[],4,0)</f>
        <v>241.27999999999997</v>
      </c>
      <c r="I332" s="109">
        <f t="shared" si="36"/>
        <v>241.27999999999997</v>
      </c>
      <c r="P332" s="35"/>
      <c r="Q332" s="274" t="str">
        <f t="shared" si="37"/>
        <v>szt.</v>
      </c>
      <c r="R332" s="394"/>
      <c r="S332" s="409"/>
      <c r="T332" s="409"/>
      <c r="U332" s="409"/>
      <c r="V332" s="409"/>
      <c r="W332" s="409"/>
      <c r="X332" s="409"/>
      <c r="Y332" s="409"/>
      <c r="Z332" s="409"/>
      <c r="AA332" s="409"/>
      <c r="AB332" s="409"/>
      <c r="AC332" s="409"/>
      <c r="AD332" s="409"/>
      <c r="AE332" s="409"/>
      <c r="AF332" s="491">
        <f t="shared" si="38"/>
        <v>0</v>
      </c>
      <c r="AG332" s="149"/>
      <c r="AH332" s="42">
        <f t="shared" si="39"/>
        <v>0</v>
      </c>
    </row>
    <row r="333" spans="1:34" ht="12.75" customHeight="1" x14ac:dyDescent="0.25">
      <c r="A333" s="592"/>
      <c r="B333" s="590"/>
      <c r="C333" s="601"/>
      <c r="D333" s="157" t="s">
        <v>337</v>
      </c>
      <c r="E333" s="158">
        <v>205</v>
      </c>
      <c r="F333" s="158" t="s">
        <v>2490</v>
      </c>
      <c r="G333" s="170">
        <f>VLOOKUP(D333,Baza_cen[],4,0)</f>
        <v>245.92</v>
      </c>
      <c r="I333" s="109">
        <f t="shared" si="36"/>
        <v>245.92</v>
      </c>
      <c r="P333" s="35"/>
      <c r="Q333" s="274" t="str">
        <f t="shared" si="37"/>
        <v>szt.</v>
      </c>
      <c r="R333" s="394"/>
      <c r="S333" s="409"/>
      <c r="T333" s="409"/>
      <c r="U333" s="409"/>
      <c r="V333" s="409"/>
      <c r="W333" s="409"/>
      <c r="X333" s="409"/>
      <c r="Y333" s="409"/>
      <c r="Z333" s="409"/>
      <c r="AA333" s="409"/>
      <c r="AB333" s="409"/>
      <c r="AC333" s="409"/>
      <c r="AD333" s="409"/>
      <c r="AE333" s="409"/>
      <c r="AF333" s="491">
        <f t="shared" si="38"/>
        <v>0</v>
      </c>
      <c r="AG333" s="149"/>
      <c r="AH333" s="42">
        <f t="shared" si="39"/>
        <v>0</v>
      </c>
    </row>
    <row r="334" spans="1:34" ht="12.75" customHeight="1" x14ac:dyDescent="0.25">
      <c r="A334" s="592"/>
      <c r="B334" s="590"/>
      <c r="C334" s="601"/>
      <c r="D334" s="157" t="s">
        <v>338</v>
      </c>
      <c r="E334" s="158">
        <v>210</v>
      </c>
      <c r="F334" s="158" t="s">
        <v>2490</v>
      </c>
      <c r="G334" s="170">
        <f>VLOOKUP(D334,Baza_cen[],4,0)</f>
        <v>251.71999999999997</v>
      </c>
      <c r="I334" s="109">
        <f t="shared" si="36"/>
        <v>251.71999999999997</v>
      </c>
      <c r="P334" s="35"/>
      <c r="Q334" s="274" t="str">
        <f t="shared" si="37"/>
        <v>szt.</v>
      </c>
      <c r="R334" s="394"/>
      <c r="S334" s="409"/>
      <c r="T334" s="409"/>
      <c r="U334" s="409"/>
      <c r="V334" s="409"/>
      <c r="W334" s="409"/>
      <c r="X334" s="409"/>
      <c r="Y334" s="409"/>
      <c r="Z334" s="409"/>
      <c r="AA334" s="409"/>
      <c r="AB334" s="409"/>
      <c r="AC334" s="409"/>
      <c r="AD334" s="409"/>
      <c r="AE334" s="409"/>
      <c r="AF334" s="491">
        <f t="shared" si="38"/>
        <v>0</v>
      </c>
      <c r="AG334" s="149"/>
      <c r="AH334" s="42">
        <f t="shared" si="39"/>
        <v>0</v>
      </c>
    </row>
    <row r="335" spans="1:34" ht="12.75" customHeight="1" x14ac:dyDescent="0.25">
      <c r="A335" s="592"/>
      <c r="B335" s="590"/>
      <c r="C335" s="601"/>
      <c r="D335" s="157" t="s">
        <v>339</v>
      </c>
      <c r="E335" s="158">
        <v>215</v>
      </c>
      <c r="F335" s="158" t="s">
        <v>2490</v>
      </c>
      <c r="G335" s="170">
        <f>VLOOKUP(D335,Baza_cen[],4,0)</f>
        <v>256.35999999999996</v>
      </c>
      <c r="I335" s="109">
        <f t="shared" si="36"/>
        <v>256.35999999999996</v>
      </c>
      <c r="P335" s="35"/>
      <c r="Q335" s="274" t="str">
        <f t="shared" si="37"/>
        <v>szt.</v>
      </c>
      <c r="R335" s="394"/>
      <c r="S335" s="409"/>
      <c r="T335" s="409"/>
      <c r="U335" s="409"/>
      <c r="V335" s="409"/>
      <c r="W335" s="409"/>
      <c r="X335" s="409"/>
      <c r="Y335" s="409"/>
      <c r="Z335" s="409"/>
      <c r="AA335" s="409"/>
      <c r="AB335" s="409"/>
      <c r="AC335" s="409"/>
      <c r="AD335" s="409"/>
      <c r="AE335" s="409"/>
      <c r="AF335" s="491">
        <f t="shared" si="38"/>
        <v>0</v>
      </c>
      <c r="AG335" s="149"/>
      <c r="AH335" s="42">
        <f t="shared" si="39"/>
        <v>0</v>
      </c>
    </row>
    <row r="336" spans="1:34" ht="12.75" customHeight="1" x14ac:dyDescent="0.25">
      <c r="A336" s="592"/>
      <c r="B336" s="590"/>
      <c r="C336" s="601"/>
      <c r="D336" s="157" t="s">
        <v>340</v>
      </c>
      <c r="E336" s="158">
        <v>220</v>
      </c>
      <c r="F336" s="158" t="s">
        <v>2490</v>
      </c>
      <c r="G336" s="170">
        <f>VLOOKUP(D336,Baza_cen[],4,0)</f>
        <v>261</v>
      </c>
      <c r="I336" s="109">
        <f t="shared" si="36"/>
        <v>261</v>
      </c>
      <c r="P336" s="35"/>
      <c r="Q336" s="274" t="str">
        <f t="shared" si="37"/>
        <v>szt.</v>
      </c>
      <c r="R336" s="394"/>
      <c r="S336" s="409"/>
      <c r="T336" s="409"/>
      <c r="U336" s="409"/>
      <c r="V336" s="409"/>
      <c r="W336" s="409"/>
      <c r="X336" s="409"/>
      <c r="Y336" s="409"/>
      <c r="Z336" s="409"/>
      <c r="AA336" s="409"/>
      <c r="AB336" s="409"/>
      <c r="AC336" s="409"/>
      <c r="AD336" s="409"/>
      <c r="AE336" s="409"/>
      <c r="AF336" s="491">
        <f t="shared" si="38"/>
        <v>0</v>
      </c>
      <c r="AG336" s="149"/>
      <c r="AH336" s="42">
        <f t="shared" si="39"/>
        <v>0</v>
      </c>
    </row>
    <row r="337" spans="1:34" ht="12.75" customHeight="1" x14ac:dyDescent="0.25">
      <c r="A337" s="592"/>
      <c r="B337" s="590"/>
      <c r="C337" s="601"/>
      <c r="D337" s="157" t="s">
        <v>341</v>
      </c>
      <c r="E337" s="158">
        <v>225</v>
      </c>
      <c r="F337" s="158" t="s">
        <v>2490</v>
      </c>
      <c r="G337" s="170">
        <f>VLOOKUP(D337,Baza_cen[],4,0)</f>
        <v>265.64</v>
      </c>
      <c r="I337" s="109">
        <f t="shared" si="36"/>
        <v>265.64</v>
      </c>
      <c r="P337" s="35"/>
      <c r="Q337" s="274" t="str">
        <f t="shared" si="37"/>
        <v>szt.</v>
      </c>
      <c r="R337" s="394"/>
      <c r="S337" s="409"/>
      <c r="T337" s="409"/>
      <c r="U337" s="409"/>
      <c r="V337" s="409"/>
      <c r="W337" s="409"/>
      <c r="X337" s="409"/>
      <c r="Y337" s="409"/>
      <c r="Z337" s="409"/>
      <c r="AA337" s="409"/>
      <c r="AB337" s="409"/>
      <c r="AC337" s="409"/>
      <c r="AD337" s="409"/>
      <c r="AE337" s="409"/>
      <c r="AF337" s="491">
        <f t="shared" si="38"/>
        <v>0</v>
      </c>
      <c r="AG337" s="149"/>
      <c r="AH337" s="42">
        <f t="shared" si="39"/>
        <v>0</v>
      </c>
    </row>
    <row r="338" spans="1:34" ht="12.75" customHeight="1" x14ac:dyDescent="0.25">
      <c r="A338" s="592"/>
      <c r="B338" s="590"/>
      <c r="C338" s="601"/>
      <c r="D338" s="157" t="s">
        <v>342</v>
      </c>
      <c r="E338" s="158">
        <v>230</v>
      </c>
      <c r="F338" s="158" t="s">
        <v>2490</v>
      </c>
      <c r="G338" s="170">
        <f>VLOOKUP(D338,Baza_cen[],4,0)</f>
        <v>271.44</v>
      </c>
      <c r="I338" s="109">
        <f t="shared" si="36"/>
        <v>271.44</v>
      </c>
      <c r="P338" s="35"/>
      <c r="Q338" s="274" t="str">
        <f t="shared" si="37"/>
        <v>szt.</v>
      </c>
      <c r="R338" s="394"/>
      <c r="S338" s="409"/>
      <c r="T338" s="409"/>
      <c r="U338" s="409"/>
      <c r="V338" s="409"/>
      <c r="W338" s="409"/>
      <c r="X338" s="409"/>
      <c r="Y338" s="409"/>
      <c r="Z338" s="409"/>
      <c r="AA338" s="409"/>
      <c r="AB338" s="409"/>
      <c r="AC338" s="409"/>
      <c r="AD338" s="409"/>
      <c r="AE338" s="409"/>
      <c r="AF338" s="491">
        <f t="shared" si="38"/>
        <v>0</v>
      </c>
      <c r="AG338" s="149"/>
      <c r="AH338" s="42">
        <f t="shared" si="39"/>
        <v>0</v>
      </c>
    </row>
    <row r="339" spans="1:34" ht="12.75" customHeight="1" x14ac:dyDescent="0.25">
      <c r="A339" s="592"/>
      <c r="B339" s="590"/>
      <c r="C339" s="601"/>
      <c r="D339" s="157" t="s">
        <v>343</v>
      </c>
      <c r="E339" s="158">
        <v>235</v>
      </c>
      <c r="F339" s="158" t="s">
        <v>2490</v>
      </c>
      <c r="G339" s="170">
        <f>VLOOKUP(D339,Baza_cen[],4,0)</f>
        <v>276.08</v>
      </c>
      <c r="I339" s="109">
        <f t="shared" si="36"/>
        <v>276.08</v>
      </c>
      <c r="P339" s="35"/>
      <c r="Q339" s="274" t="str">
        <f t="shared" si="37"/>
        <v>szt.</v>
      </c>
      <c r="R339" s="394"/>
      <c r="S339" s="409"/>
      <c r="T339" s="409"/>
      <c r="U339" s="409"/>
      <c r="V339" s="409"/>
      <c r="W339" s="409"/>
      <c r="X339" s="409"/>
      <c r="Y339" s="409"/>
      <c r="Z339" s="409"/>
      <c r="AA339" s="409"/>
      <c r="AB339" s="409"/>
      <c r="AC339" s="409"/>
      <c r="AD339" s="409"/>
      <c r="AE339" s="409"/>
      <c r="AF339" s="491">
        <f t="shared" si="38"/>
        <v>0</v>
      </c>
      <c r="AG339" s="149"/>
      <c r="AH339" s="42">
        <f t="shared" si="39"/>
        <v>0</v>
      </c>
    </row>
    <row r="340" spans="1:34" ht="12.75" customHeight="1" x14ac:dyDescent="0.25">
      <c r="A340" s="592"/>
      <c r="B340" s="590"/>
      <c r="C340" s="601"/>
      <c r="D340" s="157" t="s">
        <v>344</v>
      </c>
      <c r="E340" s="158">
        <v>240</v>
      </c>
      <c r="F340" s="158" t="s">
        <v>2490</v>
      </c>
      <c r="G340" s="170">
        <f>VLOOKUP(D340,Baza_cen[],4,0)</f>
        <v>281.88</v>
      </c>
      <c r="I340" s="109">
        <f t="shared" si="36"/>
        <v>281.88</v>
      </c>
      <c r="P340" s="35"/>
      <c r="Q340" s="274" t="str">
        <f t="shared" si="37"/>
        <v>szt.</v>
      </c>
      <c r="R340" s="394"/>
      <c r="S340" s="409"/>
      <c r="T340" s="409"/>
      <c r="U340" s="409"/>
      <c r="V340" s="409"/>
      <c r="W340" s="409"/>
      <c r="X340" s="409"/>
      <c r="Y340" s="409"/>
      <c r="Z340" s="409"/>
      <c r="AA340" s="409"/>
      <c r="AB340" s="409"/>
      <c r="AC340" s="409"/>
      <c r="AD340" s="409"/>
      <c r="AE340" s="409"/>
      <c r="AF340" s="491">
        <f t="shared" si="38"/>
        <v>0</v>
      </c>
      <c r="AG340" s="149"/>
      <c r="AH340" s="42">
        <f t="shared" si="39"/>
        <v>0</v>
      </c>
    </row>
    <row r="341" spans="1:34" ht="12.75" customHeight="1" x14ac:dyDescent="0.25">
      <c r="A341" s="592"/>
      <c r="B341" s="590"/>
      <c r="C341" s="601"/>
      <c r="D341" s="157" t="s">
        <v>345</v>
      </c>
      <c r="E341" s="158">
        <v>245</v>
      </c>
      <c r="F341" s="158" t="s">
        <v>2490</v>
      </c>
      <c r="G341" s="170">
        <f>VLOOKUP(D341,Baza_cen[],4,0)</f>
        <v>287.68</v>
      </c>
      <c r="I341" s="109">
        <f t="shared" si="36"/>
        <v>287.68</v>
      </c>
      <c r="P341" s="35"/>
      <c r="Q341" s="274" t="str">
        <f t="shared" si="37"/>
        <v>szt.</v>
      </c>
      <c r="R341" s="394"/>
      <c r="S341" s="409"/>
      <c r="T341" s="409"/>
      <c r="U341" s="409"/>
      <c r="V341" s="409"/>
      <c r="W341" s="409"/>
      <c r="X341" s="409"/>
      <c r="Y341" s="409"/>
      <c r="Z341" s="409"/>
      <c r="AA341" s="409"/>
      <c r="AB341" s="409"/>
      <c r="AC341" s="409"/>
      <c r="AD341" s="409"/>
      <c r="AE341" s="409"/>
      <c r="AF341" s="491">
        <f t="shared" si="38"/>
        <v>0</v>
      </c>
      <c r="AG341" s="149"/>
      <c r="AH341" s="42">
        <f t="shared" si="39"/>
        <v>0</v>
      </c>
    </row>
    <row r="342" spans="1:34" ht="12.75" customHeight="1" x14ac:dyDescent="0.25">
      <c r="A342" s="592"/>
      <c r="B342" s="590"/>
      <c r="C342" s="601"/>
      <c r="D342" s="160" t="s">
        <v>346</v>
      </c>
      <c r="E342" s="161">
        <v>250</v>
      </c>
      <c r="F342" s="161" t="s">
        <v>2490</v>
      </c>
      <c r="G342" s="171">
        <f>VLOOKUP(D342,Baza_cen[],4,0)</f>
        <v>293.47999999999996</v>
      </c>
      <c r="I342" s="109">
        <f t="shared" si="36"/>
        <v>293.47999999999996</v>
      </c>
      <c r="P342" s="35"/>
      <c r="Q342" s="274" t="str">
        <f t="shared" si="37"/>
        <v>szt.</v>
      </c>
      <c r="R342" s="394"/>
      <c r="S342" s="409"/>
      <c r="T342" s="409"/>
      <c r="U342" s="409"/>
      <c r="V342" s="409"/>
      <c r="W342" s="409"/>
      <c r="X342" s="409"/>
      <c r="Y342" s="409"/>
      <c r="Z342" s="409"/>
      <c r="AA342" s="409"/>
      <c r="AB342" s="409"/>
      <c r="AC342" s="409"/>
      <c r="AD342" s="409"/>
      <c r="AE342" s="409"/>
      <c r="AF342" s="491">
        <f t="shared" si="38"/>
        <v>0</v>
      </c>
      <c r="AG342" s="149"/>
      <c r="AH342" s="42">
        <f t="shared" si="39"/>
        <v>0</v>
      </c>
    </row>
    <row r="343" spans="1:34" ht="12.75" customHeight="1" x14ac:dyDescent="0.25">
      <c r="A343" s="592"/>
      <c r="B343" s="590"/>
      <c r="C343" s="601"/>
      <c r="D343" s="152" t="s">
        <v>347</v>
      </c>
      <c r="E343" s="153">
        <v>55</v>
      </c>
      <c r="F343" s="114" t="s">
        <v>2491</v>
      </c>
      <c r="G343" s="169">
        <f>VLOOKUP(D343,Baza_cen[],4,0)</f>
        <v>104.39999999999999</v>
      </c>
      <c r="I343" s="109">
        <f t="shared" si="36"/>
        <v>104.39999999999999</v>
      </c>
      <c r="P343" s="35"/>
      <c r="Q343" s="274" t="str">
        <f t="shared" si="37"/>
        <v>szt.</v>
      </c>
      <c r="R343" s="394"/>
      <c r="S343" s="409"/>
      <c r="T343" s="409"/>
      <c r="U343" s="409"/>
      <c r="V343" s="409"/>
      <c r="W343" s="409"/>
      <c r="X343" s="409"/>
      <c r="Y343" s="409"/>
      <c r="Z343" s="409"/>
      <c r="AA343" s="409"/>
      <c r="AB343" s="409"/>
      <c r="AC343" s="409"/>
      <c r="AD343" s="409"/>
      <c r="AE343" s="409"/>
      <c r="AF343" s="491">
        <f t="shared" si="38"/>
        <v>0</v>
      </c>
      <c r="AG343" s="149"/>
      <c r="AH343" s="42">
        <f t="shared" si="39"/>
        <v>0</v>
      </c>
    </row>
    <row r="344" spans="1:34" ht="12.75" customHeight="1" x14ac:dyDescent="0.25">
      <c r="A344" s="592"/>
      <c r="B344" s="590"/>
      <c r="C344" s="601"/>
      <c r="D344" s="157" t="s">
        <v>348</v>
      </c>
      <c r="E344" s="158">
        <v>60</v>
      </c>
      <c r="F344" s="114" t="s">
        <v>2491</v>
      </c>
      <c r="G344" s="170">
        <f>VLOOKUP(D344,Baza_cen[],4,0)</f>
        <v>113.67999999999999</v>
      </c>
      <c r="I344" s="109">
        <f t="shared" si="36"/>
        <v>113.67999999999999</v>
      </c>
      <c r="P344" s="35"/>
      <c r="Q344" s="274" t="str">
        <f t="shared" si="37"/>
        <v>szt.</v>
      </c>
      <c r="R344" s="394"/>
      <c r="S344" s="409"/>
      <c r="T344" s="409"/>
      <c r="U344" s="409"/>
      <c r="V344" s="409"/>
      <c r="W344" s="409"/>
      <c r="X344" s="409"/>
      <c r="Y344" s="409"/>
      <c r="Z344" s="409"/>
      <c r="AA344" s="409"/>
      <c r="AB344" s="409"/>
      <c r="AC344" s="409"/>
      <c r="AD344" s="409"/>
      <c r="AE344" s="409"/>
      <c r="AF344" s="491">
        <f t="shared" si="38"/>
        <v>0</v>
      </c>
      <c r="AG344" s="149"/>
      <c r="AH344" s="42">
        <f t="shared" si="39"/>
        <v>0</v>
      </c>
    </row>
    <row r="345" spans="1:34" ht="12.75" customHeight="1" x14ac:dyDescent="0.25">
      <c r="A345" s="592"/>
      <c r="B345" s="590"/>
      <c r="C345" s="601"/>
      <c r="D345" s="157" t="s">
        <v>349</v>
      </c>
      <c r="E345" s="158">
        <v>65</v>
      </c>
      <c r="F345" s="114" t="s">
        <v>2491</v>
      </c>
      <c r="G345" s="170">
        <f>VLOOKUP(D345,Baza_cen[],4,0)</f>
        <v>117.16</v>
      </c>
      <c r="I345" s="109">
        <f t="shared" si="36"/>
        <v>117.16</v>
      </c>
      <c r="P345" s="35"/>
      <c r="Q345" s="274" t="str">
        <f t="shared" si="37"/>
        <v>szt.</v>
      </c>
      <c r="R345" s="394"/>
      <c r="S345" s="409"/>
      <c r="T345" s="409"/>
      <c r="U345" s="409"/>
      <c r="V345" s="409"/>
      <c r="W345" s="409"/>
      <c r="X345" s="409"/>
      <c r="Y345" s="409"/>
      <c r="Z345" s="409"/>
      <c r="AA345" s="409"/>
      <c r="AB345" s="409"/>
      <c r="AC345" s="409"/>
      <c r="AD345" s="409"/>
      <c r="AE345" s="409"/>
      <c r="AF345" s="491">
        <f t="shared" si="38"/>
        <v>0</v>
      </c>
      <c r="AG345" s="149"/>
      <c r="AH345" s="42">
        <f t="shared" si="39"/>
        <v>0</v>
      </c>
    </row>
    <row r="346" spans="1:34" ht="12.75" customHeight="1" x14ac:dyDescent="0.25">
      <c r="A346" s="592"/>
      <c r="B346" s="590"/>
      <c r="C346" s="601"/>
      <c r="D346" s="157" t="s">
        <v>350</v>
      </c>
      <c r="E346" s="158">
        <v>70</v>
      </c>
      <c r="F346" s="114" t="s">
        <v>2491</v>
      </c>
      <c r="G346" s="170">
        <f>VLOOKUP(D346,Baza_cen[],4,0)</f>
        <v>120.63999999999999</v>
      </c>
      <c r="I346" s="109">
        <f t="shared" si="36"/>
        <v>120.63999999999999</v>
      </c>
      <c r="P346" s="35"/>
      <c r="Q346" s="274" t="str">
        <f t="shared" si="37"/>
        <v>szt.</v>
      </c>
      <c r="R346" s="394"/>
      <c r="S346" s="409"/>
      <c r="T346" s="409"/>
      <c r="U346" s="409"/>
      <c r="V346" s="409"/>
      <c r="W346" s="409"/>
      <c r="X346" s="409"/>
      <c r="Y346" s="409"/>
      <c r="Z346" s="409"/>
      <c r="AA346" s="409"/>
      <c r="AB346" s="409"/>
      <c r="AC346" s="409"/>
      <c r="AD346" s="409"/>
      <c r="AE346" s="409"/>
      <c r="AF346" s="491">
        <f t="shared" si="38"/>
        <v>0</v>
      </c>
      <c r="AG346" s="149"/>
      <c r="AH346" s="42">
        <f t="shared" si="39"/>
        <v>0</v>
      </c>
    </row>
    <row r="347" spans="1:34" ht="12.75" customHeight="1" x14ac:dyDescent="0.25">
      <c r="A347" s="592"/>
      <c r="B347" s="590"/>
      <c r="C347" s="601"/>
      <c r="D347" s="157" t="s">
        <v>351</v>
      </c>
      <c r="E347" s="158">
        <v>75</v>
      </c>
      <c r="F347" s="114" t="s">
        <v>2491</v>
      </c>
      <c r="G347" s="170">
        <f>VLOOKUP(D347,Baza_cen[],4,0)</f>
        <v>125.27999999999999</v>
      </c>
      <c r="I347" s="109">
        <f t="shared" si="36"/>
        <v>125.27999999999999</v>
      </c>
      <c r="P347" s="35"/>
      <c r="Q347" s="274" t="str">
        <f t="shared" si="37"/>
        <v>szt.</v>
      </c>
      <c r="R347" s="394"/>
      <c r="S347" s="409"/>
      <c r="T347" s="409"/>
      <c r="U347" s="409"/>
      <c r="V347" s="409"/>
      <c r="W347" s="409"/>
      <c r="X347" s="409"/>
      <c r="Y347" s="409"/>
      <c r="Z347" s="409"/>
      <c r="AA347" s="409"/>
      <c r="AB347" s="409"/>
      <c r="AC347" s="409"/>
      <c r="AD347" s="409"/>
      <c r="AE347" s="409"/>
      <c r="AF347" s="491">
        <f t="shared" si="38"/>
        <v>0</v>
      </c>
      <c r="AG347" s="149"/>
      <c r="AH347" s="42">
        <f t="shared" si="39"/>
        <v>0</v>
      </c>
    </row>
    <row r="348" spans="1:34" ht="12.75" customHeight="1" x14ac:dyDescent="0.25">
      <c r="A348" s="592"/>
      <c r="B348" s="590"/>
      <c r="C348" s="601"/>
      <c r="D348" s="157" t="s">
        <v>352</v>
      </c>
      <c r="E348" s="158">
        <v>80</v>
      </c>
      <c r="F348" s="114" t="s">
        <v>2491</v>
      </c>
      <c r="G348" s="170">
        <f>VLOOKUP(D348,Baza_cen[],4,0)</f>
        <v>132.23999999999998</v>
      </c>
      <c r="I348" s="109">
        <f t="shared" si="36"/>
        <v>132.23999999999998</v>
      </c>
      <c r="P348" s="35"/>
      <c r="Q348" s="274" t="str">
        <f t="shared" si="37"/>
        <v>szt.</v>
      </c>
      <c r="R348" s="394"/>
      <c r="S348" s="409"/>
      <c r="T348" s="409"/>
      <c r="U348" s="409"/>
      <c r="V348" s="409"/>
      <c r="W348" s="409"/>
      <c r="X348" s="409"/>
      <c r="Y348" s="409"/>
      <c r="Z348" s="409"/>
      <c r="AA348" s="409"/>
      <c r="AB348" s="409"/>
      <c r="AC348" s="409"/>
      <c r="AD348" s="409"/>
      <c r="AE348" s="409"/>
      <c r="AF348" s="491">
        <f t="shared" si="38"/>
        <v>0</v>
      </c>
      <c r="AG348" s="149"/>
      <c r="AH348" s="42">
        <f t="shared" si="39"/>
        <v>0</v>
      </c>
    </row>
    <row r="349" spans="1:34" ht="12.75" customHeight="1" x14ac:dyDescent="0.25">
      <c r="A349" s="592"/>
      <c r="B349" s="590"/>
      <c r="C349" s="601"/>
      <c r="D349" s="157" t="s">
        <v>353</v>
      </c>
      <c r="E349" s="158">
        <v>85</v>
      </c>
      <c r="F349" s="114" t="s">
        <v>2491</v>
      </c>
      <c r="G349" s="170">
        <f>VLOOKUP(D349,Baza_cen[],4,0)</f>
        <v>138.04</v>
      </c>
      <c r="I349" s="109">
        <f t="shared" si="36"/>
        <v>138.04</v>
      </c>
      <c r="P349" s="35"/>
      <c r="Q349" s="274" t="str">
        <f t="shared" si="37"/>
        <v>szt.</v>
      </c>
      <c r="R349" s="394"/>
      <c r="S349" s="409"/>
      <c r="T349" s="409"/>
      <c r="U349" s="409"/>
      <c r="V349" s="409"/>
      <c r="W349" s="409"/>
      <c r="X349" s="409"/>
      <c r="Y349" s="409"/>
      <c r="Z349" s="409"/>
      <c r="AA349" s="409"/>
      <c r="AB349" s="409"/>
      <c r="AC349" s="409"/>
      <c r="AD349" s="409"/>
      <c r="AE349" s="409"/>
      <c r="AF349" s="491">
        <f t="shared" si="38"/>
        <v>0</v>
      </c>
      <c r="AG349" s="149"/>
      <c r="AH349" s="42">
        <f t="shared" si="39"/>
        <v>0</v>
      </c>
    </row>
    <row r="350" spans="1:34" ht="12.75" customHeight="1" x14ac:dyDescent="0.25">
      <c r="A350" s="592"/>
      <c r="B350" s="590"/>
      <c r="C350" s="601"/>
      <c r="D350" s="157" t="s">
        <v>354</v>
      </c>
      <c r="E350" s="158">
        <v>90</v>
      </c>
      <c r="F350" s="114" t="s">
        <v>2491</v>
      </c>
      <c r="G350" s="170">
        <f>VLOOKUP(D350,Baza_cen[],4,0)</f>
        <v>143.84</v>
      </c>
      <c r="I350" s="109">
        <f t="shared" si="36"/>
        <v>143.84</v>
      </c>
      <c r="P350" s="35"/>
      <c r="Q350" s="274" t="str">
        <f t="shared" si="37"/>
        <v>szt.</v>
      </c>
      <c r="R350" s="394"/>
      <c r="S350" s="409"/>
      <c r="T350" s="409"/>
      <c r="U350" s="409"/>
      <c r="V350" s="409"/>
      <c r="W350" s="409"/>
      <c r="X350" s="409"/>
      <c r="Y350" s="409"/>
      <c r="Z350" s="409"/>
      <c r="AA350" s="409"/>
      <c r="AB350" s="409"/>
      <c r="AC350" s="409"/>
      <c r="AD350" s="409"/>
      <c r="AE350" s="409"/>
      <c r="AF350" s="491">
        <f t="shared" si="38"/>
        <v>0</v>
      </c>
      <c r="AG350" s="149"/>
      <c r="AH350" s="42">
        <f t="shared" si="39"/>
        <v>0</v>
      </c>
    </row>
    <row r="351" spans="1:34" ht="12.75" customHeight="1" x14ac:dyDescent="0.25">
      <c r="A351" s="592"/>
      <c r="B351" s="590"/>
      <c r="C351" s="601"/>
      <c r="D351" s="157" t="s">
        <v>355</v>
      </c>
      <c r="E351" s="158">
        <v>95</v>
      </c>
      <c r="F351" s="114" t="s">
        <v>2491</v>
      </c>
      <c r="G351" s="170">
        <f>VLOOKUP(D351,Baza_cen[],4,0)</f>
        <v>149.63999999999999</v>
      </c>
      <c r="I351" s="109">
        <f t="shared" si="36"/>
        <v>149.63999999999999</v>
      </c>
      <c r="P351" s="35"/>
      <c r="Q351" s="274" t="str">
        <f t="shared" si="37"/>
        <v>szt.</v>
      </c>
      <c r="R351" s="394"/>
      <c r="S351" s="409"/>
      <c r="T351" s="409"/>
      <c r="U351" s="409"/>
      <c r="V351" s="409"/>
      <c r="W351" s="409"/>
      <c r="X351" s="409"/>
      <c r="Y351" s="409"/>
      <c r="Z351" s="409"/>
      <c r="AA351" s="409"/>
      <c r="AB351" s="409"/>
      <c r="AC351" s="409"/>
      <c r="AD351" s="409"/>
      <c r="AE351" s="409"/>
      <c r="AF351" s="491">
        <f t="shared" si="38"/>
        <v>0</v>
      </c>
      <c r="AG351" s="149"/>
      <c r="AH351" s="42">
        <f t="shared" si="39"/>
        <v>0</v>
      </c>
    </row>
    <row r="352" spans="1:34" ht="12.75" customHeight="1" x14ac:dyDescent="0.25">
      <c r="A352" s="592"/>
      <c r="B352" s="590"/>
      <c r="C352" s="601"/>
      <c r="D352" s="157" t="s">
        <v>356</v>
      </c>
      <c r="E352" s="158">
        <v>100</v>
      </c>
      <c r="F352" s="114" t="s">
        <v>2491</v>
      </c>
      <c r="G352" s="170">
        <f>VLOOKUP(D352,Baza_cen[],4,0)</f>
        <v>155.44</v>
      </c>
      <c r="I352" s="109">
        <f t="shared" si="36"/>
        <v>155.44</v>
      </c>
      <c r="P352" s="35"/>
      <c r="Q352" s="274" t="str">
        <f t="shared" si="37"/>
        <v>szt.</v>
      </c>
      <c r="R352" s="394"/>
      <c r="S352" s="409"/>
      <c r="T352" s="409"/>
      <c r="U352" s="409"/>
      <c r="V352" s="409"/>
      <c r="W352" s="409"/>
      <c r="X352" s="409"/>
      <c r="Y352" s="409"/>
      <c r="Z352" s="409"/>
      <c r="AA352" s="409"/>
      <c r="AB352" s="409"/>
      <c r="AC352" s="409"/>
      <c r="AD352" s="409"/>
      <c r="AE352" s="409"/>
      <c r="AF352" s="491">
        <f t="shared" si="38"/>
        <v>0</v>
      </c>
      <c r="AG352" s="149"/>
      <c r="AH352" s="42">
        <f t="shared" si="39"/>
        <v>0</v>
      </c>
    </row>
    <row r="353" spans="1:34" ht="12.75" customHeight="1" x14ac:dyDescent="0.25">
      <c r="A353" s="592"/>
      <c r="B353" s="590"/>
      <c r="C353" s="601"/>
      <c r="D353" s="157" t="s">
        <v>357</v>
      </c>
      <c r="E353" s="158">
        <v>105</v>
      </c>
      <c r="F353" s="114" t="s">
        <v>2491</v>
      </c>
      <c r="G353" s="170">
        <f>VLOOKUP(D353,Baza_cen[],4,0)</f>
        <v>161.23999999999998</v>
      </c>
      <c r="I353" s="109">
        <f t="shared" si="36"/>
        <v>161.23999999999998</v>
      </c>
      <c r="P353" s="35"/>
      <c r="Q353" s="274" t="str">
        <f t="shared" si="37"/>
        <v>szt.</v>
      </c>
      <c r="R353" s="394"/>
      <c r="S353" s="409"/>
      <c r="T353" s="409"/>
      <c r="U353" s="409"/>
      <c r="V353" s="409"/>
      <c r="W353" s="409"/>
      <c r="X353" s="409"/>
      <c r="Y353" s="409"/>
      <c r="Z353" s="409"/>
      <c r="AA353" s="409"/>
      <c r="AB353" s="409"/>
      <c r="AC353" s="409"/>
      <c r="AD353" s="409"/>
      <c r="AE353" s="409"/>
      <c r="AF353" s="491">
        <f t="shared" si="38"/>
        <v>0</v>
      </c>
      <c r="AG353" s="149"/>
      <c r="AH353" s="42">
        <f t="shared" si="39"/>
        <v>0</v>
      </c>
    </row>
    <row r="354" spans="1:34" ht="12.75" customHeight="1" x14ac:dyDescent="0.25">
      <c r="A354" s="592"/>
      <c r="B354" s="590"/>
      <c r="C354" s="601"/>
      <c r="D354" s="157" t="s">
        <v>358</v>
      </c>
      <c r="E354" s="158">
        <v>110</v>
      </c>
      <c r="F354" s="114" t="s">
        <v>2491</v>
      </c>
      <c r="G354" s="170">
        <f>VLOOKUP(D354,Baza_cen[],4,0)</f>
        <v>167.04</v>
      </c>
      <c r="I354" s="109">
        <f t="shared" si="36"/>
        <v>167.04</v>
      </c>
      <c r="P354" s="35"/>
      <c r="Q354" s="274" t="str">
        <f t="shared" si="37"/>
        <v>szt.</v>
      </c>
      <c r="R354" s="394"/>
      <c r="S354" s="409"/>
      <c r="T354" s="409"/>
      <c r="U354" s="409"/>
      <c r="V354" s="409"/>
      <c r="W354" s="409"/>
      <c r="X354" s="409"/>
      <c r="Y354" s="409"/>
      <c r="Z354" s="409"/>
      <c r="AA354" s="409"/>
      <c r="AB354" s="409"/>
      <c r="AC354" s="409"/>
      <c r="AD354" s="409"/>
      <c r="AE354" s="409"/>
      <c r="AF354" s="491">
        <f t="shared" si="38"/>
        <v>0</v>
      </c>
      <c r="AG354" s="149"/>
      <c r="AH354" s="42">
        <f t="shared" si="39"/>
        <v>0</v>
      </c>
    </row>
    <row r="355" spans="1:34" ht="12.75" customHeight="1" x14ac:dyDescent="0.25">
      <c r="A355" s="592"/>
      <c r="B355" s="590"/>
      <c r="C355" s="601"/>
      <c r="D355" s="157" t="s">
        <v>359</v>
      </c>
      <c r="E355" s="158">
        <v>115</v>
      </c>
      <c r="F355" s="114" t="s">
        <v>2491</v>
      </c>
      <c r="G355" s="170">
        <f>VLOOKUP(D355,Baza_cen[],4,0)</f>
        <v>172.83999999999997</v>
      </c>
      <c r="I355" s="109">
        <f t="shared" si="36"/>
        <v>172.83999999999997</v>
      </c>
      <c r="P355" s="35"/>
      <c r="Q355" s="274" t="str">
        <f t="shared" si="37"/>
        <v>szt.</v>
      </c>
      <c r="R355" s="394"/>
      <c r="S355" s="409"/>
      <c r="T355" s="409"/>
      <c r="U355" s="409"/>
      <c r="V355" s="409"/>
      <c r="W355" s="409"/>
      <c r="X355" s="409"/>
      <c r="Y355" s="409"/>
      <c r="Z355" s="409"/>
      <c r="AA355" s="409"/>
      <c r="AB355" s="409"/>
      <c r="AC355" s="409"/>
      <c r="AD355" s="409"/>
      <c r="AE355" s="409"/>
      <c r="AF355" s="491">
        <f t="shared" si="38"/>
        <v>0</v>
      </c>
      <c r="AG355" s="149"/>
      <c r="AH355" s="42">
        <f t="shared" si="39"/>
        <v>0</v>
      </c>
    </row>
    <row r="356" spans="1:34" ht="12.75" customHeight="1" x14ac:dyDescent="0.25">
      <c r="A356" s="592"/>
      <c r="B356" s="590"/>
      <c r="C356" s="601"/>
      <c r="D356" s="157" t="s">
        <v>360</v>
      </c>
      <c r="E356" s="158">
        <v>120</v>
      </c>
      <c r="F356" s="114" t="s">
        <v>2491</v>
      </c>
      <c r="G356" s="170">
        <f>VLOOKUP(D356,Baza_cen[],4,0)</f>
        <v>177.48</v>
      </c>
      <c r="I356" s="109">
        <f t="shared" si="36"/>
        <v>177.48</v>
      </c>
      <c r="P356" s="35"/>
      <c r="Q356" s="274" t="str">
        <f t="shared" si="37"/>
        <v>szt.</v>
      </c>
      <c r="R356" s="394"/>
      <c r="S356" s="409"/>
      <c r="T356" s="409"/>
      <c r="U356" s="409"/>
      <c r="V356" s="409"/>
      <c r="W356" s="409"/>
      <c r="X356" s="409"/>
      <c r="Y356" s="409"/>
      <c r="Z356" s="409"/>
      <c r="AA356" s="409"/>
      <c r="AB356" s="409"/>
      <c r="AC356" s="409"/>
      <c r="AD356" s="409"/>
      <c r="AE356" s="409"/>
      <c r="AF356" s="491">
        <f t="shared" si="38"/>
        <v>0</v>
      </c>
      <c r="AG356" s="149"/>
      <c r="AH356" s="42">
        <f t="shared" si="39"/>
        <v>0</v>
      </c>
    </row>
    <row r="357" spans="1:34" ht="12.75" customHeight="1" x14ac:dyDescent="0.25">
      <c r="A357" s="592"/>
      <c r="B357" s="590"/>
      <c r="C357" s="601"/>
      <c r="D357" s="157" t="s">
        <v>361</v>
      </c>
      <c r="E357" s="158">
        <v>125</v>
      </c>
      <c r="F357" s="114" t="s">
        <v>2491</v>
      </c>
      <c r="G357" s="170">
        <f>VLOOKUP(D357,Baza_cen[],4,0)</f>
        <v>184.44</v>
      </c>
      <c r="I357" s="109">
        <f t="shared" si="36"/>
        <v>184.44</v>
      </c>
      <c r="P357" s="35"/>
      <c r="Q357" s="274" t="str">
        <f t="shared" si="37"/>
        <v>szt.</v>
      </c>
      <c r="R357" s="394"/>
      <c r="S357" s="409"/>
      <c r="T357" s="409"/>
      <c r="U357" s="409"/>
      <c r="V357" s="409"/>
      <c r="W357" s="409"/>
      <c r="X357" s="409"/>
      <c r="Y357" s="409"/>
      <c r="Z357" s="409"/>
      <c r="AA357" s="409"/>
      <c r="AB357" s="409"/>
      <c r="AC357" s="409"/>
      <c r="AD357" s="409"/>
      <c r="AE357" s="409"/>
      <c r="AF357" s="491">
        <f t="shared" si="38"/>
        <v>0</v>
      </c>
      <c r="AG357" s="149"/>
      <c r="AH357" s="42">
        <f t="shared" si="39"/>
        <v>0</v>
      </c>
    </row>
    <row r="358" spans="1:34" ht="12.75" customHeight="1" x14ac:dyDescent="0.25">
      <c r="A358" s="592"/>
      <c r="B358" s="590"/>
      <c r="C358" s="601"/>
      <c r="D358" s="157" t="s">
        <v>362</v>
      </c>
      <c r="E358" s="158">
        <v>130</v>
      </c>
      <c r="F358" s="114" t="s">
        <v>2491</v>
      </c>
      <c r="G358" s="170">
        <f>VLOOKUP(D358,Baza_cen[],4,0)</f>
        <v>189.07999999999998</v>
      </c>
      <c r="I358" s="109">
        <f t="shared" si="36"/>
        <v>189.07999999999998</v>
      </c>
      <c r="P358" s="35"/>
      <c r="Q358" s="274" t="str">
        <f t="shared" si="37"/>
        <v>szt.</v>
      </c>
      <c r="R358" s="394"/>
      <c r="S358" s="409"/>
      <c r="T358" s="409"/>
      <c r="U358" s="409"/>
      <c r="V358" s="409"/>
      <c r="W358" s="409"/>
      <c r="X358" s="409"/>
      <c r="Y358" s="409"/>
      <c r="Z358" s="409"/>
      <c r="AA358" s="409"/>
      <c r="AB358" s="409"/>
      <c r="AC358" s="409"/>
      <c r="AD358" s="409"/>
      <c r="AE358" s="409"/>
      <c r="AF358" s="491">
        <f t="shared" si="38"/>
        <v>0</v>
      </c>
      <c r="AG358" s="149"/>
      <c r="AH358" s="42">
        <f t="shared" si="39"/>
        <v>0</v>
      </c>
    </row>
    <row r="359" spans="1:34" ht="12.75" customHeight="1" x14ac:dyDescent="0.25">
      <c r="A359" s="592"/>
      <c r="B359" s="590"/>
      <c r="C359" s="601"/>
      <c r="D359" s="157" t="s">
        <v>363</v>
      </c>
      <c r="E359" s="158">
        <v>135</v>
      </c>
      <c r="F359" s="114" t="s">
        <v>2491</v>
      </c>
      <c r="G359" s="170">
        <f>VLOOKUP(D359,Baza_cen[],4,0)</f>
        <v>196.04</v>
      </c>
      <c r="I359" s="109">
        <f t="shared" si="36"/>
        <v>196.04</v>
      </c>
      <c r="P359" s="35"/>
      <c r="Q359" s="274" t="str">
        <f t="shared" si="37"/>
        <v>szt.</v>
      </c>
      <c r="R359" s="394"/>
      <c r="S359" s="409"/>
      <c r="T359" s="409"/>
      <c r="U359" s="409"/>
      <c r="V359" s="409"/>
      <c r="W359" s="409"/>
      <c r="X359" s="409"/>
      <c r="Y359" s="409"/>
      <c r="Z359" s="409"/>
      <c r="AA359" s="409"/>
      <c r="AB359" s="409"/>
      <c r="AC359" s="409"/>
      <c r="AD359" s="409"/>
      <c r="AE359" s="409"/>
      <c r="AF359" s="491">
        <f t="shared" si="38"/>
        <v>0</v>
      </c>
      <c r="AG359" s="149"/>
      <c r="AH359" s="42">
        <f t="shared" si="39"/>
        <v>0</v>
      </c>
    </row>
    <row r="360" spans="1:34" ht="12.75" customHeight="1" x14ac:dyDescent="0.25">
      <c r="A360" s="592"/>
      <c r="B360" s="590"/>
      <c r="C360" s="601"/>
      <c r="D360" s="157" t="s">
        <v>364</v>
      </c>
      <c r="E360" s="158">
        <v>140</v>
      </c>
      <c r="F360" s="114" t="s">
        <v>2491</v>
      </c>
      <c r="G360" s="170">
        <f>VLOOKUP(D360,Baza_cen[],4,0)</f>
        <v>200.67999999999998</v>
      </c>
      <c r="I360" s="109">
        <f t="shared" si="36"/>
        <v>200.67999999999998</v>
      </c>
      <c r="P360" s="35"/>
      <c r="Q360" s="274" t="str">
        <f t="shared" si="37"/>
        <v>szt.</v>
      </c>
      <c r="R360" s="394"/>
      <c r="S360" s="409"/>
      <c r="T360" s="409"/>
      <c r="U360" s="409"/>
      <c r="V360" s="409"/>
      <c r="W360" s="409"/>
      <c r="X360" s="409"/>
      <c r="Y360" s="409"/>
      <c r="Z360" s="409"/>
      <c r="AA360" s="409"/>
      <c r="AB360" s="409"/>
      <c r="AC360" s="409"/>
      <c r="AD360" s="409"/>
      <c r="AE360" s="409"/>
      <c r="AF360" s="491">
        <f t="shared" si="38"/>
        <v>0</v>
      </c>
      <c r="AG360" s="149"/>
      <c r="AH360" s="42">
        <f t="shared" si="39"/>
        <v>0</v>
      </c>
    </row>
    <row r="361" spans="1:34" ht="12.75" customHeight="1" x14ac:dyDescent="0.25">
      <c r="A361" s="592"/>
      <c r="B361" s="590"/>
      <c r="C361" s="601"/>
      <c r="D361" s="157" t="s">
        <v>365</v>
      </c>
      <c r="E361" s="158">
        <v>145</v>
      </c>
      <c r="F361" s="114" t="s">
        <v>2491</v>
      </c>
      <c r="G361" s="170">
        <f>VLOOKUP(D361,Baza_cen[],4,0)</f>
        <v>206.48</v>
      </c>
      <c r="I361" s="109">
        <f t="shared" si="36"/>
        <v>206.48</v>
      </c>
      <c r="P361" s="35"/>
      <c r="Q361" s="274" t="str">
        <f t="shared" si="37"/>
        <v>szt.</v>
      </c>
      <c r="R361" s="394"/>
      <c r="S361" s="409"/>
      <c r="T361" s="409"/>
      <c r="U361" s="409"/>
      <c r="V361" s="409"/>
      <c r="W361" s="409"/>
      <c r="X361" s="409"/>
      <c r="Y361" s="409"/>
      <c r="Z361" s="409"/>
      <c r="AA361" s="409"/>
      <c r="AB361" s="409"/>
      <c r="AC361" s="409"/>
      <c r="AD361" s="409"/>
      <c r="AE361" s="409"/>
      <c r="AF361" s="491">
        <f t="shared" si="38"/>
        <v>0</v>
      </c>
      <c r="AG361" s="149"/>
      <c r="AH361" s="42">
        <f t="shared" si="39"/>
        <v>0</v>
      </c>
    </row>
    <row r="362" spans="1:34" ht="12.75" customHeight="1" x14ac:dyDescent="0.25">
      <c r="A362" s="592"/>
      <c r="B362" s="590"/>
      <c r="C362" s="601"/>
      <c r="D362" s="157" t="s">
        <v>366</v>
      </c>
      <c r="E362" s="158">
        <v>150</v>
      </c>
      <c r="F362" s="114" t="s">
        <v>2491</v>
      </c>
      <c r="G362" s="170">
        <f>VLOOKUP(D362,Baza_cen[],4,0)</f>
        <v>212.27999999999997</v>
      </c>
      <c r="I362" s="109">
        <f t="shared" si="36"/>
        <v>212.27999999999997</v>
      </c>
      <c r="P362" s="35"/>
      <c r="Q362" s="274" t="str">
        <f t="shared" si="37"/>
        <v>szt.</v>
      </c>
      <c r="R362" s="394"/>
      <c r="S362" s="409"/>
      <c r="T362" s="409"/>
      <c r="U362" s="409"/>
      <c r="V362" s="409"/>
      <c r="W362" s="409"/>
      <c r="X362" s="409"/>
      <c r="Y362" s="409"/>
      <c r="Z362" s="409"/>
      <c r="AA362" s="409"/>
      <c r="AB362" s="409"/>
      <c r="AC362" s="409"/>
      <c r="AD362" s="409"/>
      <c r="AE362" s="409"/>
      <c r="AF362" s="491">
        <f t="shared" si="38"/>
        <v>0</v>
      </c>
      <c r="AG362" s="149"/>
      <c r="AH362" s="42">
        <f t="shared" si="39"/>
        <v>0</v>
      </c>
    </row>
    <row r="363" spans="1:34" ht="12.75" customHeight="1" x14ac:dyDescent="0.25">
      <c r="A363" s="592"/>
      <c r="B363" s="590"/>
      <c r="C363" s="601"/>
      <c r="D363" s="157" t="s">
        <v>367</v>
      </c>
      <c r="E363" s="158">
        <v>155</v>
      </c>
      <c r="F363" s="114" t="s">
        <v>2491</v>
      </c>
      <c r="G363" s="170">
        <f>VLOOKUP(D363,Baza_cen[],4,0)</f>
        <v>218.07999999999998</v>
      </c>
      <c r="I363" s="109">
        <f t="shared" si="36"/>
        <v>218.07999999999998</v>
      </c>
      <c r="P363" s="35"/>
      <c r="Q363" s="274" t="str">
        <f t="shared" si="37"/>
        <v>szt.</v>
      </c>
      <c r="R363" s="394"/>
      <c r="S363" s="409"/>
      <c r="T363" s="409"/>
      <c r="U363" s="409"/>
      <c r="V363" s="409"/>
      <c r="W363" s="409"/>
      <c r="X363" s="409"/>
      <c r="Y363" s="409"/>
      <c r="Z363" s="409"/>
      <c r="AA363" s="409"/>
      <c r="AB363" s="409"/>
      <c r="AC363" s="409"/>
      <c r="AD363" s="409"/>
      <c r="AE363" s="409"/>
      <c r="AF363" s="491">
        <f t="shared" si="38"/>
        <v>0</v>
      </c>
      <c r="AG363" s="149"/>
      <c r="AH363" s="42">
        <f t="shared" si="39"/>
        <v>0</v>
      </c>
    </row>
    <row r="364" spans="1:34" ht="12.75" customHeight="1" x14ac:dyDescent="0.25">
      <c r="A364" s="592"/>
      <c r="B364" s="590"/>
      <c r="C364" s="601"/>
      <c r="D364" s="157" t="s">
        <v>368</v>
      </c>
      <c r="E364" s="158">
        <v>160</v>
      </c>
      <c r="F364" s="114" t="s">
        <v>2491</v>
      </c>
      <c r="G364" s="170">
        <f>VLOOKUP(D364,Baza_cen[],4,0)</f>
        <v>225.04</v>
      </c>
      <c r="I364" s="109">
        <f t="shared" si="36"/>
        <v>225.04</v>
      </c>
      <c r="P364" s="35"/>
      <c r="Q364" s="274" t="str">
        <f t="shared" si="37"/>
        <v>szt.</v>
      </c>
      <c r="R364" s="394"/>
      <c r="S364" s="409"/>
      <c r="T364" s="409"/>
      <c r="U364" s="409"/>
      <c r="V364" s="409"/>
      <c r="W364" s="409"/>
      <c r="X364" s="409"/>
      <c r="Y364" s="409"/>
      <c r="Z364" s="409"/>
      <c r="AA364" s="409"/>
      <c r="AB364" s="409"/>
      <c r="AC364" s="409"/>
      <c r="AD364" s="409"/>
      <c r="AE364" s="409"/>
      <c r="AF364" s="491">
        <f t="shared" si="38"/>
        <v>0</v>
      </c>
      <c r="AG364" s="149"/>
      <c r="AH364" s="42">
        <f t="shared" si="39"/>
        <v>0</v>
      </c>
    </row>
    <row r="365" spans="1:34" ht="12.75" customHeight="1" x14ac:dyDescent="0.25">
      <c r="A365" s="592"/>
      <c r="B365" s="590"/>
      <c r="C365" s="601"/>
      <c r="D365" s="157" t="s">
        <v>369</v>
      </c>
      <c r="E365" s="158">
        <v>165</v>
      </c>
      <c r="F365" s="114" t="s">
        <v>2491</v>
      </c>
      <c r="G365" s="170">
        <f>VLOOKUP(D365,Baza_cen[],4,0)</f>
        <v>229.67999999999998</v>
      </c>
      <c r="I365" s="109">
        <f t="shared" si="36"/>
        <v>229.67999999999998</v>
      </c>
      <c r="P365" s="35"/>
      <c r="Q365" s="274" t="str">
        <f t="shared" si="37"/>
        <v>szt.</v>
      </c>
      <c r="R365" s="394"/>
      <c r="S365" s="409"/>
      <c r="T365" s="409"/>
      <c r="U365" s="409"/>
      <c r="V365" s="409"/>
      <c r="W365" s="409"/>
      <c r="X365" s="409"/>
      <c r="Y365" s="409"/>
      <c r="Z365" s="409"/>
      <c r="AA365" s="409"/>
      <c r="AB365" s="409"/>
      <c r="AC365" s="409"/>
      <c r="AD365" s="409"/>
      <c r="AE365" s="409"/>
      <c r="AF365" s="491">
        <f t="shared" si="38"/>
        <v>0</v>
      </c>
      <c r="AG365" s="149"/>
      <c r="AH365" s="42">
        <f t="shared" si="39"/>
        <v>0</v>
      </c>
    </row>
    <row r="366" spans="1:34" ht="12.75" customHeight="1" x14ac:dyDescent="0.25">
      <c r="A366" s="592"/>
      <c r="B366" s="590"/>
      <c r="C366" s="601"/>
      <c r="D366" s="157" t="s">
        <v>370</v>
      </c>
      <c r="E366" s="158">
        <v>170</v>
      </c>
      <c r="F366" s="114" t="s">
        <v>2491</v>
      </c>
      <c r="G366" s="170">
        <f>VLOOKUP(D366,Baza_cen[],4,0)</f>
        <v>234.32</v>
      </c>
      <c r="I366" s="109">
        <f t="shared" si="36"/>
        <v>234.32</v>
      </c>
      <c r="P366" s="35"/>
      <c r="Q366" s="274" t="str">
        <f t="shared" si="37"/>
        <v>szt.</v>
      </c>
      <c r="R366" s="394"/>
      <c r="S366" s="409"/>
      <c r="T366" s="409"/>
      <c r="U366" s="409"/>
      <c r="V366" s="409"/>
      <c r="W366" s="409"/>
      <c r="X366" s="409"/>
      <c r="Y366" s="409"/>
      <c r="Z366" s="409"/>
      <c r="AA366" s="409"/>
      <c r="AB366" s="409"/>
      <c r="AC366" s="409"/>
      <c r="AD366" s="409"/>
      <c r="AE366" s="409"/>
      <c r="AF366" s="491">
        <f t="shared" si="38"/>
        <v>0</v>
      </c>
      <c r="AG366" s="149"/>
      <c r="AH366" s="42">
        <f t="shared" si="39"/>
        <v>0</v>
      </c>
    </row>
    <row r="367" spans="1:34" ht="12.75" customHeight="1" x14ac:dyDescent="0.25">
      <c r="A367" s="592"/>
      <c r="B367" s="590"/>
      <c r="C367" s="601"/>
      <c r="D367" s="157" t="s">
        <v>371</v>
      </c>
      <c r="E367" s="158">
        <v>175</v>
      </c>
      <c r="F367" s="114" t="s">
        <v>2491</v>
      </c>
      <c r="G367" s="170">
        <f>VLOOKUP(D367,Baza_cen[],4,0)</f>
        <v>240.11999999999998</v>
      </c>
      <c r="I367" s="109">
        <f t="shared" ref="I367:I382" si="40">G367*(1-$I$3)</f>
        <v>240.11999999999998</v>
      </c>
      <c r="P367" s="35"/>
      <c r="Q367" s="274" t="str">
        <f t="shared" ref="Q367:Q382" si="41">$Q$3</f>
        <v>szt.</v>
      </c>
      <c r="R367" s="394"/>
      <c r="S367" s="409"/>
      <c r="T367" s="409"/>
      <c r="U367" s="409"/>
      <c r="V367" s="409"/>
      <c r="W367" s="409"/>
      <c r="X367" s="409"/>
      <c r="Y367" s="409"/>
      <c r="Z367" s="409"/>
      <c r="AA367" s="409"/>
      <c r="AB367" s="409"/>
      <c r="AC367" s="409"/>
      <c r="AD367" s="409"/>
      <c r="AE367" s="409"/>
      <c r="AF367" s="491">
        <f t="shared" ref="AF367:AF382" si="42">P367*$J$1</f>
        <v>0</v>
      </c>
      <c r="AG367" s="149"/>
      <c r="AH367" s="42">
        <f t="shared" ref="AH367:AH382" si="43">AF367*I367</f>
        <v>0</v>
      </c>
    </row>
    <row r="368" spans="1:34" ht="12.75" customHeight="1" x14ac:dyDescent="0.25">
      <c r="A368" s="592"/>
      <c r="B368" s="590"/>
      <c r="C368" s="601"/>
      <c r="D368" s="157" t="s">
        <v>372</v>
      </c>
      <c r="E368" s="158">
        <v>180</v>
      </c>
      <c r="F368" s="114" t="s">
        <v>2491</v>
      </c>
      <c r="G368" s="170">
        <f>VLOOKUP(D368,Baza_cen[],4,0)</f>
        <v>245.92</v>
      </c>
      <c r="I368" s="109">
        <f t="shared" si="40"/>
        <v>245.92</v>
      </c>
      <c r="P368" s="35"/>
      <c r="Q368" s="274" t="str">
        <f t="shared" si="41"/>
        <v>szt.</v>
      </c>
      <c r="R368" s="394"/>
      <c r="S368" s="409"/>
      <c r="T368" s="409"/>
      <c r="U368" s="409"/>
      <c r="V368" s="409"/>
      <c r="W368" s="409"/>
      <c r="X368" s="409"/>
      <c r="Y368" s="409"/>
      <c r="Z368" s="409"/>
      <c r="AA368" s="409"/>
      <c r="AB368" s="409"/>
      <c r="AC368" s="409"/>
      <c r="AD368" s="409"/>
      <c r="AE368" s="409"/>
      <c r="AF368" s="491">
        <f t="shared" si="42"/>
        <v>0</v>
      </c>
      <c r="AG368" s="149"/>
      <c r="AH368" s="42">
        <f t="shared" si="43"/>
        <v>0</v>
      </c>
    </row>
    <row r="369" spans="1:34" ht="12.75" customHeight="1" x14ac:dyDescent="0.25">
      <c r="A369" s="592"/>
      <c r="B369" s="590"/>
      <c r="C369" s="601"/>
      <c r="D369" s="157" t="s">
        <v>373</v>
      </c>
      <c r="E369" s="158">
        <v>185</v>
      </c>
      <c r="F369" s="114" t="s">
        <v>2491</v>
      </c>
      <c r="G369" s="170">
        <f>VLOOKUP(D369,Baza_cen[],4,0)</f>
        <v>252.88</v>
      </c>
      <c r="I369" s="109">
        <f t="shared" si="40"/>
        <v>252.88</v>
      </c>
      <c r="P369" s="35"/>
      <c r="Q369" s="274" t="str">
        <f t="shared" si="41"/>
        <v>szt.</v>
      </c>
      <c r="R369" s="394"/>
      <c r="S369" s="409"/>
      <c r="T369" s="409"/>
      <c r="U369" s="409"/>
      <c r="V369" s="409"/>
      <c r="W369" s="409"/>
      <c r="X369" s="409"/>
      <c r="Y369" s="409"/>
      <c r="Z369" s="409"/>
      <c r="AA369" s="409"/>
      <c r="AB369" s="409"/>
      <c r="AC369" s="409"/>
      <c r="AD369" s="409"/>
      <c r="AE369" s="409"/>
      <c r="AF369" s="491">
        <f t="shared" si="42"/>
        <v>0</v>
      </c>
      <c r="AG369" s="149"/>
      <c r="AH369" s="42">
        <f t="shared" si="43"/>
        <v>0</v>
      </c>
    </row>
    <row r="370" spans="1:34" ht="12.75" customHeight="1" x14ac:dyDescent="0.25">
      <c r="A370" s="592"/>
      <c r="B370" s="590"/>
      <c r="C370" s="601"/>
      <c r="D370" s="157" t="s">
        <v>374</v>
      </c>
      <c r="E370" s="158">
        <v>190</v>
      </c>
      <c r="F370" s="114" t="s">
        <v>2491</v>
      </c>
      <c r="G370" s="170">
        <f>VLOOKUP(D370,Baza_cen[],4,0)</f>
        <v>255.2</v>
      </c>
      <c r="I370" s="109">
        <f t="shared" si="40"/>
        <v>255.2</v>
      </c>
      <c r="P370" s="35"/>
      <c r="Q370" s="274" t="str">
        <f t="shared" si="41"/>
        <v>szt.</v>
      </c>
      <c r="R370" s="394"/>
      <c r="S370" s="409"/>
      <c r="T370" s="409"/>
      <c r="U370" s="409"/>
      <c r="V370" s="409"/>
      <c r="W370" s="409"/>
      <c r="X370" s="409"/>
      <c r="Y370" s="409"/>
      <c r="Z370" s="409"/>
      <c r="AA370" s="409"/>
      <c r="AB370" s="409"/>
      <c r="AC370" s="409"/>
      <c r="AD370" s="409"/>
      <c r="AE370" s="409"/>
      <c r="AF370" s="491">
        <f t="shared" si="42"/>
        <v>0</v>
      </c>
      <c r="AG370" s="149"/>
      <c r="AH370" s="42">
        <f t="shared" si="43"/>
        <v>0</v>
      </c>
    </row>
    <row r="371" spans="1:34" ht="12.75" customHeight="1" x14ac:dyDescent="0.25">
      <c r="A371" s="592"/>
      <c r="B371" s="590"/>
      <c r="C371" s="601"/>
      <c r="D371" s="157" t="s">
        <v>375</v>
      </c>
      <c r="E371" s="158">
        <v>195</v>
      </c>
      <c r="F371" s="114" t="s">
        <v>2491</v>
      </c>
      <c r="G371" s="170">
        <f>VLOOKUP(D371,Baza_cen[],4,0)</f>
        <v>259.83999999999997</v>
      </c>
      <c r="I371" s="109">
        <f t="shared" si="40"/>
        <v>259.83999999999997</v>
      </c>
      <c r="P371" s="35"/>
      <c r="Q371" s="274" t="str">
        <f t="shared" si="41"/>
        <v>szt.</v>
      </c>
      <c r="R371" s="394"/>
      <c r="S371" s="409"/>
      <c r="T371" s="409"/>
      <c r="U371" s="409"/>
      <c r="V371" s="409"/>
      <c r="W371" s="409"/>
      <c r="X371" s="409"/>
      <c r="Y371" s="409"/>
      <c r="Z371" s="409"/>
      <c r="AA371" s="409"/>
      <c r="AB371" s="409"/>
      <c r="AC371" s="409"/>
      <c r="AD371" s="409"/>
      <c r="AE371" s="409"/>
      <c r="AF371" s="491">
        <f t="shared" si="42"/>
        <v>0</v>
      </c>
      <c r="AG371" s="149"/>
      <c r="AH371" s="42">
        <f t="shared" si="43"/>
        <v>0</v>
      </c>
    </row>
    <row r="372" spans="1:34" ht="12.75" customHeight="1" x14ac:dyDescent="0.25">
      <c r="A372" s="592"/>
      <c r="B372" s="590"/>
      <c r="C372" s="601"/>
      <c r="D372" s="157" t="s">
        <v>376</v>
      </c>
      <c r="E372" s="158">
        <v>200</v>
      </c>
      <c r="F372" s="114" t="s">
        <v>2491</v>
      </c>
      <c r="G372" s="170">
        <f>VLOOKUP(D372,Baza_cen[],4,0)</f>
        <v>266.79999999999995</v>
      </c>
      <c r="I372" s="109">
        <f t="shared" si="40"/>
        <v>266.79999999999995</v>
      </c>
      <c r="P372" s="35"/>
      <c r="Q372" s="274" t="str">
        <f t="shared" si="41"/>
        <v>szt.</v>
      </c>
      <c r="R372" s="394"/>
      <c r="S372" s="409"/>
      <c r="T372" s="409"/>
      <c r="U372" s="409"/>
      <c r="V372" s="409"/>
      <c r="W372" s="409"/>
      <c r="X372" s="409"/>
      <c r="Y372" s="409"/>
      <c r="Z372" s="409"/>
      <c r="AA372" s="409"/>
      <c r="AB372" s="409"/>
      <c r="AC372" s="409"/>
      <c r="AD372" s="409"/>
      <c r="AE372" s="409"/>
      <c r="AF372" s="491">
        <f t="shared" si="42"/>
        <v>0</v>
      </c>
      <c r="AG372" s="149"/>
      <c r="AH372" s="42">
        <f t="shared" si="43"/>
        <v>0</v>
      </c>
    </row>
    <row r="373" spans="1:34" ht="12.75" customHeight="1" x14ac:dyDescent="0.25">
      <c r="A373" s="592"/>
      <c r="B373" s="590"/>
      <c r="C373" s="601"/>
      <c r="D373" s="157" t="s">
        <v>377</v>
      </c>
      <c r="E373" s="158">
        <v>205</v>
      </c>
      <c r="F373" s="114" t="s">
        <v>2491</v>
      </c>
      <c r="G373" s="170">
        <f>VLOOKUP(D373,Baza_cen[],4,0)</f>
        <v>270.27999999999997</v>
      </c>
      <c r="I373" s="109">
        <f t="shared" si="40"/>
        <v>270.27999999999997</v>
      </c>
      <c r="P373" s="35"/>
      <c r="Q373" s="274" t="str">
        <f t="shared" si="41"/>
        <v>szt.</v>
      </c>
      <c r="R373" s="394"/>
      <c r="S373" s="409"/>
      <c r="T373" s="409"/>
      <c r="U373" s="409"/>
      <c r="V373" s="409"/>
      <c r="W373" s="409"/>
      <c r="X373" s="409"/>
      <c r="Y373" s="409"/>
      <c r="Z373" s="409"/>
      <c r="AA373" s="409"/>
      <c r="AB373" s="409"/>
      <c r="AC373" s="409"/>
      <c r="AD373" s="409"/>
      <c r="AE373" s="409"/>
      <c r="AF373" s="491">
        <f t="shared" si="42"/>
        <v>0</v>
      </c>
      <c r="AG373" s="149"/>
      <c r="AH373" s="42">
        <f t="shared" si="43"/>
        <v>0</v>
      </c>
    </row>
    <row r="374" spans="1:34" ht="12.75" customHeight="1" x14ac:dyDescent="0.25">
      <c r="A374" s="592"/>
      <c r="B374" s="590"/>
      <c r="C374" s="601"/>
      <c r="D374" s="157" t="s">
        <v>378</v>
      </c>
      <c r="E374" s="158">
        <v>210</v>
      </c>
      <c r="F374" s="114" t="s">
        <v>2491</v>
      </c>
      <c r="G374" s="170">
        <f>VLOOKUP(D374,Baza_cen[],4,0)</f>
        <v>278.39999999999998</v>
      </c>
      <c r="I374" s="109">
        <f t="shared" si="40"/>
        <v>278.39999999999998</v>
      </c>
      <c r="P374" s="35"/>
      <c r="Q374" s="274" t="str">
        <f t="shared" si="41"/>
        <v>szt.</v>
      </c>
      <c r="R374" s="394"/>
      <c r="S374" s="409"/>
      <c r="T374" s="409"/>
      <c r="U374" s="409"/>
      <c r="V374" s="409"/>
      <c r="W374" s="409"/>
      <c r="X374" s="409"/>
      <c r="Y374" s="409"/>
      <c r="Z374" s="409"/>
      <c r="AA374" s="409"/>
      <c r="AB374" s="409"/>
      <c r="AC374" s="409"/>
      <c r="AD374" s="409"/>
      <c r="AE374" s="409"/>
      <c r="AF374" s="491">
        <f t="shared" si="42"/>
        <v>0</v>
      </c>
      <c r="AG374" s="149"/>
      <c r="AH374" s="42">
        <f t="shared" si="43"/>
        <v>0</v>
      </c>
    </row>
    <row r="375" spans="1:34" ht="12.75" customHeight="1" x14ac:dyDescent="0.25">
      <c r="A375" s="592"/>
      <c r="B375" s="590"/>
      <c r="C375" s="601"/>
      <c r="D375" s="157" t="s">
        <v>379</v>
      </c>
      <c r="E375" s="158">
        <v>215</v>
      </c>
      <c r="F375" s="114" t="s">
        <v>2491</v>
      </c>
      <c r="G375" s="170">
        <f>VLOOKUP(D375,Baza_cen[],4,0)</f>
        <v>283.03999999999996</v>
      </c>
      <c r="I375" s="109">
        <f t="shared" si="40"/>
        <v>283.03999999999996</v>
      </c>
      <c r="P375" s="35"/>
      <c r="Q375" s="274" t="str">
        <f t="shared" si="41"/>
        <v>szt.</v>
      </c>
      <c r="R375" s="394"/>
      <c r="S375" s="409"/>
      <c r="T375" s="409"/>
      <c r="U375" s="409"/>
      <c r="V375" s="409"/>
      <c r="W375" s="409"/>
      <c r="X375" s="409"/>
      <c r="Y375" s="409"/>
      <c r="Z375" s="409"/>
      <c r="AA375" s="409"/>
      <c r="AB375" s="409"/>
      <c r="AC375" s="409"/>
      <c r="AD375" s="409"/>
      <c r="AE375" s="409"/>
      <c r="AF375" s="491">
        <f t="shared" si="42"/>
        <v>0</v>
      </c>
      <c r="AG375" s="149"/>
      <c r="AH375" s="42">
        <f t="shared" si="43"/>
        <v>0</v>
      </c>
    </row>
    <row r="376" spans="1:34" ht="12.75" customHeight="1" x14ac:dyDescent="0.25">
      <c r="A376" s="592"/>
      <c r="B376" s="590"/>
      <c r="C376" s="601"/>
      <c r="D376" s="157" t="s">
        <v>380</v>
      </c>
      <c r="E376" s="158">
        <v>220</v>
      </c>
      <c r="F376" s="114" t="s">
        <v>2491</v>
      </c>
      <c r="G376" s="170">
        <f>VLOOKUP(D376,Baza_cen[],4,0)</f>
        <v>288.83999999999997</v>
      </c>
      <c r="I376" s="109">
        <f t="shared" si="40"/>
        <v>288.83999999999997</v>
      </c>
      <c r="P376" s="35"/>
      <c r="Q376" s="274" t="str">
        <f t="shared" si="41"/>
        <v>szt.</v>
      </c>
      <c r="R376" s="394"/>
      <c r="S376" s="409"/>
      <c r="T376" s="409"/>
      <c r="U376" s="409"/>
      <c r="V376" s="409"/>
      <c r="W376" s="409"/>
      <c r="X376" s="409"/>
      <c r="Y376" s="409"/>
      <c r="Z376" s="409"/>
      <c r="AA376" s="409"/>
      <c r="AB376" s="409"/>
      <c r="AC376" s="409"/>
      <c r="AD376" s="409"/>
      <c r="AE376" s="409"/>
      <c r="AF376" s="491">
        <f t="shared" si="42"/>
        <v>0</v>
      </c>
      <c r="AG376" s="149"/>
      <c r="AH376" s="42">
        <f t="shared" si="43"/>
        <v>0</v>
      </c>
    </row>
    <row r="377" spans="1:34" ht="12.75" customHeight="1" x14ac:dyDescent="0.25">
      <c r="A377" s="592"/>
      <c r="B377" s="590"/>
      <c r="C377" s="601"/>
      <c r="D377" s="157" t="s">
        <v>381</v>
      </c>
      <c r="E377" s="158">
        <v>225</v>
      </c>
      <c r="F377" s="114" t="s">
        <v>2491</v>
      </c>
      <c r="G377" s="170">
        <f>VLOOKUP(D377,Baza_cen[],4,0)</f>
        <v>293.47999999999996</v>
      </c>
      <c r="I377" s="109">
        <f t="shared" si="40"/>
        <v>293.47999999999996</v>
      </c>
      <c r="P377" s="35"/>
      <c r="Q377" s="274" t="str">
        <f t="shared" si="41"/>
        <v>szt.</v>
      </c>
      <c r="R377" s="394"/>
      <c r="S377" s="409"/>
      <c r="T377" s="409"/>
      <c r="U377" s="409"/>
      <c r="V377" s="409"/>
      <c r="W377" s="409"/>
      <c r="X377" s="409"/>
      <c r="Y377" s="409"/>
      <c r="Z377" s="409"/>
      <c r="AA377" s="409"/>
      <c r="AB377" s="409"/>
      <c r="AC377" s="409"/>
      <c r="AD377" s="409"/>
      <c r="AE377" s="409"/>
      <c r="AF377" s="491">
        <f t="shared" si="42"/>
        <v>0</v>
      </c>
      <c r="AG377" s="149"/>
      <c r="AH377" s="42">
        <f t="shared" si="43"/>
        <v>0</v>
      </c>
    </row>
    <row r="378" spans="1:34" ht="12.75" customHeight="1" x14ac:dyDescent="0.25">
      <c r="A378" s="592"/>
      <c r="B378" s="590"/>
      <c r="C378" s="601"/>
      <c r="D378" s="157" t="s">
        <v>382</v>
      </c>
      <c r="E378" s="158">
        <v>230</v>
      </c>
      <c r="F378" s="114" t="s">
        <v>2491</v>
      </c>
      <c r="G378" s="170">
        <f>VLOOKUP(D378,Baza_cen[],4,0)</f>
        <v>300.44</v>
      </c>
      <c r="I378" s="109">
        <f t="shared" si="40"/>
        <v>300.44</v>
      </c>
      <c r="P378" s="35"/>
      <c r="Q378" s="274" t="str">
        <f t="shared" si="41"/>
        <v>szt.</v>
      </c>
      <c r="R378" s="394"/>
      <c r="S378" s="409"/>
      <c r="T378" s="409"/>
      <c r="U378" s="409"/>
      <c r="V378" s="409"/>
      <c r="W378" s="409"/>
      <c r="X378" s="409"/>
      <c r="Y378" s="409"/>
      <c r="Z378" s="409"/>
      <c r="AA378" s="409"/>
      <c r="AB378" s="409"/>
      <c r="AC378" s="409"/>
      <c r="AD378" s="409"/>
      <c r="AE378" s="409"/>
      <c r="AF378" s="491">
        <f t="shared" si="42"/>
        <v>0</v>
      </c>
      <c r="AG378" s="149"/>
      <c r="AH378" s="42">
        <f t="shared" si="43"/>
        <v>0</v>
      </c>
    </row>
    <row r="379" spans="1:34" ht="12.75" customHeight="1" x14ac:dyDescent="0.25">
      <c r="A379" s="592"/>
      <c r="B379" s="590"/>
      <c r="C379" s="601"/>
      <c r="D379" s="157" t="s">
        <v>383</v>
      </c>
      <c r="E379" s="158">
        <v>235</v>
      </c>
      <c r="F379" s="114" t="s">
        <v>2491</v>
      </c>
      <c r="G379" s="170">
        <f>VLOOKUP(D379,Baza_cen[],4,0)</f>
        <v>306.23999999999995</v>
      </c>
      <c r="I379" s="109">
        <f t="shared" si="40"/>
        <v>306.23999999999995</v>
      </c>
      <c r="P379" s="35"/>
      <c r="Q379" s="274" t="str">
        <f t="shared" si="41"/>
        <v>szt.</v>
      </c>
      <c r="R379" s="394"/>
      <c r="S379" s="409"/>
      <c r="T379" s="409"/>
      <c r="U379" s="409"/>
      <c r="V379" s="409"/>
      <c r="W379" s="409"/>
      <c r="X379" s="409"/>
      <c r="Y379" s="409"/>
      <c r="Z379" s="409"/>
      <c r="AA379" s="409"/>
      <c r="AB379" s="409"/>
      <c r="AC379" s="409"/>
      <c r="AD379" s="409"/>
      <c r="AE379" s="409"/>
      <c r="AF379" s="491">
        <f t="shared" si="42"/>
        <v>0</v>
      </c>
      <c r="AG379" s="149"/>
      <c r="AH379" s="42">
        <f t="shared" si="43"/>
        <v>0</v>
      </c>
    </row>
    <row r="380" spans="1:34" ht="12.75" customHeight="1" x14ac:dyDescent="0.25">
      <c r="A380" s="592"/>
      <c r="B380" s="590"/>
      <c r="C380" s="601"/>
      <c r="D380" s="157" t="s">
        <v>384</v>
      </c>
      <c r="E380" s="158">
        <v>240</v>
      </c>
      <c r="F380" s="114" t="s">
        <v>2491</v>
      </c>
      <c r="G380" s="170">
        <f>VLOOKUP(D380,Baza_cen[],4,0)</f>
        <v>312.03999999999996</v>
      </c>
      <c r="I380" s="109">
        <f t="shared" si="40"/>
        <v>312.03999999999996</v>
      </c>
      <c r="P380" s="35"/>
      <c r="Q380" s="274" t="str">
        <f t="shared" si="41"/>
        <v>szt.</v>
      </c>
      <c r="R380" s="394"/>
      <c r="S380" s="409"/>
      <c r="T380" s="409"/>
      <c r="U380" s="409"/>
      <c r="V380" s="409"/>
      <c r="W380" s="409"/>
      <c r="X380" s="409"/>
      <c r="Y380" s="409"/>
      <c r="Z380" s="409"/>
      <c r="AA380" s="409"/>
      <c r="AB380" s="409"/>
      <c r="AC380" s="409"/>
      <c r="AD380" s="409"/>
      <c r="AE380" s="409"/>
      <c r="AF380" s="491">
        <f t="shared" si="42"/>
        <v>0</v>
      </c>
      <c r="AG380" s="149"/>
      <c r="AH380" s="42">
        <f t="shared" si="43"/>
        <v>0</v>
      </c>
    </row>
    <row r="381" spans="1:34" ht="12.75" customHeight="1" x14ac:dyDescent="0.25">
      <c r="A381" s="592"/>
      <c r="B381" s="590"/>
      <c r="C381" s="601"/>
      <c r="D381" s="157" t="s">
        <v>385</v>
      </c>
      <c r="E381" s="158">
        <v>245</v>
      </c>
      <c r="F381" s="114" t="s">
        <v>2491</v>
      </c>
      <c r="G381" s="170">
        <f>VLOOKUP(D381,Baza_cen[],4,0)</f>
        <v>320.15999999999997</v>
      </c>
      <c r="I381" s="109">
        <f t="shared" si="40"/>
        <v>320.15999999999997</v>
      </c>
      <c r="P381" s="35"/>
      <c r="Q381" s="274" t="str">
        <f t="shared" si="41"/>
        <v>szt.</v>
      </c>
      <c r="R381" s="394"/>
      <c r="S381" s="409"/>
      <c r="T381" s="409"/>
      <c r="U381" s="409"/>
      <c r="V381" s="409"/>
      <c r="W381" s="409"/>
      <c r="X381" s="409"/>
      <c r="Y381" s="409"/>
      <c r="Z381" s="409"/>
      <c r="AA381" s="409"/>
      <c r="AB381" s="409"/>
      <c r="AC381" s="409"/>
      <c r="AD381" s="409"/>
      <c r="AE381" s="409"/>
      <c r="AF381" s="491">
        <f t="shared" si="42"/>
        <v>0</v>
      </c>
      <c r="AG381" s="149"/>
      <c r="AH381" s="42">
        <f t="shared" si="43"/>
        <v>0</v>
      </c>
    </row>
    <row r="382" spans="1:34" ht="12.75" customHeight="1" x14ac:dyDescent="0.25">
      <c r="A382" s="592"/>
      <c r="B382" s="590"/>
      <c r="C382" s="601"/>
      <c r="D382" s="165" t="s">
        <v>386</v>
      </c>
      <c r="E382" s="166">
        <v>250</v>
      </c>
      <c r="F382" s="114" t="s">
        <v>2491</v>
      </c>
      <c r="G382" s="172">
        <f>VLOOKUP(D382,Baza_cen[],4,0)</f>
        <v>324.79999999999995</v>
      </c>
      <c r="I382" s="109">
        <f t="shared" si="40"/>
        <v>324.79999999999995</v>
      </c>
      <c r="P382" s="35"/>
      <c r="Q382" s="274" t="str">
        <f t="shared" si="41"/>
        <v>szt.</v>
      </c>
      <c r="R382" s="394"/>
      <c r="S382" s="409"/>
      <c r="T382" s="409"/>
      <c r="U382" s="409"/>
      <c r="V382" s="409"/>
      <c r="W382" s="409"/>
      <c r="X382" s="409"/>
      <c r="Y382" s="409"/>
      <c r="Z382" s="409"/>
      <c r="AA382" s="409"/>
      <c r="AB382" s="409"/>
      <c r="AC382" s="409"/>
      <c r="AD382" s="409"/>
      <c r="AE382" s="409"/>
      <c r="AF382" s="491">
        <f t="shared" si="42"/>
        <v>0</v>
      </c>
      <c r="AG382" s="149"/>
      <c r="AH382" s="42">
        <f t="shared" si="43"/>
        <v>0</v>
      </c>
    </row>
    <row r="383" spans="1:34" ht="9.9499999999999993" customHeight="1" x14ac:dyDescent="0.25">
      <c r="A383" s="118"/>
      <c r="B383" s="118"/>
      <c r="C383" s="118"/>
      <c r="D383" s="118"/>
      <c r="E383" s="118"/>
      <c r="F383" s="118"/>
      <c r="G383" s="118"/>
      <c r="I383" s="168"/>
      <c r="P383" s="119"/>
      <c r="Q383" s="119"/>
      <c r="R383" s="400"/>
      <c r="S383" s="120"/>
      <c r="T383" s="120"/>
      <c r="U383" s="120"/>
      <c r="V383" s="120"/>
      <c r="W383" s="120"/>
      <c r="X383" s="120"/>
      <c r="Y383" s="120"/>
      <c r="Z383" s="120"/>
      <c r="AA383" s="120"/>
      <c r="AB383" s="120"/>
      <c r="AC383" s="120"/>
      <c r="AD383" s="120"/>
      <c r="AE383" s="120"/>
      <c r="AF383" s="492"/>
      <c r="AG383" s="120"/>
      <c r="AH383" s="76"/>
    </row>
    <row r="384" spans="1:34" ht="12.75" customHeight="1" x14ac:dyDescent="0.25">
      <c r="A384" s="592"/>
      <c r="B384" s="590" t="s">
        <v>388</v>
      </c>
      <c r="C384" s="601" t="s">
        <v>2500</v>
      </c>
      <c r="D384" s="152" t="s">
        <v>387</v>
      </c>
      <c r="E384" s="153">
        <v>55</v>
      </c>
      <c r="F384" s="153" t="s">
        <v>2490</v>
      </c>
      <c r="G384" s="169">
        <f>VLOOKUP(D384,Baza_cen[],4,0)</f>
        <v>125.27999999999999</v>
      </c>
      <c r="I384" s="109">
        <f t="shared" ref="I384:I439" si="44">G384*(1-$I$3)</f>
        <v>125.27999999999999</v>
      </c>
      <c r="P384" s="35"/>
      <c r="Q384" s="274" t="str">
        <f t="shared" ref="Q384:Q439" si="45">$Q$3</f>
        <v>szt.</v>
      </c>
      <c r="R384" s="394"/>
      <c r="S384" s="409"/>
      <c r="T384" s="409"/>
      <c r="U384" s="409"/>
      <c r="V384" s="409"/>
      <c r="W384" s="409"/>
      <c r="X384" s="409"/>
      <c r="Y384" s="409"/>
      <c r="Z384" s="409"/>
      <c r="AA384" s="409"/>
      <c r="AB384" s="409"/>
      <c r="AC384" s="409"/>
      <c r="AD384" s="409"/>
      <c r="AE384" s="409"/>
      <c r="AF384" s="491">
        <f t="shared" ref="AF384:AF439" si="46">P384*$J$1</f>
        <v>0</v>
      </c>
      <c r="AG384" s="149"/>
      <c r="AH384" s="42">
        <f t="shared" ref="AH384:AH439" si="47">AF384*I384</f>
        <v>0</v>
      </c>
    </row>
    <row r="385" spans="1:34" ht="12.75" customHeight="1" x14ac:dyDescent="0.25">
      <c r="A385" s="592"/>
      <c r="B385" s="590"/>
      <c r="C385" s="601"/>
      <c r="D385" s="157" t="s">
        <v>389</v>
      </c>
      <c r="E385" s="158">
        <v>60</v>
      </c>
      <c r="F385" s="158" t="s">
        <v>2490</v>
      </c>
      <c r="G385" s="170">
        <f>VLOOKUP(D385,Baza_cen[],4,0)</f>
        <v>131.07999999999998</v>
      </c>
      <c r="I385" s="109">
        <f t="shared" si="44"/>
        <v>131.07999999999998</v>
      </c>
      <c r="P385" s="35"/>
      <c r="Q385" s="274" t="str">
        <f t="shared" si="45"/>
        <v>szt.</v>
      </c>
      <c r="R385" s="394"/>
      <c r="S385" s="409"/>
      <c r="T385" s="409"/>
      <c r="U385" s="409"/>
      <c r="V385" s="409"/>
      <c r="W385" s="409"/>
      <c r="X385" s="409"/>
      <c r="Y385" s="409"/>
      <c r="Z385" s="409"/>
      <c r="AA385" s="409"/>
      <c r="AB385" s="409"/>
      <c r="AC385" s="409"/>
      <c r="AD385" s="409"/>
      <c r="AE385" s="409"/>
      <c r="AF385" s="491">
        <f t="shared" si="46"/>
        <v>0</v>
      </c>
      <c r="AG385" s="149"/>
      <c r="AH385" s="42">
        <f t="shared" si="47"/>
        <v>0</v>
      </c>
    </row>
    <row r="386" spans="1:34" ht="12.75" customHeight="1" x14ac:dyDescent="0.25">
      <c r="A386" s="592"/>
      <c r="B386" s="590"/>
      <c r="C386" s="601"/>
      <c r="D386" s="157" t="s">
        <v>390</v>
      </c>
      <c r="E386" s="158">
        <v>65</v>
      </c>
      <c r="F386" s="158" t="s">
        <v>2490</v>
      </c>
      <c r="G386" s="170">
        <f>VLOOKUP(D386,Baza_cen[],4,0)</f>
        <v>135.72</v>
      </c>
      <c r="I386" s="109">
        <f t="shared" si="44"/>
        <v>135.72</v>
      </c>
      <c r="P386" s="35"/>
      <c r="Q386" s="274" t="str">
        <f t="shared" si="45"/>
        <v>szt.</v>
      </c>
      <c r="R386" s="394"/>
      <c r="S386" s="409"/>
      <c r="T386" s="409"/>
      <c r="U386" s="409"/>
      <c r="V386" s="409"/>
      <c r="W386" s="409"/>
      <c r="X386" s="409"/>
      <c r="Y386" s="409"/>
      <c r="Z386" s="409"/>
      <c r="AA386" s="409"/>
      <c r="AB386" s="409"/>
      <c r="AC386" s="409"/>
      <c r="AD386" s="409"/>
      <c r="AE386" s="409"/>
      <c r="AF386" s="491">
        <f t="shared" si="46"/>
        <v>0</v>
      </c>
      <c r="AG386" s="149"/>
      <c r="AH386" s="42">
        <f t="shared" si="47"/>
        <v>0</v>
      </c>
    </row>
    <row r="387" spans="1:34" ht="12.75" customHeight="1" x14ac:dyDescent="0.25">
      <c r="A387" s="592"/>
      <c r="B387" s="590"/>
      <c r="C387" s="601"/>
      <c r="D387" s="157" t="s">
        <v>391</v>
      </c>
      <c r="E387" s="158">
        <v>70</v>
      </c>
      <c r="F387" s="158" t="s">
        <v>2490</v>
      </c>
      <c r="G387" s="170">
        <f>VLOOKUP(D387,Baza_cen[],4,0)</f>
        <v>142.67999999999998</v>
      </c>
      <c r="I387" s="109">
        <f t="shared" si="44"/>
        <v>142.67999999999998</v>
      </c>
      <c r="P387" s="35"/>
      <c r="Q387" s="274" t="str">
        <f t="shared" si="45"/>
        <v>szt.</v>
      </c>
      <c r="R387" s="394"/>
      <c r="S387" s="409"/>
      <c r="T387" s="409"/>
      <c r="U387" s="409"/>
      <c r="V387" s="409"/>
      <c r="W387" s="409"/>
      <c r="X387" s="409"/>
      <c r="Y387" s="409"/>
      <c r="Z387" s="409"/>
      <c r="AA387" s="409"/>
      <c r="AB387" s="409"/>
      <c r="AC387" s="409"/>
      <c r="AD387" s="409"/>
      <c r="AE387" s="409"/>
      <c r="AF387" s="491">
        <f t="shared" si="46"/>
        <v>0</v>
      </c>
      <c r="AG387" s="149"/>
      <c r="AH387" s="42">
        <f t="shared" si="47"/>
        <v>0</v>
      </c>
    </row>
    <row r="388" spans="1:34" ht="12.75" customHeight="1" x14ac:dyDescent="0.25">
      <c r="A388" s="592"/>
      <c r="B388" s="590"/>
      <c r="C388" s="601"/>
      <c r="D388" s="157" t="s">
        <v>392</v>
      </c>
      <c r="E388" s="158">
        <v>75</v>
      </c>
      <c r="F388" s="158" t="s">
        <v>2490</v>
      </c>
      <c r="G388" s="170">
        <f>VLOOKUP(D388,Baza_cen[],4,0)</f>
        <v>149.63999999999999</v>
      </c>
      <c r="I388" s="109">
        <f t="shared" si="44"/>
        <v>149.63999999999999</v>
      </c>
      <c r="P388" s="35"/>
      <c r="Q388" s="274" t="str">
        <f t="shared" si="45"/>
        <v>szt.</v>
      </c>
      <c r="R388" s="394"/>
      <c r="S388" s="409"/>
      <c r="T388" s="409"/>
      <c r="U388" s="409"/>
      <c r="V388" s="409"/>
      <c r="W388" s="409"/>
      <c r="X388" s="409"/>
      <c r="Y388" s="409"/>
      <c r="Z388" s="409"/>
      <c r="AA388" s="409"/>
      <c r="AB388" s="409"/>
      <c r="AC388" s="409"/>
      <c r="AD388" s="409"/>
      <c r="AE388" s="409"/>
      <c r="AF388" s="491">
        <f t="shared" si="46"/>
        <v>0</v>
      </c>
      <c r="AG388" s="149"/>
      <c r="AH388" s="42">
        <f t="shared" si="47"/>
        <v>0</v>
      </c>
    </row>
    <row r="389" spans="1:34" ht="12.75" customHeight="1" x14ac:dyDescent="0.25">
      <c r="A389" s="592"/>
      <c r="B389" s="590"/>
      <c r="C389" s="601"/>
      <c r="D389" s="157" t="s">
        <v>393</v>
      </c>
      <c r="E389" s="158">
        <v>80</v>
      </c>
      <c r="F389" s="158" t="s">
        <v>2490</v>
      </c>
      <c r="G389" s="170">
        <f>VLOOKUP(D389,Baza_cen[],4,0)</f>
        <v>155.44</v>
      </c>
      <c r="I389" s="109">
        <f t="shared" si="44"/>
        <v>155.44</v>
      </c>
      <c r="P389" s="35"/>
      <c r="Q389" s="274" t="str">
        <f t="shared" si="45"/>
        <v>szt.</v>
      </c>
      <c r="R389" s="394"/>
      <c r="S389" s="409"/>
      <c r="T389" s="409"/>
      <c r="U389" s="409"/>
      <c r="V389" s="409"/>
      <c r="W389" s="409"/>
      <c r="X389" s="409"/>
      <c r="Y389" s="409"/>
      <c r="Z389" s="409"/>
      <c r="AA389" s="409"/>
      <c r="AB389" s="409"/>
      <c r="AC389" s="409"/>
      <c r="AD389" s="409"/>
      <c r="AE389" s="409"/>
      <c r="AF389" s="491">
        <f t="shared" si="46"/>
        <v>0</v>
      </c>
      <c r="AG389" s="149"/>
      <c r="AH389" s="42">
        <f t="shared" si="47"/>
        <v>0</v>
      </c>
    </row>
    <row r="390" spans="1:34" ht="12.75" customHeight="1" x14ac:dyDescent="0.25">
      <c r="A390" s="592"/>
      <c r="B390" s="590"/>
      <c r="C390" s="601"/>
      <c r="D390" s="157" t="s">
        <v>394</v>
      </c>
      <c r="E390" s="158">
        <v>85</v>
      </c>
      <c r="F390" s="158" t="s">
        <v>2490</v>
      </c>
      <c r="G390" s="170">
        <f>VLOOKUP(D390,Baza_cen[],4,0)</f>
        <v>162.39999999999998</v>
      </c>
      <c r="I390" s="109">
        <f t="shared" si="44"/>
        <v>162.39999999999998</v>
      </c>
      <c r="P390" s="35"/>
      <c r="Q390" s="274" t="str">
        <f t="shared" si="45"/>
        <v>szt.</v>
      </c>
      <c r="R390" s="394"/>
      <c r="S390" s="409"/>
      <c r="T390" s="409"/>
      <c r="U390" s="409"/>
      <c r="V390" s="409"/>
      <c r="W390" s="409"/>
      <c r="X390" s="409"/>
      <c r="Y390" s="409"/>
      <c r="Z390" s="409"/>
      <c r="AA390" s="409"/>
      <c r="AB390" s="409"/>
      <c r="AC390" s="409"/>
      <c r="AD390" s="409"/>
      <c r="AE390" s="409"/>
      <c r="AF390" s="491">
        <f t="shared" si="46"/>
        <v>0</v>
      </c>
      <c r="AG390" s="149"/>
      <c r="AH390" s="42">
        <f t="shared" si="47"/>
        <v>0</v>
      </c>
    </row>
    <row r="391" spans="1:34" ht="12.75" customHeight="1" x14ac:dyDescent="0.25">
      <c r="A391" s="592"/>
      <c r="B391" s="590"/>
      <c r="C391" s="601"/>
      <c r="D391" s="157" t="s">
        <v>395</v>
      </c>
      <c r="E391" s="158">
        <v>90</v>
      </c>
      <c r="F391" s="158" t="s">
        <v>2490</v>
      </c>
      <c r="G391" s="170">
        <f>VLOOKUP(D391,Baza_cen[],4,0)</f>
        <v>171.67999999999998</v>
      </c>
      <c r="I391" s="109">
        <f t="shared" si="44"/>
        <v>171.67999999999998</v>
      </c>
      <c r="P391" s="35"/>
      <c r="Q391" s="274" t="str">
        <f t="shared" si="45"/>
        <v>szt.</v>
      </c>
      <c r="R391" s="394"/>
      <c r="S391" s="409"/>
      <c r="T391" s="409"/>
      <c r="U391" s="409"/>
      <c r="V391" s="409"/>
      <c r="W391" s="409"/>
      <c r="X391" s="409"/>
      <c r="Y391" s="409"/>
      <c r="Z391" s="409"/>
      <c r="AA391" s="409"/>
      <c r="AB391" s="409"/>
      <c r="AC391" s="409"/>
      <c r="AD391" s="409"/>
      <c r="AE391" s="409"/>
      <c r="AF391" s="491">
        <f t="shared" si="46"/>
        <v>0</v>
      </c>
      <c r="AG391" s="149"/>
      <c r="AH391" s="42">
        <f t="shared" si="47"/>
        <v>0</v>
      </c>
    </row>
    <row r="392" spans="1:34" ht="12.75" customHeight="1" x14ac:dyDescent="0.25">
      <c r="A392" s="592"/>
      <c r="B392" s="590"/>
      <c r="C392" s="601"/>
      <c r="D392" s="157" t="s">
        <v>396</v>
      </c>
      <c r="E392" s="158">
        <v>95</v>
      </c>
      <c r="F392" s="158" t="s">
        <v>2490</v>
      </c>
      <c r="G392" s="170">
        <f>VLOOKUP(D392,Baza_cen[],4,0)</f>
        <v>178.64</v>
      </c>
      <c r="I392" s="109">
        <f t="shared" si="44"/>
        <v>178.64</v>
      </c>
      <c r="P392" s="35"/>
      <c r="Q392" s="274" t="str">
        <f t="shared" si="45"/>
        <v>szt.</v>
      </c>
      <c r="R392" s="394"/>
      <c r="S392" s="409"/>
      <c r="T392" s="409"/>
      <c r="U392" s="409"/>
      <c r="V392" s="409"/>
      <c r="W392" s="409"/>
      <c r="X392" s="409"/>
      <c r="Y392" s="409"/>
      <c r="Z392" s="409"/>
      <c r="AA392" s="409"/>
      <c r="AB392" s="409"/>
      <c r="AC392" s="409"/>
      <c r="AD392" s="409"/>
      <c r="AE392" s="409"/>
      <c r="AF392" s="491">
        <f t="shared" si="46"/>
        <v>0</v>
      </c>
      <c r="AG392" s="149"/>
      <c r="AH392" s="42">
        <f t="shared" si="47"/>
        <v>0</v>
      </c>
    </row>
    <row r="393" spans="1:34" ht="12.75" customHeight="1" x14ac:dyDescent="0.25">
      <c r="A393" s="592"/>
      <c r="B393" s="590"/>
      <c r="C393" s="601"/>
      <c r="D393" s="157" t="s">
        <v>397</v>
      </c>
      <c r="E393" s="158">
        <v>100</v>
      </c>
      <c r="F393" s="158" t="s">
        <v>2490</v>
      </c>
      <c r="G393" s="170">
        <f>VLOOKUP(D393,Baza_cen[],4,0)</f>
        <v>182.11999999999998</v>
      </c>
      <c r="I393" s="109">
        <f t="shared" si="44"/>
        <v>182.11999999999998</v>
      </c>
      <c r="P393" s="35"/>
      <c r="Q393" s="274" t="str">
        <f t="shared" si="45"/>
        <v>szt.</v>
      </c>
      <c r="R393" s="394"/>
      <c r="S393" s="409"/>
      <c r="T393" s="409"/>
      <c r="U393" s="409"/>
      <c r="V393" s="409"/>
      <c r="W393" s="409"/>
      <c r="X393" s="409"/>
      <c r="Y393" s="409"/>
      <c r="Z393" s="409"/>
      <c r="AA393" s="409"/>
      <c r="AB393" s="409"/>
      <c r="AC393" s="409"/>
      <c r="AD393" s="409"/>
      <c r="AE393" s="409"/>
      <c r="AF393" s="491">
        <f t="shared" si="46"/>
        <v>0</v>
      </c>
      <c r="AG393" s="149"/>
      <c r="AH393" s="42">
        <f t="shared" si="47"/>
        <v>0</v>
      </c>
    </row>
    <row r="394" spans="1:34" ht="12.75" customHeight="1" x14ac:dyDescent="0.25">
      <c r="A394" s="592"/>
      <c r="B394" s="590"/>
      <c r="C394" s="601"/>
      <c r="D394" s="157" t="s">
        <v>398</v>
      </c>
      <c r="E394" s="158">
        <v>105</v>
      </c>
      <c r="F394" s="158" t="s">
        <v>2490</v>
      </c>
      <c r="G394" s="170">
        <f>VLOOKUP(D394,Baza_cen[],4,0)</f>
        <v>190.23999999999998</v>
      </c>
      <c r="I394" s="109">
        <f t="shared" si="44"/>
        <v>190.23999999999998</v>
      </c>
      <c r="P394" s="35"/>
      <c r="Q394" s="274" t="str">
        <f t="shared" si="45"/>
        <v>szt.</v>
      </c>
      <c r="R394" s="394"/>
      <c r="S394" s="409"/>
      <c r="T394" s="409"/>
      <c r="U394" s="409"/>
      <c r="V394" s="409"/>
      <c r="W394" s="409"/>
      <c r="X394" s="409"/>
      <c r="Y394" s="409"/>
      <c r="Z394" s="409"/>
      <c r="AA394" s="409"/>
      <c r="AB394" s="409"/>
      <c r="AC394" s="409"/>
      <c r="AD394" s="409"/>
      <c r="AE394" s="409"/>
      <c r="AF394" s="491">
        <f t="shared" si="46"/>
        <v>0</v>
      </c>
      <c r="AG394" s="149"/>
      <c r="AH394" s="42">
        <f t="shared" si="47"/>
        <v>0</v>
      </c>
    </row>
    <row r="395" spans="1:34" ht="12.75" customHeight="1" x14ac:dyDescent="0.25">
      <c r="A395" s="592"/>
      <c r="B395" s="590"/>
      <c r="C395" s="601"/>
      <c r="D395" s="157" t="s">
        <v>399</v>
      </c>
      <c r="E395" s="158">
        <v>110</v>
      </c>
      <c r="F395" s="158" t="s">
        <v>2490</v>
      </c>
      <c r="G395" s="170">
        <f>VLOOKUP(D395,Baza_cen[],4,0)</f>
        <v>196.04</v>
      </c>
      <c r="I395" s="109">
        <f t="shared" si="44"/>
        <v>196.04</v>
      </c>
      <c r="P395" s="35"/>
      <c r="Q395" s="274" t="str">
        <f t="shared" si="45"/>
        <v>szt.</v>
      </c>
      <c r="R395" s="394"/>
      <c r="S395" s="409"/>
      <c r="T395" s="409"/>
      <c r="U395" s="409"/>
      <c r="V395" s="409"/>
      <c r="W395" s="409"/>
      <c r="X395" s="409"/>
      <c r="Y395" s="409"/>
      <c r="Z395" s="409"/>
      <c r="AA395" s="409"/>
      <c r="AB395" s="409"/>
      <c r="AC395" s="409"/>
      <c r="AD395" s="409"/>
      <c r="AE395" s="409"/>
      <c r="AF395" s="491">
        <f t="shared" si="46"/>
        <v>0</v>
      </c>
      <c r="AG395" s="149"/>
      <c r="AH395" s="42">
        <f t="shared" si="47"/>
        <v>0</v>
      </c>
    </row>
    <row r="396" spans="1:34" ht="12.75" customHeight="1" x14ac:dyDescent="0.25">
      <c r="A396" s="592"/>
      <c r="B396" s="590"/>
      <c r="C396" s="601"/>
      <c r="D396" s="157" t="s">
        <v>400</v>
      </c>
      <c r="E396" s="158">
        <v>115</v>
      </c>
      <c r="F396" s="158" t="s">
        <v>2490</v>
      </c>
      <c r="G396" s="170">
        <f>VLOOKUP(D396,Baza_cen[],4,0)</f>
        <v>204.16</v>
      </c>
      <c r="I396" s="109">
        <f t="shared" si="44"/>
        <v>204.16</v>
      </c>
      <c r="P396" s="35"/>
      <c r="Q396" s="274" t="str">
        <f t="shared" si="45"/>
        <v>szt.</v>
      </c>
      <c r="R396" s="394"/>
      <c r="S396" s="409"/>
      <c r="T396" s="409"/>
      <c r="U396" s="409"/>
      <c r="V396" s="409"/>
      <c r="W396" s="409"/>
      <c r="X396" s="409"/>
      <c r="Y396" s="409"/>
      <c r="Z396" s="409"/>
      <c r="AA396" s="409"/>
      <c r="AB396" s="409"/>
      <c r="AC396" s="409"/>
      <c r="AD396" s="409"/>
      <c r="AE396" s="409"/>
      <c r="AF396" s="491">
        <f t="shared" si="46"/>
        <v>0</v>
      </c>
      <c r="AG396" s="149"/>
      <c r="AH396" s="42">
        <f t="shared" si="47"/>
        <v>0</v>
      </c>
    </row>
    <row r="397" spans="1:34" ht="12.75" customHeight="1" x14ac:dyDescent="0.25">
      <c r="A397" s="592"/>
      <c r="B397" s="590"/>
      <c r="C397" s="601"/>
      <c r="D397" s="157" t="s">
        <v>401</v>
      </c>
      <c r="E397" s="158">
        <v>120</v>
      </c>
      <c r="F397" s="158" t="s">
        <v>2490</v>
      </c>
      <c r="G397" s="170">
        <f>VLOOKUP(D397,Baza_cen[],4,0)</f>
        <v>208.79999999999998</v>
      </c>
      <c r="I397" s="109">
        <f t="shared" si="44"/>
        <v>208.79999999999998</v>
      </c>
      <c r="P397" s="35"/>
      <c r="Q397" s="274" t="str">
        <f t="shared" si="45"/>
        <v>szt.</v>
      </c>
      <c r="R397" s="394"/>
      <c r="S397" s="409"/>
      <c r="T397" s="409"/>
      <c r="U397" s="409"/>
      <c r="V397" s="409"/>
      <c r="W397" s="409"/>
      <c r="X397" s="409"/>
      <c r="Y397" s="409"/>
      <c r="Z397" s="409"/>
      <c r="AA397" s="409"/>
      <c r="AB397" s="409"/>
      <c r="AC397" s="409"/>
      <c r="AD397" s="409"/>
      <c r="AE397" s="409"/>
      <c r="AF397" s="491">
        <f t="shared" si="46"/>
        <v>0</v>
      </c>
      <c r="AG397" s="149"/>
      <c r="AH397" s="42">
        <f t="shared" si="47"/>
        <v>0</v>
      </c>
    </row>
    <row r="398" spans="1:34" ht="12.75" customHeight="1" x14ac:dyDescent="0.25">
      <c r="A398" s="592"/>
      <c r="B398" s="590"/>
      <c r="C398" s="601"/>
      <c r="D398" s="157" t="s">
        <v>402</v>
      </c>
      <c r="E398" s="158">
        <v>125</v>
      </c>
      <c r="F398" s="158" t="s">
        <v>2490</v>
      </c>
      <c r="G398" s="170">
        <f>VLOOKUP(D398,Baza_cen[],4,0)</f>
        <v>216.92</v>
      </c>
      <c r="I398" s="109">
        <f t="shared" si="44"/>
        <v>216.92</v>
      </c>
      <c r="P398" s="35"/>
      <c r="Q398" s="274" t="str">
        <f t="shared" si="45"/>
        <v>szt.</v>
      </c>
      <c r="R398" s="394"/>
      <c r="S398" s="409"/>
      <c r="T398" s="409"/>
      <c r="U398" s="409"/>
      <c r="V398" s="409"/>
      <c r="W398" s="409"/>
      <c r="X398" s="409"/>
      <c r="Y398" s="409"/>
      <c r="Z398" s="409"/>
      <c r="AA398" s="409"/>
      <c r="AB398" s="409"/>
      <c r="AC398" s="409"/>
      <c r="AD398" s="409"/>
      <c r="AE398" s="409"/>
      <c r="AF398" s="491">
        <f t="shared" si="46"/>
        <v>0</v>
      </c>
      <c r="AG398" s="149"/>
      <c r="AH398" s="42">
        <f t="shared" si="47"/>
        <v>0</v>
      </c>
    </row>
    <row r="399" spans="1:34" ht="12.75" customHeight="1" x14ac:dyDescent="0.25">
      <c r="A399" s="592"/>
      <c r="B399" s="590"/>
      <c r="C399" s="601"/>
      <c r="D399" s="157" t="s">
        <v>403</v>
      </c>
      <c r="E399" s="158">
        <v>130</v>
      </c>
      <c r="F399" s="158" t="s">
        <v>2490</v>
      </c>
      <c r="G399" s="170">
        <f>VLOOKUP(D399,Baza_cen[],4,0)</f>
        <v>221.55999999999997</v>
      </c>
      <c r="I399" s="109">
        <f t="shared" si="44"/>
        <v>221.55999999999997</v>
      </c>
      <c r="P399" s="35"/>
      <c r="Q399" s="274" t="str">
        <f t="shared" si="45"/>
        <v>szt.</v>
      </c>
      <c r="R399" s="394"/>
      <c r="S399" s="409"/>
      <c r="T399" s="409"/>
      <c r="U399" s="409"/>
      <c r="V399" s="409"/>
      <c r="W399" s="409"/>
      <c r="X399" s="409"/>
      <c r="Y399" s="409"/>
      <c r="Z399" s="409"/>
      <c r="AA399" s="409"/>
      <c r="AB399" s="409"/>
      <c r="AC399" s="409"/>
      <c r="AD399" s="409"/>
      <c r="AE399" s="409"/>
      <c r="AF399" s="491">
        <f t="shared" si="46"/>
        <v>0</v>
      </c>
      <c r="AG399" s="149"/>
      <c r="AH399" s="42">
        <f t="shared" si="47"/>
        <v>0</v>
      </c>
    </row>
    <row r="400" spans="1:34" ht="12.75" customHeight="1" x14ac:dyDescent="0.25">
      <c r="A400" s="592"/>
      <c r="B400" s="590"/>
      <c r="C400" s="601"/>
      <c r="D400" s="157" t="s">
        <v>404</v>
      </c>
      <c r="E400" s="158">
        <v>135</v>
      </c>
      <c r="F400" s="158" t="s">
        <v>2490</v>
      </c>
      <c r="G400" s="170">
        <f>VLOOKUP(D400,Baza_cen[],4,0)</f>
        <v>231.99999999999997</v>
      </c>
      <c r="I400" s="109">
        <f t="shared" si="44"/>
        <v>231.99999999999997</v>
      </c>
      <c r="P400" s="35"/>
      <c r="Q400" s="274" t="str">
        <f t="shared" si="45"/>
        <v>szt.</v>
      </c>
      <c r="R400" s="394"/>
      <c r="S400" s="409"/>
      <c r="T400" s="409"/>
      <c r="U400" s="409"/>
      <c r="V400" s="409"/>
      <c r="W400" s="409"/>
      <c r="X400" s="409"/>
      <c r="Y400" s="409"/>
      <c r="Z400" s="409"/>
      <c r="AA400" s="409"/>
      <c r="AB400" s="409"/>
      <c r="AC400" s="409"/>
      <c r="AD400" s="409"/>
      <c r="AE400" s="409"/>
      <c r="AF400" s="491">
        <f t="shared" si="46"/>
        <v>0</v>
      </c>
      <c r="AG400" s="149"/>
      <c r="AH400" s="42">
        <f t="shared" si="47"/>
        <v>0</v>
      </c>
    </row>
    <row r="401" spans="1:34" ht="12.75" customHeight="1" x14ac:dyDescent="0.25">
      <c r="A401" s="592"/>
      <c r="B401" s="590"/>
      <c r="C401" s="601"/>
      <c r="D401" s="157" t="s">
        <v>405</v>
      </c>
      <c r="E401" s="158">
        <v>140</v>
      </c>
      <c r="F401" s="158" t="s">
        <v>2490</v>
      </c>
      <c r="G401" s="170">
        <f>VLOOKUP(D401,Baza_cen[],4,0)</f>
        <v>237.79999999999998</v>
      </c>
      <c r="I401" s="109">
        <f t="shared" si="44"/>
        <v>237.79999999999998</v>
      </c>
      <c r="P401" s="35"/>
      <c r="Q401" s="274" t="str">
        <f t="shared" si="45"/>
        <v>szt.</v>
      </c>
      <c r="R401" s="394"/>
      <c r="S401" s="409"/>
      <c r="T401" s="409"/>
      <c r="U401" s="409"/>
      <c r="V401" s="409"/>
      <c r="W401" s="409"/>
      <c r="X401" s="409"/>
      <c r="Y401" s="409"/>
      <c r="Z401" s="409"/>
      <c r="AA401" s="409"/>
      <c r="AB401" s="409"/>
      <c r="AC401" s="409"/>
      <c r="AD401" s="409"/>
      <c r="AE401" s="409"/>
      <c r="AF401" s="491">
        <f t="shared" si="46"/>
        <v>0</v>
      </c>
      <c r="AG401" s="149"/>
      <c r="AH401" s="42">
        <f t="shared" si="47"/>
        <v>0</v>
      </c>
    </row>
    <row r="402" spans="1:34" ht="12.75" customHeight="1" x14ac:dyDescent="0.25">
      <c r="A402" s="592"/>
      <c r="B402" s="590"/>
      <c r="C402" s="601"/>
      <c r="D402" s="157" t="s">
        <v>406</v>
      </c>
      <c r="E402" s="158">
        <v>145</v>
      </c>
      <c r="F402" s="158" t="s">
        <v>2490</v>
      </c>
      <c r="G402" s="170">
        <f>VLOOKUP(D402,Baza_cen[],4,0)</f>
        <v>241.27999999999997</v>
      </c>
      <c r="I402" s="109">
        <f t="shared" si="44"/>
        <v>241.27999999999997</v>
      </c>
      <c r="P402" s="35"/>
      <c r="Q402" s="274" t="str">
        <f t="shared" si="45"/>
        <v>szt.</v>
      </c>
      <c r="R402" s="394"/>
      <c r="S402" s="409"/>
      <c r="T402" s="409"/>
      <c r="U402" s="409"/>
      <c r="V402" s="409"/>
      <c r="W402" s="409"/>
      <c r="X402" s="409"/>
      <c r="Y402" s="409"/>
      <c r="Z402" s="409"/>
      <c r="AA402" s="409"/>
      <c r="AB402" s="409"/>
      <c r="AC402" s="409"/>
      <c r="AD402" s="409"/>
      <c r="AE402" s="409"/>
      <c r="AF402" s="491">
        <f t="shared" si="46"/>
        <v>0</v>
      </c>
      <c r="AG402" s="149"/>
      <c r="AH402" s="42">
        <f t="shared" si="47"/>
        <v>0</v>
      </c>
    </row>
    <row r="403" spans="1:34" ht="12.75" customHeight="1" x14ac:dyDescent="0.25">
      <c r="A403" s="592"/>
      <c r="B403" s="590"/>
      <c r="C403" s="601"/>
      <c r="D403" s="157" t="s">
        <v>407</v>
      </c>
      <c r="E403" s="158">
        <v>150</v>
      </c>
      <c r="F403" s="158" t="s">
        <v>2490</v>
      </c>
      <c r="G403" s="170">
        <f>VLOOKUP(D403,Baza_cen[],4,0)</f>
        <v>244.76</v>
      </c>
      <c r="I403" s="109">
        <f t="shared" si="44"/>
        <v>244.76</v>
      </c>
      <c r="P403" s="35"/>
      <c r="Q403" s="274" t="str">
        <f t="shared" si="45"/>
        <v>szt.</v>
      </c>
      <c r="R403" s="394"/>
      <c r="S403" s="409"/>
      <c r="T403" s="409"/>
      <c r="U403" s="409"/>
      <c r="V403" s="409"/>
      <c r="W403" s="409"/>
      <c r="X403" s="409"/>
      <c r="Y403" s="409"/>
      <c r="Z403" s="409"/>
      <c r="AA403" s="409"/>
      <c r="AB403" s="409"/>
      <c r="AC403" s="409"/>
      <c r="AD403" s="409"/>
      <c r="AE403" s="409"/>
      <c r="AF403" s="491">
        <f t="shared" si="46"/>
        <v>0</v>
      </c>
      <c r="AG403" s="149"/>
      <c r="AH403" s="42">
        <f t="shared" si="47"/>
        <v>0</v>
      </c>
    </row>
    <row r="404" spans="1:34" ht="12.75" customHeight="1" x14ac:dyDescent="0.25">
      <c r="A404" s="592"/>
      <c r="B404" s="590"/>
      <c r="C404" s="601"/>
      <c r="D404" s="157" t="s">
        <v>408</v>
      </c>
      <c r="E404" s="158">
        <v>155</v>
      </c>
      <c r="F404" s="158" t="s">
        <v>2490</v>
      </c>
      <c r="G404" s="170">
        <f>VLOOKUP(D404,Baza_cen[],4,0)</f>
        <v>254.04</v>
      </c>
      <c r="I404" s="109">
        <f t="shared" si="44"/>
        <v>254.04</v>
      </c>
      <c r="P404" s="35"/>
      <c r="Q404" s="274" t="str">
        <f t="shared" si="45"/>
        <v>szt.</v>
      </c>
      <c r="R404" s="394"/>
      <c r="S404" s="409"/>
      <c r="T404" s="409"/>
      <c r="U404" s="409"/>
      <c r="V404" s="409"/>
      <c r="W404" s="409"/>
      <c r="X404" s="409"/>
      <c r="Y404" s="409"/>
      <c r="Z404" s="409"/>
      <c r="AA404" s="409"/>
      <c r="AB404" s="409"/>
      <c r="AC404" s="409"/>
      <c r="AD404" s="409"/>
      <c r="AE404" s="409"/>
      <c r="AF404" s="491">
        <f t="shared" si="46"/>
        <v>0</v>
      </c>
      <c r="AG404" s="149"/>
      <c r="AH404" s="42">
        <f t="shared" si="47"/>
        <v>0</v>
      </c>
    </row>
    <row r="405" spans="1:34" ht="12.75" customHeight="1" x14ac:dyDescent="0.25">
      <c r="A405" s="592"/>
      <c r="B405" s="590"/>
      <c r="C405" s="601"/>
      <c r="D405" s="157" t="s">
        <v>409</v>
      </c>
      <c r="E405" s="158">
        <v>160</v>
      </c>
      <c r="F405" s="158" t="s">
        <v>2490</v>
      </c>
      <c r="G405" s="170">
        <f>VLOOKUP(D405,Baza_cen[],4,0)</f>
        <v>259.83999999999997</v>
      </c>
      <c r="I405" s="109">
        <f t="shared" si="44"/>
        <v>259.83999999999997</v>
      </c>
      <c r="P405" s="35"/>
      <c r="Q405" s="274" t="str">
        <f t="shared" si="45"/>
        <v>szt.</v>
      </c>
      <c r="R405" s="394"/>
      <c r="S405" s="409"/>
      <c r="T405" s="409"/>
      <c r="U405" s="409"/>
      <c r="V405" s="409"/>
      <c r="W405" s="409"/>
      <c r="X405" s="409"/>
      <c r="Y405" s="409"/>
      <c r="Z405" s="409"/>
      <c r="AA405" s="409"/>
      <c r="AB405" s="409"/>
      <c r="AC405" s="409"/>
      <c r="AD405" s="409"/>
      <c r="AE405" s="409"/>
      <c r="AF405" s="491">
        <f t="shared" si="46"/>
        <v>0</v>
      </c>
      <c r="AG405" s="149"/>
      <c r="AH405" s="42">
        <f t="shared" si="47"/>
        <v>0</v>
      </c>
    </row>
    <row r="406" spans="1:34" ht="12.75" customHeight="1" x14ac:dyDescent="0.25">
      <c r="A406" s="592"/>
      <c r="B406" s="590"/>
      <c r="C406" s="601"/>
      <c r="D406" s="157" t="s">
        <v>410</v>
      </c>
      <c r="E406" s="158">
        <v>165</v>
      </c>
      <c r="F406" s="158" t="s">
        <v>2490</v>
      </c>
      <c r="G406" s="170">
        <f>VLOOKUP(D406,Baza_cen[],4,0)</f>
        <v>265.64</v>
      </c>
      <c r="I406" s="109">
        <f t="shared" si="44"/>
        <v>265.64</v>
      </c>
      <c r="P406" s="35"/>
      <c r="Q406" s="274" t="str">
        <f t="shared" si="45"/>
        <v>szt.</v>
      </c>
      <c r="R406" s="394"/>
      <c r="S406" s="409"/>
      <c r="T406" s="409"/>
      <c r="U406" s="409"/>
      <c r="V406" s="409"/>
      <c r="W406" s="409"/>
      <c r="X406" s="409"/>
      <c r="Y406" s="409"/>
      <c r="Z406" s="409"/>
      <c r="AA406" s="409"/>
      <c r="AB406" s="409"/>
      <c r="AC406" s="409"/>
      <c r="AD406" s="409"/>
      <c r="AE406" s="409"/>
      <c r="AF406" s="491">
        <f t="shared" si="46"/>
        <v>0</v>
      </c>
      <c r="AG406" s="149"/>
      <c r="AH406" s="42">
        <f t="shared" si="47"/>
        <v>0</v>
      </c>
    </row>
    <row r="407" spans="1:34" ht="12.75" customHeight="1" x14ac:dyDescent="0.25">
      <c r="A407" s="592"/>
      <c r="B407" s="590"/>
      <c r="C407" s="601"/>
      <c r="D407" s="157" t="s">
        <v>411</v>
      </c>
      <c r="E407" s="158">
        <v>170</v>
      </c>
      <c r="F407" s="158" t="s">
        <v>2490</v>
      </c>
      <c r="G407" s="170">
        <f>VLOOKUP(D407,Baza_cen[],4,0)</f>
        <v>271.44</v>
      </c>
      <c r="I407" s="109">
        <f t="shared" si="44"/>
        <v>271.44</v>
      </c>
      <c r="P407" s="35"/>
      <c r="Q407" s="274" t="str">
        <f t="shared" si="45"/>
        <v>szt.</v>
      </c>
      <c r="R407" s="394"/>
      <c r="S407" s="409"/>
      <c r="T407" s="409"/>
      <c r="U407" s="409"/>
      <c r="V407" s="409"/>
      <c r="W407" s="409"/>
      <c r="X407" s="409"/>
      <c r="Y407" s="409"/>
      <c r="Z407" s="409"/>
      <c r="AA407" s="409"/>
      <c r="AB407" s="409"/>
      <c r="AC407" s="409"/>
      <c r="AD407" s="409"/>
      <c r="AE407" s="409"/>
      <c r="AF407" s="491">
        <f t="shared" si="46"/>
        <v>0</v>
      </c>
      <c r="AG407" s="149"/>
      <c r="AH407" s="42">
        <f t="shared" si="47"/>
        <v>0</v>
      </c>
    </row>
    <row r="408" spans="1:34" ht="12.75" customHeight="1" x14ac:dyDescent="0.25">
      <c r="A408" s="592"/>
      <c r="B408" s="590"/>
      <c r="C408" s="601"/>
      <c r="D408" s="157" t="s">
        <v>412</v>
      </c>
      <c r="E408" s="158">
        <v>175</v>
      </c>
      <c r="F408" s="158" t="s">
        <v>2490</v>
      </c>
      <c r="G408" s="170">
        <f>VLOOKUP(D408,Baza_cen[],4,0)</f>
        <v>274.91999999999996</v>
      </c>
      <c r="I408" s="109">
        <f t="shared" si="44"/>
        <v>274.91999999999996</v>
      </c>
      <c r="P408" s="35"/>
      <c r="Q408" s="274" t="str">
        <f t="shared" si="45"/>
        <v>szt.</v>
      </c>
      <c r="R408" s="394"/>
      <c r="S408" s="409"/>
      <c r="T408" s="409"/>
      <c r="U408" s="409"/>
      <c r="V408" s="409"/>
      <c r="W408" s="409"/>
      <c r="X408" s="409"/>
      <c r="Y408" s="409"/>
      <c r="Z408" s="409"/>
      <c r="AA408" s="409"/>
      <c r="AB408" s="409"/>
      <c r="AC408" s="409"/>
      <c r="AD408" s="409"/>
      <c r="AE408" s="409"/>
      <c r="AF408" s="491">
        <f t="shared" si="46"/>
        <v>0</v>
      </c>
      <c r="AG408" s="149"/>
      <c r="AH408" s="42">
        <f t="shared" si="47"/>
        <v>0</v>
      </c>
    </row>
    <row r="409" spans="1:34" ht="12.75" customHeight="1" x14ac:dyDescent="0.25">
      <c r="A409" s="592"/>
      <c r="B409" s="590"/>
      <c r="C409" s="601"/>
      <c r="D409" s="157" t="s">
        <v>413</v>
      </c>
      <c r="E409" s="158">
        <v>180</v>
      </c>
      <c r="F409" s="158" t="s">
        <v>2490</v>
      </c>
      <c r="G409" s="170">
        <f>VLOOKUP(D409,Baza_cen[],4,0)</f>
        <v>281.88</v>
      </c>
      <c r="I409" s="109">
        <f t="shared" si="44"/>
        <v>281.88</v>
      </c>
      <c r="P409" s="35"/>
      <c r="Q409" s="274" t="str">
        <f t="shared" si="45"/>
        <v>szt.</v>
      </c>
      <c r="R409" s="394"/>
      <c r="S409" s="409"/>
      <c r="T409" s="409"/>
      <c r="U409" s="409"/>
      <c r="V409" s="409"/>
      <c r="W409" s="409"/>
      <c r="X409" s="409"/>
      <c r="Y409" s="409"/>
      <c r="Z409" s="409"/>
      <c r="AA409" s="409"/>
      <c r="AB409" s="409"/>
      <c r="AC409" s="409"/>
      <c r="AD409" s="409"/>
      <c r="AE409" s="409"/>
      <c r="AF409" s="491">
        <f t="shared" si="46"/>
        <v>0</v>
      </c>
      <c r="AG409" s="149"/>
      <c r="AH409" s="42">
        <f t="shared" si="47"/>
        <v>0</v>
      </c>
    </row>
    <row r="410" spans="1:34" ht="12.75" customHeight="1" x14ac:dyDescent="0.25">
      <c r="A410" s="592"/>
      <c r="B410" s="590"/>
      <c r="C410" s="601"/>
      <c r="D410" s="157" t="s">
        <v>414</v>
      </c>
      <c r="E410" s="158">
        <v>185</v>
      </c>
      <c r="F410" s="158" t="s">
        <v>2490</v>
      </c>
      <c r="G410" s="170">
        <f>VLOOKUP(D410,Baza_cen[],4,0)</f>
        <v>300.44</v>
      </c>
      <c r="I410" s="109">
        <f t="shared" si="44"/>
        <v>300.44</v>
      </c>
      <c r="P410" s="35"/>
      <c r="Q410" s="274" t="str">
        <f t="shared" si="45"/>
        <v>szt.</v>
      </c>
      <c r="R410" s="394"/>
      <c r="S410" s="409"/>
      <c r="T410" s="409"/>
      <c r="U410" s="409"/>
      <c r="V410" s="409"/>
      <c r="W410" s="409"/>
      <c r="X410" s="409"/>
      <c r="Y410" s="409"/>
      <c r="Z410" s="409"/>
      <c r="AA410" s="409"/>
      <c r="AB410" s="409"/>
      <c r="AC410" s="409"/>
      <c r="AD410" s="409"/>
      <c r="AE410" s="409"/>
      <c r="AF410" s="491">
        <f t="shared" si="46"/>
        <v>0</v>
      </c>
      <c r="AG410" s="149"/>
      <c r="AH410" s="42">
        <f t="shared" si="47"/>
        <v>0</v>
      </c>
    </row>
    <row r="411" spans="1:34" ht="12.75" customHeight="1" x14ac:dyDescent="0.25">
      <c r="A411" s="592"/>
      <c r="B411" s="590"/>
      <c r="C411" s="601"/>
      <c r="D411" s="160" t="s">
        <v>415</v>
      </c>
      <c r="E411" s="161">
        <v>190</v>
      </c>
      <c r="F411" s="161" t="s">
        <v>2490</v>
      </c>
      <c r="G411" s="171">
        <f>VLOOKUP(D411,Baza_cen[],4,0)</f>
        <v>314.35999999999996</v>
      </c>
      <c r="I411" s="109">
        <f t="shared" si="44"/>
        <v>314.35999999999996</v>
      </c>
      <c r="P411" s="35"/>
      <c r="Q411" s="274" t="str">
        <f t="shared" si="45"/>
        <v>szt.</v>
      </c>
      <c r="R411" s="394"/>
      <c r="S411" s="409"/>
      <c r="T411" s="409"/>
      <c r="U411" s="409"/>
      <c r="V411" s="409"/>
      <c r="W411" s="409"/>
      <c r="X411" s="409"/>
      <c r="Y411" s="409"/>
      <c r="Z411" s="409"/>
      <c r="AA411" s="409"/>
      <c r="AB411" s="409"/>
      <c r="AC411" s="409"/>
      <c r="AD411" s="409"/>
      <c r="AE411" s="409"/>
      <c r="AF411" s="491">
        <f t="shared" si="46"/>
        <v>0</v>
      </c>
      <c r="AG411" s="149"/>
      <c r="AH411" s="42">
        <f t="shared" si="47"/>
        <v>0</v>
      </c>
    </row>
    <row r="412" spans="1:34" ht="12.75" customHeight="1" x14ac:dyDescent="0.25">
      <c r="A412" s="592"/>
      <c r="B412" s="590"/>
      <c r="C412" s="601"/>
      <c r="D412" s="152" t="s">
        <v>416</v>
      </c>
      <c r="E412" s="153">
        <v>55</v>
      </c>
      <c r="F412" s="114" t="s">
        <v>2491</v>
      </c>
      <c r="G412" s="169">
        <f>VLOOKUP(D412,Baza_cen[],4,0)</f>
        <v>132.23999999999998</v>
      </c>
      <c r="I412" s="109">
        <f t="shared" si="44"/>
        <v>132.23999999999998</v>
      </c>
      <c r="P412" s="35"/>
      <c r="Q412" s="274" t="str">
        <f t="shared" si="45"/>
        <v>szt.</v>
      </c>
      <c r="R412" s="394"/>
      <c r="S412" s="409"/>
      <c r="T412" s="409"/>
      <c r="U412" s="409"/>
      <c r="V412" s="409"/>
      <c r="W412" s="409"/>
      <c r="X412" s="409"/>
      <c r="Y412" s="409"/>
      <c r="Z412" s="409"/>
      <c r="AA412" s="409"/>
      <c r="AB412" s="409"/>
      <c r="AC412" s="409"/>
      <c r="AD412" s="409"/>
      <c r="AE412" s="409"/>
      <c r="AF412" s="491">
        <f t="shared" si="46"/>
        <v>0</v>
      </c>
      <c r="AG412" s="149"/>
      <c r="AH412" s="42">
        <f t="shared" si="47"/>
        <v>0</v>
      </c>
    </row>
    <row r="413" spans="1:34" ht="12.75" customHeight="1" x14ac:dyDescent="0.25">
      <c r="A413" s="592"/>
      <c r="B413" s="590"/>
      <c r="C413" s="601"/>
      <c r="D413" s="157" t="s">
        <v>417</v>
      </c>
      <c r="E413" s="158">
        <v>60</v>
      </c>
      <c r="F413" s="114" t="s">
        <v>2491</v>
      </c>
      <c r="G413" s="170">
        <f>VLOOKUP(D413,Baza_cen[],4,0)</f>
        <v>140.35999999999999</v>
      </c>
      <c r="I413" s="109">
        <f t="shared" si="44"/>
        <v>140.35999999999999</v>
      </c>
      <c r="P413" s="35"/>
      <c r="Q413" s="274" t="str">
        <f t="shared" si="45"/>
        <v>szt.</v>
      </c>
      <c r="R413" s="394"/>
      <c r="S413" s="409"/>
      <c r="T413" s="409"/>
      <c r="U413" s="409"/>
      <c r="V413" s="409"/>
      <c r="W413" s="409"/>
      <c r="X413" s="409"/>
      <c r="Y413" s="409"/>
      <c r="Z413" s="409"/>
      <c r="AA413" s="409"/>
      <c r="AB413" s="409"/>
      <c r="AC413" s="409"/>
      <c r="AD413" s="409"/>
      <c r="AE413" s="409"/>
      <c r="AF413" s="491">
        <f t="shared" si="46"/>
        <v>0</v>
      </c>
      <c r="AG413" s="149"/>
      <c r="AH413" s="42">
        <f t="shared" si="47"/>
        <v>0</v>
      </c>
    </row>
    <row r="414" spans="1:34" ht="12.75" customHeight="1" x14ac:dyDescent="0.25">
      <c r="A414" s="592"/>
      <c r="B414" s="590"/>
      <c r="C414" s="601"/>
      <c r="D414" s="157" t="s">
        <v>418</v>
      </c>
      <c r="E414" s="158">
        <v>65</v>
      </c>
      <c r="F414" s="114" t="s">
        <v>2491</v>
      </c>
      <c r="G414" s="170">
        <f>VLOOKUP(D414,Baza_cen[],4,0)</f>
        <v>145</v>
      </c>
      <c r="I414" s="109">
        <f t="shared" si="44"/>
        <v>145</v>
      </c>
      <c r="P414" s="35"/>
      <c r="Q414" s="274" t="str">
        <f t="shared" si="45"/>
        <v>szt.</v>
      </c>
      <c r="R414" s="394"/>
      <c r="S414" s="409"/>
      <c r="T414" s="409"/>
      <c r="U414" s="409"/>
      <c r="V414" s="409"/>
      <c r="W414" s="409"/>
      <c r="X414" s="409"/>
      <c r="Y414" s="409"/>
      <c r="Z414" s="409"/>
      <c r="AA414" s="409"/>
      <c r="AB414" s="409"/>
      <c r="AC414" s="409"/>
      <c r="AD414" s="409"/>
      <c r="AE414" s="409"/>
      <c r="AF414" s="491">
        <f t="shared" si="46"/>
        <v>0</v>
      </c>
      <c r="AG414" s="149"/>
      <c r="AH414" s="42">
        <f t="shared" si="47"/>
        <v>0</v>
      </c>
    </row>
    <row r="415" spans="1:34" ht="12.75" customHeight="1" x14ac:dyDescent="0.25">
      <c r="A415" s="592"/>
      <c r="B415" s="590"/>
      <c r="C415" s="601"/>
      <c r="D415" s="157" t="s">
        <v>419</v>
      </c>
      <c r="E415" s="158">
        <v>70</v>
      </c>
      <c r="F415" s="114" t="s">
        <v>2491</v>
      </c>
      <c r="G415" s="170">
        <f>VLOOKUP(D415,Baza_cen[],4,0)</f>
        <v>150.79999999999998</v>
      </c>
      <c r="I415" s="109">
        <f t="shared" si="44"/>
        <v>150.79999999999998</v>
      </c>
      <c r="P415" s="35"/>
      <c r="Q415" s="274" t="str">
        <f t="shared" si="45"/>
        <v>szt.</v>
      </c>
      <c r="R415" s="394"/>
      <c r="S415" s="409"/>
      <c r="T415" s="409"/>
      <c r="U415" s="409"/>
      <c r="V415" s="409"/>
      <c r="W415" s="409"/>
      <c r="X415" s="409"/>
      <c r="Y415" s="409"/>
      <c r="Z415" s="409"/>
      <c r="AA415" s="409"/>
      <c r="AB415" s="409"/>
      <c r="AC415" s="409"/>
      <c r="AD415" s="409"/>
      <c r="AE415" s="409"/>
      <c r="AF415" s="491">
        <f t="shared" si="46"/>
        <v>0</v>
      </c>
      <c r="AG415" s="149"/>
      <c r="AH415" s="42">
        <f t="shared" si="47"/>
        <v>0</v>
      </c>
    </row>
    <row r="416" spans="1:34" ht="12.75" customHeight="1" x14ac:dyDescent="0.25">
      <c r="A416" s="592"/>
      <c r="B416" s="590"/>
      <c r="C416" s="601"/>
      <c r="D416" s="157" t="s">
        <v>420</v>
      </c>
      <c r="E416" s="158">
        <v>75</v>
      </c>
      <c r="F416" s="114" t="s">
        <v>2491</v>
      </c>
      <c r="G416" s="170">
        <f>VLOOKUP(D416,Baza_cen[],4,0)</f>
        <v>160.07999999999998</v>
      </c>
      <c r="I416" s="109">
        <f t="shared" si="44"/>
        <v>160.07999999999998</v>
      </c>
      <c r="P416" s="35"/>
      <c r="Q416" s="274" t="str">
        <f t="shared" si="45"/>
        <v>szt.</v>
      </c>
      <c r="R416" s="394"/>
      <c r="S416" s="409"/>
      <c r="T416" s="409"/>
      <c r="U416" s="409"/>
      <c r="V416" s="409"/>
      <c r="W416" s="409"/>
      <c r="X416" s="409"/>
      <c r="Y416" s="409"/>
      <c r="Z416" s="409"/>
      <c r="AA416" s="409"/>
      <c r="AB416" s="409"/>
      <c r="AC416" s="409"/>
      <c r="AD416" s="409"/>
      <c r="AE416" s="409"/>
      <c r="AF416" s="491">
        <f t="shared" si="46"/>
        <v>0</v>
      </c>
      <c r="AG416" s="149"/>
      <c r="AH416" s="42">
        <f t="shared" si="47"/>
        <v>0</v>
      </c>
    </row>
    <row r="417" spans="1:34" ht="12.75" customHeight="1" x14ac:dyDescent="0.25">
      <c r="A417" s="592"/>
      <c r="B417" s="590"/>
      <c r="C417" s="601"/>
      <c r="D417" s="157" t="s">
        <v>421</v>
      </c>
      <c r="E417" s="158">
        <v>80</v>
      </c>
      <c r="F417" s="114" t="s">
        <v>2491</v>
      </c>
      <c r="G417" s="170">
        <f>VLOOKUP(D417,Baza_cen[],4,0)</f>
        <v>164.72</v>
      </c>
      <c r="I417" s="109">
        <f t="shared" si="44"/>
        <v>164.72</v>
      </c>
      <c r="P417" s="35"/>
      <c r="Q417" s="274" t="str">
        <f t="shared" si="45"/>
        <v>szt.</v>
      </c>
      <c r="R417" s="394"/>
      <c r="S417" s="409"/>
      <c r="T417" s="409"/>
      <c r="U417" s="409"/>
      <c r="V417" s="409"/>
      <c r="W417" s="409"/>
      <c r="X417" s="409"/>
      <c r="Y417" s="409"/>
      <c r="Z417" s="409"/>
      <c r="AA417" s="409"/>
      <c r="AB417" s="409"/>
      <c r="AC417" s="409"/>
      <c r="AD417" s="409"/>
      <c r="AE417" s="409"/>
      <c r="AF417" s="491">
        <f t="shared" si="46"/>
        <v>0</v>
      </c>
      <c r="AG417" s="149"/>
      <c r="AH417" s="42">
        <f t="shared" si="47"/>
        <v>0</v>
      </c>
    </row>
    <row r="418" spans="1:34" ht="12.75" customHeight="1" x14ac:dyDescent="0.25">
      <c r="A418" s="592"/>
      <c r="B418" s="590"/>
      <c r="C418" s="601"/>
      <c r="D418" s="157" t="s">
        <v>422</v>
      </c>
      <c r="E418" s="158">
        <v>85</v>
      </c>
      <c r="F418" s="114" t="s">
        <v>2491</v>
      </c>
      <c r="G418" s="170">
        <f>VLOOKUP(D418,Baza_cen[],4,0)</f>
        <v>174</v>
      </c>
      <c r="I418" s="109">
        <f t="shared" si="44"/>
        <v>174</v>
      </c>
      <c r="P418" s="35"/>
      <c r="Q418" s="274" t="str">
        <f t="shared" si="45"/>
        <v>szt.</v>
      </c>
      <c r="R418" s="394"/>
      <c r="S418" s="409"/>
      <c r="T418" s="409"/>
      <c r="U418" s="409"/>
      <c r="V418" s="409"/>
      <c r="W418" s="409"/>
      <c r="X418" s="409"/>
      <c r="Y418" s="409"/>
      <c r="Z418" s="409"/>
      <c r="AA418" s="409"/>
      <c r="AB418" s="409"/>
      <c r="AC418" s="409"/>
      <c r="AD418" s="409"/>
      <c r="AE418" s="409"/>
      <c r="AF418" s="491">
        <f t="shared" si="46"/>
        <v>0</v>
      </c>
      <c r="AG418" s="149"/>
      <c r="AH418" s="42">
        <f t="shared" si="47"/>
        <v>0</v>
      </c>
    </row>
    <row r="419" spans="1:34" ht="12.75" customHeight="1" x14ac:dyDescent="0.25">
      <c r="A419" s="592"/>
      <c r="B419" s="590"/>
      <c r="C419" s="601"/>
      <c r="D419" s="157" t="s">
        <v>423</v>
      </c>
      <c r="E419" s="158">
        <v>90</v>
      </c>
      <c r="F419" s="114" t="s">
        <v>2491</v>
      </c>
      <c r="G419" s="170">
        <f>VLOOKUP(D419,Baza_cen[],4,0)</f>
        <v>183.28</v>
      </c>
      <c r="I419" s="109">
        <f t="shared" si="44"/>
        <v>183.28</v>
      </c>
      <c r="P419" s="35"/>
      <c r="Q419" s="274" t="str">
        <f t="shared" si="45"/>
        <v>szt.</v>
      </c>
      <c r="R419" s="394"/>
      <c r="S419" s="409"/>
      <c r="T419" s="409"/>
      <c r="U419" s="409"/>
      <c r="V419" s="409"/>
      <c r="W419" s="409"/>
      <c r="X419" s="409"/>
      <c r="Y419" s="409"/>
      <c r="Z419" s="409"/>
      <c r="AA419" s="409"/>
      <c r="AB419" s="409"/>
      <c r="AC419" s="409"/>
      <c r="AD419" s="409"/>
      <c r="AE419" s="409"/>
      <c r="AF419" s="491">
        <f t="shared" si="46"/>
        <v>0</v>
      </c>
      <c r="AG419" s="149"/>
      <c r="AH419" s="42">
        <f t="shared" si="47"/>
        <v>0</v>
      </c>
    </row>
    <row r="420" spans="1:34" ht="12.75" customHeight="1" x14ac:dyDescent="0.25">
      <c r="A420" s="592"/>
      <c r="B420" s="590"/>
      <c r="C420" s="601"/>
      <c r="D420" s="157" t="s">
        <v>424</v>
      </c>
      <c r="E420" s="158">
        <v>95</v>
      </c>
      <c r="F420" s="114" t="s">
        <v>2491</v>
      </c>
      <c r="G420" s="170">
        <f>VLOOKUP(D420,Baza_cen[],4,0)</f>
        <v>190.23999999999998</v>
      </c>
      <c r="I420" s="109">
        <f t="shared" si="44"/>
        <v>190.23999999999998</v>
      </c>
      <c r="P420" s="35"/>
      <c r="Q420" s="274" t="str">
        <f t="shared" si="45"/>
        <v>szt.</v>
      </c>
      <c r="R420" s="394"/>
      <c r="S420" s="409"/>
      <c r="T420" s="409"/>
      <c r="U420" s="409"/>
      <c r="V420" s="409"/>
      <c r="W420" s="409"/>
      <c r="X420" s="409"/>
      <c r="Y420" s="409"/>
      <c r="Z420" s="409"/>
      <c r="AA420" s="409"/>
      <c r="AB420" s="409"/>
      <c r="AC420" s="409"/>
      <c r="AD420" s="409"/>
      <c r="AE420" s="409"/>
      <c r="AF420" s="491">
        <f t="shared" si="46"/>
        <v>0</v>
      </c>
      <c r="AG420" s="149"/>
      <c r="AH420" s="42">
        <f t="shared" si="47"/>
        <v>0</v>
      </c>
    </row>
    <row r="421" spans="1:34" ht="12.75" customHeight="1" x14ac:dyDescent="0.25">
      <c r="A421" s="592"/>
      <c r="B421" s="590"/>
      <c r="C421" s="601"/>
      <c r="D421" s="157" t="s">
        <v>425</v>
      </c>
      <c r="E421" s="158">
        <v>100</v>
      </c>
      <c r="F421" s="114" t="s">
        <v>2491</v>
      </c>
      <c r="G421" s="170">
        <f>VLOOKUP(D421,Baza_cen[],4,0)</f>
        <v>194.88</v>
      </c>
      <c r="I421" s="109">
        <f t="shared" si="44"/>
        <v>194.88</v>
      </c>
      <c r="P421" s="35"/>
      <c r="Q421" s="274" t="str">
        <f t="shared" si="45"/>
        <v>szt.</v>
      </c>
      <c r="R421" s="394"/>
      <c r="S421" s="409"/>
      <c r="T421" s="409"/>
      <c r="U421" s="409"/>
      <c r="V421" s="409"/>
      <c r="W421" s="409"/>
      <c r="X421" s="409"/>
      <c r="Y421" s="409"/>
      <c r="Z421" s="409"/>
      <c r="AA421" s="409"/>
      <c r="AB421" s="409"/>
      <c r="AC421" s="409"/>
      <c r="AD421" s="409"/>
      <c r="AE421" s="409"/>
      <c r="AF421" s="491">
        <f t="shared" si="46"/>
        <v>0</v>
      </c>
      <c r="AG421" s="149"/>
      <c r="AH421" s="42">
        <f t="shared" si="47"/>
        <v>0</v>
      </c>
    </row>
    <row r="422" spans="1:34" ht="12.75" customHeight="1" x14ac:dyDescent="0.25">
      <c r="A422" s="592"/>
      <c r="B422" s="590"/>
      <c r="C422" s="601"/>
      <c r="D422" s="157" t="s">
        <v>426</v>
      </c>
      <c r="E422" s="158">
        <v>105</v>
      </c>
      <c r="F422" s="114" t="s">
        <v>2491</v>
      </c>
      <c r="G422" s="170">
        <f>VLOOKUP(D422,Baza_cen[],4,0)</f>
        <v>203</v>
      </c>
      <c r="I422" s="109">
        <f t="shared" si="44"/>
        <v>203</v>
      </c>
      <c r="P422" s="35"/>
      <c r="Q422" s="274" t="str">
        <f t="shared" si="45"/>
        <v>szt.</v>
      </c>
      <c r="R422" s="394"/>
      <c r="S422" s="409"/>
      <c r="T422" s="409"/>
      <c r="U422" s="409"/>
      <c r="V422" s="409"/>
      <c r="W422" s="409"/>
      <c r="X422" s="409"/>
      <c r="Y422" s="409"/>
      <c r="Z422" s="409"/>
      <c r="AA422" s="409"/>
      <c r="AB422" s="409"/>
      <c r="AC422" s="409"/>
      <c r="AD422" s="409"/>
      <c r="AE422" s="409"/>
      <c r="AF422" s="491">
        <f t="shared" si="46"/>
        <v>0</v>
      </c>
      <c r="AG422" s="149"/>
      <c r="AH422" s="42">
        <f t="shared" si="47"/>
        <v>0</v>
      </c>
    </row>
    <row r="423" spans="1:34" ht="15" x14ac:dyDescent="0.25">
      <c r="A423" s="592"/>
      <c r="B423" s="590"/>
      <c r="C423" s="601"/>
      <c r="D423" s="157" t="s">
        <v>427</v>
      </c>
      <c r="E423" s="158">
        <v>110</v>
      </c>
      <c r="F423" s="114" t="s">
        <v>2491</v>
      </c>
      <c r="G423" s="170">
        <f>VLOOKUP(D423,Baza_cen[],4,0)</f>
        <v>209.95999999999998</v>
      </c>
      <c r="I423" s="109">
        <f t="shared" si="44"/>
        <v>209.95999999999998</v>
      </c>
      <c r="P423" s="35"/>
      <c r="Q423" s="274" t="str">
        <f t="shared" si="45"/>
        <v>szt.</v>
      </c>
      <c r="R423" s="394"/>
      <c r="S423" s="409"/>
      <c r="T423" s="409"/>
      <c r="U423" s="409"/>
      <c r="V423" s="409"/>
      <c r="W423" s="409"/>
      <c r="X423" s="409"/>
      <c r="Y423" s="409"/>
      <c r="Z423" s="409"/>
      <c r="AA423" s="409"/>
      <c r="AB423" s="409"/>
      <c r="AC423" s="409"/>
      <c r="AD423" s="409"/>
      <c r="AE423" s="409"/>
      <c r="AF423" s="491">
        <f t="shared" si="46"/>
        <v>0</v>
      </c>
      <c r="AG423" s="149"/>
      <c r="AH423" s="42">
        <f t="shared" si="47"/>
        <v>0</v>
      </c>
    </row>
    <row r="424" spans="1:34" ht="15" x14ac:dyDescent="0.25">
      <c r="A424" s="592"/>
      <c r="B424" s="590"/>
      <c r="C424" s="601"/>
      <c r="D424" s="157" t="s">
        <v>428</v>
      </c>
      <c r="E424" s="158">
        <v>115</v>
      </c>
      <c r="F424" s="114" t="s">
        <v>2491</v>
      </c>
      <c r="G424" s="170">
        <f>VLOOKUP(D424,Baza_cen[],4,0)</f>
        <v>218.07999999999998</v>
      </c>
      <c r="I424" s="109">
        <f t="shared" si="44"/>
        <v>218.07999999999998</v>
      </c>
      <c r="P424" s="35"/>
      <c r="Q424" s="274" t="str">
        <f t="shared" si="45"/>
        <v>szt.</v>
      </c>
      <c r="R424" s="394"/>
      <c r="S424" s="409"/>
      <c r="T424" s="409"/>
      <c r="U424" s="409"/>
      <c r="V424" s="409"/>
      <c r="W424" s="409"/>
      <c r="X424" s="409"/>
      <c r="Y424" s="409"/>
      <c r="Z424" s="409"/>
      <c r="AA424" s="409"/>
      <c r="AB424" s="409"/>
      <c r="AC424" s="409"/>
      <c r="AD424" s="409"/>
      <c r="AE424" s="409"/>
      <c r="AF424" s="491">
        <f t="shared" si="46"/>
        <v>0</v>
      </c>
      <c r="AG424" s="149"/>
      <c r="AH424" s="42">
        <f t="shared" si="47"/>
        <v>0</v>
      </c>
    </row>
    <row r="425" spans="1:34" ht="15" x14ac:dyDescent="0.25">
      <c r="A425" s="592"/>
      <c r="B425" s="590"/>
      <c r="C425" s="601"/>
      <c r="D425" s="157" t="s">
        <v>429</v>
      </c>
      <c r="E425" s="158">
        <v>120</v>
      </c>
      <c r="F425" s="114" t="s">
        <v>2491</v>
      </c>
      <c r="G425" s="170">
        <f>VLOOKUP(D425,Baza_cen[],4,0)</f>
        <v>227.35999999999999</v>
      </c>
      <c r="I425" s="109">
        <f t="shared" si="44"/>
        <v>227.35999999999999</v>
      </c>
      <c r="P425" s="35"/>
      <c r="Q425" s="274" t="str">
        <f t="shared" si="45"/>
        <v>szt.</v>
      </c>
      <c r="R425" s="394"/>
      <c r="S425" s="409"/>
      <c r="T425" s="409"/>
      <c r="U425" s="409"/>
      <c r="V425" s="409"/>
      <c r="W425" s="409"/>
      <c r="X425" s="409"/>
      <c r="Y425" s="409"/>
      <c r="Z425" s="409"/>
      <c r="AA425" s="409"/>
      <c r="AB425" s="409"/>
      <c r="AC425" s="409"/>
      <c r="AD425" s="409"/>
      <c r="AE425" s="409"/>
      <c r="AF425" s="491">
        <f t="shared" si="46"/>
        <v>0</v>
      </c>
      <c r="AG425" s="149"/>
      <c r="AH425" s="42">
        <f t="shared" si="47"/>
        <v>0</v>
      </c>
    </row>
    <row r="426" spans="1:34" ht="15" x14ac:dyDescent="0.25">
      <c r="A426" s="592"/>
      <c r="B426" s="590"/>
      <c r="C426" s="601"/>
      <c r="D426" s="157" t="s">
        <v>430</v>
      </c>
      <c r="E426" s="158">
        <v>125</v>
      </c>
      <c r="F426" s="114" t="s">
        <v>2491</v>
      </c>
      <c r="G426" s="170">
        <f>VLOOKUP(D426,Baza_cen[],4,0)</f>
        <v>231.99999999999997</v>
      </c>
      <c r="I426" s="109">
        <f t="shared" si="44"/>
        <v>231.99999999999997</v>
      </c>
      <c r="P426" s="35"/>
      <c r="Q426" s="274" t="str">
        <f t="shared" si="45"/>
        <v>szt.</v>
      </c>
      <c r="R426" s="394"/>
      <c r="S426" s="409"/>
      <c r="T426" s="409"/>
      <c r="U426" s="409"/>
      <c r="V426" s="409"/>
      <c r="W426" s="409"/>
      <c r="X426" s="409"/>
      <c r="Y426" s="409"/>
      <c r="Z426" s="409"/>
      <c r="AA426" s="409"/>
      <c r="AB426" s="409"/>
      <c r="AC426" s="409"/>
      <c r="AD426" s="409"/>
      <c r="AE426" s="409"/>
      <c r="AF426" s="491">
        <f t="shared" si="46"/>
        <v>0</v>
      </c>
      <c r="AG426" s="149"/>
      <c r="AH426" s="42">
        <f t="shared" si="47"/>
        <v>0</v>
      </c>
    </row>
    <row r="427" spans="1:34" ht="15" x14ac:dyDescent="0.25">
      <c r="A427" s="592"/>
      <c r="B427" s="590"/>
      <c r="C427" s="601"/>
      <c r="D427" s="157" t="s">
        <v>431</v>
      </c>
      <c r="E427" s="158">
        <v>130</v>
      </c>
      <c r="F427" s="114" t="s">
        <v>2491</v>
      </c>
      <c r="G427" s="170">
        <f>VLOOKUP(D427,Baza_cen[],4,0)</f>
        <v>237.79999999999998</v>
      </c>
      <c r="I427" s="109">
        <f t="shared" si="44"/>
        <v>237.79999999999998</v>
      </c>
      <c r="P427" s="35"/>
      <c r="Q427" s="274" t="str">
        <f t="shared" si="45"/>
        <v>szt.</v>
      </c>
      <c r="R427" s="394"/>
      <c r="S427" s="409"/>
      <c r="T427" s="409"/>
      <c r="U427" s="409"/>
      <c r="V427" s="409"/>
      <c r="W427" s="409"/>
      <c r="X427" s="409"/>
      <c r="Y427" s="409"/>
      <c r="Z427" s="409"/>
      <c r="AA427" s="409"/>
      <c r="AB427" s="409"/>
      <c r="AC427" s="409"/>
      <c r="AD427" s="409"/>
      <c r="AE427" s="409"/>
      <c r="AF427" s="491">
        <f t="shared" si="46"/>
        <v>0</v>
      </c>
      <c r="AG427" s="149"/>
      <c r="AH427" s="42">
        <f t="shared" si="47"/>
        <v>0</v>
      </c>
    </row>
    <row r="428" spans="1:34" ht="15" x14ac:dyDescent="0.25">
      <c r="A428" s="592"/>
      <c r="B428" s="590"/>
      <c r="C428" s="601"/>
      <c r="D428" s="157" t="s">
        <v>432</v>
      </c>
      <c r="E428" s="158">
        <v>135</v>
      </c>
      <c r="F428" s="114" t="s">
        <v>2491</v>
      </c>
      <c r="G428" s="170">
        <f>VLOOKUP(D428,Baza_cen[],4,0)</f>
        <v>248.23999999999998</v>
      </c>
      <c r="I428" s="109">
        <f t="shared" si="44"/>
        <v>248.23999999999998</v>
      </c>
      <c r="P428" s="35"/>
      <c r="Q428" s="274" t="str">
        <f t="shared" si="45"/>
        <v>szt.</v>
      </c>
      <c r="R428" s="394"/>
      <c r="S428" s="409"/>
      <c r="T428" s="409"/>
      <c r="U428" s="409"/>
      <c r="V428" s="409"/>
      <c r="W428" s="409"/>
      <c r="X428" s="409"/>
      <c r="Y428" s="409"/>
      <c r="Z428" s="409"/>
      <c r="AA428" s="409"/>
      <c r="AB428" s="409"/>
      <c r="AC428" s="409"/>
      <c r="AD428" s="409"/>
      <c r="AE428" s="409"/>
      <c r="AF428" s="491">
        <f t="shared" si="46"/>
        <v>0</v>
      </c>
      <c r="AG428" s="149"/>
      <c r="AH428" s="42">
        <f t="shared" si="47"/>
        <v>0</v>
      </c>
    </row>
    <row r="429" spans="1:34" ht="15" x14ac:dyDescent="0.25">
      <c r="A429" s="592"/>
      <c r="B429" s="590"/>
      <c r="C429" s="601"/>
      <c r="D429" s="157" t="s">
        <v>433</v>
      </c>
      <c r="E429" s="158">
        <v>140</v>
      </c>
      <c r="F429" s="114" t="s">
        <v>2491</v>
      </c>
      <c r="G429" s="170">
        <f>VLOOKUP(D429,Baza_cen[],4,0)</f>
        <v>255.2</v>
      </c>
      <c r="I429" s="109">
        <f t="shared" si="44"/>
        <v>255.2</v>
      </c>
      <c r="P429" s="35"/>
      <c r="Q429" s="274" t="str">
        <f t="shared" si="45"/>
        <v>szt.</v>
      </c>
      <c r="R429" s="394"/>
      <c r="S429" s="409"/>
      <c r="T429" s="409"/>
      <c r="U429" s="409"/>
      <c r="V429" s="409"/>
      <c r="W429" s="409"/>
      <c r="X429" s="409"/>
      <c r="Y429" s="409"/>
      <c r="Z429" s="409"/>
      <c r="AA429" s="409"/>
      <c r="AB429" s="409"/>
      <c r="AC429" s="409"/>
      <c r="AD429" s="409"/>
      <c r="AE429" s="409"/>
      <c r="AF429" s="491">
        <f t="shared" si="46"/>
        <v>0</v>
      </c>
      <c r="AG429" s="149"/>
      <c r="AH429" s="42">
        <f t="shared" si="47"/>
        <v>0</v>
      </c>
    </row>
    <row r="430" spans="1:34" ht="15" x14ac:dyDescent="0.25">
      <c r="A430" s="592"/>
      <c r="B430" s="590"/>
      <c r="C430" s="601"/>
      <c r="D430" s="157" t="s">
        <v>434</v>
      </c>
      <c r="E430" s="158">
        <v>145</v>
      </c>
      <c r="F430" s="114" t="s">
        <v>2491</v>
      </c>
      <c r="G430" s="170">
        <f>VLOOKUP(D430,Baza_cen[],4,0)</f>
        <v>258.68</v>
      </c>
      <c r="I430" s="109">
        <f t="shared" si="44"/>
        <v>258.68</v>
      </c>
      <c r="P430" s="35"/>
      <c r="Q430" s="274" t="str">
        <f t="shared" si="45"/>
        <v>szt.</v>
      </c>
      <c r="R430" s="394"/>
      <c r="S430" s="409"/>
      <c r="T430" s="409"/>
      <c r="U430" s="409"/>
      <c r="V430" s="409"/>
      <c r="W430" s="409"/>
      <c r="X430" s="409"/>
      <c r="Y430" s="409"/>
      <c r="Z430" s="409"/>
      <c r="AA430" s="409"/>
      <c r="AB430" s="409"/>
      <c r="AC430" s="409"/>
      <c r="AD430" s="409"/>
      <c r="AE430" s="409"/>
      <c r="AF430" s="491">
        <f t="shared" si="46"/>
        <v>0</v>
      </c>
      <c r="AG430" s="149"/>
      <c r="AH430" s="42">
        <f t="shared" si="47"/>
        <v>0</v>
      </c>
    </row>
    <row r="431" spans="1:34" ht="15" x14ac:dyDescent="0.25">
      <c r="A431" s="592"/>
      <c r="B431" s="590"/>
      <c r="C431" s="601"/>
      <c r="D431" s="157" t="s">
        <v>435</v>
      </c>
      <c r="E431" s="158">
        <v>150</v>
      </c>
      <c r="F431" s="114" t="s">
        <v>2491</v>
      </c>
      <c r="G431" s="170">
        <f>VLOOKUP(D431,Baza_cen[],4,0)</f>
        <v>263.32</v>
      </c>
      <c r="I431" s="109">
        <f t="shared" si="44"/>
        <v>263.32</v>
      </c>
      <c r="P431" s="35"/>
      <c r="Q431" s="274" t="str">
        <f t="shared" si="45"/>
        <v>szt.</v>
      </c>
      <c r="R431" s="394"/>
      <c r="S431" s="409"/>
      <c r="T431" s="409"/>
      <c r="U431" s="409"/>
      <c r="V431" s="409"/>
      <c r="W431" s="409"/>
      <c r="X431" s="409"/>
      <c r="Y431" s="409"/>
      <c r="Z431" s="409"/>
      <c r="AA431" s="409"/>
      <c r="AB431" s="409"/>
      <c r="AC431" s="409"/>
      <c r="AD431" s="409"/>
      <c r="AE431" s="409"/>
      <c r="AF431" s="491">
        <f t="shared" si="46"/>
        <v>0</v>
      </c>
      <c r="AG431" s="149"/>
      <c r="AH431" s="42">
        <f t="shared" si="47"/>
        <v>0</v>
      </c>
    </row>
    <row r="432" spans="1:34" ht="15" x14ac:dyDescent="0.25">
      <c r="A432" s="592"/>
      <c r="B432" s="590"/>
      <c r="C432" s="601"/>
      <c r="D432" s="157" t="s">
        <v>436</v>
      </c>
      <c r="E432" s="158">
        <v>155</v>
      </c>
      <c r="F432" s="114" t="s">
        <v>2491</v>
      </c>
      <c r="G432" s="170">
        <f>VLOOKUP(D432,Baza_cen[],4,0)</f>
        <v>272.59999999999997</v>
      </c>
      <c r="I432" s="109">
        <f t="shared" si="44"/>
        <v>272.59999999999997</v>
      </c>
      <c r="P432" s="35"/>
      <c r="Q432" s="274" t="str">
        <f t="shared" si="45"/>
        <v>szt.</v>
      </c>
      <c r="R432" s="394"/>
      <c r="S432" s="409"/>
      <c r="T432" s="409"/>
      <c r="U432" s="409"/>
      <c r="V432" s="409"/>
      <c r="W432" s="409"/>
      <c r="X432" s="409"/>
      <c r="Y432" s="409"/>
      <c r="Z432" s="409"/>
      <c r="AA432" s="409"/>
      <c r="AB432" s="409"/>
      <c r="AC432" s="409"/>
      <c r="AD432" s="409"/>
      <c r="AE432" s="409"/>
      <c r="AF432" s="491">
        <f t="shared" si="46"/>
        <v>0</v>
      </c>
      <c r="AG432" s="149"/>
      <c r="AH432" s="42">
        <f t="shared" si="47"/>
        <v>0</v>
      </c>
    </row>
    <row r="433" spans="1:34" ht="15" x14ac:dyDescent="0.25">
      <c r="A433" s="592"/>
      <c r="B433" s="590"/>
      <c r="C433" s="601"/>
      <c r="D433" s="157" t="s">
        <v>437</v>
      </c>
      <c r="E433" s="158">
        <v>160</v>
      </c>
      <c r="F433" s="114" t="s">
        <v>2491</v>
      </c>
      <c r="G433" s="170">
        <f>VLOOKUP(D433,Baza_cen[],4,0)</f>
        <v>279.56</v>
      </c>
      <c r="I433" s="109">
        <f t="shared" si="44"/>
        <v>279.56</v>
      </c>
      <c r="P433" s="35"/>
      <c r="Q433" s="274" t="str">
        <f t="shared" si="45"/>
        <v>szt.</v>
      </c>
      <c r="R433" s="394"/>
      <c r="S433" s="409"/>
      <c r="T433" s="409"/>
      <c r="U433" s="409"/>
      <c r="V433" s="409"/>
      <c r="W433" s="409"/>
      <c r="X433" s="409"/>
      <c r="Y433" s="409"/>
      <c r="Z433" s="409"/>
      <c r="AA433" s="409"/>
      <c r="AB433" s="409"/>
      <c r="AC433" s="409"/>
      <c r="AD433" s="409"/>
      <c r="AE433" s="409"/>
      <c r="AF433" s="491">
        <f t="shared" si="46"/>
        <v>0</v>
      </c>
      <c r="AG433" s="149"/>
      <c r="AH433" s="42">
        <f t="shared" si="47"/>
        <v>0</v>
      </c>
    </row>
    <row r="434" spans="1:34" ht="15" x14ac:dyDescent="0.25">
      <c r="A434" s="592"/>
      <c r="B434" s="590"/>
      <c r="C434" s="601"/>
      <c r="D434" s="157" t="s">
        <v>438</v>
      </c>
      <c r="E434" s="158">
        <v>165</v>
      </c>
      <c r="F434" s="114" t="s">
        <v>2491</v>
      </c>
      <c r="G434" s="170">
        <f>VLOOKUP(D434,Baza_cen[],4,0)</f>
        <v>286.52</v>
      </c>
      <c r="I434" s="109">
        <f t="shared" si="44"/>
        <v>286.52</v>
      </c>
      <c r="P434" s="35"/>
      <c r="Q434" s="274" t="str">
        <f t="shared" si="45"/>
        <v>szt.</v>
      </c>
      <c r="R434" s="394"/>
      <c r="S434" s="409"/>
      <c r="T434" s="409"/>
      <c r="U434" s="409"/>
      <c r="V434" s="409"/>
      <c r="W434" s="409"/>
      <c r="X434" s="409"/>
      <c r="Y434" s="409"/>
      <c r="Z434" s="409"/>
      <c r="AA434" s="409"/>
      <c r="AB434" s="409"/>
      <c r="AC434" s="409"/>
      <c r="AD434" s="409"/>
      <c r="AE434" s="409"/>
      <c r="AF434" s="491">
        <f t="shared" si="46"/>
        <v>0</v>
      </c>
      <c r="AG434" s="149"/>
      <c r="AH434" s="42">
        <f t="shared" si="47"/>
        <v>0</v>
      </c>
    </row>
    <row r="435" spans="1:34" ht="15" x14ac:dyDescent="0.25">
      <c r="A435" s="592"/>
      <c r="B435" s="590"/>
      <c r="C435" s="601"/>
      <c r="D435" s="157" t="s">
        <v>439</v>
      </c>
      <c r="E435" s="158">
        <v>170</v>
      </c>
      <c r="F435" s="114" t="s">
        <v>2491</v>
      </c>
      <c r="G435" s="170">
        <f>VLOOKUP(D435,Baza_cen[],4,0)</f>
        <v>293.47999999999996</v>
      </c>
      <c r="I435" s="109">
        <f t="shared" si="44"/>
        <v>293.47999999999996</v>
      </c>
      <c r="P435" s="35"/>
      <c r="Q435" s="274" t="str">
        <f t="shared" si="45"/>
        <v>szt.</v>
      </c>
      <c r="R435" s="394"/>
      <c r="S435" s="409"/>
      <c r="T435" s="409"/>
      <c r="U435" s="409"/>
      <c r="V435" s="409"/>
      <c r="W435" s="409"/>
      <c r="X435" s="409"/>
      <c r="Y435" s="409"/>
      <c r="Z435" s="409"/>
      <c r="AA435" s="409"/>
      <c r="AB435" s="409"/>
      <c r="AC435" s="409"/>
      <c r="AD435" s="409"/>
      <c r="AE435" s="409"/>
      <c r="AF435" s="491">
        <f t="shared" si="46"/>
        <v>0</v>
      </c>
      <c r="AG435" s="149"/>
      <c r="AH435" s="42">
        <f t="shared" si="47"/>
        <v>0</v>
      </c>
    </row>
    <row r="436" spans="1:34" ht="15" x14ac:dyDescent="0.25">
      <c r="A436" s="592"/>
      <c r="B436" s="590"/>
      <c r="C436" s="601"/>
      <c r="D436" s="157" t="s">
        <v>440</v>
      </c>
      <c r="E436" s="158">
        <v>175</v>
      </c>
      <c r="F436" s="114" t="s">
        <v>2491</v>
      </c>
      <c r="G436" s="170">
        <f>VLOOKUP(D436,Baza_cen[],4,0)</f>
        <v>301.59999999999997</v>
      </c>
      <c r="I436" s="109">
        <f t="shared" si="44"/>
        <v>301.59999999999997</v>
      </c>
      <c r="P436" s="35"/>
      <c r="Q436" s="274" t="str">
        <f t="shared" si="45"/>
        <v>szt.</v>
      </c>
      <c r="R436" s="394"/>
      <c r="S436" s="409"/>
      <c r="T436" s="409"/>
      <c r="U436" s="409"/>
      <c r="V436" s="409"/>
      <c r="W436" s="409"/>
      <c r="X436" s="409"/>
      <c r="Y436" s="409"/>
      <c r="Z436" s="409"/>
      <c r="AA436" s="409"/>
      <c r="AB436" s="409"/>
      <c r="AC436" s="409"/>
      <c r="AD436" s="409"/>
      <c r="AE436" s="409"/>
      <c r="AF436" s="491">
        <f t="shared" si="46"/>
        <v>0</v>
      </c>
      <c r="AG436" s="149"/>
      <c r="AH436" s="42">
        <f t="shared" si="47"/>
        <v>0</v>
      </c>
    </row>
    <row r="437" spans="1:34" ht="15" x14ac:dyDescent="0.25">
      <c r="A437" s="592"/>
      <c r="B437" s="590"/>
      <c r="C437" s="601"/>
      <c r="D437" s="157" t="s">
        <v>441</v>
      </c>
      <c r="E437" s="158">
        <v>180</v>
      </c>
      <c r="F437" s="114" t="s">
        <v>2491</v>
      </c>
      <c r="G437" s="170">
        <f>VLOOKUP(D437,Baza_cen[],4,0)</f>
        <v>309.71999999999997</v>
      </c>
      <c r="I437" s="109">
        <f t="shared" si="44"/>
        <v>309.71999999999997</v>
      </c>
      <c r="P437" s="35"/>
      <c r="Q437" s="274" t="str">
        <f t="shared" si="45"/>
        <v>szt.</v>
      </c>
      <c r="R437" s="394"/>
      <c r="S437" s="409"/>
      <c r="T437" s="409"/>
      <c r="U437" s="409"/>
      <c r="V437" s="409"/>
      <c r="W437" s="409"/>
      <c r="X437" s="409"/>
      <c r="Y437" s="409"/>
      <c r="Z437" s="409"/>
      <c r="AA437" s="409"/>
      <c r="AB437" s="409"/>
      <c r="AC437" s="409"/>
      <c r="AD437" s="409"/>
      <c r="AE437" s="409"/>
      <c r="AF437" s="491">
        <f t="shared" si="46"/>
        <v>0</v>
      </c>
      <c r="AG437" s="149"/>
      <c r="AH437" s="42">
        <f t="shared" si="47"/>
        <v>0</v>
      </c>
    </row>
    <row r="438" spans="1:34" ht="15" x14ac:dyDescent="0.25">
      <c r="A438" s="592"/>
      <c r="B438" s="590"/>
      <c r="C438" s="601"/>
      <c r="D438" s="157" t="s">
        <v>442</v>
      </c>
      <c r="E438" s="158">
        <v>185</v>
      </c>
      <c r="F438" s="114" t="s">
        <v>2491</v>
      </c>
      <c r="G438" s="170">
        <f>VLOOKUP(D438,Baza_cen[],4,0)</f>
        <v>323.64</v>
      </c>
      <c r="I438" s="109">
        <f t="shared" si="44"/>
        <v>323.64</v>
      </c>
      <c r="P438" s="35"/>
      <c r="Q438" s="274" t="str">
        <f t="shared" si="45"/>
        <v>szt.</v>
      </c>
      <c r="R438" s="394"/>
      <c r="S438" s="409"/>
      <c r="T438" s="409"/>
      <c r="U438" s="409"/>
      <c r="V438" s="409"/>
      <c r="W438" s="409"/>
      <c r="X438" s="409"/>
      <c r="Y438" s="409"/>
      <c r="Z438" s="409"/>
      <c r="AA438" s="409"/>
      <c r="AB438" s="409"/>
      <c r="AC438" s="409"/>
      <c r="AD438" s="409"/>
      <c r="AE438" s="409"/>
      <c r="AF438" s="491">
        <f t="shared" si="46"/>
        <v>0</v>
      </c>
      <c r="AG438" s="149"/>
      <c r="AH438" s="42">
        <f t="shared" si="47"/>
        <v>0</v>
      </c>
    </row>
    <row r="439" spans="1:34" ht="15" x14ac:dyDescent="0.25">
      <c r="A439" s="592"/>
      <c r="B439" s="590"/>
      <c r="C439" s="601"/>
      <c r="D439" s="165" t="s">
        <v>443</v>
      </c>
      <c r="E439" s="166">
        <v>190</v>
      </c>
      <c r="F439" s="114" t="s">
        <v>2491</v>
      </c>
      <c r="G439" s="172">
        <f>VLOOKUP(D439,Baza_cen[],4,0)</f>
        <v>339.88</v>
      </c>
      <c r="I439" s="109">
        <f t="shared" si="44"/>
        <v>339.88</v>
      </c>
      <c r="P439" s="35"/>
      <c r="Q439" s="274" t="str">
        <f t="shared" si="45"/>
        <v>szt.</v>
      </c>
      <c r="R439" s="394"/>
      <c r="S439" s="409"/>
      <c r="T439" s="409"/>
      <c r="U439" s="409"/>
      <c r="V439" s="409"/>
      <c r="W439" s="409"/>
      <c r="X439" s="409"/>
      <c r="Y439" s="409"/>
      <c r="Z439" s="409"/>
      <c r="AA439" s="409"/>
      <c r="AB439" s="409"/>
      <c r="AC439" s="409"/>
      <c r="AD439" s="409"/>
      <c r="AE439" s="409"/>
      <c r="AF439" s="491">
        <f t="shared" si="46"/>
        <v>0</v>
      </c>
      <c r="AG439" s="149"/>
      <c r="AH439" s="42">
        <f t="shared" si="47"/>
        <v>0</v>
      </c>
    </row>
    <row r="440" spans="1:34" ht="15" x14ac:dyDescent="0.25">
      <c r="A440" s="118"/>
      <c r="B440" s="118"/>
      <c r="C440" s="118"/>
      <c r="D440" s="118"/>
      <c r="E440" s="118"/>
      <c r="F440" s="118"/>
      <c r="G440" s="118"/>
      <c r="I440" s="45"/>
      <c r="P440" s="22"/>
      <c r="Q440" s="22"/>
      <c r="R440" s="396"/>
      <c r="S440" s="146"/>
      <c r="T440" s="146"/>
      <c r="U440" s="146"/>
      <c r="V440" s="146"/>
      <c r="W440" s="146"/>
      <c r="X440" s="146"/>
      <c r="Y440" s="146"/>
      <c r="Z440" s="146"/>
      <c r="AA440" s="146"/>
      <c r="AB440" s="146"/>
      <c r="AC440" s="146"/>
      <c r="AD440" s="146"/>
      <c r="AE440" s="146"/>
      <c r="AF440" s="22"/>
      <c r="AG440" s="146"/>
      <c r="AH440" s="48"/>
    </row>
    <row r="441" spans="1:34" ht="12.75" x14ac:dyDescent="0.25">
      <c r="R441" s="401"/>
    </row>
    <row r="442" spans="1:34" ht="12.75" x14ac:dyDescent="0.25">
      <c r="R442" s="401"/>
    </row>
    <row r="443" spans="1:34" ht="12.75" x14ac:dyDescent="0.25">
      <c r="R443" s="401"/>
    </row>
    <row r="444" spans="1:34" ht="12.75" x14ac:dyDescent="0.25">
      <c r="R444" s="401"/>
    </row>
    <row r="445" spans="1:34" ht="12.75" x14ac:dyDescent="0.25">
      <c r="R445" s="401"/>
    </row>
    <row r="446" spans="1:34" ht="12.75" x14ac:dyDescent="0.25">
      <c r="R446" s="401"/>
    </row>
    <row r="447" spans="1:34" ht="12.75" x14ac:dyDescent="0.25">
      <c r="R447" s="401"/>
    </row>
    <row r="448" spans="1:34" ht="12.75" x14ac:dyDescent="0.25">
      <c r="R448" s="401"/>
    </row>
    <row r="449" spans="18:18" ht="12.75" x14ac:dyDescent="0.25">
      <c r="R449" s="401"/>
    </row>
    <row r="450" spans="18:18" ht="12.75" x14ac:dyDescent="0.25">
      <c r="R450" s="401"/>
    </row>
    <row r="451" spans="18:18" ht="12.75" x14ac:dyDescent="0.25">
      <c r="R451" s="401"/>
    </row>
    <row r="452" spans="18:18" ht="12.75" x14ac:dyDescent="0.25">
      <c r="R452" s="401"/>
    </row>
    <row r="453" spans="18:18" ht="12.75" x14ac:dyDescent="0.25">
      <c r="R453" s="401"/>
    </row>
    <row r="454" spans="18:18" ht="12.75" x14ac:dyDescent="0.25">
      <c r="R454" s="401"/>
    </row>
    <row r="455" spans="18:18" ht="12.75" x14ac:dyDescent="0.25">
      <c r="R455" s="401"/>
    </row>
    <row r="456" spans="18:18" ht="12.75" x14ac:dyDescent="0.25">
      <c r="R456" s="401"/>
    </row>
    <row r="457" spans="18:18" ht="12.75" x14ac:dyDescent="0.25">
      <c r="R457" s="401"/>
    </row>
    <row r="458" spans="18:18" ht="12.75" x14ac:dyDescent="0.25">
      <c r="R458" s="401"/>
    </row>
    <row r="459" spans="18:18" ht="12.75" x14ac:dyDescent="0.25">
      <c r="R459" s="401"/>
    </row>
    <row r="460" spans="18:18" ht="12.75" x14ac:dyDescent="0.25">
      <c r="R460" s="401"/>
    </row>
    <row r="461" spans="18:18" ht="12.75" x14ac:dyDescent="0.25">
      <c r="R461" s="401"/>
    </row>
    <row r="462" spans="18:18" ht="12.75" x14ac:dyDescent="0.25">
      <c r="R462" s="401"/>
    </row>
    <row r="463" spans="18:18" ht="12.75" x14ac:dyDescent="0.25">
      <c r="R463" s="401"/>
    </row>
    <row r="464" spans="18:18" ht="12.75" x14ac:dyDescent="0.25">
      <c r="R464" s="401"/>
    </row>
    <row r="465" spans="18:18" ht="12.75" x14ac:dyDescent="0.25">
      <c r="R465" s="401"/>
    </row>
    <row r="466" spans="18:18" ht="12.75" x14ac:dyDescent="0.25">
      <c r="R466" s="401"/>
    </row>
    <row r="467" spans="18:18" ht="12.75" x14ac:dyDescent="0.25">
      <c r="R467" s="401"/>
    </row>
    <row r="468" spans="18:18" ht="12.75" x14ac:dyDescent="0.25">
      <c r="R468" s="401"/>
    </row>
    <row r="469" spans="18:18" ht="12.75" x14ac:dyDescent="0.25">
      <c r="R469" s="401"/>
    </row>
    <row r="470" spans="18:18" ht="12.75" x14ac:dyDescent="0.25">
      <c r="R470" s="401"/>
    </row>
    <row r="471" spans="18:18" ht="12.75" x14ac:dyDescent="0.25">
      <c r="R471" s="401"/>
    </row>
    <row r="472" spans="18:18" ht="12.75" x14ac:dyDescent="0.25">
      <c r="R472" s="401"/>
    </row>
    <row r="473" spans="18:18" ht="12.75" x14ac:dyDescent="0.25">
      <c r="R473" s="401"/>
    </row>
    <row r="474" spans="18:18" ht="12.75" x14ac:dyDescent="0.25">
      <c r="R474" s="401"/>
    </row>
    <row r="475" spans="18:18" ht="12.75" x14ac:dyDescent="0.25">
      <c r="R475" s="401"/>
    </row>
    <row r="476" spans="18:18" ht="12.75" x14ac:dyDescent="0.25">
      <c r="R476" s="401"/>
    </row>
    <row r="477" spans="18:18" ht="12.75" x14ac:dyDescent="0.25">
      <c r="R477" s="401"/>
    </row>
    <row r="478" spans="18:18" ht="12.75" x14ac:dyDescent="0.25">
      <c r="R478" s="401"/>
    </row>
    <row r="479" spans="18:18" ht="12.75" x14ac:dyDescent="0.25">
      <c r="R479" s="401"/>
    </row>
    <row r="480" spans="18:18" ht="12.75" x14ac:dyDescent="0.25">
      <c r="R480" s="401"/>
    </row>
    <row r="481" spans="18:18" ht="12.75" x14ac:dyDescent="0.25">
      <c r="R481" s="401"/>
    </row>
    <row r="482" spans="18:18" ht="12.75" x14ac:dyDescent="0.25">
      <c r="R482" s="401"/>
    </row>
    <row r="483" spans="18:18" ht="12.75" x14ac:dyDescent="0.25">
      <c r="R483" s="401"/>
    </row>
    <row r="484" spans="18:18" ht="12.75" x14ac:dyDescent="0.25">
      <c r="R484" s="401"/>
    </row>
    <row r="485" spans="18:18" ht="12.75" x14ac:dyDescent="0.25">
      <c r="R485" s="401"/>
    </row>
    <row r="486" spans="18:18" ht="12.75" x14ac:dyDescent="0.25">
      <c r="R486" s="401"/>
    </row>
    <row r="487" spans="18:18" ht="12.75" x14ac:dyDescent="0.25">
      <c r="R487" s="401"/>
    </row>
    <row r="488" spans="18:18" ht="12.75" x14ac:dyDescent="0.25">
      <c r="R488" s="401"/>
    </row>
    <row r="489" spans="18:18" ht="12.75" x14ac:dyDescent="0.25">
      <c r="R489" s="401"/>
    </row>
    <row r="490" spans="18:18" ht="12.75" x14ac:dyDescent="0.25">
      <c r="R490" s="401"/>
    </row>
    <row r="491" spans="18:18" ht="12.75" x14ac:dyDescent="0.25">
      <c r="R491" s="401"/>
    </row>
    <row r="492" spans="18:18" ht="12.75" x14ac:dyDescent="0.25">
      <c r="R492" s="401"/>
    </row>
    <row r="493" spans="18:18" ht="12.75" x14ac:dyDescent="0.25">
      <c r="R493" s="401"/>
    </row>
    <row r="494" spans="18:18" ht="12.75" x14ac:dyDescent="0.25">
      <c r="R494" s="401"/>
    </row>
    <row r="495" spans="18:18" ht="12.75" x14ac:dyDescent="0.25">
      <c r="R495" s="401"/>
    </row>
    <row r="496" spans="18:18" ht="12.75" x14ac:dyDescent="0.25">
      <c r="R496" s="401"/>
    </row>
    <row r="497" spans="18:18" ht="12.75" x14ac:dyDescent="0.25">
      <c r="R497" s="401"/>
    </row>
    <row r="498" spans="18:18" ht="12.75" x14ac:dyDescent="0.25">
      <c r="R498" s="401"/>
    </row>
    <row r="499" spans="18:18" ht="12.75" x14ac:dyDescent="0.25">
      <c r="R499" s="401"/>
    </row>
    <row r="500" spans="18:18" ht="12.75" x14ac:dyDescent="0.25">
      <c r="R500" s="401"/>
    </row>
    <row r="501" spans="18:18" ht="12.75" x14ac:dyDescent="0.25">
      <c r="R501" s="401"/>
    </row>
    <row r="502" spans="18:18" ht="12.75" x14ac:dyDescent="0.25">
      <c r="R502" s="401"/>
    </row>
    <row r="503" spans="18:18" ht="12.75" x14ac:dyDescent="0.25">
      <c r="R503" s="401"/>
    </row>
    <row r="504" spans="18:18" ht="12.75" x14ac:dyDescent="0.25">
      <c r="R504" s="401"/>
    </row>
    <row r="505" spans="18:18" ht="12.75" x14ac:dyDescent="0.25">
      <c r="R505" s="401"/>
    </row>
    <row r="506" spans="18:18" ht="12.75" x14ac:dyDescent="0.25">
      <c r="R506" s="401"/>
    </row>
    <row r="507" spans="18:18" ht="12.75" x14ac:dyDescent="0.25">
      <c r="R507" s="401"/>
    </row>
    <row r="508" spans="18:18" ht="12.75" x14ac:dyDescent="0.25">
      <c r="R508" s="401"/>
    </row>
    <row r="509" spans="18:18" ht="12.75" x14ac:dyDescent="0.25">
      <c r="R509" s="401"/>
    </row>
    <row r="510" spans="18:18" ht="12.75" x14ac:dyDescent="0.25">
      <c r="R510" s="401"/>
    </row>
    <row r="511" spans="18:18" ht="12.75" x14ac:dyDescent="0.25">
      <c r="R511" s="401"/>
    </row>
    <row r="512" spans="18:18" ht="12.75" x14ac:dyDescent="0.25">
      <c r="R512" s="401"/>
    </row>
    <row r="513" spans="18:18" ht="12.75" x14ac:dyDescent="0.25">
      <c r="R513" s="401"/>
    </row>
    <row r="514" spans="18:18" ht="12.75" x14ac:dyDescent="0.25">
      <c r="R514" s="401"/>
    </row>
    <row r="515" spans="18:18" ht="12.75" x14ac:dyDescent="0.25">
      <c r="R515" s="401"/>
    </row>
    <row r="516" spans="18:18" ht="12.75" x14ac:dyDescent="0.25">
      <c r="R516" s="401"/>
    </row>
    <row r="517" spans="18:18" ht="12.75" x14ac:dyDescent="0.25">
      <c r="R517" s="401"/>
    </row>
    <row r="518" spans="18:18" ht="12.75" x14ac:dyDescent="0.25">
      <c r="R518" s="401"/>
    </row>
    <row r="519" spans="18:18" ht="12.75" x14ac:dyDescent="0.25">
      <c r="R519" s="401"/>
    </row>
    <row r="520" spans="18:18" ht="12.75" x14ac:dyDescent="0.25">
      <c r="R520" s="401"/>
    </row>
    <row r="521" spans="18:18" ht="12.75" x14ac:dyDescent="0.25">
      <c r="R521" s="401"/>
    </row>
    <row r="522" spans="18:18" ht="12.75" x14ac:dyDescent="0.25">
      <c r="R522" s="401"/>
    </row>
    <row r="523" spans="18:18" ht="12.75" x14ac:dyDescent="0.25">
      <c r="R523" s="401"/>
    </row>
    <row r="524" spans="18:18" ht="12.75" x14ac:dyDescent="0.25">
      <c r="R524" s="401"/>
    </row>
    <row r="525" spans="18:18" ht="12.75" x14ac:dyDescent="0.25">
      <c r="R525" s="401"/>
    </row>
    <row r="526" spans="18:18" ht="12.75" x14ac:dyDescent="0.25">
      <c r="R526" s="401"/>
    </row>
    <row r="527" spans="18:18" ht="12.75" x14ac:dyDescent="0.25">
      <c r="R527" s="401"/>
    </row>
    <row r="528" spans="18:18" ht="12.75" x14ac:dyDescent="0.25">
      <c r="R528" s="401"/>
    </row>
    <row r="529" spans="18:18" ht="12.75" x14ac:dyDescent="0.25">
      <c r="R529" s="401"/>
    </row>
    <row r="530" spans="18:18" ht="12.75" x14ac:dyDescent="0.25">
      <c r="R530" s="401"/>
    </row>
    <row r="531" spans="18:18" ht="12.75" x14ac:dyDescent="0.25">
      <c r="R531" s="401"/>
    </row>
    <row r="532" spans="18:18" ht="12.75" x14ac:dyDescent="0.25">
      <c r="R532" s="401"/>
    </row>
    <row r="533" spans="18:18" ht="12.75" x14ac:dyDescent="0.25">
      <c r="R533" s="401"/>
    </row>
    <row r="534" spans="18:18" ht="12.75" x14ac:dyDescent="0.25">
      <c r="R534" s="401"/>
    </row>
    <row r="535" spans="18:18" ht="12.75" x14ac:dyDescent="0.25">
      <c r="R535" s="401"/>
    </row>
    <row r="536" spans="18:18" ht="12.75" x14ac:dyDescent="0.25">
      <c r="R536" s="401"/>
    </row>
    <row r="537" spans="18:18" ht="12.75" x14ac:dyDescent="0.25">
      <c r="R537" s="401"/>
    </row>
    <row r="538" spans="18:18" ht="12.75" x14ac:dyDescent="0.25">
      <c r="R538" s="401"/>
    </row>
    <row r="539" spans="18:18" ht="12.75" x14ac:dyDescent="0.25">
      <c r="R539" s="401"/>
    </row>
    <row r="540" spans="18:18" ht="12.75" x14ac:dyDescent="0.25">
      <c r="R540" s="401"/>
    </row>
    <row r="541" spans="18:18" ht="12.75" x14ac:dyDescent="0.25">
      <c r="R541" s="401"/>
    </row>
    <row r="542" spans="18:18" ht="12.75" x14ac:dyDescent="0.25">
      <c r="R542" s="401"/>
    </row>
    <row r="543" spans="18:18" ht="12.75" x14ac:dyDescent="0.25">
      <c r="R543" s="401"/>
    </row>
    <row r="544" spans="18:18" ht="12.75" x14ac:dyDescent="0.25">
      <c r="R544" s="401"/>
    </row>
    <row r="545" spans="18:18" ht="12.75" x14ac:dyDescent="0.25">
      <c r="R545" s="401"/>
    </row>
    <row r="546" spans="18:18" ht="12.75" x14ac:dyDescent="0.25">
      <c r="R546" s="401"/>
    </row>
    <row r="547" spans="18:18" ht="12.75" x14ac:dyDescent="0.25">
      <c r="R547" s="401"/>
    </row>
    <row r="548" spans="18:18" ht="12.75" x14ac:dyDescent="0.25">
      <c r="R548" s="401"/>
    </row>
    <row r="549" spans="18:18" ht="12.75" x14ac:dyDescent="0.25">
      <c r="R549" s="401"/>
    </row>
    <row r="550" spans="18:18" ht="12.75" x14ac:dyDescent="0.25">
      <c r="R550" s="401"/>
    </row>
    <row r="551" spans="18:18" ht="12.75" x14ac:dyDescent="0.25">
      <c r="R551" s="401"/>
    </row>
    <row r="552" spans="18:18" ht="12.75" x14ac:dyDescent="0.25">
      <c r="R552" s="401"/>
    </row>
    <row r="553" spans="18:18" ht="12.75" x14ac:dyDescent="0.25">
      <c r="R553" s="401"/>
    </row>
    <row r="554" spans="18:18" ht="12.75" x14ac:dyDescent="0.25">
      <c r="R554" s="401"/>
    </row>
    <row r="555" spans="18:18" ht="12.75" x14ac:dyDescent="0.25">
      <c r="R555" s="401"/>
    </row>
    <row r="556" spans="18:18" ht="12.75" x14ac:dyDescent="0.25">
      <c r="R556" s="401"/>
    </row>
    <row r="557" spans="18:18" ht="12.75" x14ac:dyDescent="0.25">
      <c r="R557" s="401"/>
    </row>
    <row r="558" spans="18:18" ht="12.75" x14ac:dyDescent="0.25">
      <c r="R558" s="401"/>
    </row>
    <row r="559" spans="18:18" ht="12.75" x14ac:dyDescent="0.25">
      <c r="R559" s="401"/>
    </row>
    <row r="560" spans="18:18" ht="12.75" x14ac:dyDescent="0.25">
      <c r="R560" s="401"/>
    </row>
    <row r="561" spans="18:18" ht="12.75" x14ac:dyDescent="0.25">
      <c r="R561" s="401"/>
    </row>
    <row r="562" spans="18:18" ht="12.75" x14ac:dyDescent="0.25">
      <c r="R562" s="401"/>
    </row>
    <row r="563" spans="18:18" ht="12.75" x14ac:dyDescent="0.25">
      <c r="R563" s="401"/>
    </row>
    <row r="564" spans="18:18" ht="12.75" x14ac:dyDescent="0.25">
      <c r="R564" s="401"/>
    </row>
    <row r="565" spans="18:18" ht="12.75" x14ac:dyDescent="0.25">
      <c r="R565" s="402"/>
    </row>
  </sheetData>
  <sheetProtection algorithmName="SHA-512" hashValue="vq+W8c4KFLWKQOGUKAgQ0FrxQ/YfpJQnskJ1874cQB09Z0Sj18VGd2EWvMZdg9txd1YhD2N2db8Du17u/c0K5Q==" saltValue="fBRJNgSBU9+aXozyZGclVA==" spinCount="100000" sheet="1" objects="1" scenarios="1"/>
  <protectedRanges>
    <protectedRange sqref="P5:AE382 P384:AE439" name="Rozstęp1"/>
  </protectedRanges>
  <mergeCells count="33">
    <mergeCell ref="A1:F1"/>
    <mergeCell ref="P1:AH1"/>
    <mergeCell ref="A2:G2"/>
    <mergeCell ref="A5:A26"/>
    <mergeCell ref="B5:B26"/>
    <mergeCell ref="C5:C26"/>
    <mergeCell ref="A28:A45"/>
    <mergeCell ref="B28:B45"/>
    <mergeCell ref="C28:C45"/>
    <mergeCell ref="A47:A64"/>
    <mergeCell ref="B47:B64"/>
    <mergeCell ref="C47:C64"/>
    <mergeCell ref="A66:A77"/>
    <mergeCell ref="B66:B77"/>
    <mergeCell ref="C66:C77"/>
    <mergeCell ref="A79:A80"/>
    <mergeCell ref="B79:B80"/>
    <mergeCell ref="C79:C80"/>
    <mergeCell ref="A82:A157"/>
    <mergeCell ref="B82:B157"/>
    <mergeCell ref="C82:C157"/>
    <mergeCell ref="A159:A234"/>
    <mergeCell ref="B159:B234"/>
    <mergeCell ref="C159:C234"/>
    <mergeCell ref="A384:A439"/>
    <mergeCell ref="B384:B439"/>
    <mergeCell ref="C384:C439"/>
    <mergeCell ref="A237:A300"/>
    <mergeCell ref="B237:B300"/>
    <mergeCell ref="C237:C300"/>
    <mergeCell ref="A303:A382"/>
    <mergeCell ref="B303:B382"/>
    <mergeCell ref="C303:C382"/>
  </mergeCells>
  <pageMargins left="0.23622047244094491" right="0.23622047244094491" top="0.74803149606299213" bottom="0.74803149606299213" header="0.31496062992125984" footer="0.31496062992125984"/>
  <pageSetup paperSize="9" scale="64" fitToHeight="0" orientation="portrait" r:id="rId1"/>
  <headerFooter>
    <oddHeader>&amp;C&amp;"-,Pogrubiony"&amp;22Karta Zamówień&amp;R&amp;K00-045&amp;D</oddHeader>
    <oddFooter>&amp;C&amp;G&amp;R&amp;K00-049&amp;P</oddFooter>
  </headerFooter>
  <rowBreaks count="5" manualBreakCount="5">
    <brk id="80" max="6" man="1"/>
    <brk id="157" max="6" man="1"/>
    <brk id="234" max="6" man="1"/>
    <brk id="300" max="6" man="1"/>
    <brk id="382" max="6" man="1"/>
  </rowBreaks>
  <drawing r:id="rId2"/>
  <legacyDrawingHF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BEE039-42AC-40BB-87A1-34D8835BF9CE}">
  <sheetPr>
    <tabColor rgb="FFFFFF97"/>
    <pageSetUpPr fitToPage="1"/>
  </sheetPr>
  <dimension ref="A1:AW554"/>
  <sheetViews>
    <sheetView showGridLines="0" zoomScale="85" zoomScaleNormal="85" workbookViewId="0">
      <pane ySplit="3" topLeftCell="A72" activePane="bottomLeft" state="frozen"/>
      <selection sqref="A1:F1"/>
      <selection pane="bottomLeft" activeCell="U99" sqref="U99"/>
    </sheetView>
  </sheetViews>
  <sheetFormatPr defaultRowHeight="15" outlineLevelCol="1" x14ac:dyDescent="0.25"/>
  <cols>
    <col min="1" max="2" width="30" style="33" customWidth="1"/>
    <col min="3" max="3" width="14.42578125" style="147" customWidth="1"/>
    <col min="4" max="6" width="17" style="33" customWidth="1"/>
    <col min="7" max="7" width="17" style="197" customWidth="1"/>
    <col min="8" max="8" width="2.7109375" style="177" customWidth="1"/>
    <col min="9" max="9" width="15.7109375" style="33" customWidth="1"/>
    <col min="10" max="10" width="2.7109375" style="33" customWidth="1"/>
    <col min="11" max="15" width="2.7109375" style="33" hidden="1" customWidth="1"/>
    <col min="16" max="16" width="15.7109375" style="194" customWidth="1"/>
    <col min="17" max="17" width="5.85546875" style="194" customWidth="1"/>
    <col min="18" max="18" width="2.85546875" style="55" customWidth="1"/>
    <col min="19" max="30" width="8.7109375" style="33" customWidth="1"/>
    <col min="31" max="31" width="0" style="2" hidden="1"/>
    <col min="32" max="32" width="2.7109375" style="33" customWidth="1"/>
    <col min="33" max="33" width="15.7109375" style="194" customWidth="1"/>
    <col min="34" max="34" width="2.5703125" style="194" hidden="1" customWidth="1"/>
    <col min="35" max="35" width="25.7109375" style="33" customWidth="1"/>
    <col min="37" max="48" width="11.140625" style="33" hidden="1" customWidth="1" outlineLevel="1"/>
    <col min="49" max="49" width="9.140625" collapsed="1"/>
  </cols>
  <sheetData>
    <row r="1" spans="1:48" ht="51.75" customHeight="1" thickBot="1" x14ac:dyDescent="0.3">
      <c r="A1" s="617" t="s">
        <v>2501</v>
      </c>
      <c r="B1" s="617"/>
      <c r="C1" s="617"/>
      <c r="D1" s="617"/>
      <c r="E1" s="617"/>
      <c r="F1" s="617"/>
      <c r="G1" s="478" t="s">
        <v>12</v>
      </c>
      <c r="I1" s="178" t="s">
        <v>2453</v>
      </c>
      <c r="P1" s="179"/>
      <c r="Q1" s="179"/>
      <c r="R1" s="404"/>
      <c r="S1" s="618" t="s">
        <v>2403</v>
      </c>
      <c r="T1" s="619"/>
      <c r="U1" s="619"/>
      <c r="V1" s="619"/>
      <c r="W1" s="619"/>
      <c r="X1" s="619"/>
      <c r="Y1" s="619"/>
      <c r="Z1" s="619"/>
      <c r="AA1" s="619"/>
      <c r="AB1" s="619"/>
      <c r="AC1" s="619"/>
      <c r="AD1" s="620"/>
      <c r="AG1" s="180" t="s">
        <v>1</v>
      </c>
      <c r="AH1" s="180"/>
      <c r="AI1" s="181">
        <f>RABATY!C4</f>
        <v>4.4000000000000004</v>
      </c>
      <c r="AK1" s="613"/>
      <c r="AL1" s="614"/>
      <c r="AM1" s="614"/>
      <c r="AN1" s="614"/>
      <c r="AO1" s="614"/>
      <c r="AP1" s="614"/>
      <c r="AQ1" s="614"/>
      <c r="AR1" s="614"/>
      <c r="AS1" s="614"/>
      <c r="AT1" s="614"/>
      <c r="AU1" s="614"/>
      <c r="AV1" s="615"/>
    </row>
    <row r="2" spans="1:48" ht="24" customHeight="1" x14ac:dyDescent="0.25">
      <c r="A2" s="596" t="s">
        <v>2463</v>
      </c>
      <c r="B2" s="596"/>
      <c r="C2" s="596"/>
      <c r="D2" s="596"/>
      <c r="E2" s="596"/>
      <c r="F2" s="596"/>
      <c r="G2" s="596"/>
      <c r="I2" s="34" t="s">
        <v>4</v>
      </c>
      <c r="P2" s="423" t="s">
        <v>39</v>
      </c>
      <c r="Q2" s="274" t="s">
        <v>2451</v>
      </c>
      <c r="R2" s="405"/>
      <c r="S2" s="35">
        <v>1</v>
      </c>
      <c r="T2" s="35">
        <v>2</v>
      </c>
      <c r="U2" s="35">
        <v>3</v>
      </c>
      <c r="V2" s="35">
        <v>4</v>
      </c>
      <c r="W2" s="35">
        <v>5</v>
      </c>
      <c r="X2" s="35">
        <v>6</v>
      </c>
      <c r="Y2" s="35">
        <v>7</v>
      </c>
      <c r="Z2" s="35">
        <v>8</v>
      </c>
      <c r="AA2" s="35">
        <v>9</v>
      </c>
      <c r="AB2" s="35">
        <v>10</v>
      </c>
      <c r="AC2" s="35">
        <v>11</v>
      </c>
      <c r="AD2" s="35">
        <v>12</v>
      </c>
      <c r="AG2" s="578" t="s">
        <v>39</v>
      </c>
      <c r="AH2" s="578"/>
      <c r="AI2" s="578"/>
      <c r="AK2" s="472">
        <v>1</v>
      </c>
      <c r="AL2" s="472">
        <v>2</v>
      </c>
      <c r="AM2" s="472">
        <v>3</v>
      </c>
      <c r="AN2" s="472">
        <v>4</v>
      </c>
      <c r="AO2" s="472">
        <v>5</v>
      </c>
      <c r="AP2" s="472">
        <v>6</v>
      </c>
      <c r="AQ2" s="472">
        <v>7</v>
      </c>
      <c r="AR2" s="472">
        <v>8</v>
      </c>
      <c r="AS2" s="472">
        <v>9</v>
      </c>
      <c r="AT2" s="472">
        <v>10</v>
      </c>
      <c r="AU2" s="472">
        <v>11</v>
      </c>
      <c r="AV2" s="472">
        <v>12</v>
      </c>
    </row>
    <row r="3" spans="1:48" ht="48.75" customHeight="1" x14ac:dyDescent="0.25">
      <c r="A3" s="38" t="s">
        <v>2406</v>
      </c>
      <c r="B3" s="38"/>
      <c r="C3" s="38" t="s">
        <v>2502</v>
      </c>
      <c r="D3" s="38" t="s">
        <v>42</v>
      </c>
      <c r="E3" s="38" t="s">
        <v>2503</v>
      </c>
      <c r="F3" s="38" t="s">
        <v>2504</v>
      </c>
      <c r="G3" s="38" t="s">
        <v>2505</v>
      </c>
      <c r="I3" s="39">
        <f>RABATY!C10</f>
        <v>0</v>
      </c>
      <c r="P3" s="424">
        <f>SUM(P5:P402)</f>
        <v>0</v>
      </c>
      <c r="Q3" s="274" t="s">
        <v>2453</v>
      </c>
      <c r="R3" s="405"/>
      <c r="S3" s="612" t="s">
        <v>2506</v>
      </c>
      <c r="T3" s="612"/>
      <c r="U3" s="612"/>
      <c r="V3" s="612"/>
      <c r="W3" s="612"/>
      <c r="X3" s="612"/>
      <c r="Y3" s="612"/>
      <c r="Z3" s="612"/>
      <c r="AA3" s="612"/>
      <c r="AB3" s="612"/>
      <c r="AC3" s="612"/>
      <c r="AD3" s="612"/>
      <c r="AG3" s="41">
        <f>SUM(AG5:AG402)</f>
        <v>0</v>
      </c>
      <c r="AH3" s="413"/>
      <c r="AI3" s="42">
        <f>AG3*AI1</f>
        <v>0</v>
      </c>
      <c r="AK3" s="616" t="s">
        <v>3867</v>
      </c>
      <c r="AL3" s="616"/>
      <c r="AM3" s="616"/>
      <c r="AN3" s="616"/>
      <c r="AO3" s="616"/>
      <c r="AP3" s="616"/>
      <c r="AQ3" s="616"/>
      <c r="AR3" s="616"/>
      <c r="AS3" s="616"/>
      <c r="AT3" s="616"/>
      <c r="AU3" s="616"/>
      <c r="AV3" s="616"/>
    </row>
    <row r="4" spans="1:48" ht="18.75" x14ac:dyDescent="0.25">
      <c r="A4" s="43"/>
      <c r="B4" s="150"/>
      <c r="C4" s="150"/>
      <c r="D4" s="150"/>
      <c r="E4" s="150"/>
      <c r="F4" s="150"/>
      <c r="G4" s="151"/>
      <c r="H4" s="103"/>
      <c r="I4" s="43"/>
      <c r="J4" s="43"/>
      <c r="K4" s="43"/>
      <c r="L4" s="43"/>
      <c r="M4" s="43"/>
      <c r="N4" s="43"/>
      <c r="O4" s="43"/>
      <c r="P4" s="189"/>
      <c r="Q4" s="22"/>
      <c r="R4" s="146"/>
      <c r="S4" s="22"/>
      <c r="T4" s="22"/>
      <c r="U4" s="22"/>
      <c r="V4" s="22"/>
      <c r="W4" s="22"/>
      <c r="X4" s="22"/>
      <c r="Y4" s="22"/>
      <c r="Z4" s="22"/>
      <c r="AA4" s="22"/>
      <c r="AB4" s="22"/>
      <c r="AC4" s="22"/>
      <c r="AD4" s="22"/>
      <c r="AE4" s="43"/>
      <c r="AF4" s="43"/>
      <c r="AG4" s="48"/>
      <c r="AH4" s="414"/>
      <c r="AI4" s="48"/>
      <c r="AK4" s="22"/>
      <c r="AL4" s="22"/>
      <c r="AM4" s="22"/>
      <c r="AN4" s="22"/>
      <c r="AO4" s="22"/>
      <c r="AP4" s="22"/>
      <c r="AQ4" s="22"/>
      <c r="AR4" s="22"/>
      <c r="AS4" s="22"/>
      <c r="AT4" s="22"/>
      <c r="AU4" s="22"/>
      <c r="AV4" s="22"/>
    </row>
    <row r="5" spans="1:48" x14ac:dyDescent="0.25">
      <c r="A5" s="592"/>
      <c r="B5" s="590" t="s">
        <v>1275</v>
      </c>
      <c r="C5" s="601" t="s">
        <v>2507</v>
      </c>
      <c r="D5" s="51" t="s">
        <v>1274</v>
      </c>
      <c r="E5" s="182">
        <v>60</v>
      </c>
      <c r="F5" s="182">
        <v>25</v>
      </c>
      <c r="G5" s="183">
        <f>VLOOKUP(D5,Baza_cen[],4,0)</f>
        <v>8.7180500000000016</v>
      </c>
      <c r="I5" s="54">
        <f t="shared" ref="I5:I60" si="0">G5*(1-$I$3)</f>
        <v>8.7180500000000016</v>
      </c>
      <c r="P5" s="424">
        <f>SUM(S5:AD5)</f>
        <v>0</v>
      </c>
      <c r="Q5" s="274" t="str">
        <f>$Q$3</f>
        <v>mb.</v>
      </c>
      <c r="R5" s="405"/>
      <c r="S5" s="184"/>
      <c r="T5" s="184"/>
      <c r="U5" s="184"/>
      <c r="V5" s="184"/>
      <c r="W5" s="184"/>
      <c r="X5" s="184"/>
      <c r="Y5" s="184"/>
      <c r="Z5" s="184"/>
      <c r="AA5" s="184"/>
      <c r="AB5" s="184"/>
      <c r="AC5" s="184"/>
      <c r="AD5" s="184"/>
      <c r="AG5" s="41">
        <f t="shared" ref="AG5:AG60" si="1">P5*I5</f>
        <v>0</v>
      </c>
      <c r="AH5" s="413"/>
      <c r="AI5" s="42">
        <f>AG5*$AI$1</f>
        <v>0</v>
      </c>
      <c r="AK5" s="473">
        <f>S5*$I5</f>
        <v>0</v>
      </c>
      <c r="AL5" s="473">
        <f t="shared" ref="AL5:AV5" si="2">T5*$I5</f>
        <v>0</v>
      </c>
      <c r="AM5" s="473">
        <f t="shared" si="2"/>
        <v>0</v>
      </c>
      <c r="AN5" s="473">
        <f t="shared" si="2"/>
        <v>0</v>
      </c>
      <c r="AO5" s="473">
        <f t="shared" si="2"/>
        <v>0</v>
      </c>
      <c r="AP5" s="473">
        <f t="shared" si="2"/>
        <v>0</v>
      </c>
      <c r="AQ5" s="473">
        <f t="shared" si="2"/>
        <v>0</v>
      </c>
      <c r="AR5" s="473">
        <f t="shared" si="2"/>
        <v>0</v>
      </c>
      <c r="AS5" s="473">
        <f t="shared" si="2"/>
        <v>0</v>
      </c>
      <c r="AT5" s="473">
        <f t="shared" si="2"/>
        <v>0</v>
      </c>
      <c r="AU5" s="473">
        <f t="shared" si="2"/>
        <v>0</v>
      </c>
      <c r="AV5" s="473">
        <f t="shared" si="2"/>
        <v>0</v>
      </c>
    </row>
    <row r="6" spans="1:48" x14ac:dyDescent="0.25">
      <c r="A6" s="592"/>
      <c r="B6" s="590"/>
      <c r="C6" s="601"/>
      <c r="D6" s="56" t="s">
        <v>1276</v>
      </c>
      <c r="E6" s="57">
        <v>60</v>
      </c>
      <c r="F6" s="57">
        <v>30</v>
      </c>
      <c r="G6" s="185">
        <f>VLOOKUP(D6,Baza_cen[],4,0)</f>
        <v>8.7180500000000016</v>
      </c>
      <c r="I6" s="54">
        <f t="shared" si="0"/>
        <v>8.7180500000000016</v>
      </c>
      <c r="P6" s="424">
        <f t="shared" ref="P6:P60" si="3">SUM(S6:AD6)</f>
        <v>0</v>
      </c>
      <c r="Q6" s="274" t="str">
        <f t="shared" ref="Q6:Q60" si="4">$Q$3</f>
        <v>mb.</v>
      </c>
      <c r="R6" s="405"/>
      <c r="S6" s="184"/>
      <c r="T6" s="184"/>
      <c r="U6" s="184"/>
      <c r="V6" s="184"/>
      <c r="W6" s="184"/>
      <c r="X6" s="184"/>
      <c r="Y6" s="184"/>
      <c r="Z6" s="184"/>
      <c r="AA6" s="184"/>
      <c r="AB6" s="184"/>
      <c r="AC6" s="184"/>
      <c r="AD6" s="184"/>
      <c r="AE6" s="33"/>
      <c r="AG6" s="41">
        <f t="shared" si="1"/>
        <v>0</v>
      </c>
      <c r="AH6" s="413"/>
      <c r="AI6" s="42">
        <f t="shared" ref="AI6:AI60" si="5">AG6*$AI$1</f>
        <v>0</v>
      </c>
      <c r="AK6" s="473">
        <f t="shared" ref="AK6:AK69" si="6">S6*$I6</f>
        <v>0</v>
      </c>
      <c r="AL6" s="473">
        <f t="shared" ref="AL6:AL69" si="7">T6*$I6</f>
        <v>0</v>
      </c>
      <c r="AM6" s="473">
        <f t="shared" ref="AM6:AM69" si="8">U6*$I6</f>
        <v>0</v>
      </c>
      <c r="AN6" s="473">
        <f t="shared" ref="AN6:AN69" si="9">V6*$I6</f>
        <v>0</v>
      </c>
      <c r="AO6" s="473">
        <f t="shared" ref="AO6:AO69" si="10">W6*$I6</f>
        <v>0</v>
      </c>
      <c r="AP6" s="473">
        <f t="shared" ref="AP6:AP69" si="11">X6*$I6</f>
        <v>0</v>
      </c>
      <c r="AQ6" s="473">
        <f t="shared" ref="AQ6:AQ69" si="12">Y6*$I6</f>
        <v>0</v>
      </c>
      <c r="AR6" s="473">
        <f t="shared" ref="AR6:AR69" si="13">Z6*$I6</f>
        <v>0</v>
      </c>
      <c r="AS6" s="473">
        <f t="shared" ref="AS6:AS69" si="14">AA6*$I6</f>
        <v>0</v>
      </c>
      <c r="AT6" s="473">
        <f t="shared" ref="AT6:AT69" si="15">AB6*$I6</f>
        <v>0</v>
      </c>
      <c r="AU6" s="473">
        <f t="shared" ref="AU6:AU69" si="16">AC6*$I6</f>
        <v>0</v>
      </c>
      <c r="AV6" s="473">
        <f t="shared" ref="AV6:AV69" si="17">AD6*$I6</f>
        <v>0</v>
      </c>
    </row>
    <row r="7" spans="1:48" x14ac:dyDescent="0.25">
      <c r="A7" s="592"/>
      <c r="B7" s="590"/>
      <c r="C7" s="601"/>
      <c r="D7" s="56" t="s">
        <v>1277</v>
      </c>
      <c r="E7" s="57">
        <v>60</v>
      </c>
      <c r="F7" s="57">
        <v>35</v>
      </c>
      <c r="G7" s="185">
        <f>VLOOKUP(D7,Baza_cen[],4,0)</f>
        <v>9.6896800000000027</v>
      </c>
      <c r="I7" s="54">
        <f t="shared" si="0"/>
        <v>9.6896800000000027</v>
      </c>
      <c r="P7" s="424">
        <f t="shared" si="3"/>
        <v>0</v>
      </c>
      <c r="Q7" s="274" t="str">
        <f t="shared" si="4"/>
        <v>mb.</v>
      </c>
      <c r="R7" s="405"/>
      <c r="S7" s="184"/>
      <c r="T7" s="184"/>
      <c r="U7" s="184"/>
      <c r="V7" s="184"/>
      <c r="W7" s="184"/>
      <c r="X7" s="184"/>
      <c r="Y7" s="184"/>
      <c r="Z7" s="184"/>
      <c r="AA7" s="184"/>
      <c r="AB7" s="184"/>
      <c r="AC7" s="184"/>
      <c r="AD7" s="184"/>
      <c r="AE7" s="33"/>
      <c r="AG7" s="41">
        <f t="shared" si="1"/>
        <v>0</v>
      </c>
      <c r="AH7" s="413"/>
      <c r="AI7" s="42">
        <f t="shared" si="5"/>
        <v>0</v>
      </c>
      <c r="AK7" s="473">
        <f t="shared" si="6"/>
        <v>0</v>
      </c>
      <c r="AL7" s="473">
        <f t="shared" si="7"/>
        <v>0</v>
      </c>
      <c r="AM7" s="473">
        <f t="shared" si="8"/>
        <v>0</v>
      </c>
      <c r="AN7" s="473">
        <f t="shared" si="9"/>
        <v>0</v>
      </c>
      <c r="AO7" s="473">
        <f t="shared" si="10"/>
        <v>0</v>
      </c>
      <c r="AP7" s="473">
        <f t="shared" si="11"/>
        <v>0</v>
      </c>
      <c r="AQ7" s="473">
        <f t="shared" si="12"/>
        <v>0</v>
      </c>
      <c r="AR7" s="473">
        <f t="shared" si="13"/>
        <v>0</v>
      </c>
      <c r="AS7" s="473">
        <f t="shared" si="14"/>
        <v>0</v>
      </c>
      <c r="AT7" s="473">
        <f t="shared" si="15"/>
        <v>0</v>
      </c>
      <c r="AU7" s="473">
        <f t="shared" si="16"/>
        <v>0</v>
      </c>
      <c r="AV7" s="473">
        <f t="shared" si="17"/>
        <v>0</v>
      </c>
    </row>
    <row r="8" spans="1:48" x14ac:dyDescent="0.25">
      <c r="A8" s="592"/>
      <c r="B8" s="590"/>
      <c r="C8" s="601"/>
      <c r="D8" s="56" t="s">
        <v>1278</v>
      </c>
      <c r="E8" s="57">
        <v>60</v>
      </c>
      <c r="F8" s="57">
        <v>40</v>
      </c>
      <c r="G8" s="185">
        <f>VLOOKUP(D8,Baza_cen[],4,0)</f>
        <v>10.807720000000002</v>
      </c>
      <c r="I8" s="54">
        <f t="shared" si="0"/>
        <v>10.807720000000002</v>
      </c>
      <c r="P8" s="424">
        <f t="shared" si="3"/>
        <v>0</v>
      </c>
      <c r="Q8" s="274" t="str">
        <f t="shared" si="4"/>
        <v>mb.</v>
      </c>
      <c r="R8" s="406"/>
      <c r="S8" s="184"/>
      <c r="T8" s="184"/>
      <c r="U8" s="184"/>
      <c r="V8" s="184"/>
      <c r="W8" s="184"/>
      <c r="X8" s="184"/>
      <c r="Y8" s="184"/>
      <c r="Z8" s="184"/>
      <c r="AA8" s="184"/>
      <c r="AB8" s="184"/>
      <c r="AC8" s="184"/>
      <c r="AD8" s="184"/>
      <c r="AE8" s="33"/>
      <c r="AG8" s="41">
        <f t="shared" si="1"/>
        <v>0</v>
      </c>
      <c r="AH8" s="413"/>
      <c r="AI8" s="42">
        <f t="shared" si="5"/>
        <v>0</v>
      </c>
      <c r="AK8" s="473">
        <f t="shared" si="6"/>
        <v>0</v>
      </c>
      <c r="AL8" s="473">
        <f t="shared" si="7"/>
        <v>0</v>
      </c>
      <c r="AM8" s="473">
        <f t="shared" si="8"/>
        <v>0</v>
      </c>
      <c r="AN8" s="473">
        <f t="shared" si="9"/>
        <v>0</v>
      </c>
      <c r="AO8" s="473">
        <f t="shared" si="10"/>
        <v>0</v>
      </c>
      <c r="AP8" s="473">
        <f t="shared" si="11"/>
        <v>0</v>
      </c>
      <c r="AQ8" s="473">
        <f t="shared" si="12"/>
        <v>0</v>
      </c>
      <c r="AR8" s="473">
        <f t="shared" si="13"/>
        <v>0</v>
      </c>
      <c r="AS8" s="473">
        <f t="shared" si="14"/>
        <v>0</v>
      </c>
      <c r="AT8" s="473">
        <f t="shared" si="15"/>
        <v>0</v>
      </c>
      <c r="AU8" s="473">
        <f t="shared" si="16"/>
        <v>0</v>
      </c>
      <c r="AV8" s="473">
        <f t="shared" si="17"/>
        <v>0</v>
      </c>
    </row>
    <row r="9" spans="1:48" x14ac:dyDescent="0.25">
      <c r="A9" s="592"/>
      <c r="B9" s="590"/>
      <c r="C9" s="601"/>
      <c r="D9" s="56" t="s">
        <v>1279</v>
      </c>
      <c r="E9" s="57">
        <v>60</v>
      </c>
      <c r="F9" s="57">
        <v>45</v>
      </c>
      <c r="G9" s="185">
        <f>VLOOKUP(D9,Baza_cen[],4,0)</f>
        <v>12.045550000000004</v>
      </c>
      <c r="I9" s="54">
        <f t="shared" si="0"/>
        <v>12.045550000000004</v>
      </c>
      <c r="P9" s="424">
        <f t="shared" si="3"/>
        <v>0</v>
      </c>
      <c r="Q9" s="274" t="str">
        <f t="shared" si="4"/>
        <v>mb.</v>
      </c>
      <c r="R9" s="406"/>
      <c r="S9" s="184"/>
      <c r="T9" s="184"/>
      <c r="U9" s="184"/>
      <c r="V9" s="184"/>
      <c r="W9" s="184"/>
      <c r="X9" s="184"/>
      <c r="Y9" s="184"/>
      <c r="Z9" s="184"/>
      <c r="AA9" s="184"/>
      <c r="AB9" s="184"/>
      <c r="AC9" s="184"/>
      <c r="AD9" s="184"/>
      <c r="AE9" s="33"/>
      <c r="AG9" s="41">
        <f t="shared" si="1"/>
        <v>0</v>
      </c>
      <c r="AH9" s="413"/>
      <c r="AI9" s="42">
        <f t="shared" si="5"/>
        <v>0</v>
      </c>
      <c r="AK9" s="473">
        <f t="shared" si="6"/>
        <v>0</v>
      </c>
      <c r="AL9" s="473">
        <f t="shared" si="7"/>
        <v>0</v>
      </c>
      <c r="AM9" s="473">
        <f t="shared" si="8"/>
        <v>0</v>
      </c>
      <c r="AN9" s="473">
        <f t="shared" si="9"/>
        <v>0</v>
      </c>
      <c r="AO9" s="473">
        <f t="shared" si="10"/>
        <v>0</v>
      </c>
      <c r="AP9" s="473">
        <f t="shared" si="11"/>
        <v>0</v>
      </c>
      <c r="AQ9" s="473">
        <f t="shared" si="12"/>
        <v>0</v>
      </c>
      <c r="AR9" s="473">
        <f t="shared" si="13"/>
        <v>0</v>
      </c>
      <c r="AS9" s="473">
        <f t="shared" si="14"/>
        <v>0</v>
      </c>
      <c r="AT9" s="473">
        <f t="shared" si="15"/>
        <v>0</v>
      </c>
      <c r="AU9" s="473">
        <f t="shared" si="16"/>
        <v>0</v>
      </c>
      <c r="AV9" s="473">
        <f t="shared" si="17"/>
        <v>0</v>
      </c>
    </row>
    <row r="10" spans="1:48" x14ac:dyDescent="0.25">
      <c r="A10" s="592"/>
      <c r="B10" s="590"/>
      <c r="C10" s="601"/>
      <c r="D10" s="56" t="s">
        <v>1280</v>
      </c>
      <c r="E10" s="57">
        <v>60</v>
      </c>
      <c r="F10" s="57">
        <v>50</v>
      </c>
      <c r="G10" s="185">
        <f>VLOOKUP(D10,Baza_cen[],4,0)</f>
        <v>13.216830000000003</v>
      </c>
      <c r="I10" s="54">
        <f t="shared" si="0"/>
        <v>13.216830000000003</v>
      </c>
      <c r="P10" s="424">
        <f t="shared" si="3"/>
        <v>0</v>
      </c>
      <c r="Q10" s="274" t="str">
        <f t="shared" si="4"/>
        <v>mb.</v>
      </c>
      <c r="R10" s="406"/>
      <c r="S10" s="184"/>
      <c r="T10" s="184"/>
      <c r="U10" s="184"/>
      <c r="V10" s="184"/>
      <c r="W10" s="184"/>
      <c r="X10" s="184"/>
      <c r="Y10" s="184"/>
      <c r="Z10" s="184"/>
      <c r="AA10" s="184"/>
      <c r="AB10" s="184"/>
      <c r="AC10" s="184"/>
      <c r="AD10" s="184"/>
      <c r="AE10" s="33"/>
      <c r="AG10" s="41">
        <f t="shared" si="1"/>
        <v>0</v>
      </c>
      <c r="AH10" s="413"/>
      <c r="AI10" s="42">
        <f t="shared" si="5"/>
        <v>0</v>
      </c>
      <c r="AK10" s="473">
        <f t="shared" si="6"/>
        <v>0</v>
      </c>
      <c r="AL10" s="473">
        <f t="shared" si="7"/>
        <v>0</v>
      </c>
      <c r="AM10" s="473">
        <f t="shared" si="8"/>
        <v>0</v>
      </c>
      <c r="AN10" s="473">
        <f t="shared" si="9"/>
        <v>0</v>
      </c>
      <c r="AO10" s="473">
        <f t="shared" si="10"/>
        <v>0</v>
      </c>
      <c r="AP10" s="473">
        <f t="shared" si="11"/>
        <v>0</v>
      </c>
      <c r="AQ10" s="473">
        <f t="shared" si="12"/>
        <v>0</v>
      </c>
      <c r="AR10" s="473">
        <f t="shared" si="13"/>
        <v>0</v>
      </c>
      <c r="AS10" s="473">
        <f t="shared" si="14"/>
        <v>0</v>
      </c>
      <c r="AT10" s="473">
        <f t="shared" si="15"/>
        <v>0</v>
      </c>
      <c r="AU10" s="473">
        <f t="shared" si="16"/>
        <v>0</v>
      </c>
      <c r="AV10" s="473">
        <f t="shared" si="17"/>
        <v>0</v>
      </c>
    </row>
    <row r="11" spans="1:48" x14ac:dyDescent="0.25">
      <c r="A11" s="592"/>
      <c r="B11" s="590"/>
      <c r="C11" s="601"/>
      <c r="D11" s="56" t="s">
        <v>1281</v>
      </c>
      <c r="E11" s="57">
        <v>60</v>
      </c>
      <c r="F11" s="57">
        <v>55</v>
      </c>
      <c r="G11" s="185">
        <f>VLOOKUP(D11,Baza_cen[],4,0)</f>
        <v>14.215080000000004</v>
      </c>
      <c r="I11" s="54">
        <f t="shared" si="0"/>
        <v>14.215080000000004</v>
      </c>
      <c r="P11" s="424">
        <f t="shared" si="3"/>
        <v>0</v>
      </c>
      <c r="Q11" s="274" t="str">
        <f t="shared" si="4"/>
        <v>mb.</v>
      </c>
      <c r="R11" s="406"/>
      <c r="S11" s="184"/>
      <c r="T11" s="184"/>
      <c r="U11" s="184"/>
      <c r="V11" s="184"/>
      <c r="W11" s="184"/>
      <c r="X11" s="184"/>
      <c r="Y11" s="184"/>
      <c r="Z11" s="184"/>
      <c r="AA11" s="184"/>
      <c r="AB11" s="184"/>
      <c r="AC11" s="184"/>
      <c r="AD11" s="184"/>
      <c r="AE11" s="33"/>
      <c r="AG11" s="41">
        <f t="shared" si="1"/>
        <v>0</v>
      </c>
      <c r="AH11" s="413"/>
      <c r="AI11" s="42">
        <f t="shared" si="5"/>
        <v>0</v>
      </c>
      <c r="AK11" s="473">
        <f t="shared" si="6"/>
        <v>0</v>
      </c>
      <c r="AL11" s="473">
        <f t="shared" si="7"/>
        <v>0</v>
      </c>
      <c r="AM11" s="473">
        <f t="shared" si="8"/>
        <v>0</v>
      </c>
      <c r="AN11" s="473">
        <f t="shared" si="9"/>
        <v>0</v>
      </c>
      <c r="AO11" s="473">
        <f t="shared" si="10"/>
        <v>0</v>
      </c>
      <c r="AP11" s="473">
        <f t="shared" si="11"/>
        <v>0</v>
      </c>
      <c r="AQ11" s="473">
        <f t="shared" si="12"/>
        <v>0</v>
      </c>
      <c r="AR11" s="473">
        <f t="shared" si="13"/>
        <v>0</v>
      </c>
      <c r="AS11" s="473">
        <f t="shared" si="14"/>
        <v>0</v>
      </c>
      <c r="AT11" s="473">
        <f t="shared" si="15"/>
        <v>0</v>
      </c>
      <c r="AU11" s="473">
        <f t="shared" si="16"/>
        <v>0</v>
      </c>
      <c r="AV11" s="473">
        <f t="shared" si="17"/>
        <v>0</v>
      </c>
    </row>
    <row r="12" spans="1:48" x14ac:dyDescent="0.25">
      <c r="A12" s="592"/>
      <c r="B12" s="590"/>
      <c r="C12" s="601"/>
      <c r="D12" s="56" t="s">
        <v>1282</v>
      </c>
      <c r="E12" s="57">
        <v>60</v>
      </c>
      <c r="F12" s="57">
        <v>60</v>
      </c>
      <c r="G12" s="185">
        <f>VLOOKUP(D12,Baza_cen[],4,0)</f>
        <v>15.213330000000003</v>
      </c>
      <c r="I12" s="54">
        <f t="shared" si="0"/>
        <v>15.213330000000003</v>
      </c>
      <c r="P12" s="424">
        <f t="shared" si="3"/>
        <v>0</v>
      </c>
      <c r="Q12" s="274" t="str">
        <f t="shared" si="4"/>
        <v>mb.</v>
      </c>
      <c r="R12" s="406"/>
      <c r="S12" s="184"/>
      <c r="T12" s="184"/>
      <c r="U12" s="184"/>
      <c r="V12" s="184"/>
      <c r="W12" s="184"/>
      <c r="X12" s="184"/>
      <c r="Y12" s="184"/>
      <c r="Z12" s="184"/>
      <c r="AA12" s="184"/>
      <c r="AB12" s="184"/>
      <c r="AC12" s="184"/>
      <c r="AD12" s="184"/>
      <c r="AE12" s="33"/>
      <c r="AG12" s="41">
        <f t="shared" si="1"/>
        <v>0</v>
      </c>
      <c r="AH12" s="413"/>
      <c r="AI12" s="42">
        <f t="shared" si="5"/>
        <v>0</v>
      </c>
      <c r="AK12" s="473">
        <f t="shared" si="6"/>
        <v>0</v>
      </c>
      <c r="AL12" s="473">
        <f t="shared" si="7"/>
        <v>0</v>
      </c>
      <c r="AM12" s="473">
        <f t="shared" si="8"/>
        <v>0</v>
      </c>
      <c r="AN12" s="473">
        <f t="shared" si="9"/>
        <v>0</v>
      </c>
      <c r="AO12" s="473">
        <f t="shared" si="10"/>
        <v>0</v>
      </c>
      <c r="AP12" s="473">
        <f t="shared" si="11"/>
        <v>0</v>
      </c>
      <c r="AQ12" s="473">
        <f t="shared" si="12"/>
        <v>0</v>
      </c>
      <c r="AR12" s="473">
        <f t="shared" si="13"/>
        <v>0</v>
      </c>
      <c r="AS12" s="473">
        <f t="shared" si="14"/>
        <v>0</v>
      </c>
      <c r="AT12" s="473">
        <f t="shared" si="15"/>
        <v>0</v>
      </c>
      <c r="AU12" s="473">
        <f t="shared" si="16"/>
        <v>0</v>
      </c>
      <c r="AV12" s="473">
        <f t="shared" si="17"/>
        <v>0</v>
      </c>
    </row>
    <row r="13" spans="1:48" x14ac:dyDescent="0.25">
      <c r="A13" s="592"/>
      <c r="B13" s="590"/>
      <c r="C13" s="601"/>
      <c r="D13" s="56" t="s">
        <v>1283</v>
      </c>
      <c r="E13" s="57">
        <v>60</v>
      </c>
      <c r="F13" s="57">
        <v>65</v>
      </c>
      <c r="G13" s="185">
        <f>VLOOKUP(D13,Baza_cen[],4,0)</f>
        <v>15.852210000000005</v>
      </c>
      <c r="I13" s="54">
        <f t="shared" si="0"/>
        <v>15.852210000000005</v>
      </c>
      <c r="P13" s="424">
        <f t="shared" si="3"/>
        <v>0</v>
      </c>
      <c r="Q13" s="274" t="str">
        <f t="shared" si="4"/>
        <v>mb.</v>
      </c>
      <c r="R13" s="406"/>
      <c r="S13" s="184"/>
      <c r="T13" s="184"/>
      <c r="U13" s="184"/>
      <c r="V13" s="184"/>
      <c r="W13" s="184"/>
      <c r="X13" s="184"/>
      <c r="Y13" s="184"/>
      <c r="Z13" s="184"/>
      <c r="AA13" s="184"/>
      <c r="AB13" s="184"/>
      <c r="AC13" s="184"/>
      <c r="AD13" s="184"/>
      <c r="AE13" s="33"/>
      <c r="AG13" s="41">
        <f t="shared" si="1"/>
        <v>0</v>
      </c>
      <c r="AH13" s="413"/>
      <c r="AI13" s="42">
        <f t="shared" si="5"/>
        <v>0</v>
      </c>
      <c r="AK13" s="473">
        <f t="shared" si="6"/>
        <v>0</v>
      </c>
      <c r="AL13" s="473">
        <f t="shared" si="7"/>
        <v>0</v>
      </c>
      <c r="AM13" s="473">
        <f t="shared" si="8"/>
        <v>0</v>
      </c>
      <c r="AN13" s="473">
        <f t="shared" si="9"/>
        <v>0</v>
      </c>
      <c r="AO13" s="473">
        <f t="shared" si="10"/>
        <v>0</v>
      </c>
      <c r="AP13" s="473">
        <f t="shared" si="11"/>
        <v>0</v>
      </c>
      <c r="AQ13" s="473">
        <f t="shared" si="12"/>
        <v>0</v>
      </c>
      <c r="AR13" s="473">
        <f t="shared" si="13"/>
        <v>0</v>
      </c>
      <c r="AS13" s="473">
        <f t="shared" si="14"/>
        <v>0</v>
      </c>
      <c r="AT13" s="473">
        <f t="shared" si="15"/>
        <v>0</v>
      </c>
      <c r="AU13" s="473">
        <f t="shared" si="16"/>
        <v>0</v>
      </c>
      <c r="AV13" s="473">
        <f t="shared" si="17"/>
        <v>0</v>
      </c>
    </row>
    <row r="14" spans="1:48" x14ac:dyDescent="0.25">
      <c r="A14" s="592"/>
      <c r="B14" s="590"/>
      <c r="C14" s="601"/>
      <c r="D14" s="56" t="s">
        <v>1284</v>
      </c>
      <c r="E14" s="57">
        <v>60</v>
      </c>
      <c r="F14" s="57">
        <v>70</v>
      </c>
      <c r="G14" s="185">
        <f>VLOOKUP(D14,Baza_cen[],4,0)</f>
        <v>16.411230000000003</v>
      </c>
      <c r="I14" s="54">
        <f t="shared" si="0"/>
        <v>16.411230000000003</v>
      </c>
      <c r="P14" s="424">
        <f t="shared" si="3"/>
        <v>0</v>
      </c>
      <c r="Q14" s="274" t="str">
        <f t="shared" si="4"/>
        <v>mb.</v>
      </c>
      <c r="R14" s="406"/>
      <c r="S14" s="184"/>
      <c r="T14" s="184"/>
      <c r="U14" s="184"/>
      <c r="V14" s="184"/>
      <c r="W14" s="184"/>
      <c r="X14" s="184"/>
      <c r="Y14" s="184"/>
      <c r="Z14" s="184"/>
      <c r="AA14" s="184"/>
      <c r="AB14" s="184"/>
      <c r="AC14" s="184"/>
      <c r="AD14" s="184"/>
      <c r="AE14" s="33"/>
      <c r="AG14" s="41">
        <f t="shared" si="1"/>
        <v>0</v>
      </c>
      <c r="AH14" s="413"/>
      <c r="AI14" s="42">
        <f t="shared" si="5"/>
        <v>0</v>
      </c>
      <c r="AK14" s="473">
        <f t="shared" si="6"/>
        <v>0</v>
      </c>
      <c r="AL14" s="473">
        <f t="shared" si="7"/>
        <v>0</v>
      </c>
      <c r="AM14" s="473">
        <f t="shared" si="8"/>
        <v>0</v>
      </c>
      <c r="AN14" s="473">
        <f t="shared" si="9"/>
        <v>0</v>
      </c>
      <c r="AO14" s="473">
        <f t="shared" si="10"/>
        <v>0</v>
      </c>
      <c r="AP14" s="473">
        <f t="shared" si="11"/>
        <v>0</v>
      </c>
      <c r="AQ14" s="473">
        <f t="shared" si="12"/>
        <v>0</v>
      </c>
      <c r="AR14" s="473">
        <f t="shared" si="13"/>
        <v>0</v>
      </c>
      <c r="AS14" s="473">
        <f t="shared" si="14"/>
        <v>0</v>
      </c>
      <c r="AT14" s="473">
        <f t="shared" si="15"/>
        <v>0</v>
      </c>
      <c r="AU14" s="473">
        <f t="shared" si="16"/>
        <v>0</v>
      </c>
      <c r="AV14" s="473">
        <f t="shared" si="17"/>
        <v>0</v>
      </c>
    </row>
    <row r="15" spans="1:48" x14ac:dyDescent="0.25">
      <c r="A15" s="592"/>
      <c r="B15" s="590"/>
      <c r="C15" s="601"/>
      <c r="D15" s="56" t="s">
        <v>1285</v>
      </c>
      <c r="E15" s="57">
        <v>60</v>
      </c>
      <c r="F15" s="57">
        <v>75</v>
      </c>
      <c r="G15" s="185">
        <f>VLOOKUP(D15,Baza_cen[],4,0)</f>
        <v>18.381110000000007</v>
      </c>
      <c r="I15" s="54">
        <f t="shared" si="0"/>
        <v>18.381110000000007</v>
      </c>
      <c r="P15" s="424">
        <f t="shared" si="3"/>
        <v>0</v>
      </c>
      <c r="Q15" s="274" t="str">
        <f t="shared" si="4"/>
        <v>mb.</v>
      </c>
      <c r="R15" s="406"/>
      <c r="S15" s="184"/>
      <c r="T15" s="184"/>
      <c r="U15" s="184"/>
      <c r="V15" s="184"/>
      <c r="W15" s="184"/>
      <c r="X15" s="184"/>
      <c r="Y15" s="184"/>
      <c r="Z15" s="184"/>
      <c r="AA15" s="184"/>
      <c r="AB15" s="184"/>
      <c r="AC15" s="184"/>
      <c r="AD15" s="184"/>
      <c r="AE15" s="33"/>
      <c r="AG15" s="41">
        <f t="shared" si="1"/>
        <v>0</v>
      </c>
      <c r="AH15" s="413"/>
      <c r="AI15" s="42">
        <f t="shared" si="5"/>
        <v>0</v>
      </c>
      <c r="AK15" s="473">
        <f t="shared" si="6"/>
        <v>0</v>
      </c>
      <c r="AL15" s="473">
        <f t="shared" si="7"/>
        <v>0</v>
      </c>
      <c r="AM15" s="473">
        <f t="shared" si="8"/>
        <v>0</v>
      </c>
      <c r="AN15" s="473">
        <f t="shared" si="9"/>
        <v>0</v>
      </c>
      <c r="AO15" s="473">
        <f t="shared" si="10"/>
        <v>0</v>
      </c>
      <c r="AP15" s="473">
        <f t="shared" si="11"/>
        <v>0</v>
      </c>
      <c r="AQ15" s="473">
        <f t="shared" si="12"/>
        <v>0</v>
      </c>
      <c r="AR15" s="473">
        <f t="shared" si="13"/>
        <v>0</v>
      </c>
      <c r="AS15" s="473">
        <f t="shared" si="14"/>
        <v>0</v>
      </c>
      <c r="AT15" s="473">
        <f t="shared" si="15"/>
        <v>0</v>
      </c>
      <c r="AU15" s="473">
        <f t="shared" si="16"/>
        <v>0</v>
      </c>
      <c r="AV15" s="473">
        <f t="shared" si="17"/>
        <v>0</v>
      </c>
    </row>
    <row r="16" spans="1:48" x14ac:dyDescent="0.25">
      <c r="A16" s="592"/>
      <c r="B16" s="590"/>
      <c r="C16" s="601"/>
      <c r="D16" s="56" t="s">
        <v>1286</v>
      </c>
      <c r="E16" s="57">
        <v>60</v>
      </c>
      <c r="F16" s="57">
        <v>80</v>
      </c>
      <c r="G16" s="185">
        <f>VLOOKUP(D16,Baza_cen[],4,0)</f>
        <v>20.257820000000006</v>
      </c>
      <c r="I16" s="54">
        <f t="shared" si="0"/>
        <v>20.257820000000006</v>
      </c>
      <c r="P16" s="424">
        <f t="shared" si="3"/>
        <v>0</v>
      </c>
      <c r="Q16" s="274" t="str">
        <f t="shared" si="4"/>
        <v>mb.</v>
      </c>
      <c r="R16" s="406"/>
      <c r="S16" s="184"/>
      <c r="T16" s="184"/>
      <c r="U16" s="184"/>
      <c r="V16" s="184"/>
      <c r="W16" s="184"/>
      <c r="X16" s="184"/>
      <c r="Y16" s="184"/>
      <c r="Z16" s="184"/>
      <c r="AA16" s="184"/>
      <c r="AB16" s="184"/>
      <c r="AC16" s="184"/>
      <c r="AD16" s="184"/>
      <c r="AE16" s="33"/>
      <c r="AG16" s="41">
        <f t="shared" si="1"/>
        <v>0</v>
      </c>
      <c r="AH16" s="413"/>
      <c r="AI16" s="42">
        <f t="shared" si="5"/>
        <v>0</v>
      </c>
      <c r="AK16" s="473">
        <f t="shared" si="6"/>
        <v>0</v>
      </c>
      <c r="AL16" s="473">
        <f t="shared" si="7"/>
        <v>0</v>
      </c>
      <c r="AM16" s="473">
        <f t="shared" si="8"/>
        <v>0</v>
      </c>
      <c r="AN16" s="473">
        <f t="shared" si="9"/>
        <v>0</v>
      </c>
      <c r="AO16" s="473">
        <f t="shared" si="10"/>
        <v>0</v>
      </c>
      <c r="AP16" s="473">
        <f t="shared" si="11"/>
        <v>0</v>
      </c>
      <c r="AQ16" s="473">
        <f t="shared" si="12"/>
        <v>0</v>
      </c>
      <c r="AR16" s="473">
        <f t="shared" si="13"/>
        <v>0</v>
      </c>
      <c r="AS16" s="473">
        <f t="shared" si="14"/>
        <v>0</v>
      </c>
      <c r="AT16" s="473">
        <f t="shared" si="15"/>
        <v>0</v>
      </c>
      <c r="AU16" s="473">
        <f t="shared" si="16"/>
        <v>0</v>
      </c>
      <c r="AV16" s="473">
        <f t="shared" si="17"/>
        <v>0</v>
      </c>
    </row>
    <row r="17" spans="1:48" x14ac:dyDescent="0.25">
      <c r="A17" s="592"/>
      <c r="B17" s="590"/>
      <c r="C17" s="601"/>
      <c r="D17" s="56" t="s">
        <v>1287</v>
      </c>
      <c r="E17" s="57">
        <v>60</v>
      </c>
      <c r="F17" s="57">
        <v>85</v>
      </c>
      <c r="G17" s="185">
        <f>VLOOKUP(D17,Baza_cen[],4,0)</f>
        <v>21.256070000000008</v>
      </c>
      <c r="I17" s="54">
        <f t="shared" si="0"/>
        <v>21.256070000000008</v>
      </c>
      <c r="P17" s="424">
        <f t="shared" si="3"/>
        <v>0</v>
      </c>
      <c r="Q17" s="274" t="str">
        <f t="shared" si="4"/>
        <v>mb.</v>
      </c>
      <c r="R17" s="406"/>
      <c r="S17" s="184"/>
      <c r="T17" s="184"/>
      <c r="U17" s="184"/>
      <c r="V17" s="184"/>
      <c r="W17" s="184"/>
      <c r="X17" s="184"/>
      <c r="Y17" s="184"/>
      <c r="Z17" s="184"/>
      <c r="AA17" s="184"/>
      <c r="AB17" s="184"/>
      <c r="AC17" s="184"/>
      <c r="AD17" s="184"/>
      <c r="AE17" s="33"/>
      <c r="AG17" s="41">
        <f t="shared" si="1"/>
        <v>0</v>
      </c>
      <c r="AH17" s="413"/>
      <c r="AI17" s="42">
        <f t="shared" si="5"/>
        <v>0</v>
      </c>
      <c r="AK17" s="473">
        <f t="shared" si="6"/>
        <v>0</v>
      </c>
      <c r="AL17" s="473">
        <f t="shared" si="7"/>
        <v>0</v>
      </c>
      <c r="AM17" s="473">
        <f t="shared" si="8"/>
        <v>0</v>
      </c>
      <c r="AN17" s="473">
        <f t="shared" si="9"/>
        <v>0</v>
      </c>
      <c r="AO17" s="473">
        <f t="shared" si="10"/>
        <v>0</v>
      </c>
      <c r="AP17" s="473">
        <f t="shared" si="11"/>
        <v>0</v>
      </c>
      <c r="AQ17" s="473">
        <f t="shared" si="12"/>
        <v>0</v>
      </c>
      <c r="AR17" s="473">
        <f t="shared" si="13"/>
        <v>0</v>
      </c>
      <c r="AS17" s="473">
        <f t="shared" si="14"/>
        <v>0</v>
      </c>
      <c r="AT17" s="473">
        <f t="shared" si="15"/>
        <v>0</v>
      </c>
      <c r="AU17" s="473">
        <f t="shared" si="16"/>
        <v>0</v>
      </c>
      <c r="AV17" s="473">
        <f t="shared" si="17"/>
        <v>0</v>
      </c>
    </row>
    <row r="18" spans="1:48" x14ac:dyDescent="0.25">
      <c r="A18" s="592"/>
      <c r="B18" s="590"/>
      <c r="C18" s="601"/>
      <c r="D18" s="56" t="s">
        <v>1288</v>
      </c>
      <c r="E18" s="57">
        <v>60</v>
      </c>
      <c r="F18" s="57">
        <v>90</v>
      </c>
      <c r="G18" s="185">
        <f>VLOOKUP(D18,Baza_cen[],4,0)</f>
        <v>22.201080000000005</v>
      </c>
      <c r="I18" s="54">
        <f t="shared" si="0"/>
        <v>22.201080000000005</v>
      </c>
      <c r="P18" s="424">
        <f t="shared" si="3"/>
        <v>0</v>
      </c>
      <c r="Q18" s="274" t="str">
        <f t="shared" si="4"/>
        <v>mb.</v>
      </c>
      <c r="R18" s="406"/>
      <c r="S18" s="184"/>
      <c r="T18" s="184"/>
      <c r="U18" s="184"/>
      <c r="V18" s="184"/>
      <c r="W18" s="184"/>
      <c r="X18" s="184"/>
      <c r="Y18" s="184"/>
      <c r="Z18" s="184"/>
      <c r="AA18" s="184"/>
      <c r="AB18" s="184"/>
      <c r="AC18" s="184"/>
      <c r="AD18" s="184"/>
      <c r="AE18" s="33"/>
      <c r="AG18" s="41">
        <f t="shared" si="1"/>
        <v>0</v>
      </c>
      <c r="AH18" s="413"/>
      <c r="AI18" s="42">
        <f t="shared" si="5"/>
        <v>0</v>
      </c>
      <c r="AK18" s="473">
        <f t="shared" si="6"/>
        <v>0</v>
      </c>
      <c r="AL18" s="473">
        <f t="shared" si="7"/>
        <v>0</v>
      </c>
      <c r="AM18" s="473">
        <f t="shared" si="8"/>
        <v>0</v>
      </c>
      <c r="AN18" s="473">
        <f t="shared" si="9"/>
        <v>0</v>
      </c>
      <c r="AO18" s="473">
        <f t="shared" si="10"/>
        <v>0</v>
      </c>
      <c r="AP18" s="473">
        <f t="shared" si="11"/>
        <v>0</v>
      </c>
      <c r="AQ18" s="473">
        <f t="shared" si="12"/>
        <v>0</v>
      </c>
      <c r="AR18" s="473">
        <f t="shared" si="13"/>
        <v>0</v>
      </c>
      <c r="AS18" s="473">
        <f t="shared" si="14"/>
        <v>0</v>
      </c>
      <c r="AT18" s="473">
        <f t="shared" si="15"/>
        <v>0</v>
      </c>
      <c r="AU18" s="473">
        <f t="shared" si="16"/>
        <v>0</v>
      </c>
      <c r="AV18" s="473">
        <f t="shared" si="17"/>
        <v>0</v>
      </c>
    </row>
    <row r="19" spans="1:48" x14ac:dyDescent="0.25">
      <c r="A19" s="592"/>
      <c r="B19" s="590"/>
      <c r="C19" s="601"/>
      <c r="D19" s="56" t="s">
        <v>1289</v>
      </c>
      <c r="E19" s="57">
        <v>60</v>
      </c>
      <c r="F19" s="57">
        <v>95</v>
      </c>
      <c r="G19" s="185">
        <f>VLOOKUP(D19,Baza_cen[],4,0)</f>
        <v>22.853270000000009</v>
      </c>
      <c r="I19" s="54">
        <f t="shared" si="0"/>
        <v>22.853270000000009</v>
      </c>
      <c r="P19" s="424">
        <f t="shared" si="3"/>
        <v>0</v>
      </c>
      <c r="Q19" s="274" t="str">
        <f t="shared" si="4"/>
        <v>mb.</v>
      </c>
      <c r="R19" s="406"/>
      <c r="S19" s="184"/>
      <c r="T19" s="184"/>
      <c r="U19" s="184"/>
      <c r="V19" s="184"/>
      <c r="W19" s="184"/>
      <c r="X19" s="184"/>
      <c r="Y19" s="184"/>
      <c r="Z19" s="184"/>
      <c r="AA19" s="184"/>
      <c r="AB19" s="184"/>
      <c r="AC19" s="184"/>
      <c r="AD19" s="184"/>
      <c r="AE19" s="33"/>
      <c r="AG19" s="41">
        <f t="shared" si="1"/>
        <v>0</v>
      </c>
      <c r="AH19" s="413"/>
      <c r="AI19" s="42">
        <f t="shared" si="5"/>
        <v>0</v>
      </c>
      <c r="AK19" s="473">
        <f t="shared" si="6"/>
        <v>0</v>
      </c>
      <c r="AL19" s="473">
        <f t="shared" si="7"/>
        <v>0</v>
      </c>
      <c r="AM19" s="473">
        <f t="shared" si="8"/>
        <v>0</v>
      </c>
      <c r="AN19" s="473">
        <f t="shared" si="9"/>
        <v>0</v>
      </c>
      <c r="AO19" s="473">
        <f t="shared" si="10"/>
        <v>0</v>
      </c>
      <c r="AP19" s="473">
        <f t="shared" si="11"/>
        <v>0</v>
      </c>
      <c r="AQ19" s="473">
        <f t="shared" si="12"/>
        <v>0</v>
      </c>
      <c r="AR19" s="473">
        <f t="shared" si="13"/>
        <v>0</v>
      </c>
      <c r="AS19" s="473">
        <f t="shared" si="14"/>
        <v>0</v>
      </c>
      <c r="AT19" s="473">
        <f t="shared" si="15"/>
        <v>0</v>
      </c>
      <c r="AU19" s="473">
        <f t="shared" si="16"/>
        <v>0</v>
      </c>
      <c r="AV19" s="473">
        <f t="shared" si="17"/>
        <v>0</v>
      </c>
    </row>
    <row r="20" spans="1:48" x14ac:dyDescent="0.25">
      <c r="A20" s="592"/>
      <c r="B20" s="590"/>
      <c r="C20" s="601"/>
      <c r="D20" s="56" t="s">
        <v>1290</v>
      </c>
      <c r="E20" s="57">
        <v>60</v>
      </c>
      <c r="F20" s="57">
        <v>100</v>
      </c>
      <c r="G20" s="185">
        <f>VLOOKUP(D20,Baza_cen[],4,0)</f>
        <v>23.438910000000007</v>
      </c>
      <c r="I20" s="54">
        <f t="shared" si="0"/>
        <v>23.438910000000007</v>
      </c>
      <c r="P20" s="424">
        <f t="shared" si="3"/>
        <v>0</v>
      </c>
      <c r="Q20" s="274" t="str">
        <f t="shared" si="4"/>
        <v>mb.</v>
      </c>
      <c r="R20" s="406"/>
      <c r="S20" s="184"/>
      <c r="T20" s="184"/>
      <c r="U20" s="184"/>
      <c r="V20" s="184"/>
      <c r="W20" s="184"/>
      <c r="X20" s="184"/>
      <c r="Y20" s="184"/>
      <c r="Z20" s="184"/>
      <c r="AA20" s="184"/>
      <c r="AB20" s="184"/>
      <c r="AC20" s="184"/>
      <c r="AD20" s="184"/>
      <c r="AE20" s="33"/>
      <c r="AG20" s="41">
        <f t="shared" si="1"/>
        <v>0</v>
      </c>
      <c r="AH20" s="413"/>
      <c r="AI20" s="42">
        <f t="shared" si="5"/>
        <v>0</v>
      </c>
      <c r="AK20" s="473">
        <f t="shared" si="6"/>
        <v>0</v>
      </c>
      <c r="AL20" s="473">
        <f t="shared" si="7"/>
        <v>0</v>
      </c>
      <c r="AM20" s="473">
        <f t="shared" si="8"/>
        <v>0</v>
      </c>
      <c r="AN20" s="473">
        <f t="shared" si="9"/>
        <v>0</v>
      </c>
      <c r="AO20" s="473">
        <f t="shared" si="10"/>
        <v>0</v>
      </c>
      <c r="AP20" s="473">
        <f t="shared" si="11"/>
        <v>0</v>
      </c>
      <c r="AQ20" s="473">
        <f t="shared" si="12"/>
        <v>0</v>
      </c>
      <c r="AR20" s="473">
        <f t="shared" si="13"/>
        <v>0</v>
      </c>
      <c r="AS20" s="473">
        <f t="shared" si="14"/>
        <v>0</v>
      </c>
      <c r="AT20" s="473">
        <f t="shared" si="15"/>
        <v>0</v>
      </c>
      <c r="AU20" s="473">
        <f t="shared" si="16"/>
        <v>0</v>
      </c>
      <c r="AV20" s="473">
        <f t="shared" si="17"/>
        <v>0</v>
      </c>
    </row>
    <row r="21" spans="1:48" x14ac:dyDescent="0.25">
      <c r="A21" s="592"/>
      <c r="B21" s="590"/>
      <c r="C21" s="601"/>
      <c r="D21" s="56" t="s">
        <v>1291</v>
      </c>
      <c r="E21" s="57">
        <v>60</v>
      </c>
      <c r="F21" s="57">
        <v>105</v>
      </c>
      <c r="G21" s="185">
        <f>VLOOKUP(D21,Baza_cen[],4,0)</f>
        <v>23.90476000000001</v>
      </c>
      <c r="I21" s="54">
        <f t="shared" si="0"/>
        <v>23.90476000000001</v>
      </c>
      <c r="P21" s="424">
        <f t="shared" si="3"/>
        <v>0</v>
      </c>
      <c r="Q21" s="274" t="str">
        <f t="shared" si="4"/>
        <v>mb.</v>
      </c>
      <c r="R21" s="406"/>
      <c r="S21" s="184"/>
      <c r="T21" s="184"/>
      <c r="U21" s="184"/>
      <c r="V21" s="184"/>
      <c r="W21" s="184"/>
      <c r="X21" s="184"/>
      <c r="Y21" s="184"/>
      <c r="Z21" s="184"/>
      <c r="AA21" s="184"/>
      <c r="AB21" s="184"/>
      <c r="AC21" s="184"/>
      <c r="AD21" s="184"/>
      <c r="AE21" s="33"/>
      <c r="AG21" s="41">
        <f t="shared" si="1"/>
        <v>0</v>
      </c>
      <c r="AH21" s="413"/>
      <c r="AI21" s="42">
        <f t="shared" si="5"/>
        <v>0</v>
      </c>
      <c r="AK21" s="473">
        <f t="shared" si="6"/>
        <v>0</v>
      </c>
      <c r="AL21" s="473">
        <f t="shared" si="7"/>
        <v>0</v>
      </c>
      <c r="AM21" s="473">
        <f t="shared" si="8"/>
        <v>0</v>
      </c>
      <c r="AN21" s="473">
        <f t="shared" si="9"/>
        <v>0</v>
      </c>
      <c r="AO21" s="473">
        <f t="shared" si="10"/>
        <v>0</v>
      </c>
      <c r="AP21" s="473">
        <f t="shared" si="11"/>
        <v>0</v>
      </c>
      <c r="AQ21" s="473">
        <f t="shared" si="12"/>
        <v>0</v>
      </c>
      <c r="AR21" s="473">
        <f t="shared" si="13"/>
        <v>0</v>
      </c>
      <c r="AS21" s="473">
        <f t="shared" si="14"/>
        <v>0</v>
      </c>
      <c r="AT21" s="473">
        <f t="shared" si="15"/>
        <v>0</v>
      </c>
      <c r="AU21" s="473">
        <f t="shared" si="16"/>
        <v>0</v>
      </c>
      <c r="AV21" s="473">
        <f t="shared" si="17"/>
        <v>0</v>
      </c>
    </row>
    <row r="22" spans="1:48" x14ac:dyDescent="0.25">
      <c r="A22" s="592"/>
      <c r="B22" s="590"/>
      <c r="C22" s="601"/>
      <c r="D22" s="56" t="s">
        <v>1292</v>
      </c>
      <c r="E22" s="57">
        <v>60</v>
      </c>
      <c r="F22" s="57">
        <v>110</v>
      </c>
      <c r="G22" s="185">
        <f>VLOOKUP(D22,Baza_cen[],4,0)</f>
        <v>24.370610000000006</v>
      </c>
      <c r="I22" s="54">
        <f t="shared" si="0"/>
        <v>24.370610000000006</v>
      </c>
      <c r="P22" s="424">
        <f t="shared" si="3"/>
        <v>0</v>
      </c>
      <c r="Q22" s="274" t="str">
        <f t="shared" si="4"/>
        <v>mb.</v>
      </c>
      <c r="R22" s="406"/>
      <c r="S22" s="184"/>
      <c r="T22" s="184"/>
      <c r="U22" s="184"/>
      <c r="V22" s="184"/>
      <c r="W22" s="184"/>
      <c r="X22" s="184"/>
      <c r="Y22" s="184"/>
      <c r="Z22" s="184"/>
      <c r="AA22" s="184"/>
      <c r="AB22" s="184"/>
      <c r="AC22" s="184"/>
      <c r="AD22" s="184"/>
      <c r="AE22" s="33"/>
      <c r="AG22" s="41">
        <f t="shared" si="1"/>
        <v>0</v>
      </c>
      <c r="AH22" s="413"/>
      <c r="AI22" s="42">
        <f t="shared" si="5"/>
        <v>0</v>
      </c>
      <c r="AK22" s="473">
        <f t="shared" si="6"/>
        <v>0</v>
      </c>
      <c r="AL22" s="473">
        <f t="shared" si="7"/>
        <v>0</v>
      </c>
      <c r="AM22" s="473">
        <f t="shared" si="8"/>
        <v>0</v>
      </c>
      <c r="AN22" s="473">
        <f t="shared" si="9"/>
        <v>0</v>
      </c>
      <c r="AO22" s="473">
        <f t="shared" si="10"/>
        <v>0</v>
      </c>
      <c r="AP22" s="473">
        <f t="shared" si="11"/>
        <v>0</v>
      </c>
      <c r="AQ22" s="473">
        <f t="shared" si="12"/>
        <v>0</v>
      </c>
      <c r="AR22" s="473">
        <f t="shared" si="13"/>
        <v>0</v>
      </c>
      <c r="AS22" s="473">
        <f t="shared" si="14"/>
        <v>0</v>
      </c>
      <c r="AT22" s="473">
        <f t="shared" si="15"/>
        <v>0</v>
      </c>
      <c r="AU22" s="473">
        <f t="shared" si="16"/>
        <v>0</v>
      </c>
      <c r="AV22" s="473">
        <f t="shared" si="17"/>
        <v>0</v>
      </c>
    </row>
    <row r="23" spans="1:48" x14ac:dyDescent="0.25">
      <c r="A23" s="592"/>
      <c r="B23" s="590"/>
      <c r="C23" s="601"/>
      <c r="D23" s="56" t="s">
        <v>1293</v>
      </c>
      <c r="E23" s="57">
        <v>60</v>
      </c>
      <c r="F23" s="57">
        <v>115</v>
      </c>
      <c r="G23" s="185">
        <f>VLOOKUP(D23,Baza_cen[],4,0)</f>
        <v>25.621750000000006</v>
      </c>
      <c r="I23" s="54">
        <f t="shared" si="0"/>
        <v>25.621750000000006</v>
      </c>
      <c r="P23" s="424">
        <f t="shared" si="3"/>
        <v>0</v>
      </c>
      <c r="Q23" s="274" t="str">
        <f t="shared" si="4"/>
        <v>mb.</v>
      </c>
      <c r="R23" s="406"/>
      <c r="S23" s="184"/>
      <c r="T23" s="184"/>
      <c r="U23" s="184"/>
      <c r="V23" s="184"/>
      <c r="W23" s="184"/>
      <c r="X23" s="184"/>
      <c r="Y23" s="184"/>
      <c r="Z23" s="184"/>
      <c r="AA23" s="184"/>
      <c r="AB23" s="184"/>
      <c r="AC23" s="184"/>
      <c r="AD23" s="184"/>
      <c r="AE23" s="33"/>
      <c r="AG23" s="41">
        <f t="shared" si="1"/>
        <v>0</v>
      </c>
      <c r="AH23" s="413"/>
      <c r="AI23" s="42">
        <f t="shared" si="5"/>
        <v>0</v>
      </c>
      <c r="AK23" s="473">
        <f t="shared" si="6"/>
        <v>0</v>
      </c>
      <c r="AL23" s="473">
        <f t="shared" si="7"/>
        <v>0</v>
      </c>
      <c r="AM23" s="473">
        <f t="shared" si="8"/>
        <v>0</v>
      </c>
      <c r="AN23" s="473">
        <f t="shared" si="9"/>
        <v>0</v>
      </c>
      <c r="AO23" s="473">
        <f t="shared" si="10"/>
        <v>0</v>
      </c>
      <c r="AP23" s="473">
        <f t="shared" si="11"/>
        <v>0</v>
      </c>
      <c r="AQ23" s="473">
        <f t="shared" si="12"/>
        <v>0</v>
      </c>
      <c r="AR23" s="473">
        <f t="shared" si="13"/>
        <v>0</v>
      </c>
      <c r="AS23" s="473">
        <f t="shared" si="14"/>
        <v>0</v>
      </c>
      <c r="AT23" s="473">
        <f t="shared" si="15"/>
        <v>0</v>
      </c>
      <c r="AU23" s="473">
        <f t="shared" si="16"/>
        <v>0</v>
      </c>
      <c r="AV23" s="473">
        <f t="shared" si="17"/>
        <v>0</v>
      </c>
    </row>
    <row r="24" spans="1:48" x14ac:dyDescent="0.25">
      <c r="A24" s="592"/>
      <c r="B24" s="590"/>
      <c r="C24" s="601"/>
      <c r="D24" s="56" t="s">
        <v>1294</v>
      </c>
      <c r="E24" s="57">
        <v>60</v>
      </c>
      <c r="F24" s="57">
        <v>120</v>
      </c>
      <c r="G24" s="185">
        <f>VLOOKUP(D24,Baza_cen[],4,0)</f>
        <v>26.872890000000009</v>
      </c>
      <c r="I24" s="54">
        <f t="shared" si="0"/>
        <v>26.872890000000009</v>
      </c>
      <c r="P24" s="424">
        <f t="shared" si="3"/>
        <v>0</v>
      </c>
      <c r="Q24" s="274" t="str">
        <f t="shared" si="4"/>
        <v>mb.</v>
      </c>
      <c r="R24" s="406"/>
      <c r="S24" s="184"/>
      <c r="T24" s="184"/>
      <c r="U24" s="184"/>
      <c r="V24" s="184"/>
      <c r="W24" s="184"/>
      <c r="X24" s="184"/>
      <c r="Y24" s="184"/>
      <c r="Z24" s="184"/>
      <c r="AA24" s="184"/>
      <c r="AB24" s="184"/>
      <c r="AC24" s="184"/>
      <c r="AD24" s="184"/>
      <c r="AE24" s="33"/>
      <c r="AG24" s="41">
        <f t="shared" si="1"/>
        <v>0</v>
      </c>
      <c r="AH24" s="413"/>
      <c r="AI24" s="42">
        <f t="shared" si="5"/>
        <v>0</v>
      </c>
      <c r="AK24" s="473">
        <f t="shared" si="6"/>
        <v>0</v>
      </c>
      <c r="AL24" s="473">
        <f t="shared" si="7"/>
        <v>0</v>
      </c>
      <c r="AM24" s="473">
        <f t="shared" si="8"/>
        <v>0</v>
      </c>
      <c r="AN24" s="473">
        <f t="shared" si="9"/>
        <v>0</v>
      </c>
      <c r="AO24" s="473">
        <f t="shared" si="10"/>
        <v>0</v>
      </c>
      <c r="AP24" s="473">
        <f t="shared" si="11"/>
        <v>0</v>
      </c>
      <c r="AQ24" s="473">
        <f t="shared" si="12"/>
        <v>0</v>
      </c>
      <c r="AR24" s="473">
        <f t="shared" si="13"/>
        <v>0</v>
      </c>
      <c r="AS24" s="473">
        <f t="shared" si="14"/>
        <v>0</v>
      </c>
      <c r="AT24" s="473">
        <f t="shared" si="15"/>
        <v>0</v>
      </c>
      <c r="AU24" s="473">
        <f t="shared" si="16"/>
        <v>0</v>
      </c>
      <c r="AV24" s="473">
        <f t="shared" si="17"/>
        <v>0</v>
      </c>
    </row>
    <row r="25" spans="1:48" x14ac:dyDescent="0.25">
      <c r="A25" s="592"/>
      <c r="B25" s="590"/>
      <c r="C25" s="601"/>
      <c r="D25" s="56" t="s">
        <v>1295</v>
      </c>
      <c r="E25" s="57">
        <v>60</v>
      </c>
      <c r="F25" s="57">
        <v>125</v>
      </c>
      <c r="G25" s="185">
        <f>VLOOKUP(D25,Baza_cen[],4,0)</f>
        <v>27.005990000000008</v>
      </c>
      <c r="I25" s="54">
        <f t="shared" si="0"/>
        <v>27.005990000000008</v>
      </c>
      <c r="P25" s="424">
        <f t="shared" si="3"/>
        <v>0</v>
      </c>
      <c r="Q25" s="274" t="str">
        <f t="shared" si="4"/>
        <v>mb.</v>
      </c>
      <c r="R25" s="406"/>
      <c r="S25" s="184"/>
      <c r="T25" s="184"/>
      <c r="U25" s="184"/>
      <c r="V25" s="184"/>
      <c r="W25" s="184"/>
      <c r="X25" s="184"/>
      <c r="Y25" s="184"/>
      <c r="Z25" s="184"/>
      <c r="AA25" s="184"/>
      <c r="AB25" s="184"/>
      <c r="AC25" s="184"/>
      <c r="AD25" s="184"/>
      <c r="AE25" s="33"/>
      <c r="AG25" s="41">
        <f t="shared" si="1"/>
        <v>0</v>
      </c>
      <c r="AH25" s="413"/>
      <c r="AI25" s="42">
        <f t="shared" si="5"/>
        <v>0</v>
      </c>
      <c r="AK25" s="473">
        <f t="shared" si="6"/>
        <v>0</v>
      </c>
      <c r="AL25" s="473">
        <f t="shared" si="7"/>
        <v>0</v>
      </c>
      <c r="AM25" s="473">
        <f t="shared" si="8"/>
        <v>0</v>
      </c>
      <c r="AN25" s="473">
        <f t="shared" si="9"/>
        <v>0</v>
      </c>
      <c r="AO25" s="473">
        <f t="shared" si="10"/>
        <v>0</v>
      </c>
      <c r="AP25" s="473">
        <f t="shared" si="11"/>
        <v>0</v>
      </c>
      <c r="AQ25" s="473">
        <f t="shared" si="12"/>
        <v>0</v>
      </c>
      <c r="AR25" s="473">
        <f t="shared" si="13"/>
        <v>0</v>
      </c>
      <c r="AS25" s="473">
        <f t="shared" si="14"/>
        <v>0</v>
      </c>
      <c r="AT25" s="473">
        <f t="shared" si="15"/>
        <v>0</v>
      </c>
      <c r="AU25" s="473">
        <f t="shared" si="16"/>
        <v>0</v>
      </c>
      <c r="AV25" s="473">
        <f t="shared" si="17"/>
        <v>0</v>
      </c>
    </row>
    <row r="26" spans="1:48" x14ac:dyDescent="0.25">
      <c r="A26" s="592"/>
      <c r="B26" s="590"/>
      <c r="C26" s="601"/>
      <c r="D26" s="56" t="s">
        <v>1296</v>
      </c>
      <c r="E26" s="57">
        <v>60</v>
      </c>
      <c r="F26" s="57">
        <v>130</v>
      </c>
      <c r="G26" s="185">
        <f>VLOOKUP(D26,Baza_cen[],4,0)</f>
        <v>27.139090000000007</v>
      </c>
      <c r="I26" s="54">
        <f t="shared" si="0"/>
        <v>27.139090000000007</v>
      </c>
      <c r="P26" s="424">
        <f t="shared" si="3"/>
        <v>0</v>
      </c>
      <c r="Q26" s="274" t="str">
        <f t="shared" si="4"/>
        <v>mb.</v>
      </c>
      <c r="R26" s="406"/>
      <c r="S26" s="184"/>
      <c r="T26" s="184"/>
      <c r="U26" s="184"/>
      <c r="V26" s="184"/>
      <c r="W26" s="184"/>
      <c r="X26" s="184"/>
      <c r="Y26" s="184"/>
      <c r="Z26" s="184"/>
      <c r="AA26" s="184"/>
      <c r="AB26" s="184"/>
      <c r="AC26" s="184"/>
      <c r="AD26" s="184"/>
      <c r="AE26" s="33"/>
      <c r="AG26" s="41">
        <f t="shared" si="1"/>
        <v>0</v>
      </c>
      <c r="AH26" s="413"/>
      <c r="AI26" s="42">
        <f t="shared" si="5"/>
        <v>0</v>
      </c>
      <c r="AK26" s="473">
        <f t="shared" si="6"/>
        <v>0</v>
      </c>
      <c r="AL26" s="473">
        <f t="shared" si="7"/>
        <v>0</v>
      </c>
      <c r="AM26" s="473">
        <f t="shared" si="8"/>
        <v>0</v>
      </c>
      <c r="AN26" s="473">
        <f t="shared" si="9"/>
        <v>0</v>
      </c>
      <c r="AO26" s="473">
        <f t="shared" si="10"/>
        <v>0</v>
      </c>
      <c r="AP26" s="473">
        <f t="shared" si="11"/>
        <v>0</v>
      </c>
      <c r="AQ26" s="473">
        <f t="shared" si="12"/>
        <v>0</v>
      </c>
      <c r="AR26" s="473">
        <f t="shared" si="13"/>
        <v>0</v>
      </c>
      <c r="AS26" s="473">
        <f t="shared" si="14"/>
        <v>0</v>
      </c>
      <c r="AT26" s="473">
        <f t="shared" si="15"/>
        <v>0</v>
      </c>
      <c r="AU26" s="473">
        <f t="shared" si="16"/>
        <v>0</v>
      </c>
      <c r="AV26" s="473">
        <f t="shared" si="17"/>
        <v>0</v>
      </c>
    </row>
    <row r="27" spans="1:48" x14ac:dyDescent="0.25">
      <c r="A27" s="592"/>
      <c r="B27" s="590"/>
      <c r="C27" s="601"/>
      <c r="D27" s="56" t="s">
        <v>1297</v>
      </c>
      <c r="E27" s="57">
        <v>60</v>
      </c>
      <c r="F27" s="57">
        <v>135</v>
      </c>
      <c r="G27" s="185">
        <f>VLOOKUP(D27,Baza_cen[],4,0)</f>
        <v>27.804590000000008</v>
      </c>
      <c r="I27" s="54">
        <f t="shared" si="0"/>
        <v>27.804590000000008</v>
      </c>
      <c r="P27" s="424">
        <f t="shared" si="3"/>
        <v>0</v>
      </c>
      <c r="Q27" s="274" t="str">
        <f t="shared" si="4"/>
        <v>mb.</v>
      </c>
      <c r="R27" s="406"/>
      <c r="S27" s="184"/>
      <c r="T27" s="184"/>
      <c r="U27" s="184"/>
      <c r="V27" s="184"/>
      <c r="W27" s="184"/>
      <c r="X27" s="184"/>
      <c r="Y27" s="184"/>
      <c r="Z27" s="184"/>
      <c r="AA27" s="184"/>
      <c r="AB27" s="184"/>
      <c r="AC27" s="184"/>
      <c r="AD27" s="184"/>
      <c r="AE27" s="33"/>
      <c r="AG27" s="41">
        <f t="shared" si="1"/>
        <v>0</v>
      </c>
      <c r="AH27" s="413"/>
      <c r="AI27" s="42">
        <f t="shared" si="5"/>
        <v>0</v>
      </c>
      <c r="AK27" s="473">
        <f t="shared" si="6"/>
        <v>0</v>
      </c>
      <c r="AL27" s="473">
        <f t="shared" si="7"/>
        <v>0</v>
      </c>
      <c r="AM27" s="473">
        <f t="shared" si="8"/>
        <v>0</v>
      </c>
      <c r="AN27" s="473">
        <f t="shared" si="9"/>
        <v>0</v>
      </c>
      <c r="AO27" s="473">
        <f t="shared" si="10"/>
        <v>0</v>
      </c>
      <c r="AP27" s="473">
        <f t="shared" si="11"/>
        <v>0</v>
      </c>
      <c r="AQ27" s="473">
        <f t="shared" si="12"/>
        <v>0</v>
      </c>
      <c r="AR27" s="473">
        <f t="shared" si="13"/>
        <v>0</v>
      </c>
      <c r="AS27" s="473">
        <f t="shared" si="14"/>
        <v>0</v>
      </c>
      <c r="AT27" s="473">
        <f t="shared" si="15"/>
        <v>0</v>
      </c>
      <c r="AU27" s="473">
        <f t="shared" si="16"/>
        <v>0</v>
      </c>
      <c r="AV27" s="473">
        <f t="shared" si="17"/>
        <v>0</v>
      </c>
    </row>
    <row r="28" spans="1:48" x14ac:dyDescent="0.25">
      <c r="A28" s="592"/>
      <c r="B28" s="590"/>
      <c r="C28" s="601"/>
      <c r="D28" s="56" t="s">
        <v>1298</v>
      </c>
      <c r="E28" s="57">
        <v>60</v>
      </c>
      <c r="F28" s="57">
        <v>140</v>
      </c>
      <c r="G28" s="185">
        <f>VLOOKUP(D28,Baza_cen[],4,0)</f>
        <v>28.483400000000003</v>
      </c>
      <c r="I28" s="54">
        <f t="shared" si="0"/>
        <v>28.483400000000003</v>
      </c>
      <c r="P28" s="424">
        <f t="shared" si="3"/>
        <v>0</v>
      </c>
      <c r="Q28" s="274" t="str">
        <f t="shared" si="4"/>
        <v>mb.</v>
      </c>
      <c r="R28" s="406"/>
      <c r="S28" s="184"/>
      <c r="T28" s="184"/>
      <c r="U28" s="184"/>
      <c r="V28" s="184"/>
      <c r="W28" s="184"/>
      <c r="X28" s="184"/>
      <c r="Y28" s="184"/>
      <c r="Z28" s="184"/>
      <c r="AA28" s="184"/>
      <c r="AB28" s="184"/>
      <c r="AC28" s="184"/>
      <c r="AD28" s="184"/>
      <c r="AE28" s="33"/>
      <c r="AG28" s="41">
        <f t="shared" si="1"/>
        <v>0</v>
      </c>
      <c r="AH28" s="413"/>
      <c r="AI28" s="42">
        <f t="shared" si="5"/>
        <v>0</v>
      </c>
      <c r="AK28" s="473">
        <f t="shared" si="6"/>
        <v>0</v>
      </c>
      <c r="AL28" s="473">
        <f t="shared" si="7"/>
        <v>0</v>
      </c>
      <c r="AM28" s="473">
        <f t="shared" si="8"/>
        <v>0</v>
      </c>
      <c r="AN28" s="473">
        <f t="shared" si="9"/>
        <v>0</v>
      </c>
      <c r="AO28" s="473">
        <f t="shared" si="10"/>
        <v>0</v>
      </c>
      <c r="AP28" s="473">
        <f t="shared" si="11"/>
        <v>0</v>
      </c>
      <c r="AQ28" s="473">
        <f t="shared" si="12"/>
        <v>0</v>
      </c>
      <c r="AR28" s="473">
        <f t="shared" si="13"/>
        <v>0</v>
      </c>
      <c r="AS28" s="473">
        <f t="shared" si="14"/>
        <v>0</v>
      </c>
      <c r="AT28" s="473">
        <f t="shared" si="15"/>
        <v>0</v>
      </c>
      <c r="AU28" s="473">
        <f t="shared" si="16"/>
        <v>0</v>
      </c>
      <c r="AV28" s="473">
        <f t="shared" si="17"/>
        <v>0</v>
      </c>
    </row>
    <row r="29" spans="1:48" x14ac:dyDescent="0.25">
      <c r="A29" s="592"/>
      <c r="B29" s="590"/>
      <c r="C29" s="601"/>
      <c r="D29" s="56" t="s">
        <v>1299</v>
      </c>
      <c r="E29" s="57">
        <v>60</v>
      </c>
      <c r="F29" s="57">
        <v>145</v>
      </c>
      <c r="G29" s="185">
        <f>VLOOKUP(D29,Baza_cen[],4,0)</f>
        <v>29.721230000000002</v>
      </c>
      <c r="I29" s="54">
        <f t="shared" si="0"/>
        <v>29.721230000000002</v>
      </c>
      <c r="P29" s="424">
        <f t="shared" si="3"/>
        <v>0</v>
      </c>
      <c r="Q29" s="274" t="str">
        <f t="shared" si="4"/>
        <v>mb.</v>
      </c>
      <c r="R29" s="406"/>
      <c r="S29" s="184"/>
      <c r="T29" s="184"/>
      <c r="U29" s="184"/>
      <c r="V29" s="184"/>
      <c r="W29" s="184"/>
      <c r="X29" s="184"/>
      <c r="Y29" s="184"/>
      <c r="Z29" s="184"/>
      <c r="AA29" s="184"/>
      <c r="AB29" s="184"/>
      <c r="AC29" s="184"/>
      <c r="AD29" s="184"/>
      <c r="AE29" s="33"/>
      <c r="AG29" s="41">
        <f t="shared" si="1"/>
        <v>0</v>
      </c>
      <c r="AH29" s="413"/>
      <c r="AI29" s="42">
        <f t="shared" si="5"/>
        <v>0</v>
      </c>
      <c r="AK29" s="473">
        <f t="shared" si="6"/>
        <v>0</v>
      </c>
      <c r="AL29" s="473">
        <f t="shared" si="7"/>
        <v>0</v>
      </c>
      <c r="AM29" s="473">
        <f t="shared" si="8"/>
        <v>0</v>
      </c>
      <c r="AN29" s="473">
        <f t="shared" si="9"/>
        <v>0</v>
      </c>
      <c r="AO29" s="473">
        <f t="shared" si="10"/>
        <v>0</v>
      </c>
      <c r="AP29" s="473">
        <f t="shared" si="11"/>
        <v>0</v>
      </c>
      <c r="AQ29" s="473">
        <f t="shared" si="12"/>
        <v>0</v>
      </c>
      <c r="AR29" s="473">
        <f t="shared" si="13"/>
        <v>0</v>
      </c>
      <c r="AS29" s="473">
        <f t="shared" si="14"/>
        <v>0</v>
      </c>
      <c r="AT29" s="473">
        <f t="shared" si="15"/>
        <v>0</v>
      </c>
      <c r="AU29" s="473">
        <f t="shared" si="16"/>
        <v>0</v>
      </c>
      <c r="AV29" s="473">
        <f t="shared" si="17"/>
        <v>0</v>
      </c>
    </row>
    <row r="30" spans="1:48" x14ac:dyDescent="0.25">
      <c r="A30" s="592"/>
      <c r="B30" s="590"/>
      <c r="C30" s="601"/>
      <c r="D30" s="56" t="s">
        <v>1300</v>
      </c>
      <c r="E30" s="57">
        <v>60</v>
      </c>
      <c r="F30" s="57">
        <v>150</v>
      </c>
      <c r="G30" s="185">
        <f>VLOOKUP(D30,Baza_cen[],4,0)</f>
        <v>30.959060000000008</v>
      </c>
      <c r="I30" s="54">
        <f t="shared" si="0"/>
        <v>30.959060000000008</v>
      </c>
      <c r="P30" s="424">
        <f t="shared" si="3"/>
        <v>0</v>
      </c>
      <c r="Q30" s="274" t="str">
        <f t="shared" si="4"/>
        <v>mb.</v>
      </c>
      <c r="R30" s="406"/>
      <c r="S30" s="184"/>
      <c r="T30" s="184"/>
      <c r="U30" s="184"/>
      <c r="V30" s="184"/>
      <c r="W30" s="184"/>
      <c r="X30" s="184"/>
      <c r="Y30" s="184"/>
      <c r="Z30" s="184"/>
      <c r="AA30" s="184"/>
      <c r="AB30" s="184"/>
      <c r="AC30" s="184"/>
      <c r="AD30" s="184"/>
      <c r="AE30" s="33"/>
      <c r="AG30" s="41">
        <f t="shared" si="1"/>
        <v>0</v>
      </c>
      <c r="AH30" s="413"/>
      <c r="AI30" s="42">
        <f t="shared" si="5"/>
        <v>0</v>
      </c>
      <c r="AK30" s="473">
        <f t="shared" si="6"/>
        <v>0</v>
      </c>
      <c r="AL30" s="473">
        <f t="shared" si="7"/>
        <v>0</v>
      </c>
      <c r="AM30" s="473">
        <f t="shared" si="8"/>
        <v>0</v>
      </c>
      <c r="AN30" s="473">
        <f t="shared" si="9"/>
        <v>0</v>
      </c>
      <c r="AO30" s="473">
        <f t="shared" si="10"/>
        <v>0</v>
      </c>
      <c r="AP30" s="473">
        <f t="shared" si="11"/>
        <v>0</v>
      </c>
      <c r="AQ30" s="473">
        <f t="shared" si="12"/>
        <v>0</v>
      </c>
      <c r="AR30" s="473">
        <f t="shared" si="13"/>
        <v>0</v>
      </c>
      <c r="AS30" s="473">
        <f t="shared" si="14"/>
        <v>0</v>
      </c>
      <c r="AT30" s="473">
        <f t="shared" si="15"/>
        <v>0</v>
      </c>
      <c r="AU30" s="473">
        <f t="shared" si="16"/>
        <v>0</v>
      </c>
      <c r="AV30" s="473">
        <f t="shared" si="17"/>
        <v>0</v>
      </c>
    </row>
    <row r="31" spans="1:48" x14ac:dyDescent="0.25">
      <c r="A31" s="592"/>
      <c r="B31" s="590"/>
      <c r="C31" s="601"/>
      <c r="D31" s="56" t="s">
        <v>1301</v>
      </c>
      <c r="E31" s="57">
        <v>60</v>
      </c>
      <c r="F31" s="57">
        <v>155</v>
      </c>
      <c r="G31" s="185">
        <f>VLOOKUP(D31,Baza_cen[],4,0)</f>
        <v>32.03717000000001</v>
      </c>
      <c r="I31" s="54">
        <f t="shared" si="0"/>
        <v>32.03717000000001</v>
      </c>
      <c r="P31" s="424">
        <f t="shared" si="3"/>
        <v>0</v>
      </c>
      <c r="Q31" s="274" t="str">
        <f t="shared" si="4"/>
        <v>mb.</v>
      </c>
      <c r="R31" s="406"/>
      <c r="S31" s="184"/>
      <c r="T31" s="184"/>
      <c r="U31" s="184"/>
      <c r="V31" s="184"/>
      <c r="W31" s="184"/>
      <c r="X31" s="184"/>
      <c r="Y31" s="184"/>
      <c r="Z31" s="184"/>
      <c r="AA31" s="184"/>
      <c r="AB31" s="184"/>
      <c r="AC31" s="184"/>
      <c r="AD31" s="184"/>
      <c r="AE31" s="33"/>
      <c r="AG31" s="41">
        <f t="shared" si="1"/>
        <v>0</v>
      </c>
      <c r="AH31" s="413"/>
      <c r="AI31" s="42">
        <f t="shared" si="5"/>
        <v>0</v>
      </c>
      <c r="AK31" s="473">
        <f t="shared" si="6"/>
        <v>0</v>
      </c>
      <c r="AL31" s="473">
        <f t="shared" si="7"/>
        <v>0</v>
      </c>
      <c r="AM31" s="473">
        <f t="shared" si="8"/>
        <v>0</v>
      </c>
      <c r="AN31" s="473">
        <f t="shared" si="9"/>
        <v>0</v>
      </c>
      <c r="AO31" s="473">
        <f t="shared" si="10"/>
        <v>0</v>
      </c>
      <c r="AP31" s="473">
        <f t="shared" si="11"/>
        <v>0</v>
      </c>
      <c r="AQ31" s="473">
        <f t="shared" si="12"/>
        <v>0</v>
      </c>
      <c r="AR31" s="473">
        <f t="shared" si="13"/>
        <v>0</v>
      </c>
      <c r="AS31" s="473">
        <f t="shared" si="14"/>
        <v>0</v>
      </c>
      <c r="AT31" s="473">
        <f t="shared" si="15"/>
        <v>0</v>
      </c>
      <c r="AU31" s="473">
        <f t="shared" si="16"/>
        <v>0</v>
      </c>
      <c r="AV31" s="473">
        <f t="shared" si="17"/>
        <v>0</v>
      </c>
    </row>
    <row r="32" spans="1:48" x14ac:dyDescent="0.25">
      <c r="A32" s="592"/>
      <c r="B32" s="590"/>
      <c r="C32" s="601"/>
      <c r="D32" s="56" t="s">
        <v>1302</v>
      </c>
      <c r="E32" s="57">
        <v>60</v>
      </c>
      <c r="F32" s="57">
        <v>160</v>
      </c>
      <c r="G32" s="185">
        <f>VLOOKUP(D32,Baza_cen[],4,0)</f>
        <v>33.12859000000001</v>
      </c>
      <c r="I32" s="54">
        <f t="shared" si="0"/>
        <v>33.12859000000001</v>
      </c>
      <c r="P32" s="424">
        <f t="shared" si="3"/>
        <v>0</v>
      </c>
      <c r="Q32" s="274" t="str">
        <f t="shared" si="4"/>
        <v>mb.</v>
      </c>
      <c r="R32" s="406"/>
      <c r="S32" s="184"/>
      <c r="T32" s="184"/>
      <c r="U32" s="184"/>
      <c r="V32" s="184"/>
      <c r="W32" s="184"/>
      <c r="X32" s="184"/>
      <c r="Y32" s="184"/>
      <c r="Z32" s="184"/>
      <c r="AA32" s="184"/>
      <c r="AB32" s="184"/>
      <c r="AC32" s="184"/>
      <c r="AD32" s="184"/>
      <c r="AE32" s="33"/>
      <c r="AG32" s="41">
        <f t="shared" si="1"/>
        <v>0</v>
      </c>
      <c r="AH32" s="413"/>
      <c r="AI32" s="42">
        <f t="shared" si="5"/>
        <v>0</v>
      </c>
      <c r="AK32" s="473">
        <f t="shared" si="6"/>
        <v>0</v>
      </c>
      <c r="AL32" s="473">
        <f t="shared" si="7"/>
        <v>0</v>
      </c>
      <c r="AM32" s="473">
        <f t="shared" si="8"/>
        <v>0</v>
      </c>
      <c r="AN32" s="473">
        <f t="shared" si="9"/>
        <v>0</v>
      </c>
      <c r="AO32" s="473">
        <f t="shared" si="10"/>
        <v>0</v>
      </c>
      <c r="AP32" s="473">
        <f t="shared" si="11"/>
        <v>0</v>
      </c>
      <c r="AQ32" s="473">
        <f t="shared" si="12"/>
        <v>0</v>
      </c>
      <c r="AR32" s="473">
        <f t="shared" si="13"/>
        <v>0</v>
      </c>
      <c r="AS32" s="473">
        <f t="shared" si="14"/>
        <v>0</v>
      </c>
      <c r="AT32" s="473">
        <f t="shared" si="15"/>
        <v>0</v>
      </c>
      <c r="AU32" s="473">
        <f t="shared" si="16"/>
        <v>0</v>
      </c>
      <c r="AV32" s="473">
        <f t="shared" si="17"/>
        <v>0</v>
      </c>
    </row>
    <row r="33" spans="1:48" x14ac:dyDescent="0.25">
      <c r="A33" s="592"/>
      <c r="B33" s="590"/>
      <c r="C33" s="601"/>
      <c r="D33" s="56" t="s">
        <v>1303</v>
      </c>
      <c r="E33" s="57">
        <v>60</v>
      </c>
      <c r="F33" s="57">
        <v>165</v>
      </c>
      <c r="G33" s="185">
        <f>VLOOKUP(D33,Baza_cen[],4,0)</f>
        <v>33.887260000000012</v>
      </c>
      <c r="I33" s="54">
        <f t="shared" si="0"/>
        <v>33.887260000000012</v>
      </c>
      <c r="P33" s="424">
        <f t="shared" si="3"/>
        <v>0</v>
      </c>
      <c r="Q33" s="274" t="str">
        <f t="shared" si="4"/>
        <v>mb.</v>
      </c>
      <c r="R33" s="406"/>
      <c r="S33" s="184"/>
      <c r="T33" s="184"/>
      <c r="U33" s="184"/>
      <c r="V33" s="184"/>
      <c r="W33" s="184"/>
      <c r="X33" s="184"/>
      <c r="Y33" s="184"/>
      <c r="Z33" s="184"/>
      <c r="AA33" s="184"/>
      <c r="AB33" s="184"/>
      <c r="AC33" s="184"/>
      <c r="AD33" s="184"/>
      <c r="AE33" s="33"/>
      <c r="AG33" s="41">
        <f t="shared" si="1"/>
        <v>0</v>
      </c>
      <c r="AH33" s="413"/>
      <c r="AI33" s="42">
        <f t="shared" si="5"/>
        <v>0</v>
      </c>
      <c r="AK33" s="473">
        <f t="shared" si="6"/>
        <v>0</v>
      </c>
      <c r="AL33" s="473">
        <f t="shared" si="7"/>
        <v>0</v>
      </c>
      <c r="AM33" s="473">
        <f t="shared" si="8"/>
        <v>0</v>
      </c>
      <c r="AN33" s="473">
        <f t="shared" si="9"/>
        <v>0</v>
      </c>
      <c r="AO33" s="473">
        <f t="shared" si="10"/>
        <v>0</v>
      </c>
      <c r="AP33" s="473">
        <f t="shared" si="11"/>
        <v>0</v>
      </c>
      <c r="AQ33" s="473">
        <f t="shared" si="12"/>
        <v>0</v>
      </c>
      <c r="AR33" s="473">
        <f t="shared" si="13"/>
        <v>0</v>
      </c>
      <c r="AS33" s="473">
        <f t="shared" si="14"/>
        <v>0</v>
      </c>
      <c r="AT33" s="473">
        <f t="shared" si="15"/>
        <v>0</v>
      </c>
      <c r="AU33" s="473">
        <f t="shared" si="16"/>
        <v>0</v>
      </c>
      <c r="AV33" s="473">
        <f t="shared" si="17"/>
        <v>0</v>
      </c>
    </row>
    <row r="34" spans="1:48" x14ac:dyDescent="0.25">
      <c r="A34" s="592"/>
      <c r="B34" s="590"/>
      <c r="C34" s="601"/>
      <c r="D34" s="56" t="s">
        <v>1304</v>
      </c>
      <c r="E34" s="57">
        <v>60</v>
      </c>
      <c r="F34" s="57">
        <v>170</v>
      </c>
      <c r="G34" s="185">
        <f>VLOOKUP(D34,Baza_cen[],4,0)</f>
        <v>34.659240000000011</v>
      </c>
      <c r="I34" s="54">
        <f t="shared" si="0"/>
        <v>34.659240000000011</v>
      </c>
      <c r="P34" s="424">
        <f t="shared" si="3"/>
        <v>0</v>
      </c>
      <c r="Q34" s="274" t="str">
        <f t="shared" si="4"/>
        <v>mb.</v>
      </c>
      <c r="R34" s="406"/>
      <c r="S34" s="184"/>
      <c r="T34" s="184"/>
      <c r="U34" s="184"/>
      <c r="V34" s="184"/>
      <c r="W34" s="184"/>
      <c r="X34" s="184"/>
      <c r="Y34" s="184"/>
      <c r="Z34" s="184"/>
      <c r="AA34" s="184"/>
      <c r="AB34" s="184"/>
      <c r="AC34" s="184"/>
      <c r="AD34" s="184"/>
      <c r="AE34" s="33"/>
      <c r="AG34" s="41">
        <f t="shared" si="1"/>
        <v>0</v>
      </c>
      <c r="AH34" s="413"/>
      <c r="AI34" s="42">
        <f t="shared" si="5"/>
        <v>0</v>
      </c>
      <c r="AK34" s="473">
        <f t="shared" si="6"/>
        <v>0</v>
      </c>
      <c r="AL34" s="473">
        <f t="shared" si="7"/>
        <v>0</v>
      </c>
      <c r="AM34" s="473">
        <f t="shared" si="8"/>
        <v>0</v>
      </c>
      <c r="AN34" s="473">
        <f t="shared" si="9"/>
        <v>0</v>
      </c>
      <c r="AO34" s="473">
        <f t="shared" si="10"/>
        <v>0</v>
      </c>
      <c r="AP34" s="473">
        <f t="shared" si="11"/>
        <v>0</v>
      </c>
      <c r="AQ34" s="473">
        <f t="shared" si="12"/>
        <v>0</v>
      </c>
      <c r="AR34" s="473">
        <f t="shared" si="13"/>
        <v>0</v>
      </c>
      <c r="AS34" s="473">
        <f t="shared" si="14"/>
        <v>0</v>
      </c>
      <c r="AT34" s="473">
        <f t="shared" si="15"/>
        <v>0</v>
      </c>
      <c r="AU34" s="473">
        <f t="shared" si="16"/>
        <v>0</v>
      </c>
      <c r="AV34" s="473">
        <f t="shared" si="17"/>
        <v>0</v>
      </c>
    </row>
    <row r="35" spans="1:48" x14ac:dyDescent="0.25">
      <c r="A35" s="592"/>
      <c r="B35" s="590"/>
      <c r="C35" s="601"/>
      <c r="D35" s="56" t="s">
        <v>1305</v>
      </c>
      <c r="E35" s="57">
        <v>60</v>
      </c>
      <c r="F35" s="57">
        <v>175</v>
      </c>
      <c r="G35" s="185">
        <f>VLOOKUP(D35,Baza_cen[],4,0)</f>
        <v>35.324740000000013</v>
      </c>
      <c r="I35" s="54">
        <f t="shared" si="0"/>
        <v>35.324740000000013</v>
      </c>
      <c r="P35" s="424">
        <f t="shared" si="3"/>
        <v>0</v>
      </c>
      <c r="Q35" s="274" t="str">
        <f t="shared" si="4"/>
        <v>mb.</v>
      </c>
      <c r="R35" s="406"/>
      <c r="S35" s="184"/>
      <c r="T35" s="184"/>
      <c r="U35" s="184"/>
      <c r="V35" s="184"/>
      <c r="W35" s="184"/>
      <c r="X35" s="184"/>
      <c r="Y35" s="184"/>
      <c r="Z35" s="184"/>
      <c r="AA35" s="184"/>
      <c r="AB35" s="184"/>
      <c r="AC35" s="184"/>
      <c r="AD35" s="184"/>
      <c r="AE35" s="33"/>
      <c r="AG35" s="41">
        <f t="shared" si="1"/>
        <v>0</v>
      </c>
      <c r="AH35" s="413"/>
      <c r="AI35" s="42">
        <f t="shared" si="5"/>
        <v>0</v>
      </c>
      <c r="AK35" s="473">
        <f t="shared" si="6"/>
        <v>0</v>
      </c>
      <c r="AL35" s="473">
        <f t="shared" si="7"/>
        <v>0</v>
      </c>
      <c r="AM35" s="473">
        <f t="shared" si="8"/>
        <v>0</v>
      </c>
      <c r="AN35" s="473">
        <f t="shared" si="9"/>
        <v>0</v>
      </c>
      <c r="AO35" s="473">
        <f t="shared" si="10"/>
        <v>0</v>
      </c>
      <c r="AP35" s="473">
        <f t="shared" si="11"/>
        <v>0</v>
      </c>
      <c r="AQ35" s="473">
        <f t="shared" si="12"/>
        <v>0</v>
      </c>
      <c r="AR35" s="473">
        <f t="shared" si="13"/>
        <v>0</v>
      </c>
      <c r="AS35" s="473">
        <f t="shared" si="14"/>
        <v>0</v>
      </c>
      <c r="AT35" s="473">
        <f t="shared" si="15"/>
        <v>0</v>
      </c>
      <c r="AU35" s="473">
        <f t="shared" si="16"/>
        <v>0</v>
      </c>
      <c r="AV35" s="473">
        <f t="shared" si="17"/>
        <v>0</v>
      </c>
    </row>
    <row r="36" spans="1:48" x14ac:dyDescent="0.25">
      <c r="A36" s="592"/>
      <c r="B36" s="590"/>
      <c r="C36" s="601"/>
      <c r="D36" s="56" t="s">
        <v>1306</v>
      </c>
      <c r="E36" s="57">
        <v>60</v>
      </c>
      <c r="F36" s="57">
        <v>180</v>
      </c>
      <c r="G36" s="185">
        <f>VLOOKUP(D36,Baza_cen[],4,0)</f>
        <v>36.003550000000011</v>
      </c>
      <c r="I36" s="54">
        <f t="shared" si="0"/>
        <v>36.003550000000011</v>
      </c>
      <c r="P36" s="424">
        <f t="shared" si="3"/>
        <v>0</v>
      </c>
      <c r="Q36" s="274" t="str">
        <f t="shared" si="4"/>
        <v>mb.</v>
      </c>
      <c r="R36" s="406"/>
      <c r="S36" s="184"/>
      <c r="T36" s="184"/>
      <c r="U36" s="184"/>
      <c r="V36" s="184"/>
      <c r="W36" s="184"/>
      <c r="X36" s="184"/>
      <c r="Y36" s="184"/>
      <c r="Z36" s="184"/>
      <c r="AA36" s="184"/>
      <c r="AB36" s="184"/>
      <c r="AC36" s="184"/>
      <c r="AD36" s="184"/>
      <c r="AE36" s="33"/>
      <c r="AG36" s="41">
        <f t="shared" si="1"/>
        <v>0</v>
      </c>
      <c r="AH36" s="413"/>
      <c r="AI36" s="42">
        <f t="shared" si="5"/>
        <v>0</v>
      </c>
      <c r="AK36" s="473">
        <f t="shared" si="6"/>
        <v>0</v>
      </c>
      <c r="AL36" s="473">
        <f t="shared" si="7"/>
        <v>0</v>
      </c>
      <c r="AM36" s="473">
        <f t="shared" si="8"/>
        <v>0</v>
      </c>
      <c r="AN36" s="473">
        <f t="shared" si="9"/>
        <v>0</v>
      </c>
      <c r="AO36" s="473">
        <f t="shared" si="10"/>
        <v>0</v>
      </c>
      <c r="AP36" s="473">
        <f t="shared" si="11"/>
        <v>0</v>
      </c>
      <c r="AQ36" s="473">
        <f t="shared" si="12"/>
        <v>0</v>
      </c>
      <c r="AR36" s="473">
        <f t="shared" si="13"/>
        <v>0</v>
      </c>
      <c r="AS36" s="473">
        <f t="shared" si="14"/>
        <v>0</v>
      </c>
      <c r="AT36" s="473">
        <f t="shared" si="15"/>
        <v>0</v>
      </c>
      <c r="AU36" s="473">
        <f t="shared" si="16"/>
        <v>0</v>
      </c>
      <c r="AV36" s="473">
        <f t="shared" si="17"/>
        <v>0</v>
      </c>
    </row>
    <row r="37" spans="1:48" x14ac:dyDescent="0.25">
      <c r="A37" s="592"/>
      <c r="B37" s="590"/>
      <c r="C37" s="601"/>
      <c r="D37" s="56" t="s">
        <v>1307</v>
      </c>
      <c r="E37" s="57">
        <v>60</v>
      </c>
      <c r="F37" s="57">
        <v>185</v>
      </c>
      <c r="G37" s="185">
        <f>VLOOKUP(D37,Baza_cen[],4,0)</f>
        <v>36.802150000000005</v>
      </c>
      <c r="I37" s="54">
        <f t="shared" si="0"/>
        <v>36.802150000000005</v>
      </c>
      <c r="P37" s="424">
        <f t="shared" si="3"/>
        <v>0</v>
      </c>
      <c r="Q37" s="274" t="str">
        <f t="shared" si="4"/>
        <v>mb.</v>
      </c>
      <c r="R37" s="406"/>
      <c r="S37" s="184"/>
      <c r="T37" s="184"/>
      <c r="U37" s="184"/>
      <c r="V37" s="184"/>
      <c r="W37" s="184"/>
      <c r="X37" s="184"/>
      <c r="Y37" s="184"/>
      <c r="Z37" s="184"/>
      <c r="AA37" s="184"/>
      <c r="AB37" s="184"/>
      <c r="AC37" s="184"/>
      <c r="AD37" s="184"/>
      <c r="AE37" s="33"/>
      <c r="AG37" s="41">
        <f t="shared" si="1"/>
        <v>0</v>
      </c>
      <c r="AH37" s="413"/>
      <c r="AI37" s="42">
        <f t="shared" si="5"/>
        <v>0</v>
      </c>
      <c r="AK37" s="473">
        <f t="shared" si="6"/>
        <v>0</v>
      </c>
      <c r="AL37" s="473">
        <f t="shared" si="7"/>
        <v>0</v>
      </c>
      <c r="AM37" s="473">
        <f t="shared" si="8"/>
        <v>0</v>
      </c>
      <c r="AN37" s="473">
        <f t="shared" si="9"/>
        <v>0</v>
      </c>
      <c r="AO37" s="473">
        <f t="shared" si="10"/>
        <v>0</v>
      </c>
      <c r="AP37" s="473">
        <f t="shared" si="11"/>
        <v>0</v>
      </c>
      <c r="AQ37" s="473">
        <f t="shared" si="12"/>
        <v>0</v>
      </c>
      <c r="AR37" s="473">
        <f t="shared" si="13"/>
        <v>0</v>
      </c>
      <c r="AS37" s="473">
        <f t="shared" si="14"/>
        <v>0</v>
      </c>
      <c r="AT37" s="473">
        <f t="shared" si="15"/>
        <v>0</v>
      </c>
      <c r="AU37" s="473">
        <f t="shared" si="16"/>
        <v>0</v>
      </c>
      <c r="AV37" s="473">
        <f t="shared" si="17"/>
        <v>0</v>
      </c>
    </row>
    <row r="38" spans="1:48" x14ac:dyDescent="0.25">
      <c r="A38" s="592"/>
      <c r="B38" s="590"/>
      <c r="C38" s="601"/>
      <c r="D38" s="56" t="s">
        <v>1308</v>
      </c>
      <c r="E38" s="57">
        <v>60</v>
      </c>
      <c r="F38" s="57">
        <v>190</v>
      </c>
      <c r="G38" s="185">
        <f>VLOOKUP(D38,Baza_cen[],4,0)</f>
        <v>37.587440000000001</v>
      </c>
      <c r="I38" s="54">
        <f t="shared" si="0"/>
        <v>37.587440000000001</v>
      </c>
      <c r="P38" s="424">
        <f t="shared" si="3"/>
        <v>0</v>
      </c>
      <c r="Q38" s="274" t="str">
        <f t="shared" si="4"/>
        <v>mb.</v>
      </c>
      <c r="R38" s="406"/>
      <c r="S38" s="184"/>
      <c r="T38" s="184"/>
      <c r="U38" s="184"/>
      <c r="V38" s="184"/>
      <c r="W38" s="184"/>
      <c r="X38" s="184"/>
      <c r="Y38" s="184"/>
      <c r="Z38" s="184"/>
      <c r="AA38" s="184"/>
      <c r="AB38" s="184"/>
      <c r="AC38" s="184"/>
      <c r="AD38" s="184"/>
      <c r="AE38" s="33"/>
      <c r="AG38" s="41">
        <f t="shared" si="1"/>
        <v>0</v>
      </c>
      <c r="AH38" s="413"/>
      <c r="AI38" s="42">
        <f t="shared" si="5"/>
        <v>0</v>
      </c>
      <c r="AK38" s="473">
        <f t="shared" si="6"/>
        <v>0</v>
      </c>
      <c r="AL38" s="473">
        <f t="shared" si="7"/>
        <v>0</v>
      </c>
      <c r="AM38" s="473">
        <f t="shared" si="8"/>
        <v>0</v>
      </c>
      <c r="AN38" s="473">
        <f t="shared" si="9"/>
        <v>0</v>
      </c>
      <c r="AO38" s="473">
        <f t="shared" si="10"/>
        <v>0</v>
      </c>
      <c r="AP38" s="473">
        <f t="shared" si="11"/>
        <v>0</v>
      </c>
      <c r="AQ38" s="473">
        <f t="shared" si="12"/>
        <v>0</v>
      </c>
      <c r="AR38" s="473">
        <f t="shared" si="13"/>
        <v>0</v>
      </c>
      <c r="AS38" s="473">
        <f t="shared" si="14"/>
        <v>0</v>
      </c>
      <c r="AT38" s="473">
        <f t="shared" si="15"/>
        <v>0</v>
      </c>
      <c r="AU38" s="473">
        <f t="shared" si="16"/>
        <v>0</v>
      </c>
      <c r="AV38" s="473">
        <f t="shared" si="17"/>
        <v>0</v>
      </c>
    </row>
    <row r="39" spans="1:48" x14ac:dyDescent="0.25">
      <c r="A39" s="592"/>
      <c r="B39" s="590"/>
      <c r="C39" s="601"/>
      <c r="D39" s="56" t="s">
        <v>1309</v>
      </c>
      <c r="E39" s="57">
        <v>60</v>
      </c>
      <c r="F39" s="57">
        <v>195</v>
      </c>
      <c r="G39" s="185">
        <f>VLOOKUP(D39,Baza_cen[],4,0)</f>
        <v>38.612310000000008</v>
      </c>
      <c r="I39" s="54">
        <f t="shared" si="0"/>
        <v>38.612310000000008</v>
      </c>
      <c r="P39" s="424">
        <f t="shared" si="3"/>
        <v>0</v>
      </c>
      <c r="Q39" s="274" t="str">
        <f t="shared" si="4"/>
        <v>mb.</v>
      </c>
      <c r="R39" s="406"/>
      <c r="S39" s="184"/>
      <c r="T39" s="184"/>
      <c r="U39" s="184"/>
      <c r="V39" s="184"/>
      <c r="W39" s="184"/>
      <c r="X39" s="184"/>
      <c r="Y39" s="184"/>
      <c r="Z39" s="184"/>
      <c r="AA39" s="184"/>
      <c r="AB39" s="184"/>
      <c r="AC39" s="184"/>
      <c r="AD39" s="184"/>
      <c r="AE39" s="33"/>
      <c r="AG39" s="41">
        <f t="shared" si="1"/>
        <v>0</v>
      </c>
      <c r="AH39" s="413"/>
      <c r="AI39" s="42">
        <f t="shared" si="5"/>
        <v>0</v>
      </c>
      <c r="AK39" s="473">
        <f t="shared" si="6"/>
        <v>0</v>
      </c>
      <c r="AL39" s="473">
        <f t="shared" si="7"/>
        <v>0</v>
      </c>
      <c r="AM39" s="473">
        <f t="shared" si="8"/>
        <v>0</v>
      </c>
      <c r="AN39" s="473">
        <f t="shared" si="9"/>
        <v>0</v>
      </c>
      <c r="AO39" s="473">
        <f t="shared" si="10"/>
        <v>0</v>
      </c>
      <c r="AP39" s="473">
        <f t="shared" si="11"/>
        <v>0</v>
      </c>
      <c r="AQ39" s="473">
        <f t="shared" si="12"/>
        <v>0</v>
      </c>
      <c r="AR39" s="473">
        <f t="shared" si="13"/>
        <v>0</v>
      </c>
      <c r="AS39" s="473">
        <f t="shared" si="14"/>
        <v>0</v>
      </c>
      <c r="AT39" s="473">
        <f t="shared" si="15"/>
        <v>0</v>
      </c>
      <c r="AU39" s="473">
        <f t="shared" si="16"/>
        <v>0</v>
      </c>
      <c r="AV39" s="473">
        <f t="shared" si="17"/>
        <v>0</v>
      </c>
    </row>
    <row r="40" spans="1:48" x14ac:dyDescent="0.25">
      <c r="A40" s="592"/>
      <c r="B40" s="590"/>
      <c r="C40" s="601"/>
      <c r="D40" s="56" t="s">
        <v>1310</v>
      </c>
      <c r="E40" s="57">
        <v>60</v>
      </c>
      <c r="F40" s="57">
        <v>200</v>
      </c>
      <c r="G40" s="185">
        <f>VLOOKUP(D40,Baza_cen[],4,0)</f>
        <v>39.650490000000005</v>
      </c>
      <c r="I40" s="54">
        <f t="shared" si="0"/>
        <v>39.650490000000005</v>
      </c>
      <c r="P40" s="424">
        <f t="shared" si="3"/>
        <v>0</v>
      </c>
      <c r="Q40" s="274" t="str">
        <f t="shared" si="4"/>
        <v>mb.</v>
      </c>
      <c r="R40" s="406"/>
      <c r="S40" s="184"/>
      <c r="T40" s="184"/>
      <c r="U40" s="184"/>
      <c r="V40" s="184"/>
      <c r="W40" s="184"/>
      <c r="X40" s="184"/>
      <c r="Y40" s="184"/>
      <c r="Z40" s="184"/>
      <c r="AA40" s="184"/>
      <c r="AB40" s="184"/>
      <c r="AC40" s="184"/>
      <c r="AD40" s="184"/>
      <c r="AE40" s="33"/>
      <c r="AG40" s="41">
        <f t="shared" si="1"/>
        <v>0</v>
      </c>
      <c r="AH40" s="413"/>
      <c r="AI40" s="42">
        <f t="shared" si="5"/>
        <v>0</v>
      </c>
      <c r="AK40" s="473">
        <f t="shared" si="6"/>
        <v>0</v>
      </c>
      <c r="AL40" s="473">
        <f t="shared" si="7"/>
        <v>0</v>
      </c>
      <c r="AM40" s="473">
        <f t="shared" si="8"/>
        <v>0</v>
      </c>
      <c r="AN40" s="473">
        <f t="shared" si="9"/>
        <v>0</v>
      </c>
      <c r="AO40" s="473">
        <f t="shared" si="10"/>
        <v>0</v>
      </c>
      <c r="AP40" s="473">
        <f t="shared" si="11"/>
        <v>0</v>
      </c>
      <c r="AQ40" s="473">
        <f t="shared" si="12"/>
        <v>0</v>
      </c>
      <c r="AR40" s="473">
        <f t="shared" si="13"/>
        <v>0</v>
      </c>
      <c r="AS40" s="473">
        <f t="shared" si="14"/>
        <v>0</v>
      </c>
      <c r="AT40" s="473">
        <f t="shared" si="15"/>
        <v>0</v>
      </c>
      <c r="AU40" s="473">
        <f t="shared" si="16"/>
        <v>0</v>
      </c>
      <c r="AV40" s="473">
        <f t="shared" si="17"/>
        <v>0</v>
      </c>
    </row>
    <row r="41" spans="1:48" x14ac:dyDescent="0.25">
      <c r="A41" s="592"/>
      <c r="B41" s="590"/>
      <c r="C41" s="601"/>
      <c r="D41" s="56" t="s">
        <v>1311</v>
      </c>
      <c r="E41" s="57">
        <v>60</v>
      </c>
      <c r="F41" s="57">
        <v>205</v>
      </c>
      <c r="G41" s="185">
        <f>VLOOKUP(D41,Baza_cen[],4,0)</f>
        <v>41.380790000000012</v>
      </c>
      <c r="I41" s="54">
        <f t="shared" si="0"/>
        <v>41.380790000000012</v>
      </c>
      <c r="P41" s="424">
        <f t="shared" si="3"/>
        <v>0</v>
      </c>
      <c r="Q41" s="274" t="str">
        <f t="shared" si="4"/>
        <v>mb.</v>
      </c>
      <c r="R41" s="406"/>
      <c r="S41" s="184"/>
      <c r="T41" s="184"/>
      <c r="U41" s="184"/>
      <c r="V41" s="184"/>
      <c r="W41" s="184"/>
      <c r="X41" s="184"/>
      <c r="Y41" s="184"/>
      <c r="Z41" s="184"/>
      <c r="AA41" s="184"/>
      <c r="AB41" s="184"/>
      <c r="AC41" s="184"/>
      <c r="AD41" s="184"/>
      <c r="AE41" s="33"/>
      <c r="AG41" s="41">
        <f t="shared" si="1"/>
        <v>0</v>
      </c>
      <c r="AH41" s="413"/>
      <c r="AI41" s="42">
        <f t="shared" si="5"/>
        <v>0</v>
      </c>
      <c r="AK41" s="473">
        <f t="shared" si="6"/>
        <v>0</v>
      </c>
      <c r="AL41" s="473">
        <f t="shared" si="7"/>
        <v>0</v>
      </c>
      <c r="AM41" s="473">
        <f t="shared" si="8"/>
        <v>0</v>
      </c>
      <c r="AN41" s="473">
        <f t="shared" si="9"/>
        <v>0</v>
      </c>
      <c r="AO41" s="473">
        <f t="shared" si="10"/>
        <v>0</v>
      </c>
      <c r="AP41" s="473">
        <f t="shared" si="11"/>
        <v>0</v>
      </c>
      <c r="AQ41" s="473">
        <f t="shared" si="12"/>
        <v>0</v>
      </c>
      <c r="AR41" s="473">
        <f t="shared" si="13"/>
        <v>0</v>
      </c>
      <c r="AS41" s="473">
        <f t="shared" si="14"/>
        <v>0</v>
      </c>
      <c r="AT41" s="473">
        <f t="shared" si="15"/>
        <v>0</v>
      </c>
      <c r="AU41" s="473">
        <f t="shared" si="16"/>
        <v>0</v>
      </c>
      <c r="AV41" s="473">
        <f t="shared" si="17"/>
        <v>0</v>
      </c>
    </row>
    <row r="42" spans="1:48" x14ac:dyDescent="0.25">
      <c r="A42" s="592"/>
      <c r="B42" s="590"/>
      <c r="C42" s="601"/>
      <c r="D42" s="56" t="s">
        <v>1312</v>
      </c>
      <c r="E42" s="57">
        <v>60</v>
      </c>
      <c r="F42" s="57">
        <v>210</v>
      </c>
      <c r="G42" s="185">
        <f>VLOOKUP(D42,Baza_cen[],4,0)</f>
        <v>43.124400000000001</v>
      </c>
      <c r="I42" s="54">
        <f t="shared" si="0"/>
        <v>43.124400000000001</v>
      </c>
      <c r="P42" s="424">
        <f t="shared" si="3"/>
        <v>0</v>
      </c>
      <c r="Q42" s="274" t="str">
        <f t="shared" si="4"/>
        <v>mb.</v>
      </c>
      <c r="R42" s="406"/>
      <c r="S42" s="184"/>
      <c r="T42" s="184"/>
      <c r="U42" s="184"/>
      <c r="V42" s="184"/>
      <c r="W42" s="184"/>
      <c r="X42" s="184"/>
      <c r="Y42" s="184"/>
      <c r="Z42" s="184"/>
      <c r="AA42" s="184"/>
      <c r="AB42" s="184"/>
      <c r="AC42" s="184"/>
      <c r="AD42" s="184"/>
      <c r="AE42" s="33"/>
      <c r="AG42" s="41">
        <f t="shared" si="1"/>
        <v>0</v>
      </c>
      <c r="AH42" s="413"/>
      <c r="AI42" s="42">
        <f t="shared" si="5"/>
        <v>0</v>
      </c>
      <c r="AK42" s="473">
        <f t="shared" si="6"/>
        <v>0</v>
      </c>
      <c r="AL42" s="473">
        <f t="shared" si="7"/>
        <v>0</v>
      </c>
      <c r="AM42" s="473">
        <f t="shared" si="8"/>
        <v>0</v>
      </c>
      <c r="AN42" s="473">
        <f t="shared" si="9"/>
        <v>0</v>
      </c>
      <c r="AO42" s="473">
        <f t="shared" si="10"/>
        <v>0</v>
      </c>
      <c r="AP42" s="473">
        <f t="shared" si="11"/>
        <v>0</v>
      </c>
      <c r="AQ42" s="473">
        <f t="shared" si="12"/>
        <v>0</v>
      </c>
      <c r="AR42" s="473">
        <f t="shared" si="13"/>
        <v>0</v>
      </c>
      <c r="AS42" s="473">
        <f t="shared" si="14"/>
        <v>0</v>
      </c>
      <c r="AT42" s="473">
        <f t="shared" si="15"/>
        <v>0</v>
      </c>
      <c r="AU42" s="473">
        <f t="shared" si="16"/>
        <v>0</v>
      </c>
      <c r="AV42" s="473">
        <f t="shared" si="17"/>
        <v>0</v>
      </c>
    </row>
    <row r="43" spans="1:48" x14ac:dyDescent="0.25">
      <c r="A43" s="592"/>
      <c r="B43" s="590"/>
      <c r="C43" s="601"/>
      <c r="D43" s="56" t="s">
        <v>1313</v>
      </c>
      <c r="E43" s="57">
        <v>60</v>
      </c>
      <c r="F43" s="57">
        <v>215</v>
      </c>
      <c r="G43" s="185">
        <f>VLOOKUP(D43,Baza_cen[],4,0)</f>
        <v>43.829830000000015</v>
      </c>
      <c r="I43" s="54">
        <f t="shared" si="0"/>
        <v>43.829830000000015</v>
      </c>
      <c r="P43" s="424">
        <f t="shared" si="3"/>
        <v>0</v>
      </c>
      <c r="Q43" s="274" t="str">
        <f t="shared" si="4"/>
        <v>mb.</v>
      </c>
      <c r="R43" s="406"/>
      <c r="S43" s="184"/>
      <c r="T43" s="184"/>
      <c r="U43" s="184"/>
      <c r="V43" s="184"/>
      <c r="W43" s="184"/>
      <c r="X43" s="184"/>
      <c r="Y43" s="184"/>
      <c r="Z43" s="184"/>
      <c r="AA43" s="184"/>
      <c r="AB43" s="184"/>
      <c r="AC43" s="184"/>
      <c r="AD43" s="184"/>
      <c r="AE43" s="33"/>
      <c r="AG43" s="41">
        <f t="shared" si="1"/>
        <v>0</v>
      </c>
      <c r="AH43" s="413"/>
      <c r="AI43" s="42">
        <f t="shared" si="5"/>
        <v>0</v>
      </c>
      <c r="AK43" s="473">
        <f t="shared" si="6"/>
        <v>0</v>
      </c>
      <c r="AL43" s="473">
        <f t="shared" si="7"/>
        <v>0</v>
      </c>
      <c r="AM43" s="473">
        <f t="shared" si="8"/>
        <v>0</v>
      </c>
      <c r="AN43" s="473">
        <f t="shared" si="9"/>
        <v>0</v>
      </c>
      <c r="AO43" s="473">
        <f t="shared" si="10"/>
        <v>0</v>
      </c>
      <c r="AP43" s="473">
        <f t="shared" si="11"/>
        <v>0</v>
      </c>
      <c r="AQ43" s="473">
        <f t="shared" si="12"/>
        <v>0</v>
      </c>
      <c r="AR43" s="473">
        <f t="shared" si="13"/>
        <v>0</v>
      </c>
      <c r="AS43" s="473">
        <f t="shared" si="14"/>
        <v>0</v>
      </c>
      <c r="AT43" s="473">
        <f t="shared" si="15"/>
        <v>0</v>
      </c>
      <c r="AU43" s="473">
        <f t="shared" si="16"/>
        <v>0</v>
      </c>
      <c r="AV43" s="473">
        <f t="shared" si="17"/>
        <v>0</v>
      </c>
    </row>
    <row r="44" spans="1:48" x14ac:dyDescent="0.25">
      <c r="A44" s="592"/>
      <c r="B44" s="590"/>
      <c r="C44" s="601"/>
      <c r="D44" s="56" t="s">
        <v>1314</v>
      </c>
      <c r="E44" s="57">
        <v>60</v>
      </c>
      <c r="F44" s="57">
        <v>220</v>
      </c>
      <c r="G44" s="185">
        <f>VLOOKUP(D44,Baza_cen[],4,0)</f>
        <v>44.548570000000012</v>
      </c>
      <c r="I44" s="54">
        <f t="shared" si="0"/>
        <v>44.548570000000012</v>
      </c>
      <c r="P44" s="424">
        <f t="shared" si="3"/>
        <v>0</v>
      </c>
      <c r="Q44" s="274" t="str">
        <f t="shared" si="4"/>
        <v>mb.</v>
      </c>
      <c r="R44" s="406"/>
      <c r="S44" s="184"/>
      <c r="T44" s="184"/>
      <c r="U44" s="184"/>
      <c r="V44" s="184"/>
      <c r="W44" s="184"/>
      <c r="X44" s="184"/>
      <c r="Y44" s="184"/>
      <c r="Z44" s="184"/>
      <c r="AA44" s="184"/>
      <c r="AB44" s="184"/>
      <c r="AC44" s="184"/>
      <c r="AD44" s="184"/>
      <c r="AE44" s="33"/>
      <c r="AG44" s="41">
        <f t="shared" si="1"/>
        <v>0</v>
      </c>
      <c r="AH44" s="413"/>
      <c r="AI44" s="42">
        <f t="shared" si="5"/>
        <v>0</v>
      </c>
      <c r="AK44" s="473">
        <f t="shared" si="6"/>
        <v>0</v>
      </c>
      <c r="AL44" s="473">
        <f t="shared" si="7"/>
        <v>0</v>
      </c>
      <c r="AM44" s="473">
        <f t="shared" si="8"/>
        <v>0</v>
      </c>
      <c r="AN44" s="473">
        <f t="shared" si="9"/>
        <v>0</v>
      </c>
      <c r="AO44" s="473">
        <f t="shared" si="10"/>
        <v>0</v>
      </c>
      <c r="AP44" s="473">
        <f t="shared" si="11"/>
        <v>0</v>
      </c>
      <c r="AQ44" s="473">
        <f t="shared" si="12"/>
        <v>0</v>
      </c>
      <c r="AR44" s="473">
        <f t="shared" si="13"/>
        <v>0</v>
      </c>
      <c r="AS44" s="473">
        <f t="shared" si="14"/>
        <v>0</v>
      </c>
      <c r="AT44" s="473">
        <f t="shared" si="15"/>
        <v>0</v>
      </c>
      <c r="AU44" s="473">
        <f t="shared" si="16"/>
        <v>0</v>
      </c>
      <c r="AV44" s="473">
        <f t="shared" si="17"/>
        <v>0</v>
      </c>
    </row>
    <row r="45" spans="1:48" x14ac:dyDescent="0.25">
      <c r="A45" s="592"/>
      <c r="B45" s="590"/>
      <c r="C45" s="601"/>
      <c r="D45" s="56" t="s">
        <v>1315</v>
      </c>
      <c r="E45" s="57">
        <v>60</v>
      </c>
      <c r="F45" s="57">
        <v>225</v>
      </c>
      <c r="G45" s="185">
        <f>VLOOKUP(D45,Baza_cen[],4,0)</f>
        <v>45.04104000000001</v>
      </c>
      <c r="I45" s="54">
        <f t="shared" si="0"/>
        <v>45.04104000000001</v>
      </c>
      <c r="P45" s="424">
        <f t="shared" si="3"/>
        <v>0</v>
      </c>
      <c r="Q45" s="274" t="str">
        <f t="shared" si="4"/>
        <v>mb.</v>
      </c>
      <c r="R45" s="406"/>
      <c r="S45" s="184"/>
      <c r="T45" s="184"/>
      <c r="U45" s="184"/>
      <c r="V45" s="184"/>
      <c r="W45" s="184"/>
      <c r="X45" s="184"/>
      <c r="Y45" s="184"/>
      <c r="Z45" s="184"/>
      <c r="AA45" s="184"/>
      <c r="AB45" s="184"/>
      <c r="AC45" s="184"/>
      <c r="AD45" s="184"/>
      <c r="AE45" s="33"/>
      <c r="AG45" s="41">
        <f t="shared" si="1"/>
        <v>0</v>
      </c>
      <c r="AH45" s="413"/>
      <c r="AI45" s="42">
        <f t="shared" si="5"/>
        <v>0</v>
      </c>
      <c r="AK45" s="473">
        <f t="shared" si="6"/>
        <v>0</v>
      </c>
      <c r="AL45" s="473">
        <f t="shared" si="7"/>
        <v>0</v>
      </c>
      <c r="AM45" s="473">
        <f t="shared" si="8"/>
        <v>0</v>
      </c>
      <c r="AN45" s="473">
        <f t="shared" si="9"/>
        <v>0</v>
      </c>
      <c r="AO45" s="473">
        <f t="shared" si="10"/>
        <v>0</v>
      </c>
      <c r="AP45" s="473">
        <f t="shared" si="11"/>
        <v>0</v>
      </c>
      <c r="AQ45" s="473">
        <f t="shared" si="12"/>
        <v>0</v>
      </c>
      <c r="AR45" s="473">
        <f t="shared" si="13"/>
        <v>0</v>
      </c>
      <c r="AS45" s="473">
        <f t="shared" si="14"/>
        <v>0</v>
      </c>
      <c r="AT45" s="473">
        <f t="shared" si="15"/>
        <v>0</v>
      </c>
      <c r="AU45" s="473">
        <f t="shared" si="16"/>
        <v>0</v>
      </c>
      <c r="AV45" s="473">
        <f t="shared" si="17"/>
        <v>0</v>
      </c>
    </row>
    <row r="46" spans="1:48" x14ac:dyDescent="0.25">
      <c r="A46" s="592"/>
      <c r="B46" s="590"/>
      <c r="C46" s="601"/>
      <c r="D46" s="56" t="s">
        <v>1316</v>
      </c>
      <c r="E46" s="57">
        <v>60</v>
      </c>
      <c r="F46" s="57">
        <v>230</v>
      </c>
      <c r="G46" s="185">
        <f>VLOOKUP(D46,Baza_cen[],4,0)</f>
        <v>45.52020000000001</v>
      </c>
      <c r="I46" s="54">
        <f t="shared" si="0"/>
        <v>45.52020000000001</v>
      </c>
      <c r="P46" s="424">
        <f t="shared" si="3"/>
        <v>0</v>
      </c>
      <c r="Q46" s="274" t="str">
        <f t="shared" si="4"/>
        <v>mb.</v>
      </c>
      <c r="R46" s="406"/>
      <c r="S46" s="184"/>
      <c r="T46" s="184"/>
      <c r="U46" s="184"/>
      <c r="V46" s="184"/>
      <c r="W46" s="184"/>
      <c r="X46" s="184"/>
      <c r="Y46" s="184"/>
      <c r="Z46" s="184"/>
      <c r="AA46" s="184"/>
      <c r="AB46" s="184"/>
      <c r="AC46" s="184"/>
      <c r="AD46" s="184"/>
      <c r="AE46" s="33"/>
      <c r="AG46" s="41">
        <f t="shared" si="1"/>
        <v>0</v>
      </c>
      <c r="AH46" s="413"/>
      <c r="AI46" s="42">
        <f t="shared" si="5"/>
        <v>0</v>
      </c>
      <c r="AK46" s="473">
        <f t="shared" si="6"/>
        <v>0</v>
      </c>
      <c r="AL46" s="473">
        <f t="shared" si="7"/>
        <v>0</v>
      </c>
      <c r="AM46" s="473">
        <f t="shared" si="8"/>
        <v>0</v>
      </c>
      <c r="AN46" s="473">
        <f t="shared" si="9"/>
        <v>0</v>
      </c>
      <c r="AO46" s="473">
        <f t="shared" si="10"/>
        <v>0</v>
      </c>
      <c r="AP46" s="473">
        <f t="shared" si="11"/>
        <v>0</v>
      </c>
      <c r="AQ46" s="473">
        <f t="shared" si="12"/>
        <v>0</v>
      </c>
      <c r="AR46" s="473">
        <f t="shared" si="13"/>
        <v>0</v>
      </c>
      <c r="AS46" s="473">
        <f t="shared" si="14"/>
        <v>0</v>
      </c>
      <c r="AT46" s="473">
        <f t="shared" si="15"/>
        <v>0</v>
      </c>
      <c r="AU46" s="473">
        <f t="shared" si="16"/>
        <v>0</v>
      </c>
      <c r="AV46" s="473">
        <f t="shared" si="17"/>
        <v>0</v>
      </c>
    </row>
    <row r="47" spans="1:48" x14ac:dyDescent="0.25">
      <c r="A47" s="592"/>
      <c r="B47" s="590"/>
      <c r="C47" s="601"/>
      <c r="D47" s="56" t="s">
        <v>1317</v>
      </c>
      <c r="E47" s="57">
        <v>60</v>
      </c>
      <c r="F47" s="57">
        <v>235</v>
      </c>
      <c r="G47" s="185">
        <f>VLOOKUP(D47,Baza_cen[],4,0)</f>
        <v>46.252250000000011</v>
      </c>
      <c r="I47" s="54">
        <f t="shared" si="0"/>
        <v>46.252250000000011</v>
      </c>
      <c r="P47" s="424">
        <f t="shared" si="3"/>
        <v>0</v>
      </c>
      <c r="Q47" s="274" t="str">
        <f t="shared" si="4"/>
        <v>mb.</v>
      </c>
      <c r="R47" s="406"/>
      <c r="S47" s="184"/>
      <c r="T47" s="184"/>
      <c r="U47" s="184"/>
      <c r="V47" s="184"/>
      <c r="W47" s="184"/>
      <c r="X47" s="184"/>
      <c r="Y47" s="184"/>
      <c r="Z47" s="184"/>
      <c r="AA47" s="184"/>
      <c r="AB47" s="184"/>
      <c r="AC47" s="184"/>
      <c r="AD47" s="184"/>
      <c r="AE47" s="33"/>
      <c r="AG47" s="41">
        <f t="shared" si="1"/>
        <v>0</v>
      </c>
      <c r="AH47" s="413"/>
      <c r="AI47" s="42">
        <f t="shared" si="5"/>
        <v>0</v>
      </c>
      <c r="AK47" s="473">
        <f t="shared" si="6"/>
        <v>0</v>
      </c>
      <c r="AL47" s="473">
        <f t="shared" si="7"/>
        <v>0</v>
      </c>
      <c r="AM47" s="473">
        <f t="shared" si="8"/>
        <v>0</v>
      </c>
      <c r="AN47" s="473">
        <f t="shared" si="9"/>
        <v>0</v>
      </c>
      <c r="AO47" s="473">
        <f t="shared" si="10"/>
        <v>0</v>
      </c>
      <c r="AP47" s="473">
        <f t="shared" si="11"/>
        <v>0</v>
      </c>
      <c r="AQ47" s="473">
        <f t="shared" si="12"/>
        <v>0</v>
      </c>
      <c r="AR47" s="473">
        <f t="shared" si="13"/>
        <v>0</v>
      </c>
      <c r="AS47" s="473">
        <f t="shared" si="14"/>
        <v>0</v>
      </c>
      <c r="AT47" s="473">
        <f t="shared" si="15"/>
        <v>0</v>
      </c>
      <c r="AU47" s="473">
        <f t="shared" si="16"/>
        <v>0</v>
      </c>
      <c r="AV47" s="473">
        <f t="shared" si="17"/>
        <v>0</v>
      </c>
    </row>
    <row r="48" spans="1:48" x14ac:dyDescent="0.25">
      <c r="A48" s="592"/>
      <c r="B48" s="590"/>
      <c r="C48" s="601"/>
      <c r="D48" s="56" t="s">
        <v>1318</v>
      </c>
      <c r="E48" s="57">
        <v>60</v>
      </c>
      <c r="F48" s="57">
        <v>240</v>
      </c>
      <c r="G48" s="185">
        <f>VLOOKUP(D48,Baza_cen[],4,0)</f>
        <v>46.984300000000005</v>
      </c>
      <c r="I48" s="54">
        <f t="shared" si="0"/>
        <v>46.984300000000005</v>
      </c>
      <c r="P48" s="424">
        <f t="shared" si="3"/>
        <v>0</v>
      </c>
      <c r="Q48" s="274" t="str">
        <f t="shared" si="4"/>
        <v>mb.</v>
      </c>
      <c r="R48" s="406"/>
      <c r="S48" s="184"/>
      <c r="T48" s="184"/>
      <c r="U48" s="184"/>
      <c r="V48" s="184"/>
      <c r="W48" s="184"/>
      <c r="X48" s="184"/>
      <c r="Y48" s="184"/>
      <c r="Z48" s="184"/>
      <c r="AA48" s="184"/>
      <c r="AB48" s="184"/>
      <c r="AC48" s="184"/>
      <c r="AD48" s="184"/>
      <c r="AE48" s="33"/>
      <c r="AG48" s="41">
        <f t="shared" si="1"/>
        <v>0</v>
      </c>
      <c r="AH48" s="413"/>
      <c r="AI48" s="42">
        <f t="shared" si="5"/>
        <v>0</v>
      </c>
      <c r="AK48" s="473">
        <f t="shared" si="6"/>
        <v>0</v>
      </c>
      <c r="AL48" s="473">
        <f t="shared" si="7"/>
        <v>0</v>
      </c>
      <c r="AM48" s="473">
        <f t="shared" si="8"/>
        <v>0</v>
      </c>
      <c r="AN48" s="473">
        <f t="shared" si="9"/>
        <v>0</v>
      </c>
      <c r="AO48" s="473">
        <f t="shared" si="10"/>
        <v>0</v>
      </c>
      <c r="AP48" s="473">
        <f t="shared" si="11"/>
        <v>0</v>
      </c>
      <c r="AQ48" s="473">
        <f t="shared" si="12"/>
        <v>0</v>
      </c>
      <c r="AR48" s="473">
        <f t="shared" si="13"/>
        <v>0</v>
      </c>
      <c r="AS48" s="473">
        <f t="shared" si="14"/>
        <v>0</v>
      </c>
      <c r="AT48" s="473">
        <f t="shared" si="15"/>
        <v>0</v>
      </c>
      <c r="AU48" s="473">
        <f t="shared" si="16"/>
        <v>0</v>
      </c>
      <c r="AV48" s="473">
        <f t="shared" si="17"/>
        <v>0</v>
      </c>
    </row>
    <row r="49" spans="1:48" x14ac:dyDescent="0.25">
      <c r="A49" s="592"/>
      <c r="B49" s="590"/>
      <c r="C49" s="601"/>
      <c r="D49" s="56" t="s">
        <v>1319</v>
      </c>
      <c r="E49" s="57">
        <v>60</v>
      </c>
      <c r="F49" s="57">
        <v>245</v>
      </c>
      <c r="G49" s="185">
        <f>VLOOKUP(D49,Baza_cen[],4,0)</f>
        <v>47.862760000000016</v>
      </c>
      <c r="I49" s="54">
        <f t="shared" si="0"/>
        <v>47.862760000000016</v>
      </c>
      <c r="P49" s="424">
        <f t="shared" si="3"/>
        <v>0</v>
      </c>
      <c r="Q49" s="274" t="str">
        <f t="shared" si="4"/>
        <v>mb.</v>
      </c>
      <c r="R49" s="406"/>
      <c r="S49" s="184"/>
      <c r="T49" s="184"/>
      <c r="U49" s="184"/>
      <c r="V49" s="184"/>
      <c r="W49" s="184"/>
      <c r="X49" s="184"/>
      <c r="Y49" s="184"/>
      <c r="Z49" s="184"/>
      <c r="AA49" s="184"/>
      <c r="AB49" s="184"/>
      <c r="AC49" s="184"/>
      <c r="AD49" s="184"/>
      <c r="AE49" s="33"/>
      <c r="AG49" s="41">
        <f t="shared" si="1"/>
        <v>0</v>
      </c>
      <c r="AH49" s="413"/>
      <c r="AI49" s="42">
        <f t="shared" si="5"/>
        <v>0</v>
      </c>
      <c r="AK49" s="473">
        <f t="shared" si="6"/>
        <v>0</v>
      </c>
      <c r="AL49" s="473">
        <f t="shared" si="7"/>
        <v>0</v>
      </c>
      <c r="AM49" s="473">
        <f t="shared" si="8"/>
        <v>0</v>
      </c>
      <c r="AN49" s="473">
        <f t="shared" si="9"/>
        <v>0</v>
      </c>
      <c r="AO49" s="473">
        <f t="shared" si="10"/>
        <v>0</v>
      </c>
      <c r="AP49" s="473">
        <f t="shared" si="11"/>
        <v>0</v>
      </c>
      <c r="AQ49" s="473">
        <f t="shared" si="12"/>
        <v>0</v>
      </c>
      <c r="AR49" s="473">
        <f t="shared" si="13"/>
        <v>0</v>
      </c>
      <c r="AS49" s="473">
        <f t="shared" si="14"/>
        <v>0</v>
      </c>
      <c r="AT49" s="473">
        <f t="shared" si="15"/>
        <v>0</v>
      </c>
      <c r="AU49" s="473">
        <f t="shared" si="16"/>
        <v>0</v>
      </c>
      <c r="AV49" s="473">
        <f t="shared" si="17"/>
        <v>0</v>
      </c>
    </row>
    <row r="50" spans="1:48" x14ac:dyDescent="0.25">
      <c r="A50" s="592"/>
      <c r="B50" s="590"/>
      <c r="C50" s="601"/>
      <c r="D50" s="56" t="s">
        <v>1320</v>
      </c>
      <c r="E50" s="57">
        <v>60</v>
      </c>
      <c r="F50" s="57">
        <v>250</v>
      </c>
      <c r="G50" s="185">
        <f>VLOOKUP(D50,Baza_cen[],4,0)</f>
        <v>48.754530000000017</v>
      </c>
      <c r="I50" s="54">
        <f t="shared" si="0"/>
        <v>48.754530000000017</v>
      </c>
      <c r="P50" s="424">
        <f t="shared" si="3"/>
        <v>0</v>
      </c>
      <c r="Q50" s="274" t="str">
        <f t="shared" si="4"/>
        <v>mb.</v>
      </c>
      <c r="R50" s="406"/>
      <c r="S50" s="184"/>
      <c r="T50" s="184"/>
      <c r="U50" s="184"/>
      <c r="V50" s="184"/>
      <c r="W50" s="184"/>
      <c r="X50" s="184"/>
      <c r="Y50" s="184"/>
      <c r="Z50" s="184"/>
      <c r="AA50" s="184"/>
      <c r="AB50" s="184"/>
      <c r="AC50" s="184"/>
      <c r="AD50" s="184"/>
      <c r="AE50" s="33"/>
      <c r="AG50" s="41">
        <f t="shared" si="1"/>
        <v>0</v>
      </c>
      <c r="AH50" s="413"/>
      <c r="AI50" s="42">
        <f t="shared" si="5"/>
        <v>0</v>
      </c>
      <c r="AK50" s="473">
        <f t="shared" si="6"/>
        <v>0</v>
      </c>
      <c r="AL50" s="473">
        <f t="shared" si="7"/>
        <v>0</v>
      </c>
      <c r="AM50" s="473">
        <f t="shared" si="8"/>
        <v>0</v>
      </c>
      <c r="AN50" s="473">
        <f t="shared" si="9"/>
        <v>0</v>
      </c>
      <c r="AO50" s="473">
        <f t="shared" si="10"/>
        <v>0</v>
      </c>
      <c r="AP50" s="473">
        <f t="shared" si="11"/>
        <v>0</v>
      </c>
      <c r="AQ50" s="473">
        <f t="shared" si="12"/>
        <v>0</v>
      </c>
      <c r="AR50" s="473">
        <f t="shared" si="13"/>
        <v>0</v>
      </c>
      <c r="AS50" s="473">
        <f t="shared" si="14"/>
        <v>0</v>
      </c>
      <c r="AT50" s="473">
        <f t="shared" si="15"/>
        <v>0</v>
      </c>
      <c r="AU50" s="473">
        <f t="shared" si="16"/>
        <v>0</v>
      </c>
      <c r="AV50" s="473">
        <f t="shared" si="17"/>
        <v>0</v>
      </c>
    </row>
    <row r="51" spans="1:48" x14ac:dyDescent="0.25">
      <c r="A51" s="592"/>
      <c r="B51" s="590"/>
      <c r="C51" s="601"/>
      <c r="D51" s="56" t="s">
        <v>1321</v>
      </c>
      <c r="E51" s="57">
        <v>60</v>
      </c>
      <c r="F51" s="57">
        <v>255</v>
      </c>
      <c r="G51" s="185">
        <f>VLOOKUP(D51,Baza_cen[],4,0)</f>
        <v>49.632990000000021</v>
      </c>
      <c r="I51" s="54">
        <f t="shared" si="0"/>
        <v>49.632990000000021</v>
      </c>
      <c r="P51" s="424">
        <f t="shared" si="3"/>
        <v>0</v>
      </c>
      <c r="Q51" s="274" t="str">
        <f t="shared" si="4"/>
        <v>mb.</v>
      </c>
      <c r="R51" s="406"/>
      <c r="S51" s="184"/>
      <c r="T51" s="184"/>
      <c r="U51" s="184"/>
      <c r="V51" s="184"/>
      <c r="W51" s="184"/>
      <c r="X51" s="184"/>
      <c r="Y51" s="184"/>
      <c r="Z51" s="184"/>
      <c r="AA51" s="184"/>
      <c r="AB51" s="184"/>
      <c r="AC51" s="184"/>
      <c r="AD51" s="184"/>
      <c r="AE51" s="33"/>
      <c r="AG51" s="41">
        <f t="shared" si="1"/>
        <v>0</v>
      </c>
      <c r="AH51" s="413"/>
      <c r="AI51" s="42">
        <f t="shared" si="5"/>
        <v>0</v>
      </c>
      <c r="AK51" s="473">
        <f t="shared" si="6"/>
        <v>0</v>
      </c>
      <c r="AL51" s="473">
        <f t="shared" si="7"/>
        <v>0</v>
      </c>
      <c r="AM51" s="473">
        <f t="shared" si="8"/>
        <v>0</v>
      </c>
      <c r="AN51" s="473">
        <f t="shared" si="9"/>
        <v>0</v>
      </c>
      <c r="AO51" s="473">
        <f t="shared" si="10"/>
        <v>0</v>
      </c>
      <c r="AP51" s="473">
        <f t="shared" si="11"/>
        <v>0</v>
      </c>
      <c r="AQ51" s="473">
        <f t="shared" si="12"/>
        <v>0</v>
      </c>
      <c r="AR51" s="473">
        <f t="shared" si="13"/>
        <v>0</v>
      </c>
      <c r="AS51" s="473">
        <f t="shared" si="14"/>
        <v>0</v>
      </c>
      <c r="AT51" s="473">
        <f t="shared" si="15"/>
        <v>0</v>
      </c>
      <c r="AU51" s="473">
        <f t="shared" si="16"/>
        <v>0</v>
      </c>
      <c r="AV51" s="473">
        <f t="shared" si="17"/>
        <v>0</v>
      </c>
    </row>
    <row r="52" spans="1:48" x14ac:dyDescent="0.25">
      <c r="A52" s="592"/>
      <c r="B52" s="590"/>
      <c r="C52" s="601"/>
      <c r="D52" s="56" t="s">
        <v>1322</v>
      </c>
      <c r="E52" s="57">
        <v>60</v>
      </c>
      <c r="F52" s="57">
        <v>260</v>
      </c>
      <c r="G52" s="185">
        <f>VLOOKUP(D52,Baza_cen[],4,0)</f>
        <v>50.511450000000011</v>
      </c>
      <c r="I52" s="54">
        <f t="shared" si="0"/>
        <v>50.511450000000011</v>
      </c>
      <c r="P52" s="424">
        <f t="shared" si="3"/>
        <v>0</v>
      </c>
      <c r="Q52" s="274" t="str">
        <f t="shared" si="4"/>
        <v>mb.</v>
      </c>
      <c r="R52" s="406"/>
      <c r="S52" s="184"/>
      <c r="T52" s="184"/>
      <c r="U52" s="184"/>
      <c r="V52" s="184"/>
      <c r="W52" s="184"/>
      <c r="X52" s="184"/>
      <c r="Y52" s="184"/>
      <c r="Z52" s="184"/>
      <c r="AA52" s="184"/>
      <c r="AB52" s="184"/>
      <c r="AC52" s="184"/>
      <c r="AD52" s="184"/>
      <c r="AE52" s="33"/>
      <c r="AG52" s="41">
        <f t="shared" si="1"/>
        <v>0</v>
      </c>
      <c r="AH52" s="413"/>
      <c r="AI52" s="42">
        <f t="shared" si="5"/>
        <v>0</v>
      </c>
      <c r="AK52" s="473">
        <f t="shared" si="6"/>
        <v>0</v>
      </c>
      <c r="AL52" s="473">
        <f t="shared" si="7"/>
        <v>0</v>
      </c>
      <c r="AM52" s="473">
        <f t="shared" si="8"/>
        <v>0</v>
      </c>
      <c r="AN52" s="473">
        <f t="shared" si="9"/>
        <v>0</v>
      </c>
      <c r="AO52" s="473">
        <f t="shared" si="10"/>
        <v>0</v>
      </c>
      <c r="AP52" s="473">
        <f t="shared" si="11"/>
        <v>0</v>
      </c>
      <c r="AQ52" s="473">
        <f t="shared" si="12"/>
        <v>0</v>
      </c>
      <c r="AR52" s="473">
        <f t="shared" si="13"/>
        <v>0</v>
      </c>
      <c r="AS52" s="473">
        <f t="shared" si="14"/>
        <v>0</v>
      </c>
      <c r="AT52" s="473">
        <f t="shared" si="15"/>
        <v>0</v>
      </c>
      <c r="AU52" s="473">
        <f t="shared" si="16"/>
        <v>0</v>
      </c>
      <c r="AV52" s="473">
        <f t="shared" si="17"/>
        <v>0</v>
      </c>
    </row>
    <row r="53" spans="1:48" x14ac:dyDescent="0.25">
      <c r="A53" s="592"/>
      <c r="B53" s="590"/>
      <c r="C53" s="601"/>
      <c r="D53" s="56" t="s">
        <v>1323</v>
      </c>
      <c r="E53" s="57">
        <v>60</v>
      </c>
      <c r="F53" s="57">
        <v>265</v>
      </c>
      <c r="G53" s="185">
        <f>VLOOKUP(D53,Baza_cen[],4,0)</f>
        <v>51.389910000000015</v>
      </c>
      <c r="I53" s="54">
        <f t="shared" si="0"/>
        <v>51.389910000000015</v>
      </c>
      <c r="P53" s="424">
        <f t="shared" si="3"/>
        <v>0</v>
      </c>
      <c r="Q53" s="274" t="str">
        <f t="shared" si="4"/>
        <v>mb.</v>
      </c>
      <c r="R53" s="406"/>
      <c r="S53" s="184"/>
      <c r="T53" s="184"/>
      <c r="U53" s="184"/>
      <c r="V53" s="184"/>
      <c r="W53" s="184"/>
      <c r="X53" s="184"/>
      <c r="Y53" s="184"/>
      <c r="Z53" s="184"/>
      <c r="AA53" s="184"/>
      <c r="AB53" s="184"/>
      <c r="AC53" s="184"/>
      <c r="AD53" s="184"/>
      <c r="AE53" s="33"/>
      <c r="AG53" s="41">
        <f t="shared" si="1"/>
        <v>0</v>
      </c>
      <c r="AH53" s="413"/>
      <c r="AI53" s="42">
        <f t="shared" si="5"/>
        <v>0</v>
      </c>
      <c r="AK53" s="473">
        <f t="shared" si="6"/>
        <v>0</v>
      </c>
      <c r="AL53" s="473">
        <f t="shared" si="7"/>
        <v>0</v>
      </c>
      <c r="AM53" s="473">
        <f t="shared" si="8"/>
        <v>0</v>
      </c>
      <c r="AN53" s="473">
        <f t="shared" si="9"/>
        <v>0</v>
      </c>
      <c r="AO53" s="473">
        <f t="shared" si="10"/>
        <v>0</v>
      </c>
      <c r="AP53" s="473">
        <f t="shared" si="11"/>
        <v>0</v>
      </c>
      <c r="AQ53" s="473">
        <f t="shared" si="12"/>
        <v>0</v>
      </c>
      <c r="AR53" s="473">
        <f t="shared" si="13"/>
        <v>0</v>
      </c>
      <c r="AS53" s="473">
        <f t="shared" si="14"/>
        <v>0</v>
      </c>
      <c r="AT53" s="473">
        <f t="shared" si="15"/>
        <v>0</v>
      </c>
      <c r="AU53" s="473">
        <f t="shared" si="16"/>
        <v>0</v>
      </c>
      <c r="AV53" s="473">
        <f t="shared" si="17"/>
        <v>0</v>
      </c>
    </row>
    <row r="54" spans="1:48" x14ac:dyDescent="0.25">
      <c r="A54" s="592"/>
      <c r="B54" s="590"/>
      <c r="C54" s="601"/>
      <c r="D54" s="56" t="s">
        <v>1324</v>
      </c>
      <c r="E54" s="57">
        <v>60</v>
      </c>
      <c r="F54" s="57">
        <v>270</v>
      </c>
      <c r="G54" s="185">
        <f>VLOOKUP(D54,Baza_cen[],4,0)</f>
        <v>52.268370000000019</v>
      </c>
      <c r="I54" s="54">
        <f t="shared" si="0"/>
        <v>52.268370000000019</v>
      </c>
      <c r="P54" s="424">
        <f t="shared" si="3"/>
        <v>0</v>
      </c>
      <c r="Q54" s="274" t="str">
        <f t="shared" si="4"/>
        <v>mb.</v>
      </c>
      <c r="R54" s="406"/>
      <c r="S54" s="184"/>
      <c r="T54" s="184"/>
      <c r="U54" s="184"/>
      <c r="V54" s="184"/>
      <c r="W54" s="184"/>
      <c r="X54" s="184"/>
      <c r="Y54" s="184"/>
      <c r="Z54" s="184"/>
      <c r="AA54" s="184"/>
      <c r="AB54" s="184"/>
      <c r="AC54" s="184"/>
      <c r="AD54" s="184"/>
      <c r="AE54" s="33"/>
      <c r="AG54" s="41">
        <f t="shared" si="1"/>
        <v>0</v>
      </c>
      <c r="AH54" s="413"/>
      <c r="AI54" s="42">
        <f t="shared" si="5"/>
        <v>0</v>
      </c>
      <c r="AK54" s="473">
        <f t="shared" si="6"/>
        <v>0</v>
      </c>
      <c r="AL54" s="473">
        <f t="shared" si="7"/>
        <v>0</v>
      </c>
      <c r="AM54" s="473">
        <f t="shared" si="8"/>
        <v>0</v>
      </c>
      <c r="AN54" s="473">
        <f t="shared" si="9"/>
        <v>0</v>
      </c>
      <c r="AO54" s="473">
        <f t="shared" si="10"/>
        <v>0</v>
      </c>
      <c r="AP54" s="473">
        <f t="shared" si="11"/>
        <v>0</v>
      </c>
      <c r="AQ54" s="473">
        <f t="shared" si="12"/>
        <v>0</v>
      </c>
      <c r="AR54" s="473">
        <f t="shared" si="13"/>
        <v>0</v>
      </c>
      <c r="AS54" s="473">
        <f t="shared" si="14"/>
        <v>0</v>
      </c>
      <c r="AT54" s="473">
        <f t="shared" si="15"/>
        <v>0</v>
      </c>
      <c r="AU54" s="473">
        <f t="shared" si="16"/>
        <v>0</v>
      </c>
      <c r="AV54" s="473">
        <f t="shared" si="17"/>
        <v>0</v>
      </c>
    </row>
    <row r="55" spans="1:48" x14ac:dyDescent="0.25">
      <c r="A55" s="592"/>
      <c r="B55" s="590"/>
      <c r="C55" s="601"/>
      <c r="D55" s="56" t="s">
        <v>1325</v>
      </c>
      <c r="E55" s="57">
        <v>60</v>
      </c>
      <c r="F55" s="57">
        <v>275</v>
      </c>
      <c r="G55" s="185">
        <f>VLOOKUP(D55,Baza_cen[],4,0)</f>
        <v>53.452960000000012</v>
      </c>
      <c r="I55" s="54">
        <f t="shared" si="0"/>
        <v>53.452960000000012</v>
      </c>
      <c r="P55" s="424">
        <f t="shared" si="3"/>
        <v>0</v>
      </c>
      <c r="Q55" s="274" t="str">
        <f t="shared" si="4"/>
        <v>mb.</v>
      </c>
      <c r="R55" s="406"/>
      <c r="S55" s="184"/>
      <c r="T55" s="184"/>
      <c r="U55" s="184"/>
      <c r="V55" s="184"/>
      <c r="W55" s="184"/>
      <c r="X55" s="184"/>
      <c r="Y55" s="184"/>
      <c r="Z55" s="184"/>
      <c r="AA55" s="184"/>
      <c r="AB55" s="184"/>
      <c r="AC55" s="184"/>
      <c r="AD55" s="184"/>
      <c r="AE55" s="33"/>
      <c r="AG55" s="41">
        <f t="shared" si="1"/>
        <v>0</v>
      </c>
      <c r="AH55" s="413"/>
      <c r="AI55" s="42">
        <f t="shared" si="5"/>
        <v>0</v>
      </c>
      <c r="AK55" s="473">
        <f t="shared" si="6"/>
        <v>0</v>
      </c>
      <c r="AL55" s="473">
        <f t="shared" si="7"/>
        <v>0</v>
      </c>
      <c r="AM55" s="473">
        <f t="shared" si="8"/>
        <v>0</v>
      </c>
      <c r="AN55" s="473">
        <f t="shared" si="9"/>
        <v>0</v>
      </c>
      <c r="AO55" s="473">
        <f t="shared" si="10"/>
        <v>0</v>
      </c>
      <c r="AP55" s="473">
        <f t="shared" si="11"/>
        <v>0</v>
      </c>
      <c r="AQ55" s="473">
        <f t="shared" si="12"/>
        <v>0</v>
      </c>
      <c r="AR55" s="473">
        <f t="shared" si="13"/>
        <v>0</v>
      </c>
      <c r="AS55" s="473">
        <f t="shared" si="14"/>
        <v>0</v>
      </c>
      <c r="AT55" s="473">
        <f t="shared" si="15"/>
        <v>0</v>
      </c>
      <c r="AU55" s="473">
        <f t="shared" si="16"/>
        <v>0</v>
      </c>
      <c r="AV55" s="473">
        <f t="shared" si="17"/>
        <v>0</v>
      </c>
    </row>
    <row r="56" spans="1:48" x14ac:dyDescent="0.25">
      <c r="A56" s="592"/>
      <c r="B56" s="590"/>
      <c r="C56" s="601"/>
      <c r="D56" s="56" t="s">
        <v>1326</v>
      </c>
      <c r="E56" s="57">
        <v>60</v>
      </c>
      <c r="F56" s="57">
        <v>280</v>
      </c>
      <c r="G56" s="185">
        <f>VLOOKUP(D56,Baza_cen[],4,0)</f>
        <v>54.624240000000015</v>
      </c>
      <c r="I56" s="54">
        <f t="shared" si="0"/>
        <v>54.624240000000015</v>
      </c>
      <c r="P56" s="424">
        <f t="shared" si="3"/>
        <v>0</v>
      </c>
      <c r="Q56" s="274" t="str">
        <f t="shared" si="4"/>
        <v>mb.</v>
      </c>
      <c r="R56" s="406"/>
      <c r="S56" s="184"/>
      <c r="T56" s="184"/>
      <c r="U56" s="184"/>
      <c r="V56" s="184"/>
      <c r="W56" s="184"/>
      <c r="X56" s="184"/>
      <c r="Y56" s="184"/>
      <c r="Z56" s="184"/>
      <c r="AA56" s="184"/>
      <c r="AB56" s="184"/>
      <c r="AC56" s="184"/>
      <c r="AD56" s="184"/>
      <c r="AE56" s="33"/>
      <c r="AG56" s="41">
        <f t="shared" si="1"/>
        <v>0</v>
      </c>
      <c r="AH56" s="413"/>
      <c r="AI56" s="42">
        <f t="shared" si="5"/>
        <v>0</v>
      </c>
      <c r="AK56" s="473">
        <f t="shared" si="6"/>
        <v>0</v>
      </c>
      <c r="AL56" s="473">
        <f t="shared" si="7"/>
        <v>0</v>
      </c>
      <c r="AM56" s="473">
        <f t="shared" si="8"/>
        <v>0</v>
      </c>
      <c r="AN56" s="473">
        <f t="shared" si="9"/>
        <v>0</v>
      </c>
      <c r="AO56" s="473">
        <f t="shared" si="10"/>
        <v>0</v>
      </c>
      <c r="AP56" s="473">
        <f t="shared" si="11"/>
        <v>0</v>
      </c>
      <c r="AQ56" s="473">
        <f t="shared" si="12"/>
        <v>0</v>
      </c>
      <c r="AR56" s="473">
        <f t="shared" si="13"/>
        <v>0</v>
      </c>
      <c r="AS56" s="473">
        <f t="shared" si="14"/>
        <v>0</v>
      </c>
      <c r="AT56" s="473">
        <f t="shared" si="15"/>
        <v>0</v>
      </c>
      <c r="AU56" s="473">
        <f t="shared" si="16"/>
        <v>0</v>
      </c>
      <c r="AV56" s="473">
        <f t="shared" si="17"/>
        <v>0</v>
      </c>
    </row>
    <row r="57" spans="1:48" x14ac:dyDescent="0.25">
      <c r="A57" s="592"/>
      <c r="B57" s="590"/>
      <c r="C57" s="601"/>
      <c r="D57" s="56" t="s">
        <v>1327</v>
      </c>
      <c r="E57" s="57">
        <v>60</v>
      </c>
      <c r="F57" s="57">
        <v>285</v>
      </c>
      <c r="G57" s="185">
        <f>VLOOKUP(D57,Baza_cen[],4,0)</f>
        <v>55.502700000000011</v>
      </c>
      <c r="I57" s="54">
        <f t="shared" si="0"/>
        <v>55.502700000000011</v>
      </c>
      <c r="P57" s="424">
        <f t="shared" si="3"/>
        <v>0</v>
      </c>
      <c r="Q57" s="274" t="str">
        <f t="shared" si="4"/>
        <v>mb.</v>
      </c>
      <c r="R57" s="406"/>
      <c r="S57" s="184"/>
      <c r="T57" s="184"/>
      <c r="U57" s="184"/>
      <c r="V57" s="184"/>
      <c r="W57" s="184"/>
      <c r="X57" s="184"/>
      <c r="Y57" s="184"/>
      <c r="Z57" s="184"/>
      <c r="AA57" s="184"/>
      <c r="AB57" s="184"/>
      <c r="AC57" s="184"/>
      <c r="AD57" s="184"/>
      <c r="AE57" s="33"/>
      <c r="AG57" s="41">
        <f t="shared" si="1"/>
        <v>0</v>
      </c>
      <c r="AH57" s="413"/>
      <c r="AI57" s="42">
        <f t="shared" si="5"/>
        <v>0</v>
      </c>
      <c r="AK57" s="473">
        <f t="shared" si="6"/>
        <v>0</v>
      </c>
      <c r="AL57" s="473">
        <f t="shared" si="7"/>
        <v>0</v>
      </c>
      <c r="AM57" s="473">
        <f t="shared" si="8"/>
        <v>0</v>
      </c>
      <c r="AN57" s="473">
        <f t="shared" si="9"/>
        <v>0</v>
      </c>
      <c r="AO57" s="473">
        <f t="shared" si="10"/>
        <v>0</v>
      </c>
      <c r="AP57" s="473">
        <f t="shared" si="11"/>
        <v>0</v>
      </c>
      <c r="AQ57" s="473">
        <f t="shared" si="12"/>
        <v>0</v>
      </c>
      <c r="AR57" s="473">
        <f t="shared" si="13"/>
        <v>0</v>
      </c>
      <c r="AS57" s="473">
        <f t="shared" si="14"/>
        <v>0</v>
      </c>
      <c r="AT57" s="473">
        <f t="shared" si="15"/>
        <v>0</v>
      </c>
      <c r="AU57" s="473">
        <f t="shared" si="16"/>
        <v>0</v>
      </c>
      <c r="AV57" s="473">
        <f t="shared" si="17"/>
        <v>0</v>
      </c>
    </row>
    <row r="58" spans="1:48" x14ac:dyDescent="0.25">
      <c r="A58" s="592"/>
      <c r="B58" s="590"/>
      <c r="C58" s="601"/>
      <c r="D58" s="56" t="s">
        <v>1328</v>
      </c>
      <c r="E58" s="57">
        <v>60</v>
      </c>
      <c r="F58" s="57">
        <v>290</v>
      </c>
      <c r="G58" s="185">
        <f>VLOOKUP(D58,Baza_cen[],4,0)</f>
        <v>56.381160000000015</v>
      </c>
      <c r="I58" s="54">
        <f t="shared" si="0"/>
        <v>56.381160000000015</v>
      </c>
      <c r="P58" s="424">
        <f t="shared" si="3"/>
        <v>0</v>
      </c>
      <c r="Q58" s="274" t="str">
        <f t="shared" si="4"/>
        <v>mb.</v>
      </c>
      <c r="R58" s="406"/>
      <c r="S58" s="184"/>
      <c r="T58" s="184"/>
      <c r="U58" s="184"/>
      <c r="V58" s="184"/>
      <c r="W58" s="184"/>
      <c r="X58" s="184"/>
      <c r="Y58" s="184"/>
      <c r="Z58" s="184"/>
      <c r="AA58" s="184"/>
      <c r="AB58" s="184"/>
      <c r="AC58" s="184"/>
      <c r="AD58" s="184"/>
      <c r="AE58" s="33"/>
      <c r="AG58" s="41">
        <f t="shared" si="1"/>
        <v>0</v>
      </c>
      <c r="AH58" s="413"/>
      <c r="AI58" s="42">
        <f t="shared" si="5"/>
        <v>0</v>
      </c>
      <c r="AK58" s="473">
        <f t="shared" si="6"/>
        <v>0</v>
      </c>
      <c r="AL58" s="473">
        <f t="shared" si="7"/>
        <v>0</v>
      </c>
      <c r="AM58" s="473">
        <f t="shared" si="8"/>
        <v>0</v>
      </c>
      <c r="AN58" s="473">
        <f t="shared" si="9"/>
        <v>0</v>
      </c>
      <c r="AO58" s="473">
        <f t="shared" si="10"/>
        <v>0</v>
      </c>
      <c r="AP58" s="473">
        <f t="shared" si="11"/>
        <v>0</v>
      </c>
      <c r="AQ58" s="473">
        <f t="shared" si="12"/>
        <v>0</v>
      </c>
      <c r="AR58" s="473">
        <f t="shared" si="13"/>
        <v>0</v>
      </c>
      <c r="AS58" s="473">
        <f t="shared" si="14"/>
        <v>0</v>
      </c>
      <c r="AT58" s="473">
        <f t="shared" si="15"/>
        <v>0</v>
      </c>
      <c r="AU58" s="473">
        <f t="shared" si="16"/>
        <v>0</v>
      </c>
      <c r="AV58" s="473">
        <f t="shared" si="17"/>
        <v>0</v>
      </c>
    </row>
    <row r="59" spans="1:48" x14ac:dyDescent="0.25">
      <c r="A59" s="592"/>
      <c r="B59" s="590"/>
      <c r="C59" s="601"/>
      <c r="D59" s="56" t="s">
        <v>1329</v>
      </c>
      <c r="E59" s="57">
        <v>60</v>
      </c>
      <c r="F59" s="57">
        <v>295</v>
      </c>
      <c r="G59" s="185">
        <f>VLOOKUP(D59,Baza_cen[],4,0)</f>
        <v>57.25962000000002</v>
      </c>
      <c r="I59" s="54">
        <f t="shared" si="0"/>
        <v>57.25962000000002</v>
      </c>
      <c r="P59" s="424">
        <f t="shared" si="3"/>
        <v>0</v>
      </c>
      <c r="Q59" s="274" t="str">
        <f t="shared" si="4"/>
        <v>mb.</v>
      </c>
      <c r="R59" s="406"/>
      <c r="S59" s="184"/>
      <c r="T59" s="184"/>
      <c r="U59" s="184"/>
      <c r="V59" s="184"/>
      <c r="W59" s="184"/>
      <c r="X59" s="184"/>
      <c r="Y59" s="184"/>
      <c r="Z59" s="184"/>
      <c r="AA59" s="184"/>
      <c r="AB59" s="184"/>
      <c r="AC59" s="184"/>
      <c r="AD59" s="184"/>
      <c r="AE59" s="33"/>
      <c r="AG59" s="41">
        <f t="shared" si="1"/>
        <v>0</v>
      </c>
      <c r="AH59" s="413"/>
      <c r="AI59" s="42">
        <f t="shared" si="5"/>
        <v>0</v>
      </c>
      <c r="AK59" s="473">
        <f t="shared" si="6"/>
        <v>0</v>
      </c>
      <c r="AL59" s="473">
        <f t="shared" si="7"/>
        <v>0</v>
      </c>
      <c r="AM59" s="473">
        <f t="shared" si="8"/>
        <v>0</v>
      </c>
      <c r="AN59" s="473">
        <f t="shared" si="9"/>
        <v>0</v>
      </c>
      <c r="AO59" s="473">
        <f t="shared" si="10"/>
        <v>0</v>
      </c>
      <c r="AP59" s="473">
        <f t="shared" si="11"/>
        <v>0</v>
      </c>
      <c r="AQ59" s="473">
        <f t="shared" si="12"/>
        <v>0</v>
      </c>
      <c r="AR59" s="473">
        <f t="shared" si="13"/>
        <v>0</v>
      </c>
      <c r="AS59" s="473">
        <f t="shared" si="14"/>
        <v>0</v>
      </c>
      <c r="AT59" s="473">
        <f t="shared" si="15"/>
        <v>0</v>
      </c>
      <c r="AU59" s="473">
        <f t="shared" si="16"/>
        <v>0</v>
      </c>
      <c r="AV59" s="473">
        <f t="shared" si="17"/>
        <v>0</v>
      </c>
    </row>
    <row r="60" spans="1:48" x14ac:dyDescent="0.25">
      <c r="A60" s="593"/>
      <c r="B60" s="591"/>
      <c r="C60" s="604"/>
      <c r="D60" s="63" t="s">
        <v>1330</v>
      </c>
      <c r="E60" s="186">
        <v>60</v>
      </c>
      <c r="F60" s="186">
        <v>300</v>
      </c>
      <c r="G60" s="187">
        <f>VLOOKUP(D60,Baza_cen[],4,0)</f>
        <v>58.151390000000021</v>
      </c>
      <c r="I60" s="54">
        <f t="shared" si="0"/>
        <v>58.151390000000021</v>
      </c>
      <c r="P60" s="424">
        <f t="shared" si="3"/>
        <v>0</v>
      </c>
      <c r="Q60" s="274" t="str">
        <f t="shared" si="4"/>
        <v>mb.</v>
      </c>
      <c r="R60" s="406"/>
      <c r="S60" s="184"/>
      <c r="T60" s="184"/>
      <c r="U60" s="184"/>
      <c r="V60" s="184"/>
      <c r="W60" s="184"/>
      <c r="X60" s="184"/>
      <c r="Y60" s="184"/>
      <c r="Z60" s="184"/>
      <c r="AA60" s="184"/>
      <c r="AB60" s="184"/>
      <c r="AC60" s="184"/>
      <c r="AD60" s="184"/>
      <c r="AE60" s="33"/>
      <c r="AG60" s="41">
        <f t="shared" si="1"/>
        <v>0</v>
      </c>
      <c r="AH60" s="413"/>
      <c r="AI60" s="42">
        <f t="shared" si="5"/>
        <v>0</v>
      </c>
      <c r="AK60" s="473">
        <f t="shared" si="6"/>
        <v>0</v>
      </c>
      <c r="AL60" s="473">
        <f t="shared" si="7"/>
        <v>0</v>
      </c>
      <c r="AM60" s="473">
        <f t="shared" si="8"/>
        <v>0</v>
      </c>
      <c r="AN60" s="473">
        <f t="shared" si="9"/>
        <v>0</v>
      </c>
      <c r="AO60" s="473">
        <f t="shared" si="10"/>
        <v>0</v>
      </c>
      <c r="AP60" s="473">
        <f t="shared" si="11"/>
        <v>0</v>
      </c>
      <c r="AQ60" s="473">
        <f t="shared" si="12"/>
        <v>0</v>
      </c>
      <c r="AR60" s="473">
        <f t="shared" si="13"/>
        <v>0</v>
      </c>
      <c r="AS60" s="473">
        <f t="shared" si="14"/>
        <v>0</v>
      </c>
      <c r="AT60" s="473">
        <f t="shared" si="15"/>
        <v>0</v>
      </c>
      <c r="AU60" s="473">
        <f t="shared" si="16"/>
        <v>0</v>
      </c>
      <c r="AV60" s="473">
        <f t="shared" si="17"/>
        <v>0</v>
      </c>
    </row>
    <row r="61" spans="1:48" x14ac:dyDescent="0.25">
      <c r="A61" s="118"/>
      <c r="B61" s="118"/>
      <c r="C61" s="118"/>
      <c r="D61" s="118"/>
      <c r="E61" s="118"/>
      <c r="F61" s="118"/>
      <c r="G61" s="118"/>
      <c r="I61" s="168"/>
      <c r="P61" s="188"/>
      <c r="Q61" s="188"/>
      <c r="R61" s="407"/>
      <c r="S61" s="189"/>
      <c r="T61" s="189"/>
      <c r="U61" s="189"/>
      <c r="V61" s="189"/>
      <c r="W61" s="189"/>
      <c r="X61" s="189"/>
      <c r="Y61" s="189"/>
      <c r="Z61" s="189"/>
      <c r="AA61" s="189"/>
      <c r="AB61" s="189"/>
      <c r="AC61" s="189"/>
      <c r="AD61" s="189"/>
      <c r="AE61" s="33"/>
      <c r="AG61" s="76"/>
      <c r="AH61" s="415"/>
      <c r="AI61" s="76"/>
      <c r="AK61" s="474"/>
      <c r="AL61" s="474"/>
      <c r="AM61" s="474"/>
      <c r="AN61" s="474"/>
      <c r="AO61" s="474"/>
      <c r="AP61" s="474"/>
      <c r="AQ61" s="474"/>
      <c r="AR61" s="474"/>
      <c r="AS61" s="474"/>
      <c r="AT61" s="474"/>
      <c r="AU61" s="474"/>
      <c r="AV61" s="474"/>
    </row>
    <row r="62" spans="1:48" x14ac:dyDescent="0.25">
      <c r="A62" s="592"/>
      <c r="B62" s="590" t="s">
        <v>1332</v>
      </c>
      <c r="C62" s="601" t="s">
        <v>2508</v>
      </c>
      <c r="D62" s="51" t="s">
        <v>1331</v>
      </c>
      <c r="E62" s="182">
        <v>70</v>
      </c>
      <c r="F62" s="182">
        <v>25</v>
      </c>
      <c r="G62" s="190">
        <f>VLOOKUP(D62,Baza_cen[],4,0)</f>
        <v>11.300190000000002</v>
      </c>
      <c r="I62" s="54">
        <f t="shared" ref="I62:I117" si="18">G62*(1-$I$3)</f>
        <v>11.300190000000002</v>
      </c>
      <c r="J62" s="191"/>
      <c r="K62" s="191"/>
      <c r="L62" s="191"/>
      <c r="M62" s="191"/>
      <c r="N62" s="191"/>
      <c r="O62" s="191"/>
      <c r="P62" s="424">
        <f>SUM(S62:AD62)</f>
        <v>0</v>
      </c>
      <c r="Q62" s="274" t="str">
        <f t="shared" ref="Q62:Q117" si="19">$Q$3</f>
        <v>mb.</v>
      </c>
      <c r="R62" s="406"/>
      <c r="S62" s="184"/>
      <c r="T62" s="184"/>
      <c r="U62" s="184"/>
      <c r="V62" s="184"/>
      <c r="W62" s="184"/>
      <c r="X62" s="184"/>
      <c r="Y62" s="184"/>
      <c r="Z62" s="184"/>
      <c r="AA62" s="184"/>
      <c r="AB62" s="184"/>
      <c r="AC62" s="184"/>
      <c r="AD62" s="184"/>
      <c r="AE62" s="33"/>
      <c r="AG62" s="41">
        <f t="shared" ref="AG62:AG117" si="20">P62*I62</f>
        <v>0</v>
      </c>
      <c r="AH62" s="413"/>
      <c r="AI62" s="42">
        <f t="shared" ref="AI62:AI117" si="21">AG62*$AI$1</f>
        <v>0</v>
      </c>
      <c r="AK62" s="473">
        <f t="shared" si="6"/>
        <v>0</v>
      </c>
      <c r="AL62" s="473">
        <f t="shared" si="7"/>
        <v>0</v>
      </c>
      <c r="AM62" s="473">
        <f t="shared" si="8"/>
        <v>0</v>
      </c>
      <c r="AN62" s="473">
        <f t="shared" si="9"/>
        <v>0</v>
      </c>
      <c r="AO62" s="473">
        <f t="shared" si="10"/>
        <v>0</v>
      </c>
      <c r="AP62" s="473">
        <f t="shared" si="11"/>
        <v>0</v>
      </c>
      <c r="AQ62" s="473">
        <f t="shared" si="12"/>
        <v>0</v>
      </c>
      <c r="AR62" s="473">
        <f t="shared" si="13"/>
        <v>0</v>
      </c>
      <c r="AS62" s="473">
        <f t="shared" si="14"/>
        <v>0</v>
      </c>
      <c r="AT62" s="473">
        <f t="shared" si="15"/>
        <v>0</v>
      </c>
      <c r="AU62" s="473">
        <f t="shared" si="16"/>
        <v>0</v>
      </c>
      <c r="AV62" s="473">
        <f t="shared" si="17"/>
        <v>0</v>
      </c>
    </row>
    <row r="63" spans="1:48" x14ac:dyDescent="0.25">
      <c r="A63" s="592"/>
      <c r="B63" s="590"/>
      <c r="C63" s="601"/>
      <c r="D63" s="56" t="s">
        <v>1333</v>
      </c>
      <c r="E63" s="57">
        <v>70</v>
      </c>
      <c r="F63" s="57">
        <v>30</v>
      </c>
      <c r="G63" s="192">
        <f>VLOOKUP(D63,Baza_cen[],4,0)</f>
        <v>11.300190000000002</v>
      </c>
      <c r="I63" s="54">
        <f t="shared" si="18"/>
        <v>11.300190000000002</v>
      </c>
      <c r="J63" s="191"/>
      <c r="K63" s="191"/>
      <c r="L63" s="191"/>
      <c r="M63" s="191"/>
      <c r="N63" s="191"/>
      <c r="O63" s="191"/>
      <c r="P63" s="424">
        <f t="shared" ref="P63:P117" si="22">SUM(S63:AD63)</f>
        <v>0</v>
      </c>
      <c r="Q63" s="274" t="str">
        <f t="shared" si="19"/>
        <v>mb.</v>
      </c>
      <c r="R63" s="406"/>
      <c r="S63" s="184"/>
      <c r="T63" s="184"/>
      <c r="U63" s="184"/>
      <c r="V63" s="184"/>
      <c r="W63" s="184"/>
      <c r="X63" s="184"/>
      <c r="Y63" s="184"/>
      <c r="Z63" s="184"/>
      <c r="AA63" s="184"/>
      <c r="AB63" s="184"/>
      <c r="AC63" s="184"/>
      <c r="AD63" s="184"/>
      <c r="AE63" s="33"/>
      <c r="AG63" s="41">
        <f t="shared" si="20"/>
        <v>0</v>
      </c>
      <c r="AH63" s="413"/>
      <c r="AI63" s="42">
        <f t="shared" si="21"/>
        <v>0</v>
      </c>
      <c r="AK63" s="473">
        <f t="shared" si="6"/>
        <v>0</v>
      </c>
      <c r="AL63" s="473">
        <f t="shared" si="7"/>
        <v>0</v>
      </c>
      <c r="AM63" s="473">
        <f t="shared" si="8"/>
        <v>0</v>
      </c>
      <c r="AN63" s="473">
        <f t="shared" si="9"/>
        <v>0</v>
      </c>
      <c r="AO63" s="473">
        <f t="shared" si="10"/>
        <v>0</v>
      </c>
      <c r="AP63" s="473">
        <f t="shared" si="11"/>
        <v>0</v>
      </c>
      <c r="AQ63" s="473">
        <f t="shared" si="12"/>
        <v>0</v>
      </c>
      <c r="AR63" s="473">
        <f t="shared" si="13"/>
        <v>0</v>
      </c>
      <c r="AS63" s="473">
        <f t="shared" si="14"/>
        <v>0</v>
      </c>
      <c r="AT63" s="473">
        <f t="shared" si="15"/>
        <v>0</v>
      </c>
      <c r="AU63" s="473">
        <f t="shared" si="16"/>
        <v>0</v>
      </c>
      <c r="AV63" s="473">
        <f t="shared" si="17"/>
        <v>0</v>
      </c>
    </row>
    <row r="64" spans="1:48" x14ac:dyDescent="0.25">
      <c r="A64" s="592"/>
      <c r="B64" s="590"/>
      <c r="C64" s="601"/>
      <c r="D64" s="56" t="s">
        <v>1334</v>
      </c>
      <c r="E64" s="57">
        <v>70</v>
      </c>
      <c r="F64" s="57">
        <v>35</v>
      </c>
      <c r="G64" s="192">
        <f>VLOOKUP(D64,Baza_cen[],4,0)</f>
        <v>12.631190000000004</v>
      </c>
      <c r="I64" s="54">
        <f t="shared" si="18"/>
        <v>12.631190000000004</v>
      </c>
      <c r="J64" s="191"/>
      <c r="K64" s="191"/>
      <c r="L64" s="191"/>
      <c r="M64" s="191"/>
      <c r="N64" s="191"/>
      <c r="O64" s="191"/>
      <c r="P64" s="424">
        <f t="shared" si="22"/>
        <v>0</v>
      </c>
      <c r="Q64" s="274" t="str">
        <f t="shared" si="19"/>
        <v>mb.</v>
      </c>
      <c r="R64" s="406"/>
      <c r="S64" s="184"/>
      <c r="T64" s="184"/>
      <c r="U64" s="184"/>
      <c r="V64" s="184"/>
      <c r="W64" s="184"/>
      <c r="X64" s="184"/>
      <c r="Y64" s="184"/>
      <c r="Z64" s="184"/>
      <c r="AA64" s="184"/>
      <c r="AB64" s="184"/>
      <c r="AC64" s="184"/>
      <c r="AD64" s="184"/>
      <c r="AE64" s="33"/>
      <c r="AG64" s="41">
        <f t="shared" si="20"/>
        <v>0</v>
      </c>
      <c r="AH64" s="413"/>
      <c r="AI64" s="42">
        <f t="shared" si="21"/>
        <v>0</v>
      </c>
      <c r="AK64" s="473">
        <f t="shared" si="6"/>
        <v>0</v>
      </c>
      <c r="AL64" s="473">
        <f t="shared" si="7"/>
        <v>0</v>
      </c>
      <c r="AM64" s="473">
        <f t="shared" si="8"/>
        <v>0</v>
      </c>
      <c r="AN64" s="473">
        <f t="shared" si="9"/>
        <v>0</v>
      </c>
      <c r="AO64" s="473">
        <f t="shared" si="10"/>
        <v>0</v>
      </c>
      <c r="AP64" s="473">
        <f t="shared" si="11"/>
        <v>0</v>
      </c>
      <c r="AQ64" s="473">
        <f t="shared" si="12"/>
        <v>0</v>
      </c>
      <c r="AR64" s="473">
        <f t="shared" si="13"/>
        <v>0</v>
      </c>
      <c r="AS64" s="473">
        <f t="shared" si="14"/>
        <v>0</v>
      </c>
      <c r="AT64" s="473">
        <f t="shared" si="15"/>
        <v>0</v>
      </c>
      <c r="AU64" s="473">
        <f t="shared" si="16"/>
        <v>0</v>
      </c>
      <c r="AV64" s="473">
        <f t="shared" si="17"/>
        <v>0</v>
      </c>
    </row>
    <row r="65" spans="1:48" x14ac:dyDescent="0.25">
      <c r="A65" s="592"/>
      <c r="B65" s="590"/>
      <c r="C65" s="601"/>
      <c r="D65" s="56" t="s">
        <v>1335</v>
      </c>
      <c r="E65" s="57">
        <v>70</v>
      </c>
      <c r="F65" s="57">
        <v>40</v>
      </c>
      <c r="G65" s="192">
        <f>VLOOKUP(D65,Baza_cen[],4,0)</f>
        <v>13.802470000000001</v>
      </c>
      <c r="I65" s="54">
        <f t="shared" si="18"/>
        <v>13.802470000000001</v>
      </c>
      <c r="J65" s="191"/>
      <c r="K65" s="191"/>
      <c r="L65" s="191"/>
      <c r="M65" s="191"/>
      <c r="N65" s="191"/>
      <c r="O65" s="191"/>
      <c r="P65" s="424">
        <f t="shared" si="22"/>
        <v>0</v>
      </c>
      <c r="Q65" s="274" t="str">
        <f t="shared" si="19"/>
        <v>mb.</v>
      </c>
      <c r="R65" s="406"/>
      <c r="S65" s="184"/>
      <c r="T65" s="184"/>
      <c r="U65" s="184"/>
      <c r="V65" s="184"/>
      <c r="W65" s="184"/>
      <c r="X65" s="184"/>
      <c r="Y65" s="184"/>
      <c r="Z65" s="184"/>
      <c r="AA65" s="184"/>
      <c r="AB65" s="184"/>
      <c r="AC65" s="184"/>
      <c r="AD65" s="184"/>
      <c r="AE65" s="33"/>
      <c r="AG65" s="41">
        <f t="shared" si="20"/>
        <v>0</v>
      </c>
      <c r="AH65" s="413"/>
      <c r="AI65" s="42">
        <f t="shared" si="21"/>
        <v>0</v>
      </c>
      <c r="AK65" s="473">
        <f t="shared" si="6"/>
        <v>0</v>
      </c>
      <c r="AL65" s="473">
        <f t="shared" si="7"/>
        <v>0</v>
      </c>
      <c r="AM65" s="473">
        <f t="shared" si="8"/>
        <v>0</v>
      </c>
      <c r="AN65" s="473">
        <f t="shared" si="9"/>
        <v>0</v>
      </c>
      <c r="AO65" s="473">
        <f t="shared" si="10"/>
        <v>0</v>
      </c>
      <c r="AP65" s="473">
        <f t="shared" si="11"/>
        <v>0</v>
      </c>
      <c r="AQ65" s="473">
        <f t="shared" si="12"/>
        <v>0</v>
      </c>
      <c r="AR65" s="473">
        <f t="shared" si="13"/>
        <v>0</v>
      </c>
      <c r="AS65" s="473">
        <f t="shared" si="14"/>
        <v>0</v>
      </c>
      <c r="AT65" s="473">
        <f t="shared" si="15"/>
        <v>0</v>
      </c>
      <c r="AU65" s="473">
        <f t="shared" si="16"/>
        <v>0</v>
      </c>
      <c r="AV65" s="473">
        <f t="shared" si="17"/>
        <v>0</v>
      </c>
    </row>
    <row r="66" spans="1:48" x14ac:dyDescent="0.25">
      <c r="A66" s="592"/>
      <c r="B66" s="590"/>
      <c r="C66" s="601"/>
      <c r="D66" s="56" t="s">
        <v>1336</v>
      </c>
      <c r="E66" s="57">
        <v>70</v>
      </c>
      <c r="F66" s="57">
        <v>45</v>
      </c>
      <c r="G66" s="192">
        <f>VLOOKUP(D66,Baza_cen[],4,0)</f>
        <v>14.973750000000004</v>
      </c>
      <c r="I66" s="54">
        <f t="shared" si="18"/>
        <v>14.973750000000004</v>
      </c>
      <c r="J66" s="191"/>
      <c r="K66" s="191"/>
      <c r="L66" s="191"/>
      <c r="M66" s="191"/>
      <c r="N66" s="191"/>
      <c r="O66" s="191"/>
      <c r="P66" s="424">
        <f t="shared" si="22"/>
        <v>0</v>
      </c>
      <c r="Q66" s="274" t="str">
        <f t="shared" si="19"/>
        <v>mb.</v>
      </c>
      <c r="R66" s="406"/>
      <c r="S66" s="184"/>
      <c r="T66" s="184"/>
      <c r="U66" s="184"/>
      <c r="V66" s="184"/>
      <c r="W66" s="184"/>
      <c r="X66" s="184"/>
      <c r="Y66" s="184"/>
      <c r="Z66" s="184"/>
      <c r="AA66" s="184"/>
      <c r="AB66" s="184"/>
      <c r="AC66" s="184"/>
      <c r="AD66" s="184"/>
      <c r="AE66" s="33"/>
      <c r="AG66" s="41">
        <f t="shared" si="20"/>
        <v>0</v>
      </c>
      <c r="AH66" s="413"/>
      <c r="AI66" s="42">
        <f t="shared" si="21"/>
        <v>0</v>
      </c>
      <c r="AK66" s="473">
        <f t="shared" si="6"/>
        <v>0</v>
      </c>
      <c r="AL66" s="473">
        <f t="shared" si="7"/>
        <v>0</v>
      </c>
      <c r="AM66" s="473">
        <f t="shared" si="8"/>
        <v>0</v>
      </c>
      <c r="AN66" s="473">
        <f t="shared" si="9"/>
        <v>0</v>
      </c>
      <c r="AO66" s="473">
        <f t="shared" si="10"/>
        <v>0</v>
      </c>
      <c r="AP66" s="473">
        <f t="shared" si="11"/>
        <v>0</v>
      </c>
      <c r="AQ66" s="473">
        <f t="shared" si="12"/>
        <v>0</v>
      </c>
      <c r="AR66" s="473">
        <f t="shared" si="13"/>
        <v>0</v>
      </c>
      <c r="AS66" s="473">
        <f t="shared" si="14"/>
        <v>0</v>
      </c>
      <c r="AT66" s="473">
        <f t="shared" si="15"/>
        <v>0</v>
      </c>
      <c r="AU66" s="473">
        <f t="shared" si="16"/>
        <v>0</v>
      </c>
      <c r="AV66" s="473">
        <f t="shared" si="17"/>
        <v>0</v>
      </c>
    </row>
    <row r="67" spans="1:48" x14ac:dyDescent="0.25">
      <c r="A67" s="592"/>
      <c r="B67" s="590"/>
      <c r="C67" s="601"/>
      <c r="D67" s="56" t="s">
        <v>1337</v>
      </c>
      <c r="E67" s="57">
        <v>70</v>
      </c>
      <c r="F67" s="57">
        <v>50</v>
      </c>
      <c r="G67" s="192">
        <f>VLOOKUP(D67,Baza_cen[],4,0)</f>
        <v>16.158340000000003</v>
      </c>
      <c r="I67" s="54">
        <f t="shared" si="18"/>
        <v>16.158340000000003</v>
      </c>
      <c r="J67" s="191"/>
      <c r="K67" s="191"/>
      <c r="L67" s="191"/>
      <c r="M67" s="191"/>
      <c r="N67" s="191"/>
      <c r="O67" s="191"/>
      <c r="P67" s="424">
        <f t="shared" si="22"/>
        <v>0</v>
      </c>
      <c r="Q67" s="274" t="str">
        <f t="shared" si="19"/>
        <v>mb.</v>
      </c>
      <c r="R67" s="406"/>
      <c r="S67" s="184"/>
      <c r="T67" s="184"/>
      <c r="U67" s="184"/>
      <c r="V67" s="184"/>
      <c r="W67" s="184"/>
      <c r="X67" s="184"/>
      <c r="Y67" s="184"/>
      <c r="Z67" s="184"/>
      <c r="AA67" s="184"/>
      <c r="AB67" s="184"/>
      <c r="AC67" s="184"/>
      <c r="AD67" s="184"/>
      <c r="AE67" s="33"/>
      <c r="AG67" s="41">
        <f t="shared" si="20"/>
        <v>0</v>
      </c>
      <c r="AH67" s="413"/>
      <c r="AI67" s="42">
        <f t="shared" si="21"/>
        <v>0</v>
      </c>
      <c r="AK67" s="473">
        <f t="shared" si="6"/>
        <v>0</v>
      </c>
      <c r="AL67" s="473">
        <f t="shared" si="7"/>
        <v>0</v>
      </c>
      <c r="AM67" s="473">
        <f t="shared" si="8"/>
        <v>0</v>
      </c>
      <c r="AN67" s="473">
        <f t="shared" si="9"/>
        <v>0</v>
      </c>
      <c r="AO67" s="473">
        <f t="shared" si="10"/>
        <v>0</v>
      </c>
      <c r="AP67" s="473">
        <f t="shared" si="11"/>
        <v>0</v>
      </c>
      <c r="AQ67" s="473">
        <f t="shared" si="12"/>
        <v>0</v>
      </c>
      <c r="AR67" s="473">
        <f t="shared" si="13"/>
        <v>0</v>
      </c>
      <c r="AS67" s="473">
        <f t="shared" si="14"/>
        <v>0</v>
      </c>
      <c r="AT67" s="473">
        <f t="shared" si="15"/>
        <v>0</v>
      </c>
      <c r="AU67" s="473">
        <f t="shared" si="16"/>
        <v>0</v>
      </c>
      <c r="AV67" s="473">
        <f t="shared" si="17"/>
        <v>0</v>
      </c>
    </row>
    <row r="68" spans="1:48" x14ac:dyDescent="0.25">
      <c r="A68" s="592"/>
      <c r="B68" s="590"/>
      <c r="C68" s="601"/>
      <c r="D68" s="56" t="s">
        <v>1338</v>
      </c>
      <c r="E68" s="57">
        <v>70</v>
      </c>
      <c r="F68" s="57">
        <v>55</v>
      </c>
      <c r="G68" s="192">
        <f>VLOOKUP(D68,Baza_cen[],4,0)</f>
        <v>17.449410000000004</v>
      </c>
      <c r="I68" s="54">
        <f t="shared" si="18"/>
        <v>17.449410000000004</v>
      </c>
      <c r="J68" s="191"/>
      <c r="K68" s="191"/>
      <c r="L68" s="191"/>
      <c r="M68" s="191"/>
      <c r="N68" s="191"/>
      <c r="O68" s="191"/>
      <c r="P68" s="424">
        <f t="shared" si="22"/>
        <v>0</v>
      </c>
      <c r="Q68" s="274" t="str">
        <f t="shared" si="19"/>
        <v>mb.</v>
      </c>
      <c r="R68" s="406"/>
      <c r="S68" s="184"/>
      <c r="T68" s="184"/>
      <c r="U68" s="184"/>
      <c r="V68" s="184"/>
      <c r="W68" s="184"/>
      <c r="X68" s="184"/>
      <c r="Y68" s="184"/>
      <c r="Z68" s="184"/>
      <c r="AA68" s="184"/>
      <c r="AB68" s="184"/>
      <c r="AC68" s="184"/>
      <c r="AD68" s="184"/>
      <c r="AE68" s="33"/>
      <c r="AG68" s="41">
        <f t="shared" si="20"/>
        <v>0</v>
      </c>
      <c r="AH68" s="413"/>
      <c r="AI68" s="42">
        <f t="shared" si="21"/>
        <v>0</v>
      </c>
      <c r="AK68" s="473">
        <f t="shared" si="6"/>
        <v>0</v>
      </c>
      <c r="AL68" s="473">
        <f t="shared" si="7"/>
        <v>0</v>
      </c>
      <c r="AM68" s="473">
        <f t="shared" si="8"/>
        <v>0</v>
      </c>
      <c r="AN68" s="473">
        <f t="shared" si="9"/>
        <v>0</v>
      </c>
      <c r="AO68" s="473">
        <f t="shared" si="10"/>
        <v>0</v>
      </c>
      <c r="AP68" s="473">
        <f t="shared" si="11"/>
        <v>0</v>
      </c>
      <c r="AQ68" s="473">
        <f t="shared" si="12"/>
        <v>0</v>
      </c>
      <c r="AR68" s="473">
        <f t="shared" si="13"/>
        <v>0</v>
      </c>
      <c r="AS68" s="473">
        <f t="shared" si="14"/>
        <v>0</v>
      </c>
      <c r="AT68" s="473">
        <f t="shared" si="15"/>
        <v>0</v>
      </c>
      <c r="AU68" s="473">
        <f t="shared" si="16"/>
        <v>0</v>
      </c>
      <c r="AV68" s="473">
        <f t="shared" si="17"/>
        <v>0</v>
      </c>
    </row>
    <row r="69" spans="1:48" x14ac:dyDescent="0.25">
      <c r="A69" s="592"/>
      <c r="B69" s="590"/>
      <c r="C69" s="601"/>
      <c r="D69" s="56" t="s">
        <v>1339</v>
      </c>
      <c r="E69" s="57">
        <v>70</v>
      </c>
      <c r="F69" s="57">
        <v>60</v>
      </c>
      <c r="G69" s="192">
        <f>VLOOKUP(D69,Baza_cen[],4,0)</f>
        <v>18.740480000000005</v>
      </c>
      <c r="I69" s="54">
        <f t="shared" si="18"/>
        <v>18.740480000000005</v>
      </c>
      <c r="J69" s="191"/>
      <c r="K69" s="191"/>
      <c r="L69" s="191"/>
      <c r="M69" s="191"/>
      <c r="N69" s="191"/>
      <c r="O69" s="191"/>
      <c r="P69" s="424">
        <f t="shared" si="22"/>
        <v>0</v>
      </c>
      <c r="Q69" s="274" t="str">
        <f t="shared" si="19"/>
        <v>mb.</v>
      </c>
      <c r="R69" s="406"/>
      <c r="S69" s="184"/>
      <c r="T69" s="184"/>
      <c r="U69" s="184"/>
      <c r="V69" s="184"/>
      <c r="W69" s="184"/>
      <c r="X69" s="184"/>
      <c r="Y69" s="184"/>
      <c r="Z69" s="184"/>
      <c r="AA69" s="184"/>
      <c r="AB69" s="184"/>
      <c r="AC69" s="184"/>
      <c r="AD69" s="184"/>
      <c r="AE69" s="33"/>
      <c r="AG69" s="41">
        <f t="shared" si="20"/>
        <v>0</v>
      </c>
      <c r="AH69" s="413"/>
      <c r="AI69" s="42">
        <f t="shared" si="21"/>
        <v>0</v>
      </c>
      <c r="AK69" s="473">
        <f t="shared" si="6"/>
        <v>0</v>
      </c>
      <c r="AL69" s="473">
        <f t="shared" si="7"/>
        <v>0</v>
      </c>
      <c r="AM69" s="473">
        <f t="shared" si="8"/>
        <v>0</v>
      </c>
      <c r="AN69" s="473">
        <f t="shared" si="9"/>
        <v>0</v>
      </c>
      <c r="AO69" s="473">
        <f t="shared" si="10"/>
        <v>0</v>
      </c>
      <c r="AP69" s="473">
        <f t="shared" si="11"/>
        <v>0</v>
      </c>
      <c r="AQ69" s="473">
        <f t="shared" si="12"/>
        <v>0</v>
      </c>
      <c r="AR69" s="473">
        <f t="shared" si="13"/>
        <v>0</v>
      </c>
      <c r="AS69" s="473">
        <f t="shared" si="14"/>
        <v>0</v>
      </c>
      <c r="AT69" s="473">
        <f t="shared" si="15"/>
        <v>0</v>
      </c>
      <c r="AU69" s="473">
        <f t="shared" si="16"/>
        <v>0</v>
      </c>
      <c r="AV69" s="473">
        <f t="shared" si="17"/>
        <v>0</v>
      </c>
    </row>
    <row r="70" spans="1:48" x14ac:dyDescent="0.25">
      <c r="A70" s="592"/>
      <c r="B70" s="590"/>
      <c r="C70" s="601"/>
      <c r="D70" s="56" t="s">
        <v>1340</v>
      </c>
      <c r="E70" s="57">
        <v>70</v>
      </c>
      <c r="F70" s="57">
        <v>65</v>
      </c>
      <c r="G70" s="192">
        <f>VLOOKUP(D70,Baza_cen[],4,0)</f>
        <v>20.084790000000002</v>
      </c>
      <c r="I70" s="54">
        <f t="shared" si="18"/>
        <v>20.084790000000002</v>
      </c>
      <c r="J70" s="191"/>
      <c r="K70" s="191"/>
      <c r="L70" s="191"/>
      <c r="M70" s="191"/>
      <c r="N70" s="191"/>
      <c r="O70" s="191"/>
      <c r="P70" s="424">
        <f t="shared" si="22"/>
        <v>0</v>
      </c>
      <c r="Q70" s="274" t="str">
        <f t="shared" si="19"/>
        <v>mb.</v>
      </c>
      <c r="R70" s="406"/>
      <c r="S70" s="184"/>
      <c r="T70" s="184"/>
      <c r="U70" s="184"/>
      <c r="V70" s="184"/>
      <c r="W70" s="184"/>
      <c r="X70" s="184"/>
      <c r="Y70" s="184"/>
      <c r="Z70" s="184"/>
      <c r="AA70" s="184"/>
      <c r="AB70" s="184"/>
      <c r="AC70" s="184"/>
      <c r="AD70" s="184"/>
      <c r="AE70" s="33"/>
      <c r="AG70" s="41">
        <f t="shared" si="20"/>
        <v>0</v>
      </c>
      <c r="AH70" s="413"/>
      <c r="AI70" s="42">
        <f t="shared" si="21"/>
        <v>0</v>
      </c>
      <c r="AK70" s="473">
        <f t="shared" ref="AK70:AK133" si="23">S70*$I70</f>
        <v>0</v>
      </c>
      <c r="AL70" s="473">
        <f t="shared" ref="AL70:AL133" si="24">T70*$I70</f>
        <v>0</v>
      </c>
      <c r="AM70" s="473">
        <f t="shared" ref="AM70:AM133" si="25">U70*$I70</f>
        <v>0</v>
      </c>
      <c r="AN70" s="473">
        <f t="shared" ref="AN70:AN133" si="26">V70*$I70</f>
        <v>0</v>
      </c>
      <c r="AO70" s="473">
        <f t="shared" ref="AO70:AO133" si="27">W70*$I70</f>
        <v>0</v>
      </c>
      <c r="AP70" s="473">
        <f t="shared" ref="AP70:AP133" si="28">X70*$I70</f>
        <v>0</v>
      </c>
      <c r="AQ70" s="473">
        <f t="shared" ref="AQ70:AQ133" si="29">Y70*$I70</f>
        <v>0</v>
      </c>
      <c r="AR70" s="473">
        <f t="shared" ref="AR70:AR133" si="30">Z70*$I70</f>
        <v>0</v>
      </c>
      <c r="AS70" s="473">
        <f t="shared" ref="AS70:AS133" si="31">AA70*$I70</f>
        <v>0</v>
      </c>
      <c r="AT70" s="473">
        <f t="shared" ref="AT70:AT133" si="32">AB70*$I70</f>
        <v>0</v>
      </c>
      <c r="AU70" s="473">
        <f t="shared" ref="AU70:AU133" si="33">AC70*$I70</f>
        <v>0</v>
      </c>
      <c r="AV70" s="473">
        <f t="shared" ref="AV70:AV133" si="34">AD70*$I70</f>
        <v>0</v>
      </c>
    </row>
    <row r="71" spans="1:48" x14ac:dyDescent="0.25">
      <c r="A71" s="592"/>
      <c r="B71" s="590"/>
      <c r="C71" s="601"/>
      <c r="D71" s="56" t="s">
        <v>1341</v>
      </c>
      <c r="E71" s="57">
        <v>70</v>
      </c>
      <c r="F71" s="57">
        <v>70</v>
      </c>
      <c r="G71" s="192">
        <f>VLOOKUP(D71,Baza_cen[],4,0)</f>
        <v>21.442410000000002</v>
      </c>
      <c r="I71" s="54">
        <f t="shared" si="18"/>
        <v>21.442410000000002</v>
      </c>
      <c r="J71" s="191"/>
      <c r="K71" s="191"/>
      <c r="L71" s="191"/>
      <c r="M71" s="191"/>
      <c r="N71" s="191"/>
      <c r="O71" s="191"/>
      <c r="P71" s="424">
        <f t="shared" si="22"/>
        <v>0</v>
      </c>
      <c r="Q71" s="274" t="str">
        <f t="shared" si="19"/>
        <v>mb.</v>
      </c>
      <c r="R71" s="406"/>
      <c r="S71" s="184"/>
      <c r="T71" s="184"/>
      <c r="U71" s="184"/>
      <c r="V71" s="184"/>
      <c r="W71" s="184"/>
      <c r="X71" s="184"/>
      <c r="Y71" s="184"/>
      <c r="Z71" s="184"/>
      <c r="AA71" s="184"/>
      <c r="AB71" s="184"/>
      <c r="AC71" s="184"/>
      <c r="AD71" s="184"/>
      <c r="AE71" s="33"/>
      <c r="AG71" s="41">
        <f t="shared" si="20"/>
        <v>0</v>
      </c>
      <c r="AH71" s="413"/>
      <c r="AI71" s="42">
        <f t="shared" si="21"/>
        <v>0</v>
      </c>
      <c r="AK71" s="473">
        <f t="shared" si="23"/>
        <v>0</v>
      </c>
      <c r="AL71" s="473">
        <f t="shared" si="24"/>
        <v>0</v>
      </c>
      <c r="AM71" s="473">
        <f t="shared" si="25"/>
        <v>0</v>
      </c>
      <c r="AN71" s="473">
        <f t="shared" si="26"/>
        <v>0</v>
      </c>
      <c r="AO71" s="473">
        <f t="shared" si="27"/>
        <v>0</v>
      </c>
      <c r="AP71" s="473">
        <f t="shared" si="28"/>
        <v>0</v>
      </c>
      <c r="AQ71" s="473">
        <f t="shared" si="29"/>
        <v>0</v>
      </c>
      <c r="AR71" s="473">
        <f t="shared" si="30"/>
        <v>0</v>
      </c>
      <c r="AS71" s="473">
        <f t="shared" si="31"/>
        <v>0</v>
      </c>
      <c r="AT71" s="473">
        <f t="shared" si="32"/>
        <v>0</v>
      </c>
      <c r="AU71" s="473">
        <f t="shared" si="33"/>
        <v>0</v>
      </c>
      <c r="AV71" s="473">
        <f t="shared" si="34"/>
        <v>0</v>
      </c>
    </row>
    <row r="72" spans="1:48" x14ac:dyDescent="0.25">
      <c r="A72" s="592"/>
      <c r="B72" s="590"/>
      <c r="C72" s="601"/>
      <c r="D72" s="56" t="s">
        <v>1342</v>
      </c>
      <c r="E72" s="57">
        <v>70</v>
      </c>
      <c r="F72" s="57">
        <v>75</v>
      </c>
      <c r="G72" s="192">
        <f>VLOOKUP(D72,Baza_cen[],4,0)</f>
        <v>22.32087000000001</v>
      </c>
      <c r="I72" s="54">
        <f t="shared" si="18"/>
        <v>22.32087000000001</v>
      </c>
      <c r="J72" s="191"/>
      <c r="K72" s="191"/>
      <c r="L72" s="191"/>
      <c r="M72" s="191"/>
      <c r="N72" s="191"/>
      <c r="O72" s="191"/>
      <c r="P72" s="424">
        <f t="shared" si="22"/>
        <v>0</v>
      </c>
      <c r="Q72" s="274" t="str">
        <f t="shared" si="19"/>
        <v>mb.</v>
      </c>
      <c r="R72" s="406"/>
      <c r="S72" s="184"/>
      <c r="T72" s="184"/>
      <c r="U72" s="184"/>
      <c r="V72" s="184"/>
      <c r="W72" s="184"/>
      <c r="X72" s="184"/>
      <c r="Y72" s="184"/>
      <c r="Z72" s="184"/>
      <c r="AA72" s="184"/>
      <c r="AB72" s="184"/>
      <c r="AC72" s="184"/>
      <c r="AD72" s="184"/>
      <c r="AE72" s="33"/>
      <c r="AG72" s="41">
        <f t="shared" si="20"/>
        <v>0</v>
      </c>
      <c r="AH72" s="413"/>
      <c r="AI72" s="42">
        <f t="shared" si="21"/>
        <v>0</v>
      </c>
      <c r="AK72" s="473">
        <f t="shared" si="23"/>
        <v>0</v>
      </c>
      <c r="AL72" s="473">
        <f t="shared" si="24"/>
        <v>0</v>
      </c>
      <c r="AM72" s="473">
        <f t="shared" si="25"/>
        <v>0</v>
      </c>
      <c r="AN72" s="473">
        <f t="shared" si="26"/>
        <v>0</v>
      </c>
      <c r="AO72" s="473">
        <f t="shared" si="27"/>
        <v>0</v>
      </c>
      <c r="AP72" s="473">
        <f t="shared" si="28"/>
        <v>0</v>
      </c>
      <c r="AQ72" s="473">
        <f t="shared" si="29"/>
        <v>0</v>
      </c>
      <c r="AR72" s="473">
        <f t="shared" si="30"/>
        <v>0</v>
      </c>
      <c r="AS72" s="473">
        <f t="shared" si="31"/>
        <v>0</v>
      </c>
      <c r="AT72" s="473">
        <f t="shared" si="32"/>
        <v>0</v>
      </c>
      <c r="AU72" s="473">
        <f t="shared" si="33"/>
        <v>0</v>
      </c>
      <c r="AV72" s="473">
        <f t="shared" si="34"/>
        <v>0</v>
      </c>
    </row>
    <row r="73" spans="1:48" x14ac:dyDescent="0.25">
      <c r="A73" s="592"/>
      <c r="B73" s="590"/>
      <c r="C73" s="601"/>
      <c r="D73" s="56" t="s">
        <v>1343</v>
      </c>
      <c r="E73" s="57">
        <v>70</v>
      </c>
      <c r="F73" s="57">
        <v>80</v>
      </c>
      <c r="G73" s="192">
        <f>VLOOKUP(D73,Baza_cen[],4,0)</f>
        <v>23.199330000000003</v>
      </c>
      <c r="I73" s="54">
        <f t="shared" si="18"/>
        <v>23.199330000000003</v>
      </c>
      <c r="J73" s="191"/>
      <c r="K73" s="191"/>
      <c r="L73" s="191"/>
      <c r="M73" s="191"/>
      <c r="N73" s="191"/>
      <c r="O73" s="191"/>
      <c r="P73" s="424">
        <f t="shared" si="22"/>
        <v>0</v>
      </c>
      <c r="Q73" s="274" t="str">
        <f t="shared" si="19"/>
        <v>mb.</v>
      </c>
      <c r="R73" s="406"/>
      <c r="S73" s="184"/>
      <c r="T73" s="184"/>
      <c r="U73" s="184"/>
      <c r="V73" s="184"/>
      <c r="W73" s="184"/>
      <c r="X73" s="184"/>
      <c r="Y73" s="184"/>
      <c r="Z73" s="184"/>
      <c r="AA73" s="184"/>
      <c r="AB73" s="184"/>
      <c r="AC73" s="184"/>
      <c r="AD73" s="184"/>
      <c r="AE73" s="33"/>
      <c r="AG73" s="41">
        <f t="shared" si="20"/>
        <v>0</v>
      </c>
      <c r="AH73" s="413"/>
      <c r="AI73" s="42">
        <f t="shared" si="21"/>
        <v>0</v>
      </c>
      <c r="AK73" s="473">
        <f t="shared" si="23"/>
        <v>0</v>
      </c>
      <c r="AL73" s="473">
        <f t="shared" si="24"/>
        <v>0</v>
      </c>
      <c r="AM73" s="473">
        <f t="shared" si="25"/>
        <v>0</v>
      </c>
      <c r="AN73" s="473">
        <f t="shared" si="26"/>
        <v>0</v>
      </c>
      <c r="AO73" s="473">
        <f t="shared" si="27"/>
        <v>0</v>
      </c>
      <c r="AP73" s="473">
        <f t="shared" si="28"/>
        <v>0</v>
      </c>
      <c r="AQ73" s="473">
        <f t="shared" si="29"/>
        <v>0</v>
      </c>
      <c r="AR73" s="473">
        <f t="shared" si="30"/>
        <v>0</v>
      </c>
      <c r="AS73" s="473">
        <f t="shared" si="31"/>
        <v>0</v>
      </c>
      <c r="AT73" s="473">
        <f t="shared" si="32"/>
        <v>0</v>
      </c>
      <c r="AU73" s="473">
        <f t="shared" si="33"/>
        <v>0</v>
      </c>
      <c r="AV73" s="473">
        <f t="shared" si="34"/>
        <v>0</v>
      </c>
    </row>
    <row r="74" spans="1:48" x14ac:dyDescent="0.25">
      <c r="A74" s="592"/>
      <c r="B74" s="590"/>
      <c r="C74" s="601"/>
      <c r="D74" s="56" t="s">
        <v>1344</v>
      </c>
      <c r="E74" s="57">
        <v>70</v>
      </c>
      <c r="F74" s="57">
        <v>85</v>
      </c>
      <c r="G74" s="192">
        <f>VLOOKUP(D74,Baza_cen[],4,0)</f>
        <v>24.224200000000003</v>
      </c>
      <c r="I74" s="54">
        <f t="shared" si="18"/>
        <v>24.224200000000003</v>
      </c>
      <c r="J74" s="191"/>
      <c r="K74" s="191"/>
      <c r="L74" s="191"/>
      <c r="M74" s="191"/>
      <c r="N74" s="191"/>
      <c r="O74" s="191"/>
      <c r="P74" s="424">
        <f t="shared" si="22"/>
        <v>0</v>
      </c>
      <c r="Q74" s="274" t="str">
        <f t="shared" si="19"/>
        <v>mb.</v>
      </c>
      <c r="R74" s="406"/>
      <c r="S74" s="184"/>
      <c r="T74" s="184"/>
      <c r="U74" s="184"/>
      <c r="V74" s="184"/>
      <c r="W74" s="184"/>
      <c r="X74" s="184"/>
      <c r="Y74" s="184"/>
      <c r="Z74" s="184"/>
      <c r="AA74" s="184"/>
      <c r="AB74" s="184"/>
      <c r="AC74" s="184"/>
      <c r="AD74" s="184"/>
      <c r="AE74" s="33"/>
      <c r="AG74" s="41">
        <f t="shared" si="20"/>
        <v>0</v>
      </c>
      <c r="AH74" s="413"/>
      <c r="AI74" s="42">
        <f t="shared" si="21"/>
        <v>0</v>
      </c>
      <c r="AK74" s="473">
        <f t="shared" si="23"/>
        <v>0</v>
      </c>
      <c r="AL74" s="473">
        <f t="shared" si="24"/>
        <v>0</v>
      </c>
      <c r="AM74" s="473">
        <f t="shared" si="25"/>
        <v>0</v>
      </c>
      <c r="AN74" s="473">
        <f t="shared" si="26"/>
        <v>0</v>
      </c>
      <c r="AO74" s="473">
        <f t="shared" si="27"/>
        <v>0</v>
      </c>
      <c r="AP74" s="473">
        <f t="shared" si="28"/>
        <v>0</v>
      </c>
      <c r="AQ74" s="473">
        <f t="shared" si="29"/>
        <v>0</v>
      </c>
      <c r="AR74" s="473">
        <f t="shared" si="30"/>
        <v>0</v>
      </c>
      <c r="AS74" s="473">
        <f t="shared" si="31"/>
        <v>0</v>
      </c>
      <c r="AT74" s="473">
        <f t="shared" si="32"/>
        <v>0</v>
      </c>
      <c r="AU74" s="473">
        <f t="shared" si="33"/>
        <v>0</v>
      </c>
      <c r="AV74" s="473">
        <f t="shared" si="34"/>
        <v>0</v>
      </c>
    </row>
    <row r="75" spans="1:48" x14ac:dyDescent="0.25">
      <c r="A75" s="592"/>
      <c r="B75" s="590"/>
      <c r="C75" s="601"/>
      <c r="D75" s="56" t="s">
        <v>1345</v>
      </c>
      <c r="E75" s="57">
        <v>70</v>
      </c>
      <c r="F75" s="57">
        <v>90</v>
      </c>
      <c r="G75" s="192">
        <f>VLOOKUP(D75,Baza_cen[],4,0)</f>
        <v>25.262380000000007</v>
      </c>
      <c r="I75" s="54">
        <f t="shared" si="18"/>
        <v>25.262380000000007</v>
      </c>
      <c r="J75" s="191"/>
      <c r="K75" s="191"/>
      <c r="L75" s="191"/>
      <c r="M75" s="191"/>
      <c r="N75" s="191"/>
      <c r="O75" s="191"/>
      <c r="P75" s="424">
        <f t="shared" si="22"/>
        <v>0</v>
      </c>
      <c r="Q75" s="274" t="str">
        <f t="shared" si="19"/>
        <v>mb.</v>
      </c>
      <c r="R75" s="406"/>
      <c r="S75" s="184"/>
      <c r="T75" s="184"/>
      <c r="U75" s="184"/>
      <c r="V75" s="184"/>
      <c r="W75" s="184"/>
      <c r="X75" s="184"/>
      <c r="Y75" s="184"/>
      <c r="Z75" s="184"/>
      <c r="AA75" s="184"/>
      <c r="AB75" s="184"/>
      <c r="AC75" s="184"/>
      <c r="AD75" s="184"/>
      <c r="AE75" s="33"/>
      <c r="AG75" s="41">
        <f t="shared" si="20"/>
        <v>0</v>
      </c>
      <c r="AH75" s="413"/>
      <c r="AI75" s="42">
        <f t="shared" si="21"/>
        <v>0</v>
      </c>
      <c r="AK75" s="473">
        <f t="shared" si="23"/>
        <v>0</v>
      </c>
      <c r="AL75" s="473">
        <f t="shared" si="24"/>
        <v>0</v>
      </c>
      <c r="AM75" s="473">
        <f t="shared" si="25"/>
        <v>0</v>
      </c>
      <c r="AN75" s="473">
        <f t="shared" si="26"/>
        <v>0</v>
      </c>
      <c r="AO75" s="473">
        <f t="shared" si="27"/>
        <v>0</v>
      </c>
      <c r="AP75" s="473">
        <f t="shared" si="28"/>
        <v>0</v>
      </c>
      <c r="AQ75" s="473">
        <f t="shared" si="29"/>
        <v>0</v>
      </c>
      <c r="AR75" s="473">
        <f t="shared" si="30"/>
        <v>0</v>
      </c>
      <c r="AS75" s="473">
        <f t="shared" si="31"/>
        <v>0</v>
      </c>
      <c r="AT75" s="473">
        <f t="shared" si="32"/>
        <v>0</v>
      </c>
      <c r="AU75" s="473">
        <f t="shared" si="33"/>
        <v>0</v>
      </c>
      <c r="AV75" s="473">
        <f t="shared" si="34"/>
        <v>0</v>
      </c>
    </row>
    <row r="76" spans="1:48" x14ac:dyDescent="0.25">
      <c r="A76" s="592"/>
      <c r="B76" s="590"/>
      <c r="C76" s="601"/>
      <c r="D76" s="56" t="s">
        <v>1346</v>
      </c>
      <c r="E76" s="57">
        <v>70</v>
      </c>
      <c r="F76" s="57">
        <v>95</v>
      </c>
      <c r="G76" s="192">
        <f>VLOOKUP(D76,Baza_cen[],4,0)</f>
        <v>25.701610000000002</v>
      </c>
      <c r="I76" s="54">
        <f t="shared" si="18"/>
        <v>25.701610000000002</v>
      </c>
      <c r="J76" s="191"/>
      <c r="K76" s="191"/>
      <c r="L76" s="191"/>
      <c r="M76" s="191"/>
      <c r="N76" s="191"/>
      <c r="O76" s="191"/>
      <c r="P76" s="424">
        <f t="shared" si="22"/>
        <v>0</v>
      </c>
      <c r="Q76" s="274" t="str">
        <f t="shared" si="19"/>
        <v>mb.</v>
      </c>
      <c r="R76" s="406"/>
      <c r="S76" s="184"/>
      <c r="T76" s="184"/>
      <c r="U76" s="184"/>
      <c r="V76" s="184"/>
      <c r="W76" s="184"/>
      <c r="X76" s="184"/>
      <c r="Y76" s="184"/>
      <c r="Z76" s="184"/>
      <c r="AA76" s="184"/>
      <c r="AB76" s="184"/>
      <c r="AC76" s="184"/>
      <c r="AD76" s="184"/>
      <c r="AE76" s="33"/>
      <c r="AG76" s="41">
        <f t="shared" si="20"/>
        <v>0</v>
      </c>
      <c r="AH76" s="413"/>
      <c r="AI76" s="42">
        <f t="shared" si="21"/>
        <v>0</v>
      </c>
      <c r="AK76" s="473">
        <f t="shared" si="23"/>
        <v>0</v>
      </c>
      <c r="AL76" s="473">
        <f t="shared" si="24"/>
        <v>0</v>
      </c>
      <c r="AM76" s="473">
        <f t="shared" si="25"/>
        <v>0</v>
      </c>
      <c r="AN76" s="473">
        <f t="shared" si="26"/>
        <v>0</v>
      </c>
      <c r="AO76" s="473">
        <f t="shared" si="27"/>
        <v>0</v>
      </c>
      <c r="AP76" s="473">
        <f t="shared" si="28"/>
        <v>0</v>
      </c>
      <c r="AQ76" s="473">
        <f t="shared" si="29"/>
        <v>0</v>
      </c>
      <c r="AR76" s="473">
        <f t="shared" si="30"/>
        <v>0</v>
      </c>
      <c r="AS76" s="473">
        <f t="shared" si="31"/>
        <v>0</v>
      </c>
      <c r="AT76" s="473">
        <f t="shared" si="32"/>
        <v>0</v>
      </c>
      <c r="AU76" s="473">
        <f t="shared" si="33"/>
        <v>0</v>
      </c>
      <c r="AV76" s="473">
        <f t="shared" si="34"/>
        <v>0</v>
      </c>
    </row>
    <row r="77" spans="1:48" x14ac:dyDescent="0.25">
      <c r="A77" s="592"/>
      <c r="B77" s="590"/>
      <c r="C77" s="601"/>
      <c r="D77" s="56" t="s">
        <v>1347</v>
      </c>
      <c r="E77" s="57">
        <v>70</v>
      </c>
      <c r="F77" s="57">
        <v>100</v>
      </c>
      <c r="G77" s="192">
        <f>VLOOKUP(D77,Baza_cen[],4,0)</f>
        <v>26.140840000000008</v>
      </c>
      <c r="I77" s="54">
        <f t="shared" si="18"/>
        <v>26.140840000000008</v>
      </c>
      <c r="J77" s="191"/>
      <c r="K77" s="191"/>
      <c r="L77" s="191"/>
      <c r="M77" s="191"/>
      <c r="N77" s="191"/>
      <c r="O77" s="191"/>
      <c r="P77" s="424">
        <f t="shared" si="22"/>
        <v>0</v>
      </c>
      <c r="Q77" s="274" t="str">
        <f t="shared" si="19"/>
        <v>mb.</v>
      </c>
      <c r="R77" s="406"/>
      <c r="S77" s="184"/>
      <c r="T77" s="184"/>
      <c r="U77" s="184"/>
      <c r="V77" s="184"/>
      <c r="W77" s="184"/>
      <c r="X77" s="184"/>
      <c r="Y77" s="184"/>
      <c r="Z77" s="184"/>
      <c r="AA77" s="184"/>
      <c r="AB77" s="184"/>
      <c r="AC77" s="184"/>
      <c r="AD77" s="184"/>
      <c r="AE77" s="33"/>
      <c r="AG77" s="41">
        <f t="shared" si="20"/>
        <v>0</v>
      </c>
      <c r="AH77" s="413"/>
      <c r="AI77" s="42">
        <f t="shared" si="21"/>
        <v>0</v>
      </c>
      <c r="AK77" s="473">
        <f t="shared" si="23"/>
        <v>0</v>
      </c>
      <c r="AL77" s="473">
        <f t="shared" si="24"/>
        <v>0</v>
      </c>
      <c r="AM77" s="473">
        <f t="shared" si="25"/>
        <v>0</v>
      </c>
      <c r="AN77" s="473">
        <f t="shared" si="26"/>
        <v>0</v>
      </c>
      <c r="AO77" s="473">
        <f t="shared" si="27"/>
        <v>0</v>
      </c>
      <c r="AP77" s="473">
        <f t="shared" si="28"/>
        <v>0</v>
      </c>
      <c r="AQ77" s="473">
        <f t="shared" si="29"/>
        <v>0</v>
      </c>
      <c r="AR77" s="473">
        <f t="shared" si="30"/>
        <v>0</v>
      </c>
      <c r="AS77" s="473">
        <f t="shared" si="31"/>
        <v>0</v>
      </c>
      <c r="AT77" s="473">
        <f t="shared" si="32"/>
        <v>0</v>
      </c>
      <c r="AU77" s="473">
        <f t="shared" si="33"/>
        <v>0</v>
      </c>
      <c r="AV77" s="473">
        <f t="shared" si="34"/>
        <v>0</v>
      </c>
    </row>
    <row r="78" spans="1:48" x14ac:dyDescent="0.25">
      <c r="A78" s="592"/>
      <c r="B78" s="590"/>
      <c r="C78" s="601"/>
      <c r="D78" s="56" t="s">
        <v>1348</v>
      </c>
      <c r="E78" s="57">
        <v>70</v>
      </c>
      <c r="F78" s="57">
        <v>105</v>
      </c>
      <c r="G78" s="192">
        <f>VLOOKUP(D78,Baza_cen[],4,0)</f>
        <v>26.726480000000006</v>
      </c>
      <c r="I78" s="54">
        <f t="shared" si="18"/>
        <v>26.726480000000006</v>
      </c>
      <c r="J78" s="191"/>
      <c r="K78" s="191"/>
      <c r="L78" s="191"/>
      <c r="M78" s="191"/>
      <c r="N78" s="191"/>
      <c r="O78" s="191"/>
      <c r="P78" s="424">
        <f t="shared" si="22"/>
        <v>0</v>
      </c>
      <c r="Q78" s="274" t="str">
        <f t="shared" si="19"/>
        <v>mb.</v>
      </c>
      <c r="R78" s="406"/>
      <c r="S78" s="184"/>
      <c r="T78" s="184"/>
      <c r="U78" s="184"/>
      <c r="V78" s="184"/>
      <c r="W78" s="184"/>
      <c r="X78" s="184"/>
      <c r="Y78" s="184"/>
      <c r="Z78" s="184"/>
      <c r="AA78" s="184"/>
      <c r="AB78" s="184"/>
      <c r="AC78" s="184"/>
      <c r="AD78" s="184"/>
      <c r="AE78" s="33"/>
      <c r="AG78" s="41">
        <f t="shared" si="20"/>
        <v>0</v>
      </c>
      <c r="AH78" s="413"/>
      <c r="AI78" s="42">
        <f t="shared" si="21"/>
        <v>0</v>
      </c>
      <c r="AK78" s="473">
        <f t="shared" si="23"/>
        <v>0</v>
      </c>
      <c r="AL78" s="473">
        <f t="shared" si="24"/>
        <v>0</v>
      </c>
      <c r="AM78" s="473">
        <f t="shared" si="25"/>
        <v>0</v>
      </c>
      <c r="AN78" s="473">
        <f t="shared" si="26"/>
        <v>0</v>
      </c>
      <c r="AO78" s="473">
        <f t="shared" si="27"/>
        <v>0</v>
      </c>
      <c r="AP78" s="473">
        <f t="shared" si="28"/>
        <v>0</v>
      </c>
      <c r="AQ78" s="473">
        <f t="shared" si="29"/>
        <v>0</v>
      </c>
      <c r="AR78" s="473">
        <f t="shared" si="30"/>
        <v>0</v>
      </c>
      <c r="AS78" s="473">
        <f t="shared" si="31"/>
        <v>0</v>
      </c>
      <c r="AT78" s="473">
        <f t="shared" si="32"/>
        <v>0</v>
      </c>
      <c r="AU78" s="473">
        <f t="shared" si="33"/>
        <v>0</v>
      </c>
      <c r="AV78" s="473">
        <f t="shared" si="34"/>
        <v>0</v>
      </c>
    </row>
    <row r="79" spans="1:48" x14ac:dyDescent="0.25">
      <c r="A79" s="592"/>
      <c r="B79" s="590"/>
      <c r="C79" s="601"/>
      <c r="D79" s="56" t="s">
        <v>1349</v>
      </c>
      <c r="E79" s="57">
        <v>70</v>
      </c>
      <c r="F79" s="57">
        <v>110</v>
      </c>
      <c r="G79" s="192">
        <f>VLOOKUP(D79,Baza_cen[],4,0)</f>
        <v>27.312120000000007</v>
      </c>
      <c r="I79" s="54">
        <f t="shared" si="18"/>
        <v>27.312120000000007</v>
      </c>
      <c r="J79" s="191"/>
      <c r="K79" s="191"/>
      <c r="L79" s="191"/>
      <c r="M79" s="191"/>
      <c r="N79" s="191"/>
      <c r="O79" s="191"/>
      <c r="P79" s="424">
        <f t="shared" si="22"/>
        <v>0</v>
      </c>
      <c r="Q79" s="274" t="str">
        <f t="shared" si="19"/>
        <v>mb.</v>
      </c>
      <c r="R79" s="406"/>
      <c r="S79" s="184"/>
      <c r="T79" s="184"/>
      <c r="U79" s="184"/>
      <c r="V79" s="184"/>
      <c r="W79" s="184"/>
      <c r="X79" s="184"/>
      <c r="Y79" s="184"/>
      <c r="Z79" s="184"/>
      <c r="AA79" s="184"/>
      <c r="AB79" s="184"/>
      <c r="AC79" s="184"/>
      <c r="AD79" s="184"/>
      <c r="AE79" s="33"/>
      <c r="AG79" s="41">
        <f t="shared" si="20"/>
        <v>0</v>
      </c>
      <c r="AH79" s="413"/>
      <c r="AI79" s="42">
        <f t="shared" si="21"/>
        <v>0</v>
      </c>
      <c r="AK79" s="473">
        <f t="shared" si="23"/>
        <v>0</v>
      </c>
      <c r="AL79" s="473">
        <f t="shared" si="24"/>
        <v>0</v>
      </c>
      <c r="AM79" s="473">
        <f t="shared" si="25"/>
        <v>0</v>
      </c>
      <c r="AN79" s="473">
        <f t="shared" si="26"/>
        <v>0</v>
      </c>
      <c r="AO79" s="473">
        <f t="shared" si="27"/>
        <v>0</v>
      </c>
      <c r="AP79" s="473">
        <f t="shared" si="28"/>
        <v>0</v>
      </c>
      <c r="AQ79" s="473">
        <f t="shared" si="29"/>
        <v>0</v>
      </c>
      <c r="AR79" s="473">
        <f t="shared" si="30"/>
        <v>0</v>
      </c>
      <c r="AS79" s="473">
        <f t="shared" si="31"/>
        <v>0</v>
      </c>
      <c r="AT79" s="473">
        <f t="shared" si="32"/>
        <v>0</v>
      </c>
      <c r="AU79" s="473">
        <f t="shared" si="33"/>
        <v>0</v>
      </c>
      <c r="AV79" s="473">
        <f t="shared" si="34"/>
        <v>0</v>
      </c>
    </row>
    <row r="80" spans="1:48" x14ac:dyDescent="0.25">
      <c r="A80" s="592"/>
      <c r="B80" s="590"/>
      <c r="C80" s="601"/>
      <c r="D80" s="56" t="s">
        <v>1350</v>
      </c>
      <c r="E80" s="57">
        <v>70</v>
      </c>
      <c r="F80" s="57">
        <v>115</v>
      </c>
      <c r="G80" s="192">
        <f>VLOOKUP(D80,Baza_cen[],4,0)</f>
        <v>27.897760000000009</v>
      </c>
      <c r="I80" s="54">
        <f t="shared" si="18"/>
        <v>27.897760000000009</v>
      </c>
      <c r="J80" s="191"/>
      <c r="K80" s="191"/>
      <c r="L80" s="191"/>
      <c r="M80" s="191"/>
      <c r="N80" s="191"/>
      <c r="O80" s="191"/>
      <c r="P80" s="424">
        <f t="shared" si="22"/>
        <v>0</v>
      </c>
      <c r="Q80" s="274" t="str">
        <f t="shared" si="19"/>
        <v>mb.</v>
      </c>
      <c r="R80" s="406"/>
      <c r="S80" s="184"/>
      <c r="T80" s="184"/>
      <c r="U80" s="184"/>
      <c r="V80" s="184"/>
      <c r="W80" s="184"/>
      <c r="X80" s="184"/>
      <c r="Y80" s="184"/>
      <c r="Z80" s="184"/>
      <c r="AA80" s="184"/>
      <c r="AB80" s="184"/>
      <c r="AC80" s="184"/>
      <c r="AD80" s="184"/>
      <c r="AE80" s="33"/>
      <c r="AG80" s="41">
        <f t="shared" si="20"/>
        <v>0</v>
      </c>
      <c r="AH80" s="413"/>
      <c r="AI80" s="42">
        <f t="shared" si="21"/>
        <v>0</v>
      </c>
      <c r="AK80" s="473">
        <f t="shared" si="23"/>
        <v>0</v>
      </c>
      <c r="AL80" s="473">
        <f t="shared" si="24"/>
        <v>0</v>
      </c>
      <c r="AM80" s="473">
        <f t="shared" si="25"/>
        <v>0</v>
      </c>
      <c r="AN80" s="473">
        <f t="shared" si="26"/>
        <v>0</v>
      </c>
      <c r="AO80" s="473">
        <f t="shared" si="27"/>
        <v>0</v>
      </c>
      <c r="AP80" s="473">
        <f t="shared" si="28"/>
        <v>0</v>
      </c>
      <c r="AQ80" s="473">
        <f t="shared" si="29"/>
        <v>0</v>
      </c>
      <c r="AR80" s="473">
        <f t="shared" si="30"/>
        <v>0</v>
      </c>
      <c r="AS80" s="473">
        <f t="shared" si="31"/>
        <v>0</v>
      </c>
      <c r="AT80" s="473">
        <f t="shared" si="32"/>
        <v>0</v>
      </c>
      <c r="AU80" s="473">
        <f t="shared" si="33"/>
        <v>0</v>
      </c>
      <c r="AV80" s="473">
        <f t="shared" si="34"/>
        <v>0</v>
      </c>
    </row>
    <row r="81" spans="1:48" x14ac:dyDescent="0.25">
      <c r="A81" s="592"/>
      <c r="B81" s="590"/>
      <c r="C81" s="601"/>
      <c r="D81" s="56" t="s">
        <v>1351</v>
      </c>
      <c r="E81" s="57">
        <v>70</v>
      </c>
      <c r="F81" s="57">
        <v>120</v>
      </c>
      <c r="G81" s="192">
        <f>VLOOKUP(D81,Baza_cen[],4,0)</f>
        <v>28.483400000000003</v>
      </c>
      <c r="I81" s="54">
        <f t="shared" si="18"/>
        <v>28.483400000000003</v>
      </c>
      <c r="J81" s="191"/>
      <c r="K81" s="191"/>
      <c r="L81" s="191"/>
      <c r="M81" s="191"/>
      <c r="N81" s="191"/>
      <c r="O81" s="191"/>
      <c r="P81" s="424">
        <f t="shared" si="22"/>
        <v>0</v>
      </c>
      <c r="Q81" s="274" t="str">
        <f t="shared" si="19"/>
        <v>mb.</v>
      </c>
      <c r="R81" s="406"/>
      <c r="S81" s="184"/>
      <c r="T81" s="184"/>
      <c r="U81" s="184"/>
      <c r="V81" s="184"/>
      <c r="W81" s="184"/>
      <c r="X81" s="184"/>
      <c r="Y81" s="184"/>
      <c r="Z81" s="184"/>
      <c r="AA81" s="184"/>
      <c r="AB81" s="184"/>
      <c r="AC81" s="184"/>
      <c r="AD81" s="184"/>
      <c r="AE81" s="33"/>
      <c r="AG81" s="41">
        <f t="shared" si="20"/>
        <v>0</v>
      </c>
      <c r="AH81" s="413"/>
      <c r="AI81" s="42">
        <f t="shared" si="21"/>
        <v>0</v>
      </c>
      <c r="AK81" s="473">
        <f t="shared" si="23"/>
        <v>0</v>
      </c>
      <c r="AL81" s="473">
        <f t="shared" si="24"/>
        <v>0</v>
      </c>
      <c r="AM81" s="473">
        <f t="shared" si="25"/>
        <v>0</v>
      </c>
      <c r="AN81" s="473">
        <f t="shared" si="26"/>
        <v>0</v>
      </c>
      <c r="AO81" s="473">
        <f t="shared" si="27"/>
        <v>0</v>
      </c>
      <c r="AP81" s="473">
        <f t="shared" si="28"/>
        <v>0</v>
      </c>
      <c r="AQ81" s="473">
        <f t="shared" si="29"/>
        <v>0</v>
      </c>
      <c r="AR81" s="473">
        <f t="shared" si="30"/>
        <v>0</v>
      </c>
      <c r="AS81" s="473">
        <f t="shared" si="31"/>
        <v>0</v>
      </c>
      <c r="AT81" s="473">
        <f t="shared" si="32"/>
        <v>0</v>
      </c>
      <c r="AU81" s="473">
        <f t="shared" si="33"/>
        <v>0</v>
      </c>
      <c r="AV81" s="473">
        <f t="shared" si="34"/>
        <v>0</v>
      </c>
    </row>
    <row r="82" spans="1:48" x14ac:dyDescent="0.25">
      <c r="A82" s="592"/>
      <c r="B82" s="590"/>
      <c r="C82" s="601"/>
      <c r="D82" s="56" t="s">
        <v>1352</v>
      </c>
      <c r="E82" s="57">
        <v>70</v>
      </c>
      <c r="F82" s="57">
        <v>125</v>
      </c>
      <c r="G82" s="192">
        <f>VLOOKUP(D82,Baza_cen[],4,0)</f>
        <v>29.548200000000008</v>
      </c>
      <c r="I82" s="54">
        <f t="shared" si="18"/>
        <v>29.548200000000008</v>
      </c>
      <c r="J82" s="191"/>
      <c r="K82" s="191"/>
      <c r="L82" s="191"/>
      <c r="M82" s="191"/>
      <c r="N82" s="191"/>
      <c r="O82" s="191"/>
      <c r="P82" s="424">
        <f t="shared" si="22"/>
        <v>0</v>
      </c>
      <c r="Q82" s="274" t="str">
        <f t="shared" si="19"/>
        <v>mb.</v>
      </c>
      <c r="R82" s="406"/>
      <c r="S82" s="184"/>
      <c r="T82" s="184"/>
      <c r="U82" s="184"/>
      <c r="V82" s="184"/>
      <c r="W82" s="184"/>
      <c r="X82" s="184"/>
      <c r="Y82" s="184"/>
      <c r="Z82" s="184"/>
      <c r="AA82" s="184"/>
      <c r="AB82" s="184"/>
      <c r="AC82" s="184"/>
      <c r="AD82" s="184"/>
      <c r="AE82" s="33"/>
      <c r="AG82" s="41">
        <f t="shared" si="20"/>
        <v>0</v>
      </c>
      <c r="AH82" s="413"/>
      <c r="AI82" s="42">
        <f t="shared" si="21"/>
        <v>0</v>
      </c>
      <c r="AK82" s="473">
        <f t="shared" si="23"/>
        <v>0</v>
      </c>
      <c r="AL82" s="473">
        <f t="shared" si="24"/>
        <v>0</v>
      </c>
      <c r="AM82" s="473">
        <f t="shared" si="25"/>
        <v>0</v>
      </c>
      <c r="AN82" s="473">
        <f t="shared" si="26"/>
        <v>0</v>
      </c>
      <c r="AO82" s="473">
        <f t="shared" si="27"/>
        <v>0</v>
      </c>
      <c r="AP82" s="473">
        <f t="shared" si="28"/>
        <v>0</v>
      </c>
      <c r="AQ82" s="473">
        <f t="shared" si="29"/>
        <v>0</v>
      </c>
      <c r="AR82" s="473">
        <f t="shared" si="30"/>
        <v>0</v>
      </c>
      <c r="AS82" s="473">
        <f t="shared" si="31"/>
        <v>0</v>
      </c>
      <c r="AT82" s="473">
        <f t="shared" si="32"/>
        <v>0</v>
      </c>
      <c r="AU82" s="473">
        <f t="shared" si="33"/>
        <v>0</v>
      </c>
      <c r="AV82" s="473">
        <f t="shared" si="34"/>
        <v>0</v>
      </c>
    </row>
    <row r="83" spans="1:48" x14ac:dyDescent="0.25">
      <c r="A83" s="592"/>
      <c r="B83" s="590"/>
      <c r="C83" s="601"/>
      <c r="D83" s="56" t="s">
        <v>1353</v>
      </c>
      <c r="E83" s="57">
        <v>70</v>
      </c>
      <c r="F83" s="57">
        <v>130</v>
      </c>
      <c r="G83" s="192">
        <f>VLOOKUP(D83,Baza_cen[],4,0)</f>
        <v>30.59969000000001</v>
      </c>
      <c r="I83" s="54">
        <f t="shared" si="18"/>
        <v>30.59969000000001</v>
      </c>
      <c r="J83" s="191"/>
      <c r="K83" s="191"/>
      <c r="L83" s="191"/>
      <c r="M83" s="191"/>
      <c r="N83" s="191"/>
      <c r="O83" s="191"/>
      <c r="P83" s="424">
        <f t="shared" si="22"/>
        <v>0</v>
      </c>
      <c r="Q83" s="274" t="str">
        <f t="shared" si="19"/>
        <v>mb.</v>
      </c>
      <c r="R83" s="406"/>
      <c r="S83" s="184"/>
      <c r="T83" s="184"/>
      <c r="U83" s="184"/>
      <c r="V83" s="184"/>
      <c r="W83" s="184"/>
      <c r="X83" s="184"/>
      <c r="Y83" s="184"/>
      <c r="Z83" s="184"/>
      <c r="AA83" s="184"/>
      <c r="AB83" s="184"/>
      <c r="AC83" s="184"/>
      <c r="AD83" s="184"/>
      <c r="AE83" s="33"/>
      <c r="AG83" s="41">
        <f t="shared" si="20"/>
        <v>0</v>
      </c>
      <c r="AH83" s="413"/>
      <c r="AI83" s="42">
        <f t="shared" si="21"/>
        <v>0</v>
      </c>
      <c r="AK83" s="473">
        <f t="shared" si="23"/>
        <v>0</v>
      </c>
      <c r="AL83" s="473">
        <f t="shared" si="24"/>
        <v>0</v>
      </c>
      <c r="AM83" s="473">
        <f t="shared" si="25"/>
        <v>0</v>
      </c>
      <c r="AN83" s="473">
        <f t="shared" si="26"/>
        <v>0</v>
      </c>
      <c r="AO83" s="473">
        <f t="shared" si="27"/>
        <v>0</v>
      </c>
      <c r="AP83" s="473">
        <f t="shared" si="28"/>
        <v>0</v>
      </c>
      <c r="AQ83" s="473">
        <f t="shared" si="29"/>
        <v>0</v>
      </c>
      <c r="AR83" s="473">
        <f t="shared" si="30"/>
        <v>0</v>
      </c>
      <c r="AS83" s="473">
        <f t="shared" si="31"/>
        <v>0</v>
      </c>
      <c r="AT83" s="473">
        <f t="shared" si="32"/>
        <v>0</v>
      </c>
      <c r="AU83" s="473">
        <f t="shared" si="33"/>
        <v>0</v>
      </c>
      <c r="AV83" s="473">
        <f t="shared" si="34"/>
        <v>0</v>
      </c>
    </row>
    <row r="84" spans="1:48" x14ac:dyDescent="0.25">
      <c r="A84" s="592"/>
      <c r="B84" s="590"/>
      <c r="C84" s="601"/>
      <c r="D84" s="56" t="s">
        <v>1354</v>
      </c>
      <c r="E84" s="57">
        <v>70</v>
      </c>
      <c r="F84" s="57">
        <v>135</v>
      </c>
      <c r="G84" s="192">
        <f>VLOOKUP(D84,Baza_cen[],4,0)</f>
        <v>31.012300000000007</v>
      </c>
      <c r="I84" s="54">
        <f t="shared" si="18"/>
        <v>31.012300000000007</v>
      </c>
      <c r="J84" s="191"/>
      <c r="K84" s="191"/>
      <c r="L84" s="191"/>
      <c r="M84" s="191"/>
      <c r="N84" s="191"/>
      <c r="O84" s="191"/>
      <c r="P84" s="424">
        <f t="shared" si="22"/>
        <v>0</v>
      </c>
      <c r="Q84" s="274" t="str">
        <f t="shared" si="19"/>
        <v>mb.</v>
      </c>
      <c r="R84" s="406"/>
      <c r="S84" s="184"/>
      <c r="T84" s="184"/>
      <c r="U84" s="184"/>
      <c r="V84" s="184"/>
      <c r="W84" s="184"/>
      <c r="X84" s="184"/>
      <c r="Y84" s="184"/>
      <c r="Z84" s="184"/>
      <c r="AA84" s="184"/>
      <c r="AB84" s="184"/>
      <c r="AC84" s="184"/>
      <c r="AD84" s="184"/>
      <c r="AE84" s="33"/>
      <c r="AG84" s="41">
        <f t="shared" si="20"/>
        <v>0</v>
      </c>
      <c r="AH84" s="413"/>
      <c r="AI84" s="42">
        <f t="shared" si="21"/>
        <v>0</v>
      </c>
      <c r="AK84" s="473">
        <f t="shared" si="23"/>
        <v>0</v>
      </c>
      <c r="AL84" s="473">
        <f t="shared" si="24"/>
        <v>0</v>
      </c>
      <c r="AM84" s="473">
        <f t="shared" si="25"/>
        <v>0</v>
      </c>
      <c r="AN84" s="473">
        <f t="shared" si="26"/>
        <v>0</v>
      </c>
      <c r="AO84" s="473">
        <f t="shared" si="27"/>
        <v>0</v>
      </c>
      <c r="AP84" s="473">
        <f t="shared" si="28"/>
        <v>0</v>
      </c>
      <c r="AQ84" s="473">
        <f t="shared" si="29"/>
        <v>0</v>
      </c>
      <c r="AR84" s="473">
        <f t="shared" si="30"/>
        <v>0</v>
      </c>
      <c r="AS84" s="473">
        <f t="shared" si="31"/>
        <v>0</v>
      </c>
      <c r="AT84" s="473">
        <f t="shared" si="32"/>
        <v>0</v>
      </c>
      <c r="AU84" s="473">
        <f t="shared" si="33"/>
        <v>0</v>
      </c>
      <c r="AV84" s="473">
        <f t="shared" si="34"/>
        <v>0</v>
      </c>
    </row>
    <row r="85" spans="1:48" x14ac:dyDescent="0.25">
      <c r="A85" s="592"/>
      <c r="B85" s="590"/>
      <c r="C85" s="601"/>
      <c r="D85" s="56" t="s">
        <v>1355</v>
      </c>
      <c r="E85" s="57">
        <v>70</v>
      </c>
      <c r="F85" s="57">
        <v>140</v>
      </c>
      <c r="G85" s="192">
        <f>VLOOKUP(D85,Baza_cen[],4,0)</f>
        <v>31.424910000000004</v>
      </c>
      <c r="I85" s="54">
        <f t="shared" si="18"/>
        <v>31.424910000000004</v>
      </c>
      <c r="J85" s="191"/>
      <c r="K85" s="191"/>
      <c r="L85" s="191"/>
      <c r="M85" s="191"/>
      <c r="N85" s="191"/>
      <c r="O85" s="191"/>
      <c r="P85" s="424">
        <f t="shared" si="22"/>
        <v>0</v>
      </c>
      <c r="Q85" s="274" t="str">
        <f t="shared" si="19"/>
        <v>mb.</v>
      </c>
      <c r="R85" s="406"/>
      <c r="S85" s="184"/>
      <c r="T85" s="184"/>
      <c r="U85" s="184"/>
      <c r="V85" s="184"/>
      <c r="W85" s="184"/>
      <c r="X85" s="184"/>
      <c r="Y85" s="184"/>
      <c r="Z85" s="184"/>
      <c r="AA85" s="184"/>
      <c r="AB85" s="184"/>
      <c r="AC85" s="184"/>
      <c r="AD85" s="184"/>
      <c r="AE85" s="33"/>
      <c r="AG85" s="41">
        <f t="shared" si="20"/>
        <v>0</v>
      </c>
      <c r="AH85" s="413"/>
      <c r="AI85" s="42">
        <f t="shared" si="21"/>
        <v>0</v>
      </c>
      <c r="AK85" s="473">
        <f t="shared" si="23"/>
        <v>0</v>
      </c>
      <c r="AL85" s="473">
        <f t="shared" si="24"/>
        <v>0</v>
      </c>
      <c r="AM85" s="473">
        <f t="shared" si="25"/>
        <v>0</v>
      </c>
      <c r="AN85" s="473">
        <f t="shared" si="26"/>
        <v>0</v>
      </c>
      <c r="AO85" s="473">
        <f t="shared" si="27"/>
        <v>0</v>
      </c>
      <c r="AP85" s="473">
        <f t="shared" si="28"/>
        <v>0</v>
      </c>
      <c r="AQ85" s="473">
        <f t="shared" si="29"/>
        <v>0</v>
      </c>
      <c r="AR85" s="473">
        <f t="shared" si="30"/>
        <v>0</v>
      </c>
      <c r="AS85" s="473">
        <f t="shared" si="31"/>
        <v>0</v>
      </c>
      <c r="AT85" s="473">
        <f t="shared" si="32"/>
        <v>0</v>
      </c>
      <c r="AU85" s="473">
        <f t="shared" si="33"/>
        <v>0</v>
      </c>
      <c r="AV85" s="473">
        <f t="shared" si="34"/>
        <v>0</v>
      </c>
    </row>
    <row r="86" spans="1:48" x14ac:dyDescent="0.25">
      <c r="A86" s="592"/>
      <c r="B86" s="590"/>
      <c r="C86" s="601"/>
      <c r="D86" s="56" t="s">
        <v>1356</v>
      </c>
      <c r="E86" s="57">
        <v>70</v>
      </c>
      <c r="F86" s="57">
        <v>145</v>
      </c>
      <c r="G86" s="192">
        <f>VLOOKUP(D86,Baza_cen[],4,0)</f>
        <v>32.596190000000007</v>
      </c>
      <c r="I86" s="54">
        <f t="shared" si="18"/>
        <v>32.596190000000007</v>
      </c>
      <c r="J86" s="191"/>
      <c r="K86" s="191"/>
      <c r="L86" s="191"/>
      <c r="M86" s="191"/>
      <c r="N86" s="191"/>
      <c r="O86" s="191"/>
      <c r="P86" s="424">
        <f t="shared" si="22"/>
        <v>0</v>
      </c>
      <c r="Q86" s="274" t="str">
        <f t="shared" si="19"/>
        <v>mb.</v>
      </c>
      <c r="R86" s="406"/>
      <c r="S86" s="184"/>
      <c r="T86" s="184"/>
      <c r="U86" s="184"/>
      <c r="V86" s="184"/>
      <c r="W86" s="184"/>
      <c r="X86" s="184"/>
      <c r="Y86" s="184"/>
      <c r="Z86" s="184"/>
      <c r="AA86" s="184"/>
      <c r="AB86" s="184"/>
      <c r="AC86" s="184"/>
      <c r="AD86" s="184"/>
      <c r="AE86" s="33"/>
      <c r="AG86" s="41">
        <f t="shared" si="20"/>
        <v>0</v>
      </c>
      <c r="AH86" s="413"/>
      <c r="AI86" s="42">
        <f t="shared" si="21"/>
        <v>0</v>
      </c>
      <c r="AK86" s="473">
        <f t="shared" si="23"/>
        <v>0</v>
      </c>
      <c r="AL86" s="473">
        <f t="shared" si="24"/>
        <v>0</v>
      </c>
      <c r="AM86" s="473">
        <f t="shared" si="25"/>
        <v>0</v>
      </c>
      <c r="AN86" s="473">
        <f t="shared" si="26"/>
        <v>0</v>
      </c>
      <c r="AO86" s="473">
        <f t="shared" si="27"/>
        <v>0</v>
      </c>
      <c r="AP86" s="473">
        <f t="shared" si="28"/>
        <v>0</v>
      </c>
      <c r="AQ86" s="473">
        <f t="shared" si="29"/>
        <v>0</v>
      </c>
      <c r="AR86" s="473">
        <f t="shared" si="30"/>
        <v>0</v>
      </c>
      <c r="AS86" s="473">
        <f t="shared" si="31"/>
        <v>0</v>
      </c>
      <c r="AT86" s="473">
        <f t="shared" si="32"/>
        <v>0</v>
      </c>
      <c r="AU86" s="473">
        <f t="shared" si="33"/>
        <v>0</v>
      </c>
      <c r="AV86" s="473">
        <f t="shared" si="34"/>
        <v>0</v>
      </c>
    </row>
    <row r="87" spans="1:48" x14ac:dyDescent="0.25">
      <c r="A87" s="592"/>
      <c r="B87" s="590"/>
      <c r="C87" s="601"/>
      <c r="D87" s="56" t="s">
        <v>1357</v>
      </c>
      <c r="E87" s="57">
        <v>70</v>
      </c>
      <c r="F87" s="57">
        <v>150</v>
      </c>
      <c r="G87" s="192">
        <f>VLOOKUP(D87,Baza_cen[],4,0)</f>
        <v>33.76747000000001</v>
      </c>
      <c r="I87" s="54">
        <f t="shared" si="18"/>
        <v>33.76747000000001</v>
      </c>
      <c r="J87" s="191"/>
      <c r="K87" s="191"/>
      <c r="L87" s="191"/>
      <c r="M87" s="191"/>
      <c r="N87" s="191"/>
      <c r="O87" s="191"/>
      <c r="P87" s="424">
        <f t="shared" si="22"/>
        <v>0</v>
      </c>
      <c r="Q87" s="274" t="str">
        <f t="shared" si="19"/>
        <v>mb.</v>
      </c>
      <c r="R87" s="406"/>
      <c r="S87" s="184"/>
      <c r="T87" s="184"/>
      <c r="U87" s="184"/>
      <c r="V87" s="184"/>
      <c r="W87" s="184"/>
      <c r="X87" s="184"/>
      <c r="Y87" s="184"/>
      <c r="Z87" s="184"/>
      <c r="AA87" s="184"/>
      <c r="AB87" s="184"/>
      <c r="AC87" s="184"/>
      <c r="AD87" s="184"/>
      <c r="AE87" s="33"/>
      <c r="AG87" s="41">
        <f t="shared" si="20"/>
        <v>0</v>
      </c>
      <c r="AH87" s="413"/>
      <c r="AI87" s="42">
        <f t="shared" si="21"/>
        <v>0</v>
      </c>
      <c r="AK87" s="473">
        <f t="shared" si="23"/>
        <v>0</v>
      </c>
      <c r="AL87" s="473">
        <f t="shared" si="24"/>
        <v>0</v>
      </c>
      <c r="AM87" s="473">
        <f t="shared" si="25"/>
        <v>0</v>
      </c>
      <c r="AN87" s="473">
        <f t="shared" si="26"/>
        <v>0</v>
      </c>
      <c r="AO87" s="473">
        <f t="shared" si="27"/>
        <v>0</v>
      </c>
      <c r="AP87" s="473">
        <f t="shared" si="28"/>
        <v>0</v>
      </c>
      <c r="AQ87" s="473">
        <f t="shared" si="29"/>
        <v>0</v>
      </c>
      <c r="AR87" s="473">
        <f t="shared" si="30"/>
        <v>0</v>
      </c>
      <c r="AS87" s="473">
        <f t="shared" si="31"/>
        <v>0</v>
      </c>
      <c r="AT87" s="473">
        <f t="shared" si="32"/>
        <v>0</v>
      </c>
      <c r="AU87" s="473">
        <f t="shared" si="33"/>
        <v>0</v>
      </c>
      <c r="AV87" s="473">
        <f t="shared" si="34"/>
        <v>0</v>
      </c>
    </row>
    <row r="88" spans="1:48" x14ac:dyDescent="0.25">
      <c r="A88" s="592"/>
      <c r="B88" s="590"/>
      <c r="C88" s="601"/>
      <c r="D88" s="56" t="s">
        <v>1358</v>
      </c>
      <c r="E88" s="57">
        <v>70</v>
      </c>
      <c r="F88" s="57">
        <v>155</v>
      </c>
      <c r="G88" s="192">
        <f>VLOOKUP(D88,Baza_cen[],4,0)</f>
        <v>34.512830000000008</v>
      </c>
      <c r="I88" s="54">
        <f t="shared" si="18"/>
        <v>34.512830000000008</v>
      </c>
      <c r="J88" s="191"/>
      <c r="K88" s="191"/>
      <c r="L88" s="191"/>
      <c r="M88" s="191"/>
      <c r="N88" s="191"/>
      <c r="O88" s="191"/>
      <c r="P88" s="424">
        <f t="shared" si="22"/>
        <v>0</v>
      </c>
      <c r="Q88" s="274" t="str">
        <f t="shared" si="19"/>
        <v>mb.</v>
      </c>
      <c r="R88" s="406"/>
      <c r="S88" s="184"/>
      <c r="T88" s="184"/>
      <c r="U88" s="184"/>
      <c r="V88" s="184"/>
      <c r="W88" s="184"/>
      <c r="X88" s="184"/>
      <c r="Y88" s="184"/>
      <c r="Z88" s="184"/>
      <c r="AA88" s="184"/>
      <c r="AB88" s="184"/>
      <c r="AC88" s="184"/>
      <c r="AD88" s="184"/>
      <c r="AE88" s="33"/>
      <c r="AG88" s="41">
        <f t="shared" si="20"/>
        <v>0</v>
      </c>
      <c r="AH88" s="413"/>
      <c r="AI88" s="42">
        <f t="shared" si="21"/>
        <v>0</v>
      </c>
      <c r="AK88" s="473">
        <f t="shared" si="23"/>
        <v>0</v>
      </c>
      <c r="AL88" s="473">
        <f t="shared" si="24"/>
        <v>0</v>
      </c>
      <c r="AM88" s="473">
        <f t="shared" si="25"/>
        <v>0</v>
      </c>
      <c r="AN88" s="473">
        <f t="shared" si="26"/>
        <v>0</v>
      </c>
      <c r="AO88" s="473">
        <f t="shared" si="27"/>
        <v>0</v>
      </c>
      <c r="AP88" s="473">
        <f t="shared" si="28"/>
        <v>0</v>
      </c>
      <c r="AQ88" s="473">
        <f t="shared" si="29"/>
        <v>0</v>
      </c>
      <c r="AR88" s="473">
        <f t="shared" si="30"/>
        <v>0</v>
      </c>
      <c r="AS88" s="473">
        <f t="shared" si="31"/>
        <v>0</v>
      </c>
      <c r="AT88" s="473">
        <f t="shared" si="32"/>
        <v>0</v>
      </c>
      <c r="AU88" s="473">
        <f t="shared" si="33"/>
        <v>0</v>
      </c>
      <c r="AV88" s="473">
        <f t="shared" si="34"/>
        <v>0</v>
      </c>
    </row>
    <row r="89" spans="1:48" x14ac:dyDescent="0.25">
      <c r="A89" s="592"/>
      <c r="B89" s="590"/>
      <c r="C89" s="601"/>
      <c r="D89" s="56" t="s">
        <v>1359</v>
      </c>
      <c r="E89" s="57">
        <v>70</v>
      </c>
      <c r="F89" s="57">
        <v>160</v>
      </c>
      <c r="G89" s="192">
        <f>VLOOKUP(D89,Baza_cen[],4,0)</f>
        <v>35.244880000000009</v>
      </c>
      <c r="I89" s="54">
        <f t="shared" si="18"/>
        <v>35.244880000000009</v>
      </c>
      <c r="J89" s="191"/>
      <c r="K89" s="191"/>
      <c r="L89" s="191"/>
      <c r="M89" s="191"/>
      <c r="N89" s="191"/>
      <c r="O89" s="191"/>
      <c r="P89" s="424">
        <f t="shared" si="22"/>
        <v>0</v>
      </c>
      <c r="Q89" s="274" t="str">
        <f t="shared" si="19"/>
        <v>mb.</v>
      </c>
      <c r="R89" s="406"/>
      <c r="S89" s="184"/>
      <c r="T89" s="184"/>
      <c r="U89" s="184"/>
      <c r="V89" s="184"/>
      <c r="W89" s="184"/>
      <c r="X89" s="184"/>
      <c r="Y89" s="184"/>
      <c r="Z89" s="184"/>
      <c r="AA89" s="184"/>
      <c r="AB89" s="184"/>
      <c r="AC89" s="184"/>
      <c r="AD89" s="184"/>
      <c r="AE89" s="33"/>
      <c r="AG89" s="41">
        <f t="shared" si="20"/>
        <v>0</v>
      </c>
      <c r="AH89" s="413"/>
      <c r="AI89" s="42">
        <f t="shared" si="21"/>
        <v>0</v>
      </c>
      <c r="AK89" s="473">
        <f t="shared" si="23"/>
        <v>0</v>
      </c>
      <c r="AL89" s="473">
        <f t="shared" si="24"/>
        <v>0</v>
      </c>
      <c r="AM89" s="473">
        <f t="shared" si="25"/>
        <v>0</v>
      </c>
      <c r="AN89" s="473">
        <f t="shared" si="26"/>
        <v>0</v>
      </c>
      <c r="AO89" s="473">
        <f t="shared" si="27"/>
        <v>0</v>
      </c>
      <c r="AP89" s="473">
        <f t="shared" si="28"/>
        <v>0</v>
      </c>
      <c r="AQ89" s="473">
        <f t="shared" si="29"/>
        <v>0</v>
      </c>
      <c r="AR89" s="473">
        <f t="shared" si="30"/>
        <v>0</v>
      </c>
      <c r="AS89" s="473">
        <f t="shared" si="31"/>
        <v>0</v>
      </c>
      <c r="AT89" s="473">
        <f t="shared" si="32"/>
        <v>0</v>
      </c>
      <c r="AU89" s="473">
        <f t="shared" si="33"/>
        <v>0</v>
      </c>
      <c r="AV89" s="473">
        <f t="shared" si="34"/>
        <v>0</v>
      </c>
    </row>
    <row r="90" spans="1:48" x14ac:dyDescent="0.25">
      <c r="A90" s="592"/>
      <c r="B90" s="590"/>
      <c r="C90" s="601"/>
      <c r="D90" s="56" t="s">
        <v>1360</v>
      </c>
      <c r="E90" s="57">
        <v>70</v>
      </c>
      <c r="F90" s="57">
        <v>165</v>
      </c>
      <c r="G90" s="192">
        <f>VLOOKUP(D90,Baza_cen[],4,0)</f>
        <v>36.416160000000005</v>
      </c>
      <c r="I90" s="54">
        <f t="shared" si="18"/>
        <v>36.416160000000005</v>
      </c>
      <c r="J90" s="191"/>
      <c r="K90" s="191"/>
      <c r="L90" s="191"/>
      <c r="M90" s="191"/>
      <c r="N90" s="191"/>
      <c r="O90" s="191"/>
      <c r="P90" s="424">
        <f t="shared" si="22"/>
        <v>0</v>
      </c>
      <c r="Q90" s="274" t="str">
        <f t="shared" si="19"/>
        <v>mb.</v>
      </c>
      <c r="R90" s="406"/>
      <c r="S90" s="184"/>
      <c r="T90" s="184"/>
      <c r="U90" s="184"/>
      <c r="V90" s="184"/>
      <c r="W90" s="184"/>
      <c r="X90" s="184"/>
      <c r="Y90" s="184"/>
      <c r="Z90" s="184"/>
      <c r="AA90" s="184"/>
      <c r="AB90" s="184"/>
      <c r="AC90" s="184"/>
      <c r="AD90" s="184"/>
      <c r="AE90" s="33"/>
      <c r="AG90" s="41">
        <f t="shared" si="20"/>
        <v>0</v>
      </c>
      <c r="AH90" s="413"/>
      <c r="AI90" s="42">
        <f t="shared" si="21"/>
        <v>0</v>
      </c>
      <c r="AK90" s="473">
        <f t="shared" si="23"/>
        <v>0</v>
      </c>
      <c r="AL90" s="473">
        <f t="shared" si="24"/>
        <v>0</v>
      </c>
      <c r="AM90" s="473">
        <f t="shared" si="25"/>
        <v>0</v>
      </c>
      <c r="AN90" s="473">
        <f t="shared" si="26"/>
        <v>0</v>
      </c>
      <c r="AO90" s="473">
        <f t="shared" si="27"/>
        <v>0</v>
      </c>
      <c r="AP90" s="473">
        <f t="shared" si="28"/>
        <v>0</v>
      </c>
      <c r="AQ90" s="473">
        <f t="shared" si="29"/>
        <v>0</v>
      </c>
      <c r="AR90" s="473">
        <f t="shared" si="30"/>
        <v>0</v>
      </c>
      <c r="AS90" s="473">
        <f t="shared" si="31"/>
        <v>0</v>
      </c>
      <c r="AT90" s="473">
        <f t="shared" si="32"/>
        <v>0</v>
      </c>
      <c r="AU90" s="473">
        <f t="shared" si="33"/>
        <v>0</v>
      </c>
      <c r="AV90" s="473">
        <f t="shared" si="34"/>
        <v>0</v>
      </c>
    </row>
    <row r="91" spans="1:48" x14ac:dyDescent="0.25">
      <c r="A91" s="592"/>
      <c r="B91" s="590"/>
      <c r="C91" s="601"/>
      <c r="D91" s="56" t="s">
        <v>1361</v>
      </c>
      <c r="E91" s="57">
        <v>70</v>
      </c>
      <c r="F91" s="57">
        <v>170</v>
      </c>
      <c r="G91" s="192">
        <f>VLOOKUP(D91,Baza_cen[],4,0)</f>
        <v>37.587440000000001</v>
      </c>
      <c r="I91" s="54">
        <f t="shared" si="18"/>
        <v>37.587440000000001</v>
      </c>
      <c r="J91" s="191"/>
      <c r="K91" s="191"/>
      <c r="L91" s="191"/>
      <c r="M91" s="191"/>
      <c r="N91" s="191"/>
      <c r="O91" s="191"/>
      <c r="P91" s="424">
        <f t="shared" si="22"/>
        <v>0</v>
      </c>
      <c r="Q91" s="274" t="str">
        <f t="shared" si="19"/>
        <v>mb.</v>
      </c>
      <c r="R91" s="406"/>
      <c r="S91" s="184"/>
      <c r="T91" s="184"/>
      <c r="U91" s="184"/>
      <c r="V91" s="184"/>
      <c r="W91" s="184"/>
      <c r="X91" s="184"/>
      <c r="Y91" s="184"/>
      <c r="Z91" s="184"/>
      <c r="AA91" s="184"/>
      <c r="AB91" s="184"/>
      <c r="AC91" s="184"/>
      <c r="AD91" s="184"/>
      <c r="AE91" s="33"/>
      <c r="AG91" s="41">
        <f t="shared" si="20"/>
        <v>0</v>
      </c>
      <c r="AH91" s="413"/>
      <c r="AI91" s="42">
        <f t="shared" si="21"/>
        <v>0</v>
      </c>
      <c r="AK91" s="473">
        <f t="shared" si="23"/>
        <v>0</v>
      </c>
      <c r="AL91" s="473">
        <f t="shared" si="24"/>
        <v>0</v>
      </c>
      <c r="AM91" s="473">
        <f t="shared" si="25"/>
        <v>0</v>
      </c>
      <c r="AN91" s="473">
        <f t="shared" si="26"/>
        <v>0</v>
      </c>
      <c r="AO91" s="473">
        <f t="shared" si="27"/>
        <v>0</v>
      </c>
      <c r="AP91" s="473">
        <f t="shared" si="28"/>
        <v>0</v>
      </c>
      <c r="AQ91" s="473">
        <f t="shared" si="29"/>
        <v>0</v>
      </c>
      <c r="AR91" s="473">
        <f t="shared" si="30"/>
        <v>0</v>
      </c>
      <c r="AS91" s="473">
        <f t="shared" si="31"/>
        <v>0</v>
      </c>
      <c r="AT91" s="473">
        <f t="shared" si="32"/>
        <v>0</v>
      </c>
      <c r="AU91" s="473">
        <f t="shared" si="33"/>
        <v>0</v>
      </c>
      <c r="AV91" s="473">
        <f t="shared" si="34"/>
        <v>0</v>
      </c>
    </row>
    <row r="92" spans="1:48" x14ac:dyDescent="0.25">
      <c r="A92" s="592"/>
      <c r="B92" s="590"/>
      <c r="C92" s="601"/>
      <c r="D92" s="56" t="s">
        <v>1362</v>
      </c>
      <c r="E92" s="57">
        <v>70</v>
      </c>
      <c r="F92" s="57">
        <v>175</v>
      </c>
      <c r="G92" s="192">
        <f>VLOOKUP(D92,Baza_cen[],4,0)</f>
        <v>38.41266000000001</v>
      </c>
      <c r="I92" s="54">
        <f t="shared" si="18"/>
        <v>38.41266000000001</v>
      </c>
      <c r="J92" s="191"/>
      <c r="K92" s="191"/>
      <c r="L92" s="191"/>
      <c r="M92" s="191"/>
      <c r="N92" s="191"/>
      <c r="O92" s="191"/>
      <c r="P92" s="424">
        <f t="shared" si="22"/>
        <v>0</v>
      </c>
      <c r="Q92" s="274" t="str">
        <f t="shared" si="19"/>
        <v>mb.</v>
      </c>
      <c r="R92" s="406"/>
      <c r="S92" s="184"/>
      <c r="T92" s="184"/>
      <c r="U92" s="184"/>
      <c r="V92" s="184"/>
      <c r="W92" s="184"/>
      <c r="X92" s="184"/>
      <c r="Y92" s="184"/>
      <c r="Z92" s="184"/>
      <c r="AA92" s="184"/>
      <c r="AB92" s="184"/>
      <c r="AC92" s="184"/>
      <c r="AD92" s="184"/>
      <c r="AE92" s="33"/>
      <c r="AG92" s="41">
        <f t="shared" si="20"/>
        <v>0</v>
      </c>
      <c r="AH92" s="413"/>
      <c r="AI92" s="42">
        <f t="shared" si="21"/>
        <v>0</v>
      </c>
      <c r="AK92" s="473">
        <f t="shared" si="23"/>
        <v>0</v>
      </c>
      <c r="AL92" s="473">
        <f t="shared" si="24"/>
        <v>0</v>
      </c>
      <c r="AM92" s="473">
        <f t="shared" si="25"/>
        <v>0</v>
      </c>
      <c r="AN92" s="473">
        <f t="shared" si="26"/>
        <v>0</v>
      </c>
      <c r="AO92" s="473">
        <f t="shared" si="27"/>
        <v>0</v>
      </c>
      <c r="AP92" s="473">
        <f t="shared" si="28"/>
        <v>0</v>
      </c>
      <c r="AQ92" s="473">
        <f t="shared" si="29"/>
        <v>0</v>
      </c>
      <c r="AR92" s="473">
        <f t="shared" si="30"/>
        <v>0</v>
      </c>
      <c r="AS92" s="473">
        <f t="shared" si="31"/>
        <v>0</v>
      </c>
      <c r="AT92" s="473">
        <f t="shared" si="32"/>
        <v>0</v>
      </c>
      <c r="AU92" s="473">
        <f t="shared" si="33"/>
        <v>0</v>
      </c>
      <c r="AV92" s="473">
        <f t="shared" si="34"/>
        <v>0</v>
      </c>
    </row>
    <row r="93" spans="1:48" x14ac:dyDescent="0.25">
      <c r="A93" s="592"/>
      <c r="B93" s="590"/>
      <c r="C93" s="601"/>
      <c r="D93" s="56" t="s">
        <v>1363</v>
      </c>
      <c r="E93" s="57">
        <v>70</v>
      </c>
      <c r="F93" s="57">
        <v>180</v>
      </c>
      <c r="G93" s="192">
        <f>VLOOKUP(D93,Baza_cen[],4,0)</f>
        <v>39.237880000000011</v>
      </c>
      <c r="I93" s="54">
        <f t="shared" si="18"/>
        <v>39.237880000000011</v>
      </c>
      <c r="J93" s="191"/>
      <c r="K93" s="191"/>
      <c r="L93" s="191"/>
      <c r="M93" s="191"/>
      <c r="N93" s="191"/>
      <c r="O93" s="191"/>
      <c r="P93" s="424">
        <f t="shared" si="22"/>
        <v>0</v>
      </c>
      <c r="Q93" s="274" t="str">
        <f t="shared" si="19"/>
        <v>mb.</v>
      </c>
      <c r="R93" s="406"/>
      <c r="S93" s="184"/>
      <c r="T93" s="184"/>
      <c r="U93" s="184"/>
      <c r="V93" s="184"/>
      <c r="W93" s="184"/>
      <c r="X93" s="184"/>
      <c r="Y93" s="184"/>
      <c r="Z93" s="184"/>
      <c r="AA93" s="184"/>
      <c r="AB93" s="184"/>
      <c r="AC93" s="184"/>
      <c r="AD93" s="184"/>
      <c r="AE93" s="33"/>
      <c r="AG93" s="41">
        <f t="shared" si="20"/>
        <v>0</v>
      </c>
      <c r="AH93" s="413"/>
      <c r="AI93" s="42">
        <f t="shared" si="21"/>
        <v>0</v>
      </c>
      <c r="AK93" s="473">
        <f t="shared" si="23"/>
        <v>0</v>
      </c>
      <c r="AL93" s="473">
        <f t="shared" si="24"/>
        <v>0</v>
      </c>
      <c r="AM93" s="473">
        <f t="shared" si="25"/>
        <v>0</v>
      </c>
      <c r="AN93" s="473">
        <f t="shared" si="26"/>
        <v>0</v>
      </c>
      <c r="AO93" s="473">
        <f t="shared" si="27"/>
        <v>0</v>
      </c>
      <c r="AP93" s="473">
        <f t="shared" si="28"/>
        <v>0</v>
      </c>
      <c r="AQ93" s="473">
        <f t="shared" si="29"/>
        <v>0</v>
      </c>
      <c r="AR93" s="473">
        <f t="shared" si="30"/>
        <v>0</v>
      </c>
      <c r="AS93" s="473">
        <f t="shared" si="31"/>
        <v>0</v>
      </c>
      <c r="AT93" s="473">
        <f t="shared" si="32"/>
        <v>0</v>
      </c>
      <c r="AU93" s="473">
        <f t="shared" si="33"/>
        <v>0</v>
      </c>
      <c r="AV93" s="473">
        <f t="shared" si="34"/>
        <v>0</v>
      </c>
    </row>
    <row r="94" spans="1:48" x14ac:dyDescent="0.25">
      <c r="A94" s="592"/>
      <c r="B94" s="590"/>
      <c r="C94" s="601"/>
      <c r="D94" s="56" t="s">
        <v>1364</v>
      </c>
      <c r="E94" s="57">
        <v>70</v>
      </c>
      <c r="F94" s="57">
        <v>185</v>
      </c>
      <c r="G94" s="192">
        <f>VLOOKUP(D94,Baza_cen[],4,0)</f>
        <v>40.262750000000011</v>
      </c>
      <c r="I94" s="54">
        <f t="shared" si="18"/>
        <v>40.262750000000011</v>
      </c>
      <c r="J94" s="191"/>
      <c r="K94" s="191"/>
      <c r="L94" s="191"/>
      <c r="M94" s="191"/>
      <c r="N94" s="191"/>
      <c r="O94" s="191"/>
      <c r="P94" s="424">
        <f t="shared" si="22"/>
        <v>0</v>
      </c>
      <c r="Q94" s="274" t="str">
        <f t="shared" si="19"/>
        <v>mb.</v>
      </c>
      <c r="R94" s="406"/>
      <c r="S94" s="184"/>
      <c r="T94" s="184"/>
      <c r="U94" s="184"/>
      <c r="V94" s="184"/>
      <c r="W94" s="184"/>
      <c r="X94" s="184"/>
      <c r="Y94" s="184"/>
      <c r="Z94" s="184"/>
      <c r="AA94" s="184"/>
      <c r="AB94" s="184"/>
      <c r="AC94" s="184"/>
      <c r="AD94" s="184"/>
      <c r="AE94" s="33"/>
      <c r="AG94" s="41">
        <f t="shared" si="20"/>
        <v>0</v>
      </c>
      <c r="AH94" s="413"/>
      <c r="AI94" s="42">
        <f t="shared" si="21"/>
        <v>0</v>
      </c>
      <c r="AK94" s="473">
        <f t="shared" si="23"/>
        <v>0</v>
      </c>
      <c r="AL94" s="473">
        <f t="shared" si="24"/>
        <v>0</v>
      </c>
      <c r="AM94" s="473">
        <f t="shared" si="25"/>
        <v>0</v>
      </c>
      <c r="AN94" s="473">
        <f t="shared" si="26"/>
        <v>0</v>
      </c>
      <c r="AO94" s="473">
        <f t="shared" si="27"/>
        <v>0</v>
      </c>
      <c r="AP94" s="473">
        <f t="shared" si="28"/>
        <v>0</v>
      </c>
      <c r="AQ94" s="473">
        <f t="shared" si="29"/>
        <v>0</v>
      </c>
      <c r="AR94" s="473">
        <f t="shared" si="30"/>
        <v>0</v>
      </c>
      <c r="AS94" s="473">
        <f t="shared" si="31"/>
        <v>0</v>
      </c>
      <c r="AT94" s="473">
        <f t="shared" si="32"/>
        <v>0</v>
      </c>
      <c r="AU94" s="473">
        <f t="shared" si="33"/>
        <v>0</v>
      </c>
      <c r="AV94" s="473">
        <f t="shared" si="34"/>
        <v>0</v>
      </c>
    </row>
    <row r="95" spans="1:48" x14ac:dyDescent="0.25">
      <c r="A95" s="592"/>
      <c r="B95" s="590"/>
      <c r="C95" s="601"/>
      <c r="D95" s="56" t="s">
        <v>1365</v>
      </c>
      <c r="E95" s="57">
        <v>70</v>
      </c>
      <c r="F95" s="57">
        <v>190</v>
      </c>
      <c r="G95" s="192">
        <f>VLOOKUP(D95,Baza_cen[],4,0)</f>
        <v>41.287620000000011</v>
      </c>
      <c r="I95" s="54">
        <f t="shared" si="18"/>
        <v>41.287620000000011</v>
      </c>
      <c r="J95" s="191"/>
      <c r="K95" s="191"/>
      <c r="L95" s="191"/>
      <c r="M95" s="191"/>
      <c r="N95" s="191"/>
      <c r="O95" s="191"/>
      <c r="P95" s="424">
        <f t="shared" si="22"/>
        <v>0</v>
      </c>
      <c r="Q95" s="274" t="str">
        <f t="shared" si="19"/>
        <v>mb.</v>
      </c>
      <c r="R95" s="406"/>
      <c r="S95" s="184"/>
      <c r="T95" s="184"/>
      <c r="U95" s="184"/>
      <c r="V95" s="184"/>
      <c r="W95" s="184"/>
      <c r="X95" s="184"/>
      <c r="Y95" s="184"/>
      <c r="Z95" s="184"/>
      <c r="AA95" s="184"/>
      <c r="AB95" s="184"/>
      <c r="AC95" s="184"/>
      <c r="AD95" s="184"/>
      <c r="AE95" s="33"/>
      <c r="AG95" s="41">
        <f t="shared" si="20"/>
        <v>0</v>
      </c>
      <c r="AH95" s="413"/>
      <c r="AI95" s="42">
        <f t="shared" si="21"/>
        <v>0</v>
      </c>
      <c r="AK95" s="473">
        <f t="shared" si="23"/>
        <v>0</v>
      </c>
      <c r="AL95" s="473">
        <f t="shared" si="24"/>
        <v>0</v>
      </c>
      <c r="AM95" s="473">
        <f t="shared" si="25"/>
        <v>0</v>
      </c>
      <c r="AN95" s="473">
        <f t="shared" si="26"/>
        <v>0</v>
      </c>
      <c r="AO95" s="473">
        <f t="shared" si="27"/>
        <v>0</v>
      </c>
      <c r="AP95" s="473">
        <f t="shared" si="28"/>
        <v>0</v>
      </c>
      <c r="AQ95" s="473">
        <f t="shared" si="29"/>
        <v>0</v>
      </c>
      <c r="AR95" s="473">
        <f t="shared" si="30"/>
        <v>0</v>
      </c>
      <c r="AS95" s="473">
        <f t="shared" si="31"/>
        <v>0</v>
      </c>
      <c r="AT95" s="473">
        <f t="shared" si="32"/>
        <v>0</v>
      </c>
      <c r="AU95" s="473">
        <f t="shared" si="33"/>
        <v>0</v>
      </c>
      <c r="AV95" s="473">
        <f t="shared" si="34"/>
        <v>0</v>
      </c>
    </row>
    <row r="96" spans="1:48" x14ac:dyDescent="0.25">
      <c r="A96" s="592"/>
      <c r="B96" s="590"/>
      <c r="C96" s="601"/>
      <c r="D96" s="56" t="s">
        <v>1366</v>
      </c>
      <c r="E96" s="57">
        <v>70</v>
      </c>
      <c r="F96" s="57">
        <v>195</v>
      </c>
      <c r="G96" s="192">
        <f>VLOOKUP(D96,Baza_cen[],4,0)</f>
        <v>41.939810000000008</v>
      </c>
      <c r="I96" s="54">
        <f t="shared" si="18"/>
        <v>41.939810000000008</v>
      </c>
      <c r="J96" s="191"/>
      <c r="K96" s="191"/>
      <c r="L96" s="191"/>
      <c r="M96" s="191"/>
      <c r="N96" s="191"/>
      <c r="O96" s="191"/>
      <c r="P96" s="424">
        <f t="shared" si="22"/>
        <v>0</v>
      </c>
      <c r="Q96" s="274" t="str">
        <f t="shared" si="19"/>
        <v>mb.</v>
      </c>
      <c r="R96" s="406"/>
      <c r="S96" s="184"/>
      <c r="T96" s="184"/>
      <c r="U96" s="184"/>
      <c r="V96" s="184"/>
      <c r="W96" s="184"/>
      <c r="X96" s="184"/>
      <c r="Y96" s="184"/>
      <c r="Z96" s="184"/>
      <c r="AA96" s="184"/>
      <c r="AB96" s="184"/>
      <c r="AC96" s="184"/>
      <c r="AD96" s="184"/>
      <c r="AE96" s="33"/>
      <c r="AG96" s="41">
        <f t="shared" si="20"/>
        <v>0</v>
      </c>
      <c r="AH96" s="413"/>
      <c r="AI96" s="42">
        <f t="shared" si="21"/>
        <v>0</v>
      </c>
      <c r="AK96" s="473">
        <f t="shared" si="23"/>
        <v>0</v>
      </c>
      <c r="AL96" s="473">
        <f t="shared" si="24"/>
        <v>0</v>
      </c>
      <c r="AM96" s="473">
        <f t="shared" si="25"/>
        <v>0</v>
      </c>
      <c r="AN96" s="473">
        <f t="shared" si="26"/>
        <v>0</v>
      </c>
      <c r="AO96" s="473">
        <f t="shared" si="27"/>
        <v>0</v>
      </c>
      <c r="AP96" s="473">
        <f t="shared" si="28"/>
        <v>0</v>
      </c>
      <c r="AQ96" s="473">
        <f t="shared" si="29"/>
        <v>0</v>
      </c>
      <c r="AR96" s="473">
        <f t="shared" si="30"/>
        <v>0</v>
      </c>
      <c r="AS96" s="473">
        <f t="shared" si="31"/>
        <v>0</v>
      </c>
      <c r="AT96" s="473">
        <f t="shared" si="32"/>
        <v>0</v>
      </c>
      <c r="AU96" s="473">
        <f t="shared" si="33"/>
        <v>0</v>
      </c>
      <c r="AV96" s="473">
        <f t="shared" si="34"/>
        <v>0</v>
      </c>
    </row>
    <row r="97" spans="1:48" x14ac:dyDescent="0.25">
      <c r="A97" s="592"/>
      <c r="B97" s="590"/>
      <c r="C97" s="601"/>
      <c r="D97" s="56" t="s">
        <v>1367</v>
      </c>
      <c r="E97" s="57">
        <v>70</v>
      </c>
      <c r="F97" s="57">
        <v>200</v>
      </c>
      <c r="G97" s="192">
        <f>VLOOKUP(D97,Baza_cen[],4,0)</f>
        <v>42.578690000000009</v>
      </c>
      <c r="I97" s="54">
        <f t="shared" si="18"/>
        <v>42.578690000000009</v>
      </c>
      <c r="J97" s="191"/>
      <c r="K97" s="191"/>
      <c r="L97" s="191"/>
      <c r="M97" s="191"/>
      <c r="N97" s="191"/>
      <c r="O97" s="191"/>
      <c r="P97" s="424">
        <f t="shared" si="22"/>
        <v>0</v>
      </c>
      <c r="Q97" s="274" t="str">
        <f t="shared" si="19"/>
        <v>mb.</v>
      </c>
      <c r="R97" s="406"/>
      <c r="S97" s="184"/>
      <c r="T97" s="184"/>
      <c r="U97" s="184"/>
      <c r="V97" s="184"/>
      <c r="W97" s="184"/>
      <c r="X97" s="184"/>
      <c r="Y97" s="184"/>
      <c r="Z97" s="184"/>
      <c r="AA97" s="184"/>
      <c r="AB97" s="184"/>
      <c r="AC97" s="184"/>
      <c r="AD97" s="184"/>
      <c r="AE97" s="33"/>
      <c r="AG97" s="41">
        <f t="shared" si="20"/>
        <v>0</v>
      </c>
      <c r="AH97" s="413"/>
      <c r="AI97" s="42">
        <f t="shared" si="21"/>
        <v>0</v>
      </c>
      <c r="AK97" s="473">
        <f t="shared" si="23"/>
        <v>0</v>
      </c>
      <c r="AL97" s="473">
        <f t="shared" si="24"/>
        <v>0</v>
      </c>
      <c r="AM97" s="473">
        <f t="shared" si="25"/>
        <v>0</v>
      </c>
      <c r="AN97" s="473">
        <f t="shared" si="26"/>
        <v>0</v>
      </c>
      <c r="AO97" s="473">
        <f t="shared" si="27"/>
        <v>0</v>
      </c>
      <c r="AP97" s="473">
        <f t="shared" si="28"/>
        <v>0</v>
      </c>
      <c r="AQ97" s="473">
        <f t="shared" si="29"/>
        <v>0</v>
      </c>
      <c r="AR97" s="473">
        <f t="shared" si="30"/>
        <v>0</v>
      </c>
      <c r="AS97" s="473">
        <f t="shared" si="31"/>
        <v>0</v>
      </c>
      <c r="AT97" s="473">
        <f t="shared" si="32"/>
        <v>0</v>
      </c>
      <c r="AU97" s="473">
        <f t="shared" si="33"/>
        <v>0</v>
      </c>
      <c r="AV97" s="473">
        <f t="shared" si="34"/>
        <v>0</v>
      </c>
    </row>
    <row r="98" spans="1:48" x14ac:dyDescent="0.25">
      <c r="A98" s="592"/>
      <c r="B98" s="590"/>
      <c r="C98" s="601"/>
      <c r="D98" s="56" t="s">
        <v>1368</v>
      </c>
      <c r="E98" s="57">
        <v>70</v>
      </c>
      <c r="F98" s="57">
        <v>205</v>
      </c>
      <c r="G98" s="192">
        <f>VLOOKUP(D98,Baza_cen[],4,0)</f>
        <v>43.310740000000017</v>
      </c>
      <c r="I98" s="54">
        <f t="shared" si="18"/>
        <v>43.310740000000017</v>
      </c>
      <c r="J98" s="191"/>
      <c r="K98" s="191"/>
      <c r="L98" s="191"/>
      <c r="M98" s="191"/>
      <c r="N98" s="191"/>
      <c r="O98" s="191"/>
      <c r="P98" s="424">
        <f t="shared" si="22"/>
        <v>0</v>
      </c>
      <c r="Q98" s="274" t="str">
        <f t="shared" si="19"/>
        <v>mb.</v>
      </c>
      <c r="R98" s="406"/>
      <c r="S98" s="184"/>
      <c r="T98" s="184"/>
      <c r="U98" s="184"/>
      <c r="V98" s="184"/>
      <c r="W98" s="184"/>
      <c r="X98" s="184"/>
      <c r="Y98" s="184"/>
      <c r="Z98" s="184"/>
      <c r="AA98" s="184"/>
      <c r="AB98" s="184"/>
      <c r="AC98" s="184"/>
      <c r="AD98" s="184"/>
      <c r="AE98" s="33"/>
      <c r="AG98" s="41">
        <f t="shared" si="20"/>
        <v>0</v>
      </c>
      <c r="AH98" s="413"/>
      <c r="AI98" s="42">
        <f t="shared" si="21"/>
        <v>0</v>
      </c>
      <c r="AK98" s="473">
        <f t="shared" si="23"/>
        <v>0</v>
      </c>
      <c r="AL98" s="473">
        <f t="shared" si="24"/>
        <v>0</v>
      </c>
      <c r="AM98" s="473">
        <f t="shared" si="25"/>
        <v>0</v>
      </c>
      <c r="AN98" s="473">
        <f t="shared" si="26"/>
        <v>0</v>
      </c>
      <c r="AO98" s="473">
        <f t="shared" si="27"/>
        <v>0</v>
      </c>
      <c r="AP98" s="473">
        <f t="shared" si="28"/>
        <v>0</v>
      </c>
      <c r="AQ98" s="473">
        <f t="shared" si="29"/>
        <v>0</v>
      </c>
      <c r="AR98" s="473">
        <f t="shared" si="30"/>
        <v>0</v>
      </c>
      <c r="AS98" s="473">
        <f t="shared" si="31"/>
        <v>0</v>
      </c>
      <c r="AT98" s="473">
        <f t="shared" si="32"/>
        <v>0</v>
      </c>
      <c r="AU98" s="473">
        <f t="shared" si="33"/>
        <v>0</v>
      </c>
      <c r="AV98" s="473">
        <f t="shared" si="34"/>
        <v>0</v>
      </c>
    </row>
    <row r="99" spans="1:48" x14ac:dyDescent="0.25">
      <c r="A99" s="592"/>
      <c r="B99" s="590"/>
      <c r="C99" s="601"/>
      <c r="D99" s="56" t="s">
        <v>1369</v>
      </c>
      <c r="E99" s="57">
        <v>70</v>
      </c>
      <c r="F99" s="57">
        <v>210</v>
      </c>
      <c r="G99" s="192">
        <f>VLOOKUP(D99,Baza_cen[],4,0)</f>
        <v>44.056100000000015</v>
      </c>
      <c r="I99" s="54">
        <f t="shared" si="18"/>
        <v>44.056100000000015</v>
      </c>
      <c r="J99" s="191"/>
      <c r="K99" s="191"/>
      <c r="L99" s="191"/>
      <c r="M99" s="191"/>
      <c r="N99" s="191"/>
      <c r="O99" s="191"/>
      <c r="P99" s="424">
        <f t="shared" si="22"/>
        <v>0</v>
      </c>
      <c r="Q99" s="274" t="str">
        <f t="shared" si="19"/>
        <v>mb.</v>
      </c>
      <c r="R99" s="406"/>
      <c r="S99" s="184"/>
      <c r="T99" s="184"/>
      <c r="U99" s="184"/>
      <c r="V99" s="184"/>
      <c r="W99" s="184"/>
      <c r="X99" s="184"/>
      <c r="Y99" s="184"/>
      <c r="Z99" s="184"/>
      <c r="AA99" s="184"/>
      <c r="AB99" s="184"/>
      <c r="AC99" s="184"/>
      <c r="AD99" s="184"/>
      <c r="AE99" s="33"/>
      <c r="AG99" s="41">
        <f t="shared" si="20"/>
        <v>0</v>
      </c>
      <c r="AH99" s="413"/>
      <c r="AI99" s="42">
        <f t="shared" si="21"/>
        <v>0</v>
      </c>
      <c r="AK99" s="473">
        <f t="shared" si="23"/>
        <v>0</v>
      </c>
      <c r="AL99" s="473">
        <f t="shared" si="24"/>
        <v>0</v>
      </c>
      <c r="AM99" s="473">
        <f t="shared" si="25"/>
        <v>0</v>
      </c>
      <c r="AN99" s="473">
        <f t="shared" si="26"/>
        <v>0</v>
      </c>
      <c r="AO99" s="473">
        <f t="shared" si="27"/>
        <v>0</v>
      </c>
      <c r="AP99" s="473">
        <f t="shared" si="28"/>
        <v>0</v>
      </c>
      <c r="AQ99" s="473">
        <f t="shared" si="29"/>
        <v>0</v>
      </c>
      <c r="AR99" s="473">
        <f t="shared" si="30"/>
        <v>0</v>
      </c>
      <c r="AS99" s="473">
        <f t="shared" si="31"/>
        <v>0</v>
      </c>
      <c r="AT99" s="473">
        <f t="shared" si="32"/>
        <v>0</v>
      </c>
      <c r="AU99" s="473">
        <f t="shared" si="33"/>
        <v>0</v>
      </c>
      <c r="AV99" s="473">
        <f t="shared" si="34"/>
        <v>0</v>
      </c>
    </row>
    <row r="100" spans="1:48" x14ac:dyDescent="0.25">
      <c r="A100" s="592"/>
      <c r="B100" s="590"/>
      <c r="C100" s="601"/>
      <c r="D100" s="56" t="s">
        <v>1370</v>
      </c>
      <c r="E100" s="57">
        <v>70</v>
      </c>
      <c r="F100" s="57">
        <v>215</v>
      </c>
      <c r="G100" s="192">
        <f>VLOOKUP(D100,Baza_cen[],4,0)</f>
        <v>45.280620000000013</v>
      </c>
      <c r="I100" s="54">
        <f t="shared" si="18"/>
        <v>45.280620000000013</v>
      </c>
      <c r="J100" s="191"/>
      <c r="K100" s="191"/>
      <c r="L100" s="191"/>
      <c r="M100" s="191"/>
      <c r="N100" s="191"/>
      <c r="O100" s="191"/>
      <c r="P100" s="424">
        <f t="shared" si="22"/>
        <v>0</v>
      </c>
      <c r="Q100" s="274" t="str">
        <f t="shared" si="19"/>
        <v>mb.</v>
      </c>
      <c r="R100" s="406"/>
      <c r="S100" s="184"/>
      <c r="T100" s="184"/>
      <c r="U100" s="184"/>
      <c r="V100" s="184"/>
      <c r="W100" s="184"/>
      <c r="X100" s="184"/>
      <c r="Y100" s="184"/>
      <c r="Z100" s="184"/>
      <c r="AA100" s="184"/>
      <c r="AB100" s="184"/>
      <c r="AC100" s="184"/>
      <c r="AD100" s="184"/>
      <c r="AE100" s="33"/>
      <c r="AG100" s="41">
        <f t="shared" si="20"/>
        <v>0</v>
      </c>
      <c r="AH100" s="413"/>
      <c r="AI100" s="42">
        <f t="shared" si="21"/>
        <v>0</v>
      </c>
      <c r="AK100" s="473">
        <f t="shared" si="23"/>
        <v>0</v>
      </c>
      <c r="AL100" s="473">
        <f t="shared" si="24"/>
        <v>0</v>
      </c>
      <c r="AM100" s="473">
        <f t="shared" si="25"/>
        <v>0</v>
      </c>
      <c r="AN100" s="473">
        <f t="shared" si="26"/>
        <v>0</v>
      </c>
      <c r="AO100" s="473">
        <f t="shared" si="27"/>
        <v>0</v>
      </c>
      <c r="AP100" s="473">
        <f t="shared" si="28"/>
        <v>0</v>
      </c>
      <c r="AQ100" s="473">
        <f t="shared" si="29"/>
        <v>0</v>
      </c>
      <c r="AR100" s="473">
        <f t="shared" si="30"/>
        <v>0</v>
      </c>
      <c r="AS100" s="473">
        <f t="shared" si="31"/>
        <v>0</v>
      </c>
      <c r="AT100" s="473">
        <f t="shared" si="32"/>
        <v>0</v>
      </c>
      <c r="AU100" s="473">
        <f t="shared" si="33"/>
        <v>0</v>
      </c>
      <c r="AV100" s="473">
        <f t="shared" si="34"/>
        <v>0</v>
      </c>
    </row>
    <row r="101" spans="1:48" x14ac:dyDescent="0.25">
      <c r="A101" s="592"/>
      <c r="B101" s="590"/>
      <c r="C101" s="601"/>
      <c r="D101" s="56" t="s">
        <v>1371</v>
      </c>
      <c r="E101" s="57">
        <v>70</v>
      </c>
      <c r="F101" s="57">
        <v>220</v>
      </c>
      <c r="G101" s="192">
        <f>VLOOKUP(D101,Baza_cen[],4,0)</f>
        <v>46.518450000000016</v>
      </c>
      <c r="I101" s="54">
        <f t="shared" si="18"/>
        <v>46.518450000000016</v>
      </c>
      <c r="J101" s="191"/>
      <c r="K101" s="191"/>
      <c r="L101" s="191"/>
      <c r="M101" s="191"/>
      <c r="N101" s="191"/>
      <c r="O101" s="191"/>
      <c r="P101" s="424">
        <f t="shared" si="22"/>
        <v>0</v>
      </c>
      <c r="Q101" s="274" t="str">
        <f t="shared" si="19"/>
        <v>mb.</v>
      </c>
      <c r="R101" s="406"/>
      <c r="S101" s="184"/>
      <c r="T101" s="184"/>
      <c r="U101" s="184"/>
      <c r="V101" s="184"/>
      <c r="W101" s="184"/>
      <c r="X101" s="184"/>
      <c r="Y101" s="184"/>
      <c r="Z101" s="184"/>
      <c r="AA101" s="184"/>
      <c r="AB101" s="184"/>
      <c r="AC101" s="184"/>
      <c r="AD101" s="184"/>
      <c r="AE101" s="33"/>
      <c r="AG101" s="41">
        <f t="shared" si="20"/>
        <v>0</v>
      </c>
      <c r="AH101" s="413"/>
      <c r="AI101" s="42">
        <f t="shared" si="21"/>
        <v>0</v>
      </c>
      <c r="AK101" s="473">
        <f t="shared" si="23"/>
        <v>0</v>
      </c>
      <c r="AL101" s="473">
        <f t="shared" si="24"/>
        <v>0</v>
      </c>
      <c r="AM101" s="473">
        <f t="shared" si="25"/>
        <v>0</v>
      </c>
      <c r="AN101" s="473">
        <f t="shared" si="26"/>
        <v>0</v>
      </c>
      <c r="AO101" s="473">
        <f t="shared" si="27"/>
        <v>0</v>
      </c>
      <c r="AP101" s="473">
        <f t="shared" si="28"/>
        <v>0</v>
      </c>
      <c r="AQ101" s="473">
        <f t="shared" si="29"/>
        <v>0</v>
      </c>
      <c r="AR101" s="473">
        <f t="shared" si="30"/>
        <v>0</v>
      </c>
      <c r="AS101" s="473">
        <f t="shared" si="31"/>
        <v>0</v>
      </c>
      <c r="AT101" s="473">
        <f t="shared" si="32"/>
        <v>0</v>
      </c>
      <c r="AU101" s="473">
        <f t="shared" si="33"/>
        <v>0</v>
      </c>
      <c r="AV101" s="473">
        <f t="shared" si="34"/>
        <v>0</v>
      </c>
    </row>
    <row r="102" spans="1:48" x14ac:dyDescent="0.25">
      <c r="A102" s="592"/>
      <c r="B102" s="590"/>
      <c r="C102" s="601"/>
      <c r="D102" s="56" t="s">
        <v>1372</v>
      </c>
      <c r="E102" s="57">
        <v>70</v>
      </c>
      <c r="F102" s="57">
        <v>225</v>
      </c>
      <c r="G102" s="192">
        <f>VLOOKUP(D102,Baza_cen[],4,0)</f>
        <v>47.490080000000013</v>
      </c>
      <c r="I102" s="54">
        <f t="shared" si="18"/>
        <v>47.490080000000013</v>
      </c>
      <c r="J102" s="191"/>
      <c r="K102" s="191"/>
      <c r="L102" s="191"/>
      <c r="M102" s="191"/>
      <c r="N102" s="191"/>
      <c r="O102" s="191"/>
      <c r="P102" s="424">
        <f t="shared" si="22"/>
        <v>0</v>
      </c>
      <c r="Q102" s="274" t="str">
        <f t="shared" si="19"/>
        <v>mb.</v>
      </c>
      <c r="R102" s="406"/>
      <c r="S102" s="184"/>
      <c r="T102" s="184"/>
      <c r="U102" s="184"/>
      <c r="V102" s="184"/>
      <c r="W102" s="184"/>
      <c r="X102" s="184"/>
      <c r="Y102" s="184"/>
      <c r="Z102" s="184"/>
      <c r="AA102" s="184"/>
      <c r="AB102" s="184"/>
      <c r="AC102" s="184"/>
      <c r="AD102" s="184"/>
      <c r="AE102" s="33"/>
      <c r="AG102" s="41">
        <f t="shared" si="20"/>
        <v>0</v>
      </c>
      <c r="AH102" s="413"/>
      <c r="AI102" s="42">
        <f t="shared" si="21"/>
        <v>0</v>
      </c>
      <c r="AK102" s="473">
        <f t="shared" si="23"/>
        <v>0</v>
      </c>
      <c r="AL102" s="473">
        <f t="shared" si="24"/>
        <v>0</v>
      </c>
      <c r="AM102" s="473">
        <f t="shared" si="25"/>
        <v>0</v>
      </c>
      <c r="AN102" s="473">
        <f t="shared" si="26"/>
        <v>0</v>
      </c>
      <c r="AO102" s="473">
        <f t="shared" si="27"/>
        <v>0</v>
      </c>
      <c r="AP102" s="473">
        <f t="shared" si="28"/>
        <v>0</v>
      </c>
      <c r="AQ102" s="473">
        <f t="shared" si="29"/>
        <v>0</v>
      </c>
      <c r="AR102" s="473">
        <f t="shared" si="30"/>
        <v>0</v>
      </c>
      <c r="AS102" s="473">
        <f t="shared" si="31"/>
        <v>0</v>
      </c>
      <c r="AT102" s="473">
        <f t="shared" si="32"/>
        <v>0</v>
      </c>
      <c r="AU102" s="473">
        <f t="shared" si="33"/>
        <v>0</v>
      </c>
      <c r="AV102" s="473">
        <f t="shared" si="34"/>
        <v>0</v>
      </c>
    </row>
    <row r="103" spans="1:48" x14ac:dyDescent="0.25">
      <c r="A103" s="592"/>
      <c r="B103" s="590"/>
      <c r="C103" s="601"/>
      <c r="D103" s="56" t="s">
        <v>1373</v>
      </c>
      <c r="E103" s="57">
        <v>70</v>
      </c>
      <c r="F103" s="57">
        <v>230</v>
      </c>
      <c r="G103" s="192">
        <f>VLOOKUP(D103,Baza_cen[],4,0)</f>
        <v>48.461710000000011</v>
      </c>
      <c r="I103" s="54">
        <f t="shared" si="18"/>
        <v>48.461710000000011</v>
      </c>
      <c r="J103" s="191"/>
      <c r="K103" s="191"/>
      <c r="L103" s="191"/>
      <c r="M103" s="191"/>
      <c r="N103" s="191"/>
      <c r="O103" s="191"/>
      <c r="P103" s="424">
        <f t="shared" si="22"/>
        <v>0</v>
      </c>
      <c r="Q103" s="274" t="str">
        <f t="shared" si="19"/>
        <v>mb.</v>
      </c>
      <c r="R103" s="406"/>
      <c r="S103" s="184"/>
      <c r="T103" s="184"/>
      <c r="U103" s="184"/>
      <c r="V103" s="184"/>
      <c r="W103" s="184"/>
      <c r="X103" s="184"/>
      <c r="Y103" s="184"/>
      <c r="Z103" s="184"/>
      <c r="AA103" s="184"/>
      <c r="AB103" s="184"/>
      <c r="AC103" s="184"/>
      <c r="AD103" s="184"/>
      <c r="AE103" s="33"/>
      <c r="AG103" s="41">
        <f t="shared" si="20"/>
        <v>0</v>
      </c>
      <c r="AH103" s="413"/>
      <c r="AI103" s="42">
        <f t="shared" si="21"/>
        <v>0</v>
      </c>
      <c r="AK103" s="473">
        <f t="shared" si="23"/>
        <v>0</v>
      </c>
      <c r="AL103" s="473">
        <f t="shared" si="24"/>
        <v>0</v>
      </c>
      <c r="AM103" s="473">
        <f t="shared" si="25"/>
        <v>0</v>
      </c>
      <c r="AN103" s="473">
        <f t="shared" si="26"/>
        <v>0</v>
      </c>
      <c r="AO103" s="473">
        <f t="shared" si="27"/>
        <v>0</v>
      </c>
      <c r="AP103" s="473">
        <f t="shared" si="28"/>
        <v>0</v>
      </c>
      <c r="AQ103" s="473">
        <f t="shared" si="29"/>
        <v>0</v>
      </c>
      <c r="AR103" s="473">
        <f t="shared" si="30"/>
        <v>0</v>
      </c>
      <c r="AS103" s="473">
        <f t="shared" si="31"/>
        <v>0</v>
      </c>
      <c r="AT103" s="473">
        <f t="shared" si="32"/>
        <v>0</v>
      </c>
      <c r="AU103" s="473">
        <f t="shared" si="33"/>
        <v>0</v>
      </c>
      <c r="AV103" s="473">
        <f t="shared" si="34"/>
        <v>0</v>
      </c>
    </row>
    <row r="104" spans="1:48" x14ac:dyDescent="0.25">
      <c r="A104" s="592"/>
      <c r="B104" s="590"/>
      <c r="C104" s="601"/>
      <c r="D104" s="56" t="s">
        <v>1374</v>
      </c>
      <c r="E104" s="57">
        <v>70</v>
      </c>
      <c r="F104" s="57">
        <v>235</v>
      </c>
      <c r="G104" s="192">
        <f>VLOOKUP(D104,Baza_cen[],4,0)</f>
        <v>49.047350000000016</v>
      </c>
      <c r="I104" s="54">
        <f t="shared" si="18"/>
        <v>49.047350000000016</v>
      </c>
      <c r="J104" s="191"/>
      <c r="K104" s="191"/>
      <c r="L104" s="191"/>
      <c r="M104" s="191"/>
      <c r="N104" s="191"/>
      <c r="O104" s="191"/>
      <c r="P104" s="424">
        <f t="shared" si="22"/>
        <v>0</v>
      </c>
      <c r="Q104" s="274" t="str">
        <f t="shared" si="19"/>
        <v>mb.</v>
      </c>
      <c r="R104" s="406"/>
      <c r="S104" s="184"/>
      <c r="T104" s="184"/>
      <c r="U104" s="184"/>
      <c r="V104" s="184"/>
      <c r="W104" s="184"/>
      <c r="X104" s="184"/>
      <c r="Y104" s="184"/>
      <c r="Z104" s="184"/>
      <c r="AA104" s="184"/>
      <c r="AB104" s="184"/>
      <c r="AC104" s="184"/>
      <c r="AD104" s="184"/>
      <c r="AE104" s="33"/>
      <c r="AG104" s="41">
        <f t="shared" si="20"/>
        <v>0</v>
      </c>
      <c r="AH104" s="413"/>
      <c r="AI104" s="42">
        <f t="shared" si="21"/>
        <v>0</v>
      </c>
      <c r="AK104" s="473">
        <f t="shared" si="23"/>
        <v>0</v>
      </c>
      <c r="AL104" s="473">
        <f t="shared" si="24"/>
        <v>0</v>
      </c>
      <c r="AM104" s="473">
        <f t="shared" si="25"/>
        <v>0</v>
      </c>
      <c r="AN104" s="473">
        <f t="shared" si="26"/>
        <v>0</v>
      </c>
      <c r="AO104" s="473">
        <f t="shared" si="27"/>
        <v>0</v>
      </c>
      <c r="AP104" s="473">
        <f t="shared" si="28"/>
        <v>0</v>
      </c>
      <c r="AQ104" s="473">
        <f t="shared" si="29"/>
        <v>0</v>
      </c>
      <c r="AR104" s="473">
        <f t="shared" si="30"/>
        <v>0</v>
      </c>
      <c r="AS104" s="473">
        <f t="shared" si="31"/>
        <v>0</v>
      </c>
      <c r="AT104" s="473">
        <f t="shared" si="32"/>
        <v>0</v>
      </c>
      <c r="AU104" s="473">
        <f t="shared" si="33"/>
        <v>0</v>
      </c>
      <c r="AV104" s="473">
        <f t="shared" si="34"/>
        <v>0</v>
      </c>
    </row>
    <row r="105" spans="1:48" x14ac:dyDescent="0.25">
      <c r="A105" s="592"/>
      <c r="B105" s="590"/>
      <c r="C105" s="601"/>
      <c r="D105" s="56" t="s">
        <v>1375</v>
      </c>
      <c r="E105" s="57">
        <v>70</v>
      </c>
      <c r="F105" s="57">
        <v>240</v>
      </c>
      <c r="G105" s="192">
        <f>VLOOKUP(D105,Baza_cen[],4,0)</f>
        <v>49.632990000000021</v>
      </c>
      <c r="I105" s="54">
        <f t="shared" si="18"/>
        <v>49.632990000000021</v>
      </c>
      <c r="J105" s="191"/>
      <c r="K105" s="191"/>
      <c r="L105" s="191"/>
      <c r="M105" s="191"/>
      <c r="N105" s="191"/>
      <c r="O105" s="191"/>
      <c r="P105" s="424">
        <f t="shared" si="22"/>
        <v>0</v>
      </c>
      <c r="Q105" s="274" t="str">
        <f t="shared" si="19"/>
        <v>mb.</v>
      </c>
      <c r="R105" s="406"/>
      <c r="S105" s="184"/>
      <c r="T105" s="184"/>
      <c r="U105" s="184"/>
      <c r="V105" s="184"/>
      <c r="W105" s="184"/>
      <c r="X105" s="184"/>
      <c r="Y105" s="184"/>
      <c r="Z105" s="184"/>
      <c r="AA105" s="184"/>
      <c r="AB105" s="184"/>
      <c r="AC105" s="184"/>
      <c r="AD105" s="184"/>
      <c r="AE105" s="33"/>
      <c r="AG105" s="41">
        <f t="shared" si="20"/>
        <v>0</v>
      </c>
      <c r="AH105" s="413"/>
      <c r="AI105" s="42">
        <f t="shared" si="21"/>
        <v>0</v>
      </c>
      <c r="AK105" s="473">
        <f t="shared" si="23"/>
        <v>0</v>
      </c>
      <c r="AL105" s="473">
        <f t="shared" si="24"/>
        <v>0</v>
      </c>
      <c r="AM105" s="473">
        <f t="shared" si="25"/>
        <v>0</v>
      </c>
      <c r="AN105" s="473">
        <f t="shared" si="26"/>
        <v>0</v>
      </c>
      <c r="AO105" s="473">
        <f t="shared" si="27"/>
        <v>0</v>
      </c>
      <c r="AP105" s="473">
        <f t="shared" si="28"/>
        <v>0</v>
      </c>
      <c r="AQ105" s="473">
        <f t="shared" si="29"/>
        <v>0</v>
      </c>
      <c r="AR105" s="473">
        <f t="shared" si="30"/>
        <v>0</v>
      </c>
      <c r="AS105" s="473">
        <f t="shared" si="31"/>
        <v>0</v>
      </c>
      <c r="AT105" s="473">
        <f t="shared" si="32"/>
        <v>0</v>
      </c>
      <c r="AU105" s="473">
        <f t="shared" si="33"/>
        <v>0</v>
      </c>
      <c r="AV105" s="473">
        <f t="shared" si="34"/>
        <v>0</v>
      </c>
    </row>
    <row r="106" spans="1:48" x14ac:dyDescent="0.25">
      <c r="A106" s="592"/>
      <c r="B106" s="590"/>
      <c r="C106" s="601"/>
      <c r="D106" s="56" t="s">
        <v>1376</v>
      </c>
      <c r="E106" s="57">
        <v>70</v>
      </c>
      <c r="F106" s="57">
        <v>245</v>
      </c>
      <c r="G106" s="192">
        <f>VLOOKUP(D106,Baza_cen[],4,0)</f>
        <v>50.657860000000021</v>
      </c>
      <c r="I106" s="54">
        <f t="shared" si="18"/>
        <v>50.657860000000021</v>
      </c>
      <c r="J106" s="191"/>
      <c r="K106" s="191"/>
      <c r="L106" s="191"/>
      <c r="M106" s="191"/>
      <c r="N106" s="191"/>
      <c r="O106" s="191"/>
      <c r="P106" s="424">
        <f t="shared" si="22"/>
        <v>0</v>
      </c>
      <c r="Q106" s="274" t="str">
        <f t="shared" si="19"/>
        <v>mb.</v>
      </c>
      <c r="R106" s="406"/>
      <c r="S106" s="184"/>
      <c r="T106" s="184"/>
      <c r="U106" s="184"/>
      <c r="V106" s="184"/>
      <c r="W106" s="184"/>
      <c r="X106" s="184"/>
      <c r="Y106" s="184"/>
      <c r="Z106" s="184"/>
      <c r="AA106" s="184"/>
      <c r="AB106" s="184"/>
      <c r="AC106" s="184"/>
      <c r="AD106" s="184"/>
      <c r="AE106" s="33"/>
      <c r="AG106" s="41">
        <f t="shared" si="20"/>
        <v>0</v>
      </c>
      <c r="AH106" s="413"/>
      <c r="AI106" s="42">
        <f t="shared" si="21"/>
        <v>0</v>
      </c>
      <c r="AK106" s="473">
        <f t="shared" si="23"/>
        <v>0</v>
      </c>
      <c r="AL106" s="473">
        <f t="shared" si="24"/>
        <v>0</v>
      </c>
      <c r="AM106" s="473">
        <f t="shared" si="25"/>
        <v>0</v>
      </c>
      <c r="AN106" s="473">
        <f t="shared" si="26"/>
        <v>0</v>
      </c>
      <c r="AO106" s="473">
        <f t="shared" si="27"/>
        <v>0</v>
      </c>
      <c r="AP106" s="473">
        <f t="shared" si="28"/>
        <v>0</v>
      </c>
      <c r="AQ106" s="473">
        <f t="shared" si="29"/>
        <v>0</v>
      </c>
      <c r="AR106" s="473">
        <f t="shared" si="30"/>
        <v>0</v>
      </c>
      <c r="AS106" s="473">
        <f t="shared" si="31"/>
        <v>0</v>
      </c>
      <c r="AT106" s="473">
        <f t="shared" si="32"/>
        <v>0</v>
      </c>
      <c r="AU106" s="473">
        <f t="shared" si="33"/>
        <v>0</v>
      </c>
      <c r="AV106" s="473">
        <f t="shared" si="34"/>
        <v>0</v>
      </c>
    </row>
    <row r="107" spans="1:48" x14ac:dyDescent="0.25">
      <c r="A107" s="592"/>
      <c r="B107" s="590"/>
      <c r="C107" s="601"/>
      <c r="D107" s="56" t="s">
        <v>1377</v>
      </c>
      <c r="E107" s="57">
        <v>70</v>
      </c>
      <c r="F107" s="57">
        <v>250</v>
      </c>
      <c r="G107" s="192">
        <f>VLOOKUP(D107,Baza_cen[],4,0)</f>
        <v>51.682730000000006</v>
      </c>
      <c r="I107" s="54">
        <f t="shared" si="18"/>
        <v>51.682730000000006</v>
      </c>
      <c r="J107" s="191"/>
      <c r="K107" s="191"/>
      <c r="L107" s="191"/>
      <c r="M107" s="191"/>
      <c r="N107" s="191"/>
      <c r="O107" s="191"/>
      <c r="P107" s="424">
        <f t="shared" si="22"/>
        <v>0</v>
      </c>
      <c r="Q107" s="274" t="str">
        <f t="shared" si="19"/>
        <v>mb.</v>
      </c>
      <c r="R107" s="406"/>
      <c r="S107" s="184"/>
      <c r="T107" s="184"/>
      <c r="U107" s="184"/>
      <c r="V107" s="184"/>
      <c r="W107" s="184"/>
      <c r="X107" s="184"/>
      <c r="Y107" s="184"/>
      <c r="Z107" s="184"/>
      <c r="AA107" s="184"/>
      <c r="AB107" s="184"/>
      <c r="AC107" s="184"/>
      <c r="AD107" s="184"/>
      <c r="AE107" s="33"/>
      <c r="AG107" s="41">
        <f t="shared" si="20"/>
        <v>0</v>
      </c>
      <c r="AH107" s="413"/>
      <c r="AI107" s="42">
        <f t="shared" si="21"/>
        <v>0</v>
      </c>
      <c r="AK107" s="473">
        <f t="shared" si="23"/>
        <v>0</v>
      </c>
      <c r="AL107" s="473">
        <f t="shared" si="24"/>
        <v>0</v>
      </c>
      <c r="AM107" s="473">
        <f t="shared" si="25"/>
        <v>0</v>
      </c>
      <c r="AN107" s="473">
        <f t="shared" si="26"/>
        <v>0</v>
      </c>
      <c r="AO107" s="473">
        <f t="shared" si="27"/>
        <v>0</v>
      </c>
      <c r="AP107" s="473">
        <f t="shared" si="28"/>
        <v>0</v>
      </c>
      <c r="AQ107" s="473">
        <f t="shared" si="29"/>
        <v>0</v>
      </c>
      <c r="AR107" s="473">
        <f t="shared" si="30"/>
        <v>0</v>
      </c>
      <c r="AS107" s="473">
        <f t="shared" si="31"/>
        <v>0</v>
      </c>
      <c r="AT107" s="473">
        <f t="shared" si="32"/>
        <v>0</v>
      </c>
      <c r="AU107" s="473">
        <f t="shared" si="33"/>
        <v>0</v>
      </c>
      <c r="AV107" s="473">
        <f t="shared" si="34"/>
        <v>0</v>
      </c>
    </row>
    <row r="108" spans="1:48" x14ac:dyDescent="0.25">
      <c r="A108" s="592"/>
      <c r="B108" s="590"/>
      <c r="C108" s="601"/>
      <c r="D108" s="56" t="s">
        <v>1378</v>
      </c>
      <c r="E108" s="57">
        <v>70</v>
      </c>
      <c r="F108" s="57">
        <v>255</v>
      </c>
      <c r="G108" s="192">
        <f>VLOOKUP(D108,Baza_cen[],4,0)</f>
        <v>52.561190000000018</v>
      </c>
      <c r="I108" s="54">
        <f t="shared" si="18"/>
        <v>52.561190000000018</v>
      </c>
      <c r="J108" s="191"/>
      <c r="K108" s="191"/>
      <c r="L108" s="191"/>
      <c r="M108" s="191"/>
      <c r="N108" s="191"/>
      <c r="O108" s="191"/>
      <c r="P108" s="424">
        <f t="shared" si="22"/>
        <v>0</v>
      </c>
      <c r="Q108" s="274" t="str">
        <f t="shared" si="19"/>
        <v>mb.</v>
      </c>
      <c r="R108" s="406"/>
      <c r="S108" s="184"/>
      <c r="T108" s="184"/>
      <c r="U108" s="184"/>
      <c r="V108" s="184"/>
      <c r="W108" s="184"/>
      <c r="X108" s="184"/>
      <c r="Y108" s="184"/>
      <c r="Z108" s="184"/>
      <c r="AA108" s="184"/>
      <c r="AB108" s="184"/>
      <c r="AC108" s="184"/>
      <c r="AD108" s="184"/>
      <c r="AE108" s="33"/>
      <c r="AG108" s="41">
        <f t="shared" si="20"/>
        <v>0</v>
      </c>
      <c r="AH108" s="413"/>
      <c r="AI108" s="42">
        <f t="shared" si="21"/>
        <v>0</v>
      </c>
      <c r="AK108" s="473">
        <f t="shared" si="23"/>
        <v>0</v>
      </c>
      <c r="AL108" s="473">
        <f t="shared" si="24"/>
        <v>0</v>
      </c>
      <c r="AM108" s="473">
        <f t="shared" si="25"/>
        <v>0</v>
      </c>
      <c r="AN108" s="473">
        <f t="shared" si="26"/>
        <v>0</v>
      </c>
      <c r="AO108" s="473">
        <f t="shared" si="27"/>
        <v>0</v>
      </c>
      <c r="AP108" s="473">
        <f t="shared" si="28"/>
        <v>0</v>
      </c>
      <c r="AQ108" s="473">
        <f t="shared" si="29"/>
        <v>0</v>
      </c>
      <c r="AR108" s="473">
        <f t="shared" si="30"/>
        <v>0</v>
      </c>
      <c r="AS108" s="473">
        <f t="shared" si="31"/>
        <v>0</v>
      </c>
      <c r="AT108" s="473">
        <f t="shared" si="32"/>
        <v>0</v>
      </c>
      <c r="AU108" s="473">
        <f t="shared" si="33"/>
        <v>0</v>
      </c>
      <c r="AV108" s="473">
        <f t="shared" si="34"/>
        <v>0</v>
      </c>
    </row>
    <row r="109" spans="1:48" x14ac:dyDescent="0.25">
      <c r="A109" s="592"/>
      <c r="B109" s="590"/>
      <c r="C109" s="601"/>
      <c r="D109" s="56" t="s">
        <v>1379</v>
      </c>
      <c r="E109" s="57">
        <v>70</v>
      </c>
      <c r="F109" s="57">
        <v>260</v>
      </c>
      <c r="G109" s="192">
        <f>VLOOKUP(D109,Baza_cen[],4,0)</f>
        <v>53.452960000000012</v>
      </c>
      <c r="I109" s="54">
        <f t="shared" si="18"/>
        <v>53.452960000000012</v>
      </c>
      <c r="J109" s="191"/>
      <c r="K109" s="191"/>
      <c r="L109" s="191"/>
      <c r="M109" s="191"/>
      <c r="N109" s="191"/>
      <c r="O109" s="191"/>
      <c r="P109" s="424">
        <f t="shared" si="22"/>
        <v>0</v>
      </c>
      <c r="Q109" s="274" t="str">
        <f t="shared" si="19"/>
        <v>mb.</v>
      </c>
      <c r="R109" s="406"/>
      <c r="S109" s="184"/>
      <c r="T109" s="184"/>
      <c r="U109" s="184"/>
      <c r="V109" s="184"/>
      <c r="W109" s="184"/>
      <c r="X109" s="184"/>
      <c r="Y109" s="184"/>
      <c r="Z109" s="184"/>
      <c r="AA109" s="184"/>
      <c r="AB109" s="184"/>
      <c r="AC109" s="184"/>
      <c r="AD109" s="184"/>
      <c r="AE109" s="33"/>
      <c r="AG109" s="41">
        <f t="shared" si="20"/>
        <v>0</v>
      </c>
      <c r="AH109" s="413"/>
      <c r="AI109" s="42">
        <f t="shared" si="21"/>
        <v>0</v>
      </c>
      <c r="AK109" s="473">
        <f t="shared" si="23"/>
        <v>0</v>
      </c>
      <c r="AL109" s="473">
        <f t="shared" si="24"/>
        <v>0</v>
      </c>
      <c r="AM109" s="473">
        <f t="shared" si="25"/>
        <v>0</v>
      </c>
      <c r="AN109" s="473">
        <f t="shared" si="26"/>
        <v>0</v>
      </c>
      <c r="AO109" s="473">
        <f t="shared" si="27"/>
        <v>0</v>
      </c>
      <c r="AP109" s="473">
        <f t="shared" si="28"/>
        <v>0</v>
      </c>
      <c r="AQ109" s="473">
        <f t="shared" si="29"/>
        <v>0</v>
      </c>
      <c r="AR109" s="473">
        <f t="shared" si="30"/>
        <v>0</v>
      </c>
      <c r="AS109" s="473">
        <f t="shared" si="31"/>
        <v>0</v>
      </c>
      <c r="AT109" s="473">
        <f t="shared" si="32"/>
        <v>0</v>
      </c>
      <c r="AU109" s="473">
        <f t="shared" si="33"/>
        <v>0</v>
      </c>
      <c r="AV109" s="473">
        <f t="shared" si="34"/>
        <v>0</v>
      </c>
    </row>
    <row r="110" spans="1:48" x14ac:dyDescent="0.25">
      <c r="A110" s="592"/>
      <c r="B110" s="590"/>
      <c r="C110" s="601"/>
      <c r="D110" s="56" t="s">
        <v>1380</v>
      </c>
      <c r="E110" s="57">
        <v>70</v>
      </c>
      <c r="F110" s="57">
        <v>265</v>
      </c>
      <c r="G110" s="192">
        <f>VLOOKUP(D110,Baza_cen[],4,0)</f>
        <v>54.331420000000008</v>
      </c>
      <c r="I110" s="54">
        <f t="shared" si="18"/>
        <v>54.331420000000008</v>
      </c>
      <c r="J110" s="191"/>
      <c r="K110" s="191"/>
      <c r="L110" s="191"/>
      <c r="M110" s="191"/>
      <c r="N110" s="191"/>
      <c r="O110" s="191"/>
      <c r="P110" s="424">
        <f t="shared" si="22"/>
        <v>0</v>
      </c>
      <c r="Q110" s="274" t="str">
        <f t="shared" si="19"/>
        <v>mb.</v>
      </c>
      <c r="R110" s="406"/>
      <c r="S110" s="184"/>
      <c r="T110" s="184"/>
      <c r="U110" s="184"/>
      <c r="V110" s="184"/>
      <c r="W110" s="184"/>
      <c r="X110" s="184"/>
      <c r="Y110" s="184"/>
      <c r="Z110" s="184"/>
      <c r="AA110" s="184"/>
      <c r="AB110" s="184"/>
      <c r="AC110" s="184"/>
      <c r="AD110" s="184"/>
      <c r="AE110" s="33"/>
      <c r="AG110" s="41">
        <f t="shared" si="20"/>
        <v>0</v>
      </c>
      <c r="AH110" s="413"/>
      <c r="AI110" s="42">
        <f t="shared" si="21"/>
        <v>0</v>
      </c>
      <c r="AK110" s="473">
        <f t="shared" si="23"/>
        <v>0</v>
      </c>
      <c r="AL110" s="473">
        <f t="shared" si="24"/>
        <v>0</v>
      </c>
      <c r="AM110" s="473">
        <f t="shared" si="25"/>
        <v>0</v>
      </c>
      <c r="AN110" s="473">
        <f t="shared" si="26"/>
        <v>0</v>
      </c>
      <c r="AO110" s="473">
        <f t="shared" si="27"/>
        <v>0</v>
      </c>
      <c r="AP110" s="473">
        <f t="shared" si="28"/>
        <v>0</v>
      </c>
      <c r="AQ110" s="473">
        <f t="shared" si="29"/>
        <v>0</v>
      </c>
      <c r="AR110" s="473">
        <f t="shared" si="30"/>
        <v>0</v>
      </c>
      <c r="AS110" s="473">
        <f t="shared" si="31"/>
        <v>0</v>
      </c>
      <c r="AT110" s="473">
        <f t="shared" si="32"/>
        <v>0</v>
      </c>
      <c r="AU110" s="473">
        <f t="shared" si="33"/>
        <v>0</v>
      </c>
      <c r="AV110" s="473">
        <f t="shared" si="34"/>
        <v>0</v>
      </c>
    </row>
    <row r="111" spans="1:48" x14ac:dyDescent="0.25">
      <c r="A111" s="592"/>
      <c r="B111" s="590"/>
      <c r="C111" s="601"/>
      <c r="D111" s="56" t="s">
        <v>1381</v>
      </c>
      <c r="E111" s="57">
        <v>70</v>
      </c>
      <c r="F111" s="57">
        <v>270</v>
      </c>
      <c r="G111" s="192">
        <f>VLOOKUP(D111,Baza_cen[],4,0)</f>
        <v>55.209880000000005</v>
      </c>
      <c r="I111" s="54">
        <f t="shared" si="18"/>
        <v>55.209880000000005</v>
      </c>
      <c r="J111" s="191"/>
      <c r="K111" s="191"/>
      <c r="L111" s="191"/>
      <c r="M111" s="191"/>
      <c r="N111" s="191"/>
      <c r="O111" s="191"/>
      <c r="P111" s="424">
        <f t="shared" si="22"/>
        <v>0</v>
      </c>
      <c r="Q111" s="274" t="str">
        <f t="shared" si="19"/>
        <v>mb.</v>
      </c>
      <c r="R111" s="406"/>
      <c r="S111" s="184"/>
      <c r="T111" s="184"/>
      <c r="U111" s="184"/>
      <c r="V111" s="184"/>
      <c r="W111" s="184"/>
      <c r="X111" s="184"/>
      <c r="Y111" s="184"/>
      <c r="Z111" s="184"/>
      <c r="AA111" s="184"/>
      <c r="AB111" s="184"/>
      <c r="AC111" s="184"/>
      <c r="AD111" s="184"/>
      <c r="AE111" s="33"/>
      <c r="AG111" s="41">
        <f t="shared" si="20"/>
        <v>0</v>
      </c>
      <c r="AH111" s="413"/>
      <c r="AI111" s="42">
        <f t="shared" si="21"/>
        <v>0</v>
      </c>
      <c r="AK111" s="473">
        <f t="shared" si="23"/>
        <v>0</v>
      </c>
      <c r="AL111" s="473">
        <f t="shared" si="24"/>
        <v>0</v>
      </c>
      <c r="AM111" s="473">
        <f t="shared" si="25"/>
        <v>0</v>
      </c>
      <c r="AN111" s="473">
        <f t="shared" si="26"/>
        <v>0</v>
      </c>
      <c r="AO111" s="473">
        <f t="shared" si="27"/>
        <v>0</v>
      </c>
      <c r="AP111" s="473">
        <f t="shared" si="28"/>
        <v>0</v>
      </c>
      <c r="AQ111" s="473">
        <f t="shared" si="29"/>
        <v>0</v>
      </c>
      <c r="AR111" s="473">
        <f t="shared" si="30"/>
        <v>0</v>
      </c>
      <c r="AS111" s="473">
        <f t="shared" si="31"/>
        <v>0</v>
      </c>
      <c r="AT111" s="473">
        <f t="shared" si="32"/>
        <v>0</v>
      </c>
      <c r="AU111" s="473">
        <f t="shared" si="33"/>
        <v>0</v>
      </c>
      <c r="AV111" s="473">
        <f t="shared" si="34"/>
        <v>0</v>
      </c>
    </row>
    <row r="112" spans="1:48" x14ac:dyDescent="0.25">
      <c r="A112" s="592"/>
      <c r="B112" s="590"/>
      <c r="C112" s="601"/>
      <c r="D112" s="56" t="s">
        <v>1382</v>
      </c>
      <c r="E112" s="57">
        <v>70</v>
      </c>
      <c r="F112" s="57">
        <v>275</v>
      </c>
      <c r="G112" s="192">
        <f>VLOOKUP(D112,Baza_cen[],4,0)</f>
        <v>56.088340000000017</v>
      </c>
      <c r="I112" s="54">
        <f t="shared" si="18"/>
        <v>56.088340000000017</v>
      </c>
      <c r="J112" s="191"/>
      <c r="K112" s="191"/>
      <c r="L112" s="191"/>
      <c r="M112" s="191"/>
      <c r="N112" s="191"/>
      <c r="O112" s="191"/>
      <c r="P112" s="424">
        <f t="shared" si="22"/>
        <v>0</v>
      </c>
      <c r="Q112" s="274" t="str">
        <f t="shared" si="19"/>
        <v>mb.</v>
      </c>
      <c r="R112" s="406"/>
      <c r="S112" s="184"/>
      <c r="T112" s="184"/>
      <c r="U112" s="184"/>
      <c r="V112" s="184"/>
      <c r="W112" s="184"/>
      <c r="X112" s="184"/>
      <c r="Y112" s="184"/>
      <c r="Z112" s="184"/>
      <c r="AA112" s="184"/>
      <c r="AB112" s="184"/>
      <c r="AC112" s="184"/>
      <c r="AD112" s="184"/>
      <c r="AE112" s="33"/>
      <c r="AG112" s="41">
        <f t="shared" si="20"/>
        <v>0</v>
      </c>
      <c r="AH112" s="413"/>
      <c r="AI112" s="42">
        <f t="shared" si="21"/>
        <v>0</v>
      </c>
      <c r="AK112" s="473">
        <f t="shared" si="23"/>
        <v>0</v>
      </c>
      <c r="AL112" s="473">
        <f t="shared" si="24"/>
        <v>0</v>
      </c>
      <c r="AM112" s="473">
        <f t="shared" si="25"/>
        <v>0</v>
      </c>
      <c r="AN112" s="473">
        <f t="shared" si="26"/>
        <v>0</v>
      </c>
      <c r="AO112" s="473">
        <f t="shared" si="27"/>
        <v>0</v>
      </c>
      <c r="AP112" s="473">
        <f t="shared" si="28"/>
        <v>0</v>
      </c>
      <c r="AQ112" s="473">
        <f t="shared" si="29"/>
        <v>0</v>
      </c>
      <c r="AR112" s="473">
        <f t="shared" si="30"/>
        <v>0</v>
      </c>
      <c r="AS112" s="473">
        <f t="shared" si="31"/>
        <v>0</v>
      </c>
      <c r="AT112" s="473">
        <f t="shared" si="32"/>
        <v>0</v>
      </c>
      <c r="AU112" s="473">
        <f t="shared" si="33"/>
        <v>0</v>
      </c>
      <c r="AV112" s="473">
        <f t="shared" si="34"/>
        <v>0</v>
      </c>
    </row>
    <row r="113" spans="1:48" x14ac:dyDescent="0.25">
      <c r="A113" s="592"/>
      <c r="B113" s="590"/>
      <c r="C113" s="601"/>
      <c r="D113" s="56" t="s">
        <v>1383</v>
      </c>
      <c r="E113" s="57">
        <v>70</v>
      </c>
      <c r="F113" s="57">
        <v>280</v>
      </c>
      <c r="G113" s="192">
        <f>VLOOKUP(D113,Baza_cen[],4,0)</f>
        <v>56.966800000000006</v>
      </c>
      <c r="I113" s="54">
        <f t="shared" si="18"/>
        <v>56.966800000000006</v>
      </c>
      <c r="J113" s="191"/>
      <c r="K113" s="191"/>
      <c r="L113" s="191"/>
      <c r="M113" s="191"/>
      <c r="N113" s="191"/>
      <c r="O113" s="191"/>
      <c r="P113" s="424">
        <f t="shared" si="22"/>
        <v>0</v>
      </c>
      <c r="Q113" s="274" t="str">
        <f t="shared" si="19"/>
        <v>mb.</v>
      </c>
      <c r="R113" s="406"/>
      <c r="S113" s="184"/>
      <c r="T113" s="184"/>
      <c r="U113" s="184"/>
      <c r="V113" s="184"/>
      <c r="W113" s="184"/>
      <c r="X113" s="184"/>
      <c r="Y113" s="184"/>
      <c r="Z113" s="184"/>
      <c r="AA113" s="184"/>
      <c r="AB113" s="184"/>
      <c r="AC113" s="184"/>
      <c r="AD113" s="184"/>
      <c r="AE113" s="33"/>
      <c r="AG113" s="41">
        <f t="shared" si="20"/>
        <v>0</v>
      </c>
      <c r="AH113" s="413"/>
      <c r="AI113" s="42">
        <f t="shared" si="21"/>
        <v>0</v>
      </c>
      <c r="AK113" s="473">
        <f t="shared" si="23"/>
        <v>0</v>
      </c>
      <c r="AL113" s="473">
        <f t="shared" si="24"/>
        <v>0</v>
      </c>
      <c r="AM113" s="473">
        <f t="shared" si="25"/>
        <v>0</v>
      </c>
      <c r="AN113" s="473">
        <f t="shared" si="26"/>
        <v>0</v>
      </c>
      <c r="AO113" s="473">
        <f t="shared" si="27"/>
        <v>0</v>
      </c>
      <c r="AP113" s="473">
        <f t="shared" si="28"/>
        <v>0</v>
      </c>
      <c r="AQ113" s="473">
        <f t="shared" si="29"/>
        <v>0</v>
      </c>
      <c r="AR113" s="473">
        <f t="shared" si="30"/>
        <v>0</v>
      </c>
      <c r="AS113" s="473">
        <f t="shared" si="31"/>
        <v>0</v>
      </c>
      <c r="AT113" s="473">
        <f t="shared" si="32"/>
        <v>0</v>
      </c>
      <c r="AU113" s="473">
        <f t="shared" si="33"/>
        <v>0</v>
      </c>
      <c r="AV113" s="473">
        <f t="shared" si="34"/>
        <v>0</v>
      </c>
    </row>
    <row r="114" spans="1:48" x14ac:dyDescent="0.25">
      <c r="A114" s="592"/>
      <c r="B114" s="590"/>
      <c r="C114" s="601"/>
      <c r="D114" s="56" t="s">
        <v>1384</v>
      </c>
      <c r="E114" s="57">
        <v>70</v>
      </c>
      <c r="F114" s="57">
        <v>285</v>
      </c>
      <c r="G114" s="192">
        <f>VLOOKUP(D114,Baza_cen[],4,0)</f>
        <v>57.565750000000016</v>
      </c>
      <c r="I114" s="54">
        <f t="shared" si="18"/>
        <v>57.565750000000016</v>
      </c>
      <c r="J114" s="191"/>
      <c r="K114" s="191"/>
      <c r="L114" s="191"/>
      <c r="M114" s="191"/>
      <c r="N114" s="191"/>
      <c r="O114" s="191"/>
      <c r="P114" s="424">
        <f t="shared" si="22"/>
        <v>0</v>
      </c>
      <c r="Q114" s="274" t="str">
        <f t="shared" si="19"/>
        <v>mb.</v>
      </c>
      <c r="R114" s="406"/>
      <c r="S114" s="184"/>
      <c r="T114" s="184"/>
      <c r="U114" s="184"/>
      <c r="V114" s="184"/>
      <c r="W114" s="184"/>
      <c r="X114" s="184"/>
      <c r="Y114" s="184"/>
      <c r="Z114" s="184"/>
      <c r="AA114" s="184"/>
      <c r="AB114" s="184"/>
      <c r="AC114" s="184"/>
      <c r="AD114" s="184"/>
      <c r="AE114" s="33"/>
      <c r="AG114" s="41">
        <f t="shared" si="20"/>
        <v>0</v>
      </c>
      <c r="AH114" s="413"/>
      <c r="AI114" s="42">
        <f t="shared" si="21"/>
        <v>0</v>
      </c>
      <c r="AK114" s="473">
        <f t="shared" si="23"/>
        <v>0</v>
      </c>
      <c r="AL114" s="473">
        <f t="shared" si="24"/>
        <v>0</v>
      </c>
      <c r="AM114" s="473">
        <f t="shared" si="25"/>
        <v>0</v>
      </c>
      <c r="AN114" s="473">
        <f t="shared" si="26"/>
        <v>0</v>
      </c>
      <c r="AO114" s="473">
        <f t="shared" si="27"/>
        <v>0</v>
      </c>
      <c r="AP114" s="473">
        <f t="shared" si="28"/>
        <v>0</v>
      </c>
      <c r="AQ114" s="473">
        <f t="shared" si="29"/>
        <v>0</v>
      </c>
      <c r="AR114" s="473">
        <f t="shared" si="30"/>
        <v>0</v>
      </c>
      <c r="AS114" s="473">
        <f t="shared" si="31"/>
        <v>0</v>
      </c>
      <c r="AT114" s="473">
        <f t="shared" si="32"/>
        <v>0</v>
      </c>
      <c r="AU114" s="473">
        <f t="shared" si="33"/>
        <v>0</v>
      </c>
      <c r="AV114" s="473">
        <f t="shared" si="34"/>
        <v>0</v>
      </c>
    </row>
    <row r="115" spans="1:48" x14ac:dyDescent="0.25">
      <c r="A115" s="592"/>
      <c r="B115" s="590"/>
      <c r="C115" s="601"/>
      <c r="D115" s="56" t="s">
        <v>1385</v>
      </c>
      <c r="E115" s="57">
        <v>70</v>
      </c>
      <c r="F115" s="57">
        <v>290</v>
      </c>
      <c r="G115" s="192">
        <f>VLOOKUP(D115,Baza_cen[],4,0)</f>
        <v>58.151390000000021</v>
      </c>
      <c r="I115" s="54">
        <f t="shared" si="18"/>
        <v>58.151390000000021</v>
      </c>
      <c r="J115" s="191"/>
      <c r="K115" s="191"/>
      <c r="L115" s="191"/>
      <c r="M115" s="191"/>
      <c r="N115" s="191"/>
      <c r="O115" s="191"/>
      <c r="P115" s="424">
        <f t="shared" si="22"/>
        <v>0</v>
      </c>
      <c r="Q115" s="274" t="str">
        <f t="shared" si="19"/>
        <v>mb.</v>
      </c>
      <c r="R115" s="406"/>
      <c r="S115" s="184"/>
      <c r="T115" s="184"/>
      <c r="U115" s="184"/>
      <c r="V115" s="184"/>
      <c r="W115" s="184"/>
      <c r="X115" s="184"/>
      <c r="Y115" s="184"/>
      <c r="Z115" s="184"/>
      <c r="AA115" s="184"/>
      <c r="AB115" s="184"/>
      <c r="AC115" s="184"/>
      <c r="AD115" s="184"/>
      <c r="AE115" s="33"/>
      <c r="AG115" s="41">
        <f t="shared" si="20"/>
        <v>0</v>
      </c>
      <c r="AH115" s="413"/>
      <c r="AI115" s="42">
        <f t="shared" si="21"/>
        <v>0</v>
      </c>
      <c r="AK115" s="473">
        <f t="shared" si="23"/>
        <v>0</v>
      </c>
      <c r="AL115" s="473">
        <f t="shared" si="24"/>
        <v>0</v>
      </c>
      <c r="AM115" s="473">
        <f t="shared" si="25"/>
        <v>0</v>
      </c>
      <c r="AN115" s="473">
        <f t="shared" si="26"/>
        <v>0</v>
      </c>
      <c r="AO115" s="473">
        <f t="shared" si="27"/>
        <v>0</v>
      </c>
      <c r="AP115" s="473">
        <f t="shared" si="28"/>
        <v>0</v>
      </c>
      <c r="AQ115" s="473">
        <f t="shared" si="29"/>
        <v>0</v>
      </c>
      <c r="AR115" s="473">
        <f t="shared" si="30"/>
        <v>0</v>
      </c>
      <c r="AS115" s="473">
        <f t="shared" si="31"/>
        <v>0</v>
      </c>
      <c r="AT115" s="473">
        <f t="shared" si="32"/>
        <v>0</v>
      </c>
      <c r="AU115" s="473">
        <f t="shared" si="33"/>
        <v>0</v>
      </c>
      <c r="AV115" s="473">
        <f t="shared" si="34"/>
        <v>0</v>
      </c>
    </row>
    <row r="116" spans="1:48" x14ac:dyDescent="0.25">
      <c r="A116" s="592"/>
      <c r="B116" s="590"/>
      <c r="C116" s="601"/>
      <c r="D116" s="56" t="s">
        <v>1386</v>
      </c>
      <c r="E116" s="57">
        <v>70</v>
      </c>
      <c r="F116" s="57">
        <v>295</v>
      </c>
      <c r="G116" s="192">
        <f>VLOOKUP(D116,Baza_cen[],4,0)</f>
        <v>59.02985000000001</v>
      </c>
      <c r="I116" s="54">
        <f t="shared" si="18"/>
        <v>59.02985000000001</v>
      </c>
      <c r="J116" s="191"/>
      <c r="K116" s="191"/>
      <c r="L116" s="191"/>
      <c r="M116" s="191"/>
      <c r="N116" s="191"/>
      <c r="O116" s="191"/>
      <c r="P116" s="424">
        <f t="shared" si="22"/>
        <v>0</v>
      </c>
      <c r="Q116" s="274" t="str">
        <f t="shared" si="19"/>
        <v>mb.</v>
      </c>
      <c r="R116" s="406"/>
      <c r="S116" s="184"/>
      <c r="T116" s="184"/>
      <c r="U116" s="184"/>
      <c r="V116" s="184"/>
      <c r="W116" s="184"/>
      <c r="X116" s="184"/>
      <c r="Y116" s="184"/>
      <c r="Z116" s="184"/>
      <c r="AA116" s="184"/>
      <c r="AB116" s="184"/>
      <c r="AC116" s="184"/>
      <c r="AD116" s="184"/>
      <c r="AE116" s="33"/>
      <c r="AG116" s="41">
        <f t="shared" si="20"/>
        <v>0</v>
      </c>
      <c r="AH116" s="413"/>
      <c r="AI116" s="42">
        <f t="shared" si="21"/>
        <v>0</v>
      </c>
      <c r="AK116" s="473">
        <f t="shared" si="23"/>
        <v>0</v>
      </c>
      <c r="AL116" s="473">
        <f t="shared" si="24"/>
        <v>0</v>
      </c>
      <c r="AM116" s="473">
        <f t="shared" si="25"/>
        <v>0</v>
      </c>
      <c r="AN116" s="473">
        <f t="shared" si="26"/>
        <v>0</v>
      </c>
      <c r="AO116" s="473">
        <f t="shared" si="27"/>
        <v>0</v>
      </c>
      <c r="AP116" s="473">
        <f t="shared" si="28"/>
        <v>0</v>
      </c>
      <c r="AQ116" s="473">
        <f t="shared" si="29"/>
        <v>0</v>
      </c>
      <c r="AR116" s="473">
        <f t="shared" si="30"/>
        <v>0</v>
      </c>
      <c r="AS116" s="473">
        <f t="shared" si="31"/>
        <v>0</v>
      </c>
      <c r="AT116" s="473">
        <f t="shared" si="32"/>
        <v>0</v>
      </c>
      <c r="AU116" s="473">
        <f t="shared" si="33"/>
        <v>0</v>
      </c>
      <c r="AV116" s="473">
        <f t="shared" si="34"/>
        <v>0</v>
      </c>
    </row>
    <row r="117" spans="1:48" x14ac:dyDescent="0.25">
      <c r="A117" s="593"/>
      <c r="B117" s="591"/>
      <c r="C117" s="604"/>
      <c r="D117" s="63" t="s">
        <v>1387</v>
      </c>
      <c r="E117" s="186">
        <v>70</v>
      </c>
      <c r="F117" s="186">
        <v>300</v>
      </c>
      <c r="G117" s="193">
        <f>VLOOKUP(D117,Baza_cen[],4,0)</f>
        <v>59.908310000000014</v>
      </c>
      <c r="I117" s="54">
        <f t="shared" si="18"/>
        <v>59.908310000000014</v>
      </c>
      <c r="J117" s="191"/>
      <c r="K117" s="191"/>
      <c r="L117" s="191"/>
      <c r="M117" s="191"/>
      <c r="N117" s="191"/>
      <c r="O117" s="191"/>
      <c r="P117" s="424">
        <f t="shared" si="22"/>
        <v>0</v>
      </c>
      <c r="Q117" s="274" t="str">
        <f t="shared" si="19"/>
        <v>mb.</v>
      </c>
      <c r="R117" s="406"/>
      <c r="S117" s="184"/>
      <c r="T117" s="184"/>
      <c r="U117" s="184"/>
      <c r="V117" s="184"/>
      <c r="W117" s="184"/>
      <c r="X117" s="184"/>
      <c r="Y117" s="184"/>
      <c r="Z117" s="184"/>
      <c r="AA117" s="184"/>
      <c r="AB117" s="184"/>
      <c r="AC117" s="184"/>
      <c r="AD117" s="184"/>
      <c r="AE117" s="33"/>
      <c r="AG117" s="41">
        <f t="shared" si="20"/>
        <v>0</v>
      </c>
      <c r="AH117" s="413"/>
      <c r="AI117" s="42">
        <f t="shared" si="21"/>
        <v>0</v>
      </c>
      <c r="AK117" s="473">
        <f t="shared" si="23"/>
        <v>0</v>
      </c>
      <c r="AL117" s="473">
        <f t="shared" si="24"/>
        <v>0</v>
      </c>
      <c r="AM117" s="473">
        <f t="shared" si="25"/>
        <v>0</v>
      </c>
      <c r="AN117" s="473">
        <f t="shared" si="26"/>
        <v>0</v>
      </c>
      <c r="AO117" s="473">
        <f t="shared" si="27"/>
        <v>0</v>
      </c>
      <c r="AP117" s="473">
        <f t="shared" si="28"/>
        <v>0</v>
      </c>
      <c r="AQ117" s="473">
        <f t="shared" si="29"/>
        <v>0</v>
      </c>
      <c r="AR117" s="473">
        <f t="shared" si="30"/>
        <v>0</v>
      </c>
      <c r="AS117" s="473">
        <f t="shared" si="31"/>
        <v>0</v>
      </c>
      <c r="AT117" s="473">
        <f t="shared" si="32"/>
        <v>0</v>
      </c>
      <c r="AU117" s="473">
        <f t="shared" si="33"/>
        <v>0</v>
      </c>
      <c r="AV117" s="473">
        <f t="shared" si="34"/>
        <v>0</v>
      </c>
    </row>
    <row r="118" spans="1:48" x14ac:dyDescent="0.25">
      <c r="A118" s="118"/>
      <c r="B118" s="118"/>
      <c r="C118" s="118"/>
      <c r="D118" s="118"/>
      <c r="E118" s="118"/>
      <c r="F118" s="118"/>
      <c r="G118" s="118"/>
      <c r="I118" s="168"/>
      <c r="P118" s="188"/>
      <c r="Q118" s="188"/>
      <c r="R118" s="407"/>
      <c r="S118" s="188"/>
      <c r="T118" s="188"/>
      <c r="U118" s="188"/>
      <c r="V118" s="188"/>
      <c r="W118" s="188"/>
      <c r="X118" s="188"/>
      <c r="Y118" s="188"/>
      <c r="Z118" s="188"/>
      <c r="AA118" s="188"/>
      <c r="AB118" s="188"/>
      <c r="AC118" s="188"/>
      <c r="AD118" s="188"/>
      <c r="AE118" s="33"/>
      <c r="AG118" s="76"/>
      <c r="AH118" s="415"/>
      <c r="AI118" s="76"/>
      <c r="AK118" s="475"/>
      <c r="AL118" s="475"/>
      <c r="AM118" s="475"/>
      <c r="AN118" s="475"/>
      <c r="AO118" s="475"/>
      <c r="AP118" s="475"/>
      <c r="AQ118" s="475"/>
      <c r="AR118" s="475"/>
      <c r="AS118" s="475"/>
      <c r="AT118" s="475"/>
      <c r="AU118" s="475"/>
      <c r="AV118" s="475"/>
    </row>
    <row r="119" spans="1:48" x14ac:dyDescent="0.25">
      <c r="A119" s="592"/>
      <c r="B119" s="590" t="s">
        <v>1389</v>
      </c>
      <c r="C119" s="601" t="s">
        <v>2509</v>
      </c>
      <c r="D119" s="51" t="s">
        <v>1388</v>
      </c>
      <c r="E119" s="182">
        <v>80</v>
      </c>
      <c r="F119" s="182">
        <v>25</v>
      </c>
      <c r="G119" s="183">
        <f>VLOOKUP(D119,Baza_cen[],4,0)</f>
        <v>18.378448000000006</v>
      </c>
      <c r="I119" s="54">
        <f t="shared" ref="I119:I174" si="35">G119*(1-$I$3)</f>
        <v>18.378448000000006</v>
      </c>
      <c r="J119" s="191"/>
      <c r="K119" s="191"/>
      <c r="L119" s="191"/>
      <c r="M119" s="191"/>
      <c r="N119" s="191"/>
      <c r="O119" s="191"/>
      <c r="P119" s="424">
        <f>SUM(S119:AD119)</f>
        <v>0</v>
      </c>
      <c r="Q119" s="274" t="str">
        <f t="shared" ref="Q119:Q174" si="36">$Q$3</f>
        <v>mb.</v>
      </c>
      <c r="R119" s="406"/>
      <c r="S119" s="184"/>
      <c r="T119" s="184"/>
      <c r="U119" s="184"/>
      <c r="V119" s="184"/>
      <c r="W119" s="184"/>
      <c r="X119" s="184"/>
      <c r="Y119" s="184"/>
      <c r="Z119" s="184"/>
      <c r="AA119" s="184"/>
      <c r="AB119" s="184"/>
      <c r="AC119" s="184"/>
      <c r="AD119" s="184"/>
      <c r="AE119" s="33"/>
      <c r="AG119" s="41">
        <f t="shared" ref="AG119:AG174" si="37">P119*I119</f>
        <v>0</v>
      </c>
      <c r="AH119" s="413"/>
      <c r="AI119" s="42">
        <f t="shared" ref="AI119:AI174" si="38">AG119*$AI$1</f>
        <v>0</v>
      </c>
      <c r="AK119" s="473">
        <f t="shared" si="23"/>
        <v>0</v>
      </c>
      <c r="AL119" s="473">
        <f t="shared" si="24"/>
        <v>0</v>
      </c>
      <c r="AM119" s="473">
        <f t="shared" si="25"/>
        <v>0</v>
      </c>
      <c r="AN119" s="473">
        <f t="shared" si="26"/>
        <v>0</v>
      </c>
      <c r="AO119" s="473">
        <f t="shared" si="27"/>
        <v>0</v>
      </c>
      <c r="AP119" s="473">
        <f t="shared" si="28"/>
        <v>0</v>
      </c>
      <c r="AQ119" s="473">
        <f t="shared" si="29"/>
        <v>0</v>
      </c>
      <c r="AR119" s="473">
        <f t="shared" si="30"/>
        <v>0</v>
      </c>
      <c r="AS119" s="473">
        <f t="shared" si="31"/>
        <v>0</v>
      </c>
      <c r="AT119" s="473">
        <f t="shared" si="32"/>
        <v>0</v>
      </c>
      <c r="AU119" s="473">
        <f t="shared" si="33"/>
        <v>0</v>
      </c>
      <c r="AV119" s="473">
        <f t="shared" si="34"/>
        <v>0</v>
      </c>
    </row>
    <row r="120" spans="1:48" x14ac:dyDescent="0.25">
      <c r="A120" s="592"/>
      <c r="B120" s="590"/>
      <c r="C120" s="601"/>
      <c r="D120" s="56" t="s">
        <v>1390</v>
      </c>
      <c r="E120" s="57">
        <v>80</v>
      </c>
      <c r="F120" s="57">
        <v>30</v>
      </c>
      <c r="G120" s="185">
        <f>VLOOKUP(D120,Baza_cen[],4,0)</f>
        <v>18.378448000000006</v>
      </c>
      <c r="I120" s="54">
        <f t="shared" si="35"/>
        <v>18.378448000000006</v>
      </c>
      <c r="J120" s="191"/>
      <c r="K120" s="191"/>
      <c r="L120" s="191"/>
      <c r="M120" s="191"/>
      <c r="N120" s="191"/>
      <c r="O120" s="191"/>
      <c r="P120" s="424">
        <f t="shared" ref="P120:P174" si="39">SUM(S120:AD120)</f>
        <v>0</v>
      </c>
      <c r="Q120" s="274" t="str">
        <f t="shared" si="36"/>
        <v>mb.</v>
      </c>
      <c r="R120" s="406"/>
      <c r="S120" s="184"/>
      <c r="T120" s="184"/>
      <c r="U120" s="184"/>
      <c r="V120" s="184"/>
      <c r="W120" s="184"/>
      <c r="X120" s="184"/>
      <c r="Y120" s="184"/>
      <c r="Z120" s="184"/>
      <c r="AA120" s="184"/>
      <c r="AB120" s="184"/>
      <c r="AC120" s="184"/>
      <c r="AD120" s="184"/>
      <c r="AE120" s="33"/>
      <c r="AG120" s="41">
        <f t="shared" si="37"/>
        <v>0</v>
      </c>
      <c r="AH120" s="413"/>
      <c r="AI120" s="42">
        <f t="shared" si="38"/>
        <v>0</v>
      </c>
      <c r="AK120" s="473">
        <f t="shared" si="23"/>
        <v>0</v>
      </c>
      <c r="AL120" s="473">
        <f t="shared" si="24"/>
        <v>0</v>
      </c>
      <c r="AM120" s="473">
        <f t="shared" si="25"/>
        <v>0</v>
      </c>
      <c r="AN120" s="473">
        <f t="shared" si="26"/>
        <v>0</v>
      </c>
      <c r="AO120" s="473">
        <f t="shared" si="27"/>
        <v>0</v>
      </c>
      <c r="AP120" s="473">
        <f t="shared" si="28"/>
        <v>0</v>
      </c>
      <c r="AQ120" s="473">
        <f t="shared" si="29"/>
        <v>0</v>
      </c>
      <c r="AR120" s="473">
        <f t="shared" si="30"/>
        <v>0</v>
      </c>
      <c r="AS120" s="473">
        <f t="shared" si="31"/>
        <v>0</v>
      </c>
      <c r="AT120" s="473">
        <f t="shared" si="32"/>
        <v>0</v>
      </c>
      <c r="AU120" s="473">
        <f t="shared" si="33"/>
        <v>0</v>
      </c>
      <c r="AV120" s="473">
        <f t="shared" si="34"/>
        <v>0</v>
      </c>
    </row>
    <row r="121" spans="1:48" x14ac:dyDescent="0.25">
      <c r="A121" s="592"/>
      <c r="B121" s="590"/>
      <c r="C121" s="601"/>
      <c r="D121" s="56" t="s">
        <v>1391</v>
      </c>
      <c r="E121" s="57">
        <v>80</v>
      </c>
      <c r="F121" s="57">
        <v>35</v>
      </c>
      <c r="G121" s="185">
        <f>VLOOKUP(D121,Baza_cen[],4,0)</f>
        <v>19.847872000000006</v>
      </c>
      <c r="I121" s="54">
        <f t="shared" si="35"/>
        <v>19.847872000000006</v>
      </c>
      <c r="J121" s="191"/>
      <c r="K121" s="191"/>
      <c r="L121" s="191"/>
      <c r="M121" s="191"/>
      <c r="N121" s="191"/>
      <c r="O121" s="191"/>
      <c r="P121" s="424">
        <f t="shared" si="39"/>
        <v>0</v>
      </c>
      <c r="Q121" s="274" t="str">
        <f t="shared" si="36"/>
        <v>mb.</v>
      </c>
      <c r="R121" s="406"/>
      <c r="S121" s="184"/>
      <c r="T121" s="184"/>
      <c r="U121" s="184"/>
      <c r="V121" s="184"/>
      <c r="W121" s="184"/>
      <c r="X121" s="184"/>
      <c r="Y121" s="184"/>
      <c r="Z121" s="184"/>
      <c r="AA121" s="184"/>
      <c r="AB121" s="184"/>
      <c r="AC121" s="184"/>
      <c r="AD121" s="184"/>
      <c r="AE121" s="33"/>
      <c r="AG121" s="41">
        <f t="shared" si="37"/>
        <v>0</v>
      </c>
      <c r="AH121" s="413"/>
      <c r="AI121" s="42">
        <f t="shared" si="38"/>
        <v>0</v>
      </c>
      <c r="AK121" s="473">
        <f t="shared" si="23"/>
        <v>0</v>
      </c>
      <c r="AL121" s="473">
        <f t="shared" si="24"/>
        <v>0</v>
      </c>
      <c r="AM121" s="473">
        <f t="shared" si="25"/>
        <v>0</v>
      </c>
      <c r="AN121" s="473">
        <f t="shared" si="26"/>
        <v>0</v>
      </c>
      <c r="AO121" s="473">
        <f t="shared" si="27"/>
        <v>0</v>
      </c>
      <c r="AP121" s="473">
        <f t="shared" si="28"/>
        <v>0</v>
      </c>
      <c r="AQ121" s="473">
        <f t="shared" si="29"/>
        <v>0</v>
      </c>
      <c r="AR121" s="473">
        <f t="shared" si="30"/>
        <v>0</v>
      </c>
      <c r="AS121" s="473">
        <f t="shared" si="31"/>
        <v>0</v>
      </c>
      <c r="AT121" s="473">
        <f t="shared" si="32"/>
        <v>0</v>
      </c>
      <c r="AU121" s="473">
        <f t="shared" si="33"/>
        <v>0</v>
      </c>
      <c r="AV121" s="473">
        <f t="shared" si="34"/>
        <v>0</v>
      </c>
    </row>
    <row r="122" spans="1:48" x14ac:dyDescent="0.25">
      <c r="A122" s="592"/>
      <c r="B122" s="590"/>
      <c r="C122" s="601"/>
      <c r="D122" s="56" t="s">
        <v>1392</v>
      </c>
      <c r="E122" s="57">
        <v>80</v>
      </c>
      <c r="F122" s="57">
        <v>40</v>
      </c>
      <c r="G122" s="185">
        <f>VLOOKUP(D122,Baza_cen[],4,0)</f>
        <v>21.317296000000006</v>
      </c>
      <c r="I122" s="54">
        <f t="shared" si="35"/>
        <v>21.317296000000006</v>
      </c>
      <c r="J122" s="191"/>
      <c r="K122" s="191"/>
      <c r="L122" s="191"/>
      <c r="M122" s="191"/>
      <c r="N122" s="191"/>
      <c r="O122" s="191"/>
      <c r="P122" s="424">
        <f t="shared" si="39"/>
        <v>0</v>
      </c>
      <c r="Q122" s="274" t="str">
        <f t="shared" si="36"/>
        <v>mb.</v>
      </c>
      <c r="R122" s="406"/>
      <c r="S122" s="184"/>
      <c r="T122" s="184"/>
      <c r="U122" s="184"/>
      <c r="V122" s="184"/>
      <c r="W122" s="184"/>
      <c r="X122" s="184"/>
      <c r="Y122" s="184"/>
      <c r="Z122" s="184"/>
      <c r="AA122" s="184"/>
      <c r="AB122" s="184"/>
      <c r="AC122" s="184"/>
      <c r="AD122" s="184"/>
      <c r="AE122" s="33"/>
      <c r="AG122" s="41">
        <f t="shared" si="37"/>
        <v>0</v>
      </c>
      <c r="AH122" s="413"/>
      <c r="AI122" s="42">
        <f t="shared" si="38"/>
        <v>0</v>
      </c>
      <c r="AK122" s="473">
        <f t="shared" si="23"/>
        <v>0</v>
      </c>
      <c r="AL122" s="473">
        <f t="shared" si="24"/>
        <v>0</v>
      </c>
      <c r="AM122" s="473">
        <f t="shared" si="25"/>
        <v>0</v>
      </c>
      <c r="AN122" s="473">
        <f t="shared" si="26"/>
        <v>0</v>
      </c>
      <c r="AO122" s="473">
        <f t="shared" si="27"/>
        <v>0</v>
      </c>
      <c r="AP122" s="473">
        <f t="shared" si="28"/>
        <v>0</v>
      </c>
      <c r="AQ122" s="473">
        <f t="shared" si="29"/>
        <v>0</v>
      </c>
      <c r="AR122" s="473">
        <f t="shared" si="30"/>
        <v>0</v>
      </c>
      <c r="AS122" s="473">
        <f t="shared" si="31"/>
        <v>0</v>
      </c>
      <c r="AT122" s="473">
        <f t="shared" si="32"/>
        <v>0</v>
      </c>
      <c r="AU122" s="473">
        <f t="shared" si="33"/>
        <v>0</v>
      </c>
      <c r="AV122" s="473">
        <f t="shared" si="34"/>
        <v>0</v>
      </c>
    </row>
    <row r="123" spans="1:48" x14ac:dyDescent="0.25">
      <c r="A123" s="592"/>
      <c r="B123" s="590"/>
      <c r="C123" s="601"/>
      <c r="D123" s="56" t="s">
        <v>1393</v>
      </c>
      <c r="E123" s="57">
        <v>80</v>
      </c>
      <c r="F123" s="57">
        <v>45</v>
      </c>
      <c r="G123" s="185">
        <f>VLOOKUP(D123,Baza_cen[],4,0)</f>
        <v>23.148752000000005</v>
      </c>
      <c r="I123" s="54">
        <f t="shared" si="35"/>
        <v>23.148752000000005</v>
      </c>
      <c r="J123" s="191"/>
      <c r="K123" s="191"/>
      <c r="L123" s="191"/>
      <c r="M123" s="191"/>
      <c r="N123" s="191"/>
      <c r="O123" s="191"/>
      <c r="P123" s="424">
        <f t="shared" si="39"/>
        <v>0</v>
      </c>
      <c r="Q123" s="274" t="str">
        <f t="shared" si="36"/>
        <v>mb.</v>
      </c>
      <c r="R123" s="406"/>
      <c r="S123" s="184"/>
      <c r="T123" s="184"/>
      <c r="U123" s="184"/>
      <c r="V123" s="184"/>
      <c r="W123" s="184"/>
      <c r="X123" s="184"/>
      <c r="Y123" s="184"/>
      <c r="Z123" s="184"/>
      <c r="AA123" s="184"/>
      <c r="AB123" s="184"/>
      <c r="AC123" s="184"/>
      <c r="AD123" s="184"/>
      <c r="AE123" s="33"/>
      <c r="AG123" s="41">
        <f t="shared" si="37"/>
        <v>0</v>
      </c>
      <c r="AH123" s="413"/>
      <c r="AI123" s="42">
        <f t="shared" si="38"/>
        <v>0</v>
      </c>
      <c r="AK123" s="473">
        <f t="shared" si="23"/>
        <v>0</v>
      </c>
      <c r="AL123" s="473">
        <f t="shared" si="24"/>
        <v>0</v>
      </c>
      <c r="AM123" s="473">
        <f t="shared" si="25"/>
        <v>0</v>
      </c>
      <c r="AN123" s="473">
        <f t="shared" si="26"/>
        <v>0</v>
      </c>
      <c r="AO123" s="473">
        <f t="shared" si="27"/>
        <v>0</v>
      </c>
      <c r="AP123" s="473">
        <f t="shared" si="28"/>
        <v>0</v>
      </c>
      <c r="AQ123" s="473">
        <f t="shared" si="29"/>
        <v>0</v>
      </c>
      <c r="AR123" s="473">
        <f t="shared" si="30"/>
        <v>0</v>
      </c>
      <c r="AS123" s="473">
        <f t="shared" si="31"/>
        <v>0</v>
      </c>
      <c r="AT123" s="473">
        <f t="shared" si="32"/>
        <v>0</v>
      </c>
      <c r="AU123" s="473">
        <f t="shared" si="33"/>
        <v>0</v>
      </c>
      <c r="AV123" s="473">
        <f t="shared" si="34"/>
        <v>0</v>
      </c>
    </row>
    <row r="124" spans="1:48" x14ac:dyDescent="0.25">
      <c r="A124" s="592"/>
      <c r="B124" s="590"/>
      <c r="C124" s="601"/>
      <c r="D124" s="56" t="s">
        <v>1394</v>
      </c>
      <c r="E124" s="57">
        <v>80</v>
      </c>
      <c r="F124" s="57">
        <v>50</v>
      </c>
      <c r="G124" s="185">
        <f>VLOOKUP(D124,Baza_cen[],4,0)</f>
        <v>24.980208000000008</v>
      </c>
      <c r="I124" s="54">
        <f t="shared" si="35"/>
        <v>24.980208000000008</v>
      </c>
      <c r="J124" s="191"/>
      <c r="K124" s="191"/>
      <c r="L124" s="191"/>
      <c r="M124" s="191"/>
      <c r="N124" s="191"/>
      <c r="O124" s="191"/>
      <c r="P124" s="424">
        <f t="shared" si="39"/>
        <v>0</v>
      </c>
      <c r="Q124" s="274" t="str">
        <f t="shared" si="36"/>
        <v>mb.</v>
      </c>
      <c r="R124" s="406"/>
      <c r="S124" s="184"/>
      <c r="T124" s="184"/>
      <c r="U124" s="184"/>
      <c r="V124" s="184"/>
      <c r="W124" s="184"/>
      <c r="X124" s="184"/>
      <c r="Y124" s="184"/>
      <c r="Z124" s="184"/>
      <c r="AA124" s="184"/>
      <c r="AB124" s="184"/>
      <c r="AC124" s="184"/>
      <c r="AD124" s="184"/>
      <c r="AE124" s="33"/>
      <c r="AG124" s="41">
        <f t="shared" si="37"/>
        <v>0</v>
      </c>
      <c r="AH124" s="413"/>
      <c r="AI124" s="42">
        <f t="shared" si="38"/>
        <v>0</v>
      </c>
      <c r="AK124" s="473">
        <f t="shared" si="23"/>
        <v>0</v>
      </c>
      <c r="AL124" s="473">
        <f t="shared" si="24"/>
        <v>0</v>
      </c>
      <c r="AM124" s="473">
        <f t="shared" si="25"/>
        <v>0</v>
      </c>
      <c r="AN124" s="473">
        <f t="shared" si="26"/>
        <v>0</v>
      </c>
      <c r="AO124" s="473">
        <f t="shared" si="27"/>
        <v>0</v>
      </c>
      <c r="AP124" s="473">
        <f t="shared" si="28"/>
        <v>0</v>
      </c>
      <c r="AQ124" s="473">
        <f t="shared" si="29"/>
        <v>0</v>
      </c>
      <c r="AR124" s="473">
        <f t="shared" si="30"/>
        <v>0</v>
      </c>
      <c r="AS124" s="473">
        <f t="shared" si="31"/>
        <v>0</v>
      </c>
      <c r="AT124" s="473">
        <f t="shared" si="32"/>
        <v>0</v>
      </c>
      <c r="AU124" s="473">
        <f t="shared" si="33"/>
        <v>0</v>
      </c>
      <c r="AV124" s="473">
        <f t="shared" si="34"/>
        <v>0</v>
      </c>
    </row>
    <row r="125" spans="1:48" x14ac:dyDescent="0.25">
      <c r="A125" s="592"/>
      <c r="B125" s="590"/>
      <c r="C125" s="601"/>
      <c r="D125" s="56" t="s">
        <v>1395</v>
      </c>
      <c r="E125" s="57">
        <v>80</v>
      </c>
      <c r="F125" s="57">
        <v>55</v>
      </c>
      <c r="G125" s="185">
        <f>VLOOKUP(D125,Baza_cen[],4,0)</f>
        <v>26.087600000000005</v>
      </c>
      <c r="I125" s="54">
        <f t="shared" si="35"/>
        <v>26.087600000000005</v>
      </c>
      <c r="J125" s="191"/>
      <c r="K125" s="191"/>
      <c r="L125" s="191"/>
      <c r="M125" s="191"/>
      <c r="N125" s="191"/>
      <c r="O125" s="191"/>
      <c r="P125" s="424">
        <f t="shared" si="39"/>
        <v>0</v>
      </c>
      <c r="Q125" s="274" t="str">
        <f t="shared" si="36"/>
        <v>mb.</v>
      </c>
      <c r="R125" s="406"/>
      <c r="S125" s="184"/>
      <c r="T125" s="184"/>
      <c r="U125" s="184"/>
      <c r="V125" s="184"/>
      <c r="W125" s="184"/>
      <c r="X125" s="184"/>
      <c r="Y125" s="184"/>
      <c r="Z125" s="184"/>
      <c r="AA125" s="184"/>
      <c r="AB125" s="184"/>
      <c r="AC125" s="184"/>
      <c r="AD125" s="184"/>
      <c r="AE125" s="33"/>
      <c r="AG125" s="41">
        <f t="shared" si="37"/>
        <v>0</v>
      </c>
      <c r="AH125" s="413"/>
      <c r="AI125" s="42">
        <f t="shared" si="38"/>
        <v>0</v>
      </c>
      <c r="AK125" s="473">
        <f t="shared" si="23"/>
        <v>0</v>
      </c>
      <c r="AL125" s="473">
        <f t="shared" si="24"/>
        <v>0</v>
      </c>
      <c r="AM125" s="473">
        <f t="shared" si="25"/>
        <v>0</v>
      </c>
      <c r="AN125" s="473">
        <f t="shared" si="26"/>
        <v>0</v>
      </c>
      <c r="AO125" s="473">
        <f t="shared" si="27"/>
        <v>0</v>
      </c>
      <c r="AP125" s="473">
        <f t="shared" si="28"/>
        <v>0</v>
      </c>
      <c r="AQ125" s="473">
        <f t="shared" si="29"/>
        <v>0</v>
      </c>
      <c r="AR125" s="473">
        <f t="shared" si="30"/>
        <v>0</v>
      </c>
      <c r="AS125" s="473">
        <f t="shared" si="31"/>
        <v>0</v>
      </c>
      <c r="AT125" s="473">
        <f t="shared" si="32"/>
        <v>0</v>
      </c>
      <c r="AU125" s="473">
        <f t="shared" si="33"/>
        <v>0</v>
      </c>
      <c r="AV125" s="473">
        <f t="shared" si="34"/>
        <v>0</v>
      </c>
    </row>
    <row r="126" spans="1:48" x14ac:dyDescent="0.25">
      <c r="A126" s="592"/>
      <c r="B126" s="590"/>
      <c r="C126" s="601"/>
      <c r="D126" s="56" t="s">
        <v>1396</v>
      </c>
      <c r="E126" s="57">
        <v>80</v>
      </c>
      <c r="F126" s="57">
        <v>60</v>
      </c>
      <c r="G126" s="185">
        <f>VLOOKUP(D126,Baza_cen[],4,0)</f>
        <v>27.19499200000001</v>
      </c>
      <c r="I126" s="54">
        <f t="shared" si="35"/>
        <v>27.19499200000001</v>
      </c>
      <c r="J126" s="191"/>
      <c r="K126" s="191"/>
      <c r="L126" s="191"/>
      <c r="M126" s="191"/>
      <c r="N126" s="191"/>
      <c r="O126" s="191"/>
      <c r="P126" s="424">
        <f t="shared" si="39"/>
        <v>0</v>
      </c>
      <c r="Q126" s="274" t="str">
        <f t="shared" si="36"/>
        <v>mb.</v>
      </c>
      <c r="R126" s="406"/>
      <c r="S126" s="184"/>
      <c r="T126" s="184"/>
      <c r="U126" s="184"/>
      <c r="V126" s="184"/>
      <c r="W126" s="184"/>
      <c r="X126" s="184"/>
      <c r="Y126" s="184"/>
      <c r="Z126" s="184"/>
      <c r="AA126" s="184"/>
      <c r="AB126" s="184"/>
      <c r="AC126" s="184"/>
      <c r="AD126" s="184"/>
      <c r="AE126" s="33"/>
      <c r="AG126" s="41">
        <f t="shared" si="37"/>
        <v>0</v>
      </c>
      <c r="AH126" s="413"/>
      <c r="AI126" s="42">
        <f t="shared" si="38"/>
        <v>0</v>
      </c>
      <c r="AK126" s="473">
        <f t="shared" si="23"/>
        <v>0</v>
      </c>
      <c r="AL126" s="473">
        <f t="shared" si="24"/>
        <v>0</v>
      </c>
      <c r="AM126" s="473">
        <f t="shared" si="25"/>
        <v>0</v>
      </c>
      <c r="AN126" s="473">
        <f t="shared" si="26"/>
        <v>0</v>
      </c>
      <c r="AO126" s="473">
        <f t="shared" si="27"/>
        <v>0</v>
      </c>
      <c r="AP126" s="473">
        <f t="shared" si="28"/>
        <v>0</v>
      </c>
      <c r="AQ126" s="473">
        <f t="shared" si="29"/>
        <v>0</v>
      </c>
      <c r="AR126" s="473">
        <f t="shared" si="30"/>
        <v>0</v>
      </c>
      <c r="AS126" s="473">
        <f t="shared" si="31"/>
        <v>0</v>
      </c>
      <c r="AT126" s="473">
        <f t="shared" si="32"/>
        <v>0</v>
      </c>
      <c r="AU126" s="473">
        <f t="shared" si="33"/>
        <v>0</v>
      </c>
      <c r="AV126" s="473">
        <f t="shared" si="34"/>
        <v>0</v>
      </c>
    </row>
    <row r="127" spans="1:48" x14ac:dyDescent="0.25">
      <c r="A127" s="592"/>
      <c r="B127" s="590"/>
      <c r="C127" s="601"/>
      <c r="D127" s="56" t="s">
        <v>1397</v>
      </c>
      <c r="E127" s="57">
        <v>80</v>
      </c>
      <c r="F127" s="57">
        <v>65</v>
      </c>
      <c r="G127" s="185">
        <f>VLOOKUP(D127,Baza_cen[],4,0)</f>
        <v>28.281088000000008</v>
      </c>
      <c r="I127" s="54">
        <f t="shared" si="35"/>
        <v>28.281088000000008</v>
      </c>
      <c r="J127" s="191"/>
      <c r="K127" s="191"/>
      <c r="L127" s="191"/>
      <c r="M127" s="191"/>
      <c r="N127" s="191"/>
      <c r="O127" s="191"/>
      <c r="P127" s="424">
        <f t="shared" si="39"/>
        <v>0</v>
      </c>
      <c r="Q127" s="274" t="str">
        <f t="shared" si="36"/>
        <v>mb.</v>
      </c>
      <c r="R127" s="406"/>
      <c r="S127" s="184"/>
      <c r="T127" s="184"/>
      <c r="U127" s="184"/>
      <c r="V127" s="184"/>
      <c r="W127" s="184"/>
      <c r="X127" s="184"/>
      <c r="Y127" s="184"/>
      <c r="Z127" s="184"/>
      <c r="AA127" s="184"/>
      <c r="AB127" s="184"/>
      <c r="AC127" s="184"/>
      <c r="AD127" s="184"/>
      <c r="AE127" s="33"/>
      <c r="AG127" s="41">
        <f t="shared" si="37"/>
        <v>0</v>
      </c>
      <c r="AH127" s="413"/>
      <c r="AI127" s="42">
        <f t="shared" si="38"/>
        <v>0</v>
      </c>
      <c r="AK127" s="473">
        <f t="shared" si="23"/>
        <v>0</v>
      </c>
      <c r="AL127" s="473">
        <f t="shared" si="24"/>
        <v>0</v>
      </c>
      <c r="AM127" s="473">
        <f t="shared" si="25"/>
        <v>0</v>
      </c>
      <c r="AN127" s="473">
        <f t="shared" si="26"/>
        <v>0</v>
      </c>
      <c r="AO127" s="473">
        <f t="shared" si="27"/>
        <v>0</v>
      </c>
      <c r="AP127" s="473">
        <f t="shared" si="28"/>
        <v>0</v>
      </c>
      <c r="AQ127" s="473">
        <f t="shared" si="29"/>
        <v>0</v>
      </c>
      <c r="AR127" s="473">
        <f t="shared" si="30"/>
        <v>0</v>
      </c>
      <c r="AS127" s="473">
        <f t="shared" si="31"/>
        <v>0</v>
      </c>
      <c r="AT127" s="473">
        <f t="shared" si="32"/>
        <v>0</v>
      </c>
      <c r="AU127" s="473">
        <f t="shared" si="33"/>
        <v>0</v>
      </c>
      <c r="AV127" s="473">
        <f t="shared" si="34"/>
        <v>0</v>
      </c>
    </row>
    <row r="128" spans="1:48" x14ac:dyDescent="0.25">
      <c r="A128" s="592"/>
      <c r="B128" s="590"/>
      <c r="C128" s="601"/>
      <c r="D128" s="56" t="s">
        <v>1398</v>
      </c>
      <c r="E128" s="57">
        <v>80</v>
      </c>
      <c r="F128" s="57">
        <v>70</v>
      </c>
      <c r="G128" s="185">
        <f>VLOOKUP(D128,Baza_cen[],4,0)</f>
        <v>29.388480000000008</v>
      </c>
      <c r="I128" s="54">
        <f t="shared" si="35"/>
        <v>29.388480000000008</v>
      </c>
      <c r="J128" s="191"/>
      <c r="K128" s="191"/>
      <c r="L128" s="191"/>
      <c r="M128" s="191"/>
      <c r="N128" s="191"/>
      <c r="O128" s="191"/>
      <c r="P128" s="424">
        <f t="shared" si="39"/>
        <v>0</v>
      </c>
      <c r="Q128" s="274" t="str">
        <f t="shared" si="36"/>
        <v>mb.</v>
      </c>
      <c r="R128" s="406"/>
      <c r="S128" s="184"/>
      <c r="T128" s="184"/>
      <c r="U128" s="184"/>
      <c r="V128" s="184"/>
      <c r="W128" s="184"/>
      <c r="X128" s="184"/>
      <c r="Y128" s="184"/>
      <c r="Z128" s="184"/>
      <c r="AA128" s="184"/>
      <c r="AB128" s="184"/>
      <c r="AC128" s="184"/>
      <c r="AD128" s="184"/>
      <c r="AE128" s="33"/>
      <c r="AG128" s="41">
        <f t="shared" si="37"/>
        <v>0</v>
      </c>
      <c r="AH128" s="413"/>
      <c r="AI128" s="42">
        <f t="shared" si="38"/>
        <v>0</v>
      </c>
      <c r="AK128" s="473">
        <f t="shared" si="23"/>
        <v>0</v>
      </c>
      <c r="AL128" s="473">
        <f t="shared" si="24"/>
        <v>0</v>
      </c>
      <c r="AM128" s="473">
        <f t="shared" si="25"/>
        <v>0</v>
      </c>
      <c r="AN128" s="473">
        <f t="shared" si="26"/>
        <v>0</v>
      </c>
      <c r="AO128" s="473">
        <f t="shared" si="27"/>
        <v>0</v>
      </c>
      <c r="AP128" s="473">
        <f t="shared" si="28"/>
        <v>0</v>
      </c>
      <c r="AQ128" s="473">
        <f t="shared" si="29"/>
        <v>0</v>
      </c>
      <c r="AR128" s="473">
        <f t="shared" si="30"/>
        <v>0</v>
      </c>
      <c r="AS128" s="473">
        <f t="shared" si="31"/>
        <v>0</v>
      </c>
      <c r="AT128" s="473">
        <f t="shared" si="32"/>
        <v>0</v>
      </c>
      <c r="AU128" s="473">
        <f t="shared" si="33"/>
        <v>0</v>
      </c>
      <c r="AV128" s="473">
        <f t="shared" si="34"/>
        <v>0</v>
      </c>
    </row>
    <row r="129" spans="1:48" x14ac:dyDescent="0.25">
      <c r="A129" s="592"/>
      <c r="B129" s="590"/>
      <c r="C129" s="601"/>
      <c r="D129" s="56" t="s">
        <v>1399</v>
      </c>
      <c r="E129" s="57">
        <v>80</v>
      </c>
      <c r="F129" s="57">
        <v>75</v>
      </c>
      <c r="G129" s="185">
        <f>VLOOKUP(D129,Baza_cen[],4,0)</f>
        <v>30.495872000000009</v>
      </c>
      <c r="I129" s="54">
        <f t="shared" si="35"/>
        <v>30.495872000000009</v>
      </c>
      <c r="J129" s="191"/>
      <c r="K129" s="191"/>
      <c r="L129" s="191"/>
      <c r="M129" s="191"/>
      <c r="N129" s="191"/>
      <c r="O129" s="191"/>
      <c r="P129" s="424">
        <f t="shared" si="39"/>
        <v>0</v>
      </c>
      <c r="Q129" s="274" t="str">
        <f t="shared" si="36"/>
        <v>mb.</v>
      </c>
      <c r="R129" s="406"/>
      <c r="S129" s="184"/>
      <c r="T129" s="184"/>
      <c r="U129" s="184"/>
      <c r="V129" s="184"/>
      <c r="W129" s="184"/>
      <c r="X129" s="184"/>
      <c r="Y129" s="184"/>
      <c r="Z129" s="184"/>
      <c r="AA129" s="184"/>
      <c r="AB129" s="184"/>
      <c r="AC129" s="184"/>
      <c r="AD129" s="184"/>
      <c r="AE129" s="33"/>
      <c r="AG129" s="41">
        <f t="shared" si="37"/>
        <v>0</v>
      </c>
      <c r="AH129" s="413"/>
      <c r="AI129" s="42">
        <f t="shared" si="38"/>
        <v>0</v>
      </c>
      <c r="AK129" s="473">
        <f t="shared" si="23"/>
        <v>0</v>
      </c>
      <c r="AL129" s="473">
        <f t="shared" si="24"/>
        <v>0</v>
      </c>
      <c r="AM129" s="473">
        <f t="shared" si="25"/>
        <v>0</v>
      </c>
      <c r="AN129" s="473">
        <f t="shared" si="26"/>
        <v>0</v>
      </c>
      <c r="AO129" s="473">
        <f t="shared" si="27"/>
        <v>0</v>
      </c>
      <c r="AP129" s="473">
        <f t="shared" si="28"/>
        <v>0</v>
      </c>
      <c r="AQ129" s="473">
        <f t="shared" si="29"/>
        <v>0</v>
      </c>
      <c r="AR129" s="473">
        <f t="shared" si="30"/>
        <v>0</v>
      </c>
      <c r="AS129" s="473">
        <f t="shared" si="31"/>
        <v>0</v>
      </c>
      <c r="AT129" s="473">
        <f t="shared" si="32"/>
        <v>0</v>
      </c>
      <c r="AU129" s="473">
        <f t="shared" si="33"/>
        <v>0</v>
      </c>
      <c r="AV129" s="473">
        <f t="shared" si="34"/>
        <v>0</v>
      </c>
    </row>
    <row r="130" spans="1:48" x14ac:dyDescent="0.25">
      <c r="A130" s="592"/>
      <c r="B130" s="590"/>
      <c r="C130" s="601"/>
      <c r="D130" s="56" t="s">
        <v>1400</v>
      </c>
      <c r="E130" s="57">
        <v>80</v>
      </c>
      <c r="F130" s="57">
        <v>80</v>
      </c>
      <c r="G130" s="185">
        <f>VLOOKUP(D130,Baza_cen[],4,0)</f>
        <v>31.603264000000006</v>
      </c>
      <c r="I130" s="54">
        <f t="shared" si="35"/>
        <v>31.603264000000006</v>
      </c>
      <c r="J130" s="191"/>
      <c r="K130" s="191"/>
      <c r="L130" s="191"/>
      <c r="M130" s="191"/>
      <c r="N130" s="191"/>
      <c r="O130" s="191"/>
      <c r="P130" s="424">
        <f t="shared" si="39"/>
        <v>0</v>
      </c>
      <c r="Q130" s="274" t="str">
        <f t="shared" si="36"/>
        <v>mb.</v>
      </c>
      <c r="R130" s="406"/>
      <c r="S130" s="184"/>
      <c r="T130" s="184"/>
      <c r="U130" s="184"/>
      <c r="V130" s="184"/>
      <c r="W130" s="184"/>
      <c r="X130" s="184"/>
      <c r="Y130" s="184"/>
      <c r="Z130" s="184"/>
      <c r="AA130" s="184"/>
      <c r="AB130" s="184"/>
      <c r="AC130" s="184"/>
      <c r="AD130" s="184"/>
      <c r="AE130" s="33"/>
      <c r="AG130" s="41">
        <f t="shared" si="37"/>
        <v>0</v>
      </c>
      <c r="AH130" s="413"/>
      <c r="AI130" s="42">
        <f t="shared" si="38"/>
        <v>0</v>
      </c>
      <c r="AK130" s="473">
        <f t="shared" si="23"/>
        <v>0</v>
      </c>
      <c r="AL130" s="473">
        <f t="shared" si="24"/>
        <v>0</v>
      </c>
      <c r="AM130" s="473">
        <f t="shared" si="25"/>
        <v>0</v>
      </c>
      <c r="AN130" s="473">
        <f t="shared" si="26"/>
        <v>0</v>
      </c>
      <c r="AO130" s="473">
        <f t="shared" si="27"/>
        <v>0</v>
      </c>
      <c r="AP130" s="473">
        <f t="shared" si="28"/>
        <v>0</v>
      </c>
      <c r="AQ130" s="473">
        <f t="shared" si="29"/>
        <v>0</v>
      </c>
      <c r="AR130" s="473">
        <f t="shared" si="30"/>
        <v>0</v>
      </c>
      <c r="AS130" s="473">
        <f t="shared" si="31"/>
        <v>0</v>
      </c>
      <c r="AT130" s="473">
        <f t="shared" si="32"/>
        <v>0</v>
      </c>
      <c r="AU130" s="473">
        <f t="shared" si="33"/>
        <v>0</v>
      </c>
      <c r="AV130" s="473">
        <f t="shared" si="34"/>
        <v>0</v>
      </c>
    </row>
    <row r="131" spans="1:48" x14ac:dyDescent="0.25">
      <c r="A131" s="592"/>
      <c r="B131" s="590"/>
      <c r="C131" s="601"/>
      <c r="D131" s="56" t="s">
        <v>1401</v>
      </c>
      <c r="E131" s="57">
        <v>80</v>
      </c>
      <c r="F131" s="57">
        <v>85</v>
      </c>
      <c r="G131" s="185">
        <f>VLOOKUP(D131,Baza_cen[],4,0)</f>
        <v>32.689360000000015</v>
      </c>
      <c r="I131" s="54">
        <f t="shared" si="35"/>
        <v>32.689360000000015</v>
      </c>
      <c r="J131" s="191"/>
      <c r="K131" s="191"/>
      <c r="L131" s="191"/>
      <c r="M131" s="191"/>
      <c r="N131" s="191"/>
      <c r="O131" s="191"/>
      <c r="P131" s="424">
        <f t="shared" si="39"/>
        <v>0</v>
      </c>
      <c r="Q131" s="274" t="str">
        <f t="shared" si="36"/>
        <v>mb.</v>
      </c>
      <c r="R131" s="406"/>
      <c r="S131" s="184"/>
      <c r="T131" s="184"/>
      <c r="U131" s="184"/>
      <c r="V131" s="184"/>
      <c r="W131" s="184"/>
      <c r="X131" s="184"/>
      <c r="Y131" s="184"/>
      <c r="Z131" s="184"/>
      <c r="AA131" s="184"/>
      <c r="AB131" s="184"/>
      <c r="AC131" s="184"/>
      <c r="AD131" s="184"/>
      <c r="AE131" s="33"/>
      <c r="AG131" s="41">
        <f t="shared" si="37"/>
        <v>0</v>
      </c>
      <c r="AH131" s="413"/>
      <c r="AI131" s="42">
        <f t="shared" si="38"/>
        <v>0</v>
      </c>
      <c r="AK131" s="473">
        <f t="shared" si="23"/>
        <v>0</v>
      </c>
      <c r="AL131" s="473">
        <f t="shared" si="24"/>
        <v>0</v>
      </c>
      <c r="AM131" s="473">
        <f t="shared" si="25"/>
        <v>0</v>
      </c>
      <c r="AN131" s="473">
        <f t="shared" si="26"/>
        <v>0</v>
      </c>
      <c r="AO131" s="473">
        <f t="shared" si="27"/>
        <v>0</v>
      </c>
      <c r="AP131" s="473">
        <f t="shared" si="28"/>
        <v>0</v>
      </c>
      <c r="AQ131" s="473">
        <f t="shared" si="29"/>
        <v>0</v>
      </c>
      <c r="AR131" s="473">
        <f t="shared" si="30"/>
        <v>0</v>
      </c>
      <c r="AS131" s="473">
        <f t="shared" si="31"/>
        <v>0</v>
      </c>
      <c r="AT131" s="473">
        <f t="shared" si="32"/>
        <v>0</v>
      </c>
      <c r="AU131" s="473">
        <f t="shared" si="33"/>
        <v>0</v>
      </c>
      <c r="AV131" s="473">
        <f t="shared" si="34"/>
        <v>0</v>
      </c>
    </row>
    <row r="132" spans="1:48" x14ac:dyDescent="0.25">
      <c r="A132" s="592"/>
      <c r="B132" s="590"/>
      <c r="C132" s="601"/>
      <c r="D132" s="56" t="s">
        <v>1402</v>
      </c>
      <c r="E132" s="57">
        <v>80</v>
      </c>
      <c r="F132" s="57">
        <v>90</v>
      </c>
      <c r="G132" s="185">
        <f>VLOOKUP(D132,Baza_cen[],4,0)</f>
        <v>33.796752000000005</v>
      </c>
      <c r="I132" s="54">
        <f t="shared" si="35"/>
        <v>33.796752000000005</v>
      </c>
      <c r="J132" s="191"/>
      <c r="K132" s="191"/>
      <c r="L132" s="191"/>
      <c r="M132" s="191"/>
      <c r="N132" s="191"/>
      <c r="O132" s="191"/>
      <c r="P132" s="424">
        <f t="shared" si="39"/>
        <v>0</v>
      </c>
      <c r="Q132" s="274" t="str">
        <f t="shared" si="36"/>
        <v>mb.</v>
      </c>
      <c r="R132" s="406"/>
      <c r="S132" s="184"/>
      <c r="T132" s="184"/>
      <c r="U132" s="184"/>
      <c r="V132" s="184"/>
      <c r="W132" s="184"/>
      <c r="X132" s="184"/>
      <c r="Y132" s="184"/>
      <c r="Z132" s="184"/>
      <c r="AA132" s="184"/>
      <c r="AB132" s="184"/>
      <c r="AC132" s="184"/>
      <c r="AD132" s="184"/>
      <c r="AE132" s="33"/>
      <c r="AG132" s="41">
        <f t="shared" si="37"/>
        <v>0</v>
      </c>
      <c r="AH132" s="413"/>
      <c r="AI132" s="42">
        <f t="shared" si="38"/>
        <v>0</v>
      </c>
      <c r="AK132" s="473">
        <f t="shared" si="23"/>
        <v>0</v>
      </c>
      <c r="AL132" s="473">
        <f t="shared" si="24"/>
        <v>0</v>
      </c>
      <c r="AM132" s="473">
        <f t="shared" si="25"/>
        <v>0</v>
      </c>
      <c r="AN132" s="473">
        <f t="shared" si="26"/>
        <v>0</v>
      </c>
      <c r="AO132" s="473">
        <f t="shared" si="27"/>
        <v>0</v>
      </c>
      <c r="AP132" s="473">
        <f t="shared" si="28"/>
        <v>0</v>
      </c>
      <c r="AQ132" s="473">
        <f t="shared" si="29"/>
        <v>0</v>
      </c>
      <c r="AR132" s="473">
        <f t="shared" si="30"/>
        <v>0</v>
      </c>
      <c r="AS132" s="473">
        <f t="shared" si="31"/>
        <v>0</v>
      </c>
      <c r="AT132" s="473">
        <f t="shared" si="32"/>
        <v>0</v>
      </c>
      <c r="AU132" s="473">
        <f t="shared" si="33"/>
        <v>0</v>
      </c>
      <c r="AV132" s="473">
        <f t="shared" si="34"/>
        <v>0</v>
      </c>
    </row>
    <row r="133" spans="1:48" x14ac:dyDescent="0.25">
      <c r="A133" s="592"/>
      <c r="B133" s="590"/>
      <c r="C133" s="601"/>
      <c r="D133" s="56" t="s">
        <v>1403</v>
      </c>
      <c r="E133" s="57">
        <v>80</v>
      </c>
      <c r="F133" s="57">
        <v>95</v>
      </c>
      <c r="G133" s="185">
        <f>VLOOKUP(D133,Baza_cen[],4,0)</f>
        <v>34.54211200000001</v>
      </c>
      <c r="I133" s="54">
        <f t="shared" si="35"/>
        <v>34.54211200000001</v>
      </c>
      <c r="J133" s="191"/>
      <c r="K133" s="191"/>
      <c r="L133" s="191"/>
      <c r="M133" s="191"/>
      <c r="N133" s="191"/>
      <c r="O133" s="191"/>
      <c r="P133" s="424">
        <f t="shared" si="39"/>
        <v>0</v>
      </c>
      <c r="Q133" s="274" t="str">
        <f t="shared" si="36"/>
        <v>mb.</v>
      </c>
      <c r="R133" s="406"/>
      <c r="S133" s="184"/>
      <c r="T133" s="184"/>
      <c r="U133" s="184"/>
      <c r="V133" s="184"/>
      <c r="W133" s="184"/>
      <c r="X133" s="184"/>
      <c r="Y133" s="184"/>
      <c r="Z133" s="184"/>
      <c r="AA133" s="184"/>
      <c r="AB133" s="184"/>
      <c r="AC133" s="184"/>
      <c r="AD133" s="184"/>
      <c r="AE133" s="33"/>
      <c r="AG133" s="41">
        <f t="shared" si="37"/>
        <v>0</v>
      </c>
      <c r="AH133" s="413"/>
      <c r="AI133" s="42">
        <f t="shared" si="38"/>
        <v>0</v>
      </c>
      <c r="AK133" s="473">
        <f t="shared" si="23"/>
        <v>0</v>
      </c>
      <c r="AL133" s="473">
        <f t="shared" si="24"/>
        <v>0</v>
      </c>
      <c r="AM133" s="473">
        <f t="shared" si="25"/>
        <v>0</v>
      </c>
      <c r="AN133" s="473">
        <f t="shared" si="26"/>
        <v>0</v>
      </c>
      <c r="AO133" s="473">
        <f t="shared" si="27"/>
        <v>0</v>
      </c>
      <c r="AP133" s="473">
        <f t="shared" si="28"/>
        <v>0</v>
      </c>
      <c r="AQ133" s="473">
        <f t="shared" si="29"/>
        <v>0</v>
      </c>
      <c r="AR133" s="473">
        <f t="shared" si="30"/>
        <v>0</v>
      </c>
      <c r="AS133" s="473">
        <f t="shared" si="31"/>
        <v>0</v>
      </c>
      <c r="AT133" s="473">
        <f t="shared" si="32"/>
        <v>0</v>
      </c>
      <c r="AU133" s="473">
        <f t="shared" si="33"/>
        <v>0</v>
      </c>
      <c r="AV133" s="473">
        <f t="shared" si="34"/>
        <v>0</v>
      </c>
    </row>
    <row r="134" spans="1:48" x14ac:dyDescent="0.25">
      <c r="A134" s="592"/>
      <c r="B134" s="590"/>
      <c r="C134" s="601"/>
      <c r="D134" s="56" t="s">
        <v>1404</v>
      </c>
      <c r="E134" s="57">
        <v>80</v>
      </c>
      <c r="F134" s="57">
        <v>100</v>
      </c>
      <c r="G134" s="185">
        <f>VLOOKUP(D134,Baza_cen[],4,0)</f>
        <v>35.266176000000009</v>
      </c>
      <c r="I134" s="54">
        <f t="shared" si="35"/>
        <v>35.266176000000009</v>
      </c>
      <c r="J134" s="191"/>
      <c r="K134" s="191"/>
      <c r="L134" s="191"/>
      <c r="M134" s="191"/>
      <c r="N134" s="191"/>
      <c r="O134" s="191"/>
      <c r="P134" s="424">
        <f t="shared" si="39"/>
        <v>0</v>
      </c>
      <c r="Q134" s="274" t="str">
        <f t="shared" si="36"/>
        <v>mb.</v>
      </c>
      <c r="R134" s="406"/>
      <c r="S134" s="184"/>
      <c r="T134" s="184"/>
      <c r="U134" s="184"/>
      <c r="V134" s="184"/>
      <c r="W134" s="184"/>
      <c r="X134" s="184"/>
      <c r="Y134" s="184"/>
      <c r="Z134" s="184"/>
      <c r="AA134" s="184"/>
      <c r="AB134" s="184"/>
      <c r="AC134" s="184"/>
      <c r="AD134" s="184"/>
      <c r="AE134" s="33"/>
      <c r="AG134" s="41">
        <f t="shared" si="37"/>
        <v>0</v>
      </c>
      <c r="AH134" s="413"/>
      <c r="AI134" s="42">
        <f t="shared" si="38"/>
        <v>0</v>
      </c>
      <c r="AK134" s="473">
        <f t="shared" ref="AK134:AK197" si="40">S134*$I134</f>
        <v>0</v>
      </c>
      <c r="AL134" s="473">
        <f t="shared" ref="AL134:AL197" si="41">T134*$I134</f>
        <v>0</v>
      </c>
      <c r="AM134" s="473">
        <f t="shared" ref="AM134:AM197" si="42">U134*$I134</f>
        <v>0</v>
      </c>
      <c r="AN134" s="473">
        <f t="shared" ref="AN134:AN197" si="43">V134*$I134</f>
        <v>0</v>
      </c>
      <c r="AO134" s="473">
        <f t="shared" ref="AO134:AO197" si="44">W134*$I134</f>
        <v>0</v>
      </c>
      <c r="AP134" s="473">
        <f t="shared" ref="AP134:AP197" si="45">X134*$I134</f>
        <v>0</v>
      </c>
      <c r="AQ134" s="473">
        <f t="shared" ref="AQ134:AQ197" si="46">Y134*$I134</f>
        <v>0</v>
      </c>
      <c r="AR134" s="473">
        <f t="shared" ref="AR134:AR197" si="47">Z134*$I134</f>
        <v>0</v>
      </c>
      <c r="AS134" s="473">
        <f t="shared" ref="AS134:AS197" si="48">AA134*$I134</f>
        <v>0</v>
      </c>
      <c r="AT134" s="473">
        <f t="shared" ref="AT134:AT197" si="49">AB134*$I134</f>
        <v>0</v>
      </c>
      <c r="AU134" s="473">
        <f t="shared" ref="AU134:AU197" si="50">AC134*$I134</f>
        <v>0</v>
      </c>
      <c r="AV134" s="473">
        <f t="shared" ref="AV134:AV197" si="51">AD134*$I134</f>
        <v>0</v>
      </c>
    </row>
    <row r="135" spans="1:48" x14ac:dyDescent="0.25">
      <c r="A135" s="592"/>
      <c r="B135" s="590"/>
      <c r="C135" s="601"/>
      <c r="D135" s="56" t="s">
        <v>1405</v>
      </c>
      <c r="E135" s="57">
        <v>80</v>
      </c>
      <c r="F135" s="57">
        <v>105</v>
      </c>
      <c r="G135" s="185">
        <f>VLOOKUP(D135,Baza_cen[],4,0)</f>
        <v>36.011536000000014</v>
      </c>
      <c r="I135" s="54">
        <f t="shared" si="35"/>
        <v>36.011536000000014</v>
      </c>
      <c r="J135" s="191"/>
      <c r="K135" s="191"/>
      <c r="L135" s="191"/>
      <c r="M135" s="191"/>
      <c r="N135" s="191"/>
      <c r="O135" s="191"/>
      <c r="P135" s="424">
        <f t="shared" si="39"/>
        <v>0</v>
      </c>
      <c r="Q135" s="274" t="str">
        <f t="shared" si="36"/>
        <v>mb.</v>
      </c>
      <c r="R135" s="406"/>
      <c r="S135" s="184"/>
      <c r="T135" s="184"/>
      <c r="U135" s="184"/>
      <c r="V135" s="184"/>
      <c r="W135" s="184"/>
      <c r="X135" s="184"/>
      <c r="Y135" s="184"/>
      <c r="Z135" s="184"/>
      <c r="AA135" s="184"/>
      <c r="AB135" s="184"/>
      <c r="AC135" s="184"/>
      <c r="AD135" s="184"/>
      <c r="AE135" s="33"/>
      <c r="AG135" s="41">
        <f t="shared" si="37"/>
        <v>0</v>
      </c>
      <c r="AH135" s="413"/>
      <c r="AI135" s="42">
        <f t="shared" si="38"/>
        <v>0</v>
      </c>
      <c r="AK135" s="473">
        <f t="shared" si="40"/>
        <v>0</v>
      </c>
      <c r="AL135" s="473">
        <f t="shared" si="41"/>
        <v>0</v>
      </c>
      <c r="AM135" s="473">
        <f t="shared" si="42"/>
        <v>0</v>
      </c>
      <c r="AN135" s="473">
        <f t="shared" si="43"/>
        <v>0</v>
      </c>
      <c r="AO135" s="473">
        <f t="shared" si="44"/>
        <v>0</v>
      </c>
      <c r="AP135" s="473">
        <f t="shared" si="45"/>
        <v>0</v>
      </c>
      <c r="AQ135" s="473">
        <f t="shared" si="46"/>
        <v>0</v>
      </c>
      <c r="AR135" s="473">
        <f t="shared" si="47"/>
        <v>0</v>
      </c>
      <c r="AS135" s="473">
        <f t="shared" si="48"/>
        <v>0</v>
      </c>
      <c r="AT135" s="473">
        <f t="shared" si="49"/>
        <v>0</v>
      </c>
      <c r="AU135" s="473">
        <f t="shared" si="50"/>
        <v>0</v>
      </c>
      <c r="AV135" s="473">
        <f t="shared" si="51"/>
        <v>0</v>
      </c>
    </row>
    <row r="136" spans="1:48" x14ac:dyDescent="0.25">
      <c r="A136" s="592"/>
      <c r="B136" s="590"/>
      <c r="C136" s="601"/>
      <c r="D136" s="56" t="s">
        <v>1406</v>
      </c>
      <c r="E136" s="57">
        <v>80</v>
      </c>
      <c r="F136" s="57">
        <v>110</v>
      </c>
      <c r="G136" s="185">
        <f>VLOOKUP(D136,Baza_cen[],4,0)</f>
        <v>36.735600000000012</v>
      </c>
      <c r="I136" s="54">
        <f t="shared" si="35"/>
        <v>36.735600000000012</v>
      </c>
      <c r="J136" s="191"/>
      <c r="K136" s="191"/>
      <c r="L136" s="191"/>
      <c r="M136" s="191"/>
      <c r="N136" s="191"/>
      <c r="O136" s="191"/>
      <c r="P136" s="424">
        <f t="shared" si="39"/>
        <v>0</v>
      </c>
      <c r="Q136" s="274" t="str">
        <f t="shared" si="36"/>
        <v>mb.</v>
      </c>
      <c r="R136" s="406"/>
      <c r="S136" s="184"/>
      <c r="T136" s="184"/>
      <c r="U136" s="184"/>
      <c r="V136" s="184"/>
      <c r="W136" s="184"/>
      <c r="X136" s="184"/>
      <c r="Y136" s="184"/>
      <c r="Z136" s="184"/>
      <c r="AA136" s="184"/>
      <c r="AB136" s="184"/>
      <c r="AC136" s="184"/>
      <c r="AD136" s="184"/>
      <c r="AE136" s="33"/>
      <c r="AG136" s="41">
        <f t="shared" si="37"/>
        <v>0</v>
      </c>
      <c r="AH136" s="413"/>
      <c r="AI136" s="42">
        <f t="shared" si="38"/>
        <v>0</v>
      </c>
      <c r="AK136" s="473">
        <f t="shared" si="40"/>
        <v>0</v>
      </c>
      <c r="AL136" s="473">
        <f t="shared" si="41"/>
        <v>0</v>
      </c>
      <c r="AM136" s="473">
        <f t="shared" si="42"/>
        <v>0</v>
      </c>
      <c r="AN136" s="473">
        <f t="shared" si="43"/>
        <v>0</v>
      </c>
      <c r="AO136" s="473">
        <f t="shared" si="44"/>
        <v>0</v>
      </c>
      <c r="AP136" s="473">
        <f t="shared" si="45"/>
        <v>0</v>
      </c>
      <c r="AQ136" s="473">
        <f t="shared" si="46"/>
        <v>0</v>
      </c>
      <c r="AR136" s="473">
        <f t="shared" si="47"/>
        <v>0</v>
      </c>
      <c r="AS136" s="473">
        <f t="shared" si="48"/>
        <v>0</v>
      </c>
      <c r="AT136" s="473">
        <f t="shared" si="49"/>
        <v>0</v>
      </c>
      <c r="AU136" s="473">
        <f t="shared" si="50"/>
        <v>0</v>
      </c>
      <c r="AV136" s="473">
        <f t="shared" si="51"/>
        <v>0</v>
      </c>
    </row>
    <row r="137" spans="1:48" x14ac:dyDescent="0.25">
      <c r="A137" s="592"/>
      <c r="B137" s="590"/>
      <c r="C137" s="601"/>
      <c r="D137" s="56" t="s">
        <v>1407</v>
      </c>
      <c r="E137" s="57">
        <v>80</v>
      </c>
      <c r="F137" s="57">
        <v>115</v>
      </c>
      <c r="G137" s="185">
        <f>VLOOKUP(D137,Baza_cen[],4,0)</f>
        <v>37.842992000000017</v>
      </c>
      <c r="I137" s="54">
        <f t="shared" si="35"/>
        <v>37.842992000000017</v>
      </c>
      <c r="J137" s="191"/>
      <c r="K137" s="191"/>
      <c r="L137" s="191"/>
      <c r="M137" s="191"/>
      <c r="N137" s="191"/>
      <c r="O137" s="191"/>
      <c r="P137" s="424">
        <f t="shared" si="39"/>
        <v>0</v>
      </c>
      <c r="Q137" s="274" t="str">
        <f t="shared" si="36"/>
        <v>mb.</v>
      </c>
      <c r="R137" s="406"/>
      <c r="S137" s="184"/>
      <c r="T137" s="184"/>
      <c r="U137" s="184"/>
      <c r="V137" s="184"/>
      <c r="W137" s="184"/>
      <c r="X137" s="184"/>
      <c r="Y137" s="184"/>
      <c r="Z137" s="184"/>
      <c r="AA137" s="184"/>
      <c r="AB137" s="184"/>
      <c r="AC137" s="184"/>
      <c r="AD137" s="184"/>
      <c r="AE137" s="33"/>
      <c r="AG137" s="41">
        <f t="shared" si="37"/>
        <v>0</v>
      </c>
      <c r="AH137" s="413"/>
      <c r="AI137" s="42">
        <f t="shared" si="38"/>
        <v>0</v>
      </c>
      <c r="AK137" s="473">
        <f t="shared" si="40"/>
        <v>0</v>
      </c>
      <c r="AL137" s="473">
        <f t="shared" si="41"/>
        <v>0</v>
      </c>
      <c r="AM137" s="473">
        <f t="shared" si="42"/>
        <v>0</v>
      </c>
      <c r="AN137" s="473">
        <f t="shared" si="43"/>
        <v>0</v>
      </c>
      <c r="AO137" s="473">
        <f t="shared" si="44"/>
        <v>0</v>
      </c>
      <c r="AP137" s="473">
        <f t="shared" si="45"/>
        <v>0</v>
      </c>
      <c r="AQ137" s="473">
        <f t="shared" si="46"/>
        <v>0</v>
      </c>
      <c r="AR137" s="473">
        <f t="shared" si="47"/>
        <v>0</v>
      </c>
      <c r="AS137" s="473">
        <f t="shared" si="48"/>
        <v>0</v>
      </c>
      <c r="AT137" s="473">
        <f t="shared" si="49"/>
        <v>0</v>
      </c>
      <c r="AU137" s="473">
        <f t="shared" si="50"/>
        <v>0</v>
      </c>
      <c r="AV137" s="473">
        <f t="shared" si="51"/>
        <v>0</v>
      </c>
    </row>
    <row r="138" spans="1:48" x14ac:dyDescent="0.25">
      <c r="A138" s="592"/>
      <c r="B138" s="590"/>
      <c r="C138" s="601"/>
      <c r="D138" s="56" t="s">
        <v>1408</v>
      </c>
      <c r="E138" s="57">
        <v>80</v>
      </c>
      <c r="F138" s="57">
        <v>120</v>
      </c>
      <c r="G138" s="185">
        <f>VLOOKUP(D138,Baza_cen[],4,0)</f>
        <v>38.950384000000014</v>
      </c>
      <c r="I138" s="54">
        <f t="shared" si="35"/>
        <v>38.950384000000014</v>
      </c>
      <c r="J138" s="191"/>
      <c r="K138" s="191"/>
      <c r="L138" s="191"/>
      <c r="M138" s="191"/>
      <c r="N138" s="191"/>
      <c r="O138" s="191"/>
      <c r="P138" s="424">
        <f t="shared" si="39"/>
        <v>0</v>
      </c>
      <c r="Q138" s="274" t="str">
        <f t="shared" si="36"/>
        <v>mb.</v>
      </c>
      <c r="R138" s="406"/>
      <c r="S138" s="184"/>
      <c r="T138" s="184"/>
      <c r="U138" s="184"/>
      <c r="V138" s="184"/>
      <c r="W138" s="184"/>
      <c r="X138" s="184"/>
      <c r="Y138" s="184"/>
      <c r="Z138" s="184"/>
      <c r="AA138" s="184"/>
      <c r="AB138" s="184"/>
      <c r="AC138" s="184"/>
      <c r="AD138" s="184"/>
      <c r="AE138" s="33"/>
      <c r="AG138" s="41">
        <f t="shared" si="37"/>
        <v>0</v>
      </c>
      <c r="AH138" s="413"/>
      <c r="AI138" s="42">
        <f t="shared" si="38"/>
        <v>0</v>
      </c>
      <c r="AK138" s="473">
        <f t="shared" si="40"/>
        <v>0</v>
      </c>
      <c r="AL138" s="473">
        <f t="shared" si="41"/>
        <v>0</v>
      </c>
      <c r="AM138" s="473">
        <f t="shared" si="42"/>
        <v>0</v>
      </c>
      <c r="AN138" s="473">
        <f t="shared" si="43"/>
        <v>0</v>
      </c>
      <c r="AO138" s="473">
        <f t="shared" si="44"/>
        <v>0</v>
      </c>
      <c r="AP138" s="473">
        <f t="shared" si="45"/>
        <v>0</v>
      </c>
      <c r="AQ138" s="473">
        <f t="shared" si="46"/>
        <v>0</v>
      </c>
      <c r="AR138" s="473">
        <f t="shared" si="47"/>
        <v>0</v>
      </c>
      <c r="AS138" s="473">
        <f t="shared" si="48"/>
        <v>0</v>
      </c>
      <c r="AT138" s="473">
        <f t="shared" si="49"/>
        <v>0</v>
      </c>
      <c r="AU138" s="473">
        <f t="shared" si="50"/>
        <v>0</v>
      </c>
      <c r="AV138" s="473">
        <f t="shared" si="51"/>
        <v>0</v>
      </c>
    </row>
    <row r="139" spans="1:48" x14ac:dyDescent="0.25">
      <c r="A139" s="592"/>
      <c r="B139" s="590"/>
      <c r="C139" s="601"/>
      <c r="D139" s="56" t="s">
        <v>1409</v>
      </c>
      <c r="E139" s="57">
        <v>80</v>
      </c>
      <c r="F139" s="57">
        <v>125</v>
      </c>
      <c r="G139" s="185">
        <f>VLOOKUP(D139,Baza_cen[],4,0)</f>
        <v>39.674448000000005</v>
      </c>
      <c r="I139" s="54">
        <f t="shared" si="35"/>
        <v>39.674448000000005</v>
      </c>
      <c r="J139" s="191"/>
      <c r="K139" s="191"/>
      <c r="L139" s="191"/>
      <c r="M139" s="191"/>
      <c r="N139" s="191"/>
      <c r="O139" s="191"/>
      <c r="P139" s="424">
        <f t="shared" si="39"/>
        <v>0</v>
      </c>
      <c r="Q139" s="274" t="str">
        <f t="shared" si="36"/>
        <v>mb.</v>
      </c>
      <c r="R139" s="406"/>
      <c r="S139" s="184"/>
      <c r="T139" s="184"/>
      <c r="U139" s="184"/>
      <c r="V139" s="184"/>
      <c r="W139" s="184"/>
      <c r="X139" s="184"/>
      <c r="Y139" s="184"/>
      <c r="Z139" s="184"/>
      <c r="AA139" s="184"/>
      <c r="AB139" s="184"/>
      <c r="AC139" s="184"/>
      <c r="AD139" s="184"/>
      <c r="AE139" s="33"/>
      <c r="AG139" s="41">
        <f t="shared" si="37"/>
        <v>0</v>
      </c>
      <c r="AH139" s="413"/>
      <c r="AI139" s="42">
        <f t="shared" si="38"/>
        <v>0</v>
      </c>
      <c r="AK139" s="473">
        <f t="shared" si="40"/>
        <v>0</v>
      </c>
      <c r="AL139" s="473">
        <f t="shared" si="41"/>
        <v>0</v>
      </c>
      <c r="AM139" s="473">
        <f t="shared" si="42"/>
        <v>0</v>
      </c>
      <c r="AN139" s="473">
        <f t="shared" si="43"/>
        <v>0</v>
      </c>
      <c r="AO139" s="473">
        <f t="shared" si="44"/>
        <v>0</v>
      </c>
      <c r="AP139" s="473">
        <f t="shared" si="45"/>
        <v>0</v>
      </c>
      <c r="AQ139" s="473">
        <f t="shared" si="46"/>
        <v>0</v>
      </c>
      <c r="AR139" s="473">
        <f t="shared" si="47"/>
        <v>0</v>
      </c>
      <c r="AS139" s="473">
        <f t="shared" si="48"/>
        <v>0</v>
      </c>
      <c r="AT139" s="473">
        <f t="shared" si="49"/>
        <v>0</v>
      </c>
      <c r="AU139" s="473">
        <f t="shared" si="50"/>
        <v>0</v>
      </c>
      <c r="AV139" s="473">
        <f t="shared" si="51"/>
        <v>0</v>
      </c>
    </row>
    <row r="140" spans="1:48" x14ac:dyDescent="0.25">
      <c r="A140" s="592"/>
      <c r="B140" s="590"/>
      <c r="C140" s="601"/>
      <c r="D140" s="56" t="s">
        <v>1410</v>
      </c>
      <c r="E140" s="57">
        <v>80</v>
      </c>
      <c r="F140" s="57">
        <v>130</v>
      </c>
      <c r="G140" s="185">
        <f>VLOOKUP(D140,Baza_cen[],4,0)</f>
        <v>40.41980800000001</v>
      </c>
      <c r="I140" s="54">
        <f t="shared" si="35"/>
        <v>40.41980800000001</v>
      </c>
      <c r="J140" s="191"/>
      <c r="K140" s="191"/>
      <c r="L140" s="191"/>
      <c r="M140" s="191"/>
      <c r="N140" s="191"/>
      <c r="O140" s="191"/>
      <c r="P140" s="424">
        <f t="shared" si="39"/>
        <v>0</v>
      </c>
      <c r="Q140" s="274" t="str">
        <f t="shared" si="36"/>
        <v>mb.</v>
      </c>
      <c r="R140" s="406"/>
      <c r="S140" s="184"/>
      <c r="T140" s="184"/>
      <c r="U140" s="184"/>
      <c r="V140" s="184"/>
      <c r="W140" s="184"/>
      <c r="X140" s="184"/>
      <c r="Y140" s="184"/>
      <c r="Z140" s="184"/>
      <c r="AA140" s="184"/>
      <c r="AB140" s="184"/>
      <c r="AC140" s="184"/>
      <c r="AD140" s="184"/>
      <c r="AE140" s="33"/>
      <c r="AG140" s="41">
        <f t="shared" si="37"/>
        <v>0</v>
      </c>
      <c r="AH140" s="413"/>
      <c r="AI140" s="42">
        <f t="shared" si="38"/>
        <v>0</v>
      </c>
      <c r="AK140" s="473">
        <f t="shared" si="40"/>
        <v>0</v>
      </c>
      <c r="AL140" s="473">
        <f t="shared" si="41"/>
        <v>0</v>
      </c>
      <c r="AM140" s="473">
        <f t="shared" si="42"/>
        <v>0</v>
      </c>
      <c r="AN140" s="473">
        <f t="shared" si="43"/>
        <v>0</v>
      </c>
      <c r="AO140" s="473">
        <f t="shared" si="44"/>
        <v>0</v>
      </c>
      <c r="AP140" s="473">
        <f t="shared" si="45"/>
        <v>0</v>
      </c>
      <c r="AQ140" s="473">
        <f t="shared" si="46"/>
        <v>0</v>
      </c>
      <c r="AR140" s="473">
        <f t="shared" si="47"/>
        <v>0</v>
      </c>
      <c r="AS140" s="473">
        <f t="shared" si="48"/>
        <v>0</v>
      </c>
      <c r="AT140" s="473">
        <f t="shared" si="49"/>
        <v>0</v>
      </c>
      <c r="AU140" s="473">
        <f t="shared" si="50"/>
        <v>0</v>
      </c>
      <c r="AV140" s="473">
        <f t="shared" si="51"/>
        <v>0</v>
      </c>
    </row>
    <row r="141" spans="1:48" x14ac:dyDescent="0.25">
      <c r="A141" s="592"/>
      <c r="B141" s="590"/>
      <c r="C141" s="601"/>
      <c r="D141" s="56" t="s">
        <v>1411</v>
      </c>
      <c r="E141" s="57">
        <v>80</v>
      </c>
      <c r="F141" s="57">
        <v>135</v>
      </c>
      <c r="G141" s="185">
        <f>VLOOKUP(D141,Baza_cen[],4,0)</f>
        <v>41.143872000000009</v>
      </c>
      <c r="I141" s="54">
        <f t="shared" si="35"/>
        <v>41.143872000000009</v>
      </c>
      <c r="J141" s="191"/>
      <c r="K141" s="191"/>
      <c r="L141" s="191"/>
      <c r="M141" s="191"/>
      <c r="N141" s="191"/>
      <c r="O141" s="191"/>
      <c r="P141" s="424">
        <f t="shared" si="39"/>
        <v>0</v>
      </c>
      <c r="Q141" s="274" t="str">
        <f t="shared" si="36"/>
        <v>mb.</v>
      </c>
      <c r="R141" s="406"/>
      <c r="S141" s="184"/>
      <c r="T141" s="184"/>
      <c r="U141" s="184"/>
      <c r="V141" s="184"/>
      <c r="W141" s="184"/>
      <c r="X141" s="184"/>
      <c r="Y141" s="184"/>
      <c r="Z141" s="184"/>
      <c r="AA141" s="184"/>
      <c r="AB141" s="184"/>
      <c r="AC141" s="184"/>
      <c r="AD141" s="184"/>
      <c r="AE141" s="33"/>
      <c r="AG141" s="41">
        <f t="shared" si="37"/>
        <v>0</v>
      </c>
      <c r="AH141" s="413"/>
      <c r="AI141" s="42">
        <f t="shared" si="38"/>
        <v>0</v>
      </c>
      <c r="AK141" s="473">
        <f t="shared" si="40"/>
        <v>0</v>
      </c>
      <c r="AL141" s="473">
        <f t="shared" si="41"/>
        <v>0</v>
      </c>
      <c r="AM141" s="473">
        <f t="shared" si="42"/>
        <v>0</v>
      </c>
      <c r="AN141" s="473">
        <f t="shared" si="43"/>
        <v>0</v>
      </c>
      <c r="AO141" s="473">
        <f t="shared" si="44"/>
        <v>0</v>
      </c>
      <c r="AP141" s="473">
        <f t="shared" si="45"/>
        <v>0</v>
      </c>
      <c r="AQ141" s="473">
        <f t="shared" si="46"/>
        <v>0</v>
      </c>
      <c r="AR141" s="473">
        <f t="shared" si="47"/>
        <v>0</v>
      </c>
      <c r="AS141" s="473">
        <f t="shared" si="48"/>
        <v>0</v>
      </c>
      <c r="AT141" s="473">
        <f t="shared" si="49"/>
        <v>0</v>
      </c>
      <c r="AU141" s="473">
        <f t="shared" si="50"/>
        <v>0</v>
      </c>
      <c r="AV141" s="473">
        <f t="shared" si="51"/>
        <v>0</v>
      </c>
    </row>
    <row r="142" spans="1:48" x14ac:dyDescent="0.25">
      <c r="A142" s="592"/>
      <c r="B142" s="590"/>
      <c r="C142" s="601"/>
      <c r="D142" s="56" t="s">
        <v>1412</v>
      </c>
      <c r="E142" s="57">
        <v>80</v>
      </c>
      <c r="F142" s="57">
        <v>140</v>
      </c>
      <c r="G142" s="185">
        <f>VLOOKUP(D142,Baza_cen[],4,0)</f>
        <v>41.889232000000014</v>
      </c>
      <c r="I142" s="54">
        <f t="shared" si="35"/>
        <v>41.889232000000014</v>
      </c>
      <c r="J142" s="191"/>
      <c r="K142" s="191"/>
      <c r="L142" s="191"/>
      <c r="M142" s="191"/>
      <c r="N142" s="191"/>
      <c r="O142" s="191"/>
      <c r="P142" s="424">
        <f t="shared" si="39"/>
        <v>0</v>
      </c>
      <c r="Q142" s="274" t="str">
        <f t="shared" si="36"/>
        <v>mb.</v>
      </c>
      <c r="R142" s="406"/>
      <c r="S142" s="184"/>
      <c r="T142" s="184"/>
      <c r="U142" s="184"/>
      <c r="V142" s="184"/>
      <c r="W142" s="184"/>
      <c r="X142" s="184"/>
      <c r="Y142" s="184"/>
      <c r="Z142" s="184"/>
      <c r="AA142" s="184"/>
      <c r="AB142" s="184"/>
      <c r="AC142" s="184"/>
      <c r="AD142" s="184"/>
      <c r="AE142" s="33"/>
      <c r="AG142" s="41">
        <f t="shared" si="37"/>
        <v>0</v>
      </c>
      <c r="AH142" s="413"/>
      <c r="AI142" s="42">
        <f t="shared" si="38"/>
        <v>0</v>
      </c>
      <c r="AK142" s="473">
        <f t="shared" si="40"/>
        <v>0</v>
      </c>
      <c r="AL142" s="473">
        <f t="shared" si="41"/>
        <v>0</v>
      </c>
      <c r="AM142" s="473">
        <f t="shared" si="42"/>
        <v>0</v>
      </c>
      <c r="AN142" s="473">
        <f t="shared" si="43"/>
        <v>0</v>
      </c>
      <c r="AO142" s="473">
        <f t="shared" si="44"/>
        <v>0</v>
      </c>
      <c r="AP142" s="473">
        <f t="shared" si="45"/>
        <v>0</v>
      </c>
      <c r="AQ142" s="473">
        <f t="shared" si="46"/>
        <v>0</v>
      </c>
      <c r="AR142" s="473">
        <f t="shared" si="47"/>
        <v>0</v>
      </c>
      <c r="AS142" s="473">
        <f t="shared" si="48"/>
        <v>0</v>
      </c>
      <c r="AT142" s="473">
        <f t="shared" si="49"/>
        <v>0</v>
      </c>
      <c r="AU142" s="473">
        <f t="shared" si="50"/>
        <v>0</v>
      </c>
      <c r="AV142" s="473">
        <f t="shared" si="51"/>
        <v>0</v>
      </c>
    </row>
    <row r="143" spans="1:48" x14ac:dyDescent="0.25">
      <c r="A143" s="592"/>
      <c r="B143" s="590"/>
      <c r="C143" s="601"/>
      <c r="D143" s="56" t="s">
        <v>1413</v>
      </c>
      <c r="E143" s="57">
        <v>80</v>
      </c>
      <c r="F143" s="57">
        <v>145</v>
      </c>
      <c r="G143" s="185">
        <f>VLOOKUP(D143,Baza_cen[],4,0)</f>
        <v>42.975328000000019</v>
      </c>
      <c r="I143" s="54">
        <f t="shared" si="35"/>
        <v>42.975328000000019</v>
      </c>
      <c r="J143" s="191"/>
      <c r="K143" s="191"/>
      <c r="L143" s="191"/>
      <c r="M143" s="191"/>
      <c r="N143" s="191"/>
      <c r="O143" s="191"/>
      <c r="P143" s="424">
        <f t="shared" si="39"/>
        <v>0</v>
      </c>
      <c r="Q143" s="274" t="str">
        <f t="shared" si="36"/>
        <v>mb.</v>
      </c>
      <c r="R143" s="406"/>
      <c r="S143" s="184"/>
      <c r="T143" s="184"/>
      <c r="U143" s="184"/>
      <c r="V143" s="184"/>
      <c r="W143" s="184"/>
      <c r="X143" s="184"/>
      <c r="Y143" s="184"/>
      <c r="Z143" s="184"/>
      <c r="AA143" s="184"/>
      <c r="AB143" s="184"/>
      <c r="AC143" s="184"/>
      <c r="AD143" s="184"/>
      <c r="AE143" s="33"/>
      <c r="AG143" s="41">
        <f t="shared" si="37"/>
        <v>0</v>
      </c>
      <c r="AH143" s="413"/>
      <c r="AI143" s="42">
        <f t="shared" si="38"/>
        <v>0</v>
      </c>
      <c r="AK143" s="473">
        <f t="shared" si="40"/>
        <v>0</v>
      </c>
      <c r="AL143" s="473">
        <f t="shared" si="41"/>
        <v>0</v>
      </c>
      <c r="AM143" s="473">
        <f t="shared" si="42"/>
        <v>0</v>
      </c>
      <c r="AN143" s="473">
        <f t="shared" si="43"/>
        <v>0</v>
      </c>
      <c r="AO143" s="473">
        <f t="shared" si="44"/>
        <v>0</v>
      </c>
      <c r="AP143" s="473">
        <f t="shared" si="45"/>
        <v>0</v>
      </c>
      <c r="AQ143" s="473">
        <f t="shared" si="46"/>
        <v>0</v>
      </c>
      <c r="AR143" s="473">
        <f t="shared" si="47"/>
        <v>0</v>
      </c>
      <c r="AS143" s="473">
        <f t="shared" si="48"/>
        <v>0</v>
      </c>
      <c r="AT143" s="473">
        <f t="shared" si="49"/>
        <v>0</v>
      </c>
      <c r="AU143" s="473">
        <f t="shared" si="50"/>
        <v>0</v>
      </c>
      <c r="AV143" s="473">
        <f t="shared" si="51"/>
        <v>0</v>
      </c>
    </row>
    <row r="144" spans="1:48" x14ac:dyDescent="0.25">
      <c r="A144" s="592"/>
      <c r="B144" s="590"/>
      <c r="C144" s="601"/>
      <c r="D144" s="56" t="s">
        <v>1414</v>
      </c>
      <c r="E144" s="57">
        <v>80</v>
      </c>
      <c r="F144" s="57">
        <v>150</v>
      </c>
      <c r="G144" s="185">
        <f>VLOOKUP(D144,Baza_cen[],4,0)</f>
        <v>44.082720000000009</v>
      </c>
      <c r="I144" s="54">
        <f t="shared" si="35"/>
        <v>44.082720000000009</v>
      </c>
      <c r="J144" s="191"/>
      <c r="K144" s="191"/>
      <c r="L144" s="191"/>
      <c r="M144" s="191"/>
      <c r="N144" s="191"/>
      <c r="O144" s="191"/>
      <c r="P144" s="424">
        <f t="shared" si="39"/>
        <v>0</v>
      </c>
      <c r="Q144" s="274" t="str">
        <f t="shared" si="36"/>
        <v>mb.</v>
      </c>
      <c r="R144" s="406"/>
      <c r="S144" s="184"/>
      <c r="T144" s="184"/>
      <c r="U144" s="184"/>
      <c r="V144" s="184"/>
      <c r="W144" s="184"/>
      <c r="X144" s="184"/>
      <c r="Y144" s="184"/>
      <c r="Z144" s="184"/>
      <c r="AA144" s="184"/>
      <c r="AB144" s="184"/>
      <c r="AC144" s="184"/>
      <c r="AD144" s="184"/>
      <c r="AE144" s="33"/>
      <c r="AG144" s="41">
        <f t="shared" si="37"/>
        <v>0</v>
      </c>
      <c r="AH144" s="413"/>
      <c r="AI144" s="42">
        <f t="shared" si="38"/>
        <v>0</v>
      </c>
      <c r="AK144" s="473">
        <f t="shared" si="40"/>
        <v>0</v>
      </c>
      <c r="AL144" s="473">
        <f t="shared" si="41"/>
        <v>0</v>
      </c>
      <c r="AM144" s="473">
        <f t="shared" si="42"/>
        <v>0</v>
      </c>
      <c r="AN144" s="473">
        <f t="shared" si="43"/>
        <v>0</v>
      </c>
      <c r="AO144" s="473">
        <f t="shared" si="44"/>
        <v>0</v>
      </c>
      <c r="AP144" s="473">
        <f t="shared" si="45"/>
        <v>0</v>
      </c>
      <c r="AQ144" s="473">
        <f t="shared" si="46"/>
        <v>0</v>
      </c>
      <c r="AR144" s="473">
        <f t="shared" si="47"/>
        <v>0</v>
      </c>
      <c r="AS144" s="473">
        <f t="shared" si="48"/>
        <v>0</v>
      </c>
      <c r="AT144" s="473">
        <f t="shared" si="49"/>
        <v>0</v>
      </c>
      <c r="AU144" s="473">
        <f t="shared" si="50"/>
        <v>0</v>
      </c>
      <c r="AV144" s="473">
        <f t="shared" si="51"/>
        <v>0</v>
      </c>
    </row>
    <row r="145" spans="1:48" x14ac:dyDescent="0.25">
      <c r="A145" s="592"/>
      <c r="B145" s="590"/>
      <c r="C145" s="601"/>
      <c r="D145" s="56" t="s">
        <v>1415</v>
      </c>
      <c r="E145" s="57">
        <v>80</v>
      </c>
      <c r="F145" s="57">
        <v>155</v>
      </c>
      <c r="G145" s="185">
        <f>VLOOKUP(D145,Baza_cen[],4,0)</f>
        <v>45.190112000000006</v>
      </c>
      <c r="I145" s="54">
        <f t="shared" si="35"/>
        <v>45.190112000000006</v>
      </c>
      <c r="J145" s="191"/>
      <c r="K145" s="191"/>
      <c r="L145" s="191"/>
      <c r="M145" s="191"/>
      <c r="N145" s="191"/>
      <c r="O145" s="191"/>
      <c r="P145" s="424">
        <f t="shared" si="39"/>
        <v>0</v>
      </c>
      <c r="Q145" s="274" t="str">
        <f t="shared" si="36"/>
        <v>mb.</v>
      </c>
      <c r="R145" s="406"/>
      <c r="S145" s="184"/>
      <c r="T145" s="184"/>
      <c r="U145" s="184"/>
      <c r="V145" s="184"/>
      <c r="W145" s="184"/>
      <c r="X145" s="184"/>
      <c r="Y145" s="184"/>
      <c r="Z145" s="184"/>
      <c r="AA145" s="184"/>
      <c r="AB145" s="184"/>
      <c r="AC145" s="184"/>
      <c r="AD145" s="184"/>
      <c r="AE145" s="33"/>
      <c r="AG145" s="41">
        <f t="shared" si="37"/>
        <v>0</v>
      </c>
      <c r="AH145" s="413"/>
      <c r="AI145" s="42">
        <f t="shared" si="38"/>
        <v>0</v>
      </c>
      <c r="AK145" s="473">
        <f t="shared" si="40"/>
        <v>0</v>
      </c>
      <c r="AL145" s="473">
        <f t="shared" si="41"/>
        <v>0</v>
      </c>
      <c r="AM145" s="473">
        <f t="shared" si="42"/>
        <v>0</v>
      </c>
      <c r="AN145" s="473">
        <f t="shared" si="43"/>
        <v>0</v>
      </c>
      <c r="AO145" s="473">
        <f t="shared" si="44"/>
        <v>0</v>
      </c>
      <c r="AP145" s="473">
        <f t="shared" si="45"/>
        <v>0</v>
      </c>
      <c r="AQ145" s="473">
        <f t="shared" si="46"/>
        <v>0</v>
      </c>
      <c r="AR145" s="473">
        <f t="shared" si="47"/>
        <v>0</v>
      </c>
      <c r="AS145" s="473">
        <f t="shared" si="48"/>
        <v>0</v>
      </c>
      <c r="AT145" s="473">
        <f t="shared" si="49"/>
        <v>0</v>
      </c>
      <c r="AU145" s="473">
        <f t="shared" si="50"/>
        <v>0</v>
      </c>
      <c r="AV145" s="473">
        <f t="shared" si="51"/>
        <v>0</v>
      </c>
    </row>
    <row r="146" spans="1:48" x14ac:dyDescent="0.25">
      <c r="A146" s="592"/>
      <c r="B146" s="590"/>
      <c r="C146" s="601"/>
      <c r="D146" s="56" t="s">
        <v>1416</v>
      </c>
      <c r="E146" s="57">
        <v>80</v>
      </c>
      <c r="F146" s="57">
        <v>160</v>
      </c>
      <c r="G146" s="185">
        <f>VLOOKUP(D146,Baza_cen[],4,0)</f>
        <v>46.297504000000011</v>
      </c>
      <c r="I146" s="54">
        <f t="shared" si="35"/>
        <v>46.297504000000011</v>
      </c>
      <c r="J146" s="191"/>
      <c r="K146" s="191"/>
      <c r="L146" s="191"/>
      <c r="M146" s="191"/>
      <c r="N146" s="191"/>
      <c r="O146" s="191"/>
      <c r="P146" s="424">
        <f t="shared" si="39"/>
        <v>0</v>
      </c>
      <c r="Q146" s="274" t="str">
        <f t="shared" si="36"/>
        <v>mb.</v>
      </c>
      <c r="R146" s="406"/>
      <c r="S146" s="184"/>
      <c r="T146" s="184"/>
      <c r="U146" s="184"/>
      <c r="V146" s="184"/>
      <c r="W146" s="184"/>
      <c r="X146" s="184"/>
      <c r="Y146" s="184"/>
      <c r="Z146" s="184"/>
      <c r="AA146" s="184"/>
      <c r="AB146" s="184"/>
      <c r="AC146" s="184"/>
      <c r="AD146" s="184"/>
      <c r="AE146" s="33"/>
      <c r="AG146" s="41">
        <f t="shared" si="37"/>
        <v>0</v>
      </c>
      <c r="AH146" s="413"/>
      <c r="AI146" s="42">
        <f t="shared" si="38"/>
        <v>0</v>
      </c>
      <c r="AK146" s="473">
        <f t="shared" si="40"/>
        <v>0</v>
      </c>
      <c r="AL146" s="473">
        <f t="shared" si="41"/>
        <v>0</v>
      </c>
      <c r="AM146" s="473">
        <f t="shared" si="42"/>
        <v>0</v>
      </c>
      <c r="AN146" s="473">
        <f t="shared" si="43"/>
        <v>0</v>
      </c>
      <c r="AO146" s="473">
        <f t="shared" si="44"/>
        <v>0</v>
      </c>
      <c r="AP146" s="473">
        <f t="shared" si="45"/>
        <v>0</v>
      </c>
      <c r="AQ146" s="473">
        <f t="shared" si="46"/>
        <v>0</v>
      </c>
      <c r="AR146" s="473">
        <f t="shared" si="47"/>
        <v>0</v>
      </c>
      <c r="AS146" s="473">
        <f t="shared" si="48"/>
        <v>0</v>
      </c>
      <c r="AT146" s="473">
        <f t="shared" si="49"/>
        <v>0</v>
      </c>
      <c r="AU146" s="473">
        <f t="shared" si="50"/>
        <v>0</v>
      </c>
      <c r="AV146" s="473">
        <f t="shared" si="51"/>
        <v>0</v>
      </c>
    </row>
    <row r="147" spans="1:48" x14ac:dyDescent="0.25">
      <c r="A147" s="592"/>
      <c r="B147" s="590"/>
      <c r="C147" s="601"/>
      <c r="D147" s="56" t="s">
        <v>1417</v>
      </c>
      <c r="E147" s="57">
        <v>80</v>
      </c>
      <c r="F147" s="57">
        <v>165</v>
      </c>
      <c r="G147" s="185">
        <f>VLOOKUP(D147,Baza_cen[],4,0)</f>
        <v>47.383600000000015</v>
      </c>
      <c r="I147" s="54">
        <f t="shared" si="35"/>
        <v>47.383600000000015</v>
      </c>
      <c r="J147" s="191"/>
      <c r="K147" s="191"/>
      <c r="L147" s="191"/>
      <c r="M147" s="191"/>
      <c r="N147" s="191"/>
      <c r="O147" s="191"/>
      <c r="P147" s="424">
        <f t="shared" si="39"/>
        <v>0</v>
      </c>
      <c r="Q147" s="274" t="str">
        <f t="shared" si="36"/>
        <v>mb.</v>
      </c>
      <c r="R147" s="406"/>
      <c r="S147" s="184"/>
      <c r="T147" s="184"/>
      <c r="U147" s="184"/>
      <c r="V147" s="184"/>
      <c r="W147" s="184"/>
      <c r="X147" s="184"/>
      <c r="Y147" s="184"/>
      <c r="Z147" s="184"/>
      <c r="AA147" s="184"/>
      <c r="AB147" s="184"/>
      <c r="AC147" s="184"/>
      <c r="AD147" s="184"/>
      <c r="AE147" s="33"/>
      <c r="AG147" s="41">
        <f t="shared" si="37"/>
        <v>0</v>
      </c>
      <c r="AH147" s="413"/>
      <c r="AI147" s="42">
        <f t="shared" si="38"/>
        <v>0</v>
      </c>
      <c r="AK147" s="473">
        <f t="shared" si="40"/>
        <v>0</v>
      </c>
      <c r="AL147" s="473">
        <f t="shared" si="41"/>
        <v>0</v>
      </c>
      <c r="AM147" s="473">
        <f t="shared" si="42"/>
        <v>0</v>
      </c>
      <c r="AN147" s="473">
        <f t="shared" si="43"/>
        <v>0</v>
      </c>
      <c r="AO147" s="473">
        <f t="shared" si="44"/>
        <v>0</v>
      </c>
      <c r="AP147" s="473">
        <f t="shared" si="45"/>
        <v>0</v>
      </c>
      <c r="AQ147" s="473">
        <f t="shared" si="46"/>
        <v>0</v>
      </c>
      <c r="AR147" s="473">
        <f t="shared" si="47"/>
        <v>0</v>
      </c>
      <c r="AS147" s="473">
        <f t="shared" si="48"/>
        <v>0</v>
      </c>
      <c r="AT147" s="473">
        <f t="shared" si="49"/>
        <v>0</v>
      </c>
      <c r="AU147" s="473">
        <f t="shared" si="50"/>
        <v>0</v>
      </c>
      <c r="AV147" s="473">
        <f t="shared" si="51"/>
        <v>0</v>
      </c>
    </row>
    <row r="148" spans="1:48" x14ac:dyDescent="0.25">
      <c r="A148" s="592"/>
      <c r="B148" s="590"/>
      <c r="C148" s="601"/>
      <c r="D148" s="56" t="s">
        <v>1418</v>
      </c>
      <c r="E148" s="57">
        <v>80</v>
      </c>
      <c r="F148" s="57">
        <v>170</v>
      </c>
      <c r="G148" s="185">
        <f>VLOOKUP(D148,Baza_cen[],4,0)</f>
        <v>48.490992000000013</v>
      </c>
      <c r="I148" s="54">
        <f t="shared" si="35"/>
        <v>48.490992000000013</v>
      </c>
      <c r="J148" s="191"/>
      <c r="K148" s="191"/>
      <c r="L148" s="191"/>
      <c r="M148" s="191"/>
      <c r="N148" s="191"/>
      <c r="O148" s="191"/>
      <c r="P148" s="424">
        <f t="shared" si="39"/>
        <v>0</v>
      </c>
      <c r="Q148" s="274" t="str">
        <f t="shared" si="36"/>
        <v>mb.</v>
      </c>
      <c r="R148" s="406"/>
      <c r="S148" s="184"/>
      <c r="T148" s="184"/>
      <c r="U148" s="184"/>
      <c r="V148" s="184"/>
      <c r="W148" s="184"/>
      <c r="X148" s="184"/>
      <c r="Y148" s="184"/>
      <c r="Z148" s="184"/>
      <c r="AA148" s="184"/>
      <c r="AB148" s="184"/>
      <c r="AC148" s="184"/>
      <c r="AD148" s="184"/>
      <c r="AE148" s="33"/>
      <c r="AG148" s="41">
        <f t="shared" si="37"/>
        <v>0</v>
      </c>
      <c r="AH148" s="413"/>
      <c r="AI148" s="42">
        <f t="shared" si="38"/>
        <v>0</v>
      </c>
      <c r="AK148" s="473">
        <f t="shared" si="40"/>
        <v>0</v>
      </c>
      <c r="AL148" s="473">
        <f t="shared" si="41"/>
        <v>0</v>
      </c>
      <c r="AM148" s="473">
        <f t="shared" si="42"/>
        <v>0</v>
      </c>
      <c r="AN148" s="473">
        <f t="shared" si="43"/>
        <v>0</v>
      </c>
      <c r="AO148" s="473">
        <f t="shared" si="44"/>
        <v>0</v>
      </c>
      <c r="AP148" s="473">
        <f t="shared" si="45"/>
        <v>0</v>
      </c>
      <c r="AQ148" s="473">
        <f t="shared" si="46"/>
        <v>0</v>
      </c>
      <c r="AR148" s="473">
        <f t="shared" si="47"/>
        <v>0</v>
      </c>
      <c r="AS148" s="473">
        <f t="shared" si="48"/>
        <v>0</v>
      </c>
      <c r="AT148" s="473">
        <f t="shared" si="49"/>
        <v>0</v>
      </c>
      <c r="AU148" s="473">
        <f t="shared" si="50"/>
        <v>0</v>
      </c>
      <c r="AV148" s="473">
        <f t="shared" si="51"/>
        <v>0</v>
      </c>
    </row>
    <row r="149" spans="1:48" x14ac:dyDescent="0.25">
      <c r="A149" s="592"/>
      <c r="B149" s="590"/>
      <c r="C149" s="601"/>
      <c r="D149" s="56" t="s">
        <v>1419</v>
      </c>
      <c r="E149" s="57">
        <v>80</v>
      </c>
      <c r="F149" s="57">
        <v>175</v>
      </c>
      <c r="G149" s="185">
        <f>VLOOKUP(D149,Baza_cen[],4,0)</f>
        <v>49.960416000000016</v>
      </c>
      <c r="I149" s="54">
        <f t="shared" si="35"/>
        <v>49.960416000000016</v>
      </c>
      <c r="J149" s="191"/>
      <c r="K149" s="191"/>
      <c r="L149" s="191"/>
      <c r="M149" s="191"/>
      <c r="N149" s="191"/>
      <c r="O149" s="191"/>
      <c r="P149" s="424">
        <f t="shared" si="39"/>
        <v>0</v>
      </c>
      <c r="Q149" s="274" t="str">
        <f t="shared" si="36"/>
        <v>mb.</v>
      </c>
      <c r="R149" s="406"/>
      <c r="S149" s="184"/>
      <c r="T149" s="184"/>
      <c r="U149" s="184"/>
      <c r="V149" s="184"/>
      <c r="W149" s="184"/>
      <c r="X149" s="184"/>
      <c r="Y149" s="184"/>
      <c r="Z149" s="184"/>
      <c r="AA149" s="184"/>
      <c r="AB149" s="184"/>
      <c r="AC149" s="184"/>
      <c r="AD149" s="184"/>
      <c r="AE149" s="33"/>
      <c r="AG149" s="41">
        <f t="shared" si="37"/>
        <v>0</v>
      </c>
      <c r="AH149" s="413"/>
      <c r="AI149" s="42">
        <f t="shared" si="38"/>
        <v>0</v>
      </c>
      <c r="AK149" s="473">
        <f t="shared" si="40"/>
        <v>0</v>
      </c>
      <c r="AL149" s="473">
        <f t="shared" si="41"/>
        <v>0</v>
      </c>
      <c r="AM149" s="473">
        <f t="shared" si="42"/>
        <v>0</v>
      </c>
      <c r="AN149" s="473">
        <f t="shared" si="43"/>
        <v>0</v>
      </c>
      <c r="AO149" s="473">
        <f t="shared" si="44"/>
        <v>0</v>
      </c>
      <c r="AP149" s="473">
        <f t="shared" si="45"/>
        <v>0</v>
      </c>
      <c r="AQ149" s="473">
        <f t="shared" si="46"/>
        <v>0</v>
      </c>
      <c r="AR149" s="473">
        <f t="shared" si="47"/>
        <v>0</v>
      </c>
      <c r="AS149" s="473">
        <f t="shared" si="48"/>
        <v>0</v>
      </c>
      <c r="AT149" s="473">
        <f t="shared" si="49"/>
        <v>0</v>
      </c>
      <c r="AU149" s="473">
        <f t="shared" si="50"/>
        <v>0</v>
      </c>
      <c r="AV149" s="473">
        <f t="shared" si="51"/>
        <v>0</v>
      </c>
    </row>
    <row r="150" spans="1:48" x14ac:dyDescent="0.25">
      <c r="A150" s="592"/>
      <c r="B150" s="590"/>
      <c r="C150" s="601"/>
      <c r="D150" s="56" t="s">
        <v>1420</v>
      </c>
      <c r="E150" s="57">
        <v>80</v>
      </c>
      <c r="F150" s="57">
        <v>180</v>
      </c>
      <c r="G150" s="185">
        <f>VLOOKUP(D150,Baza_cen[],4,0)</f>
        <v>51.429840000000013</v>
      </c>
      <c r="I150" s="54">
        <f t="shared" si="35"/>
        <v>51.429840000000013</v>
      </c>
      <c r="J150" s="191"/>
      <c r="K150" s="191"/>
      <c r="L150" s="191"/>
      <c r="M150" s="191"/>
      <c r="N150" s="191"/>
      <c r="O150" s="191"/>
      <c r="P150" s="424">
        <f t="shared" si="39"/>
        <v>0</v>
      </c>
      <c r="Q150" s="274" t="str">
        <f t="shared" si="36"/>
        <v>mb.</v>
      </c>
      <c r="R150" s="406"/>
      <c r="S150" s="184"/>
      <c r="T150" s="184"/>
      <c r="U150" s="184"/>
      <c r="V150" s="184"/>
      <c r="W150" s="184"/>
      <c r="X150" s="184"/>
      <c r="Y150" s="184"/>
      <c r="Z150" s="184"/>
      <c r="AA150" s="184"/>
      <c r="AB150" s="184"/>
      <c r="AC150" s="184"/>
      <c r="AD150" s="184"/>
      <c r="AE150" s="33"/>
      <c r="AG150" s="41">
        <f t="shared" si="37"/>
        <v>0</v>
      </c>
      <c r="AH150" s="413"/>
      <c r="AI150" s="42">
        <f t="shared" si="38"/>
        <v>0</v>
      </c>
      <c r="AK150" s="473">
        <f t="shared" si="40"/>
        <v>0</v>
      </c>
      <c r="AL150" s="473">
        <f t="shared" si="41"/>
        <v>0</v>
      </c>
      <c r="AM150" s="473">
        <f t="shared" si="42"/>
        <v>0</v>
      </c>
      <c r="AN150" s="473">
        <f t="shared" si="43"/>
        <v>0</v>
      </c>
      <c r="AO150" s="473">
        <f t="shared" si="44"/>
        <v>0</v>
      </c>
      <c r="AP150" s="473">
        <f t="shared" si="45"/>
        <v>0</v>
      </c>
      <c r="AQ150" s="473">
        <f t="shared" si="46"/>
        <v>0</v>
      </c>
      <c r="AR150" s="473">
        <f t="shared" si="47"/>
        <v>0</v>
      </c>
      <c r="AS150" s="473">
        <f t="shared" si="48"/>
        <v>0</v>
      </c>
      <c r="AT150" s="473">
        <f t="shared" si="49"/>
        <v>0</v>
      </c>
      <c r="AU150" s="473">
        <f t="shared" si="50"/>
        <v>0</v>
      </c>
      <c r="AV150" s="473">
        <f t="shared" si="51"/>
        <v>0</v>
      </c>
    </row>
    <row r="151" spans="1:48" x14ac:dyDescent="0.25">
      <c r="A151" s="592"/>
      <c r="B151" s="590"/>
      <c r="C151" s="601"/>
      <c r="D151" s="56" t="s">
        <v>1421</v>
      </c>
      <c r="E151" s="57">
        <v>80</v>
      </c>
      <c r="F151" s="57">
        <v>185</v>
      </c>
      <c r="G151" s="185">
        <f>VLOOKUP(D151,Baza_cen[],4,0)</f>
        <v>52.537232000000017</v>
      </c>
      <c r="I151" s="54">
        <f t="shared" si="35"/>
        <v>52.537232000000017</v>
      </c>
      <c r="J151" s="191"/>
      <c r="K151" s="191"/>
      <c r="L151" s="191"/>
      <c r="M151" s="191"/>
      <c r="N151" s="191"/>
      <c r="O151" s="191"/>
      <c r="P151" s="424">
        <f t="shared" si="39"/>
        <v>0</v>
      </c>
      <c r="Q151" s="274" t="str">
        <f t="shared" si="36"/>
        <v>mb.</v>
      </c>
      <c r="R151" s="406"/>
      <c r="S151" s="184"/>
      <c r="T151" s="184"/>
      <c r="U151" s="184"/>
      <c r="V151" s="184"/>
      <c r="W151" s="184"/>
      <c r="X151" s="184"/>
      <c r="Y151" s="184"/>
      <c r="Z151" s="184"/>
      <c r="AA151" s="184"/>
      <c r="AB151" s="184"/>
      <c r="AC151" s="184"/>
      <c r="AD151" s="184"/>
      <c r="AE151" s="33"/>
      <c r="AG151" s="41">
        <f t="shared" si="37"/>
        <v>0</v>
      </c>
      <c r="AH151" s="413"/>
      <c r="AI151" s="42">
        <f t="shared" si="38"/>
        <v>0</v>
      </c>
      <c r="AK151" s="473">
        <f t="shared" si="40"/>
        <v>0</v>
      </c>
      <c r="AL151" s="473">
        <f t="shared" si="41"/>
        <v>0</v>
      </c>
      <c r="AM151" s="473">
        <f t="shared" si="42"/>
        <v>0</v>
      </c>
      <c r="AN151" s="473">
        <f t="shared" si="43"/>
        <v>0</v>
      </c>
      <c r="AO151" s="473">
        <f t="shared" si="44"/>
        <v>0</v>
      </c>
      <c r="AP151" s="473">
        <f t="shared" si="45"/>
        <v>0</v>
      </c>
      <c r="AQ151" s="473">
        <f t="shared" si="46"/>
        <v>0</v>
      </c>
      <c r="AR151" s="473">
        <f t="shared" si="47"/>
        <v>0</v>
      </c>
      <c r="AS151" s="473">
        <f t="shared" si="48"/>
        <v>0</v>
      </c>
      <c r="AT151" s="473">
        <f t="shared" si="49"/>
        <v>0</v>
      </c>
      <c r="AU151" s="473">
        <f t="shared" si="50"/>
        <v>0</v>
      </c>
      <c r="AV151" s="473">
        <f t="shared" si="51"/>
        <v>0</v>
      </c>
    </row>
    <row r="152" spans="1:48" x14ac:dyDescent="0.25">
      <c r="A152" s="592"/>
      <c r="B152" s="590"/>
      <c r="C152" s="601"/>
      <c r="D152" s="56" t="s">
        <v>1422</v>
      </c>
      <c r="E152" s="57">
        <v>80</v>
      </c>
      <c r="F152" s="57">
        <v>190</v>
      </c>
      <c r="G152" s="185">
        <f>VLOOKUP(D152,Baza_cen[],4,0)</f>
        <v>53.644624000000022</v>
      </c>
      <c r="I152" s="54">
        <f t="shared" si="35"/>
        <v>53.644624000000022</v>
      </c>
      <c r="J152" s="191"/>
      <c r="K152" s="191"/>
      <c r="L152" s="191"/>
      <c r="M152" s="191"/>
      <c r="N152" s="191"/>
      <c r="O152" s="191"/>
      <c r="P152" s="424">
        <f t="shared" si="39"/>
        <v>0</v>
      </c>
      <c r="Q152" s="274" t="str">
        <f t="shared" si="36"/>
        <v>mb.</v>
      </c>
      <c r="R152" s="406"/>
      <c r="S152" s="184"/>
      <c r="T152" s="184"/>
      <c r="U152" s="184"/>
      <c r="V152" s="184"/>
      <c r="W152" s="184"/>
      <c r="X152" s="184"/>
      <c r="Y152" s="184"/>
      <c r="Z152" s="184"/>
      <c r="AA152" s="184"/>
      <c r="AB152" s="184"/>
      <c r="AC152" s="184"/>
      <c r="AD152" s="184"/>
      <c r="AE152" s="33"/>
      <c r="AG152" s="41">
        <f t="shared" si="37"/>
        <v>0</v>
      </c>
      <c r="AH152" s="413"/>
      <c r="AI152" s="42">
        <f t="shared" si="38"/>
        <v>0</v>
      </c>
      <c r="AK152" s="473">
        <f t="shared" si="40"/>
        <v>0</v>
      </c>
      <c r="AL152" s="473">
        <f t="shared" si="41"/>
        <v>0</v>
      </c>
      <c r="AM152" s="473">
        <f t="shared" si="42"/>
        <v>0</v>
      </c>
      <c r="AN152" s="473">
        <f t="shared" si="43"/>
        <v>0</v>
      </c>
      <c r="AO152" s="473">
        <f t="shared" si="44"/>
        <v>0</v>
      </c>
      <c r="AP152" s="473">
        <f t="shared" si="45"/>
        <v>0</v>
      </c>
      <c r="AQ152" s="473">
        <f t="shared" si="46"/>
        <v>0</v>
      </c>
      <c r="AR152" s="473">
        <f t="shared" si="47"/>
        <v>0</v>
      </c>
      <c r="AS152" s="473">
        <f t="shared" si="48"/>
        <v>0</v>
      </c>
      <c r="AT152" s="473">
        <f t="shared" si="49"/>
        <v>0</v>
      </c>
      <c r="AU152" s="473">
        <f t="shared" si="50"/>
        <v>0</v>
      </c>
      <c r="AV152" s="473">
        <f t="shared" si="51"/>
        <v>0</v>
      </c>
    </row>
    <row r="153" spans="1:48" x14ac:dyDescent="0.25">
      <c r="A153" s="592"/>
      <c r="B153" s="590"/>
      <c r="C153" s="601"/>
      <c r="D153" s="56" t="s">
        <v>1423</v>
      </c>
      <c r="E153" s="57">
        <v>80</v>
      </c>
      <c r="F153" s="57">
        <v>195</v>
      </c>
      <c r="G153" s="185">
        <f>VLOOKUP(D153,Baza_cen[],4,0)</f>
        <v>54.36868800000002</v>
      </c>
      <c r="I153" s="54">
        <f t="shared" si="35"/>
        <v>54.36868800000002</v>
      </c>
      <c r="J153" s="191"/>
      <c r="K153" s="191"/>
      <c r="L153" s="191"/>
      <c r="M153" s="191"/>
      <c r="N153" s="191"/>
      <c r="O153" s="191"/>
      <c r="P153" s="424">
        <f t="shared" si="39"/>
        <v>0</v>
      </c>
      <c r="Q153" s="274" t="str">
        <f t="shared" si="36"/>
        <v>mb.</v>
      </c>
      <c r="R153" s="406"/>
      <c r="S153" s="184"/>
      <c r="T153" s="184"/>
      <c r="U153" s="184"/>
      <c r="V153" s="184"/>
      <c r="W153" s="184"/>
      <c r="X153" s="184"/>
      <c r="Y153" s="184"/>
      <c r="Z153" s="184"/>
      <c r="AA153" s="184"/>
      <c r="AB153" s="184"/>
      <c r="AC153" s="184"/>
      <c r="AD153" s="184"/>
      <c r="AE153" s="33"/>
      <c r="AG153" s="41">
        <f t="shared" si="37"/>
        <v>0</v>
      </c>
      <c r="AH153" s="413"/>
      <c r="AI153" s="42">
        <f t="shared" si="38"/>
        <v>0</v>
      </c>
      <c r="AK153" s="473">
        <f t="shared" si="40"/>
        <v>0</v>
      </c>
      <c r="AL153" s="473">
        <f t="shared" si="41"/>
        <v>0</v>
      </c>
      <c r="AM153" s="473">
        <f t="shared" si="42"/>
        <v>0</v>
      </c>
      <c r="AN153" s="473">
        <f t="shared" si="43"/>
        <v>0</v>
      </c>
      <c r="AO153" s="473">
        <f t="shared" si="44"/>
        <v>0</v>
      </c>
      <c r="AP153" s="473">
        <f t="shared" si="45"/>
        <v>0</v>
      </c>
      <c r="AQ153" s="473">
        <f t="shared" si="46"/>
        <v>0</v>
      </c>
      <c r="AR153" s="473">
        <f t="shared" si="47"/>
        <v>0</v>
      </c>
      <c r="AS153" s="473">
        <f t="shared" si="48"/>
        <v>0</v>
      </c>
      <c r="AT153" s="473">
        <f t="shared" si="49"/>
        <v>0</v>
      </c>
      <c r="AU153" s="473">
        <f t="shared" si="50"/>
        <v>0</v>
      </c>
      <c r="AV153" s="473">
        <f t="shared" si="51"/>
        <v>0</v>
      </c>
    </row>
    <row r="154" spans="1:48" x14ac:dyDescent="0.25">
      <c r="A154" s="592"/>
      <c r="B154" s="590"/>
      <c r="C154" s="601"/>
      <c r="D154" s="56" t="s">
        <v>1424</v>
      </c>
      <c r="E154" s="57">
        <v>80</v>
      </c>
      <c r="F154" s="57">
        <v>200</v>
      </c>
      <c r="G154" s="185">
        <f>VLOOKUP(D154,Baza_cen[],4,0)</f>
        <v>55.114048000000018</v>
      </c>
      <c r="I154" s="54">
        <f t="shared" si="35"/>
        <v>55.114048000000018</v>
      </c>
      <c r="J154" s="191"/>
      <c r="K154" s="191"/>
      <c r="L154" s="191"/>
      <c r="M154" s="191"/>
      <c r="N154" s="191"/>
      <c r="O154" s="191"/>
      <c r="P154" s="424">
        <f t="shared" si="39"/>
        <v>0</v>
      </c>
      <c r="Q154" s="274" t="str">
        <f t="shared" si="36"/>
        <v>mb.</v>
      </c>
      <c r="R154" s="406"/>
      <c r="S154" s="184"/>
      <c r="T154" s="184"/>
      <c r="U154" s="184"/>
      <c r="V154" s="184"/>
      <c r="W154" s="184"/>
      <c r="X154" s="184"/>
      <c r="Y154" s="184"/>
      <c r="Z154" s="184"/>
      <c r="AA154" s="184"/>
      <c r="AB154" s="184"/>
      <c r="AC154" s="184"/>
      <c r="AD154" s="184"/>
      <c r="AE154" s="33"/>
      <c r="AG154" s="41">
        <f t="shared" si="37"/>
        <v>0</v>
      </c>
      <c r="AH154" s="413"/>
      <c r="AI154" s="42">
        <f t="shared" si="38"/>
        <v>0</v>
      </c>
      <c r="AK154" s="473">
        <f t="shared" si="40"/>
        <v>0</v>
      </c>
      <c r="AL154" s="473">
        <f t="shared" si="41"/>
        <v>0</v>
      </c>
      <c r="AM154" s="473">
        <f t="shared" si="42"/>
        <v>0</v>
      </c>
      <c r="AN154" s="473">
        <f t="shared" si="43"/>
        <v>0</v>
      </c>
      <c r="AO154" s="473">
        <f t="shared" si="44"/>
        <v>0</v>
      </c>
      <c r="AP154" s="473">
        <f t="shared" si="45"/>
        <v>0</v>
      </c>
      <c r="AQ154" s="473">
        <f t="shared" si="46"/>
        <v>0</v>
      </c>
      <c r="AR154" s="473">
        <f t="shared" si="47"/>
        <v>0</v>
      </c>
      <c r="AS154" s="473">
        <f t="shared" si="48"/>
        <v>0</v>
      </c>
      <c r="AT154" s="473">
        <f t="shared" si="49"/>
        <v>0</v>
      </c>
      <c r="AU154" s="473">
        <f t="shared" si="50"/>
        <v>0</v>
      </c>
      <c r="AV154" s="473">
        <f t="shared" si="51"/>
        <v>0</v>
      </c>
    </row>
    <row r="155" spans="1:48" x14ac:dyDescent="0.25">
      <c r="A155" s="592"/>
      <c r="B155" s="590"/>
      <c r="C155" s="601"/>
      <c r="D155" s="56" t="s">
        <v>1425</v>
      </c>
      <c r="E155" s="57">
        <v>80</v>
      </c>
      <c r="F155" s="57">
        <v>205</v>
      </c>
      <c r="G155" s="185">
        <f>VLOOKUP(D155,Baza_cen[],4,0)</f>
        <v>56.200144000000023</v>
      </c>
      <c r="I155" s="54">
        <f t="shared" si="35"/>
        <v>56.200144000000023</v>
      </c>
      <c r="J155" s="191"/>
      <c r="K155" s="191"/>
      <c r="L155" s="191"/>
      <c r="M155" s="191"/>
      <c r="N155" s="191"/>
      <c r="O155" s="191"/>
      <c r="P155" s="424">
        <f t="shared" si="39"/>
        <v>0</v>
      </c>
      <c r="Q155" s="274" t="str">
        <f t="shared" si="36"/>
        <v>mb.</v>
      </c>
      <c r="R155" s="406"/>
      <c r="S155" s="184"/>
      <c r="T155" s="184"/>
      <c r="U155" s="184"/>
      <c r="V155" s="184"/>
      <c r="W155" s="184"/>
      <c r="X155" s="184"/>
      <c r="Y155" s="184"/>
      <c r="Z155" s="184"/>
      <c r="AA155" s="184"/>
      <c r="AB155" s="184"/>
      <c r="AC155" s="184"/>
      <c r="AD155" s="184"/>
      <c r="AE155" s="33"/>
      <c r="AG155" s="41">
        <f t="shared" si="37"/>
        <v>0</v>
      </c>
      <c r="AH155" s="413"/>
      <c r="AI155" s="42">
        <f t="shared" si="38"/>
        <v>0</v>
      </c>
      <c r="AK155" s="473">
        <f t="shared" si="40"/>
        <v>0</v>
      </c>
      <c r="AL155" s="473">
        <f t="shared" si="41"/>
        <v>0</v>
      </c>
      <c r="AM155" s="473">
        <f t="shared" si="42"/>
        <v>0</v>
      </c>
      <c r="AN155" s="473">
        <f t="shared" si="43"/>
        <v>0</v>
      </c>
      <c r="AO155" s="473">
        <f t="shared" si="44"/>
        <v>0</v>
      </c>
      <c r="AP155" s="473">
        <f t="shared" si="45"/>
        <v>0</v>
      </c>
      <c r="AQ155" s="473">
        <f t="shared" si="46"/>
        <v>0</v>
      </c>
      <c r="AR155" s="473">
        <f t="shared" si="47"/>
        <v>0</v>
      </c>
      <c r="AS155" s="473">
        <f t="shared" si="48"/>
        <v>0</v>
      </c>
      <c r="AT155" s="473">
        <f t="shared" si="49"/>
        <v>0</v>
      </c>
      <c r="AU155" s="473">
        <f t="shared" si="50"/>
        <v>0</v>
      </c>
      <c r="AV155" s="473">
        <f t="shared" si="51"/>
        <v>0</v>
      </c>
    </row>
    <row r="156" spans="1:48" x14ac:dyDescent="0.25">
      <c r="A156" s="592"/>
      <c r="B156" s="590"/>
      <c r="C156" s="601"/>
      <c r="D156" s="56" t="s">
        <v>1426</v>
      </c>
      <c r="E156" s="57">
        <v>80</v>
      </c>
      <c r="F156" s="57">
        <v>210</v>
      </c>
      <c r="G156" s="185">
        <f>VLOOKUP(D156,Baza_cen[],4,0)</f>
        <v>57.30753600000002</v>
      </c>
      <c r="I156" s="54">
        <f t="shared" si="35"/>
        <v>57.30753600000002</v>
      </c>
      <c r="J156" s="191"/>
      <c r="K156" s="191"/>
      <c r="L156" s="191"/>
      <c r="M156" s="191"/>
      <c r="N156" s="191"/>
      <c r="O156" s="191"/>
      <c r="P156" s="424">
        <f t="shared" si="39"/>
        <v>0</v>
      </c>
      <c r="Q156" s="274" t="str">
        <f t="shared" si="36"/>
        <v>mb.</v>
      </c>
      <c r="R156" s="406"/>
      <c r="S156" s="184"/>
      <c r="T156" s="184"/>
      <c r="U156" s="184"/>
      <c r="V156" s="184"/>
      <c r="W156" s="184"/>
      <c r="X156" s="184"/>
      <c r="Y156" s="184"/>
      <c r="Z156" s="184"/>
      <c r="AA156" s="184"/>
      <c r="AB156" s="184"/>
      <c r="AC156" s="184"/>
      <c r="AD156" s="184"/>
      <c r="AE156" s="33"/>
      <c r="AG156" s="41">
        <f t="shared" si="37"/>
        <v>0</v>
      </c>
      <c r="AH156" s="413"/>
      <c r="AI156" s="42">
        <f t="shared" si="38"/>
        <v>0</v>
      </c>
      <c r="AK156" s="473">
        <f t="shared" si="40"/>
        <v>0</v>
      </c>
      <c r="AL156" s="473">
        <f t="shared" si="41"/>
        <v>0</v>
      </c>
      <c r="AM156" s="473">
        <f t="shared" si="42"/>
        <v>0</v>
      </c>
      <c r="AN156" s="473">
        <f t="shared" si="43"/>
        <v>0</v>
      </c>
      <c r="AO156" s="473">
        <f t="shared" si="44"/>
        <v>0</v>
      </c>
      <c r="AP156" s="473">
        <f t="shared" si="45"/>
        <v>0</v>
      </c>
      <c r="AQ156" s="473">
        <f t="shared" si="46"/>
        <v>0</v>
      </c>
      <c r="AR156" s="473">
        <f t="shared" si="47"/>
        <v>0</v>
      </c>
      <c r="AS156" s="473">
        <f t="shared" si="48"/>
        <v>0</v>
      </c>
      <c r="AT156" s="473">
        <f t="shared" si="49"/>
        <v>0</v>
      </c>
      <c r="AU156" s="473">
        <f t="shared" si="50"/>
        <v>0</v>
      </c>
      <c r="AV156" s="473">
        <f t="shared" si="51"/>
        <v>0</v>
      </c>
    </row>
    <row r="157" spans="1:48" x14ac:dyDescent="0.25">
      <c r="A157" s="592"/>
      <c r="B157" s="590"/>
      <c r="C157" s="601"/>
      <c r="D157" s="56" t="s">
        <v>1427</v>
      </c>
      <c r="E157" s="57">
        <v>80</v>
      </c>
      <c r="F157" s="57">
        <v>215</v>
      </c>
      <c r="G157" s="185">
        <f>VLOOKUP(D157,Baza_cen[],4,0)</f>
        <v>58.776960000000017</v>
      </c>
      <c r="I157" s="54">
        <f t="shared" si="35"/>
        <v>58.776960000000017</v>
      </c>
      <c r="J157" s="191"/>
      <c r="K157" s="191"/>
      <c r="L157" s="191"/>
      <c r="M157" s="191"/>
      <c r="N157" s="191"/>
      <c r="O157" s="191"/>
      <c r="P157" s="424">
        <f t="shared" si="39"/>
        <v>0</v>
      </c>
      <c r="Q157" s="274" t="str">
        <f t="shared" si="36"/>
        <v>mb.</v>
      </c>
      <c r="R157" s="406"/>
      <c r="S157" s="184"/>
      <c r="T157" s="184"/>
      <c r="U157" s="184"/>
      <c r="V157" s="184"/>
      <c r="W157" s="184"/>
      <c r="X157" s="184"/>
      <c r="Y157" s="184"/>
      <c r="Z157" s="184"/>
      <c r="AA157" s="184"/>
      <c r="AB157" s="184"/>
      <c r="AC157" s="184"/>
      <c r="AD157" s="184"/>
      <c r="AE157" s="33"/>
      <c r="AG157" s="41">
        <f t="shared" si="37"/>
        <v>0</v>
      </c>
      <c r="AH157" s="413"/>
      <c r="AI157" s="42">
        <f t="shared" si="38"/>
        <v>0</v>
      </c>
      <c r="AK157" s="473">
        <f t="shared" si="40"/>
        <v>0</v>
      </c>
      <c r="AL157" s="473">
        <f t="shared" si="41"/>
        <v>0</v>
      </c>
      <c r="AM157" s="473">
        <f t="shared" si="42"/>
        <v>0</v>
      </c>
      <c r="AN157" s="473">
        <f t="shared" si="43"/>
        <v>0</v>
      </c>
      <c r="AO157" s="473">
        <f t="shared" si="44"/>
        <v>0</v>
      </c>
      <c r="AP157" s="473">
        <f t="shared" si="45"/>
        <v>0</v>
      </c>
      <c r="AQ157" s="473">
        <f t="shared" si="46"/>
        <v>0</v>
      </c>
      <c r="AR157" s="473">
        <f t="shared" si="47"/>
        <v>0</v>
      </c>
      <c r="AS157" s="473">
        <f t="shared" si="48"/>
        <v>0</v>
      </c>
      <c r="AT157" s="473">
        <f t="shared" si="49"/>
        <v>0</v>
      </c>
      <c r="AU157" s="473">
        <f t="shared" si="50"/>
        <v>0</v>
      </c>
      <c r="AV157" s="473">
        <f t="shared" si="51"/>
        <v>0</v>
      </c>
    </row>
    <row r="158" spans="1:48" x14ac:dyDescent="0.25">
      <c r="A158" s="592"/>
      <c r="B158" s="590"/>
      <c r="C158" s="601"/>
      <c r="D158" s="56" t="s">
        <v>1428</v>
      </c>
      <c r="E158" s="57">
        <v>80</v>
      </c>
      <c r="F158" s="57">
        <v>220</v>
      </c>
      <c r="G158" s="185">
        <f>VLOOKUP(D158,Baza_cen[],4,0)</f>
        <v>60.246384000000013</v>
      </c>
      <c r="I158" s="54">
        <f t="shared" si="35"/>
        <v>60.246384000000013</v>
      </c>
      <c r="J158" s="191"/>
      <c r="K158" s="191"/>
      <c r="L158" s="191"/>
      <c r="M158" s="191"/>
      <c r="N158" s="191"/>
      <c r="O158" s="191"/>
      <c r="P158" s="424">
        <f t="shared" si="39"/>
        <v>0</v>
      </c>
      <c r="Q158" s="274" t="str">
        <f t="shared" si="36"/>
        <v>mb.</v>
      </c>
      <c r="R158" s="406"/>
      <c r="S158" s="184"/>
      <c r="T158" s="184"/>
      <c r="U158" s="184"/>
      <c r="V158" s="184"/>
      <c r="W158" s="184"/>
      <c r="X158" s="184"/>
      <c r="Y158" s="184"/>
      <c r="Z158" s="184"/>
      <c r="AA158" s="184"/>
      <c r="AB158" s="184"/>
      <c r="AC158" s="184"/>
      <c r="AD158" s="184"/>
      <c r="AE158" s="33"/>
      <c r="AG158" s="41">
        <f t="shared" si="37"/>
        <v>0</v>
      </c>
      <c r="AH158" s="413"/>
      <c r="AI158" s="42">
        <f t="shared" si="38"/>
        <v>0</v>
      </c>
      <c r="AK158" s="473">
        <f t="shared" si="40"/>
        <v>0</v>
      </c>
      <c r="AL158" s="473">
        <f t="shared" si="41"/>
        <v>0</v>
      </c>
      <c r="AM158" s="473">
        <f t="shared" si="42"/>
        <v>0</v>
      </c>
      <c r="AN158" s="473">
        <f t="shared" si="43"/>
        <v>0</v>
      </c>
      <c r="AO158" s="473">
        <f t="shared" si="44"/>
        <v>0</v>
      </c>
      <c r="AP158" s="473">
        <f t="shared" si="45"/>
        <v>0</v>
      </c>
      <c r="AQ158" s="473">
        <f t="shared" si="46"/>
        <v>0</v>
      </c>
      <c r="AR158" s="473">
        <f t="shared" si="47"/>
        <v>0</v>
      </c>
      <c r="AS158" s="473">
        <f t="shared" si="48"/>
        <v>0</v>
      </c>
      <c r="AT158" s="473">
        <f t="shared" si="49"/>
        <v>0</v>
      </c>
      <c r="AU158" s="473">
        <f t="shared" si="50"/>
        <v>0</v>
      </c>
      <c r="AV158" s="473">
        <f t="shared" si="51"/>
        <v>0</v>
      </c>
    </row>
    <row r="159" spans="1:48" x14ac:dyDescent="0.25">
      <c r="A159" s="592"/>
      <c r="B159" s="590"/>
      <c r="C159" s="601"/>
      <c r="D159" s="56" t="s">
        <v>1429</v>
      </c>
      <c r="E159" s="57">
        <v>80</v>
      </c>
      <c r="F159" s="57">
        <v>225</v>
      </c>
      <c r="G159" s="185">
        <f>VLOOKUP(D159,Baza_cen[],4,0)</f>
        <v>60.991744000000018</v>
      </c>
      <c r="I159" s="54">
        <f t="shared" si="35"/>
        <v>60.991744000000018</v>
      </c>
      <c r="J159" s="191"/>
      <c r="K159" s="191"/>
      <c r="L159" s="191"/>
      <c r="M159" s="191"/>
      <c r="N159" s="191"/>
      <c r="O159" s="191"/>
      <c r="P159" s="424">
        <f t="shared" si="39"/>
        <v>0</v>
      </c>
      <c r="Q159" s="274" t="str">
        <f t="shared" si="36"/>
        <v>mb.</v>
      </c>
      <c r="R159" s="406"/>
      <c r="S159" s="184"/>
      <c r="T159" s="184"/>
      <c r="U159" s="184"/>
      <c r="V159" s="184"/>
      <c r="W159" s="184"/>
      <c r="X159" s="184"/>
      <c r="Y159" s="184"/>
      <c r="Z159" s="184"/>
      <c r="AA159" s="184"/>
      <c r="AB159" s="184"/>
      <c r="AC159" s="184"/>
      <c r="AD159" s="184"/>
      <c r="AE159" s="33"/>
      <c r="AG159" s="41">
        <f t="shared" si="37"/>
        <v>0</v>
      </c>
      <c r="AH159" s="413"/>
      <c r="AI159" s="42">
        <f t="shared" si="38"/>
        <v>0</v>
      </c>
      <c r="AK159" s="473">
        <f t="shared" si="40"/>
        <v>0</v>
      </c>
      <c r="AL159" s="473">
        <f t="shared" si="41"/>
        <v>0</v>
      </c>
      <c r="AM159" s="473">
        <f t="shared" si="42"/>
        <v>0</v>
      </c>
      <c r="AN159" s="473">
        <f t="shared" si="43"/>
        <v>0</v>
      </c>
      <c r="AO159" s="473">
        <f t="shared" si="44"/>
        <v>0</v>
      </c>
      <c r="AP159" s="473">
        <f t="shared" si="45"/>
        <v>0</v>
      </c>
      <c r="AQ159" s="473">
        <f t="shared" si="46"/>
        <v>0</v>
      </c>
      <c r="AR159" s="473">
        <f t="shared" si="47"/>
        <v>0</v>
      </c>
      <c r="AS159" s="473">
        <f t="shared" si="48"/>
        <v>0</v>
      </c>
      <c r="AT159" s="473">
        <f t="shared" si="49"/>
        <v>0</v>
      </c>
      <c r="AU159" s="473">
        <f t="shared" si="50"/>
        <v>0</v>
      </c>
      <c r="AV159" s="473">
        <f t="shared" si="51"/>
        <v>0</v>
      </c>
    </row>
    <row r="160" spans="1:48" x14ac:dyDescent="0.25">
      <c r="A160" s="592"/>
      <c r="B160" s="590"/>
      <c r="C160" s="601"/>
      <c r="D160" s="56" t="s">
        <v>1430</v>
      </c>
      <c r="E160" s="57">
        <v>80</v>
      </c>
      <c r="F160" s="57">
        <v>230</v>
      </c>
      <c r="G160" s="185">
        <f>VLOOKUP(D160,Baza_cen[],4,0)</f>
        <v>61.715808000000017</v>
      </c>
      <c r="I160" s="54">
        <f t="shared" si="35"/>
        <v>61.715808000000017</v>
      </c>
      <c r="J160" s="191"/>
      <c r="K160" s="191"/>
      <c r="L160" s="191"/>
      <c r="M160" s="191"/>
      <c r="N160" s="191"/>
      <c r="O160" s="191"/>
      <c r="P160" s="424">
        <f t="shared" si="39"/>
        <v>0</v>
      </c>
      <c r="Q160" s="274" t="str">
        <f t="shared" si="36"/>
        <v>mb.</v>
      </c>
      <c r="R160" s="406"/>
      <c r="S160" s="184"/>
      <c r="T160" s="184"/>
      <c r="U160" s="184"/>
      <c r="V160" s="184"/>
      <c r="W160" s="184"/>
      <c r="X160" s="184"/>
      <c r="Y160" s="184"/>
      <c r="Z160" s="184"/>
      <c r="AA160" s="184"/>
      <c r="AB160" s="184"/>
      <c r="AC160" s="184"/>
      <c r="AD160" s="184"/>
      <c r="AE160" s="33"/>
      <c r="AG160" s="41">
        <f t="shared" si="37"/>
        <v>0</v>
      </c>
      <c r="AH160" s="413"/>
      <c r="AI160" s="42">
        <f t="shared" si="38"/>
        <v>0</v>
      </c>
      <c r="AK160" s="473">
        <f t="shared" si="40"/>
        <v>0</v>
      </c>
      <c r="AL160" s="473">
        <f t="shared" si="41"/>
        <v>0</v>
      </c>
      <c r="AM160" s="473">
        <f t="shared" si="42"/>
        <v>0</v>
      </c>
      <c r="AN160" s="473">
        <f t="shared" si="43"/>
        <v>0</v>
      </c>
      <c r="AO160" s="473">
        <f t="shared" si="44"/>
        <v>0</v>
      </c>
      <c r="AP160" s="473">
        <f t="shared" si="45"/>
        <v>0</v>
      </c>
      <c r="AQ160" s="473">
        <f t="shared" si="46"/>
        <v>0</v>
      </c>
      <c r="AR160" s="473">
        <f t="shared" si="47"/>
        <v>0</v>
      </c>
      <c r="AS160" s="473">
        <f t="shared" si="48"/>
        <v>0</v>
      </c>
      <c r="AT160" s="473">
        <f t="shared" si="49"/>
        <v>0</v>
      </c>
      <c r="AU160" s="473">
        <f t="shared" si="50"/>
        <v>0</v>
      </c>
      <c r="AV160" s="473">
        <f t="shared" si="51"/>
        <v>0</v>
      </c>
    </row>
    <row r="161" spans="1:48" x14ac:dyDescent="0.25">
      <c r="A161" s="592"/>
      <c r="B161" s="590"/>
      <c r="C161" s="601"/>
      <c r="D161" s="56" t="s">
        <v>1431</v>
      </c>
      <c r="E161" s="57">
        <v>80</v>
      </c>
      <c r="F161" s="57">
        <v>235</v>
      </c>
      <c r="G161" s="185">
        <f>VLOOKUP(D161,Baza_cen[],4,0)</f>
        <v>62.823200000000021</v>
      </c>
      <c r="I161" s="54">
        <f t="shared" si="35"/>
        <v>62.823200000000021</v>
      </c>
      <c r="J161" s="191"/>
      <c r="K161" s="191"/>
      <c r="L161" s="191"/>
      <c r="M161" s="191"/>
      <c r="N161" s="191"/>
      <c r="O161" s="191"/>
      <c r="P161" s="424">
        <f t="shared" si="39"/>
        <v>0</v>
      </c>
      <c r="Q161" s="274" t="str">
        <f t="shared" si="36"/>
        <v>mb.</v>
      </c>
      <c r="R161" s="406"/>
      <c r="S161" s="184"/>
      <c r="T161" s="184"/>
      <c r="U161" s="184"/>
      <c r="V161" s="184"/>
      <c r="W161" s="184"/>
      <c r="X161" s="184"/>
      <c r="Y161" s="184"/>
      <c r="Z161" s="184"/>
      <c r="AA161" s="184"/>
      <c r="AB161" s="184"/>
      <c r="AC161" s="184"/>
      <c r="AD161" s="184"/>
      <c r="AE161" s="33"/>
      <c r="AG161" s="41">
        <f t="shared" si="37"/>
        <v>0</v>
      </c>
      <c r="AH161" s="413"/>
      <c r="AI161" s="42">
        <f t="shared" si="38"/>
        <v>0</v>
      </c>
      <c r="AK161" s="473">
        <f t="shared" si="40"/>
        <v>0</v>
      </c>
      <c r="AL161" s="473">
        <f t="shared" si="41"/>
        <v>0</v>
      </c>
      <c r="AM161" s="473">
        <f t="shared" si="42"/>
        <v>0</v>
      </c>
      <c r="AN161" s="473">
        <f t="shared" si="43"/>
        <v>0</v>
      </c>
      <c r="AO161" s="473">
        <f t="shared" si="44"/>
        <v>0</v>
      </c>
      <c r="AP161" s="473">
        <f t="shared" si="45"/>
        <v>0</v>
      </c>
      <c r="AQ161" s="473">
        <f t="shared" si="46"/>
        <v>0</v>
      </c>
      <c r="AR161" s="473">
        <f t="shared" si="47"/>
        <v>0</v>
      </c>
      <c r="AS161" s="473">
        <f t="shared" si="48"/>
        <v>0</v>
      </c>
      <c r="AT161" s="473">
        <f t="shared" si="49"/>
        <v>0</v>
      </c>
      <c r="AU161" s="473">
        <f t="shared" si="50"/>
        <v>0</v>
      </c>
      <c r="AV161" s="473">
        <f t="shared" si="51"/>
        <v>0</v>
      </c>
    </row>
    <row r="162" spans="1:48" x14ac:dyDescent="0.25">
      <c r="A162" s="592"/>
      <c r="B162" s="590"/>
      <c r="C162" s="601"/>
      <c r="D162" s="56" t="s">
        <v>1432</v>
      </c>
      <c r="E162" s="57">
        <v>80</v>
      </c>
      <c r="F162" s="57">
        <v>240</v>
      </c>
      <c r="G162" s="185">
        <f>VLOOKUP(D162,Baza_cen[],4,0)</f>
        <v>63.930592000000019</v>
      </c>
      <c r="I162" s="54">
        <f t="shared" si="35"/>
        <v>63.930592000000019</v>
      </c>
      <c r="J162" s="191"/>
      <c r="K162" s="191"/>
      <c r="L162" s="191"/>
      <c r="M162" s="191"/>
      <c r="N162" s="191"/>
      <c r="O162" s="191"/>
      <c r="P162" s="424">
        <f t="shared" si="39"/>
        <v>0</v>
      </c>
      <c r="Q162" s="274" t="str">
        <f t="shared" si="36"/>
        <v>mb.</v>
      </c>
      <c r="R162" s="406"/>
      <c r="S162" s="184"/>
      <c r="T162" s="184"/>
      <c r="U162" s="184"/>
      <c r="V162" s="184"/>
      <c r="W162" s="184"/>
      <c r="X162" s="184"/>
      <c r="Y162" s="184"/>
      <c r="Z162" s="184"/>
      <c r="AA162" s="184"/>
      <c r="AB162" s="184"/>
      <c r="AC162" s="184"/>
      <c r="AD162" s="184"/>
      <c r="AE162" s="33"/>
      <c r="AG162" s="41">
        <f t="shared" si="37"/>
        <v>0</v>
      </c>
      <c r="AH162" s="413"/>
      <c r="AI162" s="42">
        <f t="shared" si="38"/>
        <v>0</v>
      </c>
      <c r="AK162" s="473">
        <f t="shared" si="40"/>
        <v>0</v>
      </c>
      <c r="AL162" s="473">
        <f t="shared" si="41"/>
        <v>0</v>
      </c>
      <c r="AM162" s="473">
        <f t="shared" si="42"/>
        <v>0</v>
      </c>
      <c r="AN162" s="473">
        <f t="shared" si="43"/>
        <v>0</v>
      </c>
      <c r="AO162" s="473">
        <f t="shared" si="44"/>
        <v>0</v>
      </c>
      <c r="AP162" s="473">
        <f t="shared" si="45"/>
        <v>0</v>
      </c>
      <c r="AQ162" s="473">
        <f t="shared" si="46"/>
        <v>0</v>
      </c>
      <c r="AR162" s="473">
        <f t="shared" si="47"/>
        <v>0</v>
      </c>
      <c r="AS162" s="473">
        <f t="shared" si="48"/>
        <v>0</v>
      </c>
      <c r="AT162" s="473">
        <f t="shared" si="49"/>
        <v>0</v>
      </c>
      <c r="AU162" s="473">
        <f t="shared" si="50"/>
        <v>0</v>
      </c>
      <c r="AV162" s="473">
        <f t="shared" si="51"/>
        <v>0</v>
      </c>
    </row>
    <row r="163" spans="1:48" x14ac:dyDescent="0.25">
      <c r="A163" s="592"/>
      <c r="B163" s="590"/>
      <c r="C163" s="601"/>
      <c r="D163" s="56" t="s">
        <v>1433</v>
      </c>
      <c r="E163" s="57">
        <v>80</v>
      </c>
      <c r="F163" s="57">
        <v>245</v>
      </c>
      <c r="G163" s="185">
        <f>VLOOKUP(D163,Baza_cen[],4,0)</f>
        <v>65.01668800000003</v>
      </c>
      <c r="I163" s="54">
        <f t="shared" si="35"/>
        <v>65.01668800000003</v>
      </c>
      <c r="J163" s="191"/>
      <c r="K163" s="191"/>
      <c r="L163" s="191"/>
      <c r="M163" s="191"/>
      <c r="N163" s="191"/>
      <c r="O163" s="191"/>
      <c r="P163" s="424">
        <f t="shared" si="39"/>
        <v>0</v>
      </c>
      <c r="Q163" s="274" t="str">
        <f t="shared" si="36"/>
        <v>mb.</v>
      </c>
      <c r="R163" s="406"/>
      <c r="S163" s="184"/>
      <c r="T163" s="184"/>
      <c r="U163" s="184"/>
      <c r="V163" s="184"/>
      <c r="W163" s="184"/>
      <c r="X163" s="184"/>
      <c r="Y163" s="184"/>
      <c r="Z163" s="184"/>
      <c r="AA163" s="184"/>
      <c r="AB163" s="184"/>
      <c r="AC163" s="184"/>
      <c r="AD163" s="184"/>
      <c r="AE163" s="33"/>
      <c r="AG163" s="41">
        <f t="shared" si="37"/>
        <v>0</v>
      </c>
      <c r="AH163" s="413"/>
      <c r="AI163" s="42">
        <f t="shared" si="38"/>
        <v>0</v>
      </c>
      <c r="AK163" s="473">
        <f t="shared" si="40"/>
        <v>0</v>
      </c>
      <c r="AL163" s="473">
        <f t="shared" si="41"/>
        <v>0</v>
      </c>
      <c r="AM163" s="473">
        <f t="shared" si="42"/>
        <v>0</v>
      </c>
      <c r="AN163" s="473">
        <f t="shared" si="43"/>
        <v>0</v>
      </c>
      <c r="AO163" s="473">
        <f t="shared" si="44"/>
        <v>0</v>
      </c>
      <c r="AP163" s="473">
        <f t="shared" si="45"/>
        <v>0</v>
      </c>
      <c r="AQ163" s="473">
        <f t="shared" si="46"/>
        <v>0</v>
      </c>
      <c r="AR163" s="473">
        <f t="shared" si="47"/>
        <v>0</v>
      </c>
      <c r="AS163" s="473">
        <f t="shared" si="48"/>
        <v>0</v>
      </c>
      <c r="AT163" s="473">
        <f t="shared" si="49"/>
        <v>0</v>
      </c>
      <c r="AU163" s="473">
        <f t="shared" si="50"/>
        <v>0</v>
      </c>
      <c r="AV163" s="473">
        <f t="shared" si="51"/>
        <v>0</v>
      </c>
    </row>
    <row r="164" spans="1:48" x14ac:dyDescent="0.25">
      <c r="A164" s="592"/>
      <c r="B164" s="590"/>
      <c r="C164" s="601"/>
      <c r="D164" s="56" t="s">
        <v>1434</v>
      </c>
      <c r="E164" s="57">
        <v>80</v>
      </c>
      <c r="F164" s="57">
        <v>250</v>
      </c>
      <c r="G164" s="185">
        <f>VLOOKUP(D164,Baza_cen[],4,0)</f>
        <v>66.124080000000021</v>
      </c>
      <c r="I164" s="54">
        <f t="shared" si="35"/>
        <v>66.124080000000021</v>
      </c>
      <c r="J164" s="191"/>
      <c r="K164" s="191"/>
      <c r="L164" s="191"/>
      <c r="M164" s="191"/>
      <c r="N164" s="191"/>
      <c r="O164" s="191"/>
      <c r="P164" s="424">
        <f t="shared" si="39"/>
        <v>0</v>
      </c>
      <c r="Q164" s="274" t="str">
        <f t="shared" si="36"/>
        <v>mb.</v>
      </c>
      <c r="R164" s="406"/>
      <c r="S164" s="184"/>
      <c r="T164" s="184"/>
      <c r="U164" s="184"/>
      <c r="V164" s="184"/>
      <c r="W164" s="184"/>
      <c r="X164" s="184"/>
      <c r="Y164" s="184"/>
      <c r="Z164" s="184"/>
      <c r="AA164" s="184"/>
      <c r="AB164" s="184"/>
      <c r="AC164" s="184"/>
      <c r="AD164" s="184"/>
      <c r="AE164" s="33"/>
      <c r="AG164" s="41">
        <f t="shared" si="37"/>
        <v>0</v>
      </c>
      <c r="AH164" s="413"/>
      <c r="AI164" s="42">
        <f t="shared" si="38"/>
        <v>0</v>
      </c>
      <c r="AK164" s="473">
        <f t="shared" si="40"/>
        <v>0</v>
      </c>
      <c r="AL164" s="473">
        <f t="shared" si="41"/>
        <v>0</v>
      </c>
      <c r="AM164" s="473">
        <f t="shared" si="42"/>
        <v>0</v>
      </c>
      <c r="AN164" s="473">
        <f t="shared" si="43"/>
        <v>0</v>
      </c>
      <c r="AO164" s="473">
        <f t="shared" si="44"/>
        <v>0</v>
      </c>
      <c r="AP164" s="473">
        <f t="shared" si="45"/>
        <v>0</v>
      </c>
      <c r="AQ164" s="473">
        <f t="shared" si="46"/>
        <v>0</v>
      </c>
      <c r="AR164" s="473">
        <f t="shared" si="47"/>
        <v>0</v>
      </c>
      <c r="AS164" s="473">
        <f t="shared" si="48"/>
        <v>0</v>
      </c>
      <c r="AT164" s="473">
        <f t="shared" si="49"/>
        <v>0</v>
      </c>
      <c r="AU164" s="473">
        <f t="shared" si="50"/>
        <v>0</v>
      </c>
      <c r="AV164" s="473">
        <f t="shared" si="51"/>
        <v>0</v>
      </c>
    </row>
    <row r="165" spans="1:48" x14ac:dyDescent="0.25">
      <c r="A165" s="592"/>
      <c r="B165" s="590"/>
      <c r="C165" s="601"/>
      <c r="D165" s="56" t="s">
        <v>1435</v>
      </c>
      <c r="E165" s="57">
        <v>80</v>
      </c>
      <c r="F165" s="57">
        <v>255</v>
      </c>
      <c r="G165" s="185">
        <f>VLOOKUP(D165,Baza_cen[],4,0)</f>
        <v>67.231472000000011</v>
      </c>
      <c r="I165" s="54">
        <f t="shared" si="35"/>
        <v>67.231472000000011</v>
      </c>
      <c r="J165" s="191"/>
      <c r="K165" s="191"/>
      <c r="L165" s="191"/>
      <c r="M165" s="191"/>
      <c r="N165" s="191"/>
      <c r="O165" s="191"/>
      <c r="P165" s="424">
        <f t="shared" si="39"/>
        <v>0</v>
      </c>
      <c r="Q165" s="274" t="str">
        <f t="shared" si="36"/>
        <v>mb.</v>
      </c>
      <c r="R165" s="406"/>
      <c r="S165" s="184"/>
      <c r="T165" s="184"/>
      <c r="U165" s="184"/>
      <c r="V165" s="184"/>
      <c r="W165" s="184"/>
      <c r="X165" s="184"/>
      <c r="Y165" s="184"/>
      <c r="Z165" s="184"/>
      <c r="AA165" s="184"/>
      <c r="AB165" s="184"/>
      <c r="AC165" s="184"/>
      <c r="AD165" s="184"/>
      <c r="AE165" s="33"/>
      <c r="AG165" s="41">
        <f t="shared" si="37"/>
        <v>0</v>
      </c>
      <c r="AH165" s="413"/>
      <c r="AI165" s="42">
        <f t="shared" si="38"/>
        <v>0</v>
      </c>
      <c r="AK165" s="473">
        <f t="shared" si="40"/>
        <v>0</v>
      </c>
      <c r="AL165" s="473">
        <f t="shared" si="41"/>
        <v>0</v>
      </c>
      <c r="AM165" s="473">
        <f t="shared" si="42"/>
        <v>0</v>
      </c>
      <c r="AN165" s="473">
        <f t="shared" si="43"/>
        <v>0</v>
      </c>
      <c r="AO165" s="473">
        <f t="shared" si="44"/>
        <v>0</v>
      </c>
      <c r="AP165" s="473">
        <f t="shared" si="45"/>
        <v>0</v>
      </c>
      <c r="AQ165" s="473">
        <f t="shared" si="46"/>
        <v>0</v>
      </c>
      <c r="AR165" s="473">
        <f t="shared" si="47"/>
        <v>0</v>
      </c>
      <c r="AS165" s="473">
        <f t="shared" si="48"/>
        <v>0</v>
      </c>
      <c r="AT165" s="473">
        <f t="shared" si="49"/>
        <v>0</v>
      </c>
      <c r="AU165" s="473">
        <f t="shared" si="50"/>
        <v>0</v>
      </c>
      <c r="AV165" s="473">
        <f t="shared" si="51"/>
        <v>0</v>
      </c>
    </row>
    <row r="166" spans="1:48" x14ac:dyDescent="0.25">
      <c r="A166" s="592"/>
      <c r="B166" s="590"/>
      <c r="C166" s="601"/>
      <c r="D166" s="56" t="s">
        <v>1436</v>
      </c>
      <c r="E166" s="57">
        <v>80</v>
      </c>
      <c r="F166" s="57">
        <v>260</v>
      </c>
      <c r="G166" s="185">
        <f>VLOOKUP(D166,Baza_cen[],4,0)</f>
        <v>68.338864000000029</v>
      </c>
      <c r="I166" s="54">
        <f t="shared" si="35"/>
        <v>68.338864000000029</v>
      </c>
      <c r="J166" s="191"/>
      <c r="K166" s="191"/>
      <c r="L166" s="191"/>
      <c r="M166" s="191"/>
      <c r="N166" s="191"/>
      <c r="O166" s="191"/>
      <c r="P166" s="424">
        <f t="shared" si="39"/>
        <v>0</v>
      </c>
      <c r="Q166" s="274" t="str">
        <f t="shared" si="36"/>
        <v>mb.</v>
      </c>
      <c r="R166" s="406"/>
      <c r="S166" s="184"/>
      <c r="T166" s="184"/>
      <c r="U166" s="184"/>
      <c r="V166" s="184"/>
      <c r="W166" s="184"/>
      <c r="X166" s="184"/>
      <c r="Y166" s="184"/>
      <c r="Z166" s="184"/>
      <c r="AA166" s="184"/>
      <c r="AB166" s="184"/>
      <c r="AC166" s="184"/>
      <c r="AD166" s="184"/>
      <c r="AE166" s="33"/>
      <c r="AG166" s="41">
        <f t="shared" si="37"/>
        <v>0</v>
      </c>
      <c r="AH166" s="413"/>
      <c r="AI166" s="42">
        <f t="shared" si="38"/>
        <v>0</v>
      </c>
      <c r="AK166" s="473">
        <f t="shared" si="40"/>
        <v>0</v>
      </c>
      <c r="AL166" s="473">
        <f t="shared" si="41"/>
        <v>0</v>
      </c>
      <c r="AM166" s="473">
        <f t="shared" si="42"/>
        <v>0</v>
      </c>
      <c r="AN166" s="473">
        <f t="shared" si="43"/>
        <v>0</v>
      </c>
      <c r="AO166" s="473">
        <f t="shared" si="44"/>
        <v>0</v>
      </c>
      <c r="AP166" s="473">
        <f t="shared" si="45"/>
        <v>0</v>
      </c>
      <c r="AQ166" s="473">
        <f t="shared" si="46"/>
        <v>0</v>
      </c>
      <c r="AR166" s="473">
        <f t="shared" si="47"/>
        <v>0</v>
      </c>
      <c r="AS166" s="473">
        <f t="shared" si="48"/>
        <v>0</v>
      </c>
      <c r="AT166" s="473">
        <f t="shared" si="49"/>
        <v>0</v>
      </c>
      <c r="AU166" s="473">
        <f t="shared" si="50"/>
        <v>0</v>
      </c>
      <c r="AV166" s="473">
        <f t="shared" si="51"/>
        <v>0</v>
      </c>
    </row>
    <row r="167" spans="1:48" x14ac:dyDescent="0.25">
      <c r="A167" s="592"/>
      <c r="B167" s="590"/>
      <c r="C167" s="601"/>
      <c r="D167" s="56" t="s">
        <v>1437</v>
      </c>
      <c r="E167" s="57">
        <v>80</v>
      </c>
      <c r="F167" s="57">
        <v>265</v>
      </c>
      <c r="G167" s="185">
        <f>VLOOKUP(D167,Baza_cen[],4,0)</f>
        <v>69.424960000000027</v>
      </c>
      <c r="I167" s="54">
        <f t="shared" si="35"/>
        <v>69.424960000000027</v>
      </c>
      <c r="J167" s="191"/>
      <c r="K167" s="191"/>
      <c r="L167" s="191"/>
      <c r="M167" s="191"/>
      <c r="N167" s="191"/>
      <c r="O167" s="191"/>
      <c r="P167" s="424">
        <f t="shared" si="39"/>
        <v>0</v>
      </c>
      <c r="Q167" s="274" t="str">
        <f t="shared" si="36"/>
        <v>mb.</v>
      </c>
      <c r="R167" s="406"/>
      <c r="S167" s="184"/>
      <c r="T167" s="184"/>
      <c r="U167" s="184"/>
      <c r="V167" s="184"/>
      <c r="W167" s="184"/>
      <c r="X167" s="184"/>
      <c r="Y167" s="184"/>
      <c r="Z167" s="184"/>
      <c r="AA167" s="184"/>
      <c r="AB167" s="184"/>
      <c r="AC167" s="184"/>
      <c r="AD167" s="184"/>
      <c r="AE167" s="33"/>
      <c r="AG167" s="41">
        <f t="shared" si="37"/>
        <v>0</v>
      </c>
      <c r="AH167" s="413"/>
      <c r="AI167" s="42">
        <f t="shared" si="38"/>
        <v>0</v>
      </c>
      <c r="AK167" s="473">
        <f t="shared" si="40"/>
        <v>0</v>
      </c>
      <c r="AL167" s="473">
        <f t="shared" si="41"/>
        <v>0</v>
      </c>
      <c r="AM167" s="473">
        <f t="shared" si="42"/>
        <v>0</v>
      </c>
      <c r="AN167" s="473">
        <f t="shared" si="43"/>
        <v>0</v>
      </c>
      <c r="AO167" s="473">
        <f t="shared" si="44"/>
        <v>0</v>
      </c>
      <c r="AP167" s="473">
        <f t="shared" si="45"/>
        <v>0</v>
      </c>
      <c r="AQ167" s="473">
        <f t="shared" si="46"/>
        <v>0</v>
      </c>
      <c r="AR167" s="473">
        <f t="shared" si="47"/>
        <v>0</v>
      </c>
      <c r="AS167" s="473">
        <f t="shared" si="48"/>
        <v>0</v>
      </c>
      <c r="AT167" s="473">
        <f t="shared" si="49"/>
        <v>0</v>
      </c>
      <c r="AU167" s="473">
        <f t="shared" si="50"/>
        <v>0</v>
      </c>
      <c r="AV167" s="473">
        <f t="shared" si="51"/>
        <v>0</v>
      </c>
    </row>
    <row r="168" spans="1:48" x14ac:dyDescent="0.25">
      <c r="A168" s="592"/>
      <c r="B168" s="590"/>
      <c r="C168" s="601"/>
      <c r="D168" s="56" t="s">
        <v>1438</v>
      </c>
      <c r="E168" s="57">
        <v>80</v>
      </c>
      <c r="F168" s="57">
        <v>270</v>
      </c>
      <c r="G168" s="185">
        <f>VLOOKUP(D168,Baza_cen[],4,0)</f>
        <v>70.532352000000017</v>
      </c>
      <c r="I168" s="54">
        <f t="shared" si="35"/>
        <v>70.532352000000017</v>
      </c>
      <c r="J168" s="191"/>
      <c r="K168" s="191"/>
      <c r="L168" s="191"/>
      <c r="M168" s="191"/>
      <c r="N168" s="191"/>
      <c r="O168" s="191"/>
      <c r="P168" s="424">
        <f t="shared" si="39"/>
        <v>0</v>
      </c>
      <c r="Q168" s="274" t="str">
        <f t="shared" si="36"/>
        <v>mb.</v>
      </c>
      <c r="R168" s="406"/>
      <c r="S168" s="184"/>
      <c r="T168" s="184"/>
      <c r="U168" s="184"/>
      <c r="V168" s="184"/>
      <c r="W168" s="184"/>
      <c r="X168" s="184"/>
      <c r="Y168" s="184"/>
      <c r="Z168" s="184"/>
      <c r="AA168" s="184"/>
      <c r="AB168" s="184"/>
      <c r="AC168" s="184"/>
      <c r="AD168" s="184"/>
      <c r="AE168" s="33"/>
      <c r="AG168" s="41">
        <f t="shared" si="37"/>
        <v>0</v>
      </c>
      <c r="AH168" s="413"/>
      <c r="AI168" s="42">
        <f t="shared" si="38"/>
        <v>0</v>
      </c>
      <c r="AK168" s="473">
        <f t="shared" si="40"/>
        <v>0</v>
      </c>
      <c r="AL168" s="473">
        <f t="shared" si="41"/>
        <v>0</v>
      </c>
      <c r="AM168" s="473">
        <f t="shared" si="42"/>
        <v>0</v>
      </c>
      <c r="AN168" s="473">
        <f t="shared" si="43"/>
        <v>0</v>
      </c>
      <c r="AO168" s="473">
        <f t="shared" si="44"/>
        <v>0</v>
      </c>
      <c r="AP168" s="473">
        <f t="shared" si="45"/>
        <v>0</v>
      </c>
      <c r="AQ168" s="473">
        <f t="shared" si="46"/>
        <v>0</v>
      </c>
      <c r="AR168" s="473">
        <f t="shared" si="47"/>
        <v>0</v>
      </c>
      <c r="AS168" s="473">
        <f t="shared" si="48"/>
        <v>0</v>
      </c>
      <c r="AT168" s="473">
        <f t="shared" si="49"/>
        <v>0</v>
      </c>
      <c r="AU168" s="473">
        <f t="shared" si="50"/>
        <v>0</v>
      </c>
      <c r="AV168" s="473">
        <f t="shared" si="51"/>
        <v>0</v>
      </c>
    </row>
    <row r="169" spans="1:48" x14ac:dyDescent="0.25">
      <c r="A169" s="592"/>
      <c r="B169" s="590"/>
      <c r="C169" s="601"/>
      <c r="D169" s="56" t="s">
        <v>1439</v>
      </c>
      <c r="E169" s="57">
        <v>80</v>
      </c>
      <c r="F169" s="57">
        <v>275</v>
      </c>
      <c r="G169" s="185">
        <f>VLOOKUP(D169,Baza_cen[],4,0)</f>
        <v>71.639744000000036</v>
      </c>
      <c r="I169" s="54">
        <f t="shared" si="35"/>
        <v>71.639744000000036</v>
      </c>
      <c r="J169" s="191"/>
      <c r="K169" s="191"/>
      <c r="L169" s="191"/>
      <c r="M169" s="191"/>
      <c r="N169" s="191"/>
      <c r="O169" s="191"/>
      <c r="P169" s="424">
        <f t="shared" si="39"/>
        <v>0</v>
      </c>
      <c r="Q169" s="274" t="str">
        <f t="shared" si="36"/>
        <v>mb.</v>
      </c>
      <c r="R169" s="406"/>
      <c r="S169" s="184"/>
      <c r="T169" s="184"/>
      <c r="U169" s="184"/>
      <c r="V169" s="184"/>
      <c r="W169" s="184"/>
      <c r="X169" s="184"/>
      <c r="Y169" s="184"/>
      <c r="Z169" s="184"/>
      <c r="AA169" s="184"/>
      <c r="AB169" s="184"/>
      <c r="AC169" s="184"/>
      <c r="AD169" s="184"/>
      <c r="AE169" s="33"/>
      <c r="AG169" s="41">
        <f t="shared" si="37"/>
        <v>0</v>
      </c>
      <c r="AH169" s="413"/>
      <c r="AI169" s="42">
        <f t="shared" si="38"/>
        <v>0</v>
      </c>
      <c r="AK169" s="473">
        <f t="shared" si="40"/>
        <v>0</v>
      </c>
      <c r="AL169" s="473">
        <f t="shared" si="41"/>
        <v>0</v>
      </c>
      <c r="AM169" s="473">
        <f t="shared" si="42"/>
        <v>0</v>
      </c>
      <c r="AN169" s="473">
        <f t="shared" si="43"/>
        <v>0</v>
      </c>
      <c r="AO169" s="473">
        <f t="shared" si="44"/>
        <v>0</v>
      </c>
      <c r="AP169" s="473">
        <f t="shared" si="45"/>
        <v>0</v>
      </c>
      <c r="AQ169" s="473">
        <f t="shared" si="46"/>
        <v>0</v>
      </c>
      <c r="AR169" s="473">
        <f t="shared" si="47"/>
        <v>0</v>
      </c>
      <c r="AS169" s="473">
        <f t="shared" si="48"/>
        <v>0</v>
      </c>
      <c r="AT169" s="473">
        <f t="shared" si="49"/>
        <v>0</v>
      </c>
      <c r="AU169" s="473">
        <f t="shared" si="50"/>
        <v>0</v>
      </c>
      <c r="AV169" s="473">
        <f t="shared" si="51"/>
        <v>0</v>
      </c>
    </row>
    <row r="170" spans="1:48" x14ac:dyDescent="0.25">
      <c r="A170" s="592"/>
      <c r="B170" s="590"/>
      <c r="C170" s="601"/>
      <c r="D170" s="56" t="s">
        <v>1440</v>
      </c>
      <c r="E170" s="57">
        <v>80</v>
      </c>
      <c r="F170" s="57">
        <v>280</v>
      </c>
      <c r="G170" s="185">
        <f>VLOOKUP(D170,Baza_cen[],4,0)</f>
        <v>72.747136000000012</v>
      </c>
      <c r="I170" s="54">
        <f t="shared" si="35"/>
        <v>72.747136000000012</v>
      </c>
      <c r="J170" s="191"/>
      <c r="K170" s="191"/>
      <c r="L170" s="191"/>
      <c r="M170" s="191"/>
      <c r="N170" s="191"/>
      <c r="O170" s="191"/>
      <c r="P170" s="424">
        <f t="shared" si="39"/>
        <v>0</v>
      </c>
      <c r="Q170" s="274" t="str">
        <f t="shared" si="36"/>
        <v>mb.</v>
      </c>
      <c r="R170" s="406"/>
      <c r="S170" s="184"/>
      <c r="T170" s="184"/>
      <c r="U170" s="184"/>
      <c r="V170" s="184"/>
      <c r="W170" s="184"/>
      <c r="X170" s="184"/>
      <c r="Y170" s="184"/>
      <c r="Z170" s="184"/>
      <c r="AA170" s="184"/>
      <c r="AB170" s="184"/>
      <c r="AC170" s="184"/>
      <c r="AD170" s="184"/>
      <c r="AE170" s="33"/>
      <c r="AG170" s="41">
        <f t="shared" si="37"/>
        <v>0</v>
      </c>
      <c r="AH170" s="413"/>
      <c r="AI170" s="42">
        <f t="shared" si="38"/>
        <v>0</v>
      </c>
      <c r="AK170" s="473">
        <f t="shared" si="40"/>
        <v>0</v>
      </c>
      <c r="AL170" s="473">
        <f t="shared" si="41"/>
        <v>0</v>
      </c>
      <c r="AM170" s="473">
        <f t="shared" si="42"/>
        <v>0</v>
      </c>
      <c r="AN170" s="473">
        <f t="shared" si="43"/>
        <v>0</v>
      </c>
      <c r="AO170" s="473">
        <f t="shared" si="44"/>
        <v>0</v>
      </c>
      <c r="AP170" s="473">
        <f t="shared" si="45"/>
        <v>0</v>
      </c>
      <c r="AQ170" s="473">
        <f t="shared" si="46"/>
        <v>0</v>
      </c>
      <c r="AR170" s="473">
        <f t="shared" si="47"/>
        <v>0</v>
      </c>
      <c r="AS170" s="473">
        <f t="shared" si="48"/>
        <v>0</v>
      </c>
      <c r="AT170" s="473">
        <f t="shared" si="49"/>
        <v>0</v>
      </c>
      <c r="AU170" s="473">
        <f t="shared" si="50"/>
        <v>0</v>
      </c>
      <c r="AV170" s="473">
        <f t="shared" si="51"/>
        <v>0</v>
      </c>
    </row>
    <row r="171" spans="1:48" x14ac:dyDescent="0.25">
      <c r="A171" s="592"/>
      <c r="B171" s="590"/>
      <c r="C171" s="601"/>
      <c r="D171" s="56" t="s">
        <v>1441</v>
      </c>
      <c r="E171" s="57">
        <v>80</v>
      </c>
      <c r="F171" s="57">
        <v>285</v>
      </c>
      <c r="G171" s="185">
        <f>VLOOKUP(D171,Baza_cen[],4,0)</f>
        <v>74.216560000000015</v>
      </c>
      <c r="I171" s="54">
        <f t="shared" si="35"/>
        <v>74.216560000000015</v>
      </c>
      <c r="J171" s="191"/>
      <c r="K171" s="191"/>
      <c r="L171" s="191"/>
      <c r="M171" s="191"/>
      <c r="N171" s="191"/>
      <c r="O171" s="191"/>
      <c r="P171" s="424">
        <f t="shared" si="39"/>
        <v>0</v>
      </c>
      <c r="Q171" s="274" t="str">
        <f t="shared" si="36"/>
        <v>mb.</v>
      </c>
      <c r="R171" s="406"/>
      <c r="S171" s="184"/>
      <c r="T171" s="184"/>
      <c r="U171" s="184"/>
      <c r="V171" s="184"/>
      <c r="W171" s="184"/>
      <c r="X171" s="184"/>
      <c r="Y171" s="184"/>
      <c r="Z171" s="184"/>
      <c r="AA171" s="184"/>
      <c r="AB171" s="184"/>
      <c r="AC171" s="184"/>
      <c r="AD171" s="184"/>
      <c r="AE171" s="33"/>
      <c r="AG171" s="41">
        <f t="shared" si="37"/>
        <v>0</v>
      </c>
      <c r="AH171" s="413"/>
      <c r="AI171" s="42">
        <f t="shared" si="38"/>
        <v>0</v>
      </c>
      <c r="AK171" s="473">
        <f t="shared" si="40"/>
        <v>0</v>
      </c>
      <c r="AL171" s="473">
        <f t="shared" si="41"/>
        <v>0</v>
      </c>
      <c r="AM171" s="473">
        <f t="shared" si="42"/>
        <v>0</v>
      </c>
      <c r="AN171" s="473">
        <f t="shared" si="43"/>
        <v>0</v>
      </c>
      <c r="AO171" s="473">
        <f t="shared" si="44"/>
        <v>0</v>
      </c>
      <c r="AP171" s="473">
        <f t="shared" si="45"/>
        <v>0</v>
      </c>
      <c r="AQ171" s="473">
        <f t="shared" si="46"/>
        <v>0</v>
      </c>
      <c r="AR171" s="473">
        <f t="shared" si="47"/>
        <v>0</v>
      </c>
      <c r="AS171" s="473">
        <f t="shared" si="48"/>
        <v>0</v>
      </c>
      <c r="AT171" s="473">
        <f t="shared" si="49"/>
        <v>0</v>
      </c>
      <c r="AU171" s="473">
        <f t="shared" si="50"/>
        <v>0</v>
      </c>
      <c r="AV171" s="473">
        <f t="shared" si="51"/>
        <v>0</v>
      </c>
    </row>
    <row r="172" spans="1:48" x14ac:dyDescent="0.25">
      <c r="A172" s="592"/>
      <c r="B172" s="590"/>
      <c r="C172" s="601"/>
      <c r="D172" s="56" t="s">
        <v>1442</v>
      </c>
      <c r="E172" s="57">
        <v>80</v>
      </c>
      <c r="F172" s="57">
        <v>290</v>
      </c>
      <c r="G172" s="185">
        <f>VLOOKUP(D172,Baza_cen[],4,0)</f>
        <v>75.685984000000033</v>
      </c>
      <c r="I172" s="54">
        <f t="shared" si="35"/>
        <v>75.685984000000033</v>
      </c>
      <c r="J172" s="191"/>
      <c r="K172" s="191"/>
      <c r="L172" s="191"/>
      <c r="M172" s="191"/>
      <c r="N172" s="191"/>
      <c r="O172" s="191"/>
      <c r="P172" s="424">
        <f t="shared" si="39"/>
        <v>0</v>
      </c>
      <c r="Q172" s="274" t="str">
        <f t="shared" si="36"/>
        <v>mb.</v>
      </c>
      <c r="R172" s="406"/>
      <c r="S172" s="184"/>
      <c r="T172" s="184"/>
      <c r="U172" s="184"/>
      <c r="V172" s="184"/>
      <c r="W172" s="184"/>
      <c r="X172" s="184"/>
      <c r="Y172" s="184"/>
      <c r="Z172" s="184"/>
      <c r="AA172" s="184"/>
      <c r="AB172" s="184"/>
      <c r="AC172" s="184"/>
      <c r="AD172" s="184"/>
      <c r="AE172" s="33"/>
      <c r="AG172" s="41">
        <f t="shared" si="37"/>
        <v>0</v>
      </c>
      <c r="AH172" s="413"/>
      <c r="AI172" s="42">
        <f t="shared" si="38"/>
        <v>0</v>
      </c>
      <c r="AK172" s="473">
        <f t="shared" si="40"/>
        <v>0</v>
      </c>
      <c r="AL172" s="473">
        <f t="shared" si="41"/>
        <v>0</v>
      </c>
      <c r="AM172" s="473">
        <f t="shared" si="42"/>
        <v>0</v>
      </c>
      <c r="AN172" s="473">
        <f t="shared" si="43"/>
        <v>0</v>
      </c>
      <c r="AO172" s="473">
        <f t="shared" si="44"/>
        <v>0</v>
      </c>
      <c r="AP172" s="473">
        <f t="shared" si="45"/>
        <v>0</v>
      </c>
      <c r="AQ172" s="473">
        <f t="shared" si="46"/>
        <v>0</v>
      </c>
      <c r="AR172" s="473">
        <f t="shared" si="47"/>
        <v>0</v>
      </c>
      <c r="AS172" s="473">
        <f t="shared" si="48"/>
        <v>0</v>
      </c>
      <c r="AT172" s="473">
        <f t="shared" si="49"/>
        <v>0</v>
      </c>
      <c r="AU172" s="473">
        <f t="shared" si="50"/>
        <v>0</v>
      </c>
      <c r="AV172" s="473">
        <f t="shared" si="51"/>
        <v>0</v>
      </c>
    </row>
    <row r="173" spans="1:48" x14ac:dyDescent="0.25">
      <c r="A173" s="592"/>
      <c r="B173" s="590"/>
      <c r="C173" s="601"/>
      <c r="D173" s="56" t="s">
        <v>1443</v>
      </c>
      <c r="E173" s="57">
        <v>80</v>
      </c>
      <c r="F173" s="57">
        <v>295</v>
      </c>
      <c r="G173" s="185">
        <f>VLOOKUP(D173,Baza_cen[],4,0)</f>
        <v>76.772080000000017</v>
      </c>
      <c r="I173" s="54">
        <f t="shared" si="35"/>
        <v>76.772080000000017</v>
      </c>
      <c r="J173" s="191"/>
      <c r="K173" s="191"/>
      <c r="L173" s="191"/>
      <c r="M173" s="191"/>
      <c r="N173" s="191"/>
      <c r="O173" s="191"/>
      <c r="P173" s="424">
        <f t="shared" si="39"/>
        <v>0</v>
      </c>
      <c r="Q173" s="274" t="str">
        <f t="shared" si="36"/>
        <v>mb.</v>
      </c>
      <c r="R173" s="406"/>
      <c r="S173" s="184"/>
      <c r="T173" s="184"/>
      <c r="U173" s="184"/>
      <c r="V173" s="184"/>
      <c r="W173" s="184"/>
      <c r="X173" s="184"/>
      <c r="Y173" s="184"/>
      <c r="Z173" s="184"/>
      <c r="AA173" s="184"/>
      <c r="AB173" s="184"/>
      <c r="AC173" s="184"/>
      <c r="AD173" s="184"/>
      <c r="AE173" s="33"/>
      <c r="AG173" s="41">
        <f t="shared" si="37"/>
        <v>0</v>
      </c>
      <c r="AH173" s="413"/>
      <c r="AI173" s="42">
        <f t="shared" si="38"/>
        <v>0</v>
      </c>
      <c r="AK173" s="473">
        <f t="shared" si="40"/>
        <v>0</v>
      </c>
      <c r="AL173" s="473">
        <f t="shared" si="41"/>
        <v>0</v>
      </c>
      <c r="AM173" s="473">
        <f t="shared" si="42"/>
        <v>0</v>
      </c>
      <c r="AN173" s="473">
        <f t="shared" si="43"/>
        <v>0</v>
      </c>
      <c r="AO173" s="473">
        <f t="shared" si="44"/>
        <v>0</v>
      </c>
      <c r="AP173" s="473">
        <f t="shared" si="45"/>
        <v>0</v>
      </c>
      <c r="AQ173" s="473">
        <f t="shared" si="46"/>
        <v>0</v>
      </c>
      <c r="AR173" s="473">
        <f t="shared" si="47"/>
        <v>0</v>
      </c>
      <c r="AS173" s="473">
        <f t="shared" si="48"/>
        <v>0</v>
      </c>
      <c r="AT173" s="473">
        <f t="shared" si="49"/>
        <v>0</v>
      </c>
      <c r="AU173" s="473">
        <f t="shared" si="50"/>
        <v>0</v>
      </c>
      <c r="AV173" s="473">
        <f t="shared" si="51"/>
        <v>0</v>
      </c>
    </row>
    <row r="174" spans="1:48" x14ac:dyDescent="0.25">
      <c r="A174" s="593"/>
      <c r="B174" s="591"/>
      <c r="C174" s="604"/>
      <c r="D174" s="63" t="s">
        <v>1444</v>
      </c>
      <c r="E174" s="186">
        <v>80</v>
      </c>
      <c r="F174" s="186">
        <v>300</v>
      </c>
      <c r="G174" s="187">
        <f>VLOOKUP(D174,Baza_cen[],4,0)</f>
        <v>77.879472000000021</v>
      </c>
      <c r="I174" s="54">
        <f t="shared" si="35"/>
        <v>77.879472000000021</v>
      </c>
      <c r="J174" s="191"/>
      <c r="K174" s="191"/>
      <c r="L174" s="191"/>
      <c r="M174" s="191"/>
      <c r="N174" s="191"/>
      <c r="O174" s="191"/>
      <c r="P174" s="424">
        <f t="shared" si="39"/>
        <v>0</v>
      </c>
      <c r="Q174" s="274" t="str">
        <f t="shared" si="36"/>
        <v>mb.</v>
      </c>
      <c r="R174" s="406"/>
      <c r="S174" s="184"/>
      <c r="T174" s="184"/>
      <c r="U174" s="184"/>
      <c r="V174" s="184"/>
      <c r="W174" s="184"/>
      <c r="X174" s="184"/>
      <c r="Y174" s="184"/>
      <c r="Z174" s="184"/>
      <c r="AA174" s="184"/>
      <c r="AB174" s="184"/>
      <c r="AC174" s="184"/>
      <c r="AD174" s="184"/>
      <c r="AE174" s="33"/>
      <c r="AG174" s="41">
        <f t="shared" si="37"/>
        <v>0</v>
      </c>
      <c r="AH174" s="413"/>
      <c r="AI174" s="42">
        <f t="shared" si="38"/>
        <v>0</v>
      </c>
      <c r="AK174" s="473">
        <f t="shared" si="40"/>
        <v>0</v>
      </c>
      <c r="AL174" s="473">
        <f t="shared" si="41"/>
        <v>0</v>
      </c>
      <c r="AM174" s="473">
        <f t="shared" si="42"/>
        <v>0</v>
      </c>
      <c r="AN174" s="473">
        <f t="shared" si="43"/>
        <v>0</v>
      </c>
      <c r="AO174" s="473">
        <f t="shared" si="44"/>
        <v>0</v>
      </c>
      <c r="AP174" s="473">
        <f t="shared" si="45"/>
        <v>0</v>
      </c>
      <c r="AQ174" s="473">
        <f t="shared" si="46"/>
        <v>0</v>
      </c>
      <c r="AR174" s="473">
        <f t="shared" si="47"/>
        <v>0</v>
      </c>
      <c r="AS174" s="473">
        <f t="shared" si="48"/>
        <v>0</v>
      </c>
      <c r="AT174" s="473">
        <f t="shared" si="49"/>
        <v>0</v>
      </c>
      <c r="AU174" s="473">
        <f t="shared" si="50"/>
        <v>0</v>
      </c>
      <c r="AV174" s="473">
        <f t="shared" si="51"/>
        <v>0</v>
      </c>
    </row>
    <row r="175" spans="1:48" x14ac:dyDescent="0.25">
      <c r="A175" s="118"/>
      <c r="B175" s="118"/>
      <c r="C175" s="118"/>
      <c r="D175" s="118"/>
      <c r="E175" s="118"/>
      <c r="F175" s="118"/>
      <c r="G175" s="118"/>
      <c r="I175" s="168"/>
      <c r="P175" s="188"/>
      <c r="Q175" s="188"/>
      <c r="R175" s="407"/>
      <c r="S175" s="188"/>
      <c r="T175" s="188"/>
      <c r="U175" s="188"/>
      <c r="V175" s="188"/>
      <c r="W175" s="188"/>
      <c r="X175" s="188"/>
      <c r="Y175" s="188"/>
      <c r="Z175" s="188"/>
      <c r="AA175" s="188"/>
      <c r="AB175" s="188"/>
      <c r="AC175" s="188"/>
      <c r="AD175" s="188"/>
      <c r="AE175" s="33"/>
      <c r="AG175" s="76"/>
      <c r="AH175" s="415"/>
      <c r="AI175" s="76"/>
      <c r="AK175" s="475"/>
      <c r="AL175" s="475"/>
      <c r="AM175" s="475"/>
      <c r="AN175" s="475"/>
      <c r="AO175" s="475"/>
      <c r="AP175" s="475"/>
      <c r="AQ175" s="475"/>
      <c r="AR175" s="475"/>
      <c r="AS175" s="475"/>
      <c r="AT175" s="475"/>
      <c r="AU175" s="475"/>
      <c r="AV175" s="475"/>
    </row>
    <row r="176" spans="1:48" x14ac:dyDescent="0.25">
      <c r="A176" s="592"/>
      <c r="B176" s="590" t="s">
        <v>1446</v>
      </c>
      <c r="C176" s="601" t="s">
        <v>2510</v>
      </c>
      <c r="D176" s="51" t="s">
        <v>1445</v>
      </c>
      <c r="E176" s="182">
        <v>150</v>
      </c>
      <c r="F176" s="182">
        <v>25</v>
      </c>
      <c r="G176" s="190">
        <f>VLOOKUP(D176,Baza_cen[],4,0)</f>
        <v>31.717730000000007</v>
      </c>
      <c r="I176" s="54">
        <f t="shared" ref="I176:I231" si="52">G176*(1-$I$3)</f>
        <v>31.717730000000007</v>
      </c>
      <c r="P176" s="424">
        <f t="shared" ref="P176:P207" si="53">SUM(S176:AD176)</f>
        <v>0</v>
      </c>
      <c r="Q176" s="274" t="str">
        <f t="shared" ref="Q176:Q231" si="54">$Q$3</f>
        <v>mb.</v>
      </c>
      <c r="R176" s="406"/>
      <c r="S176" s="184"/>
      <c r="T176" s="184"/>
      <c r="U176" s="184"/>
      <c r="V176" s="184"/>
      <c r="W176" s="184"/>
      <c r="X176" s="184"/>
      <c r="Y176" s="184"/>
      <c r="Z176" s="184"/>
      <c r="AA176" s="184"/>
      <c r="AB176" s="184"/>
      <c r="AC176" s="184"/>
      <c r="AD176" s="184"/>
      <c r="AE176" s="33"/>
      <c r="AG176" s="41">
        <f t="shared" ref="AG176:AG231" si="55">P176*I176</f>
        <v>0</v>
      </c>
      <c r="AH176" s="413"/>
      <c r="AI176" s="42">
        <f t="shared" ref="AI176:AI231" si="56">AG176*$AI$1</f>
        <v>0</v>
      </c>
      <c r="AK176" s="473">
        <f t="shared" si="40"/>
        <v>0</v>
      </c>
      <c r="AL176" s="473">
        <f t="shared" si="41"/>
        <v>0</v>
      </c>
      <c r="AM176" s="473">
        <f t="shared" si="42"/>
        <v>0</v>
      </c>
      <c r="AN176" s="473">
        <f t="shared" si="43"/>
        <v>0</v>
      </c>
      <c r="AO176" s="473">
        <f t="shared" si="44"/>
        <v>0</v>
      </c>
      <c r="AP176" s="473">
        <f t="shared" si="45"/>
        <v>0</v>
      </c>
      <c r="AQ176" s="473">
        <f t="shared" si="46"/>
        <v>0</v>
      </c>
      <c r="AR176" s="473">
        <f t="shared" si="47"/>
        <v>0</v>
      </c>
      <c r="AS176" s="473">
        <f t="shared" si="48"/>
        <v>0</v>
      </c>
      <c r="AT176" s="473">
        <f t="shared" si="49"/>
        <v>0</v>
      </c>
      <c r="AU176" s="473">
        <f t="shared" si="50"/>
        <v>0</v>
      </c>
      <c r="AV176" s="473">
        <f t="shared" si="51"/>
        <v>0</v>
      </c>
    </row>
    <row r="177" spans="1:48" x14ac:dyDescent="0.25">
      <c r="A177" s="592"/>
      <c r="B177" s="590"/>
      <c r="C177" s="601"/>
      <c r="D177" s="56" t="s">
        <v>1447</v>
      </c>
      <c r="E177" s="57">
        <v>150</v>
      </c>
      <c r="F177" s="57">
        <v>30</v>
      </c>
      <c r="G177" s="192">
        <f>VLOOKUP(D177,Baza_cen[],4,0)</f>
        <v>32.303370000000008</v>
      </c>
      <c r="I177" s="54">
        <f t="shared" si="52"/>
        <v>32.303370000000008</v>
      </c>
      <c r="P177" s="424">
        <f t="shared" si="53"/>
        <v>0</v>
      </c>
      <c r="Q177" s="274" t="str">
        <f t="shared" si="54"/>
        <v>mb.</v>
      </c>
      <c r="R177" s="406"/>
      <c r="S177" s="184"/>
      <c r="T177" s="184"/>
      <c r="U177" s="184"/>
      <c r="V177" s="184"/>
      <c r="W177" s="184"/>
      <c r="X177" s="184"/>
      <c r="Y177" s="184"/>
      <c r="Z177" s="184"/>
      <c r="AA177" s="184"/>
      <c r="AB177" s="184"/>
      <c r="AC177" s="184"/>
      <c r="AD177" s="184"/>
      <c r="AE177" s="33"/>
      <c r="AG177" s="41">
        <f t="shared" si="55"/>
        <v>0</v>
      </c>
      <c r="AH177" s="413"/>
      <c r="AI177" s="42">
        <f t="shared" si="56"/>
        <v>0</v>
      </c>
      <c r="AK177" s="473">
        <f t="shared" si="40"/>
        <v>0</v>
      </c>
      <c r="AL177" s="473">
        <f t="shared" si="41"/>
        <v>0</v>
      </c>
      <c r="AM177" s="473">
        <f t="shared" si="42"/>
        <v>0</v>
      </c>
      <c r="AN177" s="473">
        <f t="shared" si="43"/>
        <v>0</v>
      </c>
      <c r="AO177" s="473">
        <f t="shared" si="44"/>
        <v>0</v>
      </c>
      <c r="AP177" s="473">
        <f t="shared" si="45"/>
        <v>0</v>
      </c>
      <c r="AQ177" s="473">
        <f t="shared" si="46"/>
        <v>0</v>
      </c>
      <c r="AR177" s="473">
        <f t="shared" si="47"/>
        <v>0</v>
      </c>
      <c r="AS177" s="473">
        <f t="shared" si="48"/>
        <v>0</v>
      </c>
      <c r="AT177" s="473">
        <f t="shared" si="49"/>
        <v>0</v>
      </c>
      <c r="AU177" s="473">
        <f t="shared" si="50"/>
        <v>0</v>
      </c>
      <c r="AV177" s="473">
        <f t="shared" si="51"/>
        <v>0</v>
      </c>
    </row>
    <row r="178" spans="1:48" x14ac:dyDescent="0.25">
      <c r="A178" s="592"/>
      <c r="B178" s="590"/>
      <c r="C178" s="601"/>
      <c r="D178" s="56" t="s">
        <v>1448</v>
      </c>
      <c r="E178" s="57">
        <v>150</v>
      </c>
      <c r="F178" s="57">
        <v>35</v>
      </c>
      <c r="G178" s="192">
        <f>VLOOKUP(D178,Baza_cen[],4,0)</f>
        <v>32.889010000000013</v>
      </c>
      <c r="I178" s="54">
        <f t="shared" si="52"/>
        <v>32.889010000000013</v>
      </c>
      <c r="P178" s="424">
        <f t="shared" si="53"/>
        <v>0</v>
      </c>
      <c r="Q178" s="274" t="str">
        <f t="shared" si="54"/>
        <v>mb.</v>
      </c>
      <c r="R178" s="406"/>
      <c r="S178" s="184"/>
      <c r="T178" s="184"/>
      <c r="U178" s="184"/>
      <c r="V178" s="184"/>
      <c r="W178" s="184"/>
      <c r="X178" s="184"/>
      <c r="Y178" s="184"/>
      <c r="Z178" s="184"/>
      <c r="AA178" s="184"/>
      <c r="AB178" s="184"/>
      <c r="AC178" s="184"/>
      <c r="AD178" s="184"/>
      <c r="AE178" s="33"/>
      <c r="AG178" s="41">
        <f t="shared" si="55"/>
        <v>0</v>
      </c>
      <c r="AH178" s="413"/>
      <c r="AI178" s="42">
        <f t="shared" si="56"/>
        <v>0</v>
      </c>
      <c r="AK178" s="473">
        <f t="shared" si="40"/>
        <v>0</v>
      </c>
      <c r="AL178" s="473">
        <f t="shared" si="41"/>
        <v>0</v>
      </c>
      <c r="AM178" s="473">
        <f t="shared" si="42"/>
        <v>0</v>
      </c>
      <c r="AN178" s="473">
        <f t="shared" si="43"/>
        <v>0</v>
      </c>
      <c r="AO178" s="473">
        <f t="shared" si="44"/>
        <v>0</v>
      </c>
      <c r="AP178" s="473">
        <f t="shared" si="45"/>
        <v>0</v>
      </c>
      <c r="AQ178" s="473">
        <f t="shared" si="46"/>
        <v>0</v>
      </c>
      <c r="AR178" s="473">
        <f t="shared" si="47"/>
        <v>0</v>
      </c>
      <c r="AS178" s="473">
        <f t="shared" si="48"/>
        <v>0</v>
      </c>
      <c r="AT178" s="473">
        <f t="shared" si="49"/>
        <v>0</v>
      </c>
      <c r="AU178" s="473">
        <f t="shared" si="50"/>
        <v>0</v>
      </c>
      <c r="AV178" s="473">
        <f t="shared" si="51"/>
        <v>0</v>
      </c>
    </row>
    <row r="179" spans="1:48" x14ac:dyDescent="0.25">
      <c r="A179" s="592"/>
      <c r="B179" s="590"/>
      <c r="C179" s="601"/>
      <c r="D179" s="56" t="s">
        <v>1449</v>
      </c>
      <c r="E179" s="57">
        <v>150</v>
      </c>
      <c r="F179" s="57">
        <v>40</v>
      </c>
      <c r="G179" s="192">
        <f>VLOOKUP(D179,Baza_cen[],4,0)</f>
        <v>33.474650000000004</v>
      </c>
      <c r="I179" s="54">
        <f t="shared" si="52"/>
        <v>33.474650000000004</v>
      </c>
      <c r="P179" s="424">
        <f t="shared" si="53"/>
        <v>0</v>
      </c>
      <c r="Q179" s="274" t="str">
        <f t="shared" si="54"/>
        <v>mb.</v>
      </c>
      <c r="R179" s="406"/>
      <c r="S179" s="184"/>
      <c r="T179" s="184"/>
      <c r="U179" s="184"/>
      <c r="V179" s="184"/>
      <c r="W179" s="184"/>
      <c r="X179" s="184"/>
      <c r="Y179" s="184"/>
      <c r="Z179" s="184"/>
      <c r="AA179" s="184"/>
      <c r="AB179" s="184"/>
      <c r="AC179" s="184"/>
      <c r="AD179" s="184"/>
      <c r="AE179" s="33"/>
      <c r="AG179" s="41">
        <f t="shared" si="55"/>
        <v>0</v>
      </c>
      <c r="AH179" s="413"/>
      <c r="AI179" s="42">
        <f t="shared" si="56"/>
        <v>0</v>
      </c>
      <c r="AK179" s="473">
        <f t="shared" si="40"/>
        <v>0</v>
      </c>
      <c r="AL179" s="473">
        <f t="shared" si="41"/>
        <v>0</v>
      </c>
      <c r="AM179" s="473">
        <f t="shared" si="42"/>
        <v>0</v>
      </c>
      <c r="AN179" s="473">
        <f t="shared" si="43"/>
        <v>0</v>
      </c>
      <c r="AO179" s="473">
        <f t="shared" si="44"/>
        <v>0</v>
      </c>
      <c r="AP179" s="473">
        <f t="shared" si="45"/>
        <v>0</v>
      </c>
      <c r="AQ179" s="473">
        <f t="shared" si="46"/>
        <v>0</v>
      </c>
      <c r="AR179" s="473">
        <f t="shared" si="47"/>
        <v>0</v>
      </c>
      <c r="AS179" s="473">
        <f t="shared" si="48"/>
        <v>0</v>
      </c>
      <c r="AT179" s="473">
        <f t="shared" si="49"/>
        <v>0</v>
      </c>
      <c r="AU179" s="473">
        <f t="shared" si="50"/>
        <v>0</v>
      </c>
      <c r="AV179" s="473">
        <f t="shared" si="51"/>
        <v>0</v>
      </c>
    </row>
    <row r="180" spans="1:48" x14ac:dyDescent="0.25">
      <c r="A180" s="592"/>
      <c r="B180" s="590"/>
      <c r="C180" s="601"/>
      <c r="D180" s="56" t="s">
        <v>1450</v>
      </c>
      <c r="E180" s="57">
        <v>150</v>
      </c>
      <c r="F180" s="57">
        <v>45</v>
      </c>
      <c r="G180" s="192">
        <f>VLOOKUP(D180,Baza_cen[],4,0)</f>
        <v>34.060290000000002</v>
      </c>
      <c r="I180" s="54">
        <f t="shared" si="52"/>
        <v>34.060290000000002</v>
      </c>
      <c r="P180" s="424">
        <f t="shared" si="53"/>
        <v>0</v>
      </c>
      <c r="Q180" s="274" t="str">
        <f t="shared" si="54"/>
        <v>mb.</v>
      </c>
      <c r="R180" s="406"/>
      <c r="S180" s="184"/>
      <c r="T180" s="184"/>
      <c r="U180" s="184"/>
      <c r="V180" s="184"/>
      <c r="W180" s="184"/>
      <c r="X180" s="184"/>
      <c r="Y180" s="184"/>
      <c r="Z180" s="184"/>
      <c r="AA180" s="184"/>
      <c r="AB180" s="184"/>
      <c r="AC180" s="184"/>
      <c r="AD180" s="184"/>
      <c r="AE180" s="33"/>
      <c r="AG180" s="41">
        <f t="shared" si="55"/>
        <v>0</v>
      </c>
      <c r="AH180" s="413"/>
      <c r="AI180" s="42">
        <f t="shared" si="56"/>
        <v>0</v>
      </c>
      <c r="AK180" s="473">
        <f t="shared" si="40"/>
        <v>0</v>
      </c>
      <c r="AL180" s="473">
        <f t="shared" si="41"/>
        <v>0</v>
      </c>
      <c r="AM180" s="473">
        <f t="shared" si="42"/>
        <v>0</v>
      </c>
      <c r="AN180" s="473">
        <f t="shared" si="43"/>
        <v>0</v>
      </c>
      <c r="AO180" s="473">
        <f t="shared" si="44"/>
        <v>0</v>
      </c>
      <c r="AP180" s="473">
        <f t="shared" si="45"/>
        <v>0</v>
      </c>
      <c r="AQ180" s="473">
        <f t="shared" si="46"/>
        <v>0</v>
      </c>
      <c r="AR180" s="473">
        <f t="shared" si="47"/>
        <v>0</v>
      </c>
      <c r="AS180" s="473">
        <f t="shared" si="48"/>
        <v>0</v>
      </c>
      <c r="AT180" s="473">
        <f t="shared" si="49"/>
        <v>0</v>
      </c>
      <c r="AU180" s="473">
        <f t="shared" si="50"/>
        <v>0</v>
      </c>
      <c r="AV180" s="473">
        <f t="shared" si="51"/>
        <v>0</v>
      </c>
    </row>
    <row r="181" spans="1:48" x14ac:dyDescent="0.25">
      <c r="A181" s="592"/>
      <c r="B181" s="590"/>
      <c r="C181" s="601"/>
      <c r="D181" s="56" t="s">
        <v>1451</v>
      </c>
      <c r="E181" s="57">
        <v>150</v>
      </c>
      <c r="F181" s="57">
        <v>50</v>
      </c>
      <c r="G181" s="192">
        <f>VLOOKUP(D181,Baza_cen[],4,0)</f>
        <v>34.659240000000011</v>
      </c>
      <c r="I181" s="54">
        <f t="shared" si="52"/>
        <v>34.659240000000011</v>
      </c>
      <c r="P181" s="424">
        <f t="shared" si="53"/>
        <v>0</v>
      </c>
      <c r="Q181" s="274" t="str">
        <f t="shared" si="54"/>
        <v>mb.</v>
      </c>
      <c r="R181" s="406"/>
      <c r="S181" s="184"/>
      <c r="T181" s="184"/>
      <c r="U181" s="184"/>
      <c r="V181" s="184"/>
      <c r="W181" s="184"/>
      <c r="X181" s="184"/>
      <c r="Y181" s="184"/>
      <c r="Z181" s="184"/>
      <c r="AA181" s="184"/>
      <c r="AB181" s="184"/>
      <c r="AC181" s="184"/>
      <c r="AD181" s="184"/>
      <c r="AE181" s="33"/>
      <c r="AG181" s="41">
        <f t="shared" si="55"/>
        <v>0</v>
      </c>
      <c r="AH181" s="413"/>
      <c r="AI181" s="42">
        <f t="shared" si="56"/>
        <v>0</v>
      </c>
      <c r="AK181" s="473">
        <f t="shared" si="40"/>
        <v>0</v>
      </c>
      <c r="AL181" s="473">
        <f t="shared" si="41"/>
        <v>0</v>
      </c>
      <c r="AM181" s="473">
        <f t="shared" si="42"/>
        <v>0</v>
      </c>
      <c r="AN181" s="473">
        <f t="shared" si="43"/>
        <v>0</v>
      </c>
      <c r="AO181" s="473">
        <f t="shared" si="44"/>
        <v>0</v>
      </c>
      <c r="AP181" s="473">
        <f t="shared" si="45"/>
        <v>0</v>
      </c>
      <c r="AQ181" s="473">
        <f t="shared" si="46"/>
        <v>0</v>
      </c>
      <c r="AR181" s="473">
        <f t="shared" si="47"/>
        <v>0</v>
      </c>
      <c r="AS181" s="473">
        <f t="shared" si="48"/>
        <v>0</v>
      </c>
      <c r="AT181" s="473">
        <f t="shared" si="49"/>
        <v>0</v>
      </c>
      <c r="AU181" s="473">
        <f t="shared" si="50"/>
        <v>0</v>
      </c>
      <c r="AV181" s="473">
        <f t="shared" si="51"/>
        <v>0</v>
      </c>
    </row>
    <row r="182" spans="1:48" x14ac:dyDescent="0.25">
      <c r="A182" s="592"/>
      <c r="B182" s="590"/>
      <c r="C182" s="601"/>
      <c r="D182" s="56" t="s">
        <v>1452</v>
      </c>
      <c r="E182" s="57">
        <v>150</v>
      </c>
      <c r="F182" s="57">
        <v>55</v>
      </c>
      <c r="G182" s="192">
        <f>VLOOKUP(D182,Baza_cen[],4,0)</f>
        <v>34.060290000000002</v>
      </c>
      <c r="I182" s="54">
        <f t="shared" si="52"/>
        <v>34.060290000000002</v>
      </c>
      <c r="P182" s="424">
        <f t="shared" si="53"/>
        <v>0</v>
      </c>
      <c r="Q182" s="274" t="str">
        <f t="shared" si="54"/>
        <v>mb.</v>
      </c>
      <c r="R182" s="406"/>
      <c r="S182" s="184"/>
      <c r="T182" s="184"/>
      <c r="U182" s="184"/>
      <c r="V182" s="184"/>
      <c r="W182" s="184"/>
      <c r="X182" s="184"/>
      <c r="Y182" s="184"/>
      <c r="Z182" s="184"/>
      <c r="AA182" s="184"/>
      <c r="AB182" s="184"/>
      <c r="AC182" s="184"/>
      <c r="AD182" s="184"/>
      <c r="AE182" s="33"/>
      <c r="AG182" s="41">
        <f t="shared" si="55"/>
        <v>0</v>
      </c>
      <c r="AH182" s="413"/>
      <c r="AI182" s="42">
        <f t="shared" si="56"/>
        <v>0</v>
      </c>
      <c r="AK182" s="473">
        <f t="shared" si="40"/>
        <v>0</v>
      </c>
      <c r="AL182" s="473">
        <f t="shared" si="41"/>
        <v>0</v>
      </c>
      <c r="AM182" s="473">
        <f t="shared" si="42"/>
        <v>0</v>
      </c>
      <c r="AN182" s="473">
        <f t="shared" si="43"/>
        <v>0</v>
      </c>
      <c r="AO182" s="473">
        <f t="shared" si="44"/>
        <v>0</v>
      </c>
      <c r="AP182" s="473">
        <f t="shared" si="45"/>
        <v>0</v>
      </c>
      <c r="AQ182" s="473">
        <f t="shared" si="46"/>
        <v>0</v>
      </c>
      <c r="AR182" s="473">
        <f t="shared" si="47"/>
        <v>0</v>
      </c>
      <c r="AS182" s="473">
        <f t="shared" si="48"/>
        <v>0</v>
      </c>
      <c r="AT182" s="473">
        <f t="shared" si="49"/>
        <v>0</v>
      </c>
      <c r="AU182" s="473">
        <f t="shared" si="50"/>
        <v>0</v>
      </c>
      <c r="AV182" s="473">
        <f t="shared" si="51"/>
        <v>0</v>
      </c>
    </row>
    <row r="183" spans="1:48" x14ac:dyDescent="0.25">
      <c r="A183" s="592"/>
      <c r="B183" s="590"/>
      <c r="C183" s="601"/>
      <c r="D183" s="56" t="s">
        <v>1453</v>
      </c>
      <c r="E183" s="57">
        <v>150</v>
      </c>
      <c r="F183" s="57">
        <v>60</v>
      </c>
      <c r="G183" s="192">
        <f>VLOOKUP(D183,Baza_cen[],4,0)</f>
        <v>35.830520000000014</v>
      </c>
      <c r="I183" s="54">
        <f t="shared" si="52"/>
        <v>35.830520000000014</v>
      </c>
      <c r="P183" s="424">
        <f t="shared" si="53"/>
        <v>0</v>
      </c>
      <c r="Q183" s="274" t="str">
        <f t="shared" si="54"/>
        <v>mb.</v>
      </c>
      <c r="R183" s="406"/>
      <c r="S183" s="184"/>
      <c r="T183" s="184"/>
      <c r="U183" s="184"/>
      <c r="V183" s="184"/>
      <c r="W183" s="184"/>
      <c r="X183" s="184"/>
      <c r="Y183" s="184"/>
      <c r="Z183" s="184"/>
      <c r="AA183" s="184"/>
      <c r="AB183" s="184"/>
      <c r="AC183" s="184"/>
      <c r="AD183" s="184"/>
      <c r="AE183" s="33"/>
      <c r="AG183" s="41">
        <f t="shared" si="55"/>
        <v>0</v>
      </c>
      <c r="AH183" s="413"/>
      <c r="AI183" s="42">
        <f t="shared" si="56"/>
        <v>0</v>
      </c>
      <c r="AK183" s="473">
        <f t="shared" si="40"/>
        <v>0</v>
      </c>
      <c r="AL183" s="473">
        <f t="shared" si="41"/>
        <v>0</v>
      </c>
      <c r="AM183" s="473">
        <f t="shared" si="42"/>
        <v>0</v>
      </c>
      <c r="AN183" s="473">
        <f t="shared" si="43"/>
        <v>0</v>
      </c>
      <c r="AO183" s="473">
        <f t="shared" si="44"/>
        <v>0</v>
      </c>
      <c r="AP183" s="473">
        <f t="shared" si="45"/>
        <v>0</v>
      </c>
      <c r="AQ183" s="473">
        <f t="shared" si="46"/>
        <v>0</v>
      </c>
      <c r="AR183" s="473">
        <f t="shared" si="47"/>
        <v>0</v>
      </c>
      <c r="AS183" s="473">
        <f t="shared" si="48"/>
        <v>0</v>
      </c>
      <c r="AT183" s="473">
        <f t="shared" si="49"/>
        <v>0</v>
      </c>
      <c r="AU183" s="473">
        <f t="shared" si="50"/>
        <v>0</v>
      </c>
      <c r="AV183" s="473">
        <f t="shared" si="51"/>
        <v>0</v>
      </c>
    </row>
    <row r="184" spans="1:48" x14ac:dyDescent="0.25">
      <c r="A184" s="592"/>
      <c r="B184" s="590"/>
      <c r="C184" s="601"/>
      <c r="D184" s="56" t="s">
        <v>1454</v>
      </c>
      <c r="E184" s="57">
        <v>150</v>
      </c>
      <c r="F184" s="57">
        <v>65</v>
      </c>
      <c r="G184" s="192">
        <f>VLOOKUP(D184,Baza_cen[],4,0)</f>
        <v>36.416160000000005</v>
      </c>
      <c r="I184" s="54">
        <f t="shared" si="52"/>
        <v>36.416160000000005</v>
      </c>
      <c r="P184" s="424">
        <f t="shared" si="53"/>
        <v>0</v>
      </c>
      <c r="Q184" s="274" t="str">
        <f t="shared" si="54"/>
        <v>mb.</v>
      </c>
      <c r="R184" s="406"/>
      <c r="S184" s="184"/>
      <c r="T184" s="184"/>
      <c r="U184" s="184"/>
      <c r="V184" s="184"/>
      <c r="W184" s="184"/>
      <c r="X184" s="184"/>
      <c r="Y184" s="184"/>
      <c r="Z184" s="184"/>
      <c r="AA184" s="184"/>
      <c r="AB184" s="184"/>
      <c r="AC184" s="184"/>
      <c r="AD184" s="184"/>
      <c r="AE184" s="33"/>
      <c r="AG184" s="41">
        <f t="shared" si="55"/>
        <v>0</v>
      </c>
      <c r="AH184" s="413"/>
      <c r="AI184" s="42">
        <f t="shared" si="56"/>
        <v>0</v>
      </c>
      <c r="AK184" s="473">
        <f t="shared" si="40"/>
        <v>0</v>
      </c>
      <c r="AL184" s="473">
        <f t="shared" si="41"/>
        <v>0</v>
      </c>
      <c r="AM184" s="473">
        <f t="shared" si="42"/>
        <v>0</v>
      </c>
      <c r="AN184" s="473">
        <f t="shared" si="43"/>
        <v>0</v>
      </c>
      <c r="AO184" s="473">
        <f t="shared" si="44"/>
        <v>0</v>
      </c>
      <c r="AP184" s="473">
        <f t="shared" si="45"/>
        <v>0</v>
      </c>
      <c r="AQ184" s="473">
        <f t="shared" si="46"/>
        <v>0</v>
      </c>
      <c r="AR184" s="473">
        <f t="shared" si="47"/>
        <v>0</v>
      </c>
      <c r="AS184" s="473">
        <f t="shared" si="48"/>
        <v>0</v>
      </c>
      <c r="AT184" s="473">
        <f t="shared" si="49"/>
        <v>0</v>
      </c>
      <c r="AU184" s="473">
        <f t="shared" si="50"/>
        <v>0</v>
      </c>
      <c r="AV184" s="473">
        <f t="shared" si="51"/>
        <v>0</v>
      </c>
    </row>
    <row r="185" spans="1:48" x14ac:dyDescent="0.25">
      <c r="A185" s="592"/>
      <c r="B185" s="590"/>
      <c r="C185" s="601"/>
      <c r="D185" s="56" t="s">
        <v>1455</v>
      </c>
      <c r="E185" s="57">
        <v>150</v>
      </c>
      <c r="F185" s="57">
        <v>70</v>
      </c>
      <c r="G185" s="192">
        <f>VLOOKUP(D185,Baza_cen[],4,0)</f>
        <v>37.00180000000001</v>
      </c>
      <c r="I185" s="54">
        <f t="shared" si="52"/>
        <v>37.00180000000001</v>
      </c>
      <c r="P185" s="424">
        <f t="shared" si="53"/>
        <v>0</v>
      </c>
      <c r="Q185" s="274" t="str">
        <f t="shared" si="54"/>
        <v>mb.</v>
      </c>
      <c r="R185" s="406"/>
      <c r="S185" s="184"/>
      <c r="T185" s="184"/>
      <c r="U185" s="184"/>
      <c r="V185" s="184"/>
      <c r="W185" s="184"/>
      <c r="X185" s="184"/>
      <c r="Y185" s="184"/>
      <c r="Z185" s="184"/>
      <c r="AA185" s="184"/>
      <c r="AB185" s="184"/>
      <c r="AC185" s="184"/>
      <c r="AD185" s="184"/>
      <c r="AE185" s="33"/>
      <c r="AG185" s="41">
        <f t="shared" si="55"/>
        <v>0</v>
      </c>
      <c r="AH185" s="413"/>
      <c r="AI185" s="42">
        <f t="shared" si="56"/>
        <v>0</v>
      </c>
      <c r="AK185" s="473">
        <f t="shared" si="40"/>
        <v>0</v>
      </c>
      <c r="AL185" s="473">
        <f t="shared" si="41"/>
        <v>0</v>
      </c>
      <c r="AM185" s="473">
        <f t="shared" si="42"/>
        <v>0</v>
      </c>
      <c r="AN185" s="473">
        <f t="shared" si="43"/>
        <v>0</v>
      </c>
      <c r="AO185" s="473">
        <f t="shared" si="44"/>
        <v>0</v>
      </c>
      <c r="AP185" s="473">
        <f t="shared" si="45"/>
        <v>0</v>
      </c>
      <c r="AQ185" s="473">
        <f t="shared" si="46"/>
        <v>0</v>
      </c>
      <c r="AR185" s="473">
        <f t="shared" si="47"/>
        <v>0</v>
      </c>
      <c r="AS185" s="473">
        <f t="shared" si="48"/>
        <v>0</v>
      </c>
      <c r="AT185" s="473">
        <f t="shared" si="49"/>
        <v>0</v>
      </c>
      <c r="AU185" s="473">
        <f t="shared" si="50"/>
        <v>0</v>
      </c>
      <c r="AV185" s="473">
        <f t="shared" si="51"/>
        <v>0</v>
      </c>
    </row>
    <row r="186" spans="1:48" x14ac:dyDescent="0.25">
      <c r="A186" s="592"/>
      <c r="B186" s="590"/>
      <c r="C186" s="601"/>
      <c r="D186" s="56" t="s">
        <v>1456</v>
      </c>
      <c r="E186" s="57">
        <v>150</v>
      </c>
      <c r="F186" s="57">
        <v>75</v>
      </c>
      <c r="G186" s="192">
        <f>VLOOKUP(D186,Baza_cen[],4,0)</f>
        <v>37.587440000000001</v>
      </c>
      <c r="I186" s="54">
        <f t="shared" si="52"/>
        <v>37.587440000000001</v>
      </c>
      <c r="P186" s="424">
        <f t="shared" si="53"/>
        <v>0</v>
      </c>
      <c r="Q186" s="274" t="str">
        <f t="shared" si="54"/>
        <v>mb.</v>
      </c>
      <c r="R186" s="406"/>
      <c r="S186" s="184"/>
      <c r="T186" s="184"/>
      <c r="U186" s="184"/>
      <c r="V186" s="184"/>
      <c r="W186" s="184"/>
      <c r="X186" s="184"/>
      <c r="Y186" s="184"/>
      <c r="Z186" s="184"/>
      <c r="AA186" s="184"/>
      <c r="AB186" s="184"/>
      <c r="AC186" s="184"/>
      <c r="AD186" s="184"/>
      <c r="AE186" s="33"/>
      <c r="AG186" s="41">
        <f t="shared" si="55"/>
        <v>0</v>
      </c>
      <c r="AH186" s="413"/>
      <c r="AI186" s="42">
        <f t="shared" si="56"/>
        <v>0</v>
      </c>
      <c r="AK186" s="473">
        <f t="shared" si="40"/>
        <v>0</v>
      </c>
      <c r="AL186" s="473">
        <f t="shared" si="41"/>
        <v>0</v>
      </c>
      <c r="AM186" s="473">
        <f t="shared" si="42"/>
        <v>0</v>
      </c>
      <c r="AN186" s="473">
        <f t="shared" si="43"/>
        <v>0</v>
      </c>
      <c r="AO186" s="473">
        <f t="shared" si="44"/>
        <v>0</v>
      </c>
      <c r="AP186" s="473">
        <f t="shared" si="45"/>
        <v>0</v>
      </c>
      <c r="AQ186" s="473">
        <f t="shared" si="46"/>
        <v>0</v>
      </c>
      <c r="AR186" s="473">
        <f t="shared" si="47"/>
        <v>0</v>
      </c>
      <c r="AS186" s="473">
        <f t="shared" si="48"/>
        <v>0</v>
      </c>
      <c r="AT186" s="473">
        <f t="shared" si="49"/>
        <v>0</v>
      </c>
      <c r="AU186" s="473">
        <f t="shared" si="50"/>
        <v>0</v>
      </c>
      <c r="AV186" s="473">
        <f t="shared" si="51"/>
        <v>0</v>
      </c>
    </row>
    <row r="187" spans="1:48" x14ac:dyDescent="0.25">
      <c r="A187" s="592"/>
      <c r="B187" s="590"/>
      <c r="C187" s="601"/>
      <c r="D187" s="56" t="s">
        <v>1457</v>
      </c>
      <c r="E187" s="57">
        <v>150</v>
      </c>
      <c r="F187" s="57">
        <v>80</v>
      </c>
      <c r="G187" s="192">
        <f>VLOOKUP(D187,Baza_cen[],4,0)</f>
        <v>38.173080000000006</v>
      </c>
      <c r="I187" s="54">
        <f t="shared" si="52"/>
        <v>38.173080000000006</v>
      </c>
      <c r="P187" s="424">
        <f t="shared" si="53"/>
        <v>0</v>
      </c>
      <c r="Q187" s="274" t="str">
        <f t="shared" si="54"/>
        <v>mb.</v>
      </c>
      <c r="R187" s="406"/>
      <c r="S187" s="184"/>
      <c r="T187" s="184"/>
      <c r="U187" s="184"/>
      <c r="V187" s="184"/>
      <c r="W187" s="184"/>
      <c r="X187" s="184"/>
      <c r="Y187" s="184"/>
      <c r="Z187" s="184"/>
      <c r="AA187" s="184"/>
      <c r="AB187" s="184"/>
      <c r="AC187" s="184"/>
      <c r="AD187" s="184"/>
      <c r="AE187" s="33"/>
      <c r="AG187" s="41">
        <f t="shared" si="55"/>
        <v>0</v>
      </c>
      <c r="AH187" s="413"/>
      <c r="AI187" s="42">
        <f t="shared" si="56"/>
        <v>0</v>
      </c>
      <c r="AK187" s="473">
        <f t="shared" si="40"/>
        <v>0</v>
      </c>
      <c r="AL187" s="473">
        <f t="shared" si="41"/>
        <v>0</v>
      </c>
      <c r="AM187" s="473">
        <f t="shared" si="42"/>
        <v>0</v>
      </c>
      <c r="AN187" s="473">
        <f t="shared" si="43"/>
        <v>0</v>
      </c>
      <c r="AO187" s="473">
        <f t="shared" si="44"/>
        <v>0</v>
      </c>
      <c r="AP187" s="473">
        <f t="shared" si="45"/>
        <v>0</v>
      </c>
      <c r="AQ187" s="473">
        <f t="shared" si="46"/>
        <v>0</v>
      </c>
      <c r="AR187" s="473">
        <f t="shared" si="47"/>
        <v>0</v>
      </c>
      <c r="AS187" s="473">
        <f t="shared" si="48"/>
        <v>0</v>
      </c>
      <c r="AT187" s="473">
        <f t="shared" si="49"/>
        <v>0</v>
      </c>
      <c r="AU187" s="473">
        <f t="shared" si="50"/>
        <v>0</v>
      </c>
      <c r="AV187" s="473">
        <f t="shared" si="51"/>
        <v>0</v>
      </c>
    </row>
    <row r="188" spans="1:48" x14ac:dyDescent="0.25">
      <c r="A188" s="592"/>
      <c r="B188" s="590"/>
      <c r="C188" s="601"/>
      <c r="D188" s="56" t="s">
        <v>1458</v>
      </c>
      <c r="E188" s="57">
        <v>150</v>
      </c>
      <c r="F188" s="57">
        <v>85</v>
      </c>
      <c r="G188" s="192">
        <f>VLOOKUP(D188,Baza_cen[],4,0)</f>
        <v>39.357670000000006</v>
      </c>
      <c r="I188" s="54">
        <f t="shared" si="52"/>
        <v>39.357670000000006</v>
      </c>
      <c r="P188" s="424">
        <f t="shared" si="53"/>
        <v>0</v>
      </c>
      <c r="Q188" s="274" t="str">
        <f t="shared" si="54"/>
        <v>mb.</v>
      </c>
      <c r="R188" s="406"/>
      <c r="S188" s="184"/>
      <c r="T188" s="184"/>
      <c r="U188" s="184"/>
      <c r="V188" s="184"/>
      <c r="W188" s="184"/>
      <c r="X188" s="184"/>
      <c r="Y188" s="184"/>
      <c r="Z188" s="184"/>
      <c r="AA188" s="184"/>
      <c r="AB188" s="184"/>
      <c r="AC188" s="184"/>
      <c r="AD188" s="184"/>
      <c r="AE188" s="33"/>
      <c r="AG188" s="41">
        <f t="shared" si="55"/>
        <v>0</v>
      </c>
      <c r="AH188" s="413"/>
      <c r="AI188" s="42">
        <f t="shared" si="56"/>
        <v>0</v>
      </c>
      <c r="AK188" s="473">
        <f t="shared" si="40"/>
        <v>0</v>
      </c>
      <c r="AL188" s="473">
        <f t="shared" si="41"/>
        <v>0</v>
      </c>
      <c r="AM188" s="473">
        <f t="shared" si="42"/>
        <v>0</v>
      </c>
      <c r="AN188" s="473">
        <f t="shared" si="43"/>
        <v>0</v>
      </c>
      <c r="AO188" s="473">
        <f t="shared" si="44"/>
        <v>0</v>
      </c>
      <c r="AP188" s="473">
        <f t="shared" si="45"/>
        <v>0</v>
      </c>
      <c r="AQ188" s="473">
        <f t="shared" si="46"/>
        <v>0</v>
      </c>
      <c r="AR188" s="473">
        <f t="shared" si="47"/>
        <v>0</v>
      </c>
      <c r="AS188" s="473">
        <f t="shared" si="48"/>
        <v>0</v>
      </c>
      <c r="AT188" s="473">
        <f t="shared" si="49"/>
        <v>0</v>
      </c>
      <c r="AU188" s="473">
        <f t="shared" si="50"/>
        <v>0</v>
      </c>
      <c r="AV188" s="473">
        <f t="shared" si="51"/>
        <v>0</v>
      </c>
    </row>
    <row r="189" spans="1:48" x14ac:dyDescent="0.25">
      <c r="A189" s="592"/>
      <c r="B189" s="590"/>
      <c r="C189" s="601"/>
      <c r="D189" s="56" t="s">
        <v>1459</v>
      </c>
      <c r="E189" s="57">
        <v>150</v>
      </c>
      <c r="F189" s="57">
        <v>90</v>
      </c>
      <c r="G189" s="192">
        <f>VLOOKUP(D189,Baza_cen[],4,0)</f>
        <v>40.528950000000016</v>
      </c>
      <c r="I189" s="54">
        <f t="shared" si="52"/>
        <v>40.528950000000016</v>
      </c>
      <c r="P189" s="424">
        <f t="shared" si="53"/>
        <v>0</v>
      </c>
      <c r="Q189" s="274" t="str">
        <f t="shared" si="54"/>
        <v>mb.</v>
      </c>
      <c r="R189" s="406"/>
      <c r="S189" s="184"/>
      <c r="T189" s="184"/>
      <c r="U189" s="184"/>
      <c r="V189" s="184"/>
      <c r="W189" s="184"/>
      <c r="X189" s="184"/>
      <c r="Y189" s="184"/>
      <c r="Z189" s="184"/>
      <c r="AA189" s="184"/>
      <c r="AB189" s="184"/>
      <c r="AC189" s="184"/>
      <c r="AD189" s="184"/>
      <c r="AE189" s="33"/>
      <c r="AG189" s="41">
        <f t="shared" si="55"/>
        <v>0</v>
      </c>
      <c r="AH189" s="413"/>
      <c r="AI189" s="42">
        <f t="shared" si="56"/>
        <v>0</v>
      </c>
      <c r="AK189" s="473">
        <f t="shared" si="40"/>
        <v>0</v>
      </c>
      <c r="AL189" s="473">
        <f t="shared" si="41"/>
        <v>0</v>
      </c>
      <c r="AM189" s="473">
        <f t="shared" si="42"/>
        <v>0</v>
      </c>
      <c r="AN189" s="473">
        <f t="shared" si="43"/>
        <v>0</v>
      </c>
      <c r="AO189" s="473">
        <f t="shared" si="44"/>
        <v>0</v>
      </c>
      <c r="AP189" s="473">
        <f t="shared" si="45"/>
        <v>0</v>
      </c>
      <c r="AQ189" s="473">
        <f t="shared" si="46"/>
        <v>0</v>
      </c>
      <c r="AR189" s="473">
        <f t="shared" si="47"/>
        <v>0</v>
      </c>
      <c r="AS189" s="473">
        <f t="shared" si="48"/>
        <v>0</v>
      </c>
      <c r="AT189" s="473">
        <f t="shared" si="49"/>
        <v>0</v>
      </c>
      <c r="AU189" s="473">
        <f t="shared" si="50"/>
        <v>0</v>
      </c>
      <c r="AV189" s="473">
        <f t="shared" si="51"/>
        <v>0</v>
      </c>
    </row>
    <row r="190" spans="1:48" x14ac:dyDescent="0.25">
      <c r="A190" s="592"/>
      <c r="B190" s="590"/>
      <c r="C190" s="601"/>
      <c r="D190" s="56" t="s">
        <v>1460</v>
      </c>
      <c r="E190" s="57">
        <v>150</v>
      </c>
      <c r="F190" s="57">
        <v>95</v>
      </c>
      <c r="G190" s="192">
        <f>VLOOKUP(D190,Baza_cen[],4,0)</f>
        <v>41.700230000000005</v>
      </c>
      <c r="I190" s="54">
        <f t="shared" si="52"/>
        <v>41.700230000000005</v>
      </c>
      <c r="P190" s="424">
        <f t="shared" si="53"/>
        <v>0</v>
      </c>
      <c r="Q190" s="274" t="str">
        <f t="shared" si="54"/>
        <v>mb.</v>
      </c>
      <c r="R190" s="406"/>
      <c r="S190" s="184"/>
      <c r="T190" s="184"/>
      <c r="U190" s="184"/>
      <c r="V190" s="184"/>
      <c r="W190" s="184"/>
      <c r="X190" s="184"/>
      <c r="Y190" s="184"/>
      <c r="Z190" s="184"/>
      <c r="AA190" s="184"/>
      <c r="AB190" s="184"/>
      <c r="AC190" s="184"/>
      <c r="AD190" s="184"/>
      <c r="AE190" s="33"/>
      <c r="AG190" s="41">
        <f t="shared" si="55"/>
        <v>0</v>
      </c>
      <c r="AH190" s="413"/>
      <c r="AI190" s="42">
        <f t="shared" si="56"/>
        <v>0</v>
      </c>
      <c r="AK190" s="473">
        <f t="shared" si="40"/>
        <v>0</v>
      </c>
      <c r="AL190" s="473">
        <f t="shared" si="41"/>
        <v>0</v>
      </c>
      <c r="AM190" s="473">
        <f t="shared" si="42"/>
        <v>0</v>
      </c>
      <c r="AN190" s="473">
        <f t="shared" si="43"/>
        <v>0</v>
      </c>
      <c r="AO190" s="473">
        <f t="shared" si="44"/>
        <v>0</v>
      </c>
      <c r="AP190" s="473">
        <f t="shared" si="45"/>
        <v>0</v>
      </c>
      <c r="AQ190" s="473">
        <f t="shared" si="46"/>
        <v>0</v>
      </c>
      <c r="AR190" s="473">
        <f t="shared" si="47"/>
        <v>0</v>
      </c>
      <c r="AS190" s="473">
        <f t="shared" si="48"/>
        <v>0</v>
      </c>
      <c r="AT190" s="473">
        <f t="shared" si="49"/>
        <v>0</v>
      </c>
      <c r="AU190" s="473">
        <f t="shared" si="50"/>
        <v>0</v>
      </c>
      <c r="AV190" s="473">
        <f t="shared" si="51"/>
        <v>0</v>
      </c>
    </row>
    <row r="191" spans="1:48" x14ac:dyDescent="0.25">
      <c r="A191" s="592"/>
      <c r="B191" s="590"/>
      <c r="C191" s="601"/>
      <c r="D191" s="56" t="s">
        <v>1461</v>
      </c>
      <c r="E191" s="57">
        <v>150</v>
      </c>
      <c r="F191" s="57">
        <v>100</v>
      </c>
      <c r="G191" s="192">
        <f>VLOOKUP(D191,Baza_cen[],4,0)</f>
        <v>42.871510000000008</v>
      </c>
      <c r="I191" s="54">
        <f t="shared" si="52"/>
        <v>42.871510000000008</v>
      </c>
      <c r="P191" s="424">
        <f t="shared" si="53"/>
        <v>0</v>
      </c>
      <c r="Q191" s="274" t="str">
        <f t="shared" si="54"/>
        <v>mb.</v>
      </c>
      <c r="R191" s="406"/>
      <c r="S191" s="184"/>
      <c r="T191" s="184"/>
      <c r="U191" s="184"/>
      <c r="V191" s="184"/>
      <c r="W191" s="184"/>
      <c r="X191" s="184"/>
      <c r="Y191" s="184"/>
      <c r="Z191" s="184"/>
      <c r="AA191" s="184"/>
      <c r="AB191" s="184"/>
      <c r="AC191" s="184"/>
      <c r="AD191" s="184"/>
      <c r="AE191" s="33"/>
      <c r="AG191" s="41">
        <f t="shared" si="55"/>
        <v>0</v>
      </c>
      <c r="AH191" s="413"/>
      <c r="AI191" s="42">
        <f t="shared" si="56"/>
        <v>0</v>
      </c>
      <c r="AK191" s="473">
        <f t="shared" si="40"/>
        <v>0</v>
      </c>
      <c r="AL191" s="473">
        <f t="shared" si="41"/>
        <v>0</v>
      </c>
      <c r="AM191" s="473">
        <f t="shared" si="42"/>
        <v>0</v>
      </c>
      <c r="AN191" s="473">
        <f t="shared" si="43"/>
        <v>0</v>
      </c>
      <c r="AO191" s="473">
        <f t="shared" si="44"/>
        <v>0</v>
      </c>
      <c r="AP191" s="473">
        <f t="shared" si="45"/>
        <v>0</v>
      </c>
      <c r="AQ191" s="473">
        <f t="shared" si="46"/>
        <v>0</v>
      </c>
      <c r="AR191" s="473">
        <f t="shared" si="47"/>
        <v>0</v>
      </c>
      <c r="AS191" s="473">
        <f t="shared" si="48"/>
        <v>0</v>
      </c>
      <c r="AT191" s="473">
        <f t="shared" si="49"/>
        <v>0</v>
      </c>
      <c r="AU191" s="473">
        <f t="shared" si="50"/>
        <v>0</v>
      </c>
      <c r="AV191" s="473">
        <f t="shared" si="51"/>
        <v>0</v>
      </c>
    </row>
    <row r="192" spans="1:48" x14ac:dyDescent="0.25">
      <c r="A192" s="592"/>
      <c r="B192" s="590"/>
      <c r="C192" s="601"/>
      <c r="D192" s="56" t="s">
        <v>1462</v>
      </c>
      <c r="E192" s="57">
        <v>150</v>
      </c>
      <c r="F192" s="57">
        <v>105</v>
      </c>
      <c r="G192" s="192">
        <f>VLOOKUP(D192,Baza_cen[],4,0)</f>
        <v>44.056100000000015</v>
      </c>
      <c r="I192" s="54">
        <f t="shared" si="52"/>
        <v>44.056100000000015</v>
      </c>
      <c r="P192" s="424">
        <f t="shared" si="53"/>
        <v>0</v>
      </c>
      <c r="Q192" s="274" t="str">
        <f t="shared" si="54"/>
        <v>mb.</v>
      </c>
      <c r="R192" s="406"/>
      <c r="S192" s="184"/>
      <c r="T192" s="184"/>
      <c r="U192" s="184"/>
      <c r="V192" s="184"/>
      <c r="W192" s="184"/>
      <c r="X192" s="184"/>
      <c r="Y192" s="184"/>
      <c r="Z192" s="184"/>
      <c r="AA192" s="184"/>
      <c r="AB192" s="184"/>
      <c r="AC192" s="184"/>
      <c r="AD192" s="184"/>
      <c r="AE192" s="33"/>
      <c r="AG192" s="41">
        <f t="shared" si="55"/>
        <v>0</v>
      </c>
      <c r="AH192" s="413"/>
      <c r="AI192" s="42">
        <f t="shared" si="56"/>
        <v>0</v>
      </c>
      <c r="AK192" s="473">
        <f t="shared" si="40"/>
        <v>0</v>
      </c>
      <c r="AL192" s="473">
        <f t="shared" si="41"/>
        <v>0</v>
      </c>
      <c r="AM192" s="473">
        <f t="shared" si="42"/>
        <v>0</v>
      </c>
      <c r="AN192" s="473">
        <f t="shared" si="43"/>
        <v>0</v>
      </c>
      <c r="AO192" s="473">
        <f t="shared" si="44"/>
        <v>0</v>
      </c>
      <c r="AP192" s="473">
        <f t="shared" si="45"/>
        <v>0</v>
      </c>
      <c r="AQ192" s="473">
        <f t="shared" si="46"/>
        <v>0</v>
      </c>
      <c r="AR192" s="473">
        <f t="shared" si="47"/>
        <v>0</v>
      </c>
      <c r="AS192" s="473">
        <f t="shared" si="48"/>
        <v>0</v>
      </c>
      <c r="AT192" s="473">
        <f t="shared" si="49"/>
        <v>0</v>
      </c>
      <c r="AU192" s="473">
        <f t="shared" si="50"/>
        <v>0</v>
      </c>
      <c r="AV192" s="473">
        <f t="shared" si="51"/>
        <v>0</v>
      </c>
    </row>
    <row r="193" spans="1:48" x14ac:dyDescent="0.25">
      <c r="A193" s="592"/>
      <c r="B193" s="590"/>
      <c r="C193" s="601"/>
      <c r="D193" s="56" t="s">
        <v>1463</v>
      </c>
      <c r="E193" s="57">
        <v>150</v>
      </c>
      <c r="F193" s="57">
        <v>110</v>
      </c>
      <c r="G193" s="192">
        <f>VLOOKUP(D193,Baza_cen[],4,0)</f>
        <v>45.227380000000004</v>
      </c>
      <c r="I193" s="54">
        <f t="shared" si="52"/>
        <v>45.227380000000004</v>
      </c>
      <c r="P193" s="424">
        <f t="shared" si="53"/>
        <v>0</v>
      </c>
      <c r="Q193" s="274" t="str">
        <f t="shared" si="54"/>
        <v>mb.</v>
      </c>
      <c r="R193" s="406"/>
      <c r="S193" s="184"/>
      <c r="T193" s="184"/>
      <c r="U193" s="184"/>
      <c r="V193" s="184"/>
      <c r="W193" s="184"/>
      <c r="X193" s="184"/>
      <c r="Y193" s="184"/>
      <c r="Z193" s="184"/>
      <c r="AA193" s="184"/>
      <c r="AB193" s="184"/>
      <c r="AC193" s="184"/>
      <c r="AD193" s="184"/>
      <c r="AE193" s="33"/>
      <c r="AG193" s="41">
        <f t="shared" si="55"/>
        <v>0</v>
      </c>
      <c r="AH193" s="413"/>
      <c r="AI193" s="42">
        <f t="shared" si="56"/>
        <v>0</v>
      </c>
      <c r="AK193" s="473">
        <f t="shared" si="40"/>
        <v>0</v>
      </c>
      <c r="AL193" s="473">
        <f t="shared" si="41"/>
        <v>0</v>
      </c>
      <c r="AM193" s="473">
        <f t="shared" si="42"/>
        <v>0</v>
      </c>
      <c r="AN193" s="473">
        <f t="shared" si="43"/>
        <v>0</v>
      </c>
      <c r="AO193" s="473">
        <f t="shared" si="44"/>
        <v>0</v>
      </c>
      <c r="AP193" s="473">
        <f t="shared" si="45"/>
        <v>0</v>
      </c>
      <c r="AQ193" s="473">
        <f t="shared" si="46"/>
        <v>0</v>
      </c>
      <c r="AR193" s="473">
        <f t="shared" si="47"/>
        <v>0</v>
      </c>
      <c r="AS193" s="473">
        <f t="shared" si="48"/>
        <v>0</v>
      </c>
      <c r="AT193" s="473">
        <f t="shared" si="49"/>
        <v>0</v>
      </c>
      <c r="AU193" s="473">
        <f t="shared" si="50"/>
        <v>0</v>
      </c>
      <c r="AV193" s="473">
        <f t="shared" si="51"/>
        <v>0</v>
      </c>
    </row>
    <row r="194" spans="1:48" x14ac:dyDescent="0.25">
      <c r="A194" s="592"/>
      <c r="B194" s="590"/>
      <c r="C194" s="601"/>
      <c r="D194" s="56" t="s">
        <v>1464</v>
      </c>
      <c r="E194" s="57">
        <v>150</v>
      </c>
      <c r="F194" s="57">
        <v>115</v>
      </c>
      <c r="G194" s="192">
        <f>VLOOKUP(D194,Baza_cen[],4,0)</f>
        <v>46.398660000000007</v>
      </c>
      <c r="I194" s="54">
        <f t="shared" si="52"/>
        <v>46.398660000000007</v>
      </c>
      <c r="P194" s="424">
        <f t="shared" si="53"/>
        <v>0</v>
      </c>
      <c r="Q194" s="274" t="str">
        <f t="shared" si="54"/>
        <v>mb.</v>
      </c>
      <c r="R194" s="406"/>
      <c r="S194" s="184"/>
      <c r="T194" s="184"/>
      <c r="U194" s="184"/>
      <c r="V194" s="184"/>
      <c r="W194" s="184"/>
      <c r="X194" s="184"/>
      <c r="Y194" s="184"/>
      <c r="Z194" s="184"/>
      <c r="AA194" s="184"/>
      <c r="AB194" s="184"/>
      <c r="AC194" s="184"/>
      <c r="AD194" s="184"/>
      <c r="AE194" s="33"/>
      <c r="AG194" s="41">
        <f t="shared" si="55"/>
        <v>0</v>
      </c>
      <c r="AH194" s="413"/>
      <c r="AI194" s="42">
        <f t="shared" si="56"/>
        <v>0</v>
      </c>
      <c r="AK194" s="473">
        <f t="shared" si="40"/>
        <v>0</v>
      </c>
      <c r="AL194" s="473">
        <f t="shared" si="41"/>
        <v>0</v>
      </c>
      <c r="AM194" s="473">
        <f t="shared" si="42"/>
        <v>0</v>
      </c>
      <c r="AN194" s="473">
        <f t="shared" si="43"/>
        <v>0</v>
      </c>
      <c r="AO194" s="473">
        <f t="shared" si="44"/>
        <v>0</v>
      </c>
      <c r="AP194" s="473">
        <f t="shared" si="45"/>
        <v>0</v>
      </c>
      <c r="AQ194" s="473">
        <f t="shared" si="46"/>
        <v>0</v>
      </c>
      <c r="AR194" s="473">
        <f t="shared" si="47"/>
        <v>0</v>
      </c>
      <c r="AS194" s="473">
        <f t="shared" si="48"/>
        <v>0</v>
      </c>
      <c r="AT194" s="473">
        <f t="shared" si="49"/>
        <v>0</v>
      </c>
      <c r="AU194" s="473">
        <f t="shared" si="50"/>
        <v>0</v>
      </c>
      <c r="AV194" s="473">
        <f t="shared" si="51"/>
        <v>0</v>
      </c>
    </row>
    <row r="195" spans="1:48" x14ac:dyDescent="0.25">
      <c r="A195" s="592"/>
      <c r="B195" s="590"/>
      <c r="C195" s="601"/>
      <c r="D195" s="56" t="s">
        <v>1465</v>
      </c>
      <c r="E195" s="57">
        <v>150</v>
      </c>
      <c r="F195" s="57">
        <v>120</v>
      </c>
      <c r="G195" s="192">
        <f>VLOOKUP(D195,Baza_cen[],4,0)</f>
        <v>47.569940000000017</v>
      </c>
      <c r="I195" s="54">
        <f t="shared" si="52"/>
        <v>47.569940000000017</v>
      </c>
      <c r="P195" s="424">
        <f t="shared" si="53"/>
        <v>0</v>
      </c>
      <c r="Q195" s="274" t="str">
        <f t="shared" si="54"/>
        <v>mb.</v>
      </c>
      <c r="R195" s="406"/>
      <c r="S195" s="184"/>
      <c r="T195" s="184"/>
      <c r="U195" s="184"/>
      <c r="V195" s="184"/>
      <c r="W195" s="184"/>
      <c r="X195" s="184"/>
      <c r="Y195" s="184"/>
      <c r="Z195" s="184"/>
      <c r="AA195" s="184"/>
      <c r="AB195" s="184"/>
      <c r="AC195" s="184"/>
      <c r="AD195" s="184"/>
      <c r="AE195" s="33"/>
      <c r="AG195" s="41">
        <f t="shared" si="55"/>
        <v>0</v>
      </c>
      <c r="AH195" s="413"/>
      <c r="AI195" s="42">
        <f t="shared" si="56"/>
        <v>0</v>
      </c>
      <c r="AK195" s="473">
        <f t="shared" si="40"/>
        <v>0</v>
      </c>
      <c r="AL195" s="473">
        <f t="shared" si="41"/>
        <v>0</v>
      </c>
      <c r="AM195" s="473">
        <f t="shared" si="42"/>
        <v>0</v>
      </c>
      <c r="AN195" s="473">
        <f t="shared" si="43"/>
        <v>0</v>
      </c>
      <c r="AO195" s="473">
        <f t="shared" si="44"/>
        <v>0</v>
      </c>
      <c r="AP195" s="473">
        <f t="shared" si="45"/>
        <v>0</v>
      </c>
      <c r="AQ195" s="473">
        <f t="shared" si="46"/>
        <v>0</v>
      </c>
      <c r="AR195" s="473">
        <f t="shared" si="47"/>
        <v>0</v>
      </c>
      <c r="AS195" s="473">
        <f t="shared" si="48"/>
        <v>0</v>
      </c>
      <c r="AT195" s="473">
        <f t="shared" si="49"/>
        <v>0</v>
      </c>
      <c r="AU195" s="473">
        <f t="shared" si="50"/>
        <v>0</v>
      </c>
      <c r="AV195" s="473">
        <f t="shared" si="51"/>
        <v>0</v>
      </c>
    </row>
    <row r="196" spans="1:48" x14ac:dyDescent="0.25">
      <c r="A196" s="592"/>
      <c r="B196" s="590"/>
      <c r="C196" s="601"/>
      <c r="D196" s="56" t="s">
        <v>1466</v>
      </c>
      <c r="E196" s="57">
        <v>150</v>
      </c>
      <c r="F196" s="57">
        <v>125</v>
      </c>
      <c r="G196" s="192">
        <f>VLOOKUP(D196,Baza_cen[],4,0)</f>
        <v>48.754530000000017</v>
      </c>
      <c r="I196" s="54">
        <f t="shared" si="52"/>
        <v>48.754530000000017</v>
      </c>
      <c r="P196" s="424">
        <f t="shared" si="53"/>
        <v>0</v>
      </c>
      <c r="Q196" s="274" t="str">
        <f t="shared" si="54"/>
        <v>mb.</v>
      </c>
      <c r="R196" s="406"/>
      <c r="S196" s="184"/>
      <c r="T196" s="184"/>
      <c r="U196" s="184"/>
      <c r="V196" s="184"/>
      <c r="W196" s="184"/>
      <c r="X196" s="184"/>
      <c r="Y196" s="184"/>
      <c r="Z196" s="184"/>
      <c r="AA196" s="184"/>
      <c r="AB196" s="184"/>
      <c r="AC196" s="184"/>
      <c r="AD196" s="184"/>
      <c r="AE196" s="33"/>
      <c r="AG196" s="41">
        <f t="shared" si="55"/>
        <v>0</v>
      </c>
      <c r="AH196" s="413"/>
      <c r="AI196" s="42">
        <f t="shared" si="56"/>
        <v>0</v>
      </c>
      <c r="AK196" s="473">
        <f t="shared" si="40"/>
        <v>0</v>
      </c>
      <c r="AL196" s="473">
        <f t="shared" si="41"/>
        <v>0</v>
      </c>
      <c r="AM196" s="473">
        <f t="shared" si="42"/>
        <v>0</v>
      </c>
      <c r="AN196" s="473">
        <f t="shared" si="43"/>
        <v>0</v>
      </c>
      <c r="AO196" s="473">
        <f t="shared" si="44"/>
        <v>0</v>
      </c>
      <c r="AP196" s="473">
        <f t="shared" si="45"/>
        <v>0</v>
      </c>
      <c r="AQ196" s="473">
        <f t="shared" si="46"/>
        <v>0</v>
      </c>
      <c r="AR196" s="473">
        <f t="shared" si="47"/>
        <v>0</v>
      </c>
      <c r="AS196" s="473">
        <f t="shared" si="48"/>
        <v>0</v>
      </c>
      <c r="AT196" s="473">
        <f t="shared" si="49"/>
        <v>0</v>
      </c>
      <c r="AU196" s="473">
        <f t="shared" si="50"/>
        <v>0</v>
      </c>
      <c r="AV196" s="473">
        <f t="shared" si="51"/>
        <v>0</v>
      </c>
    </row>
    <row r="197" spans="1:48" x14ac:dyDescent="0.25">
      <c r="A197" s="592"/>
      <c r="B197" s="590"/>
      <c r="C197" s="601"/>
      <c r="D197" s="56" t="s">
        <v>1467</v>
      </c>
      <c r="E197" s="57">
        <v>150</v>
      </c>
      <c r="F197" s="57">
        <v>130</v>
      </c>
      <c r="G197" s="192">
        <f>VLOOKUP(D197,Baza_cen[],4,0)</f>
        <v>49.925810000000006</v>
      </c>
      <c r="I197" s="54">
        <f t="shared" si="52"/>
        <v>49.925810000000006</v>
      </c>
      <c r="P197" s="424">
        <f t="shared" si="53"/>
        <v>0</v>
      </c>
      <c r="Q197" s="274" t="str">
        <f t="shared" si="54"/>
        <v>mb.</v>
      </c>
      <c r="R197" s="406"/>
      <c r="S197" s="184"/>
      <c r="T197" s="184"/>
      <c r="U197" s="184"/>
      <c r="V197" s="184"/>
      <c r="W197" s="184"/>
      <c r="X197" s="184"/>
      <c r="Y197" s="184"/>
      <c r="Z197" s="184"/>
      <c r="AA197" s="184"/>
      <c r="AB197" s="184"/>
      <c r="AC197" s="184"/>
      <c r="AD197" s="184"/>
      <c r="AE197" s="33"/>
      <c r="AG197" s="41">
        <f t="shared" si="55"/>
        <v>0</v>
      </c>
      <c r="AH197" s="413"/>
      <c r="AI197" s="42">
        <f t="shared" si="56"/>
        <v>0</v>
      </c>
      <c r="AK197" s="473">
        <f t="shared" si="40"/>
        <v>0</v>
      </c>
      <c r="AL197" s="473">
        <f t="shared" si="41"/>
        <v>0</v>
      </c>
      <c r="AM197" s="473">
        <f t="shared" si="42"/>
        <v>0</v>
      </c>
      <c r="AN197" s="473">
        <f t="shared" si="43"/>
        <v>0</v>
      </c>
      <c r="AO197" s="473">
        <f t="shared" si="44"/>
        <v>0</v>
      </c>
      <c r="AP197" s="473">
        <f t="shared" si="45"/>
        <v>0</v>
      </c>
      <c r="AQ197" s="473">
        <f t="shared" si="46"/>
        <v>0</v>
      </c>
      <c r="AR197" s="473">
        <f t="shared" si="47"/>
        <v>0</v>
      </c>
      <c r="AS197" s="473">
        <f t="shared" si="48"/>
        <v>0</v>
      </c>
      <c r="AT197" s="473">
        <f t="shared" si="49"/>
        <v>0</v>
      </c>
      <c r="AU197" s="473">
        <f t="shared" si="50"/>
        <v>0</v>
      </c>
      <c r="AV197" s="473">
        <f t="shared" si="51"/>
        <v>0</v>
      </c>
    </row>
    <row r="198" spans="1:48" x14ac:dyDescent="0.25">
      <c r="A198" s="592"/>
      <c r="B198" s="590"/>
      <c r="C198" s="601"/>
      <c r="D198" s="56" t="s">
        <v>1468</v>
      </c>
      <c r="E198" s="57">
        <v>150</v>
      </c>
      <c r="F198" s="57">
        <v>135</v>
      </c>
      <c r="G198" s="192">
        <f>VLOOKUP(D198,Baza_cen[],4,0)</f>
        <v>51.097090000000016</v>
      </c>
      <c r="I198" s="54">
        <f t="shared" si="52"/>
        <v>51.097090000000016</v>
      </c>
      <c r="P198" s="424">
        <f t="shared" si="53"/>
        <v>0</v>
      </c>
      <c r="Q198" s="274" t="str">
        <f t="shared" si="54"/>
        <v>mb.</v>
      </c>
      <c r="R198" s="406"/>
      <c r="S198" s="184"/>
      <c r="T198" s="184"/>
      <c r="U198" s="184"/>
      <c r="V198" s="184"/>
      <c r="W198" s="184"/>
      <c r="X198" s="184"/>
      <c r="Y198" s="184"/>
      <c r="Z198" s="184"/>
      <c r="AA198" s="184"/>
      <c r="AB198" s="184"/>
      <c r="AC198" s="184"/>
      <c r="AD198" s="184"/>
      <c r="AE198" s="33"/>
      <c r="AG198" s="41">
        <f t="shared" si="55"/>
        <v>0</v>
      </c>
      <c r="AH198" s="413"/>
      <c r="AI198" s="42">
        <f t="shared" si="56"/>
        <v>0</v>
      </c>
      <c r="AK198" s="473">
        <f t="shared" ref="AK198:AK261" si="57">S198*$I198</f>
        <v>0</v>
      </c>
      <c r="AL198" s="473">
        <f t="shared" ref="AL198:AL261" si="58">T198*$I198</f>
        <v>0</v>
      </c>
      <c r="AM198" s="473">
        <f t="shared" ref="AM198:AM261" si="59">U198*$I198</f>
        <v>0</v>
      </c>
      <c r="AN198" s="473">
        <f t="shared" ref="AN198:AN261" si="60">V198*$I198</f>
        <v>0</v>
      </c>
      <c r="AO198" s="473">
        <f t="shared" ref="AO198:AO261" si="61">W198*$I198</f>
        <v>0</v>
      </c>
      <c r="AP198" s="473">
        <f t="shared" ref="AP198:AP261" si="62">X198*$I198</f>
        <v>0</v>
      </c>
      <c r="AQ198" s="473">
        <f t="shared" ref="AQ198:AQ261" si="63">Y198*$I198</f>
        <v>0</v>
      </c>
      <c r="AR198" s="473">
        <f t="shared" ref="AR198:AR261" si="64">Z198*$I198</f>
        <v>0</v>
      </c>
      <c r="AS198" s="473">
        <f t="shared" ref="AS198:AS261" si="65">AA198*$I198</f>
        <v>0</v>
      </c>
      <c r="AT198" s="473">
        <f t="shared" ref="AT198:AT261" si="66">AB198*$I198</f>
        <v>0</v>
      </c>
      <c r="AU198" s="473">
        <f t="shared" ref="AU198:AU261" si="67">AC198*$I198</f>
        <v>0</v>
      </c>
      <c r="AV198" s="473">
        <f t="shared" ref="AV198:AV261" si="68">AD198*$I198</f>
        <v>0</v>
      </c>
    </row>
    <row r="199" spans="1:48" x14ac:dyDescent="0.25">
      <c r="A199" s="592"/>
      <c r="B199" s="590"/>
      <c r="C199" s="601"/>
      <c r="D199" s="56" t="s">
        <v>1469</v>
      </c>
      <c r="E199" s="57">
        <v>150</v>
      </c>
      <c r="F199" s="57">
        <v>140</v>
      </c>
      <c r="G199" s="192">
        <f>VLOOKUP(D199,Baza_cen[],4,0)</f>
        <v>52.268370000000019</v>
      </c>
      <c r="I199" s="54">
        <f t="shared" si="52"/>
        <v>52.268370000000019</v>
      </c>
      <c r="P199" s="424">
        <f t="shared" si="53"/>
        <v>0</v>
      </c>
      <c r="Q199" s="274" t="str">
        <f t="shared" si="54"/>
        <v>mb.</v>
      </c>
      <c r="R199" s="406"/>
      <c r="S199" s="184"/>
      <c r="T199" s="184"/>
      <c r="U199" s="184"/>
      <c r="V199" s="184"/>
      <c r="W199" s="184"/>
      <c r="X199" s="184"/>
      <c r="Y199" s="184"/>
      <c r="Z199" s="184"/>
      <c r="AA199" s="184"/>
      <c r="AB199" s="184"/>
      <c r="AC199" s="184"/>
      <c r="AD199" s="184"/>
      <c r="AE199" s="33"/>
      <c r="AG199" s="41">
        <f t="shared" si="55"/>
        <v>0</v>
      </c>
      <c r="AH199" s="413"/>
      <c r="AI199" s="42">
        <f t="shared" si="56"/>
        <v>0</v>
      </c>
      <c r="AK199" s="473">
        <f t="shared" si="57"/>
        <v>0</v>
      </c>
      <c r="AL199" s="473">
        <f t="shared" si="58"/>
        <v>0</v>
      </c>
      <c r="AM199" s="473">
        <f t="shared" si="59"/>
        <v>0</v>
      </c>
      <c r="AN199" s="473">
        <f t="shared" si="60"/>
        <v>0</v>
      </c>
      <c r="AO199" s="473">
        <f t="shared" si="61"/>
        <v>0</v>
      </c>
      <c r="AP199" s="473">
        <f t="shared" si="62"/>
        <v>0</v>
      </c>
      <c r="AQ199" s="473">
        <f t="shared" si="63"/>
        <v>0</v>
      </c>
      <c r="AR199" s="473">
        <f t="shared" si="64"/>
        <v>0</v>
      </c>
      <c r="AS199" s="473">
        <f t="shared" si="65"/>
        <v>0</v>
      </c>
      <c r="AT199" s="473">
        <f t="shared" si="66"/>
        <v>0</v>
      </c>
      <c r="AU199" s="473">
        <f t="shared" si="67"/>
        <v>0</v>
      </c>
      <c r="AV199" s="473">
        <f t="shared" si="68"/>
        <v>0</v>
      </c>
    </row>
    <row r="200" spans="1:48" x14ac:dyDescent="0.25">
      <c r="A200" s="592"/>
      <c r="B200" s="590"/>
      <c r="C200" s="601"/>
      <c r="D200" s="56" t="s">
        <v>1470</v>
      </c>
      <c r="E200" s="57">
        <v>150</v>
      </c>
      <c r="F200" s="57">
        <v>145</v>
      </c>
      <c r="G200" s="192">
        <f>VLOOKUP(D200,Baza_cen[],4,0)</f>
        <v>53.452960000000012</v>
      </c>
      <c r="I200" s="54">
        <f t="shared" si="52"/>
        <v>53.452960000000012</v>
      </c>
      <c r="P200" s="424">
        <f t="shared" si="53"/>
        <v>0</v>
      </c>
      <c r="Q200" s="274" t="str">
        <f t="shared" si="54"/>
        <v>mb.</v>
      </c>
      <c r="R200" s="406"/>
      <c r="S200" s="184"/>
      <c r="T200" s="184"/>
      <c r="U200" s="184"/>
      <c r="V200" s="184"/>
      <c r="W200" s="184"/>
      <c r="X200" s="184"/>
      <c r="Y200" s="184"/>
      <c r="Z200" s="184"/>
      <c r="AA200" s="184"/>
      <c r="AB200" s="184"/>
      <c r="AC200" s="184"/>
      <c r="AD200" s="184"/>
      <c r="AE200" s="33"/>
      <c r="AG200" s="41">
        <f t="shared" si="55"/>
        <v>0</v>
      </c>
      <c r="AH200" s="413"/>
      <c r="AI200" s="42">
        <f t="shared" si="56"/>
        <v>0</v>
      </c>
      <c r="AK200" s="473">
        <f t="shared" si="57"/>
        <v>0</v>
      </c>
      <c r="AL200" s="473">
        <f t="shared" si="58"/>
        <v>0</v>
      </c>
      <c r="AM200" s="473">
        <f t="shared" si="59"/>
        <v>0</v>
      </c>
      <c r="AN200" s="473">
        <f t="shared" si="60"/>
        <v>0</v>
      </c>
      <c r="AO200" s="473">
        <f t="shared" si="61"/>
        <v>0</v>
      </c>
      <c r="AP200" s="473">
        <f t="shared" si="62"/>
        <v>0</v>
      </c>
      <c r="AQ200" s="473">
        <f t="shared" si="63"/>
        <v>0</v>
      </c>
      <c r="AR200" s="473">
        <f t="shared" si="64"/>
        <v>0</v>
      </c>
      <c r="AS200" s="473">
        <f t="shared" si="65"/>
        <v>0</v>
      </c>
      <c r="AT200" s="473">
        <f t="shared" si="66"/>
        <v>0</v>
      </c>
      <c r="AU200" s="473">
        <f t="shared" si="67"/>
        <v>0</v>
      </c>
      <c r="AV200" s="473">
        <f t="shared" si="68"/>
        <v>0</v>
      </c>
    </row>
    <row r="201" spans="1:48" x14ac:dyDescent="0.25">
      <c r="A201" s="592"/>
      <c r="B201" s="590"/>
      <c r="C201" s="601"/>
      <c r="D201" s="56" t="s">
        <v>1471</v>
      </c>
      <c r="E201" s="57">
        <v>150</v>
      </c>
      <c r="F201" s="57">
        <v>150</v>
      </c>
      <c r="G201" s="192">
        <f>VLOOKUP(D201,Baza_cen[],4,0)</f>
        <v>54.624240000000015</v>
      </c>
      <c r="I201" s="54">
        <f t="shared" si="52"/>
        <v>54.624240000000015</v>
      </c>
      <c r="P201" s="424">
        <f t="shared" si="53"/>
        <v>0</v>
      </c>
      <c r="Q201" s="274" t="str">
        <f t="shared" si="54"/>
        <v>mb.</v>
      </c>
      <c r="R201" s="406"/>
      <c r="S201" s="184"/>
      <c r="T201" s="184"/>
      <c r="U201" s="184"/>
      <c r="V201" s="184"/>
      <c r="W201" s="184"/>
      <c r="X201" s="184"/>
      <c r="Y201" s="184"/>
      <c r="Z201" s="184"/>
      <c r="AA201" s="184"/>
      <c r="AB201" s="184"/>
      <c r="AC201" s="184"/>
      <c r="AD201" s="184"/>
      <c r="AE201" s="33"/>
      <c r="AG201" s="41">
        <f t="shared" si="55"/>
        <v>0</v>
      </c>
      <c r="AH201" s="413"/>
      <c r="AI201" s="42">
        <f t="shared" si="56"/>
        <v>0</v>
      </c>
      <c r="AK201" s="473">
        <f t="shared" si="57"/>
        <v>0</v>
      </c>
      <c r="AL201" s="473">
        <f t="shared" si="58"/>
        <v>0</v>
      </c>
      <c r="AM201" s="473">
        <f t="shared" si="59"/>
        <v>0</v>
      </c>
      <c r="AN201" s="473">
        <f t="shared" si="60"/>
        <v>0</v>
      </c>
      <c r="AO201" s="473">
        <f t="shared" si="61"/>
        <v>0</v>
      </c>
      <c r="AP201" s="473">
        <f t="shared" si="62"/>
        <v>0</v>
      </c>
      <c r="AQ201" s="473">
        <f t="shared" si="63"/>
        <v>0</v>
      </c>
      <c r="AR201" s="473">
        <f t="shared" si="64"/>
        <v>0</v>
      </c>
      <c r="AS201" s="473">
        <f t="shared" si="65"/>
        <v>0</v>
      </c>
      <c r="AT201" s="473">
        <f t="shared" si="66"/>
        <v>0</v>
      </c>
      <c r="AU201" s="473">
        <f t="shared" si="67"/>
        <v>0</v>
      </c>
      <c r="AV201" s="473">
        <f t="shared" si="68"/>
        <v>0</v>
      </c>
    </row>
    <row r="202" spans="1:48" x14ac:dyDescent="0.25">
      <c r="A202" s="592"/>
      <c r="B202" s="590"/>
      <c r="C202" s="601"/>
      <c r="D202" s="56" t="s">
        <v>1472</v>
      </c>
      <c r="E202" s="57">
        <v>150</v>
      </c>
      <c r="F202" s="57">
        <v>155</v>
      </c>
      <c r="G202" s="192">
        <f>VLOOKUP(D202,Baza_cen[],4,0)</f>
        <v>55.795520000000018</v>
      </c>
      <c r="I202" s="54">
        <f t="shared" si="52"/>
        <v>55.795520000000018</v>
      </c>
      <c r="P202" s="424">
        <f t="shared" si="53"/>
        <v>0</v>
      </c>
      <c r="Q202" s="274" t="str">
        <f t="shared" si="54"/>
        <v>mb.</v>
      </c>
      <c r="R202" s="406"/>
      <c r="S202" s="184"/>
      <c r="T202" s="184"/>
      <c r="U202" s="184"/>
      <c r="V202" s="184"/>
      <c r="W202" s="184"/>
      <c r="X202" s="184"/>
      <c r="Y202" s="184"/>
      <c r="Z202" s="184"/>
      <c r="AA202" s="184"/>
      <c r="AB202" s="184"/>
      <c r="AC202" s="184"/>
      <c r="AD202" s="184"/>
      <c r="AE202" s="33"/>
      <c r="AG202" s="41">
        <f t="shared" si="55"/>
        <v>0</v>
      </c>
      <c r="AH202" s="413"/>
      <c r="AI202" s="42">
        <f t="shared" si="56"/>
        <v>0</v>
      </c>
      <c r="AK202" s="473">
        <f t="shared" si="57"/>
        <v>0</v>
      </c>
      <c r="AL202" s="473">
        <f t="shared" si="58"/>
        <v>0</v>
      </c>
      <c r="AM202" s="473">
        <f t="shared" si="59"/>
        <v>0</v>
      </c>
      <c r="AN202" s="473">
        <f t="shared" si="60"/>
        <v>0</v>
      </c>
      <c r="AO202" s="473">
        <f t="shared" si="61"/>
        <v>0</v>
      </c>
      <c r="AP202" s="473">
        <f t="shared" si="62"/>
        <v>0</v>
      </c>
      <c r="AQ202" s="473">
        <f t="shared" si="63"/>
        <v>0</v>
      </c>
      <c r="AR202" s="473">
        <f t="shared" si="64"/>
        <v>0</v>
      </c>
      <c r="AS202" s="473">
        <f t="shared" si="65"/>
        <v>0</v>
      </c>
      <c r="AT202" s="473">
        <f t="shared" si="66"/>
        <v>0</v>
      </c>
      <c r="AU202" s="473">
        <f t="shared" si="67"/>
        <v>0</v>
      </c>
      <c r="AV202" s="473">
        <f t="shared" si="68"/>
        <v>0</v>
      </c>
    </row>
    <row r="203" spans="1:48" x14ac:dyDescent="0.25">
      <c r="A203" s="592"/>
      <c r="B203" s="590"/>
      <c r="C203" s="601"/>
      <c r="D203" s="56" t="s">
        <v>1473</v>
      </c>
      <c r="E203" s="57">
        <v>150</v>
      </c>
      <c r="F203" s="57">
        <v>160</v>
      </c>
      <c r="G203" s="192">
        <f>VLOOKUP(D203,Baza_cen[],4,0)</f>
        <v>56.966800000000006</v>
      </c>
      <c r="I203" s="54">
        <f t="shared" si="52"/>
        <v>56.966800000000006</v>
      </c>
      <c r="P203" s="424">
        <f t="shared" si="53"/>
        <v>0</v>
      </c>
      <c r="Q203" s="274" t="str">
        <f t="shared" si="54"/>
        <v>mb.</v>
      </c>
      <c r="R203" s="406"/>
      <c r="S203" s="184"/>
      <c r="T203" s="184"/>
      <c r="U203" s="184"/>
      <c r="V203" s="184"/>
      <c r="W203" s="184"/>
      <c r="X203" s="184"/>
      <c r="Y203" s="184"/>
      <c r="Z203" s="184"/>
      <c r="AA203" s="184"/>
      <c r="AB203" s="184"/>
      <c r="AC203" s="184"/>
      <c r="AD203" s="184"/>
      <c r="AE203" s="33"/>
      <c r="AG203" s="41">
        <f t="shared" si="55"/>
        <v>0</v>
      </c>
      <c r="AH203" s="413"/>
      <c r="AI203" s="42">
        <f t="shared" si="56"/>
        <v>0</v>
      </c>
      <c r="AK203" s="473">
        <f t="shared" si="57"/>
        <v>0</v>
      </c>
      <c r="AL203" s="473">
        <f t="shared" si="58"/>
        <v>0</v>
      </c>
      <c r="AM203" s="473">
        <f t="shared" si="59"/>
        <v>0</v>
      </c>
      <c r="AN203" s="473">
        <f t="shared" si="60"/>
        <v>0</v>
      </c>
      <c r="AO203" s="473">
        <f t="shared" si="61"/>
        <v>0</v>
      </c>
      <c r="AP203" s="473">
        <f t="shared" si="62"/>
        <v>0</v>
      </c>
      <c r="AQ203" s="473">
        <f t="shared" si="63"/>
        <v>0</v>
      </c>
      <c r="AR203" s="473">
        <f t="shared" si="64"/>
        <v>0</v>
      </c>
      <c r="AS203" s="473">
        <f t="shared" si="65"/>
        <v>0</v>
      </c>
      <c r="AT203" s="473">
        <f t="shared" si="66"/>
        <v>0</v>
      </c>
      <c r="AU203" s="473">
        <f t="shared" si="67"/>
        <v>0</v>
      </c>
      <c r="AV203" s="473">
        <f t="shared" si="68"/>
        <v>0</v>
      </c>
    </row>
    <row r="204" spans="1:48" x14ac:dyDescent="0.25">
      <c r="A204" s="592"/>
      <c r="B204" s="590"/>
      <c r="C204" s="601"/>
      <c r="D204" s="56" t="s">
        <v>1474</v>
      </c>
      <c r="E204" s="57">
        <v>150</v>
      </c>
      <c r="F204" s="57">
        <v>165</v>
      </c>
      <c r="G204" s="192">
        <f>VLOOKUP(D204,Baza_cen[],4,0)</f>
        <v>58.151390000000021</v>
      </c>
      <c r="I204" s="54">
        <f t="shared" si="52"/>
        <v>58.151390000000021</v>
      </c>
      <c r="P204" s="424">
        <f t="shared" si="53"/>
        <v>0</v>
      </c>
      <c r="Q204" s="274" t="str">
        <f t="shared" si="54"/>
        <v>mb.</v>
      </c>
      <c r="R204" s="406"/>
      <c r="S204" s="184"/>
      <c r="T204" s="184"/>
      <c r="U204" s="184"/>
      <c r="V204" s="184"/>
      <c r="W204" s="184"/>
      <c r="X204" s="184"/>
      <c r="Y204" s="184"/>
      <c r="Z204" s="184"/>
      <c r="AA204" s="184"/>
      <c r="AB204" s="184"/>
      <c r="AC204" s="184"/>
      <c r="AD204" s="184"/>
      <c r="AE204" s="33"/>
      <c r="AG204" s="41">
        <f t="shared" si="55"/>
        <v>0</v>
      </c>
      <c r="AH204" s="413"/>
      <c r="AI204" s="42">
        <f t="shared" si="56"/>
        <v>0</v>
      </c>
      <c r="AK204" s="473">
        <f t="shared" si="57"/>
        <v>0</v>
      </c>
      <c r="AL204" s="473">
        <f t="shared" si="58"/>
        <v>0</v>
      </c>
      <c r="AM204" s="473">
        <f t="shared" si="59"/>
        <v>0</v>
      </c>
      <c r="AN204" s="473">
        <f t="shared" si="60"/>
        <v>0</v>
      </c>
      <c r="AO204" s="473">
        <f t="shared" si="61"/>
        <v>0</v>
      </c>
      <c r="AP204" s="473">
        <f t="shared" si="62"/>
        <v>0</v>
      </c>
      <c r="AQ204" s="473">
        <f t="shared" si="63"/>
        <v>0</v>
      </c>
      <c r="AR204" s="473">
        <f t="shared" si="64"/>
        <v>0</v>
      </c>
      <c r="AS204" s="473">
        <f t="shared" si="65"/>
        <v>0</v>
      </c>
      <c r="AT204" s="473">
        <f t="shared" si="66"/>
        <v>0</v>
      </c>
      <c r="AU204" s="473">
        <f t="shared" si="67"/>
        <v>0</v>
      </c>
      <c r="AV204" s="473">
        <f t="shared" si="68"/>
        <v>0</v>
      </c>
    </row>
    <row r="205" spans="1:48" x14ac:dyDescent="0.25">
      <c r="A205" s="592"/>
      <c r="B205" s="590"/>
      <c r="C205" s="601"/>
      <c r="D205" s="56" t="s">
        <v>1475</v>
      </c>
      <c r="E205" s="57">
        <v>150</v>
      </c>
      <c r="F205" s="57">
        <v>170</v>
      </c>
      <c r="G205" s="192">
        <f>VLOOKUP(D205,Baza_cen[],4,0)</f>
        <v>59.322670000000009</v>
      </c>
      <c r="I205" s="54">
        <f t="shared" si="52"/>
        <v>59.322670000000009</v>
      </c>
      <c r="P205" s="424">
        <f t="shared" si="53"/>
        <v>0</v>
      </c>
      <c r="Q205" s="274" t="str">
        <f t="shared" si="54"/>
        <v>mb.</v>
      </c>
      <c r="R205" s="406"/>
      <c r="S205" s="184"/>
      <c r="T205" s="184"/>
      <c r="U205" s="184"/>
      <c r="V205" s="184"/>
      <c r="W205" s="184"/>
      <c r="X205" s="184"/>
      <c r="Y205" s="184"/>
      <c r="Z205" s="184"/>
      <c r="AA205" s="184"/>
      <c r="AB205" s="184"/>
      <c r="AC205" s="184"/>
      <c r="AD205" s="184"/>
      <c r="AE205" s="33"/>
      <c r="AG205" s="41">
        <f t="shared" si="55"/>
        <v>0</v>
      </c>
      <c r="AH205" s="413"/>
      <c r="AI205" s="42">
        <f t="shared" si="56"/>
        <v>0</v>
      </c>
      <c r="AK205" s="473">
        <f t="shared" si="57"/>
        <v>0</v>
      </c>
      <c r="AL205" s="473">
        <f t="shared" si="58"/>
        <v>0</v>
      </c>
      <c r="AM205" s="473">
        <f t="shared" si="59"/>
        <v>0</v>
      </c>
      <c r="AN205" s="473">
        <f t="shared" si="60"/>
        <v>0</v>
      </c>
      <c r="AO205" s="473">
        <f t="shared" si="61"/>
        <v>0</v>
      </c>
      <c r="AP205" s="473">
        <f t="shared" si="62"/>
        <v>0</v>
      </c>
      <c r="AQ205" s="473">
        <f t="shared" si="63"/>
        <v>0</v>
      </c>
      <c r="AR205" s="473">
        <f t="shared" si="64"/>
        <v>0</v>
      </c>
      <c r="AS205" s="473">
        <f t="shared" si="65"/>
        <v>0</v>
      </c>
      <c r="AT205" s="473">
        <f t="shared" si="66"/>
        <v>0</v>
      </c>
      <c r="AU205" s="473">
        <f t="shared" si="67"/>
        <v>0</v>
      </c>
      <c r="AV205" s="473">
        <f t="shared" si="68"/>
        <v>0</v>
      </c>
    </row>
    <row r="206" spans="1:48" x14ac:dyDescent="0.25">
      <c r="A206" s="592"/>
      <c r="B206" s="590"/>
      <c r="C206" s="601"/>
      <c r="D206" s="56" t="s">
        <v>1476</v>
      </c>
      <c r="E206" s="57">
        <v>150</v>
      </c>
      <c r="F206" s="57">
        <v>175</v>
      </c>
      <c r="G206" s="192">
        <f>VLOOKUP(D206,Baza_cen[],4,0)</f>
        <v>60.493950000000012</v>
      </c>
      <c r="I206" s="54">
        <f t="shared" si="52"/>
        <v>60.493950000000012</v>
      </c>
      <c r="P206" s="424">
        <f t="shared" si="53"/>
        <v>0</v>
      </c>
      <c r="Q206" s="274" t="str">
        <f t="shared" si="54"/>
        <v>mb.</v>
      </c>
      <c r="R206" s="406"/>
      <c r="S206" s="184"/>
      <c r="T206" s="184"/>
      <c r="U206" s="184"/>
      <c r="V206" s="184"/>
      <c r="W206" s="184"/>
      <c r="X206" s="184"/>
      <c r="Y206" s="184"/>
      <c r="Z206" s="184"/>
      <c r="AA206" s="184"/>
      <c r="AB206" s="184"/>
      <c r="AC206" s="184"/>
      <c r="AD206" s="184"/>
      <c r="AE206" s="33"/>
      <c r="AG206" s="41">
        <f t="shared" si="55"/>
        <v>0</v>
      </c>
      <c r="AH206" s="413"/>
      <c r="AI206" s="42">
        <f t="shared" si="56"/>
        <v>0</v>
      </c>
      <c r="AK206" s="473">
        <f t="shared" si="57"/>
        <v>0</v>
      </c>
      <c r="AL206" s="473">
        <f t="shared" si="58"/>
        <v>0</v>
      </c>
      <c r="AM206" s="473">
        <f t="shared" si="59"/>
        <v>0</v>
      </c>
      <c r="AN206" s="473">
        <f t="shared" si="60"/>
        <v>0</v>
      </c>
      <c r="AO206" s="473">
        <f t="shared" si="61"/>
        <v>0</v>
      </c>
      <c r="AP206" s="473">
        <f t="shared" si="62"/>
        <v>0</v>
      </c>
      <c r="AQ206" s="473">
        <f t="shared" si="63"/>
        <v>0</v>
      </c>
      <c r="AR206" s="473">
        <f t="shared" si="64"/>
        <v>0</v>
      </c>
      <c r="AS206" s="473">
        <f t="shared" si="65"/>
        <v>0</v>
      </c>
      <c r="AT206" s="473">
        <f t="shared" si="66"/>
        <v>0</v>
      </c>
      <c r="AU206" s="473">
        <f t="shared" si="67"/>
        <v>0</v>
      </c>
      <c r="AV206" s="473">
        <f t="shared" si="68"/>
        <v>0</v>
      </c>
    </row>
    <row r="207" spans="1:48" x14ac:dyDescent="0.25">
      <c r="A207" s="592"/>
      <c r="B207" s="590"/>
      <c r="C207" s="601"/>
      <c r="D207" s="56" t="s">
        <v>1477</v>
      </c>
      <c r="E207" s="57">
        <v>150</v>
      </c>
      <c r="F207" s="57">
        <v>180</v>
      </c>
      <c r="G207" s="192">
        <f>VLOOKUP(D207,Baza_cen[],4,0)</f>
        <v>61.665230000000015</v>
      </c>
      <c r="I207" s="54">
        <f t="shared" si="52"/>
        <v>61.665230000000015</v>
      </c>
      <c r="P207" s="424">
        <f t="shared" si="53"/>
        <v>0</v>
      </c>
      <c r="Q207" s="274" t="str">
        <f t="shared" si="54"/>
        <v>mb.</v>
      </c>
      <c r="R207" s="406"/>
      <c r="S207" s="184"/>
      <c r="T207" s="184"/>
      <c r="U207" s="184"/>
      <c r="V207" s="184"/>
      <c r="W207" s="184"/>
      <c r="X207" s="184"/>
      <c r="Y207" s="184"/>
      <c r="Z207" s="184"/>
      <c r="AA207" s="184"/>
      <c r="AB207" s="184"/>
      <c r="AC207" s="184"/>
      <c r="AD207" s="184"/>
      <c r="AE207" s="33"/>
      <c r="AG207" s="41">
        <f t="shared" si="55"/>
        <v>0</v>
      </c>
      <c r="AH207" s="413"/>
      <c r="AI207" s="42">
        <f t="shared" si="56"/>
        <v>0</v>
      </c>
      <c r="AK207" s="473">
        <f t="shared" si="57"/>
        <v>0</v>
      </c>
      <c r="AL207" s="473">
        <f t="shared" si="58"/>
        <v>0</v>
      </c>
      <c r="AM207" s="473">
        <f t="shared" si="59"/>
        <v>0</v>
      </c>
      <c r="AN207" s="473">
        <f t="shared" si="60"/>
        <v>0</v>
      </c>
      <c r="AO207" s="473">
        <f t="shared" si="61"/>
        <v>0</v>
      </c>
      <c r="AP207" s="473">
        <f t="shared" si="62"/>
        <v>0</v>
      </c>
      <c r="AQ207" s="473">
        <f t="shared" si="63"/>
        <v>0</v>
      </c>
      <c r="AR207" s="473">
        <f t="shared" si="64"/>
        <v>0</v>
      </c>
      <c r="AS207" s="473">
        <f t="shared" si="65"/>
        <v>0</v>
      </c>
      <c r="AT207" s="473">
        <f t="shared" si="66"/>
        <v>0</v>
      </c>
      <c r="AU207" s="473">
        <f t="shared" si="67"/>
        <v>0</v>
      </c>
      <c r="AV207" s="473">
        <f t="shared" si="68"/>
        <v>0</v>
      </c>
    </row>
    <row r="208" spans="1:48" x14ac:dyDescent="0.25">
      <c r="A208" s="592"/>
      <c r="B208" s="590"/>
      <c r="C208" s="601"/>
      <c r="D208" s="56" t="s">
        <v>1478</v>
      </c>
      <c r="E208" s="57">
        <v>150</v>
      </c>
      <c r="F208" s="57">
        <v>185</v>
      </c>
      <c r="G208" s="192">
        <f>VLOOKUP(D208,Baza_cen[],4,0)</f>
        <v>62.849820000000008</v>
      </c>
      <c r="I208" s="54">
        <f t="shared" si="52"/>
        <v>62.849820000000008</v>
      </c>
      <c r="P208" s="424">
        <f t="shared" ref="P208:P231" si="69">SUM(S208:AD208)</f>
        <v>0</v>
      </c>
      <c r="Q208" s="274" t="str">
        <f t="shared" si="54"/>
        <v>mb.</v>
      </c>
      <c r="R208" s="406"/>
      <c r="S208" s="184"/>
      <c r="T208" s="184"/>
      <c r="U208" s="184"/>
      <c r="V208" s="184"/>
      <c r="W208" s="184"/>
      <c r="X208" s="184"/>
      <c r="Y208" s="184"/>
      <c r="Z208" s="184"/>
      <c r="AA208" s="184"/>
      <c r="AB208" s="184"/>
      <c r="AC208" s="184"/>
      <c r="AD208" s="184"/>
      <c r="AE208" s="33"/>
      <c r="AG208" s="41">
        <f t="shared" si="55"/>
        <v>0</v>
      </c>
      <c r="AH208" s="413"/>
      <c r="AI208" s="42">
        <f t="shared" si="56"/>
        <v>0</v>
      </c>
      <c r="AK208" s="473">
        <f t="shared" si="57"/>
        <v>0</v>
      </c>
      <c r="AL208" s="473">
        <f t="shared" si="58"/>
        <v>0</v>
      </c>
      <c r="AM208" s="473">
        <f t="shared" si="59"/>
        <v>0</v>
      </c>
      <c r="AN208" s="473">
        <f t="shared" si="60"/>
        <v>0</v>
      </c>
      <c r="AO208" s="473">
        <f t="shared" si="61"/>
        <v>0</v>
      </c>
      <c r="AP208" s="473">
        <f t="shared" si="62"/>
        <v>0</v>
      </c>
      <c r="AQ208" s="473">
        <f t="shared" si="63"/>
        <v>0</v>
      </c>
      <c r="AR208" s="473">
        <f t="shared" si="64"/>
        <v>0</v>
      </c>
      <c r="AS208" s="473">
        <f t="shared" si="65"/>
        <v>0</v>
      </c>
      <c r="AT208" s="473">
        <f t="shared" si="66"/>
        <v>0</v>
      </c>
      <c r="AU208" s="473">
        <f t="shared" si="67"/>
        <v>0</v>
      </c>
      <c r="AV208" s="473">
        <f t="shared" si="68"/>
        <v>0</v>
      </c>
    </row>
    <row r="209" spans="1:48" x14ac:dyDescent="0.25">
      <c r="A209" s="592"/>
      <c r="B209" s="590"/>
      <c r="C209" s="601"/>
      <c r="D209" s="56" t="s">
        <v>1479</v>
      </c>
      <c r="E209" s="57">
        <v>150</v>
      </c>
      <c r="F209" s="57">
        <v>190</v>
      </c>
      <c r="G209" s="192">
        <f>VLOOKUP(D209,Baza_cen[],4,0)</f>
        <v>64.021100000000018</v>
      </c>
      <c r="I209" s="54">
        <f t="shared" si="52"/>
        <v>64.021100000000018</v>
      </c>
      <c r="P209" s="424">
        <f t="shared" si="69"/>
        <v>0</v>
      </c>
      <c r="Q209" s="274" t="str">
        <f t="shared" si="54"/>
        <v>mb.</v>
      </c>
      <c r="R209" s="406"/>
      <c r="S209" s="184"/>
      <c r="T209" s="184"/>
      <c r="U209" s="184"/>
      <c r="V209" s="184"/>
      <c r="W209" s="184"/>
      <c r="X209" s="184"/>
      <c r="Y209" s="184"/>
      <c r="Z209" s="184"/>
      <c r="AA209" s="184"/>
      <c r="AB209" s="184"/>
      <c r="AC209" s="184"/>
      <c r="AD209" s="184"/>
      <c r="AE209" s="33"/>
      <c r="AG209" s="41">
        <f t="shared" si="55"/>
        <v>0</v>
      </c>
      <c r="AH209" s="413"/>
      <c r="AI209" s="42">
        <f t="shared" si="56"/>
        <v>0</v>
      </c>
      <c r="AK209" s="473">
        <f t="shared" si="57"/>
        <v>0</v>
      </c>
      <c r="AL209" s="473">
        <f t="shared" si="58"/>
        <v>0</v>
      </c>
      <c r="AM209" s="473">
        <f t="shared" si="59"/>
        <v>0</v>
      </c>
      <c r="AN209" s="473">
        <f t="shared" si="60"/>
        <v>0</v>
      </c>
      <c r="AO209" s="473">
        <f t="shared" si="61"/>
        <v>0</v>
      </c>
      <c r="AP209" s="473">
        <f t="shared" si="62"/>
        <v>0</v>
      </c>
      <c r="AQ209" s="473">
        <f t="shared" si="63"/>
        <v>0</v>
      </c>
      <c r="AR209" s="473">
        <f t="shared" si="64"/>
        <v>0</v>
      </c>
      <c r="AS209" s="473">
        <f t="shared" si="65"/>
        <v>0</v>
      </c>
      <c r="AT209" s="473">
        <f t="shared" si="66"/>
        <v>0</v>
      </c>
      <c r="AU209" s="473">
        <f t="shared" si="67"/>
        <v>0</v>
      </c>
      <c r="AV209" s="473">
        <f t="shared" si="68"/>
        <v>0</v>
      </c>
    </row>
    <row r="210" spans="1:48" x14ac:dyDescent="0.25">
      <c r="A210" s="592"/>
      <c r="B210" s="590"/>
      <c r="C210" s="601"/>
      <c r="D210" s="56" t="s">
        <v>1480</v>
      </c>
      <c r="E210" s="57">
        <v>150</v>
      </c>
      <c r="F210" s="57">
        <v>195</v>
      </c>
      <c r="G210" s="192">
        <f>VLOOKUP(D210,Baza_cen[],4,0)</f>
        <v>65.192380000000014</v>
      </c>
      <c r="I210" s="54">
        <f t="shared" si="52"/>
        <v>65.192380000000014</v>
      </c>
      <c r="P210" s="424">
        <f t="shared" si="69"/>
        <v>0</v>
      </c>
      <c r="Q210" s="274" t="str">
        <f t="shared" si="54"/>
        <v>mb.</v>
      </c>
      <c r="R210" s="406"/>
      <c r="S210" s="184"/>
      <c r="T210" s="184"/>
      <c r="U210" s="184"/>
      <c r="V210" s="184"/>
      <c r="W210" s="184"/>
      <c r="X210" s="184"/>
      <c r="Y210" s="184"/>
      <c r="Z210" s="184"/>
      <c r="AA210" s="184"/>
      <c r="AB210" s="184"/>
      <c r="AC210" s="184"/>
      <c r="AD210" s="184"/>
      <c r="AE210" s="33"/>
      <c r="AG210" s="41">
        <f t="shared" si="55"/>
        <v>0</v>
      </c>
      <c r="AH210" s="413"/>
      <c r="AI210" s="42">
        <f t="shared" si="56"/>
        <v>0</v>
      </c>
      <c r="AK210" s="473">
        <f t="shared" si="57"/>
        <v>0</v>
      </c>
      <c r="AL210" s="473">
        <f t="shared" si="58"/>
        <v>0</v>
      </c>
      <c r="AM210" s="473">
        <f t="shared" si="59"/>
        <v>0</v>
      </c>
      <c r="AN210" s="473">
        <f t="shared" si="60"/>
        <v>0</v>
      </c>
      <c r="AO210" s="473">
        <f t="shared" si="61"/>
        <v>0</v>
      </c>
      <c r="AP210" s="473">
        <f t="shared" si="62"/>
        <v>0</v>
      </c>
      <c r="AQ210" s="473">
        <f t="shared" si="63"/>
        <v>0</v>
      </c>
      <c r="AR210" s="473">
        <f t="shared" si="64"/>
        <v>0</v>
      </c>
      <c r="AS210" s="473">
        <f t="shared" si="65"/>
        <v>0</v>
      </c>
      <c r="AT210" s="473">
        <f t="shared" si="66"/>
        <v>0</v>
      </c>
      <c r="AU210" s="473">
        <f t="shared" si="67"/>
        <v>0</v>
      </c>
      <c r="AV210" s="473">
        <f t="shared" si="68"/>
        <v>0</v>
      </c>
    </row>
    <row r="211" spans="1:48" x14ac:dyDescent="0.25">
      <c r="A211" s="592"/>
      <c r="B211" s="590"/>
      <c r="C211" s="601"/>
      <c r="D211" s="56" t="s">
        <v>1481</v>
      </c>
      <c r="E211" s="57">
        <v>150</v>
      </c>
      <c r="F211" s="57">
        <v>200</v>
      </c>
      <c r="G211" s="192">
        <f>VLOOKUP(D211,Baza_cen[],4,0)</f>
        <v>66.363660000000024</v>
      </c>
      <c r="I211" s="54">
        <f t="shared" si="52"/>
        <v>66.363660000000024</v>
      </c>
      <c r="P211" s="424">
        <f t="shared" si="69"/>
        <v>0</v>
      </c>
      <c r="Q211" s="274" t="str">
        <f t="shared" si="54"/>
        <v>mb.</v>
      </c>
      <c r="R211" s="406"/>
      <c r="S211" s="184"/>
      <c r="T211" s="184"/>
      <c r="U211" s="184"/>
      <c r="V211" s="184"/>
      <c r="W211" s="184"/>
      <c r="X211" s="184"/>
      <c r="Y211" s="184"/>
      <c r="Z211" s="184"/>
      <c r="AA211" s="184"/>
      <c r="AB211" s="184"/>
      <c r="AC211" s="184"/>
      <c r="AD211" s="184"/>
      <c r="AE211" s="33"/>
      <c r="AG211" s="41">
        <f t="shared" si="55"/>
        <v>0</v>
      </c>
      <c r="AH211" s="413"/>
      <c r="AI211" s="42">
        <f t="shared" si="56"/>
        <v>0</v>
      </c>
      <c r="AK211" s="473">
        <f t="shared" si="57"/>
        <v>0</v>
      </c>
      <c r="AL211" s="473">
        <f t="shared" si="58"/>
        <v>0</v>
      </c>
      <c r="AM211" s="473">
        <f t="shared" si="59"/>
        <v>0</v>
      </c>
      <c r="AN211" s="473">
        <f t="shared" si="60"/>
        <v>0</v>
      </c>
      <c r="AO211" s="473">
        <f t="shared" si="61"/>
        <v>0</v>
      </c>
      <c r="AP211" s="473">
        <f t="shared" si="62"/>
        <v>0</v>
      </c>
      <c r="AQ211" s="473">
        <f t="shared" si="63"/>
        <v>0</v>
      </c>
      <c r="AR211" s="473">
        <f t="shared" si="64"/>
        <v>0</v>
      </c>
      <c r="AS211" s="473">
        <f t="shared" si="65"/>
        <v>0</v>
      </c>
      <c r="AT211" s="473">
        <f t="shared" si="66"/>
        <v>0</v>
      </c>
      <c r="AU211" s="473">
        <f t="shared" si="67"/>
        <v>0</v>
      </c>
      <c r="AV211" s="473">
        <f t="shared" si="68"/>
        <v>0</v>
      </c>
    </row>
    <row r="212" spans="1:48" x14ac:dyDescent="0.25">
      <c r="A212" s="592"/>
      <c r="B212" s="590"/>
      <c r="C212" s="601"/>
      <c r="D212" s="56" t="s">
        <v>1482</v>
      </c>
      <c r="E212" s="57">
        <v>150</v>
      </c>
      <c r="F212" s="57">
        <v>205</v>
      </c>
      <c r="G212" s="192">
        <f>VLOOKUP(D212,Baza_cen[],4,0)</f>
        <v>67.54825000000001</v>
      </c>
      <c r="I212" s="54">
        <f t="shared" si="52"/>
        <v>67.54825000000001</v>
      </c>
      <c r="P212" s="424">
        <f t="shared" si="69"/>
        <v>0</v>
      </c>
      <c r="Q212" s="274" t="str">
        <f t="shared" si="54"/>
        <v>mb.</v>
      </c>
      <c r="R212" s="406"/>
      <c r="S212" s="184"/>
      <c r="T212" s="184"/>
      <c r="U212" s="184"/>
      <c r="V212" s="184"/>
      <c r="W212" s="184"/>
      <c r="X212" s="184"/>
      <c r="Y212" s="184"/>
      <c r="Z212" s="184"/>
      <c r="AA212" s="184"/>
      <c r="AB212" s="184"/>
      <c r="AC212" s="184"/>
      <c r="AD212" s="184"/>
      <c r="AE212" s="33"/>
      <c r="AG212" s="41">
        <f t="shared" si="55"/>
        <v>0</v>
      </c>
      <c r="AH212" s="413"/>
      <c r="AI212" s="42">
        <f t="shared" si="56"/>
        <v>0</v>
      </c>
      <c r="AK212" s="473">
        <f t="shared" si="57"/>
        <v>0</v>
      </c>
      <c r="AL212" s="473">
        <f t="shared" si="58"/>
        <v>0</v>
      </c>
      <c r="AM212" s="473">
        <f t="shared" si="59"/>
        <v>0</v>
      </c>
      <c r="AN212" s="473">
        <f t="shared" si="60"/>
        <v>0</v>
      </c>
      <c r="AO212" s="473">
        <f t="shared" si="61"/>
        <v>0</v>
      </c>
      <c r="AP212" s="473">
        <f t="shared" si="62"/>
        <v>0</v>
      </c>
      <c r="AQ212" s="473">
        <f t="shared" si="63"/>
        <v>0</v>
      </c>
      <c r="AR212" s="473">
        <f t="shared" si="64"/>
        <v>0</v>
      </c>
      <c r="AS212" s="473">
        <f t="shared" si="65"/>
        <v>0</v>
      </c>
      <c r="AT212" s="473">
        <f t="shared" si="66"/>
        <v>0</v>
      </c>
      <c r="AU212" s="473">
        <f t="shared" si="67"/>
        <v>0</v>
      </c>
      <c r="AV212" s="473">
        <f t="shared" si="68"/>
        <v>0</v>
      </c>
    </row>
    <row r="213" spans="1:48" x14ac:dyDescent="0.25">
      <c r="A213" s="592"/>
      <c r="B213" s="590"/>
      <c r="C213" s="601"/>
      <c r="D213" s="56" t="s">
        <v>1483</v>
      </c>
      <c r="E213" s="57">
        <v>150</v>
      </c>
      <c r="F213" s="57">
        <v>210</v>
      </c>
      <c r="G213" s="192">
        <f>VLOOKUP(D213,Baza_cen[],4,0)</f>
        <v>68.71953000000002</v>
      </c>
      <c r="I213" s="54">
        <f t="shared" si="52"/>
        <v>68.71953000000002</v>
      </c>
      <c r="P213" s="424">
        <f t="shared" si="69"/>
        <v>0</v>
      </c>
      <c r="Q213" s="274" t="str">
        <f t="shared" si="54"/>
        <v>mb.</v>
      </c>
      <c r="R213" s="406"/>
      <c r="S213" s="184"/>
      <c r="T213" s="184"/>
      <c r="U213" s="184"/>
      <c r="V213" s="184"/>
      <c r="W213" s="184"/>
      <c r="X213" s="184"/>
      <c r="Y213" s="184"/>
      <c r="Z213" s="184"/>
      <c r="AA213" s="184"/>
      <c r="AB213" s="184"/>
      <c r="AC213" s="184"/>
      <c r="AD213" s="184"/>
      <c r="AE213" s="33"/>
      <c r="AG213" s="41">
        <f t="shared" si="55"/>
        <v>0</v>
      </c>
      <c r="AH213" s="413"/>
      <c r="AI213" s="42">
        <f t="shared" si="56"/>
        <v>0</v>
      </c>
      <c r="AK213" s="473">
        <f t="shared" si="57"/>
        <v>0</v>
      </c>
      <c r="AL213" s="473">
        <f t="shared" si="58"/>
        <v>0</v>
      </c>
      <c r="AM213" s="473">
        <f t="shared" si="59"/>
        <v>0</v>
      </c>
      <c r="AN213" s="473">
        <f t="shared" si="60"/>
        <v>0</v>
      </c>
      <c r="AO213" s="473">
        <f t="shared" si="61"/>
        <v>0</v>
      </c>
      <c r="AP213" s="473">
        <f t="shared" si="62"/>
        <v>0</v>
      </c>
      <c r="AQ213" s="473">
        <f t="shared" si="63"/>
        <v>0</v>
      </c>
      <c r="AR213" s="473">
        <f t="shared" si="64"/>
        <v>0</v>
      </c>
      <c r="AS213" s="473">
        <f t="shared" si="65"/>
        <v>0</v>
      </c>
      <c r="AT213" s="473">
        <f t="shared" si="66"/>
        <v>0</v>
      </c>
      <c r="AU213" s="473">
        <f t="shared" si="67"/>
        <v>0</v>
      </c>
      <c r="AV213" s="473">
        <f t="shared" si="68"/>
        <v>0</v>
      </c>
    </row>
    <row r="214" spans="1:48" x14ac:dyDescent="0.25">
      <c r="A214" s="592"/>
      <c r="B214" s="590"/>
      <c r="C214" s="601"/>
      <c r="D214" s="56" t="s">
        <v>1484</v>
      </c>
      <c r="E214" s="57">
        <v>150</v>
      </c>
      <c r="F214" s="57">
        <v>215</v>
      </c>
      <c r="G214" s="192">
        <f>VLOOKUP(D214,Baza_cen[],4,0)</f>
        <v>69.890810000000016</v>
      </c>
      <c r="I214" s="54">
        <f t="shared" si="52"/>
        <v>69.890810000000016</v>
      </c>
      <c r="P214" s="424">
        <f t="shared" si="69"/>
        <v>0</v>
      </c>
      <c r="Q214" s="274" t="str">
        <f t="shared" si="54"/>
        <v>mb.</v>
      </c>
      <c r="R214" s="406"/>
      <c r="S214" s="184"/>
      <c r="T214" s="184"/>
      <c r="U214" s="184"/>
      <c r="V214" s="184"/>
      <c r="W214" s="184"/>
      <c r="X214" s="184"/>
      <c r="Y214" s="184"/>
      <c r="Z214" s="184"/>
      <c r="AA214" s="184"/>
      <c r="AB214" s="184"/>
      <c r="AC214" s="184"/>
      <c r="AD214" s="184"/>
      <c r="AE214" s="33"/>
      <c r="AG214" s="41">
        <f t="shared" si="55"/>
        <v>0</v>
      </c>
      <c r="AH214" s="413"/>
      <c r="AI214" s="42">
        <f t="shared" si="56"/>
        <v>0</v>
      </c>
      <c r="AK214" s="473">
        <f t="shared" si="57"/>
        <v>0</v>
      </c>
      <c r="AL214" s="473">
        <f t="shared" si="58"/>
        <v>0</v>
      </c>
      <c r="AM214" s="473">
        <f t="shared" si="59"/>
        <v>0</v>
      </c>
      <c r="AN214" s="473">
        <f t="shared" si="60"/>
        <v>0</v>
      </c>
      <c r="AO214" s="473">
        <f t="shared" si="61"/>
        <v>0</v>
      </c>
      <c r="AP214" s="473">
        <f t="shared" si="62"/>
        <v>0</v>
      </c>
      <c r="AQ214" s="473">
        <f t="shared" si="63"/>
        <v>0</v>
      </c>
      <c r="AR214" s="473">
        <f t="shared" si="64"/>
        <v>0</v>
      </c>
      <c r="AS214" s="473">
        <f t="shared" si="65"/>
        <v>0</v>
      </c>
      <c r="AT214" s="473">
        <f t="shared" si="66"/>
        <v>0</v>
      </c>
      <c r="AU214" s="473">
        <f t="shared" si="67"/>
        <v>0</v>
      </c>
      <c r="AV214" s="473">
        <f t="shared" si="68"/>
        <v>0</v>
      </c>
    </row>
    <row r="215" spans="1:48" x14ac:dyDescent="0.25">
      <c r="A215" s="592"/>
      <c r="B215" s="590"/>
      <c r="C215" s="601"/>
      <c r="D215" s="56" t="s">
        <v>1485</v>
      </c>
      <c r="E215" s="57">
        <v>150</v>
      </c>
      <c r="F215" s="57">
        <v>220</v>
      </c>
      <c r="G215" s="192">
        <f>VLOOKUP(D215,Baza_cen[],4,0)</f>
        <v>71.062090000000026</v>
      </c>
      <c r="I215" s="54">
        <f t="shared" si="52"/>
        <v>71.062090000000026</v>
      </c>
      <c r="P215" s="424">
        <f t="shared" si="69"/>
        <v>0</v>
      </c>
      <c r="Q215" s="274" t="str">
        <f t="shared" si="54"/>
        <v>mb.</v>
      </c>
      <c r="R215" s="406"/>
      <c r="S215" s="184"/>
      <c r="T215" s="184"/>
      <c r="U215" s="184"/>
      <c r="V215" s="184"/>
      <c r="W215" s="184"/>
      <c r="X215" s="184"/>
      <c r="Y215" s="184"/>
      <c r="Z215" s="184"/>
      <c r="AA215" s="184"/>
      <c r="AB215" s="184"/>
      <c r="AC215" s="184"/>
      <c r="AD215" s="184"/>
      <c r="AE215" s="33"/>
      <c r="AG215" s="41">
        <f t="shared" si="55"/>
        <v>0</v>
      </c>
      <c r="AH215" s="413"/>
      <c r="AI215" s="42">
        <f t="shared" si="56"/>
        <v>0</v>
      </c>
      <c r="AK215" s="473">
        <f t="shared" si="57"/>
        <v>0</v>
      </c>
      <c r="AL215" s="473">
        <f t="shared" si="58"/>
        <v>0</v>
      </c>
      <c r="AM215" s="473">
        <f t="shared" si="59"/>
        <v>0</v>
      </c>
      <c r="AN215" s="473">
        <f t="shared" si="60"/>
        <v>0</v>
      </c>
      <c r="AO215" s="473">
        <f t="shared" si="61"/>
        <v>0</v>
      </c>
      <c r="AP215" s="473">
        <f t="shared" si="62"/>
        <v>0</v>
      </c>
      <c r="AQ215" s="473">
        <f t="shared" si="63"/>
        <v>0</v>
      </c>
      <c r="AR215" s="473">
        <f t="shared" si="64"/>
        <v>0</v>
      </c>
      <c r="AS215" s="473">
        <f t="shared" si="65"/>
        <v>0</v>
      </c>
      <c r="AT215" s="473">
        <f t="shared" si="66"/>
        <v>0</v>
      </c>
      <c r="AU215" s="473">
        <f t="shared" si="67"/>
        <v>0</v>
      </c>
      <c r="AV215" s="473">
        <f t="shared" si="68"/>
        <v>0</v>
      </c>
    </row>
    <row r="216" spans="1:48" x14ac:dyDescent="0.25">
      <c r="A216" s="592"/>
      <c r="B216" s="590"/>
      <c r="C216" s="601"/>
      <c r="D216" s="56" t="s">
        <v>1486</v>
      </c>
      <c r="E216" s="57">
        <v>150</v>
      </c>
      <c r="F216" s="57">
        <v>225</v>
      </c>
      <c r="G216" s="192">
        <f>VLOOKUP(D216,Baza_cen[],4,0)</f>
        <v>72.246680000000012</v>
      </c>
      <c r="I216" s="54">
        <f t="shared" si="52"/>
        <v>72.246680000000012</v>
      </c>
      <c r="P216" s="424">
        <f t="shared" si="69"/>
        <v>0</v>
      </c>
      <c r="Q216" s="274" t="str">
        <f t="shared" si="54"/>
        <v>mb.</v>
      </c>
      <c r="R216" s="406"/>
      <c r="S216" s="184"/>
      <c r="T216" s="184"/>
      <c r="U216" s="184"/>
      <c r="V216" s="184"/>
      <c r="W216" s="184"/>
      <c r="X216" s="184"/>
      <c r="Y216" s="184"/>
      <c r="Z216" s="184"/>
      <c r="AA216" s="184"/>
      <c r="AB216" s="184"/>
      <c r="AC216" s="184"/>
      <c r="AD216" s="184"/>
      <c r="AE216" s="33"/>
      <c r="AG216" s="41">
        <f t="shared" si="55"/>
        <v>0</v>
      </c>
      <c r="AH216" s="413"/>
      <c r="AI216" s="42">
        <f t="shared" si="56"/>
        <v>0</v>
      </c>
      <c r="AK216" s="473">
        <f t="shared" si="57"/>
        <v>0</v>
      </c>
      <c r="AL216" s="473">
        <f t="shared" si="58"/>
        <v>0</v>
      </c>
      <c r="AM216" s="473">
        <f t="shared" si="59"/>
        <v>0</v>
      </c>
      <c r="AN216" s="473">
        <f t="shared" si="60"/>
        <v>0</v>
      </c>
      <c r="AO216" s="473">
        <f t="shared" si="61"/>
        <v>0</v>
      </c>
      <c r="AP216" s="473">
        <f t="shared" si="62"/>
        <v>0</v>
      </c>
      <c r="AQ216" s="473">
        <f t="shared" si="63"/>
        <v>0</v>
      </c>
      <c r="AR216" s="473">
        <f t="shared" si="64"/>
        <v>0</v>
      </c>
      <c r="AS216" s="473">
        <f t="shared" si="65"/>
        <v>0</v>
      </c>
      <c r="AT216" s="473">
        <f t="shared" si="66"/>
        <v>0</v>
      </c>
      <c r="AU216" s="473">
        <f t="shared" si="67"/>
        <v>0</v>
      </c>
      <c r="AV216" s="473">
        <f t="shared" si="68"/>
        <v>0</v>
      </c>
    </row>
    <row r="217" spans="1:48" x14ac:dyDescent="0.25">
      <c r="A217" s="592"/>
      <c r="B217" s="590"/>
      <c r="C217" s="601"/>
      <c r="D217" s="56" t="s">
        <v>1487</v>
      </c>
      <c r="E217" s="57">
        <v>150</v>
      </c>
      <c r="F217" s="57">
        <v>230</v>
      </c>
      <c r="G217" s="192">
        <f>VLOOKUP(D217,Baza_cen[],4,0)</f>
        <v>73.417960000000008</v>
      </c>
      <c r="I217" s="54">
        <f t="shared" si="52"/>
        <v>73.417960000000008</v>
      </c>
      <c r="P217" s="424">
        <f t="shared" si="69"/>
        <v>0</v>
      </c>
      <c r="Q217" s="274" t="str">
        <f t="shared" si="54"/>
        <v>mb.</v>
      </c>
      <c r="R217" s="406"/>
      <c r="S217" s="184"/>
      <c r="T217" s="184"/>
      <c r="U217" s="184"/>
      <c r="V217" s="184"/>
      <c r="W217" s="184"/>
      <c r="X217" s="184"/>
      <c r="Y217" s="184"/>
      <c r="Z217" s="184"/>
      <c r="AA217" s="184"/>
      <c r="AB217" s="184"/>
      <c r="AC217" s="184"/>
      <c r="AD217" s="184"/>
      <c r="AE217" s="33"/>
      <c r="AG217" s="41">
        <f t="shared" si="55"/>
        <v>0</v>
      </c>
      <c r="AH217" s="413"/>
      <c r="AI217" s="42">
        <f t="shared" si="56"/>
        <v>0</v>
      </c>
      <c r="AK217" s="473">
        <f t="shared" si="57"/>
        <v>0</v>
      </c>
      <c r="AL217" s="473">
        <f t="shared" si="58"/>
        <v>0</v>
      </c>
      <c r="AM217" s="473">
        <f t="shared" si="59"/>
        <v>0</v>
      </c>
      <c r="AN217" s="473">
        <f t="shared" si="60"/>
        <v>0</v>
      </c>
      <c r="AO217" s="473">
        <f t="shared" si="61"/>
        <v>0</v>
      </c>
      <c r="AP217" s="473">
        <f t="shared" si="62"/>
        <v>0</v>
      </c>
      <c r="AQ217" s="473">
        <f t="shared" si="63"/>
        <v>0</v>
      </c>
      <c r="AR217" s="473">
        <f t="shared" si="64"/>
        <v>0</v>
      </c>
      <c r="AS217" s="473">
        <f t="shared" si="65"/>
        <v>0</v>
      </c>
      <c r="AT217" s="473">
        <f t="shared" si="66"/>
        <v>0</v>
      </c>
      <c r="AU217" s="473">
        <f t="shared" si="67"/>
        <v>0</v>
      </c>
      <c r="AV217" s="473">
        <f t="shared" si="68"/>
        <v>0</v>
      </c>
    </row>
    <row r="218" spans="1:48" x14ac:dyDescent="0.25">
      <c r="A218" s="592"/>
      <c r="B218" s="590"/>
      <c r="C218" s="601"/>
      <c r="D218" s="56" t="s">
        <v>1488</v>
      </c>
      <c r="E218" s="57">
        <v>150</v>
      </c>
      <c r="F218" s="57">
        <v>235</v>
      </c>
      <c r="G218" s="192">
        <f>VLOOKUP(D218,Baza_cen[],4,0)</f>
        <v>74.589240000000018</v>
      </c>
      <c r="I218" s="54">
        <f t="shared" si="52"/>
        <v>74.589240000000018</v>
      </c>
      <c r="P218" s="424">
        <f t="shared" si="69"/>
        <v>0</v>
      </c>
      <c r="Q218" s="274" t="str">
        <f t="shared" si="54"/>
        <v>mb.</v>
      </c>
      <c r="R218" s="406"/>
      <c r="S218" s="184"/>
      <c r="T218" s="184"/>
      <c r="U218" s="184"/>
      <c r="V218" s="184"/>
      <c r="W218" s="184"/>
      <c r="X218" s="184"/>
      <c r="Y218" s="184"/>
      <c r="Z218" s="184"/>
      <c r="AA218" s="184"/>
      <c r="AB218" s="184"/>
      <c r="AC218" s="184"/>
      <c r="AD218" s="184"/>
      <c r="AE218" s="33"/>
      <c r="AG218" s="41">
        <f t="shared" si="55"/>
        <v>0</v>
      </c>
      <c r="AH218" s="413"/>
      <c r="AI218" s="42">
        <f t="shared" si="56"/>
        <v>0</v>
      </c>
      <c r="AK218" s="473">
        <f t="shared" si="57"/>
        <v>0</v>
      </c>
      <c r="AL218" s="473">
        <f t="shared" si="58"/>
        <v>0</v>
      </c>
      <c r="AM218" s="473">
        <f t="shared" si="59"/>
        <v>0</v>
      </c>
      <c r="AN218" s="473">
        <f t="shared" si="60"/>
        <v>0</v>
      </c>
      <c r="AO218" s="473">
        <f t="shared" si="61"/>
        <v>0</v>
      </c>
      <c r="AP218" s="473">
        <f t="shared" si="62"/>
        <v>0</v>
      </c>
      <c r="AQ218" s="473">
        <f t="shared" si="63"/>
        <v>0</v>
      </c>
      <c r="AR218" s="473">
        <f t="shared" si="64"/>
        <v>0</v>
      </c>
      <c r="AS218" s="473">
        <f t="shared" si="65"/>
        <v>0</v>
      </c>
      <c r="AT218" s="473">
        <f t="shared" si="66"/>
        <v>0</v>
      </c>
      <c r="AU218" s="473">
        <f t="shared" si="67"/>
        <v>0</v>
      </c>
      <c r="AV218" s="473">
        <f t="shared" si="68"/>
        <v>0</v>
      </c>
    </row>
    <row r="219" spans="1:48" x14ac:dyDescent="0.25">
      <c r="A219" s="592"/>
      <c r="B219" s="590"/>
      <c r="C219" s="601"/>
      <c r="D219" s="56" t="s">
        <v>1489</v>
      </c>
      <c r="E219" s="57">
        <v>150</v>
      </c>
      <c r="F219" s="57">
        <v>240</v>
      </c>
      <c r="G219" s="192">
        <f>VLOOKUP(D219,Baza_cen[],4,0)</f>
        <v>75.773830000000018</v>
      </c>
      <c r="I219" s="54">
        <f t="shared" si="52"/>
        <v>75.773830000000018</v>
      </c>
      <c r="P219" s="424">
        <f t="shared" si="69"/>
        <v>0</v>
      </c>
      <c r="Q219" s="274" t="str">
        <f t="shared" si="54"/>
        <v>mb.</v>
      </c>
      <c r="R219" s="406"/>
      <c r="S219" s="184"/>
      <c r="T219" s="184"/>
      <c r="U219" s="184"/>
      <c r="V219" s="184"/>
      <c r="W219" s="184"/>
      <c r="X219" s="184"/>
      <c r="Y219" s="184"/>
      <c r="Z219" s="184"/>
      <c r="AA219" s="184"/>
      <c r="AB219" s="184"/>
      <c r="AC219" s="184"/>
      <c r="AD219" s="184"/>
      <c r="AE219" s="33"/>
      <c r="AG219" s="41">
        <f t="shared" si="55"/>
        <v>0</v>
      </c>
      <c r="AH219" s="413"/>
      <c r="AI219" s="42">
        <f t="shared" si="56"/>
        <v>0</v>
      </c>
      <c r="AK219" s="473">
        <f t="shared" si="57"/>
        <v>0</v>
      </c>
      <c r="AL219" s="473">
        <f t="shared" si="58"/>
        <v>0</v>
      </c>
      <c r="AM219" s="473">
        <f t="shared" si="59"/>
        <v>0</v>
      </c>
      <c r="AN219" s="473">
        <f t="shared" si="60"/>
        <v>0</v>
      </c>
      <c r="AO219" s="473">
        <f t="shared" si="61"/>
        <v>0</v>
      </c>
      <c r="AP219" s="473">
        <f t="shared" si="62"/>
        <v>0</v>
      </c>
      <c r="AQ219" s="473">
        <f t="shared" si="63"/>
        <v>0</v>
      </c>
      <c r="AR219" s="473">
        <f t="shared" si="64"/>
        <v>0</v>
      </c>
      <c r="AS219" s="473">
        <f t="shared" si="65"/>
        <v>0</v>
      </c>
      <c r="AT219" s="473">
        <f t="shared" si="66"/>
        <v>0</v>
      </c>
      <c r="AU219" s="473">
        <f t="shared" si="67"/>
        <v>0</v>
      </c>
      <c r="AV219" s="473">
        <f t="shared" si="68"/>
        <v>0</v>
      </c>
    </row>
    <row r="220" spans="1:48" x14ac:dyDescent="0.25">
      <c r="A220" s="592"/>
      <c r="B220" s="590"/>
      <c r="C220" s="601"/>
      <c r="D220" s="56" t="s">
        <v>1490</v>
      </c>
      <c r="E220" s="57">
        <v>150</v>
      </c>
      <c r="F220" s="57">
        <v>245</v>
      </c>
      <c r="G220" s="192">
        <f>VLOOKUP(D220,Baza_cen[],4,0)</f>
        <v>76.945110000000028</v>
      </c>
      <c r="I220" s="54">
        <f t="shared" si="52"/>
        <v>76.945110000000028</v>
      </c>
      <c r="P220" s="424">
        <f t="shared" si="69"/>
        <v>0</v>
      </c>
      <c r="Q220" s="274" t="str">
        <f t="shared" si="54"/>
        <v>mb.</v>
      </c>
      <c r="R220" s="406"/>
      <c r="S220" s="184"/>
      <c r="T220" s="184"/>
      <c r="U220" s="184"/>
      <c r="V220" s="184"/>
      <c r="W220" s="184"/>
      <c r="X220" s="184"/>
      <c r="Y220" s="184"/>
      <c r="Z220" s="184"/>
      <c r="AA220" s="184"/>
      <c r="AB220" s="184"/>
      <c r="AC220" s="184"/>
      <c r="AD220" s="184"/>
      <c r="AE220" s="33"/>
      <c r="AG220" s="41">
        <f t="shared" si="55"/>
        <v>0</v>
      </c>
      <c r="AH220" s="413"/>
      <c r="AI220" s="42">
        <f t="shared" si="56"/>
        <v>0</v>
      </c>
      <c r="AK220" s="473">
        <f t="shared" si="57"/>
        <v>0</v>
      </c>
      <c r="AL220" s="473">
        <f t="shared" si="58"/>
        <v>0</v>
      </c>
      <c r="AM220" s="473">
        <f t="shared" si="59"/>
        <v>0</v>
      </c>
      <c r="AN220" s="473">
        <f t="shared" si="60"/>
        <v>0</v>
      </c>
      <c r="AO220" s="473">
        <f t="shared" si="61"/>
        <v>0</v>
      </c>
      <c r="AP220" s="473">
        <f t="shared" si="62"/>
        <v>0</v>
      </c>
      <c r="AQ220" s="473">
        <f t="shared" si="63"/>
        <v>0</v>
      </c>
      <c r="AR220" s="473">
        <f t="shared" si="64"/>
        <v>0</v>
      </c>
      <c r="AS220" s="473">
        <f t="shared" si="65"/>
        <v>0</v>
      </c>
      <c r="AT220" s="473">
        <f t="shared" si="66"/>
        <v>0</v>
      </c>
      <c r="AU220" s="473">
        <f t="shared" si="67"/>
        <v>0</v>
      </c>
      <c r="AV220" s="473">
        <f t="shared" si="68"/>
        <v>0</v>
      </c>
    </row>
    <row r="221" spans="1:48" x14ac:dyDescent="0.25">
      <c r="A221" s="592"/>
      <c r="B221" s="590"/>
      <c r="C221" s="601"/>
      <c r="D221" s="56" t="s">
        <v>1491</v>
      </c>
      <c r="E221" s="57">
        <v>150</v>
      </c>
      <c r="F221" s="57">
        <v>250</v>
      </c>
      <c r="G221" s="192">
        <f>VLOOKUP(D221,Baza_cen[],4,0)</f>
        <v>78.11639000000001</v>
      </c>
      <c r="I221" s="54">
        <f t="shared" si="52"/>
        <v>78.11639000000001</v>
      </c>
      <c r="P221" s="424">
        <f t="shared" si="69"/>
        <v>0</v>
      </c>
      <c r="Q221" s="274" t="str">
        <f t="shared" si="54"/>
        <v>mb.</v>
      </c>
      <c r="R221" s="406"/>
      <c r="S221" s="184"/>
      <c r="T221" s="184"/>
      <c r="U221" s="184"/>
      <c r="V221" s="184"/>
      <c r="W221" s="184"/>
      <c r="X221" s="184"/>
      <c r="Y221" s="184"/>
      <c r="Z221" s="184"/>
      <c r="AA221" s="184"/>
      <c r="AB221" s="184"/>
      <c r="AC221" s="184"/>
      <c r="AD221" s="184"/>
      <c r="AE221" s="33"/>
      <c r="AG221" s="41">
        <f t="shared" si="55"/>
        <v>0</v>
      </c>
      <c r="AH221" s="413"/>
      <c r="AI221" s="42">
        <f t="shared" si="56"/>
        <v>0</v>
      </c>
      <c r="AK221" s="473">
        <f t="shared" si="57"/>
        <v>0</v>
      </c>
      <c r="AL221" s="473">
        <f t="shared" si="58"/>
        <v>0</v>
      </c>
      <c r="AM221" s="473">
        <f t="shared" si="59"/>
        <v>0</v>
      </c>
      <c r="AN221" s="473">
        <f t="shared" si="60"/>
        <v>0</v>
      </c>
      <c r="AO221" s="473">
        <f t="shared" si="61"/>
        <v>0</v>
      </c>
      <c r="AP221" s="473">
        <f t="shared" si="62"/>
        <v>0</v>
      </c>
      <c r="AQ221" s="473">
        <f t="shared" si="63"/>
        <v>0</v>
      </c>
      <c r="AR221" s="473">
        <f t="shared" si="64"/>
        <v>0</v>
      </c>
      <c r="AS221" s="473">
        <f t="shared" si="65"/>
        <v>0</v>
      </c>
      <c r="AT221" s="473">
        <f t="shared" si="66"/>
        <v>0</v>
      </c>
      <c r="AU221" s="473">
        <f t="shared" si="67"/>
        <v>0</v>
      </c>
      <c r="AV221" s="473">
        <f t="shared" si="68"/>
        <v>0</v>
      </c>
    </row>
    <row r="222" spans="1:48" x14ac:dyDescent="0.25">
      <c r="A222" s="592"/>
      <c r="B222" s="590"/>
      <c r="C222" s="601"/>
      <c r="D222" s="56" t="s">
        <v>1492</v>
      </c>
      <c r="E222" s="57">
        <v>150</v>
      </c>
      <c r="F222" s="57">
        <v>255</v>
      </c>
      <c r="G222" s="192">
        <f>VLOOKUP(D222,Baza_cen[],4,0)</f>
        <v>79.580490000000026</v>
      </c>
      <c r="I222" s="54">
        <f t="shared" si="52"/>
        <v>79.580490000000026</v>
      </c>
      <c r="P222" s="424">
        <f t="shared" si="69"/>
        <v>0</v>
      </c>
      <c r="Q222" s="274" t="str">
        <f t="shared" si="54"/>
        <v>mb.</v>
      </c>
      <c r="R222" s="406"/>
      <c r="S222" s="184"/>
      <c r="T222" s="184"/>
      <c r="U222" s="184"/>
      <c r="V222" s="184"/>
      <c r="W222" s="184"/>
      <c r="X222" s="184"/>
      <c r="Y222" s="184"/>
      <c r="Z222" s="184"/>
      <c r="AA222" s="184"/>
      <c r="AB222" s="184"/>
      <c r="AC222" s="184"/>
      <c r="AD222" s="184"/>
      <c r="AE222" s="33"/>
      <c r="AG222" s="41">
        <f t="shared" si="55"/>
        <v>0</v>
      </c>
      <c r="AH222" s="413"/>
      <c r="AI222" s="42">
        <f t="shared" si="56"/>
        <v>0</v>
      </c>
      <c r="AK222" s="473">
        <f t="shared" si="57"/>
        <v>0</v>
      </c>
      <c r="AL222" s="473">
        <f t="shared" si="58"/>
        <v>0</v>
      </c>
      <c r="AM222" s="473">
        <f t="shared" si="59"/>
        <v>0</v>
      </c>
      <c r="AN222" s="473">
        <f t="shared" si="60"/>
        <v>0</v>
      </c>
      <c r="AO222" s="473">
        <f t="shared" si="61"/>
        <v>0</v>
      </c>
      <c r="AP222" s="473">
        <f t="shared" si="62"/>
        <v>0</v>
      </c>
      <c r="AQ222" s="473">
        <f t="shared" si="63"/>
        <v>0</v>
      </c>
      <c r="AR222" s="473">
        <f t="shared" si="64"/>
        <v>0</v>
      </c>
      <c r="AS222" s="473">
        <f t="shared" si="65"/>
        <v>0</v>
      </c>
      <c r="AT222" s="473">
        <f t="shared" si="66"/>
        <v>0</v>
      </c>
      <c r="AU222" s="473">
        <f t="shared" si="67"/>
        <v>0</v>
      </c>
      <c r="AV222" s="473">
        <f t="shared" si="68"/>
        <v>0</v>
      </c>
    </row>
    <row r="223" spans="1:48" x14ac:dyDescent="0.25">
      <c r="A223" s="592"/>
      <c r="B223" s="590"/>
      <c r="C223" s="601"/>
      <c r="D223" s="56" t="s">
        <v>1493</v>
      </c>
      <c r="E223" s="57">
        <v>150</v>
      </c>
      <c r="F223" s="57">
        <v>260</v>
      </c>
      <c r="G223" s="192">
        <f>VLOOKUP(D223,Baza_cen[],4,0)</f>
        <v>81.057900000000032</v>
      </c>
      <c r="I223" s="54">
        <f t="shared" si="52"/>
        <v>81.057900000000032</v>
      </c>
      <c r="P223" s="424">
        <f t="shared" si="69"/>
        <v>0</v>
      </c>
      <c r="Q223" s="274" t="str">
        <f t="shared" si="54"/>
        <v>mb.</v>
      </c>
      <c r="R223" s="406"/>
      <c r="S223" s="184"/>
      <c r="T223" s="184"/>
      <c r="U223" s="184"/>
      <c r="V223" s="184"/>
      <c r="W223" s="184"/>
      <c r="X223" s="184"/>
      <c r="Y223" s="184"/>
      <c r="Z223" s="184"/>
      <c r="AA223" s="184"/>
      <c r="AB223" s="184"/>
      <c r="AC223" s="184"/>
      <c r="AD223" s="184"/>
      <c r="AE223" s="33"/>
      <c r="AG223" s="41">
        <f t="shared" si="55"/>
        <v>0</v>
      </c>
      <c r="AH223" s="413"/>
      <c r="AI223" s="42">
        <f t="shared" si="56"/>
        <v>0</v>
      </c>
      <c r="AK223" s="473">
        <f t="shared" si="57"/>
        <v>0</v>
      </c>
      <c r="AL223" s="473">
        <f t="shared" si="58"/>
        <v>0</v>
      </c>
      <c r="AM223" s="473">
        <f t="shared" si="59"/>
        <v>0</v>
      </c>
      <c r="AN223" s="473">
        <f t="shared" si="60"/>
        <v>0</v>
      </c>
      <c r="AO223" s="473">
        <f t="shared" si="61"/>
        <v>0</v>
      </c>
      <c r="AP223" s="473">
        <f t="shared" si="62"/>
        <v>0</v>
      </c>
      <c r="AQ223" s="473">
        <f t="shared" si="63"/>
        <v>0</v>
      </c>
      <c r="AR223" s="473">
        <f t="shared" si="64"/>
        <v>0</v>
      </c>
      <c r="AS223" s="473">
        <f t="shared" si="65"/>
        <v>0</v>
      </c>
      <c r="AT223" s="473">
        <f t="shared" si="66"/>
        <v>0</v>
      </c>
      <c r="AU223" s="473">
        <f t="shared" si="67"/>
        <v>0</v>
      </c>
      <c r="AV223" s="473">
        <f t="shared" si="68"/>
        <v>0</v>
      </c>
    </row>
    <row r="224" spans="1:48" x14ac:dyDescent="0.25">
      <c r="A224" s="592"/>
      <c r="B224" s="590"/>
      <c r="C224" s="601"/>
      <c r="D224" s="56" t="s">
        <v>1494</v>
      </c>
      <c r="E224" s="57">
        <v>150</v>
      </c>
      <c r="F224" s="57">
        <v>265</v>
      </c>
      <c r="G224" s="192">
        <f>VLOOKUP(D224,Baza_cen[],4,0)</f>
        <v>82.52200000000002</v>
      </c>
      <c r="I224" s="54">
        <f t="shared" si="52"/>
        <v>82.52200000000002</v>
      </c>
      <c r="P224" s="424">
        <f t="shared" si="69"/>
        <v>0</v>
      </c>
      <c r="Q224" s="274" t="str">
        <f t="shared" si="54"/>
        <v>mb.</v>
      </c>
      <c r="R224" s="406"/>
      <c r="S224" s="184"/>
      <c r="T224" s="184"/>
      <c r="U224" s="184"/>
      <c r="V224" s="184"/>
      <c r="W224" s="184"/>
      <c r="X224" s="184"/>
      <c r="Y224" s="184"/>
      <c r="Z224" s="184"/>
      <c r="AA224" s="184"/>
      <c r="AB224" s="184"/>
      <c r="AC224" s="184"/>
      <c r="AD224" s="184"/>
      <c r="AE224" s="33"/>
      <c r="AG224" s="41">
        <f t="shared" si="55"/>
        <v>0</v>
      </c>
      <c r="AH224" s="413"/>
      <c r="AI224" s="42">
        <f t="shared" si="56"/>
        <v>0</v>
      </c>
      <c r="AK224" s="473">
        <f t="shared" si="57"/>
        <v>0</v>
      </c>
      <c r="AL224" s="473">
        <f t="shared" si="58"/>
        <v>0</v>
      </c>
      <c r="AM224" s="473">
        <f t="shared" si="59"/>
        <v>0</v>
      </c>
      <c r="AN224" s="473">
        <f t="shared" si="60"/>
        <v>0</v>
      </c>
      <c r="AO224" s="473">
        <f t="shared" si="61"/>
        <v>0</v>
      </c>
      <c r="AP224" s="473">
        <f t="shared" si="62"/>
        <v>0</v>
      </c>
      <c r="AQ224" s="473">
        <f t="shared" si="63"/>
        <v>0</v>
      </c>
      <c r="AR224" s="473">
        <f t="shared" si="64"/>
        <v>0</v>
      </c>
      <c r="AS224" s="473">
        <f t="shared" si="65"/>
        <v>0</v>
      </c>
      <c r="AT224" s="473">
        <f t="shared" si="66"/>
        <v>0</v>
      </c>
      <c r="AU224" s="473">
        <f t="shared" si="67"/>
        <v>0</v>
      </c>
      <c r="AV224" s="473">
        <f t="shared" si="68"/>
        <v>0</v>
      </c>
    </row>
    <row r="225" spans="1:48" x14ac:dyDescent="0.25">
      <c r="A225" s="592"/>
      <c r="B225" s="590"/>
      <c r="C225" s="601"/>
      <c r="D225" s="56" t="s">
        <v>1495</v>
      </c>
      <c r="E225" s="57">
        <v>150</v>
      </c>
      <c r="F225" s="57">
        <v>270</v>
      </c>
      <c r="G225" s="192">
        <f>VLOOKUP(D225,Baza_cen[],4,0)</f>
        <v>83.986100000000022</v>
      </c>
      <c r="I225" s="54">
        <f t="shared" si="52"/>
        <v>83.986100000000022</v>
      </c>
      <c r="P225" s="424">
        <f t="shared" si="69"/>
        <v>0</v>
      </c>
      <c r="Q225" s="274" t="str">
        <f t="shared" si="54"/>
        <v>mb.</v>
      </c>
      <c r="R225" s="406"/>
      <c r="S225" s="184"/>
      <c r="T225" s="184"/>
      <c r="U225" s="184"/>
      <c r="V225" s="184"/>
      <c r="W225" s="184"/>
      <c r="X225" s="184"/>
      <c r="Y225" s="184"/>
      <c r="Z225" s="184"/>
      <c r="AA225" s="184"/>
      <c r="AB225" s="184"/>
      <c r="AC225" s="184"/>
      <c r="AD225" s="184"/>
      <c r="AE225" s="33"/>
      <c r="AG225" s="41">
        <f t="shared" si="55"/>
        <v>0</v>
      </c>
      <c r="AH225" s="413"/>
      <c r="AI225" s="42">
        <f t="shared" si="56"/>
        <v>0</v>
      </c>
      <c r="AK225" s="473">
        <f t="shared" si="57"/>
        <v>0</v>
      </c>
      <c r="AL225" s="473">
        <f t="shared" si="58"/>
        <v>0</v>
      </c>
      <c r="AM225" s="473">
        <f t="shared" si="59"/>
        <v>0</v>
      </c>
      <c r="AN225" s="473">
        <f t="shared" si="60"/>
        <v>0</v>
      </c>
      <c r="AO225" s="473">
        <f t="shared" si="61"/>
        <v>0</v>
      </c>
      <c r="AP225" s="473">
        <f t="shared" si="62"/>
        <v>0</v>
      </c>
      <c r="AQ225" s="473">
        <f t="shared" si="63"/>
        <v>0</v>
      </c>
      <c r="AR225" s="473">
        <f t="shared" si="64"/>
        <v>0</v>
      </c>
      <c r="AS225" s="473">
        <f t="shared" si="65"/>
        <v>0</v>
      </c>
      <c r="AT225" s="473">
        <f t="shared" si="66"/>
        <v>0</v>
      </c>
      <c r="AU225" s="473">
        <f t="shared" si="67"/>
        <v>0</v>
      </c>
      <c r="AV225" s="473">
        <f t="shared" si="68"/>
        <v>0</v>
      </c>
    </row>
    <row r="226" spans="1:48" x14ac:dyDescent="0.25">
      <c r="A226" s="592"/>
      <c r="B226" s="590"/>
      <c r="C226" s="601"/>
      <c r="D226" s="56" t="s">
        <v>1496</v>
      </c>
      <c r="E226" s="57">
        <v>150</v>
      </c>
      <c r="F226" s="57">
        <v>275</v>
      </c>
      <c r="G226" s="192">
        <f>VLOOKUP(D226,Baza_cen[],4,0)</f>
        <v>85.756330000000048</v>
      </c>
      <c r="I226" s="54">
        <f t="shared" si="52"/>
        <v>85.756330000000048</v>
      </c>
      <c r="P226" s="424">
        <f t="shared" si="69"/>
        <v>0</v>
      </c>
      <c r="Q226" s="274" t="str">
        <f t="shared" si="54"/>
        <v>mb.</v>
      </c>
      <c r="R226" s="406"/>
      <c r="S226" s="184"/>
      <c r="T226" s="184"/>
      <c r="U226" s="184"/>
      <c r="V226" s="184"/>
      <c r="W226" s="184"/>
      <c r="X226" s="184"/>
      <c r="Y226" s="184"/>
      <c r="Z226" s="184"/>
      <c r="AA226" s="184"/>
      <c r="AB226" s="184"/>
      <c r="AC226" s="184"/>
      <c r="AD226" s="184"/>
      <c r="AE226" s="33"/>
      <c r="AG226" s="41">
        <f t="shared" si="55"/>
        <v>0</v>
      </c>
      <c r="AH226" s="413"/>
      <c r="AI226" s="42">
        <f t="shared" si="56"/>
        <v>0</v>
      </c>
      <c r="AK226" s="473">
        <f t="shared" si="57"/>
        <v>0</v>
      </c>
      <c r="AL226" s="473">
        <f t="shared" si="58"/>
        <v>0</v>
      </c>
      <c r="AM226" s="473">
        <f t="shared" si="59"/>
        <v>0</v>
      </c>
      <c r="AN226" s="473">
        <f t="shared" si="60"/>
        <v>0</v>
      </c>
      <c r="AO226" s="473">
        <f t="shared" si="61"/>
        <v>0</v>
      </c>
      <c r="AP226" s="473">
        <f t="shared" si="62"/>
        <v>0</v>
      </c>
      <c r="AQ226" s="473">
        <f t="shared" si="63"/>
        <v>0</v>
      </c>
      <c r="AR226" s="473">
        <f t="shared" si="64"/>
        <v>0</v>
      </c>
      <c r="AS226" s="473">
        <f t="shared" si="65"/>
        <v>0</v>
      </c>
      <c r="AT226" s="473">
        <f t="shared" si="66"/>
        <v>0</v>
      </c>
      <c r="AU226" s="473">
        <f t="shared" si="67"/>
        <v>0</v>
      </c>
      <c r="AV226" s="473">
        <f t="shared" si="68"/>
        <v>0</v>
      </c>
    </row>
    <row r="227" spans="1:48" x14ac:dyDescent="0.25">
      <c r="A227" s="592"/>
      <c r="B227" s="590"/>
      <c r="C227" s="601"/>
      <c r="D227" s="56" t="s">
        <v>1497</v>
      </c>
      <c r="E227" s="57">
        <v>150</v>
      </c>
      <c r="F227" s="57">
        <v>280</v>
      </c>
      <c r="G227" s="192">
        <f>VLOOKUP(D227,Baza_cen[],4,0)</f>
        <v>87.513250000000014</v>
      </c>
      <c r="I227" s="54">
        <f t="shared" si="52"/>
        <v>87.513250000000014</v>
      </c>
      <c r="P227" s="424">
        <f t="shared" si="69"/>
        <v>0</v>
      </c>
      <c r="Q227" s="274" t="str">
        <f t="shared" si="54"/>
        <v>mb.</v>
      </c>
      <c r="R227" s="406"/>
      <c r="S227" s="184"/>
      <c r="T227" s="184"/>
      <c r="U227" s="184"/>
      <c r="V227" s="184"/>
      <c r="W227" s="184"/>
      <c r="X227" s="184"/>
      <c r="Y227" s="184"/>
      <c r="Z227" s="184"/>
      <c r="AA227" s="184"/>
      <c r="AB227" s="184"/>
      <c r="AC227" s="184"/>
      <c r="AD227" s="184"/>
      <c r="AE227" s="33"/>
      <c r="AG227" s="41">
        <f t="shared" si="55"/>
        <v>0</v>
      </c>
      <c r="AH227" s="413"/>
      <c r="AI227" s="42">
        <f t="shared" si="56"/>
        <v>0</v>
      </c>
      <c r="AK227" s="473">
        <f t="shared" si="57"/>
        <v>0</v>
      </c>
      <c r="AL227" s="473">
        <f t="shared" si="58"/>
        <v>0</v>
      </c>
      <c r="AM227" s="473">
        <f t="shared" si="59"/>
        <v>0</v>
      </c>
      <c r="AN227" s="473">
        <f t="shared" si="60"/>
        <v>0</v>
      </c>
      <c r="AO227" s="473">
        <f t="shared" si="61"/>
        <v>0</v>
      </c>
      <c r="AP227" s="473">
        <f t="shared" si="62"/>
        <v>0</v>
      </c>
      <c r="AQ227" s="473">
        <f t="shared" si="63"/>
        <v>0</v>
      </c>
      <c r="AR227" s="473">
        <f t="shared" si="64"/>
        <v>0</v>
      </c>
      <c r="AS227" s="473">
        <f t="shared" si="65"/>
        <v>0</v>
      </c>
      <c r="AT227" s="473">
        <f t="shared" si="66"/>
        <v>0</v>
      </c>
      <c r="AU227" s="473">
        <f t="shared" si="67"/>
        <v>0</v>
      </c>
      <c r="AV227" s="473">
        <f t="shared" si="68"/>
        <v>0</v>
      </c>
    </row>
    <row r="228" spans="1:48" x14ac:dyDescent="0.25">
      <c r="A228" s="592"/>
      <c r="B228" s="590"/>
      <c r="C228" s="601"/>
      <c r="D228" s="56" t="s">
        <v>1498</v>
      </c>
      <c r="E228" s="57">
        <v>150</v>
      </c>
      <c r="F228" s="57">
        <v>285</v>
      </c>
      <c r="G228" s="192">
        <f>VLOOKUP(D228,Baza_cen[],4,0)</f>
        <v>89.270170000000007</v>
      </c>
      <c r="I228" s="54">
        <f t="shared" si="52"/>
        <v>89.270170000000007</v>
      </c>
      <c r="P228" s="424">
        <f t="shared" si="69"/>
        <v>0</v>
      </c>
      <c r="Q228" s="274" t="str">
        <f t="shared" si="54"/>
        <v>mb.</v>
      </c>
      <c r="R228" s="406"/>
      <c r="S228" s="184"/>
      <c r="T228" s="184"/>
      <c r="U228" s="184"/>
      <c r="V228" s="184"/>
      <c r="W228" s="184"/>
      <c r="X228" s="184"/>
      <c r="Y228" s="184"/>
      <c r="Z228" s="184"/>
      <c r="AA228" s="184"/>
      <c r="AB228" s="184"/>
      <c r="AC228" s="184"/>
      <c r="AD228" s="184"/>
      <c r="AE228" s="33"/>
      <c r="AG228" s="41">
        <f t="shared" si="55"/>
        <v>0</v>
      </c>
      <c r="AH228" s="413"/>
      <c r="AI228" s="42">
        <f t="shared" si="56"/>
        <v>0</v>
      </c>
      <c r="AK228" s="473">
        <f t="shared" si="57"/>
        <v>0</v>
      </c>
      <c r="AL228" s="473">
        <f t="shared" si="58"/>
        <v>0</v>
      </c>
      <c r="AM228" s="473">
        <f t="shared" si="59"/>
        <v>0</v>
      </c>
      <c r="AN228" s="473">
        <f t="shared" si="60"/>
        <v>0</v>
      </c>
      <c r="AO228" s="473">
        <f t="shared" si="61"/>
        <v>0</v>
      </c>
      <c r="AP228" s="473">
        <f t="shared" si="62"/>
        <v>0</v>
      </c>
      <c r="AQ228" s="473">
        <f t="shared" si="63"/>
        <v>0</v>
      </c>
      <c r="AR228" s="473">
        <f t="shared" si="64"/>
        <v>0</v>
      </c>
      <c r="AS228" s="473">
        <f t="shared" si="65"/>
        <v>0</v>
      </c>
      <c r="AT228" s="473">
        <f t="shared" si="66"/>
        <v>0</v>
      </c>
      <c r="AU228" s="473">
        <f t="shared" si="67"/>
        <v>0</v>
      </c>
      <c r="AV228" s="473">
        <f t="shared" si="68"/>
        <v>0</v>
      </c>
    </row>
    <row r="229" spans="1:48" x14ac:dyDescent="0.25">
      <c r="A229" s="592"/>
      <c r="B229" s="590"/>
      <c r="C229" s="601"/>
      <c r="D229" s="56" t="s">
        <v>1499</v>
      </c>
      <c r="E229" s="57">
        <v>150</v>
      </c>
      <c r="F229" s="57">
        <v>290</v>
      </c>
      <c r="G229" s="192">
        <f>VLOOKUP(D229,Baza_cen[],4,0)</f>
        <v>91.04040000000002</v>
      </c>
      <c r="I229" s="54">
        <f t="shared" si="52"/>
        <v>91.04040000000002</v>
      </c>
      <c r="P229" s="424">
        <f t="shared" si="69"/>
        <v>0</v>
      </c>
      <c r="Q229" s="274" t="str">
        <f t="shared" si="54"/>
        <v>mb.</v>
      </c>
      <c r="R229" s="406"/>
      <c r="S229" s="184"/>
      <c r="T229" s="184"/>
      <c r="U229" s="184"/>
      <c r="V229" s="184"/>
      <c r="W229" s="184"/>
      <c r="X229" s="184"/>
      <c r="Y229" s="184"/>
      <c r="Z229" s="184"/>
      <c r="AA229" s="184"/>
      <c r="AB229" s="184"/>
      <c r="AC229" s="184"/>
      <c r="AD229" s="184"/>
      <c r="AE229" s="33"/>
      <c r="AG229" s="41">
        <f t="shared" si="55"/>
        <v>0</v>
      </c>
      <c r="AH229" s="413"/>
      <c r="AI229" s="42">
        <f t="shared" si="56"/>
        <v>0</v>
      </c>
      <c r="AK229" s="473">
        <f t="shared" si="57"/>
        <v>0</v>
      </c>
      <c r="AL229" s="473">
        <f t="shared" si="58"/>
        <v>0</v>
      </c>
      <c r="AM229" s="473">
        <f t="shared" si="59"/>
        <v>0</v>
      </c>
      <c r="AN229" s="473">
        <f t="shared" si="60"/>
        <v>0</v>
      </c>
      <c r="AO229" s="473">
        <f t="shared" si="61"/>
        <v>0</v>
      </c>
      <c r="AP229" s="473">
        <f t="shared" si="62"/>
        <v>0</v>
      </c>
      <c r="AQ229" s="473">
        <f t="shared" si="63"/>
        <v>0</v>
      </c>
      <c r="AR229" s="473">
        <f t="shared" si="64"/>
        <v>0</v>
      </c>
      <c r="AS229" s="473">
        <f t="shared" si="65"/>
        <v>0</v>
      </c>
      <c r="AT229" s="473">
        <f t="shared" si="66"/>
        <v>0</v>
      </c>
      <c r="AU229" s="473">
        <f t="shared" si="67"/>
        <v>0</v>
      </c>
      <c r="AV229" s="473">
        <f t="shared" si="68"/>
        <v>0</v>
      </c>
    </row>
    <row r="230" spans="1:48" x14ac:dyDescent="0.25">
      <c r="A230" s="592"/>
      <c r="B230" s="590"/>
      <c r="C230" s="601"/>
      <c r="D230" s="56" t="s">
        <v>1500</v>
      </c>
      <c r="E230" s="57">
        <v>150</v>
      </c>
      <c r="F230" s="57">
        <v>295</v>
      </c>
      <c r="G230" s="192">
        <f>VLOOKUP(D230,Baza_cen[],4,0)</f>
        <v>92.797320000000013</v>
      </c>
      <c r="I230" s="54">
        <f t="shared" si="52"/>
        <v>92.797320000000013</v>
      </c>
      <c r="P230" s="424">
        <f t="shared" si="69"/>
        <v>0</v>
      </c>
      <c r="Q230" s="274" t="str">
        <f t="shared" si="54"/>
        <v>mb.</v>
      </c>
      <c r="R230" s="406"/>
      <c r="S230" s="184"/>
      <c r="T230" s="184"/>
      <c r="U230" s="184"/>
      <c r="V230" s="184"/>
      <c r="W230" s="184"/>
      <c r="X230" s="184"/>
      <c r="Y230" s="184"/>
      <c r="Z230" s="184"/>
      <c r="AA230" s="184"/>
      <c r="AB230" s="184"/>
      <c r="AC230" s="184"/>
      <c r="AD230" s="184"/>
      <c r="AE230" s="33"/>
      <c r="AG230" s="41">
        <f t="shared" si="55"/>
        <v>0</v>
      </c>
      <c r="AH230" s="413"/>
      <c r="AI230" s="42">
        <f t="shared" si="56"/>
        <v>0</v>
      </c>
      <c r="AK230" s="473">
        <f t="shared" si="57"/>
        <v>0</v>
      </c>
      <c r="AL230" s="473">
        <f t="shared" si="58"/>
        <v>0</v>
      </c>
      <c r="AM230" s="473">
        <f t="shared" si="59"/>
        <v>0</v>
      </c>
      <c r="AN230" s="473">
        <f t="shared" si="60"/>
        <v>0</v>
      </c>
      <c r="AO230" s="473">
        <f t="shared" si="61"/>
        <v>0</v>
      </c>
      <c r="AP230" s="473">
        <f t="shared" si="62"/>
        <v>0</v>
      </c>
      <c r="AQ230" s="473">
        <f t="shared" si="63"/>
        <v>0</v>
      </c>
      <c r="AR230" s="473">
        <f t="shared" si="64"/>
        <v>0</v>
      </c>
      <c r="AS230" s="473">
        <f t="shared" si="65"/>
        <v>0</v>
      </c>
      <c r="AT230" s="473">
        <f t="shared" si="66"/>
        <v>0</v>
      </c>
      <c r="AU230" s="473">
        <f t="shared" si="67"/>
        <v>0</v>
      </c>
      <c r="AV230" s="473">
        <f t="shared" si="68"/>
        <v>0</v>
      </c>
    </row>
    <row r="231" spans="1:48" x14ac:dyDescent="0.25">
      <c r="A231" s="593"/>
      <c r="B231" s="591"/>
      <c r="C231" s="604"/>
      <c r="D231" s="63" t="s">
        <v>1501</v>
      </c>
      <c r="E231" s="186">
        <v>150</v>
      </c>
      <c r="F231" s="186">
        <v>300</v>
      </c>
      <c r="G231" s="193">
        <f>VLOOKUP(D231,Baza_cen[],4,0)</f>
        <v>94.567550000000011</v>
      </c>
      <c r="I231" s="54">
        <f t="shared" si="52"/>
        <v>94.567550000000011</v>
      </c>
      <c r="P231" s="424">
        <f t="shared" si="69"/>
        <v>0</v>
      </c>
      <c r="Q231" s="274" t="str">
        <f t="shared" si="54"/>
        <v>mb.</v>
      </c>
      <c r="R231" s="406"/>
      <c r="S231" s="184"/>
      <c r="T231" s="184"/>
      <c r="U231" s="184"/>
      <c r="V231" s="184"/>
      <c r="W231" s="184"/>
      <c r="X231" s="184"/>
      <c r="Y231" s="184"/>
      <c r="Z231" s="184"/>
      <c r="AA231" s="184"/>
      <c r="AB231" s="184"/>
      <c r="AC231" s="184"/>
      <c r="AD231" s="184"/>
      <c r="AE231" s="33"/>
      <c r="AG231" s="41">
        <f t="shared" si="55"/>
        <v>0</v>
      </c>
      <c r="AH231" s="413"/>
      <c r="AI231" s="42">
        <f t="shared" si="56"/>
        <v>0</v>
      </c>
      <c r="AK231" s="473">
        <f t="shared" si="57"/>
        <v>0</v>
      </c>
      <c r="AL231" s="473">
        <f t="shared" si="58"/>
        <v>0</v>
      </c>
      <c r="AM231" s="473">
        <f t="shared" si="59"/>
        <v>0</v>
      </c>
      <c r="AN231" s="473">
        <f t="shared" si="60"/>
        <v>0</v>
      </c>
      <c r="AO231" s="473">
        <f t="shared" si="61"/>
        <v>0</v>
      </c>
      <c r="AP231" s="473">
        <f t="shared" si="62"/>
        <v>0</v>
      </c>
      <c r="AQ231" s="473">
        <f t="shared" si="63"/>
        <v>0</v>
      </c>
      <c r="AR231" s="473">
        <f t="shared" si="64"/>
        <v>0</v>
      </c>
      <c r="AS231" s="473">
        <f t="shared" si="65"/>
        <v>0</v>
      </c>
      <c r="AT231" s="473">
        <f t="shared" si="66"/>
        <v>0</v>
      </c>
      <c r="AU231" s="473">
        <f t="shared" si="67"/>
        <v>0</v>
      </c>
      <c r="AV231" s="473">
        <f t="shared" si="68"/>
        <v>0</v>
      </c>
    </row>
    <row r="232" spans="1:48" x14ac:dyDescent="0.25">
      <c r="A232" s="118"/>
      <c r="B232" s="118"/>
      <c r="C232" s="118"/>
      <c r="D232" s="118"/>
      <c r="E232" s="118"/>
      <c r="F232" s="118"/>
      <c r="G232" s="118"/>
      <c r="I232" s="168"/>
      <c r="P232" s="188"/>
      <c r="Q232" s="188"/>
      <c r="R232" s="407"/>
      <c r="S232" s="188"/>
      <c r="T232" s="188"/>
      <c r="U232" s="188"/>
      <c r="V232" s="188"/>
      <c r="W232" s="188"/>
      <c r="X232" s="188"/>
      <c r="Y232" s="188"/>
      <c r="Z232" s="188"/>
      <c r="AA232" s="188"/>
      <c r="AB232" s="188"/>
      <c r="AC232" s="188"/>
      <c r="AD232" s="188"/>
      <c r="AE232" s="33"/>
      <c r="AG232" s="76"/>
      <c r="AH232" s="415"/>
      <c r="AI232" s="76"/>
      <c r="AK232" s="475"/>
      <c r="AL232" s="475"/>
      <c r="AM232" s="475"/>
      <c r="AN232" s="475"/>
      <c r="AO232" s="475"/>
      <c r="AP232" s="475"/>
      <c r="AQ232" s="475"/>
      <c r="AR232" s="475"/>
      <c r="AS232" s="475"/>
      <c r="AT232" s="475"/>
      <c r="AU232" s="475"/>
      <c r="AV232" s="475"/>
    </row>
    <row r="233" spans="1:48" x14ac:dyDescent="0.25">
      <c r="A233" s="592"/>
      <c r="B233" s="590" t="s">
        <v>1503</v>
      </c>
      <c r="C233" s="601" t="s">
        <v>2511</v>
      </c>
      <c r="D233" s="51" t="s">
        <v>1502</v>
      </c>
      <c r="E233" s="182">
        <v>170</v>
      </c>
      <c r="F233" s="182">
        <v>25</v>
      </c>
      <c r="G233" s="190">
        <f>VLOOKUP(D233,Baza_cen[],4,0)</f>
        <v>33.474650000000004</v>
      </c>
      <c r="I233" s="54">
        <f t="shared" ref="I233:I288" si="70">G233*(1-$I$3)</f>
        <v>33.474650000000004</v>
      </c>
      <c r="P233" s="424">
        <f t="shared" ref="P233:P264" si="71">SUM(S233:AD233)</f>
        <v>0</v>
      </c>
      <c r="Q233" s="274" t="str">
        <f t="shared" ref="Q233:Q288" si="72">$Q$3</f>
        <v>mb.</v>
      </c>
      <c r="R233" s="406"/>
      <c r="S233" s="184"/>
      <c r="T233" s="184"/>
      <c r="U233" s="184"/>
      <c r="V233" s="184"/>
      <c r="W233" s="184"/>
      <c r="X233" s="184"/>
      <c r="Y233" s="184"/>
      <c r="Z233" s="184"/>
      <c r="AA233" s="184"/>
      <c r="AB233" s="184"/>
      <c r="AC233" s="184"/>
      <c r="AD233" s="184"/>
      <c r="AE233" s="33"/>
      <c r="AG233" s="41">
        <f t="shared" ref="AG233:AG288" si="73">P233*I233</f>
        <v>0</v>
      </c>
      <c r="AH233" s="413"/>
      <c r="AI233" s="42">
        <f t="shared" ref="AI233:AI288" si="74">AG233*$AI$1</f>
        <v>0</v>
      </c>
      <c r="AK233" s="473">
        <f t="shared" si="57"/>
        <v>0</v>
      </c>
      <c r="AL233" s="473">
        <f t="shared" si="58"/>
        <v>0</v>
      </c>
      <c r="AM233" s="473">
        <f t="shared" si="59"/>
        <v>0</v>
      </c>
      <c r="AN233" s="473">
        <f t="shared" si="60"/>
        <v>0</v>
      </c>
      <c r="AO233" s="473">
        <f t="shared" si="61"/>
        <v>0</v>
      </c>
      <c r="AP233" s="473">
        <f t="shared" si="62"/>
        <v>0</v>
      </c>
      <c r="AQ233" s="473">
        <f t="shared" si="63"/>
        <v>0</v>
      </c>
      <c r="AR233" s="473">
        <f t="shared" si="64"/>
        <v>0</v>
      </c>
      <c r="AS233" s="473">
        <f t="shared" si="65"/>
        <v>0</v>
      </c>
      <c r="AT233" s="473">
        <f t="shared" si="66"/>
        <v>0</v>
      </c>
      <c r="AU233" s="473">
        <f t="shared" si="67"/>
        <v>0</v>
      </c>
      <c r="AV233" s="473">
        <f t="shared" si="68"/>
        <v>0</v>
      </c>
    </row>
    <row r="234" spans="1:48" x14ac:dyDescent="0.25">
      <c r="A234" s="592"/>
      <c r="B234" s="590"/>
      <c r="C234" s="601"/>
      <c r="D234" s="56" t="s">
        <v>1504</v>
      </c>
      <c r="E234" s="57">
        <v>170</v>
      </c>
      <c r="F234" s="57">
        <v>30</v>
      </c>
      <c r="G234" s="192">
        <f>VLOOKUP(D234,Baza_cen[],4,0)</f>
        <v>34.060290000000002</v>
      </c>
      <c r="I234" s="54">
        <f t="shared" si="70"/>
        <v>34.060290000000002</v>
      </c>
      <c r="P234" s="424">
        <f t="shared" si="71"/>
        <v>0</v>
      </c>
      <c r="Q234" s="274" t="str">
        <f t="shared" si="72"/>
        <v>mb.</v>
      </c>
      <c r="R234" s="406"/>
      <c r="S234" s="184"/>
      <c r="T234" s="184"/>
      <c r="U234" s="184"/>
      <c r="V234" s="184"/>
      <c r="W234" s="184"/>
      <c r="X234" s="184"/>
      <c r="Y234" s="184"/>
      <c r="Z234" s="184"/>
      <c r="AA234" s="184"/>
      <c r="AB234" s="184"/>
      <c r="AC234" s="184"/>
      <c r="AD234" s="184"/>
      <c r="AE234" s="33"/>
      <c r="AG234" s="41">
        <f t="shared" si="73"/>
        <v>0</v>
      </c>
      <c r="AH234" s="413"/>
      <c r="AI234" s="42">
        <f t="shared" si="74"/>
        <v>0</v>
      </c>
      <c r="AK234" s="473">
        <f t="shared" si="57"/>
        <v>0</v>
      </c>
      <c r="AL234" s="473">
        <f t="shared" si="58"/>
        <v>0</v>
      </c>
      <c r="AM234" s="473">
        <f t="shared" si="59"/>
        <v>0</v>
      </c>
      <c r="AN234" s="473">
        <f t="shared" si="60"/>
        <v>0</v>
      </c>
      <c r="AO234" s="473">
        <f t="shared" si="61"/>
        <v>0</v>
      </c>
      <c r="AP234" s="473">
        <f t="shared" si="62"/>
        <v>0</v>
      </c>
      <c r="AQ234" s="473">
        <f t="shared" si="63"/>
        <v>0</v>
      </c>
      <c r="AR234" s="473">
        <f t="shared" si="64"/>
        <v>0</v>
      </c>
      <c r="AS234" s="473">
        <f t="shared" si="65"/>
        <v>0</v>
      </c>
      <c r="AT234" s="473">
        <f t="shared" si="66"/>
        <v>0</v>
      </c>
      <c r="AU234" s="473">
        <f t="shared" si="67"/>
        <v>0</v>
      </c>
      <c r="AV234" s="473">
        <f t="shared" si="68"/>
        <v>0</v>
      </c>
    </row>
    <row r="235" spans="1:48" x14ac:dyDescent="0.25">
      <c r="A235" s="592"/>
      <c r="B235" s="590"/>
      <c r="C235" s="601"/>
      <c r="D235" s="56" t="s">
        <v>1505</v>
      </c>
      <c r="E235" s="57">
        <v>170</v>
      </c>
      <c r="F235" s="57">
        <v>35</v>
      </c>
      <c r="G235" s="192">
        <f>VLOOKUP(D235,Baza_cen[],4,0)</f>
        <v>34.659240000000011</v>
      </c>
      <c r="I235" s="54">
        <f t="shared" si="70"/>
        <v>34.659240000000011</v>
      </c>
      <c r="P235" s="424">
        <f t="shared" si="71"/>
        <v>0</v>
      </c>
      <c r="Q235" s="274" t="str">
        <f t="shared" si="72"/>
        <v>mb.</v>
      </c>
      <c r="R235" s="406"/>
      <c r="S235" s="184"/>
      <c r="T235" s="184"/>
      <c r="U235" s="184"/>
      <c r="V235" s="184"/>
      <c r="W235" s="184"/>
      <c r="X235" s="184"/>
      <c r="Y235" s="184"/>
      <c r="Z235" s="184"/>
      <c r="AA235" s="184"/>
      <c r="AB235" s="184"/>
      <c r="AC235" s="184"/>
      <c r="AD235" s="184"/>
      <c r="AE235" s="33"/>
      <c r="AG235" s="41">
        <f t="shared" si="73"/>
        <v>0</v>
      </c>
      <c r="AH235" s="413"/>
      <c r="AI235" s="42">
        <f t="shared" si="74"/>
        <v>0</v>
      </c>
      <c r="AK235" s="473">
        <f t="shared" si="57"/>
        <v>0</v>
      </c>
      <c r="AL235" s="473">
        <f t="shared" si="58"/>
        <v>0</v>
      </c>
      <c r="AM235" s="473">
        <f t="shared" si="59"/>
        <v>0</v>
      </c>
      <c r="AN235" s="473">
        <f t="shared" si="60"/>
        <v>0</v>
      </c>
      <c r="AO235" s="473">
        <f t="shared" si="61"/>
        <v>0</v>
      </c>
      <c r="AP235" s="473">
        <f t="shared" si="62"/>
        <v>0</v>
      </c>
      <c r="AQ235" s="473">
        <f t="shared" si="63"/>
        <v>0</v>
      </c>
      <c r="AR235" s="473">
        <f t="shared" si="64"/>
        <v>0</v>
      </c>
      <c r="AS235" s="473">
        <f t="shared" si="65"/>
        <v>0</v>
      </c>
      <c r="AT235" s="473">
        <f t="shared" si="66"/>
        <v>0</v>
      </c>
      <c r="AU235" s="473">
        <f t="shared" si="67"/>
        <v>0</v>
      </c>
      <c r="AV235" s="473">
        <f t="shared" si="68"/>
        <v>0</v>
      </c>
    </row>
    <row r="236" spans="1:48" x14ac:dyDescent="0.25">
      <c r="A236" s="592"/>
      <c r="B236" s="590"/>
      <c r="C236" s="601"/>
      <c r="D236" s="56" t="s">
        <v>1506</v>
      </c>
      <c r="E236" s="57">
        <v>170</v>
      </c>
      <c r="F236" s="57">
        <v>40</v>
      </c>
      <c r="G236" s="192">
        <f>VLOOKUP(D236,Baza_cen[],4,0)</f>
        <v>35.244880000000009</v>
      </c>
      <c r="I236" s="54">
        <f t="shared" si="70"/>
        <v>35.244880000000009</v>
      </c>
      <c r="P236" s="424">
        <f t="shared" si="71"/>
        <v>0</v>
      </c>
      <c r="Q236" s="274" t="str">
        <f t="shared" si="72"/>
        <v>mb.</v>
      </c>
      <c r="R236" s="406"/>
      <c r="S236" s="184"/>
      <c r="T236" s="184"/>
      <c r="U236" s="184"/>
      <c r="V236" s="184"/>
      <c r="W236" s="184"/>
      <c r="X236" s="184"/>
      <c r="Y236" s="184"/>
      <c r="Z236" s="184"/>
      <c r="AA236" s="184"/>
      <c r="AB236" s="184"/>
      <c r="AC236" s="184"/>
      <c r="AD236" s="184"/>
      <c r="AE236" s="33"/>
      <c r="AG236" s="41">
        <f t="shared" si="73"/>
        <v>0</v>
      </c>
      <c r="AH236" s="413"/>
      <c r="AI236" s="42">
        <f t="shared" si="74"/>
        <v>0</v>
      </c>
      <c r="AK236" s="473">
        <f t="shared" si="57"/>
        <v>0</v>
      </c>
      <c r="AL236" s="473">
        <f t="shared" si="58"/>
        <v>0</v>
      </c>
      <c r="AM236" s="473">
        <f t="shared" si="59"/>
        <v>0</v>
      </c>
      <c r="AN236" s="473">
        <f t="shared" si="60"/>
        <v>0</v>
      </c>
      <c r="AO236" s="473">
        <f t="shared" si="61"/>
        <v>0</v>
      </c>
      <c r="AP236" s="473">
        <f t="shared" si="62"/>
        <v>0</v>
      </c>
      <c r="AQ236" s="473">
        <f t="shared" si="63"/>
        <v>0</v>
      </c>
      <c r="AR236" s="473">
        <f t="shared" si="64"/>
        <v>0</v>
      </c>
      <c r="AS236" s="473">
        <f t="shared" si="65"/>
        <v>0</v>
      </c>
      <c r="AT236" s="473">
        <f t="shared" si="66"/>
        <v>0</v>
      </c>
      <c r="AU236" s="473">
        <f t="shared" si="67"/>
        <v>0</v>
      </c>
      <c r="AV236" s="473">
        <f t="shared" si="68"/>
        <v>0</v>
      </c>
    </row>
    <row r="237" spans="1:48" x14ac:dyDescent="0.25">
      <c r="A237" s="592"/>
      <c r="B237" s="590"/>
      <c r="C237" s="601"/>
      <c r="D237" s="56" t="s">
        <v>1507</v>
      </c>
      <c r="E237" s="57">
        <v>170</v>
      </c>
      <c r="F237" s="57">
        <v>45</v>
      </c>
      <c r="G237" s="192">
        <f>VLOOKUP(D237,Baza_cen[],4,0)</f>
        <v>35.830520000000014</v>
      </c>
      <c r="I237" s="54">
        <f t="shared" si="70"/>
        <v>35.830520000000014</v>
      </c>
      <c r="P237" s="424">
        <f t="shared" si="71"/>
        <v>0</v>
      </c>
      <c r="Q237" s="274" t="str">
        <f t="shared" si="72"/>
        <v>mb.</v>
      </c>
      <c r="R237" s="406"/>
      <c r="S237" s="184"/>
      <c r="T237" s="184"/>
      <c r="U237" s="184"/>
      <c r="V237" s="184"/>
      <c r="W237" s="184"/>
      <c r="X237" s="184"/>
      <c r="Y237" s="184"/>
      <c r="Z237" s="184"/>
      <c r="AA237" s="184"/>
      <c r="AB237" s="184"/>
      <c r="AC237" s="184"/>
      <c r="AD237" s="184"/>
      <c r="AE237" s="33"/>
      <c r="AG237" s="41">
        <f t="shared" si="73"/>
        <v>0</v>
      </c>
      <c r="AH237" s="413"/>
      <c r="AI237" s="42">
        <f t="shared" si="74"/>
        <v>0</v>
      </c>
      <c r="AK237" s="473">
        <f t="shared" si="57"/>
        <v>0</v>
      </c>
      <c r="AL237" s="473">
        <f t="shared" si="58"/>
        <v>0</v>
      </c>
      <c r="AM237" s="473">
        <f t="shared" si="59"/>
        <v>0</v>
      </c>
      <c r="AN237" s="473">
        <f t="shared" si="60"/>
        <v>0</v>
      </c>
      <c r="AO237" s="473">
        <f t="shared" si="61"/>
        <v>0</v>
      </c>
      <c r="AP237" s="473">
        <f t="shared" si="62"/>
        <v>0</v>
      </c>
      <c r="AQ237" s="473">
        <f t="shared" si="63"/>
        <v>0</v>
      </c>
      <c r="AR237" s="473">
        <f t="shared" si="64"/>
        <v>0</v>
      </c>
      <c r="AS237" s="473">
        <f t="shared" si="65"/>
        <v>0</v>
      </c>
      <c r="AT237" s="473">
        <f t="shared" si="66"/>
        <v>0</v>
      </c>
      <c r="AU237" s="473">
        <f t="shared" si="67"/>
        <v>0</v>
      </c>
      <c r="AV237" s="473">
        <f t="shared" si="68"/>
        <v>0</v>
      </c>
    </row>
    <row r="238" spans="1:48" x14ac:dyDescent="0.25">
      <c r="A238" s="592"/>
      <c r="B238" s="590"/>
      <c r="C238" s="601"/>
      <c r="D238" s="56" t="s">
        <v>1508</v>
      </c>
      <c r="E238" s="57">
        <v>170</v>
      </c>
      <c r="F238" s="57">
        <v>50</v>
      </c>
      <c r="G238" s="192">
        <f>VLOOKUP(D238,Baza_cen[],4,0)</f>
        <v>36.416160000000005</v>
      </c>
      <c r="I238" s="54">
        <f t="shared" si="70"/>
        <v>36.416160000000005</v>
      </c>
      <c r="P238" s="424">
        <f t="shared" si="71"/>
        <v>0</v>
      </c>
      <c r="Q238" s="274" t="str">
        <f t="shared" si="72"/>
        <v>mb.</v>
      </c>
      <c r="R238" s="406"/>
      <c r="S238" s="184"/>
      <c r="T238" s="184"/>
      <c r="U238" s="184"/>
      <c r="V238" s="184"/>
      <c r="W238" s="184"/>
      <c r="X238" s="184"/>
      <c r="Y238" s="184"/>
      <c r="Z238" s="184"/>
      <c r="AA238" s="184"/>
      <c r="AB238" s="184"/>
      <c r="AC238" s="184"/>
      <c r="AD238" s="184"/>
      <c r="AE238" s="33"/>
      <c r="AG238" s="41">
        <f t="shared" si="73"/>
        <v>0</v>
      </c>
      <c r="AH238" s="413"/>
      <c r="AI238" s="42">
        <f t="shared" si="74"/>
        <v>0</v>
      </c>
      <c r="AK238" s="473">
        <f t="shared" si="57"/>
        <v>0</v>
      </c>
      <c r="AL238" s="473">
        <f t="shared" si="58"/>
        <v>0</v>
      </c>
      <c r="AM238" s="473">
        <f t="shared" si="59"/>
        <v>0</v>
      </c>
      <c r="AN238" s="473">
        <f t="shared" si="60"/>
        <v>0</v>
      </c>
      <c r="AO238" s="473">
        <f t="shared" si="61"/>
        <v>0</v>
      </c>
      <c r="AP238" s="473">
        <f t="shared" si="62"/>
        <v>0</v>
      </c>
      <c r="AQ238" s="473">
        <f t="shared" si="63"/>
        <v>0</v>
      </c>
      <c r="AR238" s="473">
        <f t="shared" si="64"/>
        <v>0</v>
      </c>
      <c r="AS238" s="473">
        <f t="shared" si="65"/>
        <v>0</v>
      </c>
      <c r="AT238" s="473">
        <f t="shared" si="66"/>
        <v>0</v>
      </c>
      <c r="AU238" s="473">
        <f t="shared" si="67"/>
        <v>0</v>
      </c>
      <c r="AV238" s="473">
        <f t="shared" si="68"/>
        <v>0</v>
      </c>
    </row>
    <row r="239" spans="1:48" x14ac:dyDescent="0.25">
      <c r="A239" s="592"/>
      <c r="B239" s="590"/>
      <c r="C239" s="601"/>
      <c r="D239" s="56" t="s">
        <v>1509</v>
      </c>
      <c r="E239" s="57">
        <v>170</v>
      </c>
      <c r="F239" s="57">
        <v>55</v>
      </c>
      <c r="G239" s="192">
        <f>VLOOKUP(D239,Baza_cen[],4,0)</f>
        <v>37.00180000000001</v>
      </c>
      <c r="I239" s="54">
        <f t="shared" si="70"/>
        <v>37.00180000000001</v>
      </c>
      <c r="P239" s="424">
        <f t="shared" si="71"/>
        <v>0</v>
      </c>
      <c r="Q239" s="274" t="str">
        <f t="shared" si="72"/>
        <v>mb.</v>
      </c>
      <c r="R239" s="406"/>
      <c r="S239" s="184"/>
      <c r="T239" s="184"/>
      <c r="U239" s="184"/>
      <c r="V239" s="184"/>
      <c r="W239" s="184"/>
      <c r="X239" s="184"/>
      <c r="Y239" s="184"/>
      <c r="Z239" s="184"/>
      <c r="AA239" s="184"/>
      <c r="AB239" s="184"/>
      <c r="AC239" s="184"/>
      <c r="AD239" s="184"/>
      <c r="AE239" s="33"/>
      <c r="AG239" s="41">
        <f t="shared" si="73"/>
        <v>0</v>
      </c>
      <c r="AH239" s="413"/>
      <c r="AI239" s="42">
        <f t="shared" si="74"/>
        <v>0</v>
      </c>
      <c r="AK239" s="473">
        <f t="shared" si="57"/>
        <v>0</v>
      </c>
      <c r="AL239" s="473">
        <f t="shared" si="58"/>
        <v>0</v>
      </c>
      <c r="AM239" s="473">
        <f t="shared" si="59"/>
        <v>0</v>
      </c>
      <c r="AN239" s="473">
        <f t="shared" si="60"/>
        <v>0</v>
      </c>
      <c r="AO239" s="473">
        <f t="shared" si="61"/>
        <v>0</v>
      </c>
      <c r="AP239" s="473">
        <f t="shared" si="62"/>
        <v>0</v>
      </c>
      <c r="AQ239" s="473">
        <f t="shared" si="63"/>
        <v>0</v>
      </c>
      <c r="AR239" s="473">
        <f t="shared" si="64"/>
        <v>0</v>
      </c>
      <c r="AS239" s="473">
        <f t="shared" si="65"/>
        <v>0</v>
      </c>
      <c r="AT239" s="473">
        <f t="shared" si="66"/>
        <v>0</v>
      </c>
      <c r="AU239" s="473">
        <f t="shared" si="67"/>
        <v>0</v>
      </c>
      <c r="AV239" s="473">
        <f t="shared" si="68"/>
        <v>0</v>
      </c>
    </row>
    <row r="240" spans="1:48" x14ac:dyDescent="0.25">
      <c r="A240" s="592"/>
      <c r="B240" s="590"/>
      <c r="C240" s="601"/>
      <c r="D240" s="56" t="s">
        <v>1510</v>
      </c>
      <c r="E240" s="57">
        <v>170</v>
      </c>
      <c r="F240" s="57">
        <v>60</v>
      </c>
      <c r="G240" s="192">
        <f>VLOOKUP(D240,Baza_cen[],4,0)</f>
        <v>37.587440000000001</v>
      </c>
      <c r="I240" s="54">
        <f t="shared" si="70"/>
        <v>37.587440000000001</v>
      </c>
      <c r="P240" s="424">
        <f t="shared" si="71"/>
        <v>0</v>
      </c>
      <c r="Q240" s="274" t="str">
        <f t="shared" si="72"/>
        <v>mb.</v>
      </c>
      <c r="R240" s="406"/>
      <c r="S240" s="184"/>
      <c r="T240" s="184"/>
      <c r="U240" s="184"/>
      <c r="V240" s="184"/>
      <c r="W240" s="184"/>
      <c r="X240" s="184"/>
      <c r="Y240" s="184"/>
      <c r="Z240" s="184"/>
      <c r="AA240" s="184"/>
      <c r="AB240" s="184"/>
      <c r="AC240" s="184"/>
      <c r="AD240" s="184"/>
      <c r="AE240" s="33"/>
      <c r="AG240" s="41">
        <f t="shared" si="73"/>
        <v>0</v>
      </c>
      <c r="AH240" s="413"/>
      <c r="AI240" s="42">
        <f t="shared" si="74"/>
        <v>0</v>
      </c>
      <c r="AK240" s="473">
        <f t="shared" si="57"/>
        <v>0</v>
      </c>
      <c r="AL240" s="473">
        <f t="shared" si="58"/>
        <v>0</v>
      </c>
      <c r="AM240" s="473">
        <f t="shared" si="59"/>
        <v>0</v>
      </c>
      <c r="AN240" s="473">
        <f t="shared" si="60"/>
        <v>0</v>
      </c>
      <c r="AO240" s="473">
        <f t="shared" si="61"/>
        <v>0</v>
      </c>
      <c r="AP240" s="473">
        <f t="shared" si="62"/>
        <v>0</v>
      </c>
      <c r="AQ240" s="473">
        <f t="shared" si="63"/>
        <v>0</v>
      </c>
      <c r="AR240" s="473">
        <f t="shared" si="64"/>
        <v>0</v>
      </c>
      <c r="AS240" s="473">
        <f t="shared" si="65"/>
        <v>0</v>
      </c>
      <c r="AT240" s="473">
        <f t="shared" si="66"/>
        <v>0</v>
      </c>
      <c r="AU240" s="473">
        <f t="shared" si="67"/>
        <v>0</v>
      </c>
      <c r="AV240" s="473">
        <f t="shared" si="68"/>
        <v>0</v>
      </c>
    </row>
    <row r="241" spans="1:48" x14ac:dyDescent="0.25">
      <c r="A241" s="592"/>
      <c r="B241" s="590"/>
      <c r="C241" s="601"/>
      <c r="D241" s="56" t="s">
        <v>1511</v>
      </c>
      <c r="E241" s="57">
        <v>170</v>
      </c>
      <c r="F241" s="57">
        <v>65</v>
      </c>
      <c r="G241" s="192">
        <f>VLOOKUP(D241,Baza_cen[],4,0)</f>
        <v>38.173080000000006</v>
      </c>
      <c r="I241" s="54">
        <f t="shared" si="70"/>
        <v>38.173080000000006</v>
      </c>
      <c r="P241" s="424">
        <f t="shared" si="71"/>
        <v>0</v>
      </c>
      <c r="Q241" s="274" t="str">
        <f t="shared" si="72"/>
        <v>mb.</v>
      </c>
      <c r="R241" s="406"/>
      <c r="S241" s="184"/>
      <c r="T241" s="184"/>
      <c r="U241" s="184"/>
      <c r="V241" s="184"/>
      <c r="W241" s="184"/>
      <c r="X241" s="184"/>
      <c r="Y241" s="184"/>
      <c r="Z241" s="184"/>
      <c r="AA241" s="184"/>
      <c r="AB241" s="184"/>
      <c r="AC241" s="184"/>
      <c r="AD241" s="184"/>
      <c r="AE241" s="33"/>
      <c r="AG241" s="41">
        <f t="shared" si="73"/>
        <v>0</v>
      </c>
      <c r="AH241" s="413"/>
      <c r="AI241" s="42">
        <f t="shared" si="74"/>
        <v>0</v>
      </c>
      <c r="AK241" s="473">
        <f t="shared" si="57"/>
        <v>0</v>
      </c>
      <c r="AL241" s="473">
        <f t="shared" si="58"/>
        <v>0</v>
      </c>
      <c r="AM241" s="473">
        <f t="shared" si="59"/>
        <v>0</v>
      </c>
      <c r="AN241" s="473">
        <f t="shared" si="60"/>
        <v>0</v>
      </c>
      <c r="AO241" s="473">
        <f t="shared" si="61"/>
        <v>0</v>
      </c>
      <c r="AP241" s="473">
        <f t="shared" si="62"/>
        <v>0</v>
      </c>
      <c r="AQ241" s="473">
        <f t="shared" si="63"/>
        <v>0</v>
      </c>
      <c r="AR241" s="473">
        <f t="shared" si="64"/>
        <v>0</v>
      </c>
      <c r="AS241" s="473">
        <f t="shared" si="65"/>
        <v>0</v>
      </c>
      <c r="AT241" s="473">
        <f t="shared" si="66"/>
        <v>0</v>
      </c>
      <c r="AU241" s="473">
        <f t="shared" si="67"/>
        <v>0</v>
      </c>
      <c r="AV241" s="473">
        <f t="shared" si="68"/>
        <v>0</v>
      </c>
    </row>
    <row r="242" spans="1:48" x14ac:dyDescent="0.25">
      <c r="A242" s="592"/>
      <c r="B242" s="590"/>
      <c r="C242" s="601"/>
      <c r="D242" s="56" t="s">
        <v>1512</v>
      </c>
      <c r="E242" s="57">
        <v>170</v>
      </c>
      <c r="F242" s="57">
        <v>70</v>
      </c>
      <c r="G242" s="192">
        <f>VLOOKUP(D242,Baza_cen[],4,0)</f>
        <v>38.758720000000011</v>
      </c>
      <c r="I242" s="54">
        <f t="shared" si="70"/>
        <v>38.758720000000011</v>
      </c>
      <c r="P242" s="424">
        <f t="shared" si="71"/>
        <v>0</v>
      </c>
      <c r="Q242" s="274" t="str">
        <f t="shared" si="72"/>
        <v>mb.</v>
      </c>
      <c r="R242" s="406"/>
      <c r="S242" s="184"/>
      <c r="T242" s="184"/>
      <c r="U242" s="184"/>
      <c r="V242" s="184"/>
      <c r="W242" s="184"/>
      <c r="X242" s="184"/>
      <c r="Y242" s="184"/>
      <c r="Z242" s="184"/>
      <c r="AA242" s="184"/>
      <c r="AB242" s="184"/>
      <c r="AC242" s="184"/>
      <c r="AD242" s="184"/>
      <c r="AE242" s="33"/>
      <c r="AG242" s="41">
        <f t="shared" si="73"/>
        <v>0</v>
      </c>
      <c r="AH242" s="413"/>
      <c r="AI242" s="42">
        <f t="shared" si="74"/>
        <v>0</v>
      </c>
      <c r="AK242" s="473">
        <f t="shared" si="57"/>
        <v>0</v>
      </c>
      <c r="AL242" s="473">
        <f t="shared" si="58"/>
        <v>0</v>
      </c>
      <c r="AM242" s="473">
        <f t="shared" si="59"/>
        <v>0</v>
      </c>
      <c r="AN242" s="473">
        <f t="shared" si="60"/>
        <v>0</v>
      </c>
      <c r="AO242" s="473">
        <f t="shared" si="61"/>
        <v>0</v>
      </c>
      <c r="AP242" s="473">
        <f t="shared" si="62"/>
        <v>0</v>
      </c>
      <c r="AQ242" s="473">
        <f t="shared" si="63"/>
        <v>0</v>
      </c>
      <c r="AR242" s="473">
        <f t="shared" si="64"/>
        <v>0</v>
      </c>
      <c r="AS242" s="473">
        <f t="shared" si="65"/>
        <v>0</v>
      </c>
      <c r="AT242" s="473">
        <f t="shared" si="66"/>
        <v>0</v>
      </c>
      <c r="AU242" s="473">
        <f t="shared" si="67"/>
        <v>0</v>
      </c>
      <c r="AV242" s="473">
        <f t="shared" si="68"/>
        <v>0</v>
      </c>
    </row>
    <row r="243" spans="1:48" x14ac:dyDescent="0.25">
      <c r="A243" s="592"/>
      <c r="B243" s="590"/>
      <c r="C243" s="601"/>
      <c r="D243" s="56" t="s">
        <v>1513</v>
      </c>
      <c r="E243" s="57">
        <v>170</v>
      </c>
      <c r="F243" s="57">
        <v>75</v>
      </c>
      <c r="G243" s="192">
        <f>VLOOKUP(D243,Baza_cen[],4,0)</f>
        <v>39.504080000000009</v>
      </c>
      <c r="I243" s="54">
        <f t="shared" si="70"/>
        <v>39.504080000000009</v>
      </c>
      <c r="P243" s="424">
        <f t="shared" si="71"/>
        <v>0</v>
      </c>
      <c r="Q243" s="274" t="str">
        <f t="shared" si="72"/>
        <v>mb.</v>
      </c>
      <c r="R243" s="406"/>
      <c r="S243" s="184"/>
      <c r="T243" s="184"/>
      <c r="U243" s="184"/>
      <c r="V243" s="184"/>
      <c r="W243" s="184"/>
      <c r="X243" s="184"/>
      <c r="Y243" s="184"/>
      <c r="Z243" s="184"/>
      <c r="AA243" s="184"/>
      <c r="AB243" s="184"/>
      <c r="AC243" s="184"/>
      <c r="AD243" s="184"/>
      <c r="AE243" s="33"/>
      <c r="AG243" s="41">
        <f t="shared" si="73"/>
        <v>0</v>
      </c>
      <c r="AH243" s="413"/>
      <c r="AI243" s="42">
        <f t="shared" si="74"/>
        <v>0</v>
      </c>
      <c r="AK243" s="473">
        <f t="shared" si="57"/>
        <v>0</v>
      </c>
      <c r="AL243" s="473">
        <f t="shared" si="58"/>
        <v>0</v>
      </c>
      <c r="AM243" s="473">
        <f t="shared" si="59"/>
        <v>0</v>
      </c>
      <c r="AN243" s="473">
        <f t="shared" si="60"/>
        <v>0</v>
      </c>
      <c r="AO243" s="473">
        <f t="shared" si="61"/>
        <v>0</v>
      </c>
      <c r="AP243" s="473">
        <f t="shared" si="62"/>
        <v>0</v>
      </c>
      <c r="AQ243" s="473">
        <f t="shared" si="63"/>
        <v>0</v>
      </c>
      <c r="AR243" s="473">
        <f t="shared" si="64"/>
        <v>0</v>
      </c>
      <c r="AS243" s="473">
        <f t="shared" si="65"/>
        <v>0</v>
      </c>
      <c r="AT243" s="473">
        <f t="shared" si="66"/>
        <v>0</v>
      </c>
      <c r="AU243" s="473">
        <f t="shared" si="67"/>
        <v>0</v>
      </c>
      <c r="AV243" s="473">
        <f t="shared" si="68"/>
        <v>0</v>
      </c>
    </row>
    <row r="244" spans="1:48" x14ac:dyDescent="0.25">
      <c r="A244" s="592"/>
      <c r="B244" s="590"/>
      <c r="C244" s="601"/>
      <c r="D244" s="56" t="s">
        <v>1514</v>
      </c>
      <c r="E244" s="57">
        <v>170</v>
      </c>
      <c r="F244" s="57">
        <v>80</v>
      </c>
      <c r="G244" s="192">
        <f>VLOOKUP(D244,Baza_cen[],4,0)</f>
        <v>40.23613000000001</v>
      </c>
      <c r="I244" s="54">
        <f t="shared" si="70"/>
        <v>40.23613000000001</v>
      </c>
      <c r="P244" s="424">
        <f t="shared" si="71"/>
        <v>0</v>
      </c>
      <c r="Q244" s="274" t="str">
        <f t="shared" si="72"/>
        <v>mb.</v>
      </c>
      <c r="R244" s="406"/>
      <c r="S244" s="184"/>
      <c r="T244" s="184"/>
      <c r="U244" s="184"/>
      <c r="V244" s="184"/>
      <c r="W244" s="184"/>
      <c r="X244" s="184"/>
      <c r="Y244" s="184"/>
      <c r="Z244" s="184"/>
      <c r="AA244" s="184"/>
      <c r="AB244" s="184"/>
      <c r="AC244" s="184"/>
      <c r="AD244" s="184"/>
      <c r="AE244" s="33"/>
      <c r="AG244" s="41">
        <f t="shared" si="73"/>
        <v>0</v>
      </c>
      <c r="AH244" s="413"/>
      <c r="AI244" s="42">
        <f t="shared" si="74"/>
        <v>0</v>
      </c>
      <c r="AK244" s="473">
        <f t="shared" si="57"/>
        <v>0</v>
      </c>
      <c r="AL244" s="473">
        <f t="shared" si="58"/>
        <v>0</v>
      </c>
      <c r="AM244" s="473">
        <f t="shared" si="59"/>
        <v>0</v>
      </c>
      <c r="AN244" s="473">
        <f t="shared" si="60"/>
        <v>0</v>
      </c>
      <c r="AO244" s="473">
        <f t="shared" si="61"/>
        <v>0</v>
      </c>
      <c r="AP244" s="473">
        <f t="shared" si="62"/>
        <v>0</v>
      </c>
      <c r="AQ244" s="473">
        <f t="shared" si="63"/>
        <v>0</v>
      </c>
      <c r="AR244" s="473">
        <f t="shared" si="64"/>
        <v>0</v>
      </c>
      <c r="AS244" s="473">
        <f t="shared" si="65"/>
        <v>0</v>
      </c>
      <c r="AT244" s="473">
        <f t="shared" si="66"/>
        <v>0</v>
      </c>
      <c r="AU244" s="473">
        <f t="shared" si="67"/>
        <v>0</v>
      </c>
      <c r="AV244" s="473">
        <f t="shared" si="68"/>
        <v>0</v>
      </c>
    </row>
    <row r="245" spans="1:48" x14ac:dyDescent="0.25">
      <c r="A245" s="592"/>
      <c r="B245" s="590"/>
      <c r="C245" s="601"/>
      <c r="D245" s="56" t="s">
        <v>1515</v>
      </c>
      <c r="E245" s="57">
        <v>170</v>
      </c>
      <c r="F245" s="57">
        <v>85</v>
      </c>
      <c r="G245" s="192">
        <f>VLOOKUP(D245,Baza_cen[],4,0)</f>
        <v>41.553820000000009</v>
      </c>
      <c r="I245" s="54">
        <f t="shared" si="70"/>
        <v>41.553820000000009</v>
      </c>
      <c r="P245" s="424">
        <f t="shared" si="71"/>
        <v>0</v>
      </c>
      <c r="Q245" s="274" t="str">
        <f t="shared" si="72"/>
        <v>mb.</v>
      </c>
      <c r="R245" s="406"/>
      <c r="S245" s="184"/>
      <c r="T245" s="184"/>
      <c r="U245" s="184"/>
      <c r="V245" s="184"/>
      <c r="W245" s="184"/>
      <c r="X245" s="184"/>
      <c r="Y245" s="184"/>
      <c r="Z245" s="184"/>
      <c r="AA245" s="184"/>
      <c r="AB245" s="184"/>
      <c r="AC245" s="184"/>
      <c r="AD245" s="184"/>
      <c r="AE245" s="33"/>
      <c r="AG245" s="41">
        <f t="shared" si="73"/>
        <v>0</v>
      </c>
      <c r="AH245" s="413"/>
      <c r="AI245" s="42">
        <f t="shared" si="74"/>
        <v>0</v>
      </c>
      <c r="AK245" s="473">
        <f t="shared" si="57"/>
        <v>0</v>
      </c>
      <c r="AL245" s="473">
        <f t="shared" si="58"/>
        <v>0</v>
      </c>
      <c r="AM245" s="473">
        <f t="shared" si="59"/>
        <v>0</v>
      </c>
      <c r="AN245" s="473">
        <f t="shared" si="60"/>
        <v>0</v>
      </c>
      <c r="AO245" s="473">
        <f t="shared" si="61"/>
        <v>0</v>
      </c>
      <c r="AP245" s="473">
        <f t="shared" si="62"/>
        <v>0</v>
      </c>
      <c r="AQ245" s="473">
        <f t="shared" si="63"/>
        <v>0</v>
      </c>
      <c r="AR245" s="473">
        <f t="shared" si="64"/>
        <v>0</v>
      </c>
      <c r="AS245" s="473">
        <f t="shared" si="65"/>
        <v>0</v>
      </c>
      <c r="AT245" s="473">
        <f t="shared" si="66"/>
        <v>0</v>
      </c>
      <c r="AU245" s="473">
        <f t="shared" si="67"/>
        <v>0</v>
      </c>
      <c r="AV245" s="473">
        <f t="shared" si="68"/>
        <v>0</v>
      </c>
    </row>
    <row r="246" spans="1:48" x14ac:dyDescent="0.25">
      <c r="A246" s="592"/>
      <c r="B246" s="590"/>
      <c r="C246" s="601"/>
      <c r="D246" s="56" t="s">
        <v>1516</v>
      </c>
      <c r="E246" s="57">
        <v>170</v>
      </c>
      <c r="F246" s="57">
        <v>90</v>
      </c>
      <c r="G246" s="192">
        <f>VLOOKUP(D246,Baza_cen[],4,0)</f>
        <v>42.871510000000008</v>
      </c>
      <c r="I246" s="54">
        <f t="shared" si="70"/>
        <v>42.871510000000008</v>
      </c>
      <c r="P246" s="424">
        <f t="shared" si="71"/>
        <v>0</v>
      </c>
      <c r="Q246" s="274" t="str">
        <f t="shared" si="72"/>
        <v>mb.</v>
      </c>
      <c r="R246" s="406"/>
      <c r="S246" s="184"/>
      <c r="T246" s="184"/>
      <c r="U246" s="184"/>
      <c r="V246" s="184"/>
      <c r="W246" s="184"/>
      <c r="X246" s="184"/>
      <c r="Y246" s="184"/>
      <c r="Z246" s="184"/>
      <c r="AA246" s="184"/>
      <c r="AB246" s="184"/>
      <c r="AC246" s="184"/>
      <c r="AD246" s="184"/>
      <c r="AE246" s="33"/>
      <c r="AG246" s="41">
        <f t="shared" si="73"/>
        <v>0</v>
      </c>
      <c r="AH246" s="413"/>
      <c r="AI246" s="42">
        <f t="shared" si="74"/>
        <v>0</v>
      </c>
      <c r="AK246" s="473">
        <f t="shared" si="57"/>
        <v>0</v>
      </c>
      <c r="AL246" s="473">
        <f t="shared" si="58"/>
        <v>0</v>
      </c>
      <c r="AM246" s="473">
        <f t="shared" si="59"/>
        <v>0</v>
      </c>
      <c r="AN246" s="473">
        <f t="shared" si="60"/>
        <v>0</v>
      </c>
      <c r="AO246" s="473">
        <f t="shared" si="61"/>
        <v>0</v>
      </c>
      <c r="AP246" s="473">
        <f t="shared" si="62"/>
        <v>0</v>
      </c>
      <c r="AQ246" s="473">
        <f t="shared" si="63"/>
        <v>0</v>
      </c>
      <c r="AR246" s="473">
        <f t="shared" si="64"/>
        <v>0</v>
      </c>
      <c r="AS246" s="473">
        <f t="shared" si="65"/>
        <v>0</v>
      </c>
      <c r="AT246" s="473">
        <f t="shared" si="66"/>
        <v>0</v>
      </c>
      <c r="AU246" s="473">
        <f t="shared" si="67"/>
        <v>0</v>
      </c>
      <c r="AV246" s="473">
        <f t="shared" si="68"/>
        <v>0</v>
      </c>
    </row>
    <row r="247" spans="1:48" x14ac:dyDescent="0.25">
      <c r="A247" s="592"/>
      <c r="B247" s="590"/>
      <c r="C247" s="601"/>
      <c r="D247" s="56" t="s">
        <v>1517</v>
      </c>
      <c r="E247" s="57">
        <v>170</v>
      </c>
      <c r="F247" s="57">
        <v>95</v>
      </c>
      <c r="G247" s="192">
        <f>VLOOKUP(D247,Baza_cen[],4,0)</f>
        <v>44.056100000000015</v>
      </c>
      <c r="I247" s="54">
        <f t="shared" si="70"/>
        <v>44.056100000000015</v>
      </c>
      <c r="P247" s="424">
        <f t="shared" si="71"/>
        <v>0</v>
      </c>
      <c r="Q247" s="274" t="str">
        <f t="shared" si="72"/>
        <v>mb.</v>
      </c>
      <c r="R247" s="406"/>
      <c r="S247" s="184"/>
      <c r="T247" s="184"/>
      <c r="U247" s="184"/>
      <c r="V247" s="184"/>
      <c r="W247" s="184"/>
      <c r="X247" s="184"/>
      <c r="Y247" s="184"/>
      <c r="Z247" s="184"/>
      <c r="AA247" s="184"/>
      <c r="AB247" s="184"/>
      <c r="AC247" s="184"/>
      <c r="AD247" s="184"/>
      <c r="AE247" s="33"/>
      <c r="AG247" s="41">
        <f t="shared" si="73"/>
        <v>0</v>
      </c>
      <c r="AH247" s="413"/>
      <c r="AI247" s="42">
        <f t="shared" si="74"/>
        <v>0</v>
      </c>
      <c r="AK247" s="473">
        <f t="shared" si="57"/>
        <v>0</v>
      </c>
      <c r="AL247" s="473">
        <f t="shared" si="58"/>
        <v>0</v>
      </c>
      <c r="AM247" s="473">
        <f t="shared" si="59"/>
        <v>0</v>
      </c>
      <c r="AN247" s="473">
        <f t="shared" si="60"/>
        <v>0</v>
      </c>
      <c r="AO247" s="473">
        <f t="shared" si="61"/>
        <v>0</v>
      </c>
      <c r="AP247" s="473">
        <f t="shared" si="62"/>
        <v>0</v>
      </c>
      <c r="AQ247" s="473">
        <f t="shared" si="63"/>
        <v>0</v>
      </c>
      <c r="AR247" s="473">
        <f t="shared" si="64"/>
        <v>0</v>
      </c>
      <c r="AS247" s="473">
        <f t="shared" si="65"/>
        <v>0</v>
      </c>
      <c r="AT247" s="473">
        <f t="shared" si="66"/>
        <v>0</v>
      </c>
      <c r="AU247" s="473">
        <f t="shared" si="67"/>
        <v>0</v>
      </c>
      <c r="AV247" s="473">
        <f t="shared" si="68"/>
        <v>0</v>
      </c>
    </row>
    <row r="248" spans="1:48" x14ac:dyDescent="0.25">
      <c r="A248" s="592"/>
      <c r="B248" s="590"/>
      <c r="C248" s="601"/>
      <c r="D248" s="56" t="s">
        <v>1518</v>
      </c>
      <c r="E248" s="57">
        <v>170</v>
      </c>
      <c r="F248" s="57">
        <v>100</v>
      </c>
      <c r="G248" s="192">
        <f>VLOOKUP(D248,Baza_cen[],4,0)</f>
        <v>45.227380000000004</v>
      </c>
      <c r="I248" s="54">
        <f t="shared" si="70"/>
        <v>45.227380000000004</v>
      </c>
      <c r="P248" s="424">
        <f t="shared" si="71"/>
        <v>0</v>
      </c>
      <c r="Q248" s="274" t="str">
        <f t="shared" si="72"/>
        <v>mb.</v>
      </c>
      <c r="R248" s="406"/>
      <c r="S248" s="184"/>
      <c r="T248" s="184"/>
      <c r="U248" s="184"/>
      <c r="V248" s="184"/>
      <c r="W248" s="184"/>
      <c r="X248" s="184"/>
      <c r="Y248" s="184"/>
      <c r="Z248" s="184"/>
      <c r="AA248" s="184"/>
      <c r="AB248" s="184"/>
      <c r="AC248" s="184"/>
      <c r="AD248" s="184"/>
      <c r="AE248" s="33"/>
      <c r="AG248" s="41">
        <f t="shared" si="73"/>
        <v>0</v>
      </c>
      <c r="AH248" s="413"/>
      <c r="AI248" s="42">
        <f t="shared" si="74"/>
        <v>0</v>
      </c>
      <c r="AK248" s="473">
        <f t="shared" si="57"/>
        <v>0</v>
      </c>
      <c r="AL248" s="473">
        <f t="shared" si="58"/>
        <v>0</v>
      </c>
      <c r="AM248" s="473">
        <f t="shared" si="59"/>
        <v>0</v>
      </c>
      <c r="AN248" s="473">
        <f t="shared" si="60"/>
        <v>0</v>
      </c>
      <c r="AO248" s="473">
        <f t="shared" si="61"/>
        <v>0</v>
      </c>
      <c r="AP248" s="473">
        <f t="shared" si="62"/>
        <v>0</v>
      </c>
      <c r="AQ248" s="473">
        <f t="shared" si="63"/>
        <v>0</v>
      </c>
      <c r="AR248" s="473">
        <f t="shared" si="64"/>
        <v>0</v>
      </c>
      <c r="AS248" s="473">
        <f t="shared" si="65"/>
        <v>0</v>
      </c>
      <c r="AT248" s="473">
        <f t="shared" si="66"/>
        <v>0</v>
      </c>
      <c r="AU248" s="473">
        <f t="shared" si="67"/>
        <v>0</v>
      </c>
      <c r="AV248" s="473">
        <f t="shared" si="68"/>
        <v>0</v>
      </c>
    </row>
    <row r="249" spans="1:48" x14ac:dyDescent="0.25">
      <c r="A249" s="592"/>
      <c r="B249" s="590"/>
      <c r="C249" s="601"/>
      <c r="D249" s="56" t="s">
        <v>1519</v>
      </c>
      <c r="E249" s="57">
        <v>170</v>
      </c>
      <c r="F249" s="57">
        <v>105</v>
      </c>
      <c r="G249" s="192">
        <f>VLOOKUP(D249,Baza_cen[],4,0)</f>
        <v>46.398660000000007</v>
      </c>
      <c r="I249" s="54">
        <f t="shared" si="70"/>
        <v>46.398660000000007</v>
      </c>
      <c r="P249" s="424">
        <f t="shared" si="71"/>
        <v>0</v>
      </c>
      <c r="Q249" s="274" t="str">
        <f t="shared" si="72"/>
        <v>mb.</v>
      </c>
      <c r="R249" s="406"/>
      <c r="S249" s="184"/>
      <c r="T249" s="184"/>
      <c r="U249" s="184"/>
      <c r="V249" s="184"/>
      <c r="W249" s="184"/>
      <c r="X249" s="184"/>
      <c r="Y249" s="184"/>
      <c r="Z249" s="184"/>
      <c r="AA249" s="184"/>
      <c r="AB249" s="184"/>
      <c r="AC249" s="184"/>
      <c r="AD249" s="184"/>
      <c r="AE249" s="33"/>
      <c r="AG249" s="41">
        <f t="shared" si="73"/>
        <v>0</v>
      </c>
      <c r="AH249" s="413"/>
      <c r="AI249" s="42">
        <f t="shared" si="74"/>
        <v>0</v>
      </c>
      <c r="AK249" s="473">
        <f t="shared" si="57"/>
        <v>0</v>
      </c>
      <c r="AL249" s="473">
        <f t="shared" si="58"/>
        <v>0</v>
      </c>
      <c r="AM249" s="473">
        <f t="shared" si="59"/>
        <v>0</v>
      </c>
      <c r="AN249" s="473">
        <f t="shared" si="60"/>
        <v>0</v>
      </c>
      <c r="AO249" s="473">
        <f t="shared" si="61"/>
        <v>0</v>
      </c>
      <c r="AP249" s="473">
        <f t="shared" si="62"/>
        <v>0</v>
      </c>
      <c r="AQ249" s="473">
        <f t="shared" si="63"/>
        <v>0</v>
      </c>
      <c r="AR249" s="473">
        <f t="shared" si="64"/>
        <v>0</v>
      </c>
      <c r="AS249" s="473">
        <f t="shared" si="65"/>
        <v>0</v>
      </c>
      <c r="AT249" s="473">
        <f t="shared" si="66"/>
        <v>0</v>
      </c>
      <c r="AU249" s="473">
        <f t="shared" si="67"/>
        <v>0</v>
      </c>
      <c r="AV249" s="473">
        <f t="shared" si="68"/>
        <v>0</v>
      </c>
    </row>
    <row r="250" spans="1:48" x14ac:dyDescent="0.25">
      <c r="A250" s="592"/>
      <c r="B250" s="590"/>
      <c r="C250" s="601"/>
      <c r="D250" s="56" t="s">
        <v>1520</v>
      </c>
      <c r="E250" s="57">
        <v>170</v>
      </c>
      <c r="F250" s="57">
        <v>110</v>
      </c>
      <c r="G250" s="192">
        <f>VLOOKUP(D250,Baza_cen[],4,0)</f>
        <v>47.569940000000017</v>
      </c>
      <c r="I250" s="54">
        <f t="shared" si="70"/>
        <v>47.569940000000017</v>
      </c>
      <c r="P250" s="424">
        <f t="shared" si="71"/>
        <v>0</v>
      </c>
      <c r="Q250" s="274" t="str">
        <f t="shared" si="72"/>
        <v>mb.</v>
      </c>
      <c r="R250" s="406"/>
      <c r="S250" s="184"/>
      <c r="T250" s="184"/>
      <c r="U250" s="184"/>
      <c r="V250" s="184"/>
      <c r="W250" s="184"/>
      <c r="X250" s="184"/>
      <c r="Y250" s="184"/>
      <c r="Z250" s="184"/>
      <c r="AA250" s="184"/>
      <c r="AB250" s="184"/>
      <c r="AC250" s="184"/>
      <c r="AD250" s="184"/>
      <c r="AE250" s="33"/>
      <c r="AG250" s="41">
        <f t="shared" si="73"/>
        <v>0</v>
      </c>
      <c r="AH250" s="413"/>
      <c r="AI250" s="42">
        <f t="shared" si="74"/>
        <v>0</v>
      </c>
      <c r="AK250" s="473">
        <f t="shared" si="57"/>
        <v>0</v>
      </c>
      <c r="AL250" s="473">
        <f t="shared" si="58"/>
        <v>0</v>
      </c>
      <c r="AM250" s="473">
        <f t="shared" si="59"/>
        <v>0</v>
      </c>
      <c r="AN250" s="473">
        <f t="shared" si="60"/>
        <v>0</v>
      </c>
      <c r="AO250" s="473">
        <f t="shared" si="61"/>
        <v>0</v>
      </c>
      <c r="AP250" s="473">
        <f t="shared" si="62"/>
        <v>0</v>
      </c>
      <c r="AQ250" s="473">
        <f t="shared" si="63"/>
        <v>0</v>
      </c>
      <c r="AR250" s="473">
        <f t="shared" si="64"/>
        <v>0</v>
      </c>
      <c r="AS250" s="473">
        <f t="shared" si="65"/>
        <v>0</v>
      </c>
      <c r="AT250" s="473">
        <f t="shared" si="66"/>
        <v>0</v>
      </c>
      <c r="AU250" s="473">
        <f t="shared" si="67"/>
        <v>0</v>
      </c>
      <c r="AV250" s="473">
        <f t="shared" si="68"/>
        <v>0</v>
      </c>
    </row>
    <row r="251" spans="1:48" x14ac:dyDescent="0.25">
      <c r="A251" s="592"/>
      <c r="B251" s="590"/>
      <c r="C251" s="601"/>
      <c r="D251" s="56" t="s">
        <v>1521</v>
      </c>
      <c r="E251" s="57">
        <v>170</v>
      </c>
      <c r="F251" s="57">
        <v>115</v>
      </c>
      <c r="G251" s="192">
        <f>VLOOKUP(D251,Baza_cen[],4,0)</f>
        <v>48.754530000000017</v>
      </c>
      <c r="I251" s="54">
        <f t="shared" si="70"/>
        <v>48.754530000000017</v>
      </c>
      <c r="P251" s="424">
        <f t="shared" si="71"/>
        <v>0</v>
      </c>
      <c r="Q251" s="274" t="str">
        <f t="shared" si="72"/>
        <v>mb.</v>
      </c>
      <c r="R251" s="406"/>
      <c r="S251" s="184"/>
      <c r="T251" s="184"/>
      <c r="U251" s="184"/>
      <c r="V251" s="184"/>
      <c r="W251" s="184"/>
      <c r="X251" s="184"/>
      <c r="Y251" s="184"/>
      <c r="Z251" s="184"/>
      <c r="AA251" s="184"/>
      <c r="AB251" s="184"/>
      <c r="AC251" s="184"/>
      <c r="AD251" s="184"/>
      <c r="AE251" s="33"/>
      <c r="AG251" s="41">
        <f t="shared" si="73"/>
        <v>0</v>
      </c>
      <c r="AH251" s="413"/>
      <c r="AI251" s="42">
        <f t="shared" si="74"/>
        <v>0</v>
      </c>
      <c r="AK251" s="473">
        <f t="shared" si="57"/>
        <v>0</v>
      </c>
      <c r="AL251" s="473">
        <f t="shared" si="58"/>
        <v>0</v>
      </c>
      <c r="AM251" s="473">
        <f t="shared" si="59"/>
        <v>0</v>
      </c>
      <c r="AN251" s="473">
        <f t="shared" si="60"/>
        <v>0</v>
      </c>
      <c r="AO251" s="473">
        <f t="shared" si="61"/>
        <v>0</v>
      </c>
      <c r="AP251" s="473">
        <f t="shared" si="62"/>
        <v>0</v>
      </c>
      <c r="AQ251" s="473">
        <f t="shared" si="63"/>
        <v>0</v>
      </c>
      <c r="AR251" s="473">
        <f t="shared" si="64"/>
        <v>0</v>
      </c>
      <c r="AS251" s="473">
        <f t="shared" si="65"/>
        <v>0</v>
      </c>
      <c r="AT251" s="473">
        <f t="shared" si="66"/>
        <v>0</v>
      </c>
      <c r="AU251" s="473">
        <f t="shared" si="67"/>
        <v>0</v>
      </c>
      <c r="AV251" s="473">
        <f t="shared" si="68"/>
        <v>0</v>
      </c>
    </row>
    <row r="252" spans="1:48" x14ac:dyDescent="0.25">
      <c r="A252" s="592"/>
      <c r="B252" s="590"/>
      <c r="C252" s="601"/>
      <c r="D252" s="56" t="s">
        <v>1522</v>
      </c>
      <c r="E252" s="57">
        <v>170</v>
      </c>
      <c r="F252" s="57">
        <v>120</v>
      </c>
      <c r="G252" s="192">
        <f>VLOOKUP(D252,Baza_cen[],4,0)</f>
        <v>49.925810000000006</v>
      </c>
      <c r="I252" s="54">
        <f t="shared" si="70"/>
        <v>49.925810000000006</v>
      </c>
      <c r="P252" s="424">
        <f t="shared" si="71"/>
        <v>0</v>
      </c>
      <c r="Q252" s="274" t="str">
        <f t="shared" si="72"/>
        <v>mb.</v>
      </c>
      <c r="R252" s="406"/>
      <c r="S252" s="184"/>
      <c r="T252" s="184"/>
      <c r="U252" s="184"/>
      <c r="V252" s="184"/>
      <c r="W252" s="184"/>
      <c r="X252" s="184"/>
      <c r="Y252" s="184"/>
      <c r="Z252" s="184"/>
      <c r="AA252" s="184"/>
      <c r="AB252" s="184"/>
      <c r="AC252" s="184"/>
      <c r="AD252" s="184"/>
      <c r="AE252" s="33"/>
      <c r="AG252" s="41">
        <f t="shared" si="73"/>
        <v>0</v>
      </c>
      <c r="AH252" s="413"/>
      <c r="AI252" s="42">
        <f t="shared" si="74"/>
        <v>0</v>
      </c>
      <c r="AK252" s="473">
        <f t="shared" si="57"/>
        <v>0</v>
      </c>
      <c r="AL252" s="473">
        <f t="shared" si="58"/>
        <v>0</v>
      </c>
      <c r="AM252" s="473">
        <f t="shared" si="59"/>
        <v>0</v>
      </c>
      <c r="AN252" s="473">
        <f t="shared" si="60"/>
        <v>0</v>
      </c>
      <c r="AO252" s="473">
        <f t="shared" si="61"/>
        <v>0</v>
      </c>
      <c r="AP252" s="473">
        <f t="shared" si="62"/>
        <v>0</v>
      </c>
      <c r="AQ252" s="473">
        <f t="shared" si="63"/>
        <v>0</v>
      </c>
      <c r="AR252" s="473">
        <f t="shared" si="64"/>
        <v>0</v>
      </c>
      <c r="AS252" s="473">
        <f t="shared" si="65"/>
        <v>0</v>
      </c>
      <c r="AT252" s="473">
        <f t="shared" si="66"/>
        <v>0</v>
      </c>
      <c r="AU252" s="473">
        <f t="shared" si="67"/>
        <v>0</v>
      </c>
      <c r="AV252" s="473">
        <f t="shared" si="68"/>
        <v>0</v>
      </c>
    </row>
    <row r="253" spans="1:48" x14ac:dyDescent="0.25">
      <c r="A253" s="592"/>
      <c r="B253" s="590"/>
      <c r="C253" s="601"/>
      <c r="D253" s="56" t="s">
        <v>1523</v>
      </c>
      <c r="E253" s="57">
        <v>170</v>
      </c>
      <c r="F253" s="57">
        <v>125</v>
      </c>
      <c r="G253" s="192">
        <f>VLOOKUP(D253,Baza_cen[],4,0)</f>
        <v>51.097090000000016</v>
      </c>
      <c r="I253" s="54">
        <f t="shared" si="70"/>
        <v>51.097090000000016</v>
      </c>
      <c r="P253" s="424">
        <f t="shared" si="71"/>
        <v>0</v>
      </c>
      <c r="Q253" s="274" t="str">
        <f t="shared" si="72"/>
        <v>mb.</v>
      </c>
      <c r="R253" s="406"/>
      <c r="S253" s="184"/>
      <c r="T253" s="184"/>
      <c r="U253" s="184"/>
      <c r="V253" s="184"/>
      <c r="W253" s="184"/>
      <c r="X253" s="184"/>
      <c r="Y253" s="184"/>
      <c r="Z253" s="184"/>
      <c r="AA253" s="184"/>
      <c r="AB253" s="184"/>
      <c r="AC253" s="184"/>
      <c r="AD253" s="184"/>
      <c r="AE253" s="33"/>
      <c r="AG253" s="41">
        <f t="shared" si="73"/>
        <v>0</v>
      </c>
      <c r="AH253" s="413"/>
      <c r="AI253" s="42">
        <f t="shared" si="74"/>
        <v>0</v>
      </c>
      <c r="AK253" s="473">
        <f t="shared" si="57"/>
        <v>0</v>
      </c>
      <c r="AL253" s="473">
        <f t="shared" si="58"/>
        <v>0</v>
      </c>
      <c r="AM253" s="473">
        <f t="shared" si="59"/>
        <v>0</v>
      </c>
      <c r="AN253" s="473">
        <f t="shared" si="60"/>
        <v>0</v>
      </c>
      <c r="AO253" s="473">
        <f t="shared" si="61"/>
        <v>0</v>
      </c>
      <c r="AP253" s="473">
        <f t="shared" si="62"/>
        <v>0</v>
      </c>
      <c r="AQ253" s="473">
        <f t="shared" si="63"/>
        <v>0</v>
      </c>
      <c r="AR253" s="473">
        <f t="shared" si="64"/>
        <v>0</v>
      </c>
      <c r="AS253" s="473">
        <f t="shared" si="65"/>
        <v>0</v>
      </c>
      <c r="AT253" s="473">
        <f t="shared" si="66"/>
        <v>0</v>
      </c>
      <c r="AU253" s="473">
        <f t="shared" si="67"/>
        <v>0</v>
      </c>
      <c r="AV253" s="473">
        <f t="shared" si="68"/>
        <v>0</v>
      </c>
    </row>
    <row r="254" spans="1:48" x14ac:dyDescent="0.25">
      <c r="A254" s="592"/>
      <c r="B254" s="590"/>
      <c r="C254" s="601"/>
      <c r="D254" s="56" t="s">
        <v>1524</v>
      </c>
      <c r="E254" s="57">
        <v>170</v>
      </c>
      <c r="F254" s="57">
        <v>130</v>
      </c>
      <c r="G254" s="192">
        <f>VLOOKUP(D254,Baza_cen[],4,0)</f>
        <v>52.268370000000019</v>
      </c>
      <c r="I254" s="54">
        <f t="shared" si="70"/>
        <v>52.268370000000019</v>
      </c>
      <c r="P254" s="424">
        <f t="shared" si="71"/>
        <v>0</v>
      </c>
      <c r="Q254" s="274" t="str">
        <f t="shared" si="72"/>
        <v>mb.</v>
      </c>
      <c r="R254" s="406"/>
      <c r="S254" s="184"/>
      <c r="T254" s="184"/>
      <c r="U254" s="184"/>
      <c r="V254" s="184"/>
      <c r="W254" s="184"/>
      <c r="X254" s="184"/>
      <c r="Y254" s="184"/>
      <c r="Z254" s="184"/>
      <c r="AA254" s="184"/>
      <c r="AB254" s="184"/>
      <c r="AC254" s="184"/>
      <c r="AD254" s="184"/>
      <c r="AE254" s="33"/>
      <c r="AG254" s="41">
        <f t="shared" si="73"/>
        <v>0</v>
      </c>
      <c r="AH254" s="413"/>
      <c r="AI254" s="42">
        <f t="shared" si="74"/>
        <v>0</v>
      </c>
      <c r="AK254" s="473">
        <f t="shared" si="57"/>
        <v>0</v>
      </c>
      <c r="AL254" s="473">
        <f t="shared" si="58"/>
        <v>0</v>
      </c>
      <c r="AM254" s="473">
        <f t="shared" si="59"/>
        <v>0</v>
      </c>
      <c r="AN254" s="473">
        <f t="shared" si="60"/>
        <v>0</v>
      </c>
      <c r="AO254" s="473">
        <f t="shared" si="61"/>
        <v>0</v>
      </c>
      <c r="AP254" s="473">
        <f t="shared" si="62"/>
        <v>0</v>
      </c>
      <c r="AQ254" s="473">
        <f t="shared" si="63"/>
        <v>0</v>
      </c>
      <c r="AR254" s="473">
        <f t="shared" si="64"/>
        <v>0</v>
      </c>
      <c r="AS254" s="473">
        <f t="shared" si="65"/>
        <v>0</v>
      </c>
      <c r="AT254" s="473">
        <f t="shared" si="66"/>
        <v>0</v>
      </c>
      <c r="AU254" s="473">
        <f t="shared" si="67"/>
        <v>0</v>
      </c>
      <c r="AV254" s="473">
        <f t="shared" si="68"/>
        <v>0</v>
      </c>
    </row>
    <row r="255" spans="1:48" x14ac:dyDescent="0.25">
      <c r="A255" s="592"/>
      <c r="B255" s="590"/>
      <c r="C255" s="601"/>
      <c r="D255" s="56" t="s">
        <v>1525</v>
      </c>
      <c r="E255" s="57">
        <v>170</v>
      </c>
      <c r="F255" s="57">
        <v>135</v>
      </c>
      <c r="G255" s="192">
        <f>VLOOKUP(D255,Baza_cen[],4,0)</f>
        <v>53.452960000000012</v>
      </c>
      <c r="I255" s="54">
        <f t="shared" si="70"/>
        <v>53.452960000000012</v>
      </c>
      <c r="P255" s="424">
        <f t="shared" si="71"/>
        <v>0</v>
      </c>
      <c r="Q255" s="274" t="str">
        <f t="shared" si="72"/>
        <v>mb.</v>
      </c>
      <c r="R255" s="406"/>
      <c r="S255" s="184"/>
      <c r="T255" s="184"/>
      <c r="U255" s="184"/>
      <c r="V255" s="184"/>
      <c r="W255" s="184"/>
      <c r="X255" s="184"/>
      <c r="Y255" s="184"/>
      <c r="Z255" s="184"/>
      <c r="AA255" s="184"/>
      <c r="AB255" s="184"/>
      <c r="AC255" s="184"/>
      <c r="AD255" s="184"/>
      <c r="AE255" s="33"/>
      <c r="AG255" s="41">
        <f t="shared" si="73"/>
        <v>0</v>
      </c>
      <c r="AH255" s="413"/>
      <c r="AI255" s="42">
        <f t="shared" si="74"/>
        <v>0</v>
      </c>
      <c r="AK255" s="473">
        <f t="shared" si="57"/>
        <v>0</v>
      </c>
      <c r="AL255" s="473">
        <f t="shared" si="58"/>
        <v>0</v>
      </c>
      <c r="AM255" s="473">
        <f t="shared" si="59"/>
        <v>0</v>
      </c>
      <c r="AN255" s="473">
        <f t="shared" si="60"/>
        <v>0</v>
      </c>
      <c r="AO255" s="473">
        <f t="shared" si="61"/>
        <v>0</v>
      </c>
      <c r="AP255" s="473">
        <f t="shared" si="62"/>
        <v>0</v>
      </c>
      <c r="AQ255" s="473">
        <f t="shared" si="63"/>
        <v>0</v>
      </c>
      <c r="AR255" s="473">
        <f t="shared" si="64"/>
        <v>0</v>
      </c>
      <c r="AS255" s="473">
        <f t="shared" si="65"/>
        <v>0</v>
      </c>
      <c r="AT255" s="473">
        <f t="shared" si="66"/>
        <v>0</v>
      </c>
      <c r="AU255" s="473">
        <f t="shared" si="67"/>
        <v>0</v>
      </c>
      <c r="AV255" s="473">
        <f t="shared" si="68"/>
        <v>0</v>
      </c>
    </row>
    <row r="256" spans="1:48" x14ac:dyDescent="0.25">
      <c r="A256" s="592"/>
      <c r="B256" s="590"/>
      <c r="C256" s="601"/>
      <c r="D256" s="56" t="s">
        <v>1526</v>
      </c>
      <c r="E256" s="57">
        <v>170</v>
      </c>
      <c r="F256" s="57">
        <v>140</v>
      </c>
      <c r="G256" s="192">
        <f>VLOOKUP(D256,Baza_cen[],4,0)</f>
        <v>54.624240000000015</v>
      </c>
      <c r="I256" s="54">
        <f t="shared" si="70"/>
        <v>54.624240000000015</v>
      </c>
      <c r="P256" s="424">
        <f t="shared" si="71"/>
        <v>0</v>
      </c>
      <c r="Q256" s="274" t="str">
        <f t="shared" si="72"/>
        <v>mb.</v>
      </c>
      <c r="R256" s="406"/>
      <c r="S256" s="184"/>
      <c r="T256" s="184"/>
      <c r="U256" s="184"/>
      <c r="V256" s="184"/>
      <c r="W256" s="184"/>
      <c r="X256" s="184"/>
      <c r="Y256" s="184"/>
      <c r="Z256" s="184"/>
      <c r="AA256" s="184"/>
      <c r="AB256" s="184"/>
      <c r="AC256" s="184"/>
      <c r="AD256" s="184"/>
      <c r="AE256" s="33"/>
      <c r="AG256" s="41">
        <f t="shared" si="73"/>
        <v>0</v>
      </c>
      <c r="AH256" s="413"/>
      <c r="AI256" s="42">
        <f t="shared" si="74"/>
        <v>0</v>
      </c>
      <c r="AK256" s="473">
        <f t="shared" si="57"/>
        <v>0</v>
      </c>
      <c r="AL256" s="473">
        <f t="shared" si="58"/>
        <v>0</v>
      </c>
      <c r="AM256" s="473">
        <f t="shared" si="59"/>
        <v>0</v>
      </c>
      <c r="AN256" s="473">
        <f t="shared" si="60"/>
        <v>0</v>
      </c>
      <c r="AO256" s="473">
        <f t="shared" si="61"/>
        <v>0</v>
      </c>
      <c r="AP256" s="473">
        <f t="shared" si="62"/>
        <v>0</v>
      </c>
      <c r="AQ256" s="473">
        <f t="shared" si="63"/>
        <v>0</v>
      </c>
      <c r="AR256" s="473">
        <f t="shared" si="64"/>
        <v>0</v>
      </c>
      <c r="AS256" s="473">
        <f t="shared" si="65"/>
        <v>0</v>
      </c>
      <c r="AT256" s="473">
        <f t="shared" si="66"/>
        <v>0</v>
      </c>
      <c r="AU256" s="473">
        <f t="shared" si="67"/>
        <v>0</v>
      </c>
      <c r="AV256" s="473">
        <f t="shared" si="68"/>
        <v>0</v>
      </c>
    </row>
    <row r="257" spans="1:48" x14ac:dyDescent="0.25">
      <c r="A257" s="592"/>
      <c r="B257" s="590"/>
      <c r="C257" s="601"/>
      <c r="D257" s="56" t="s">
        <v>1527</v>
      </c>
      <c r="E257" s="57">
        <v>170</v>
      </c>
      <c r="F257" s="57">
        <v>145</v>
      </c>
      <c r="G257" s="192">
        <f>VLOOKUP(D257,Baza_cen[],4,0)</f>
        <v>55.795520000000018</v>
      </c>
      <c r="I257" s="54">
        <f t="shared" si="70"/>
        <v>55.795520000000018</v>
      </c>
      <c r="P257" s="424">
        <f t="shared" si="71"/>
        <v>0</v>
      </c>
      <c r="Q257" s="274" t="str">
        <f t="shared" si="72"/>
        <v>mb.</v>
      </c>
      <c r="R257" s="406"/>
      <c r="S257" s="184"/>
      <c r="T257" s="184"/>
      <c r="U257" s="184"/>
      <c r="V257" s="184"/>
      <c r="W257" s="184"/>
      <c r="X257" s="184"/>
      <c r="Y257" s="184"/>
      <c r="Z257" s="184"/>
      <c r="AA257" s="184"/>
      <c r="AB257" s="184"/>
      <c r="AC257" s="184"/>
      <c r="AD257" s="184"/>
      <c r="AE257" s="33"/>
      <c r="AG257" s="41">
        <f t="shared" si="73"/>
        <v>0</v>
      </c>
      <c r="AH257" s="413"/>
      <c r="AI257" s="42">
        <f t="shared" si="74"/>
        <v>0</v>
      </c>
      <c r="AK257" s="473">
        <f t="shared" si="57"/>
        <v>0</v>
      </c>
      <c r="AL257" s="473">
        <f t="shared" si="58"/>
        <v>0</v>
      </c>
      <c r="AM257" s="473">
        <f t="shared" si="59"/>
        <v>0</v>
      </c>
      <c r="AN257" s="473">
        <f t="shared" si="60"/>
        <v>0</v>
      </c>
      <c r="AO257" s="473">
        <f t="shared" si="61"/>
        <v>0</v>
      </c>
      <c r="AP257" s="473">
        <f t="shared" si="62"/>
        <v>0</v>
      </c>
      <c r="AQ257" s="473">
        <f t="shared" si="63"/>
        <v>0</v>
      </c>
      <c r="AR257" s="473">
        <f t="shared" si="64"/>
        <v>0</v>
      </c>
      <c r="AS257" s="473">
        <f t="shared" si="65"/>
        <v>0</v>
      </c>
      <c r="AT257" s="473">
        <f t="shared" si="66"/>
        <v>0</v>
      </c>
      <c r="AU257" s="473">
        <f t="shared" si="67"/>
        <v>0</v>
      </c>
      <c r="AV257" s="473">
        <f t="shared" si="68"/>
        <v>0</v>
      </c>
    </row>
    <row r="258" spans="1:48" x14ac:dyDescent="0.25">
      <c r="A258" s="592"/>
      <c r="B258" s="590"/>
      <c r="C258" s="601"/>
      <c r="D258" s="56" t="s">
        <v>1528</v>
      </c>
      <c r="E258" s="57">
        <v>170</v>
      </c>
      <c r="F258" s="57">
        <v>150</v>
      </c>
      <c r="G258" s="192">
        <f>VLOOKUP(D258,Baza_cen[],4,0)</f>
        <v>56.966800000000006</v>
      </c>
      <c r="I258" s="54">
        <f t="shared" si="70"/>
        <v>56.966800000000006</v>
      </c>
      <c r="P258" s="424">
        <f t="shared" si="71"/>
        <v>0</v>
      </c>
      <c r="Q258" s="274" t="str">
        <f t="shared" si="72"/>
        <v>mb.</v>
      </c>
      <c r="R258" s="406"/>
      <c r="S258" s="184"/>
      <c r="T258" s="184"/>
      <c r="U258" s="184"/>
      <c r="V258" s="184"/>
      <c r="W258" s="184"/>
      <c r="X258" s="184"/>
      <c r="Y258" s="184"/>
      <c r="Z258" s="184"/>
      <c r="AA258" s="184"/>
      <c r="AB258" s="184"/>
      <c r="AC258" s="184"/>
      <c r="AD258" s="184"/>
      <c r="AE258" s="33"/>
      <c r="AG258" s="41">
        <f t="shared" si="73"/>
        <v>0</v>
      </c>
      <c r="AH258" s="413"/>
      <c r="AI258" s="42">
        <f t="shared" si="74"/>
        <v>0</v>
      </c>
      <c r="AK258" s="473">
        <f t="shared" si="57"/>
        <v>0</v>
      </c>
      <c r="AL258" s="473">
        <f t="shared" si="58"/>
        <v>0</v>
      </c>
      <c r="AM258" s="473">
        <f t="shared" si="59"/>
        <v>0</v>
      </c>
      <c r="AN258" s="473">
        <f t="shared" si="60"/>
        <v>0</v>
      </c>
      <c r="AO258" s="473">
        <f t="shared" si="61"/>
        <v>0</v>
      </c>
      <c r="AP258" s="473">
        <f t="shared" si="62"/>
        <v>0</v>
      </c>
      <c r="AQ258" s="473">
        <f t="shared" si="63"/>
        <v>0</v>
      </c>
      <c r="AR258" s="473">
        <f t="shared" si="64"/>
        <v>0</v>
      </c>
      <c r="AS258" s="473">
        <f t="shared" si="65"/>
        <v>0</v>
      </c>
      <c r="AT258" s="473">
        <f t="shared" si="66"/>
        <v>0</v>
      </c>
      <c r="AU258" s="473">
        <f t="shared" si="67"/>
        <v>0</v>
      </c>
      <c r="AV258" s="473">
        <f t="shared" si="68"/>
        <v>0</v>
      </c>
    </row>
    <row r="259" spans="1:48" x14ac:dyDescent="0.25">
      <c r="A259" s="592"/>
      <c r="B259" s="590"/>
      <c r="C259" s="601"/>
      <c r="D259" s="56" t="s">
        <v>1529</v>
      </c>
      <c r="E259" s="57">
        <v>170</v>
      </c>
      <c r="F259" s="57">
        <v>155</v>
      </c>
      <c r="G259" s="192">
        <f>VLOOKUP(D259,Baza_cen[],4,0)</f>
        <v>58.151390000000021</v>
      </c>
      <c r="I259" s="54">
        <f t="shared" si="70"/>
        <v>58.151390000000021</v>
      </c>
      <c r="P259" s="424">
        <f t="shared" si="71"/>
        <v>0</v>
      </c>
      <c r="Q259" s="274" t="str">
        <f t="shared" si="72"/>
        <v>mb.</v>
      </c>
      <c r="R259" s="406"/>
      <c r="S259" s="184"/>
      <c r="T259" s="184"/>
      <c r="U259" s="184"/>
      <c r="V259" s="184"/>
      <c r="W259" s="184"/>
      <c r="X259" s="184"/>
      <c r="Y259" s="184"/>
      <c r="Z259" s="184"/>
      <c r="AA259" s="184"/>
      <c r="AB259" s="184"/>
      <c r="AC259" s="184"/>
      <c r="AD259" s="184"/>
      <c r="AE259" s="33"/>
      <c r="AG259" s="41">
        <f t="shared" si="73"/>
        <v>0</v>
      </c>
      <c r="AH259" s="413"/>
      <c r="AI259" s="42">
        <f t="shared" si="74"/>
        <v>0</v>
      </c>
      <c r="AK259" s="473">
        <f t="shared" si="57"/>
        <v>0</v>
      </c>
      <c r="AL259" s="473">
        <f t="shared" si="58"/>
        <v>0</v>
      </c>
      <c r="AM259" s="473">
        <f t="shared" si="59"/>
        <v>0</v>
      </c>
      <c r="AN259" s="473">
        <f t="shared" si="60"/>
        <v>0</v>
      </c>
      <c r="AO259" s="473">
        <f t="shared" si="61"/>
        <v>0</v>
      </c>
      <c r="AP259" s="473">
        <f t="shared" si="62"/>
        <v>0</v>
      </c>
      <c r="AQ259" s="473">
        <f t="shared" si="63"/>
        <v>0</v>
      </c>
      <c r="AR259" s="473">
        <f t="shared" si="64"/>
        <v>0</v>
      </c>
      <c r="AS259" s="473">
        <f t="shared" si="65"/>
        <v>0</v>
      </c>
      <c r="AT259" s="473">
        <f t="shared" si="66"/>
        <v>0</v>
      </c>
      <c r="AU259" s="473">
        <f t="shared" si="67"/>
        <v>0</v>
      </c>
      <c r="AV259" s="473">
        <f t="shared" si="68"/>
        <v>0</v>
      </c>
    </row>
    <row r="260" spans="1:48" x14ac:dyDescent="0.25">
      <c r="A260" s="592"/>
      <c r="B260" s="590"/>
      <c r="C260" s="601"/>
      <c r="D260" s="56" t="s">
        <v>1530</v>
      </c>
      <c r="E260" s="57">
        <v>170</v>
      </c>
      <c r="F260" s="57">
        <v>160</v>
      </c>
      <c r="G260" s="192">
        <f>VLOOKUP(D260,Baza_cen[],4,0)</f>
        <v>59.322670000000009</v>
      </c>
      <c r="I260" s="54">
        <f t="shared" si="70"/>
        <v>59.322670000000009</v>
      </c>
      <c r="P260" s="424">
        <f t="shared" si="71"/>
        <v>0</v>
      </c>
      <c r="Q260" s="274" t="str">
        <f t="shared" si="72"/>
        <v>mb.</v>
      </c>
      <c r="R260" s="406"/>
      <c r="S260" s="184"/>
      <c r="T260" s="184"/>
      <c r="U260" s="184"/>
      <c r="V260" s="184"/>
      <c r="W260" s="184"/>
      <c r="X260" s="184"/>
      <c r="Y260" s="184"/>
      <c r="Z260" s="184"/>
      <c r="AA260" s="184"/>
      <c r="AB260" s="184"/>
      <c r="AC260" s="184"/>
      <c r="AD260" s="184"/>
      <c r="AE260" s="33"/>
      <c r="AG260" s="41">
        <f t="shared" si="73"/>
        <v>0</v>
      </c>
      <c r="AH260" s="413"/>
      <c r="AI260" s="42">
        <f t="shared" si="74"/>
        <v>0</v>
      </c>
      <c r="AK260" s="473">
        <f t="shared" si="57"/>
        <v>0</v>
      </c>
      <c r="AL260" s="473">
        <f t="shared" si="58"/>
        <v>0</v>
      </c>
      <c r="AM260" s="473">
        <f t="shared" si="59"/>
        <v>0</v>
      </c>
      <c r="AN260" s="473">
        <f t="shared" si="60"/>
        <v>0</v>
      </c>
      <c r="AO260" s="473">
        <f t="shared" si="61"/>
        <v>0</v>
      </c>
      <c r="AP260" s="473">
        <f t="shared" si="62"/>
        <v>0</v>
      </c>
      <c r="AQ260" s="473">
        <f t="shared" si="63"/>
        <v>0</v>
      </c>
      <c r="AR260" s="473">
        <f t="shared" si="64"/>
        <v>0</v>
      </c>
      <c r="AS260" s="473">
        <f t="shared" si="65"/>
        <v>0</v>
      </c>
      <c r="AT260" s="473">
        <f t="shared" si="66"/>
        <v>0</v>
      </c>
      <c r="AU260" s="473">
        <f t="shared" si="67"/>
        <v>0</v>
      </c>
      <c r="AV260" s="473">
        <f t="shared" si="68"/>
        <v>0</v>
      </c>
    </row>
    <row r="261" spans="1:48" x14ac:dyDescent="0.25">
      <c r="A261" s="592"/>
      <c r="B261" s="590"/>
      <c r="C261" s="601"/>
      <c r="D261" s="56" t="s">
        <v>1531</v>
      </c>
      <c r="E261" s="57">
        <v>170</v>
      </c>
      <c r="F261" s="57">
        <v>165</v>
      </c>
      <c r="G261" s="192">
        <f>VLOOKUP(D261,Baza_cen[],4,0)</f>
        <v>60.493950000000012</v>
      </c>
      <c r="I261" s="54">
        <f t="shared" si="70"/>
        <v>60.493950000000012</v>
      </c>
      <c r="P261" s="424">
        <f t="shared" si="71"/>
        <v>0</v>
      </c>
      <c r="Q261" s="274" t="str">
        <f t="shared" si="72"/>
        <v>mb.</v>
      </c>
      <c r="R261" s="406"/>
      <c r="S261" s="184"/>
      <c r="T261" s="184"/>
      <c r="U261" s="184"/>
      <c r="V261" s="184"/>
      <c r="W261" s="184"/>
      <c r="X261" s="184"/>
      <c r="Y261" s="184"/>
      <c r="Z261" s="184"/>
      <c r="AA261" s="184"/>
      <c r="AB261" s="184"/>
      <c r="AC261" s="184"/>
      <c r="AD261" s="184"/>
      <c r="AE261" s="33"/>
      <c r="AG261" s="41">
        <f t="shared" si="73"/>
        <v>0</v>
      </c>
      <c r="AH261" s="413"/>
      <c r="AI261" s="42">
        <f t="shared" si="74"/>
        <v>0</v>
      </c>
      <c r="AK261" s="473">
        <f t="shared" si="57"/>
        <v>0</v>
      </c>
      <c r="AL261" s="473">
        <f t="shared" si="58"/>
        <v>0</v>
      </c>
      <c r="AM261" s="473">
        <f t="shared" si="59"/>
        <v>0</v>
      </c>
      <c r="AN261" s="473">
        <f t="shared" si="60"/>
        <v>0</v>
      </c>
      <c r="AO261" s="473">
        <f t="shared" si="61"/>
        <v>0</v>
      </c>
      <c r="AP261" s="473">
        <f t="shared" si="62"/>
        <v>0</v>
      </c>
      <c r="AQ261" s="473">
        <f t="shared" si="63"/>
        <v>0</v>
      </c>
      <c r="AR261" s="473">
        <f t="shared" si="64"/>
        <v>0</v>
      </c>
      <c r="AS261" s="473">
        <f t="shared" si="65"/>
        <v>0</v>
      </c>
      <c r="AT261" s="473">
        <f t="shared" si="66"/>
        <v>0</v>
      </c>
      <c r="AU261" s="473">
        <f t="shared" si="67"/>
        <v>0</v>
      </c>
      <c r="AV261" s="473">
        <f t="shared" si="68"/>
        <v>0</v>
      </c>
    </row>
    <row r="262" spans="1:48" x14ac:dyDescent="0.25">
      <c r="A262" s="592"/>
      <c r="B262" s="590"/>
      <c r="C262" s="601"/>
      <c r="D262" s="56" t="s">
        <v>1532</v>
      </c>
      <c r="E262" s="57">
        <v>170</v>
      </c>
      <c r="F262" s="57">
        <v>170</v>
      </c>
      <c r="G262" s="192">
        <f>VLOOKUP(D262,Baza_cen[],4,0)</f>
        <v>61.665230000000015</v>
      </c>
      <c r="I262" s="54">
        <f t="shared" si="70"/>
        <v>61.665230000000015</v>
      </c>
      <c r="P262" s="424">
        <f t="shared" si="71"/>
        <v>0</v>
      </c>
      <c r="Q262" s="274" t="str">
        <f t="shared" si="72"/>
        <v>mb.</v>
      </c>
      <c r="R262" s="406"/>
      <c r="S262" s="184"/>
      <c r="T262" s="184"/>
      <c r="U262" s="184"/>
      <c r="V262" s="184"/>
      <c r="W262" s="184"/>
      <c r="X262" s="184"/>
      <c r="Y262" s="184"/>
      <c r="Z262" s="184"/>
      <c r="AA262" s="184"/>
      <c r="AB262" s="184"/>
      <c r="AC262" s="184"/>
      <c r="AD262" s="184"/>
      <c r="AE262" s="33"/>
      <c r="AG262" s="41">
        <f t="shared" si="73"/>
        <v>0</v>
      </c>
      <c r="AH262" s="413"/>
      <c r="AI262" s="42">
        <f t="shared" si="74"/>
        <v>0</v>
      </c>
      <c r="AK262" s="473">
        <f t="shared" ref="AK262:AK325" si="75">S262*$I262</f>
        <v>0</v>
      </c>
      <c r="AL262" s="473">
        <f t="shared" ref="AL262:AL325" si="76">T262*$I262</f>
        <v>0</v>
      </c>
      <c r="AM262" s="473">
        <f t="shared" ref="AM262:AM325" si="77">U262*$I262</f>
        <v>0</v>
      </c>
      <c r="AN262" s="473">
        <f t="shared" ref="AN262:AN325" si="78">V262*$I262</f>
        <v>0</v>
      </c>
      <c r="AO262" s="473">
        <f t="shared" ref="AO262:AO325" si="79">W262*$I262</f>
        <v>0</v>
      </c>
      <c r="AP262" s="473">
        <f t="shared" ref="AP262:AP325" si="80">X262*$I262</f>
        <v>0</v>
      </c>
      <c r="AQ262" s="473">
        <f t="shared" ref="AQ262:AQ325" si="81">Y262*$I262</f>
        <v>0</v>
      </c>
      <c r="AR262" s="473">
        <f t="shared" ref="AR262:AR325" si="82">Z262*$I262</f>
        <v>0</v>
      </c>
      <c r="AS262" s="473">
        <f t="shared" ref="AS262:AS325" si="83">AA262*$I262</f>
        <v>0</v>
      </c>
      <c r="AT262" s="473">
        <f t="shared" ref="AT262:AT325" si="84">AB262*$I262</f>
        <v>0</v>
      </c>
      <c r="AU262" s="473">
        <f t="shared" ref="AU262:AU325" si="85">AC262*$I262</f>
        <v>0</v>
      </c>
      <c r="AV262" s="473">
        <f t="shared" ref="AV262:AV325" si="86">AD262*$I262</f>
        <v>0</v>
      </c>
    </row>
    <row r="263" spans="1:48" x14ac:dyDescent="0.25">
      <c r="A263" s="592"/>
      <c r="B263" s="590"/>
      <c r="C263" s="601"/>
      <c r="D263" s="56" t="s">
        <v>1533</v>
      </c>
      <c r="E263" s="57">
        <v>170</v>
      </c>
      <c r="F263" s="57">
        <v>175</v>
      </c>
      <c r="G263" s="192">
        <f>VLOOKUP(D263,Baza_cen[],4,0)</f>
        <v>62.849820000000008</v>
      </c>
      <c r="I263" s="54">
        <f t="shared" si="70"/>
        <v>62.849820000000008</v>
      </c>
      <c r="P263" s="424">
        <f t="shared" si="71"/>
        <v>0</v>
      </c>
      <c r="Q263" s="274" t="str">
        <f t="shared" si="72"/>
        <v>mb.</v>
      </c>
      <c r="R263" s="406"/>
      <c r="S263" s="184"/>
      <c r="T263" s="184"/>
      <c r="U263" s="184"/>
      <c r="V263" s="184"/>
      <c r="W263" s="184"/>
      <c r="X263" s="184"/>
      <c r="Y263" s="184"/>
      <c r="Z263" s="184"/>
      <c r="AA263" s="184"/>
      <c r="AB263" s="184"/>
      <c r="AC263" s="184"/>
      <c r="AD263" s="184"/>
      <c r="AE263" s="33"/>
      <c r="AG263" s="41">
        <f t="shared" si="73"/>
        <v>0</v>
      </c>
      <c r="AH263" s="413"/>
      <c r="AI263" s="42">
        <f t="shared" si="74"/>
        <v>0</v>
      </c>
      <c r="AK263" s="473">
        <f t="shared" si="75"/>
        <v>0</v>
      </c>
      <c r="AL263" s="473">
        <f t="shared" si="76"/>
        <v>0</v>
      </c>
      <c r="AM263" s="473">
        <f t="shared" si="77"/>
        <v>0</v>
      </c>
      <c r="AN263" s="473">
        <f t="shared" si="78"/>
        <v>0</v>
      </c>
      <c r="AO263" s="473">
        <f t="shared" si="79"/>
        <v>0</v>
      </c>
      <c r="AP263" s="473">
        <f t="shared" si="80"/>
        <v>0</v>
      </c>
      <c r="AQ263" s="473">
        <f t="shared" si="81"/>
        <v>0</v>
      </c>
      <c r="AR263" s="473">
        <f t="shared" si="82"/>
        <v>0</v>
      </c>
      <c r="AS263" s="473">
        <f t="shared" si="83"/>
        <v>0</v>
      </c>
      <c r="AT263" s="473">
        <f t="shared" si="84"/>
        <v>0</v>
      </c>
      <c r="AU263" s="473">
        <f t="shared" si="85"/>
        <v>0</v>
      </c>
      <c r="AV263" s="473">
        <f t="shared" si="86"/>
        <v>0</v>
      </c>
    </row>
    <row r="264" spans="1:48" x14ac:dyDescent="0.25">
      <c r="A264" s="592"/>
      <c r="B264" s="590"/>
      <c r="C264" s="601"/>
      <c r="D264" s="56" t="s">
        <v>1534</v>
      </c>
      <c r="E264" s="57">
        <v>170</v>
      </c>
      <c r="F264" s="57">
        <v>180</v>
      </c>
      <c r="G264" s="192">
        <f>VLOOKUP(D264,Baza_cen[],4,0)</f>
        <v>64.021100000000018</v>
      </c>
      <c r="I264" s="54">
        <f t="shared" si="70"/>
        <v>64.021100000000018</v>
      </c>
      <c r="P264" s="424">
        <f t="shared" si="71"/>
        <v>0</v>
      </c>
      <c r="Q264" s="274" t="str">
        <f t="shared" si="72"/>
        <v>mb.</v>
      </c>
      <c r="R264" s="406"/>
      <c r="S264" s="184"/>
      <c r="T264" s="184"/>
      <c r="U264" s="184"/>
      <c r="V264" s="184"/>
      <c r="W264" s="184"/>
      <c r="X264" s="184"/>
      <c r="Y264" s="184"/>
      <c r="Z264" s="184"/>
      <c r="AA264" s="184"/>
      <c r="AB264" s="184"/>
      <c r="AC264" s="184"/>
      <c r="AD264" s="184"/>
      <c r="AE264" s="33"/>
      <c r="AG264" s="41">
        <f t="shared" si="73"/>
        <v>0</v>
      </c>
      <c r="AH264" s="413"/>
      <c r="AI264" s="42">
        <f t="shared" si="74"/>
        <v>0</v>
      </c>
      <c r="AK264" s="473">
        <f t="shared" si="75"/>
        <v>0</v>
      </c>
      <c r="AL264" s="473">
        <f t="shared" si="76"/>
        <v>0</v>
      </c>
      <c r="AM264" s="473">
        <f t="shared" si="77"/>
        <v>0</v>
      </c>
      <c r="AN264" s="473">
        <f t="shared" si="78"/>
        <v>0</v>
      </c>
      <c r="AO264" s="473">
        <f t="shared" si="79"/>
        <v>0</v>
      </c>
      <c r="AP264" s="473">
        <f t="shared" si="80"/>
        <v>0</v>
      </c>
      <c r="AQ264" s="473">
        <f t="shared" si="81"/>
        <v>0</v>
      </c>
      <c r="AR264" s="473">
        <f t="shared" si="82"/>
        <v>0</v>
      </c>
      <c r="AS264" s="473">
        <f t="shared" si="83"/>
        <v>0</v>
      </c>
      <c r="AT264" s="473">
        <f t="shared" si="84"/>
        <v>0</v>
      </c>
      <c r="AU264" s="473">
        <f t="shared" si="85"/>
        <v>0</v>
      </c>
      <c r="AV264" s="473">
        <f t="shared" si="86"/>
        <v>0</v>
      </c>
    </row>
    <row r="265" spans="1:48" x14ac:dyDescent="0.25">
      <c r="A265" s="592"/>
      <c r="B265" s="590"/>
      <c r="C265" s="601"/>
      <c r="D265" s="56" t="s">
        <v>1535</v>
      </c>
      <c r="E265" s="57">
        <v>170</v>
      </c>
      <c r="F265" s="57">
        <v>185</v>
      </c>
      <c r="G265" s="192">
        <f>VLOOKUP(D265,Baza_cen[],4,0)</f>
        <v>65.192380000000014</v>
      </c>
      <c r="I265" s="54">
        <f t="shared" si="70"/>
        <v>65.192380000000014</v>
      </c>
      <c r="P265" s="424">
        <f t="shared" ref="P265:P288" si="87">SUM(S265:AD265)</f>
        <v>0</v>
      </c>
      <c r="Q265" s="274" t="str">
        <f t="shared" si="72"/>
        <v>mb.</v>
      </c>
      <c r="R265" s="406"/>
      <c r="S265" s="184"/>
      <c r="T265" s="184"/>
      <c r="U265" s="184"/>
      <c r="V265" s="184"/>
      <c r="W265" s="184"/>
      <c r="X265" s="184"/>
      <c r="Y265" s="184"/>
      <c r="Z265" s="184"/>
      <c r="AA265" s="184"/>
      <c r="AB265" s="184"/>
      <c r="AC265" s="184"/>
      <c r="AD265" s="184"/>
      <c r="AE265" s="33"/>
      <c r="AG265" s="41">
        <f t="shared" si="73"/>
        <v>0</v>
      </c>
      <c r="AH265" s="413"/>
      <c r="AI265" s="42">
        <f t="shared" si="74"/>
        <v>0</v>
      </c>
      <c r="AK265" s="473">
        <f t="shared" si="75"/>
        <v>0</v>
      </c>
      <c r="AL265" s="473">
        <f t="shared" si="76"/>
        <v>0</v>
      </c>
      <c r="AM265" s="473">
        <f t="shared" si="77"/>
        <v>0</v>
      </c>
      <c r="AN265" s="473">
        <f t="shared" si="78"/>
        <v>0</v>
      </c>
      <c r="AO265" s="473">
        <f t="shared" si="79"/>
        <v>0</v>
      </c>
      <c r="AP265" s="473">
        <f t="shared" si="80"/>
        <v>0</v>
      </c>
      <c r="AQ265" s="473">
        <f t="shared" si="81"/>
        <v>0</v>
      </c>
      <c r="AR265" s="473">
        <f t="shared" si="82"/>
        <v>0</v>
      </c>
      <c r="AS265" s="473">
        <f t="shared" si="83"/>
        <v>0</v>
      </c>
      <c r="AT265" s="473">
        <f t="shared" si="84"/>
        <v>0</v>
      </c>
      <c r="AU265" s="473">
        <f t="shared" si="85"/>
        <v>0</v>
      </c>
      <c r="AV265" s="473">
        <f t="shared" si="86"/>
        <v>0</v>
      </c>
    </row>
    <row r="266" spans="1:48" x14ac:dyDescent="0.25">
      <c r="A266" s="592"/>
      <c r="B266" s="590"/>
      <c r="C266" s="601"/>
      <c r="D266" s="56" t="s">
        <v>1536</v>
      </c>
      <c r="E266" s="57">
        <v>170</v>
      </c>
      <c r="F266" s="57">
        <v>190</v>
      </c>
      <c r="G266" s="192">
        <f>VLOOKUP(D266,Baza_cen[],4,0)</f>
        <v>66.363660000000024</v>
      </c>
      <c r="I266" s="54">
        <f t="shared" si="70"/>
        <v>66.363660000000024</v>
      </c>
      <c r="P266" s="424">
        <f t="shared" si="87"/>
        <v>0</v>
      </c>
      <c r="Q266" s="274" t="str">
        <f t="shared" si="72"/>
        <v>mb.</v>
      </c>
      <c r="R266" s="406"/>
      <c r="S266" s="184"/>
      <c r="T266" s="184"/>
      <c r="U266" s="184"/>
      <c r="V266" s="184"/>
      <c r="W266" s="184"/>
      <c r="X266" s="184"/>
      <c r="Y266" s="184"/>
      <c r="Z266" s="184"/>
      <c r="AA266" s="184"/>
      <c r="AB266" s="184"/>
      <c r="AC266" s="184"/>
      <c r="AD266" s="184"/>
      <c r="AE266" s="33"/>
      <c r="AG266" s="41">
        <f t="shared" si="73"/>
        <v>0</v>
      </c>
      <c r="AH266" s="413"/>
      <c r="AI266" s="42">
        <f t="shared" si="74"/>
        <v>0</v>
      </c>
      <c r="AK266" s="473">
        <f t="shared" si="75"/>
        <v>0</v>
      </c>
      <c r="AL266" s="473">
        <f t="shared" si="76"/>
        <v>0</v>
      </c>
      <c r="AM266" s="473">
        <f t="shared" si="77"/>
        <v>0</v>
      </c>
      <c r="AN266" s="473">
        <f t="shared" si="78"/>
        <v>0</v>
      </c>
      <c r="AO266" s="473">
        <f t="shared" si="79"/>
        <v>0</v>
      </c>
      <c r="AP266" s="473">
        <f t="shared" si="80"/>
        <v>0</v>
      </c>
      <c r="AQ266" s="473">
        <f t="shared" si="81"/>
        <v>0</v>
      </c>
      <c r="AR266" s="473">
        <f t="shared" si="82"/>
        <v>0</v>
      </c>
      <c r="AS266" s="473">
        <f t="shared" si="83"/>
        <v>0</v>
      </c>
      <c r="AT266" s="473">
        <f t="shared" si="84"/>
        <v>0</v>
      </c>
      <c r="AU266" s="473">
        <f t="shared" si="85"/>
        <v>0</v>
      </c>
      <c r="AV266" s="473">
        <f t="shared" si="86"/>
        <v>0</v>
      </c>
    </row>
    <row r="267" spans="1:48" x14ac:dyDescent="0.25">
      <c r="A267" s="592"/>
      <c r="B267" s="590"/>
      <c r="C267" s="601"/>
      <c r="D267" s="56" t="s">
        <v>1537</v>
      </c>
      <c r="E267" s="57">
        <v>170</v>
      </c>
      <c r="F267" s="57">
        <v>195</v>
      </c>
      <c r="G267" s="192">
        <f>VLOOKUP(D267,Baza_cen[],4,0)</f>
        <v>67.54825000000001</v>
      </c>
      <c r="I267" s="54">
        <f t="shared" si="70"/>
        <v>67.54825000000001</v>
      </c>
      <c r="P267" s="424">
        <f t="shared" si="87"/>
        <v>0</v>
      </c>
      <c r="Q267" s="274" t="str">
        <f t="shared" si="72"/>
        <v>mb.</v>
      </c>
      <c r="R267" s="406"/>
      <c r="S267" s="184"/>
      <c r="T267" s="184"/>
      <c r="U267" s="184"/>
      <c r="V267" s="184"/>
      <c r="W267" s="184"/>
      <c r="X267" s="184"/>
      <c r="Y267" s="184"/>
      <c r="Z267" s="184"/>
      <c r="AA267" s="184"/>
      <c r="AB267" s="184"/>
      <c r="AC267" s="184"/>
      <c r="AD267" s="184"/>
      <c r="AE267" s="33"/>
      <c r="AG267" s="41">
        <f t="shared" si="73"/>
        <v>0</v>
      </c>
      <c r="AH267" s="413"/>
      <c r="AI267" s="42">
        <f t="shared" si="74"/>
        <v>0</v>
      </c>
      <c r="AK267" s="473">
        <f t="shared" si="75"/>
        <v>0</v>
      </c>
      <c r="AL267" s="473">
        <f t="shared" si="76"/>
        <v>0</v>
      </c>
      <c r="AM267" s="473">
        <f t="shared" si="77"/>
        <v>0</v>
      </c>
      <c r="AN267" s="473">
        <f t="shared" si="78"/>
        <v>0</v>
      </c>
      <c r="AO267" s="473">
        <f t="shared" si="79"/>
        <v>0</v>
      </c>
      <c r="AP267" s="473">
        <f t="shared" si="80"/>
        <v>0</v>
      </c>
      <c r="AQ267" s="473">
        <f t="shared" si="81"/>
        <v>0</v>
      </c>
      <c r="AR267" s="473">
        <f t="shared" si="82"/>
        <v>0</v>
      </c>
      <c r="AS267" s="473">
        <f t="shared" si="83"/>
        <v>0</v>
      </c>
      <c r="AT267" s="473">
        <f t="shared" si="84"/>
        <v>0</v>
      </c>
      <c r="AU267" s="473">
        <f t="shared" si="85"/>
        <v>0</v>
      </c>
      <c r="AV267" s="473">
        <f t="shared" si="86"/>
        <v>0</v>
      </c>
    </row>
    <row r="268" spans="1:48" x14ac:dyDescent="0.25">
      <c r="A268" s="592"/>
      <c r="B268" s="590"/>
      <c r="C268" s="601"/>
      <c r="D268" s="56" t="s">
        <v>1538</v>
      </c>
      <c r="E268" s="57">
        <v>170</v>
      </c>
      <c r="F268" s="57">
        <v>200</v>
      </c>
      <c r="G268" s="192">
        <f>VLOOKUP(D268,Baza_cen[],4,0)</f>
        <v>68.71953000000002</v>
      </c>
      <c r="I268" s="54">
        <f t="shared" si="70"/>
        <v>68.71953000000002</v>
      </c>
      <c r="P268" s="424">
        <f t="shared" si="87"/>
        <v>0</v>
      </c>
      <c r="Q268" s="274" t="str">
        <f t="shared" si="72"/>
        <v>mb.</v>
      </c>
      <c r="R268" s="406"/>
      <c r="S268" s="184"/>
      <c r="T268" s="184"/>
      <c r="U268" s="184"/>
      <c r="V268" s="184"/>
      <c r="W268" s="184"/>
      <c r="X268" s="184"/>
      <c r="Y268" s="184"/>
      <c r="Z268" s="184"/>
      <c r="AA268" s="184"/>
      <c r="AB268" s="184"/>
      <c r="AC268" s="184"/>
      <c r="AD268" s="184"/>
      <c r="AE268" s="33"/>
      <c r="AG268" s="41">
        <f t="shared" si="73"/>
        <v>0</v>
      </c>
      <c r="AH268" s="413"/>
      <c r="AI268" s="42">
        <f t="shared" si="74"/>
        <v>0</v>
      </c>
      <c r="AK268" s="473">
        <f t="shared" si="75"/>
        <v>0</v>
      </c>
      <c r="AL268" s="473">
        <f t="shared" si="76"/>
        <v>0</v>
      </c>
      <c r="AM268" s="473">
        <f t="shared" si="77"/>
        <v>0</v>
      </c>
      <c r="AN268" s="473">
        <f t="shared" si="78"/>
        <v>0</v>
      </c>
      <c r="AO268" s="473">
        <f t="shared" si="79"/>
        <v>0</v>
      </c>
      <c r="AP268" s="473">
        <f t="shared" si="80"/>
        <v>0</v>
      </c>
      <c r="AQ268" s="473">
        <f t="shared" si="81"/>
        <v>0</v>
      </c>
      <c r="AR268" s="473">
        <f t="shared" si="82"/>
        <v>0</v>
      </c>
      <c r="AS268" s="473">
        <f t="shared" si="83"/>
        <v>0</v>
      </c>
      <c r="AT268" s="473">
        <f t="shared" si="84"/>
        <v>0</v>
      </c>
      <c r="AU268" s="473">
        <f t="shared" si="85"/>
        <v>0</v>
      </c>
      <c r="AV268" s="473">
        <f t="shared" si="86"/>
        <v>0</v>
      </c>
    </row>
    <row r="269" spans="1:48" x14ac:dyDescent="0.25">
      <c r="A269" s="592"/>
      <c r="B269" s="590"/>
      <c r="C269" s="601"/>
      <c r="D269" s="56" t="s">
        <v>1539</v>
      </c>
      <c r="E269" s="57">
        <v>170</v>
      </c>
      <c r="F269" s="57">
        <v>205</v>
      </c>
      <c r="G269" s="192">
        <f>VLOOKUP(D269,Baza_cen[],4,0)</f>
        <v>69.890810000000016</v>
      </c>
      <c r="I269" s="54">
        <f t="shared" si="70"/>
        <v>69.890810000000016</v>
      </c>
      <c r="P269" s="424">
        <f t="shared" si="87"/>
        <v>0</v>
      </c>
      <c r="Q269" s="274" t="str">
        <f t="shared" si="72"/>
        <v>mb.</v>
      </c>
      <c r="R269" s="406"/>
      <c r="S269" s="184"/>
      <c r="T269" s="184"/>
      <c r="U269" s="184"/>
      <c r="V269" s="184"/>
      <c r="W269" s="184"/>
      <c r="X269" s="184"/>
      <c r="Y269" s="184"/>
      <c r="Z269" s="184"/>
      <c r="AA269" s="184"/>
      <c r="AB269" s="184"/>
      <c r="AC269" s="184"/>
      <c r="AD269" s="184"/>
      <c r="AE269" s="33"/>
      <c r="AG269" s="41">
        <f t="shared" si="73"/>
        <v>0</v>
      </c>
      <c r="AH269" s="413"/>
      <c r="AI269" s="42">
        <f t="shared" si="74"/>
        <v>0</v>
      </c>
      <c r="AK269" s="473">
        <f t="shared" si="75"/>
        <v>0</v>
      </c>
      <c r="AL269" s="473">
        <f t="shared" si="76"/>
        <v>0</v>
      </c>
      <c r="AM269" s="473">
        <f t="shared" si="77"/>
        <v>0</v>
      </c>
      <c r="AN269" s="473">
        <f t="shared" si="78"/>
        <v>0</v>
      </c>
      <c r="AO269" s="473">
        <f t="shared" si="79"/>
        <v>0</v>
      </c>
      <c r="AP269" s="473">
        <f t="shared" si="80"/>
        <v>0</v>
      </c>
      <c r="AQ269" s="473">
        <f t="shared" si="81"/>
        <v>0</v>
      </c>
      <c r="AR269" s="473">
        <f t="shared" si="82"/>
        <v>0</v>
      </c>
      <c r="AS269" s="473">
        <f t="shared" si="83"/>
        <v>0</v>
      </c>
      <c r="AT269" s="473">
        <f t="shared" si="84"/>
        <v>0</v>
      </c>
      <c r="AU269" s="473">
        <f t="shared" si="85"/>
        <v>0</v>
      </c>
      <c r="AV269" s="473">
        <f t="shared" si="86"/>
        <v>0</v>
      </c>
    </row>
    <row r="270" spans="1:48" x14ac:dyDescent="0.25">
      <c r="A270" s="592"/>
      <c r="B270" s="590"/>
      <c r="C270" s="601"/>
      <c r="D270" s="56" t="s">
        <v>1540</v>
      </c>
      <c r="E270" s="57">
        <v>170</v>
      </c>
      <c r="F270" s="57">
        <v>210</v>
      </c>
      <c r="G270" s="192">
        <f>VLOOKUP(D270,Baza_cen[],4,0)</f>
        <v>71.062090000000026</v>
      </c>
      <c r="I270" s="54">
        <f t="shared" si="70"/>
        <v>71.062090000000026</v>
      </c>
      <c r="P270" s="424">
        <f t="shared" si="87"/>
        <v>0</v>
      </c>
      <c r="Q270" s="274" t="str">
        <f t="shared" si="72"/>
        <v>mb.</v>
      </c>
      <c r="R270" s="406"/>
      <c r="S270" s="184"/>
      <c r="T270" s="184"/>
      <c r="U270" s="184"/>
      <c r="V270" s="184"/>
      <c r="W270" s="184"/>
      <c r="X270" s="184"/>
      <c r="Y270" s="184"/>
      <c r="Z270" s="184"/>
      <c r="AA270" s="184"/>
      <c r="AB270" s="184"/>
      <c r="AC270" s="184"/>
      <c r="AD270" s="184"/>
      <c r="AE270" s="33"/>
      <c r="AG270" s="41">
        <f t="shared" si="73"/>
        <v>0</v>
      </c>
      <c r="AH270" s="413"/>
      <c r="AI270" s="42">
        <f t="shared" si="74"/>
        <v>0</v>
      </c>
      <c r="AK270" s="473">
        <f t="shared" si="75"/>
        <v>0</v>
      </c>
      <c r="AL270" s="473">
        <f t="shared" si="76"/>
        <v>0</v>
      </c>
      <c r="AM270" s="473">
        <f t="shared" si="77"/>
        <v>0</v>
      </c>
      <c r="AN270" s="473">
        <f t="shared" si="78"/>
        <v>0</v>
      </c>
      <c r="AO270" s="473">
        <f t="shared" si="79"/>
        <v>0</v>
      </c>
      <c r="AP270" s="473">
        <f t="shared" si="80"/>
        <v>0</v>
      </c>
      <c r="AQ270" s="473">
        <f t="shared" si="81"/>
        <v>0</v>
      </c>
      <c r="AR270" s="473">
        <f t="shared" si="82"/>
        <v>0</v>
      </c>
      <c r="AS270" s="473">
        <f t="shared" si="83"/>
        <v>0</v>
      </c>
      <c r="AT270" s="473">
        <f t="shared" si="84"/>
        <v>0</v>
      </c>
      <c r="AU270" s="473">
        <f t="shared" si="85"/>
        <v>0</v>
      </c>
      <c r="AV270" s="473">
        <f t="shared" si="86"/>
        <v>0</v>
      </c>
    </row>
    <row r="271" spans="1:48" x14ac:dyDescent="0.25">
      <c r="A271" s="592"/>
      <c r="B271" s="590"/>
      <c r="C271" s="601"/>
      <c r="D271" s="56" t="s">
        <v>1541</v>
      </c>
      <c r="E271" s="57">
        <v>170</v>
      </c>
      <c r="F271" s="57">
        <v>215</v>
      </c>
      <c r="G271" s="192">
        <f>VLOOKUP(D271,Baza_cen[],4,0)</f>
        <v>72.246680000000012</v>
      </c>
      <c r="I271" s="54">
        <f t="shared" si="70"/>
        <v>72.246680000000012</v>
      </c>
      <c r="P271" s="424">
        <f t="shared" si="87"/>
        <v>0</v>
      </c>
      <c r="Q271" s="274" t="str">
        <f t="shared" si="72"/>
        <v>mb.</v>
      </c>
      <c r="R271" s="406"/>
      <c r="S271" s="184"/>
      <c r="T271" s="184"/>
      <c r="U271" s="184"/>
      <c r="V271" s="184"/>
      <c r="W271" s="184"/>
      <c r="X271" s="184"/>
      <c r="Y271" s="184"/>
      <c r="Z271" s="184"/>
      <c r="AA271" s="184"/>
      <c r="AB271" s="184"/>
      <c r="AC271" s="184"/>
      <c r="AD271" s="184"/>
      <c r="AE271" s="33"/>
      <c r="AG271" s="41">
        <f t="shared" si="73"/>
        <v>0</v>
      </c>
      <c r="AH271" s="413"/>
      <c r="AI271" s="42">
        <f t="shared" si="74"/>
        <v>0</v>
      </c>
      <c r="AK271" s="473">
        <f t="shared" si="75"/>
        <v>0</v>
      </c>
      <c r="AL271" s="473">
        <f t="shared" si="76"/>
        <v>0</v>
      </c>
      <c r="AM271" s="473">
        <f t="shared" si="77"/>
        <v>0</v>
      </c>
      <c r="AN271" s="473">
        <f t="shared" si="78"/>
        <v>0</v>
      </c>
      <c r="AO271" s="473">
        <f t="shared" si="79"/>
        <v>0</v>
      </c>
      <c r="AP271" s="473">
        <f t="shared" si="80"/>
        <v>0</v>
      </c>
      <c r="AQ271" s="473">
        <f t="shared" si="81"/>
        <v>0</v>
      </c>
      <c r="AR271" s="473">
        <f t="shared" si="82"/>
        <v>0</v>
      </c>
      <c r="AS271" s="473">
        <f t="shared" si="83"/>
        <v>0</v>
      </c>
      <c r="AT271" s="473">
        <f t="shared" si="84"/>
        <v>0</v>
      </c>
      <c r="AU271" s="473">
        <f t="shared" si="85"/>
        <v>0</v>
      </c>
      <c r="AV271" s="473">
        <f t="shared" si="86"/>
        <v>0</v>
      </c>
    </row>
    <row r="272" spans="1:48" x14ac:dyDescent="0.25">
      <c r="A272" s="592"/>
      <c r="B272" s="590"/>
      <c r="C272" s="601"/>
      <c r="D272" s="56" t="s">
        <v>1542</v>
      </c>
      <c r="E272" s="57">
        <v>170</v>
      </c>
      <c r="F272" s="57">
        <v>220</v>
      </c>
      <c r="G272" s="192">
        <f>VLOOKUP(D272,Baza_cen[],4,0)</f>
        <v>73.417960000000008</v>
      </c>
      <c r="I272" s="54">
        <f t="shared" si="70"/>
        <v>73.417960000000008</v>
      </c>
      <c r="P272" s="424">
        <f t="shared" si="87"/>
        <v>0</v>
      </c>
      <c r="Q272" s="274" t="str">
        <f t="shared" si="72"/>
        <v>mb.</v>
      </c>
      <c r="R272" s="406"/>
      <c r="S272" s="184"/>
      <c r="T272" s="184"/>
      <c r="U272" s="184"/>
      <c r="V272" s="184"/>
      <c r="W272" s="184"/>
      <c r="X272" s="184"/>
      <c r="Y272" s="184"/>
      <c r="Z272" s="184"/>
      <c r="AA272" s="184"/>
      <c r="AB272" s="184"/>
      <c r="AC272" s="184"/>
      <c r="AD272" s="184"/>
      <c r="AE272" s="33"/>
      <c r="AG272" s="41">
        <f t="shared" si="73"/>
        <v>0</v>
      </c>
      <c r="AH272" s="413"/>
      <c r="AI272" s="42">
        <f t="shared" si="74"/>
        <v>0</v>
      </c>
      <c r="AK272" s="473">
        <f t="shared" si="75"/>
        <v>0</v>
      </c>
      <c r="AL272" s="473">
        <f t="shared" si="76"/>
        <v>0</v>
      </c>
      <c r="AM272" s="473">
        <f t="shared" si="77"/>
        <v>0</v>
      </c>
      <c r="AN272" s="473">
        <f t="shared" si="78"/>
        <v>0</v>
      </c>
      <c r="AO272" s="473">
        <f t="shared" si="79"/>
        <v>0</v>
      </c>
      <c r="AP272" s="473">
        <f t="shared" si="80"/>
        <v>0</v>
      </c>
      <c r="AQ272" s="473">
        <f t="shared" si="81"/>
        <v>0</v>
      </c>
      <c r="AR272" s="473">
        <f t="shared" si="82"/>
        <v>0</v>
      </c>
      <c r="AS272" s="473">
        <f t="shared" si="83"/>
        <v>0</v>
      </c>
      <c r="AT272" s="473">
        <f t="shared" si="84"/>
        <v>0</v>
      </c>
      <c r="AU272" s="473">
        <f t="shared" si="85"/>
        <v>0</v>
      </c>
      <c r="AV272" s="473">
        <f t="shared" si="86"/>
        <v>0</v>
      </c>
    </row>
    <row r="273" spans="1:48" x14ac:dyDescent="0.25">
      <c r="A273" s="592"/>
      <c r="B273" s="590"/>
      <c r="C273" s="601"/>
      <c r="D273" s="56" t="s">
        <v>1543</v>
      </c>
      <c r="E273" s="57">
        <v>170</v>
      </c>
      <c r="F273" s="57">
        <v>225</v>
      </c>
      <c r="G273" s="192">
        <f>VLOOKUP(D273,Baza_cen[],4,0)</f>
        <v>74.589240000000018</v>
      </c>
      <c r="I273" s="54">
        <f t="shared" si="70"/>
        <v>74.589240000000018</v>
      </c>
      <c r="P273" s="424">
        <f t="shared" si="87"/>
        <v>0</v>
      </c>
      <c r="Q273" s="274" t="str">
        <f t="shared" si="72"/>
        <v>mb.</v>
      </c>
      <c r="R273" s="406"/>
      <c r="S273" s="184"/>
      <c r="T273" s="184"/>
      <c r="U273" s="184"/>
      <c r="V273" s="184"/>
      <c r="W273" s="184"/>
      <c r="X273" s="184"/>
      <c r="Y273" s="184"/>
      <c r="Z273" s="184"/>
      <c r="AA273" s="184"/>
      <c r="AB273" s="184"/>
      <c r="AC273" s="184"/>
      <c r="AD273" s="184"/>
      <c r="AE273" s="33"/>
      <c r="AG273" s="41">
        <f t="shared" si="73"/>
        <v>0</v>
      </c>
      <c r="AH273" s="413"/>
      <c r="AI273" s="42">
        <f t="shared" si="74"/>
        <v>0</v>
      </c>
      <c r="AK273" s="473">
        <f t="shared" si="75"/>
        <v>0</v>
      </c>
      <c r="AL273" s="473">
        <f t="shared" si="76"/>
        <v>0</v>
      </c>
      <c r="AM273" s="473">
        <f t="shared" si="77"/>
        <v>0</v>
      </c>
      <c r="AN273" s="473">
        <f t="shared" si="78"/>
        <v>0</v>
      </c>
      <c r="AO273" s="473">
        <f t="shared" si="79"/>
        <v>0</v>
      </c>
      <c r="AP273" s="473">
        <f t="shared" si="80"/>
        <v>0</v>
      </c>
      <c r="AQ273" s="473">
        <f t="shared" si="81"/>
        <v>0</v>
      </c>
      <c r="AR273" s="473">
        <f t="shared" si="82"/>
        <v>0</v>
      </c>
      <c r="AS273" s="473">
        <f t="shared" si="83"/>
        <v>0</v>
      </c>
      <c r="AT273" s="473">
        <f t="shared" si="84"/>
        <v>0</v>
      </c>
      <c r="AU273" s="473">
        <f t="shared" si="85"/>
        <v>0</v>
      </c>
      <c r="AV273" s="473">
        <f t="shared" si="86"/>
        <v>0</v>
      </c>
    </row>
    <row r="274" spans="1:48" x14ac:dyDescent="0.25">
      <c r="A274" s="592"/>
      <c r="B274" s="590"/>
      <c r="C274" s="601"/>
      <c r="D274" s="56" t="s">
        <v>1544</v>
      </c>
      <c r="E274" s="57">
        <v>170</v>
      </c>
      <c r="F274" s="57">
        <v>230</v>
      </c>
      <c r="G274" s="192">
        <f>VLOOKUP(D274,Baza_cen[],4,0)</f>
        <v>75.773830000000018</v>
      </c>
      <c r="I274" s="54">
        <f t="shared" si="70"/>
        <v>75.773830000000018</v>
      </c>
      <c r="P274" s="424">
        <f t="shared" si="87"/>
        <v>0</v>
      </c>
      <c r="Q274" s="274" t="str">
        <f t="shared" si="72"/>
        <v>mb.</v>
      </c>
      <c r="R274" s="406"/>
      <c r="S274" s="184"/>
      <c r="T274" s="184"/>
      <c r="U274" s="184"/>
      <c r="V274" s="184"/>
      <c r="W274" s="184"/>
      <c r="X274" s="184"/>
      <c r="Y274" s="184"/>
      <c r="Z274" s="184"/>
      <c r="AA274" s="184"/>
      <c r="AB274" s="184"/>
      <c r="AC274" s="184"/>
      <c r="AD274" s="184"/>
      <c r="AE274" s="33"/>
      <c r="AG274" s="41">
        <f t="shared" si="73"/>
        <v>0</v>
      </c>
      <c r="AH274" s="413"/>
      <c r="AI274" s="42">
        <f t="shared" si="74"/>
        <v>0</v>
      </c>
      <c r="AK274" s="473">
        <f t="shared" si="75"/>
        <v>0</v>
      </c>
      <c r="AL274" s="473">
        <f t="shared" si="76"/>
        <v>0</v>
      </c>
      <c r="AM274" s="473">
        <f t="shared" si="77"/>
        <v>0</v>
      </c>
      <c r="AN274" s="473">
        <f t="shared" si="78"/>
        <v>0</v>
      </c>
      <c r="AO274" s="473">
        <f t="shared" si="79"/>
        <v>0</v>
      </c>
      <c r="AP274" s="473">
        <f t="shared" si="80"/>
        <v>0</v>
      </c>
      <c r="AQ274" s="473">
        <f t="shared" si="81"/>
        <v>0</v>
      </c>
      <c r="AR274" s="473">
        <f t="shared" si="82"/>
        <v>0</v>
      </c>
      <c r="AS274" s="473">
        <f t="shared" si="83"/>
        <v>0</v>
      </c>
      <c r="AT274" s="473">
        <f t="shared" si="84"/>
        <v>0</v>
      </c>
      <c r="AU274" s="473">
        <f t="shared" si="85"/>
        <v>0</v>
      </c>
      <c r="AV274" s="473">
        <f t="shared" si="86"/>
        <v>0</v>
      </c>
    </row>
    <row r="275" spans="1:48" x14ac:dyDescent="0.25">
      <c r="A275" s="592"/>
      <c r="B275" s="590"/>
      <c r="C275" s="601"/>
      <c r="D275" s="56" t="s">
        <v>1545</v>
      </c>
      <c r="E275" s="57">
        <v>170</v>
      </c>
      <c r="F275" s="57">
        <v>235</v>
      </c>
      <c r="G275" s="192">
        <f>VLOOKUP(D275,Baza_cen[],4,0)</f>
        <v>76.945110000000028</v>
      </c>
      <c r="I275" s="54">
        <f t="shared" si="70"/>
        <v>76.945110000000028</v>
      </c>
      <c r="P275" s="424">
        <f t="shared" si="87"/>
        <v>0</v>
      </c>
      <c r="Q275" s="274" t="str">
        <f t="shared" si="72"/>
        <v>mb.</v>
      </c>
      <c r="R275" s="406"/>
      <c r="S275" s="184"/>
      <c r="T275" s="184"/>
      <c r="U275" s="184"/>
      <c r="V275" s="184"/>
      <c r="W275" s="184"/>
      <c r="X275" s="184"/>
      <c r="Y275" s="184"/>
      <c r="Z275" s="184"/>
      <c r="AA275" s="184"/>
      <c r="AB275" s="184"/>
      <c r="AC275" s="184"/>
      <c r="AD275" s="184"/>
      <c r="AE275" s="33"/>
      <c r="AG275" s="41">
        <f t="shared" si="73"/>
        <v>0</v>
      </c>
      <c r="AH275" s="413"/>
      <c r="AI275" s="42">
        <f t="shared" si="74"/>
        <v>0</v>
      </c>
      <c r="AK275" s="473">
        <f t="shared" si="75"/>
        <v>0</v>
      </c>
      <c r="AL275" s="473">
        <f t="shared" si="76"/>
        <v>0</v>
      </c>
      <c r="AM275" s="473">
        <f t="shared" si="77"/>
        <v>0</v>
      </c>
      <c r="AN275" s="473">
        <f t="shared" si="78"/>
        <v>0</v>
      </c>
      <c r="AO275" s="473">
        <f t="shared" si="79"/>
        <v>0</v>
      </c>
      <c r="AP275" s="473">
        <f t="shared" si="80"/>
        <v>0</v>
      </c>
      <c r="AQ275" s="473">
        <f t="shared" si="81"/>
        <v>0</v>
      </c>
      <c r="AR275" s="473">
        <f t="shared" si="82"/>
        <v>0</v>
      </c>
      <c r="AS275" s="473">
        <f t="shared" si="83"/>
        <v>0</v>
      </c>
      <c r="AT275" s="473">
        <f t="shared" si="84"/>
        <v>0</v>
      </c>
      <c r="AU275" s="473">
        <f t="shared" si="85"/>
        <v>0</v>
      </c>
      <c r="AV275" s="473">
        <f t="shared" si="86"/>
        <v>0</v>
      </c>
    </row>
    <row r="276" spans="1:48" x14ac:dyDescent="0.25">
      <c r="A276" s="592"/>
      <c r="B276" s="590"/>
      <c r="C276" s="601"/>
      <c r="D276" s="56" t="s">
        <v>1546</v>
      </c>
      <c r="E276" s="57">
        <v>170</v>
      </c>
      <c r="F276" s="57">
        <v>240</v>
      </c>
      <c r="G276" s="192">
        <f>VLOOKUP(D276,Baza_cen[],4,0)</f>
        <v>78.11639000000001</v>
      </c>
      <c r="I276" s="54">
        <f t="shared" si="70"/>
        <v>78.11639000000001</v>
      </c>
      <c r="P276" s="424">
        <f t="shared" si="87"/>
        <v>0</v>
      </c>
      <c r="Q276" s="274" t="str">
        <f t="shared" si="72"/>
        <v>mb.</v>
      </c>
      <c r="R276" s="406"/>
      <c r="S276" s="184"/>
      <c r="T276" s="184"/>
      <c r="U276" s="184"/>
      <c r="V276" s="184"/>
      <c r="W276" s="184"/>
      <c r="X276" s="184"/>
      <c r="Y276" s="184"/>
      <c r="Z276" s="184"/>
      <c r="AA276" s="184"/>
      <c r="AB276" s="184"/>
      <c r="AC276" s="184"/>
      <c r="AD276" s="184"/>
      <c r="AE276" s="33"/>
      <c r="AG276" s="41">
        <f t="shared" si="73"/>
        <v>0</v>
      </c>
      <c r="AH276" s="413"/>
      <c r="AI276" s="42">
        <f t="shared" si="74"/>
        <v>0</v>
      </c>
      <c r="AK276" s="473">
        <f t="shared" si="75"/>
        <v>0</v>
      </c>
      <c r="AL276" s="473">
        <f t="shared" si="76"/>
        <v>0</v>
      </c>
      <c r="AM276" s="473">
        <f t="shared" si="77"/>
        <v>0</v>
      </c>
      <c r="AN276" s="473">
        <f t="shared" si="78"/>
        <v>0</v>
      </c>
      <c r="AO276" s="473">
        <f t="shared" si="79"/>
        <v>0</v>
      </c>
      <c r="AP276" s="473">
        <f t="shared" si="80"/>
        <v>0</v>
      </c>
      <c r="AQ276" s="473">
        <f t="shared" si="81"/>
        <v>0</v>
      </c>
      <c r="AR276" s="473">
        <f t="shared" si="82"/>
        <v>0</v>
      </c>
      <c r="AS276" s="473">
        <f t="shared" si="83"/>
        <v>0</v>
      </c>
      <c r="AT276" s="473">
        <f t="shared" si="84"/>
        <v>0</v>
      </c>
      <c r="AU276" s="473">
        <f t="shared" si="85"/>
        <v>0</v>
      </c>
      <c r="AV276" s="473">
        <f t="shared" si="86"/>
        <v>0</v>
      </c>
    </row>
    <row r="277" spans="1:48" x14ac:dyDescent="0.25">
      <c r="A277" s="592"/>
      <c r="B277" s="590"/>
      <c r="C277" s="601"/>
      <c r="D277" s="56" t="s">
        <v>1547</v>
      </c>
      <c r="E277" s="57">
        <v>170</v>
      </c>
      <c r="F277" s="57">
        <v>245</v>
      </c>
      <c r="G277" s="192">
        <f>VLOOKUP(D277,Baza_cen[],4,0)</f>
        <v>79.287670000000006</v>
      </c>
      <c r="I277" s="54">
        <f t="shared" si="70"/>
        <v>79.287670000000006</v>
      </c>
      <c r="P277" s="424">
        <f t="shared" si="87"/>
        <v>0</v>
      </c>
      <c r="Q277" s="274" t="str">
        <f t="shared" si="72"/>
        <v>mb.</v>
      </c>
      <c r="R277" s="406"/>
      <c r="S277" s="184"/>
      <c r="T277" s="184"/>
      <c r="U277" s="184"/>
      <c r="V277" s="184"/>
      <c r="W277" s="184"/>
      <c r="X277" s="184"/>
      <c r="Y277" s="184"/>
      <c r="Z277" s="184"/>
      <c r="AA277" s="184"/>
      <c r="AB277" s="184"/>
      <c r="AC277" s="184"/>
      <c r="AD277" s="184"/>
      <c r="AE277" s="33"/>
      <c r="AG277" s="41">
        <f t="shared" si="73"/>
        <v>0</v>
      </c>
      <c r="AH277" s="413"/>
      <c r="AI277" s="42">
        <f t="shared" si="74"/>
        <v>0</v>
      </c>
      <c r="AK277" s="473">
        <f t="shared" si="75"/>
        <v>0</v>
      </c>
      <c r="AL277" s="473">
        <f t="shared" si="76"/>
        <v>0</v>
      </c>
      <c r="AM277" s="473">
        <f t="shared" si="77"/>
        <v>0</v>
      </c>
      <c r="AN277" s="473">
        <f t="shared" si="78"/>
        <v>0</v>
      </c>
      <c r="AO277" s="473">
        <f t="shared" si="79"/>
        <v>0</v>
      </c>
      <c r="AP277" s="473">
        <f t="shared" si="80"/>
        <v>0</v>
      </c>
      <c r="AQ277" s="473">
        <f t="shared" si="81"/>
        <v>0</v>
      </c>
      <c r="AR277" s="473">
        <f t="shared" si="82"/>
        <v>0</v>
      </c>
      <c r="AS277" s="473">
        <f t="shared" si="83"/>
        <v>0</v>
      </c>
      <c r="AT277" s="473">
        <f t="shared" si="84"/>
        <v>0</v>
      </c>
      <c r="AU277" s="473">
        <f t="shared" si="85"/>
        <v>0</v>
      </c>
      <c r="AV277" s="473">
        <f t="shared" si="86"/>
        <v>0</v>
      </c>
    </row>
    <row r="278" spans="1:48" x14ac:dyDescent="0.25">
      <c r="A278" s="592"/>
      <c r="B278" s="590"/>
      <c r="C278" s="601"/>
      <c r="D278" s="56" t="s">
        <v>1548</v>
      </c>
      <c r="E278" s="57">
        <v>170</v>
      </c>
      <c r="F278" s="57">
        <v>250</v>
      </c>
      <c r="G278" s="192">
        <f>VLOOKUP(D278,Baza_cen[],4,0)</f>
        <v>80.47226000000002</v>
      </c>
      <c r="I278" s="54">
        <f t="shared" si="70"/>
        <v>80.47226000000002</v>
      </c>
      <c r="P278" s="424">
        <f t="shared" si="87"/>
        <v>0</v>
      </c>
      <c r="Q278" s="274" t="str">
        <f t="shared" si="72"/>
        <v>mb.</v>
      </c>
      <c r="R278" s="406"/>
      <c r="S278" s="184"/>
      <c r="T278" s="184"/>
      <c r="U278" s="184"/>
      <c r="V278" s="184"/>
      <c r="W278" s="184"/>
      <c r="X278" s="184"/>
      <c r="Y278" s="184"/>
      <c r="Z278" s="184"/>
      <c r="AA278" s="184"/>
      <c r="AB278" s="184"/>
      <c r="AC278" s="184"/>
      <c r="AD278" s="184"/>
      <c r="AE278" s="33"/>
      <c r="AG278" s="41">
        <f t="shared" si="73"/>
        <v>0</v>
      </c>
      <c r="AH278" s="413"/>
      <c r="AI278" s="42">
        <f t="shared" si="74"/>
        <v>0</v>
      </c>
      <c r="AK278" s="473">
        <f t="shared" si="75"/>
        <v>0</v>
      </c>
      <c r="AL278" s="473">
        <f t="shared" si="76"/>
        <v>0</v>
      </c>
      <c r="AM278" s="473">
        <f t="shared" si="77"/>
        <v>0</v>
      </c>
      <c r="AN278" s="473">
        <f t="shared" si="78"/>
        <v>0</v>
      </c>
      <c r="AO278" s="473">
        <f t="shared" si="79"/>
        <v>0</v>
      </c>
      <c r="AP278" s="473">
        <f t="shared" si="80"/>
        <v>0</v>
      </c>
      <c r="AQ278" s="473">
        <f t="shared" si="81"/>
        <v>0</v>
      </c>
      <c r="AR278" s="473">
        <f t="shared" si="82"/>
        <v>0</v>
      </c>
      <c r="AS278" s="473">
        <f t="shared" si="83"/>
        <v>0</v>
      </c>
      <c r="AT278" s="473">
        <f t="shared" si="84"/>
        <v>0</v>
      </c>
      <c r="AU278" s="473">
        <f t="shared" si="85"/>
        <v>0</v>
      </c>
      <c r="AV278" s="473">
        <f t="shared" si="86"/>
        <v>0</v>
      </c>
    </row>
    <row r="279" spans="1:48" x14ac:dyDescent="0.25">
      <c r="A279" s="592"/>
      <c r="B279" s="590"/>
      <c r="C279" s="601"/>
      <c r="D279" s="56" t="s">
        <v>1549</v>
      </c>
      <c r="E279" s="57">
        <v>170</v>
      </c>
      <c r="F279" s="57">
        <v>255</v>
      </c>
      <c r="G279" s="192">
        <f>VLOOKUP(D279,Baza_cen[],4,0)</f>
        <v>81.64354000000003</v>
      </c>
      <c r="I279" s="54">
        <f t="shared" si="70"/>
        <v>81.64354000000003</v>
      </c>
      <c r="P279" s="424">
        <f t="shared" si="87"/>
        <v>0</v>
      </c>
      <c r="Q279" s="274" t="str">
        <f t="shared" si="72"/>
        <v>mb.</v>
      </c>
      <c r="R279" s="406"/>
      <c r="S279" s="184"/>
      <c r="T279" s="184"/>
      <c r="U279" s="184"/>
      <c r="V279" s="184"/>
      <c r="W279" s="184"/>
      <c r="X279" s="184"/>
      <c r="Y279" s="184"/>
      <c r="Z279" s="184"/>
      <c r="AA279" s="184"/>
      <c r="AB279" s="184"/>
      <c r="AC279" s="184"/>
      <c r="AD279" s="184"/>
      <c r="AE279" s="33"/>
      <c r="AG279" s="41">
        <f t="shared" si="73"/>
        <v>0</v>
      </c>
      <c r="AH279" s="413"/>
      <c r="AI279" s="42">
        <f t="shared" si="74"/>
        <v>0</v>
      </c>
      <c r="AK279" s="473">
        <f t="shared" si="75"/>
        <v>0</v>
      </c>
      <c r="AL279" s="473">
        <f t="shared" si="76"/>
        <v>0</v>
      </c>
      <c r="AM279" s="473">
        <f t="shared" si="77"/>
        <v>0</v>
      </c>
      <c r="AN279" s="473">
        <f t="shared" si="78"/>
        <v>0</v>
      </c>
      <c r="AO279" s="473">
        <f t="shared" si="79"/>
        <v>0</v>
      </c>
      <c r="AP279" s="473">
        <f t="shared" si="80"/>
        <v>0</v>
      </c>
      <c r="AQ279" s="473">
        <f t="shared" si="81"/>
        <v>0</v>
      </c>
      <c r="AR279" s="473">
        <f t="shared" si="82"/>
        <v>0</v>
      </c>
      <c r="AS279" s="473">
        <f t="shared" si="83"/>
        <v>0</v>
      </c>
      <c r="AT279" s="473">
        <f t="shared" si="84"/>
        <v>0</v>
      </c>
      <c r="AU279" s="473">
        <f t="shared" si="85"/>
        <v>0</v>
      </c>
      <c r="AV279" s="473">
        <f t="shared" si="86"/>
        <v>0</v>
      </c>
    </row>
    <row r="280" spans="1:48" x14ac:dyDescent="0.25">
      <c r="A280" s="592"/>
      <c r="B280" s="590"/>
      <c r="C280" s="601"/>
      <c r="D280" s="56" t="s">
        <v>1550</v>
      </c>
      <c r="E280" s="57">
        <v>170</v>
      </c>
      <c r="F280" s="57">
        <v>260</v>
      </c>
      <c r="G280" s="192">
        <f>VLOOKUP(D280,Baza_cen[],4,0)</f>
        <v>82.814820000000012</v>
      </c>
      <c r="I280" s="54">
        <f t="shared" si="70"/>
        <v>82.814820000000012</v>
      </c>
      <c r="P280" s="424">
        <f t="shared" si="87"/>
        <v>0</v>
      </c>
      <c r="Q280" s="274" t="str">
        <f t="shared" si="72"/>
        <v>mb.</v>
      </c>
      <c r="R280" s="406"/>
      <c r="S280" s="184"/>
      <c r="T280" s="184"/>
      <c r="U280" s="184"/>
      <c r="V280" s="184"/>
      <c r="W280" s="184"/>
      <c r="X280" s="184"/>
      <c r="Y280" s="184"/>
      <c r="Z280" s="184"/>
      <c r="AA280" s="184"/>
      <c r="AB280" s="184"/>
      <c r="AC280" s="184"/>
      <c r="AD280" s="184"/>
      <c r="AE280" s="33"/>
      <c r="AG280" s="41">
        <f t="shared" si="73"/>
        <v>0</v>
      </c>
      <c r="AH280" s="413"/>
      <c r="AI280" s="42">
        <f t="shared" si="74"/>
        <v>0</v>
      </c>
      <c r="AK280" s="473">
        <f t="shared" si="75"/>
        <v>0</v>
      </c>
      <c r="AL280" s="473">
        <f t="shared" si="76"/>
        <v>0</v>
      </c>
      <c r="AM280" s="473">
        <f t="shared" si="77"/>
        <v>0</v>
      </c>
      <c r="AN280" s="473">
        <f t="shared" si="78"/>
        <v>0</v>
      </c>
      <c r="AO280" s="473">
        <f t="shared" si="79"/>
        <v>0</v>
      </c>
      <c r="AP280" s="473">
        <f t="shared" si="80"/>
        <v>0</v>
      </c>
      <c r="AQ280" s="473">
        <f t="shared" si="81"/>
        <v>0</v>
      </c>
      <c r="AR280" s="473">
        <f t="shared" si="82"/>
        <v>0</v>
      </c>
      <c r="AS280" s="473">
        <f t="shared" si="83"/>
        <v>0</v>
      </c>
      <c r="AT280" s="473">
        <f t="shared" si="84"/>
        <v>0</v>
      </c>
      <c r="AU280" s="473">
        <f t="shared" si="85"/>
        <v>0</v>
      </c>
      <c r="AV280" s="473">
        <f t="shared" si="86"/>
        <v>0</v>
      </c>
    </row>
    <row r="281" spans="1:48" x14ac:dyDescent="0.25">
      <c r="A281" s="592"/>
      <c r="B281" s="590"/>
      <c r="C281" s="601"/>
      <c r="D281" s="56" t="s">
        <v>1551</v>
      </c>
      <c r="E281" s="57">
        <v>170</v>
      </c>
      <c r="F281" s="57">
        <v>265</v>
      </c>
      <c r="G281" s="192">
        <f>VLOOKUP(D281,Baza_cen[],4,0)</f>
        <v>84.278920000000014</v>
      </c>
      <c r="I281" s="54">
        <f t="shared" si="70"/>
        <v>84.278920000000014</v>
      </c>
      <c r="P281" s="424">
        <f t="shared" si="87"/>
        <v>0</v>
      </c>
      <c r="Q281" s="274" t="str">
        <f t="shared" si="72"/>
        <v>mb.</v>
      </c>
      <c r="R281" s="406"/>
      <c r="S281" s="184"/>
      <c r="T281" s="184"/>
      <c r="U281" s="184"/>
      <c r="V281" s="184"/>
      <c r="W281" s="184"/>
      <c r="X281" s="184"/>
      <c r="Y281" s="184"/>
      <c r="Z281" s="184"/>
      <c r="AA281" s="184"/>
      <c r="AB281" s="184"/>
      <c r="AC281" s="184"/>
      <c r="AD281" s="184"/>
      <c r="AE281" s="33"/>
      <c r="AG281" s="41">
        <f t="shared" si="73"/>
        <v>0</v>
      </c>
      <c r="AH281" s="413"/>
      <c r="AI281" s="42">
        <f t="shared" si="74"/>
        <v>0</v>
      </c>
      <c r="AK281" s="473">
        <f t="shared" si="75"/>
        <v>0</v>
      </c>
      <c r="AL281" s="473">
        <f t="shared" si="76"/>
        <v>0</v>
      </c>
      <c r="AM281" s="473">
        <f t="shared" si="77"/>
        <v>0</v>
      </c>
      <c r="AN281" s="473">
        <f t="shared" si="78"/>
        <v>0</v>
      </c>
      <c r="AO281" s="473">
        <f t="shared" si="79"/>
        <v>0</v>
      </c>
      <c r="AP281" s="473">
        <f t="shared" si="80"/>
        <v>0</v>
      </c>
      <c r="AQ281" s="473">
        <f t="shared" si="81"/>
        <v>0</v>
      </c>
      <c r="AR281" s="473">
        <f t="shared" si="82"/>
        <v>0</v>
      </c>
      <c r="AS281" s="473">
        <f t="shared" si="83"/>
        <v>0</v>
      </c>
      <c r="AT281" s="473">
        <f t="shared" si="84"/>
        <v>0</v>
      </c>
      <c r="AU281" s="473">
        <f t="shared" si="85"/>
        <v>0</v>
      </c>
      <c r="AV281" s="473">
        <f t="shared" si="86"/>
        <v>0</v>
      </c>
    </row>
    <row r="282" spans="1:48" x14ac:dyDescent="0.25">
      <c r="A282" s="592"/>
      <c r="B282" s="590"/>
      <c r="C282" s="601"/>
      <c r="D282" s="56" t="s">
        <v>1552</v>
      </c>
      <c r="E282" s="57">
        <v>170</v>
      </c>
      <c r="F282" s="57">
        <v>270</v>
      </c>
      <c r="G282" s="192">
        <f>VLOOKUP(D282,Baza_cen[],4,0)</f>
        <v>85.756330000000048</v>
      </c>
      <c r="I282" s="54">
        <f t="shared" si="70"/>
        <v>85.756330000000048</v>
      </c>
      <c r="P282" s="424">
        <f t="shared" si="87"/>
        <v>0</v>
      </c>
      <c r="Q282" s="274" t="str">
        <f t="shared" si="72"/>
        <v>mb.</v>
      </c>
      <c r="R282" s="406"/>
      <c r="S282" s="184"/>
      <c r="T282" s="184"/>
      <c r="U282" s="184"/>
      <c r="V282" s="184"/>
      <c r="W282" s="184"/>
      <c r="X282" s="184"/>
      <c r="Y282" s="184"/>
      <c r="Z282" s="184"/>
      <c r="AA282" s="184"/>
      <c r="AB282" s="184"/>
      <c r="AC282" s="184"/>
      <c r="AD282" s="184"/>
      <c r="AE282" s="33"/>
      <c r="AG282" s="41">
        <f t="shared" si="73"/>
        <v>0</v>
      </c>
      <c r="AH282" s="413"/>
      <c r="AI282" s="42">
        <f t="shared" si="74"/>
        <v>0</v>
      </c>
      <c r="AK282" s="473">
        <f t="shared" si="75"/>
        <v>0</v>
      </c>
      <c r="AL282" s="473">
        <f t="shared" si="76"/>
        <v>0</v>
      </c>
      <c r="AM282" s="473">
        <f t="shared" si="77"/>
        <v>0</v>
      </c>
      <c r="AN282" s="473">
        <f t="shared" si="78"/>
        <v>0</v>
      </c>
      <c r="AO282" s="473">
        <f t="shared" si="79"/>
        <v>0</v>
      </c>
      <c r="AP282" s="473">
        <f t="shared" si="80"/>
        <v>0</v>
      </c>
      <c r="AQ282" s="473">
        <f t="shared" si="81"/>
        <v>0</v>
      </c>
      <c r="AR282" s="473">
        <f t="shared" si="82"/>
        <v>0</v>
      </c>
      <c r="AS282" s="473">
        <f t="shared" si="83"/>
        <v>0</v>
      </c>
      <c r="AT282" s="473">
        <f t="shared" si="84"/>
        <v>0</v>
      </c>
      <c r="AU282" s="473">
        <f t="shared" si="85"/>
        <v>0</v>
      </c>
      <c r="AV282" s="473">
        <f t="shared" si="86"/>
        <v>0</v>
      </c>
    </row>
    <row r="283" spans="1:48" x14ac:dyDescent="0.25">
      <c r="A283" s="592"/>
      <c r="B283" s="590"/>
      <c r="C283" s="601"/>
      <c r="D283" s="56" t="s">
        <v>1553</v>
      </c>
      <c r="E283" s="57">
        <v>170</v>
      </c>
      <c r="F283" s="57">
        <v>275</v>
      </c>
      <c r="G283" s="192">
        <f>VLOOKUP(D283,Baza_cen[],4,0)</f>
        <v>87.220430000000036</v>
      </c>
      <c r="I283" s="54">
        <f t="shared" si="70"/>
        <v>87.220430000000036</v>
      </c>
      <c r="P283" s="424">
        <f t="shared" si="87"/>
        <v>0</v>
      </c>
      <c r="Q283" s="274" t="str">
        <f t="shared" si="72"/>
        <v>mb.</v>
      </c>
      <c r="R283" s="406"/>
      <c r="S283" s="184"/>
      <c r="T283" s="184"/>
      <c r="U283" s="184"/>
      <c r="V283" s="184"/>
      <c r="W283" s="184"/>
      <c r="X283" s="184"/>
      <c r="Y283" s="184"/>
      <c r="Z283" s="184"/>
      <c r="AA283" s="184"/>
      <c r="AB283" s="184"/>
      <c r="AC283" s="184"/>
      <c r="AD283" s="184"/>
      <c r="AE283" s="33"/>
      <c r="AG283" s="41">
        <f t="shared" si="73"/>
        <v>0</v>
      </c>
      <c r="AH283" s="413"/>
      <c r="AI283" s="42">
        <f t="shared" si="74"/>
        <v>0</v>
      </c>
      <c r="AK283" s="473">
        <f t="shared" si="75"/>
        <v>0</v>
      </c>
      <c r="AL283" s="473">
        <f t="shared" si="76"/>
        <v>0</v>
      </c>
      <c r="AM283" s="473">
        <f t="shared" si="77"/>
        <v>0</v>
      </c>
      <c r="AN283" s="473">
        <f t="shared" si="78"/>
        <v>0</v>
      </c>
      <c r="AO283" s="473">
        <f t="shared" si="79"/>
        <v>0</v>
      </c>
      <c r="AP283" s="473">
        <f t="shared" si="80"/>
        <v>0</v>
      </c>
      <c r="AQ283" s="473">
        <f t="shared" si="81"/>
        <v>0</v>
      </c>
      <c r="AR283" s="473">
        <f t="shared" si="82"/>
        <v>0</v>
      </c>
      <c r="AS283" s="473">
        <f t="shared" si="83"/>
        <v>0</v>
      </c>
      <c r="AT283" s="473">
        <f t="shared" si="84"/>
        <v>0</v>
      </c>
      <c r="AU283" s="473">
        <f t="shared" si="85"/>
        <v>0</v>
      </c>
      <c r="AV283" s="473">
        <f t="shared" si="86"/>
        <v>0</v>
      </c>
    </row>
    <row r="284" spans="1:48" x14ac:dyDescent="0.25">
      <c r="A284" s="592"/>
      <c r="B284" s="590"/>
      <c r="C284" s="601"/>
      <c r="D284" s="56" t="s">
        <v>1554</v>
      </c>
      <c r="E284" s="57">
        <v>170</v>
      </c>
      <c r="F284" s="57">
        <v>280</v>
      </c>
      <c r="G284" s="192">
        <f>VLOOKUP(D284,Baza_cen[],4,0)</f>
        <v>88.684530000000024</v>
      </c>
      <c r="I284" s="54">
        <f t="shared" si="70"/>
        <v>88.684530000000024</v>
      </c>
      <c r="P284" s="424">
        <f t="shared" si="87"/>
        <v>0</v>
      </c>
      <c r="Q284" s="274" t="str">
        <f t="shared" si="72"/>
        <v>mb.</v>
      </c>
      <c r="R284" s="406"/>
      <c r="S284" s="184"/>
      <c r="T284" s="184"/>
      <c r="U284" s="184"/>
      <c r="V284" s="184"/>
      <c r="W284" s="184"/>
      <c r="X284" s="184"/>
      <c r="Y284" s="184"/>
      <c r="Z284" s="184"/>
      <c r="AA284" s="184"/>
      <c r="AB284" s="184"/>
      <c r="AC284" s="184"/>
      <c r="AD284" s="184"/>
      <c r="AE284" s="33"/>
      <c r="AG284" s="41">
        <f t="shared" si="73"/>
        <v>0</v>
      </c>
      <c r="AH284" s="413"/>
      <c r="AI284" s="42">
        <f t="shared" si="74"/>
        <v>0</v>
      </c>
      <c r="AK284" s="473">
        <f t="shared" si="75"/>
        <v>0</v>
      </c>
      <c r="AL284" s="473">
        <f t="shared" si="76"/>
        <v>0</v>
      </c>
      <c r="AM284" s="473">
        <f t="shared" si="77"/>
        <v>0</v>
      </c>
      <c r="AN284" s="473">
        <f t="shared" si="78"/>
        <v>0</v>
      </c>
      <c r="AO284" s="473">
        <f t="shared" si="79"/>
        <v>0</v>
      </c>
      <c r="AP284" s="473">
        <f t="shared" si="80"/>
        <v>0</v>
      </c>
      <c r="AQ284" s="473">
        <f t="shared" si="81"/>
        <v>0</v>
      </c>
      <c r="AR284" s="473">
        <f t="shared" si="82"/>
        <v>0</v>
      </c>
      <c r="AS284" s="473">
        <f t="shared" si="83"/>
        <v>0</v>
      </c>
      <c r="AT284" s="473">
        <f t="shared" si="84"/>
        <v>0</v>
      </c>
      <c r="AU284" s="473">
        <f t="shared" si="85"/>
        <v>0</v>
      </c>
      <c r="AV284" s="473">
        <f t="shared" si="86"/>
        <v>0</v>
      </c>
    </row>
    <row r="285" spans="1:48" x14ac:dyDescent="0.25">
      <c r="A285" s="592"/>
      <c r="B285" s="590"/>
      <c r="C285" s="601"/>
      <c r="D285" s="56" t="s">
        <v>1555</v>
      </c>
      <c r="E285" s="57">
        <v>170</v>
      </c>
      <c r="F285" s="57">
        <v>285</v>
      </c>
      <c r="G285" s="192">
        <f>VLOOKUP(D285,Baza_cen[],4,0)</f>
        <v>90.454760000000007</v>
      </c>
      <c r="I285" s="54">
        <f t="shared" si="70"/>
        <v>90.454760000000007</v>
      </c>
      <c r="P285" s="424">
        <f t="shared" si="87"/>
        <v>0</v>
      </c>
      <c r="Q285" s="274" t="str">
        <f t="shared" si="72"/>
        <v>mb.</v>
      </c>
      <c r="R285" s="406"/>
      <c r="S285" s="184"/>
      <c r="T285" s="184"/>
      <c r="U285" s="184"/>
      <c r="V285" s="184"/>
      <c r="W285" s="184"/>
      <c r="X285" s="184"/>
      <c r="Y285" s="184"/>
      <c r="Z285" s="184"/>
      <c r="AA285" s="184"/>
      <c r="AB285" s="184"/>
      <c r="AC285" s="184"/>
      <c r="AD285" s="184"/>
      <c r="AE285" s="33"/>
      <c r="AG285" s="41">
        <f t="shared" si="73"/>
        <v>0</v>
      </c>
      <c r="AH285" s="413"/>
      <c r="AI285" s="42">
        <f t="shared" si="74"/>
        <v>0</v>
      </c>
      <c r="AK285" s="473">
        <f t="shared" si="75"/>
        <v>0</v>
      </c>
      <c r="AL285" s="473">
        <f t="shared" si="76"/>
        <v>0</v>
      </c>
      <c r="AM285" s="473">
        <f t="shared" si="77"/>
        <v>0</v>
      </c>
      <c r="AN285" s="473">
        <f t="shared" si="78"/>
        <v>0</v>
      </c>
      <c r="AO285" s="473">
        <f t="shared" si="79"/>
        <v>0</v>
      </c>
      <c r="AP285" s="473">
        <f t="shared" si="80"/>
        <v>0</v>
      </c>
      <c r="AQ285" s="473">
        <f t="shared" si="81"/>
        <v>0</v>
      </c>
      <c r="AR285" s="473">
        <f t="shared" si="82"/>
        <v>0</v>
      </c>
      <c r="AS285" s="473">
        <f t="shared" si="83"/>
        <v>0</v>
      </c>
      <c r="AT285" s="473">
        <f t="shared" si="84"/>
        <v>0</v>
      </c>
      <c r="AU285" s="473">
        <f t="shared" si="85"/>
        <v>0</v>
      </c>
      <c r="AV285" s="473">
        <f t="shared" si="86"/>
        <v>0</v>
      </c>
    </row>
    <row r="286" spans="1:48" x14ac:dyDescent="0.25">
      <c r="A286" s="592"/>
      <c r="B286" s="590"/>
      <c r="C286" s="601"/>
      <c r="D286" s="56" t="s">
        <v>1556</v>
      </c>
      <c r="E286" s="57">
        <v>170</v>
      </c>
      <c r="F286" s="57">
        <v>290</v>
      </c>
      <c r="G286" s="192">
        <f>VLOOKUP(D286,Baza_cen[],4,0)</f>
        <v>92.21168000000003</v>
      </c>
      <c r="I286" s="54">
        <f t="shared" si="70"/>
        <v>92.21168000000003</v>
      </c>
      <c r="P286" s="424">
        <f t="shared" si="87"/>
        <v>0</v>
      </c>
      <c r="Q286" s="274" t="str">
        <f t="shared" si="72"/>
        <v>mb.</v>
      </c>
      <c r="R286" s="406"/>
      <c r="S286" s="184"/>
      <c r="T286" s="184"/>
      <c r="U286" s="184"/>
      <c r="V286" s="184"/>
      <c r="W286" s="184"/>
      <c r="X286" s="184"/>
      <c r="Y286" s="184"/>
      <c r="Z286" s="184"/>
      <c r="AA286" s="184"/>
      <c r="AB286" s="184"/>
      <c r="AC286" s="184"/>
      <c r="AD286" s="184"/>
      <c r="AE286" s="33"/>
      <c r="AG286" s="41">
        <f t="shared" si="73"/>
        <v>0</v>
      </c>
      <c r="AH286" s="413"/>
      <c r="AI286" s="42">
        <f t="shared" si="74"/>
        <v>0</v>
      </c>
      <c r="AK286" s="473">
        <f t="shared" si="75"/>
        <v>0</v>
      </c>
      <c r="AL286" s="473">
        <f t="shared" si="76"/>
        <v>0</v>
      </c>
      <c r="AM286" s="473">
        <f t="shared" si="77"/>
        <v>0</v>
      </c>
      <c r="AN286" s="473">
        <f t="shared" si="78"/>
        <v>0</v>
      </c>
      <c r="AO286" s="473">
        <f t="shared" si="79"/>
        <v>0</v>
      </c>
      <c r="AP286" s="473">
        <f t="shared" si="80"/>
        <v>0</v>
      </c>
      <c r="AQ286" s="473">
        <f t="shared" si="81"/>
        <v>0</v>
      </c>
      <c r="AR286" s="473">
        <f t="shared" si="82"/>
        <v>0</v>
      </c>
      <c r="AS286" s="473">
        <f t="shared" si="83"/>
        <v>0</v>
      </c>
      <c r="AT286" s="473">
        <f t="shared" si="84"/>
        <v>0</v>
      </c>
      <c r="AU286" s="473">
        <f t="shared" si="85"/>
        <v>0</v>
      </c>
      <c r="AV286" s="473">
        <f t="shared" si="86"/>
        <v>0</v>
      </c>
    </row>
    <row r="287" spans="1:48" x14ac:dyDescent="0.25">
      <c r="A287" s="592"/>
      <c r="B287" s="590"/>
      <c r="C287" s="601"/>
      <c r="D287" s="56" t="s">
        <v>1557</v>
      </c>
      <c r="E287" s="57">
        <v>170</v>
      </c>
      <c r="F287" s="57">
        <v>295</v>
      </c>
      <c r="G287" s="192">
        <f>VLOOKUP(D287,Baza_cen[],4,0)</f>
        <v>93.675780000000032</v>
      </c>
      <c r="I287" s="54">
        <f t="shared" si="70"/>
        <v>93.675780000000032</v>
      </c>
      <c r="P287" s="424">
        <f t="shared" si="87"/>
        <v>0</v>
      </c>
      <c r="Q287" s="274" t="str">
        <f t="shared" si="72"/>
        <v>mb.</v>
      </c>
      <c r="R287" s="406"/>
      <c r="S287" s="184"/>
      <c r="T287" s="184"/>
      <c r="U287" s="184"/>
      <c r="V287" s="184"/>
      <c r="W287" s="184"/>
      <c r="X287" s="184"/>
      <c r="Y287" s="184"/>
      <c r="Z287" s="184"/>
      <c r="AA287" s="184"/>
      <c r="AB287" s="184"/>
      <c r="AC287" s="184"/>
      <c r="AD287" s="184"/>
      <c r="AE287" s="33"/>
      <c r="AG287" s="41">
        <f t="shared" si="73"/>
        <v>0</v>
      </c>
      <c r="AH287" s="413"/>
      <c r="AI287" s="42">
        <f t="shared" si="74"/>
        <v>0</v>
      </c>
      <c r="AK287" s="473">
        <f t="shared" si="75"/>
        <v>0</v>
      </c>
      <c r="AL287" s="473">
        <f t="shared" si="76"/>
        <v>0</v>
      </c>
      <c r="AM287" s="473">
        <f t="shared" si="77"/>
        <v>0</v>
      </c>
      <c r="AN287" s="473">
        <f t="shared" si="78"/>
        <v>0</v>
      </c>
      <c r="AO287" s="473">
        <f t="shared" si="79"/>
        <v>0</v>
      </c>
      <c r="AP287" s="473">
        <f t="shared" si="80"/>
        <v>0</v>
      </c>
      <c r="AQ287" s="473">
        <f t="shared" si="81"/>
        <v>0</v>
      </c>
      <c r="AR287" s="473">
        <f t="shared" si="82"/>
        <v>0</v>
      </c>
      <c r="AS287" s="473">
        <f t="shared" si="83"/>
        <v>0</v>
      </c>
      <c r="AT287" s="473">
        <f t="shared" si="84"/>
        <v>0</v>
      </c>
      <c r="AU287" s="473">
        <f t="shared" si="85"/>
        <v>0</v>
      </c>
      <c r="AV287" s="473">
        <f t="shared" si="86"/>
        <v>0</v>
      </c>
    </row>
    <row r="288" spans="1:48" x14ac:dyDescent="0.25">
      <c r="A288" s="593"/>
      <c r="B288" s="591"/>
      <c r="C288" s="604"/>
      <c r="D288" s="63" t="s">
        <v>1558</v>
      </c>
      <c r="E288" s="186">
        <v>170</v>
      </c>
      <c r="F288" s="186">
        <v>300</v>
      </c>
      <c r="G288" s="193">
        <f>VLOOKUP(D288,Baza_cen[],4,0)</f>
        <v>95.153190000000009</v>
      </c>
      <c r="I288" s="54">
        <f t="shared" si="70"/>
        <v>95.153190000000009</v>
      </c>
      <c r="P288" s="424">
        <f t="shared" si="87"/>
        <v>0</v>
      </c>
      <c r="Q288" s="274" t="str">
        <f t="shared" si="72"/>
        <v>mb.</v>
      </c>
      <c r="R288" s="406"/>
      <c r="S288" s="184"/>
      <c r="T288" s="184"/>
      <c r="U288" s="184"/>
      <c r="V288" s="184"/>
      <c r="W288" s="184"/>
      <c r="X288" s="184"/>
      <c r="Y288" s="184"/>
      <c r="Z288" s="184"/>
      <c r="AA288" s="184"/>
      <c r="AB288" s="184"/>
      <c r="AC288" s="184"/>
      <c r="AD288" s="184"/>
      <c r="AE288" s="33"/>
      <c r="AG288" s="41">
        <f t="shared" si="73"/>
        <v>0</v>
      </c>
      <c r="AH288" s="413"/>
      <c r="AI288" s="42">
        <f t="shared" si="74"/>
        <v>0</v>
      </c>
      <c r="AK288" s="473">
        <f t="shared" si="75"/>
        <v>0</v>
      </c>
      <c r="AL288" s="473">
        <f t="shared" si="76"/>
        <v>0</v>
      </c>
      <c r="AM288" s="473">
        <f t="shared" si="77"/>
        <v>0</v>
      </c>
      <c r="AN288" s="473">
        <f t="shared" si="78"/>
        <v>0</v>
      </c>
      <c r="AO288" s="473">
        <f t="shared" si="79"/>
        <v>0</v>
      </c>
      <c r="AP288" s="473">
        <f t="shared" si="80"/>
        <v>0</v>
      </c>
      <c r="AQ288" s="473">
        <f t="shared" si="81"/>
        <v>0</v>
      </c>
      <c r="AR288" s="473">
        <f t="shared" si="82"/>
        <v>0</v>
      </c>
      <c r="AS288" s="473">
        <f t="shared" si="83"/>
        <v>0</v>
      </c>
      <c r="AT288" s="473">
        <f t="shared" si="84"/>
        <v>0</v>
      </c>
      <c r="AU288" s="473">
        <f t="shared" si="85"/>
        <v>0</v>
      </c>
      <c r="AV288" s="473">
        <f t="shared" si="86"/>
        <v>0</v>
      </c>
    </row>
    <row r="289" spans="1:48" x14ac:dyDescent="0.25">
      <c r="A289" s="118"/>
      <c r="B289" s="118"/>
      <c r="C289" s="118"/>
      <c r="D289" s="118"/>
      <c r="E289" s="118"/>
      <c r="F289" s="118"/>
      <c r="G289" s="118"/>
      <c r="I289" s="168"/>
      <c r="P289" s="188"/>
      <c r="Q289" s="188"/>
      <c r="R289" s="407"/>
      <c r="S289" s="188"/>
      <c r="T289" s="188"/>
      <c r="U289" s="188"/>
      <c r="V289" s="188"/>
      <c r="W289" s="188"/>
      <c r="X289" s="188"/>
      <c r="Y289" s="188"/>
      <c r="Z289" s="188"/>
      <c r="AA289" s="188"/>
      <c r="AB289" s="188"/>
      <c r="AC289" s="188"/>
      <c r="AD289" s="188"/>
      <c r="AE289" s="33"/>
      <c r="AG289" s="76"/>
      <c r="AH289" s="415"/>
      <c r="AI289" s="76"/>
      <c r="AK289" s="475"/>
      <c r="AL289" s="475"/>
      <c r="AM289" s="475"/>
      <c r="AN289" s="475"/>
      <c r="AO289" s="475"/>
      <c r="AP289" s="475"/>
      <c r="AQ289" s="475"/>
      <c r="AR289" s="475"/>
      <c r="AS289" s="475"/>
      <c r="AT289" s="475"/>
      <c r="AU289" s="475"/>
      <c r="AV289" s="475"/>
    </row>
    <row r="290" spans="1:48" x14ac:dyDescent="0.25">
      <c r="A290" s="592"/>
      <c r="B290" s="590" t="s">
        <v>1246</v>
      </c>
      <c r="C290" s="601" t="s">
        <v>2513</v>
      </c>
      <c r="D290" s="51" t="s">
        <v>1559</v>
      </c>
      <c r="E290" s="182">
        <v>50</v>
      </c>
      <c r="F290" s="182">
        <v>25</v>
      </c>
      <c r="G290" s="183">
        <f>VLOOKUP(D290,Baza_cen[],4,0)</f>
        <v>0</v>
      </c>
      <c r="I290" s="54">
        <f t="shared" ref="I290:I345" si="88">G290*(1-$I$3)</f>
        <v>0</v>
      </c>
      <c r="P290" s="424">
        <f t="shared" ref="P290:P321" si="89">SUM(S290:AD290)</f>
        <v>0</v>
      </c>
      <c r="Q290" s="274" t="str">
        <f t="shared" ref="Q290:Q345" si="90">$Q$3</f>
        <v>mb.</v>
      </c>
      <c r="R290" s="406"/>
      <c r="S290" s="184"/>
      <c r="T290" s="184"/>
      <c r="U290" s="184"/>
      <c r="V290" s="184"/>
      <c r="W290" s="184"/>
      <c r="X290" s="184"/>
      <c r="Y290" s="184"/>
      <c r="Z290" s="184"/>
      <c r="AA290" s="184"/>
      <c r="AB290" s="184"/>
      <c r="AC290" s="184"/>
      <c r="AD290" s="184"/>
      <c r="AE290" s="33"/>
      <c r="AG290" s="41">
        <f t="shared" ref="AG290:AG345" si="91">P290*I290</f>
        <v>0</v>
      </c>
      <c r="AH290" s="413"/>
      <c r="AI290" s="42">
        <f t="shared" ref="AI290:AI345" si="92">AG290*$AI$1</f>
        <v>0</v>
      </c>
      <c r="AK290" s="473">
        <f t="shared" si="75"/>
        <v>0</v>
      </c>
      <c r="AL290" s="473">
        <f t="shared" si="76"/>
        <v>0</v>
      </c>
      <c r="AM290" s="473">
        <f t="shared" si="77"/>
        <v>0</v>
      </c>
      <c r="AN290" s="473">
        <f t="shared" si="78"/>
        <v>0</v>
      </c>
      <c r="AO290" s="473">
        <f t="shared" si="79"/>
        <v>0</v>
      </c>
      <c r="AP290" s="473">
        <f t="shared" si="80"/>
        <v>0</v>
      </c>
      <c r="AQ290" s="473">
        <f t="shared" si="81"/>
        <v>0</v>
      </c>
      <c r="AR290" s="473">
        <f t="shared" si="82"/>
        <v>0</v>
      </c>
      <c r="AS290" s="473">
        <f t="shared" si="83"/>
        <v>0</v>
      </c>
      <c r="AT290" s="473">
        <f t="shared" si="84"/>
        <v>0</v>
      </c>
      <c r="AU290" s="473">
        <f t="shared" si="85"/>
        <v>0</v>
      </c>
      <c r="AV290" s="473">
        <f t="shared" si="86"/>
        <v>0</v>
      </c>
    </row>
    <row r="291" spans="1:48" x14ac:dyDescent="0.25">
      <c r="A291" s="592"/>
      <c r="B291" s="590"/>
      <c r="C291" s="601"/>
      <c r="D291" s="56" t="s">
        <v>1245</v>
      </c>
      <c r="E291" s="57">
        <v>50</v>
      </c>
      <c r="F291" s="57">
        <v>30</v>
      </c>
      <c r="G291" s="185">
        <f>VLOOKUP(D291,Baza_cen[],4,0)</f>
        <v>10.08</v>
      </c>
      <c r="I291" s="54">
        <f t="shared" si="88"/>
        <v>10.08</v>
      </c>
      <c r="P291" s="424">
        <f t="shared" si="89"/>
        <v>0</v>
      </c>
      <c r="Q291" s="274" t="str">
        <f t="shared" si="90"/>
        <v>mb.</v>
      </c>
      <c r="R291" s="406"/>
      <c r="S291" s="184"/>
      <c r="T291" s="184"/>
      <c r="U291" s="184"/>
      <c r="V291" s="184"/>
      <c r="W291" s="184"/>
      <c r="X291" s="184"/>
      <c r="Y291" s="184"/>
      <c r="Z291" s="184"/>
      <c r="AA291" s="184"/>
      <c r="AB291" s="184"/>
      <c r="AC291" s="184"/>
      <c r="AD291" s="184"/>
      <c r="AE291" s="33"/>
      <c r="AG291" s="41">
        <f t="shared" si="91"/>
        <v>0</v>
      </c>
      <c r="AH291" s="413"/>
      <c r="AI291" s="42">
        <f t="shared" si="92"/>
        <v>0</v>
      </c>
      <c r="AK291" s="473">
        <f t="shared" si="75"/>
        <v>0</v>
      </c>
      <c r="AL291" s="473">
        <f t="shared" si="76"/>
        <v>0</v>
      </c>
      <c r="AM291" s="473">
        <f t="shared" si="77"/>
        <v>0</v>
      </c>
      <c r="AN291" s="473">
        <f t="shared" si="78"/>
        <v>0</v>
      </c>
      <c r="AO291" s="473">
        <f t="shared" si="79"/>
        <v>0</v>
      </c>
      <c r="AP291" s="473">
        <f t="shared" si="80"/>
        <v>0</v>
      </c>
      <c r="AQ291" s="473">
        <f t="shared" si="81"/>
        <v>0</v>
      </c>
      <c r="AR291" s="473">
        <f t="shared" si="82"/>
        <v>0</v>
      </c>
      <c r="AS291" s="473">
        <f t="shared" si="83"/>
        <v>0</v>
      </c>
      <c r="AT291" s="473">
        <f t="shared" si="84"/>
        <v>0</v>
      </c>
      <c r="AU291" s="473">
        <f t="shared" si="85"/>
        <v>0</v>
      </c>
      <c r="AV291" s="473">
        <f t="shared" si="86"/>
        <v>0</v>
      </c>
    </row>
    <row r="292" spans="1:48" x14ac:dyDescent="0.25">
      <c r="A292" s="592"/>
      <c r="B292" s="590"/>
      <c r="C292" s="601"/>
      <c r="D292" s="56" t="s">
        <v>1560</v>
      </c>
      <c r="E292" s="57">
        <v>50</v>
      </c>
      <c r="F292" s="57">
        <v>35</v>
      </c>
      <c r="G292" s="185">
        <f>VLOOKUP(D292,Baza_cen[],4,0)</f>
        <v>0</v>
      </c>
      <c r="I292" s="54">
        <f t="shared" si="88"/>
        <v>0</v>
      </c>
      <c r="P292" s="424">
        <f t="shared" si="89"/>
        <v>0</v>
      </c>
      <c r="Q292" s="274" t="str">
        <f t="shared" si="90"/>
        <v>mb.</v>
      </c>
      <c r="R292" s="406"/>
      <c r="S292" s="184"/>
      <c r="T292" s="184"/>
      <c r="U292" s="184"/>
      <c r="V292" s="184"/>
      <c r="W292" s="184"/>
      <c r="X292" s="184"/>
      <c r="Y292" s="184"/>
      <c r="Z292" s="184"/>
      <c r="AA292" s="184"/>
      <c r="AB292" s="184"/>
      <c r="AC292" s="184"/>
      <c r="AD292" s="184"/>
      <c r="AE292" s="33"/>
      <c r="AG292" s="41">
        <f t="shared" si="91"/>
        <v>0</v>
      </c>
      <c r="AH292" s="413"/>
      <c r="AI292" s="42">
        <f t="shared" si="92"/>
        <v>0</v>
      </c>
      <c r="AK292" s="473">
        <f t="shared" si="75"/>
        <v>0</v>
      </c>
      <c r="AL292" s="473">
        <f t="shared" si="76"/>
        <v>0</v>
      </c>
      <c r="AM292" s="473">
        <f t="shared" si="77"/>
        <v>0</v>
      </c>
      <c r="AN292" s="473">
        <f t="shared" si="78"/>
        <v>0</v>
      </c>
      <c r="AO292" s="473">
        <f t="shared" si="79"/>
        <v>0</v>
      </c>
      <c r="AP292" s="473">
        <f t="shared" si="80"/>
        <v>0</v>
      </c>
      <c r="AQ292" s="473">
        <f t="shared" si="81"/>
        <v>0</v>
      </c>
      <c r="AR292" s="473">
        <f t="shared" si="82"/>
        <v>0</v>
      </c>
      <c r="AS292" s="473">
        <f t="shared" si="83"/>
        <v>0</v>
      </c>
      <c r="AT292" s="473">
        <f t="shared" si="84"/>
        <v>0</v>
      </c>
      <c r="AU292" s="473">
        <f t="shared" si="85"/>
        <v>0</v>
      </c>
      <c r="AV292" s="473">
        <f t="shared" si="86"/>
        <v>0</v>
      </c>
    </row>
    <row r="293" spans="1:48" x14ac:dyDescent="0.25">
      <c r="A293" s="592"/>
      <c r="B293" s="590"/>
      <c r="C293" s="601"/>
      <c r="D293" s="56" t="s">
        <v>1247</v>
      </c>
      <c r="E293" s="182">
        <v>50</v>
      </c>
      <c r="F293" s="57">
        <v>40</v>
      </c>
      <c r="G293" s="185">
        <f>VLOOKUP(D293,Baza_cen[],4,0)</f>
        <v>12.62</v>
      </c>
      <c r="I293" s="54">
        <f t="shared" si="88"/>
        <v>12.62</v>
      </c>
      <c r="P293" s="424">
        <f t="shared" si="89"/>
        <v>0</v>
      </c>
      <c r="Q293" s="274" t="str">
        <f t="shared" si="90"/>
        <v>mb.</v>
      </c>
      <c r="R293" s="406"/>
      <c r="S293" s="184"/>
      <c r="T293" s="184"/>
      <c r="U293" s="184"/>
      <c r="V293" s="184"/>
      <c r="W293" s="184"/>
      <c r="X293" s="184"/>
      <c r="Y293" s="184"/>
      <c r="Z293" s="184"/>
      <c r="AA293" s="184"/>
      <c r="AB293" s="184"/>
      <c r="AC293" s="184"/>
      <c r="AD293" s="184"/>
      <c r="AE293" s="33"/>
      <c r="AG293" s="41">
        <f t="shared" si="91"/>
        <v>0</v>
      </c>
      <c r="AH293" s="413"/>
      <c r="AI293" s="42">
        <f t="shared" si="92"/>
        <v>0</v>
      </c>
      <c r="AK293" s="473">
        <f t="shared" si="75"/>
        <v>0</v>
      </c>
      <c r="AL293" s="473">
        <f t="shared" si="76"/>
        <v>0</v>
      </c>
      <c r="AM293" s="473">
        <f t="shared" si="77"/>
        <v>0</v>
      </c>
      <c r="AN293" s="473">
        <f t="shared" si="78"/>
        <v>0</v>
      </c>
      <c r="AO293" s="473">
        <f t="shared" si="79"/>
        <v>0</v>
      </c>
      <c r="AP293" s="473">
        <f t="shared" si="80"/>
        <v>0</v>
      </c>
      <c r="AQ293" s="473">
        <f t="shared" si="81"/>
        <v>0</v>
      </c>
      <c r="AR293" s="473">
        <f t="shared" si="82"/>
        <v>0</v>
      </c>
      <c r="AS293" s="473">
        <f t="shared" si="83"/>
        <v>0</v>
      </c>
      <c r="AT293" s="473">
        <f t="shared" si="84"/>
        <v>0</v>
      </c>
      <c r="AU293" s="473">
        <f t="shared" si="85"/>
        <v>0</v>
      </c>
      <c r="AV293" s="473">
        <f t="shared" si="86"/>
        <v>0</v>
      </c>
    </row>
    <row r="294" spans="1:48" x14ac:dyDescent="0.25">
      <c r="A294" s="592"/>
      <c r="B294" s="590"/>
      <c r="C294" s="601"/>
      <c r="D294" s="56" t="s">
        <v>1561</v>
      </c>
      <c r="E294" s="57">
        <v>50</v>
      </c>
      <c r="F294" s="57">
        <v>45</v>
      </c>
      <c r="G294" s="185">
        <f>VLOOKUP(D294,Baza_cen[],4,0)</f>
        <v>0</v>
      </c>
      <c r="I294" s="54">
        <f t="shared" si="88"/>
        <v>0</v>
      </c>
      <c r="P294" s="424">
        <f t="shared" si="89"/>
        <v>0</v>
      </c>
      <c r="Q294" s="274" t="str">
        <f t="shared" si="90"/>
        <v>mb.</v>
      </c>
      <c r="R294" s="406"/>
      <c r="S294" s="184"/>
      <c r="T294" s="184"/>
      <c r="U294" s="184"/>
      <c r="V294" s="184"/>
      <c r="W294" s="184"/>
      <c r="X294" s="184"/>
      <c r="Y294" s="184"/>
      <c r="Z294" s="184"/>
      <c r="AA294" s="184"/>
      <c r="AB294" s="184"/>
      <c r="AC294" s="184"/>
      <c r="AD294" s="184"/>
      <c r="AE294" s="33"/>
      <c r="AG294" s="41">
        <f t="shared" si="91"/>
        <v>0</v>
      </c>
      <c r="AH294" s="413"/>
      <c r="AI294" s="42">
        <f t="shared" si="92"/>
        <v>0</v>
      </c>
      <c r="AK294" s="473">
        <f t="shared" si="75"/>
        <v>0</v>
      </c>
      <c r="AL294" s="473">
        <f t="shared" si="76"/>
        <v>0</v>
      </c>
      <c r="AM294" s="473">
        <f t="shared" si="77"/>
        <v>0</v>
      </c>
      <c r="AN294" s="473">
        <f t="shared" si="78"/>
        <v>0</v>
      </c>
      <c r="AO294" s="473">
        <f t="shared" si="79"/>
        <v>0</v>
      </c>
      <c r="AP294" s="473">
        <f t="shared" si="80"/>
        <v>0</v>
      </c>
      <c r="AQ294" s="473">
        <f t="shared" si="81"/>
        <v>0</v>
      </c>
      <c r="AR294" s="473">
        <f t="shared" si="82"/>
        <v>0</v>
      </c>
      <c r="AS294" s="473">
        <f t="shared" si="83"/>
        <v>0</v>
      </c>
      <c r="AT294" s="473">
        <f t="shared" si="84"/>
        <v>0</v>
      </c>
      <c r="AU294" s="473">
        <f t="shared" si="85"/>
        <v>0</v>
      </c>
      <c r="AV294" s="473">
        <f t="shared" si="86"/>
        <v>0</v>
      </c>
    </row>
    <row r="295" spans="1:48" x14ac:dyDescent="0.25">
      <c r="A295" s="592"/>
      <c r="B295" s="590"/>
      <c r="C295" s="601"/>
      <c r="D295" s="56" t="s">
        <v>1248</v>
      </c>
      <c r="E295" s="57">
        <v>50</v>
      </c>
      <c r="F295" s="57">
        <v>50</v>
      </c>
      <c r="G295" s="185">
        <f>VLOOKUP(D295,Baza_cen[],4,0)</f>
        <v>15.13</v>
      </c>
      <c r="I295" s="54">
        <f t="shared" si="88"/>
        <v>15.13</v>
      </c>
      <c r="P295" s="424">
        <f t="shared" si="89"/>
        <v>0</v>
      </c>
      <c r="Q295" s="274" t="str">
        <f t="shared" si="90"/>
        <v>mb.</v>
      </c>
      <c r="R295" s="406"/>
      <c r="S295" s="184"/>
      <c r="T295" s="184"/>
      <c r="U295" s="184"/>
      <c r="V295" s="184"/>
      <c r="W295" s="184"/>
      <c r="X295" s="184"/>
      <c r="Y295" s="184"/>
      <c r="Z295" s="184"/>
      <c r="AA295" s="184"/>
      <c r="AB295" s="184"/>
      <c r="AC295" s="184"/>
      <c r="AD295" s="184"/>
      <c r="AE295" s="33"/>
      <c r="AG295" s="41">
        <f t="shared" si="91"/>
        <v>0</v>
      </c>
      <c r="AH295" s="413"/>
      <c r="AI295" s="42">
        <f t="shared" si="92"/>
        <v>0</v>
      </c>
      <c r="AK295" s="473">
        <f t="shared" si="75"/>
        <v>0</v>
      </c>
      <c r="AL295" s="473">
        <f t="shared" si="76"/>
        <v>0</v>
      </c>
      <c r="AM295" s="473">
        <f t="shared" si="77"/>
        <v>0</v>
      </c>
      <c r="AN295" s="473">
        <f t="shared" si="78"/>
        <v>0</v>
      </c>
      <c r="AO295" s="473">
        <f t="shared" si="79"/>
        <v>0</v>
      </c>
      <c r="AP295" s="473">
        <f t="shared" si="80"/>
        <v>0</v>
      </c>
      <c r="AQ295" s="473">
        <f t="shared" si="81"/>
        <v>0</v>
      </c>
      <c r="AR295" s="473">
        <f t="shared" si="82"/>
        <v>0</v>
      </c>
      <c r="AS295" s="473">
        <f t="shared" si="83"/>
        <v>0</v>
      </c>
      <c r="AT295" s="473">
        <f t="shared" si="84"/>
        <v>0</v>
      </c>
      <c r="AU295" s="473">
        <f t="shared" si="85"/>
        <v>0</v>
      </c>
      <c r="AV295" s="473">
        <f t="shared" si="86"/>
        <v>0</v>
      </c>
    </row>
    <row r="296" spans="1:48" x14ac:dyDescent="0.25">
      <c r="A296" s="592"/>
      <c r="B296" s="590"/>
      <c r="C296" s="601"/>
      <c r="D296" s="56" t="s">
        <v>1562</v>
      </c>
      <c r="E296" s="182">
        <v>50</v>
      </c>
      <c r="F296" s="57">
        <v>55</v>
      </c>
      <c r="G296" s="185">
        <f>VLOOKUP(D296,Baza_cen[],4,0)</f>
        <v>0</v>
      </c>
      <c r="I296" s="54">
        <f t="shared" si="88"/>
        <v>0</v>
      </c>
      <c r="P296" s="424">
        <f t="shared" si="89"/>
        <v>0</v>
      </c>
      <c r="Q296" s="274" t="str">
        <f t="shared" si="90"/>
        <v>mb.</v>
      </c>
      <c r="R296" s="406"/>
      <c r="S296" s="184"/>
      <c r="T296" s="184"/>
      <c r="U296" s="184"/>
      <c r="V296" s="184"/>
      <c r="W296" s="184"/>
      <c r="X296" s="184"/>
      <c r="Y296" s="184"/>
      <c r="Z296" s="184"/>
      <c r="AA296" s="184"/>
      <c r="AB296" s="184"/>
      <c r="AC296" s="184"/>
      <c r="AD296" s="184"/>
      <c r="AE296" s="33"/>
      <c r="AG296" s="41">
        <f t="shared" si="91"/>
        <v>0</v>
      </c>
      <c r="AH296" s="413"/>
      <c r="AI296" s="42">
        <f t="shared" si="92"/>
        <v>0</v>
      </c>
      <c r="AK296" s="473">
        <f t="shared" si="75"/>
        <v>0</v>
      </c>
      <c r="AL296" s="473">
        <f t="shared" si="76"/>
        <v>0</v>
      </c>
      <c r="AM296" s="473">
        <f t="shared" si="77"/>
        <v>0</v>
      </c>
      <c r="AN296" s="473">
        <f t="shared" si="78"/>
        <v>0</v>
      </c>
      <c r="AO296" s="473">
        <f t="shared" si="79"/>
        <v>0</v>
      </c>
      <c r="AP296" s="473">
        <f t="shared" si="80"/>
        <v>0</v>
      </c>
      <c r="AQ296" s="473">
        <f t="shared" si="81"/>
        <v>0</v>
      </c>
      <c r="AR296" s="473">
        <f t="shared" si="82"/>
        <v>0</v>
      </c>
      <c r="AS296" s="473">
        <f t="shared" si="83"/>
        <v>0</v>
      </c>
      <c r="AT296" s="473">
        <f t="shared" si="84"/>
        <v>0</v>
      </c>
      <c r="AU296" s="473">
        <f t="shared" si="85"/>
        <v>0</v>
      </c>
      <c r="AV296" s="473">
        <f t="shared" si="86"/>
        <v>0</v>
      </c>
    </row>
    <row r="297" spans="1:48" x14ac:dyDescent="0.25">
      <c r="A297" s="592"/>
      <c r="B297" s="590"/>
      <c r="C297" s="601"/>
      <c r="D297" s="56" t="s">
        <v>1249</v>
      </c>
      <c r="E297" s="57">
        <v>50</v>
      </c>
      <c r="F297" s="57">
        <v>60</v>
      </c>
      <c r="G297" s="185">
        <f>VLOOKUP(D297,Baza_cen[],4,0)</f>
        <v>17.670000000000002</v>
      </c>
      <c r="I297" s="54">
        <f t="shared" si="88"/>
        <v>17.670000000000002</v>
      </c>
      <c r="P297" s="424">
        <f t="shared" si="89"/>
        <v>0</v>
      </c>
      <c r="Q297" s="274" t="str">
        <f t="shared" si="90"/>
        <v>mb.</v>
      </c>
      <c r="R297" s="406"/>
      <c r="S297" s="184"/>
      <c r="T297" s="184"/>
      <c r="U297" s="184"/>
      <c r="V297" s="184"/>
      <c r="W297" s="184"/>
      <c r="X297" s="184"/>
      <c r="Y297" s="184"/>
      <c r="Z297" s="184"/>
      <c r="AA297" s="184"/>
      <c r="AB297" s="184"/>
      <c r="AC297" s="184"/>
      <c r="AD297" s="184"/>
      <c r="AE297" s="33"/>
      <c r="AG297" s="41">
        <f t="shared" si="91"/>
        <v>0</v>
      </c>
      <c r="AH297" s="413"/>
      <c r="AI297" s="42">
        <f t="shared" si="92"/>
        <v>0</v>
      </c>
      <c r="AK297" s="473">
        <f t="shared" si="75"/>
        <v>0</v>
      </c>
      <c r="AL297" s="473">
        <f t="shared" si="76"/>
        <v>0</v>
      </c>
      <c r="AM297" s="473">
        <f t="shared" si="77"/>
        <v>0</v>
      </c>
      <c r="AN297" s="473">
        <f t="shared" si="78"/>
        <v>0</v>
      </c>
      <c r="AO297" s="473">
        <f t="shared" si="79"/>
        <v>0</v>
      </c>
      <c r="AP297" s="473">
        <f t="shared" si="80"/>
        <v>0</v>
      </c>
      <c r="AQ297" s="473">
        <f t="shared" si="81"/>
        <v>0</v>
      </c>
      <c r="AR297" s="473">
        <f t="shared" si="82"/>
        <v>0</v>
      </c>
      <c r="AS297" s="473">
        <f t="shared" si="83"/>
        <v>0</v>
      </c>
      <c r="AT297" s="473">
        <f t="shared" si="84"/>
        <v>0</v>
      </c>
      <c r="AU297" s="473">
        <f t="shared" si="85"/>
        <v>0</v>
      </c>
      <c r="AV297" s="473">
        <f t="shared" si="86"/>
        <v>0</v>
      </c>
    </row>
    <row r="298" spans="1:48" x14ac:dyDescent="0.25">
      <c r="A298" s="592"/>
      <c r="B298" s="590"/>
      <c r="C298" s="601"/>
      <c r="D298" s="56" t="s">
        <v>1563</v>
      </c>
      <c r="E298" s="57">
        <v>50</v>
      </c>
      <c r="F298" s="57">
        <v>65</v>
      </c>
      <c r="G298" s="185">
        <f>VLOOKUP(D298,Baza_cen[],4,0)</f>
        <v>0</v>
      </c>
      <c r="I298" s="54">
        <f t="shared" si="88"/>
        <v>0</v>
      </c>
      <c r="P298" s="424">
        <f t="shared" si="89"/>
        <v>0</v>
      </c>
      <c r="Q298" s="274" t="str">
        <f t="shared" si="90"/>
        <v>mb.</v>
      </c>
      <c r="R298" s="406"/>
      <c r="S298" s="184"/>
      <c r="T298" s="184"/>
      <c r="U298" s="184"/>
      <c r="V298" s="184"/>
      <c r="W298" s="184"/>
      <c r="X298" s="184"/>
      <c r="Y298" s="184"/>
      <c r="Z298" s="184"/>
      <c r="AA298" s="184"/>
      <c r="AB298" s="184"/>
      <c r="AC298" s="184"/>
      <c r="AD298" s="184"/>
      <c r="AE298" s="33"/>
      <c r="AG298" s="41">
        <f t="shared" si="91"/>
        <v>0</v>
      </c>
      <c r="AH298" s="413"/>
      <c r="AI298" s="42">
        <f t="shared" si="92"/>
        <v>0</v>
      </c>
      <c r="AK298" s="473">
        <f t="shared" si="75"/>
        <v>0</v>
      </c>
      <c r="AL298" s="473">
        <f t="shared" si="76"/>
        <v>0</v>
      </c>
      <c r="AM298" s="473">
        <f t="shared" si="77"/>
        <v>0</v>
      </c>
      <c r="AN298" s="473">
        <f t="shared" si="78"/>
        <v>0</v>
      </c>
      <c r="AO298" s="473">
        <f t="shared" si="79"/>
        <v>0</v>
      </c>
      <c r="AP298" s="473">
        <f t="shared" si="80"/>
        <v>0</v>
      </c>
      <c r="AQ298" s="473">
        <f t="shared" si="81"/>
        <v>0</v>
      </c>
      <c r="AR298" s="473">
        <f t="shared" si="82"/>
        <v>0</v>
      </c>
      <c r="AS298" s="473">
        <f t="shared" si="83"/>
        <v>0</v>
      </c>
      <c r="AT298" s="473">
        <f t="shared" si="84"/>
        <v>0</v>
      </c>
      <c r="AU298" s="473">
        <f t="shared" si="85"/>
        <v>0</v>
      </c>
      <c r="AV298" s="473">
        <f t="shared" si="86"/>
        <v>0</v>
      </c>
    </row>
    <row r="299" spans="1:48" x14ac:dyDescent="0.25">
      <c r="A299" s="592"/>
      <c r="B299" s="590"/>
      <c r="C299" s="601"/>
      <c r="D299" s="56" t="s">
        <v>1250</v>
      </c>
      <c r="E299" s="182">
        <v>50</v>
      </c>
      <c r="F299" s="57">
        <v>70</v>
      </c>
      <c r="G299" s="185">
        <f>VLOOKUP(D299,Baza_cen[],4,0)</f>
        <v>20.2</v>
      </c>
      <c r="I299" s="54">
        <f t="shared" si="88"/>
        <v>20.2</v>
      </c>
      <c r="P299" s="424">
        <f t="shared" si="89"/>
        <v>0</v>
      </c>
      <c r="Q299" s="274" t="str">
        <f t="shared" si="90"/>
        <v>mb.</v>
      </c>
      <c r="R299" s="406"/>
      <c r="S299" s="184"/>
      <c r="T299" s="184"/>
      <c r="U299" s="184"/>
      <c r="V299" s="184"/>
      <c r="W299" s="184"/>
      <c r="X299" s="184"/>
      <c r="Y299" s="184"/>
      <c r="Z299" s="184"/>
      <c r="AA299" s="184"/>
      <c r="AB299" s="184"/>
      <c r="AC299" s="184"/>
      <c r="AD299" s="184"/>
      <c r="AE299" s="33"/>
      <c r="AG299" s="41">
        <f t="shared" si="91"/>
        <v>0</v>
      </c>
      <c r="AH299" s="413"/>
      <c r="AI299" s="42">
        <f t="shared" si="92"/>
        <v>0</v>
      </c>
      <c r="AK299" s="473">
        <f t="shared" si="75"/>
        <v>0</v>
      </c>
      <c r="AL299" s="473">
        <f t="shared" si="76"/>
        <v>0</v>
      </c>
      <c r="AM299" s="473">
        <f t="shared" si="77"/>
        <v>0</v>
      </c>
      <c r="AN299" s="473">
        <f t="shared" si="78"/>
        <v>0</v>
      </c>
      <c r="AO299" s="473">
        <f t="shared" si="79"/>
        <v>0</v>
      </c>
      <c r="AP299" s="473">
        <f t="shared" si="80"/>
        <v>0</v>
      </c>
      <c r="AQ299" s="473">
        <f t="shared" si="81"/>
        <v>0</v>
      </c>
      <c r="AR299" s="473">
        <f t="shared" si="82"/>
        <v>0</v>
      </c>
      <c r="AS299" s="473">
        <f t="shared" si="83"/>
        <v>0</v>
      </c>
      <c r="AT299" s="473">
        <f t="shared" si="84"/>
        <v>0</v>
      </c>
      <c r="AU299" s="473">
        <f t="shared" si="85"/>
        <v>0</v>
      </c>
      <c r="AV299" s="473">
        <f t="shared" si="86"/>
        <v>0</v>
      </c>
    </row>
    <row r="300" spans="1:48" x14ac:dyDescent="0.25">
      <c r="A300" s="592"/>
      <c r="B300" s="590"/>
      <c r="C300" s="601"/>
      <c r="D300" s="56" t="s">
        <v>1564</v>
      </c>
      <c r="E300" s="57">
        <v>50</v>
      </c>
      <c r="F300" s="57">
        <v>75</v>
      </c>
      <c r="G300" s="185">
        <f>VLOOKUP(D300,Baza_cen[],4,0)</f>
        <v>0</v>
      </c>
      <c r="I300" s="54">
        <f t="shared" si="88"/>
        <v>0</v>
      </c>
      <c r="P300" s="424">
        <f t="shared" si="89"/>
        <v>0</v>
      </c>
      <c r="Q300" s="274" t="str">
        <f t="shared" si="90"/>
        <v>mb.</v>
      </c>
      <c r="R300" s="406"/>
      <c r="S300" s="184"/>
      <c r="T300" s="184"/>
      <c r="U300" s="184"/>
      <c r="V300" s="184"/>
      <c r="W300" s="184"/>
      <c r="X300" s="184"/>
      <c r="Y300" s="184"/>
      <c r="Z300" s="184"/>
      <c r="AA300" s="184"/>
      <c r="AB300" s="184"/>
      <c r="AC300" s="184"/>
      <c r="AD300" s="184"/>
      <c r="AE300" s="33"/>
      <c r="AG300" s="41">
        <f t="shared" si="91"/>
        <v>0</v>
      </c>
      <c r="AH300" s="413"/>
      <c r="AI300" s="42">
        <f t="shared" si="92"/>
        <v>0</v>
      </c>
      <c r="AK300" s="473">
        <f t="shared" si="75"/>
        <v>0</v>
      </c>
      <c r="AL300" s="473">
        <f t="shared" si="76"/>
        <v>0</v>
      </c>
      <c r="AM300" s="473">
        <f t="shared" si="77"/>
        <v>0</v>
      </c>
      <c r="AN300" s="473">
        <f t="shared" si="78"/>
        <v>0</v>
      </c>
      <c r="AO300" s="473">
        <f t="shared" si="79"/>
        <v>0</v>
      </c>
      <c r="AP300" s="473">
        <f t="shared" si="80"/>
        <v>0</v>
      </c>
      <c r="AQ300" s="473">
        <f t="shared" si="81"/>
        <v>0</v>
      </c>
      <c r="AR300" s="473">
        <f t="shared" si="82"/>
        <v>0</v>
      </c>
      <c r="AS300" s="473">
        <f t="shared" si="83"/>
        <v>0</v>
      </c>
      <c r="AT300" s="473">
        <f t="shared" si="84"/>
        <v>0</v>
      </c>
      <c r="AU300" s="473">
        <f t="shared" si="85"/>
        <v>0</v>
      </c>
      <c r="AV300" s="473">
        <f t="shared" si="86"/>
        <v>0</v>
      </c>
    </row>
    <row r="301" spans="1:48" x14ac:dyDescent="0.25">
      <c r="A301" s="592"/>
      <c r="B301" s="590"/>
      <c r="C301" s="601"/>
      <c r="D301" s="56" t="s">
        <v>1251</v>
      </c>
      <c r="E301" s="57">
        <v>50</v>
      </c>
      <c r="F301" s="57">
        <v>80</v>
      </c>
      <c r="G301" s="185">
        <f>VLOOKUP(D301,Baza_cen[],4,0)</f>
        <v>22.72</v>
      </c>
      <c r="I301" s="54">
        <f t="shared" si="88"/>
        <v>22.72</v>
      </c>
      <c r="P301" s="424">
        <f t="shared" si="89"/>
        <v>0</v>
      </c>
      <c r="Q301" s="274" t="str">
        <f t="shared" si="90"/>
        <v>mb.</v>
      </c>
      <c r="R301" s="406"/>
      <c r="S301" s="184"/>
      <c r="T301" s="184"/>
      <c r="U301" s="184"/>
      <c r="V301" s="184"/>
      <c r="W301" s="184"/>
      <c r="X301" s="184"/>
      <c r="Y301" s="184"/>
      <c r="Z301" s="184"/>
      <c r="AA301" s="184"/>
      <c r="AB301" s="184"/>
      <c r="AC301" s="184"/>
      <c r="AD301" s="184"/>
      <c r="AE301" s="33"/>
      <c r="AG301" s="41">
        <f t="shared" si="91"/>
        <v>0</v>
      </c>
      <c r="AH301" s="413"/>
      <c r="AI301" s="42">
        <f t="shared" si="92"/>
        <v>0</v>
      </c>
      <c r="AK301" s="473">
        <f t="shared" si="75"/>
        <v>0</v>
      </c>
      <c r="AL301" s="473">
        <f t="shared" si="76"/>
        <v>0</v>
      </c>
      <c r="AM301" s="473">
        <f t="shared" si="77"/>
        <v>0</v>
      </c>
      <c r="AN301" s="473">
        <f t="shared" si="78"/>
        <v>0</v>
      </c>
      <c r="AO301" s="473">
        <f t="shared" si="79"/>
        <v>0</v>
      </c>
      <c r="AP301" s="473">
        <f t="shared" si="80"/>
        <v>0</v>
      </c>
      <c r="AQ301" s="473">
        <f t="shared" si="81"/>
        <v>0</v>
      </c>
      <c r="AR301" s="473">
        <f t="shared" si="82"/>
        <v>0</v>
      </c>
      <c r="AS301" s="473">
        <f t="shared" si="83"/>
        <v>0</v>
      </c>
      <c r="AT301" s="473">
        <f t="shared" si="84"/>
        <v>0</v>
      </c>
      <c r="AU301" s="473">
        <f t="shared" si="85"/>
        <v>0</v>
      </c>
      <c r="AV301" s="473">
        <f t="shared" si="86"/>
        <v>0</v>
      </c>
    </row>
    <row r="302" spans="1:48" x14ac:dyDescent="0.25">
      <c r="A302" s="592"/>
      <c r="B302" s="590"/>
      <c r="C302" s="601"/>
      <c r="D302" s="56" t="s">
        <v>1565</v>
      </c>
      <c r="E302" s="182">
        <v>50</v>
      </c>
      <c r="F302" s="57">
        <v>85</v>
      </c>
      <c r="G302" s="185">
        <f>VLOOKUP(D302,Baza_cen[],4,0)</f>
        <v>0</v>
      </c>
      <c r="I302" s="54">
        <f t="shared" si="88"/>
        <v>0</v>
      </c>
      <c r="P302" s="424">
        <f t="shared" si="89"/>
        <v>0</v>
      </c>
      <c r="Q302" s="274" t="str">
        <f t="shared" si="90"/>
        <v>mb.</v>
      </c>
      <c r="R302" s="406"/>
      <c r="S302" s="184"/>
      <c r="T302" s="184"/>
      <c r="U302" s="184"/>
      <c r="V302" s="184"/>
      <c r="W302" s="184"/>
      <c r="X302" s="184"/>
      <c r="Y302" s="184"/>
      <c r="Z302" s="184"/>
      <c r="AA302" s="184"/>
      <c r="AB302" s="184"/>
      <c r="AC302" s="184"/>
      <c r="AD302" s="184"/>
      <c r="AE302" s="33"/>
      <c r="AG302" s="41">
        <f t="shared" si="91"/>
        <v>0</v>
      </c>
      <c r="AH302" s="413"/>
      <c r="AI302" s="42">
        <f t="shared" si="92"/>
        <v>0</v>
      </c>
      <c r="AK302" s="473">
        <f t="shared" si="75"/>
        <v>0</v>
      </c>
      <c r="AL302" s="473">
        <f t="shared" si="76"/>
        <v>0</v>
      </c>
      <c r="AM302" s="473">
        <f t="shared" si="77"/>
        <v>0</v>
      </c>
      <c r="AN302" s="473">
        <f t="shared" si="78"/>
        <v>0</v>
      </c>
      <c r="AO302" s="473">
        <f t="shared" si="79"/>
        <v>0</v>
      </c>
      <c r="AP302" s="473">
        <f t="shared" si="80"/>
        <v>0</v>
      </c>
      <c r="AQ302" s="473">
        <f t="shared" si="81"/>
        <v>0</v>
      </c>
      <c r="AR302" s="473">
        <f t="shared" si="82"/>
        <v>0</v>
      </c>
      <c r="AS302" s="473">
        <f t="shared" si="83"/>
        <v>0</v>
      </c>
      <c r="AT302" s="473">
        <f t="shared" si="84"/>
        <v>0</v>
      </c>
      <c r="AU302" s="473">
        <f t="shared" si="85"/>
        <v>0</v>
      </c>
      <c r="AV302" s="473">
        <f t="shared" si="86"/>
        <v>0</v>
      </c>
    </row>
    <row r="303" spans="1:48" x14ac:dyDescent="0.25">
      <c r="A303" s="592"/>
      <c r="B303" s="590"/>
      <c r="C303" s="601"/>
      <c r="D303" s="56" t="s">
        <v>1252</v>
      </c>
      <c r="E303" s="57">
        <v>50</v>
      </c>
      <c r="F303" s="57">
        <v>90</v>
      </c>
      <c r="G303" s="185">
        <f>VLOOKUP(D303,Baza_cen[],4,0)</f>
        <v>25.25</v>
      </c>
      <c r="I303" s="54">
        <f t="shared" si="88"/>
        <v>25.25</v>
      </c>
      <c r="P303" s="424">
        <f t="shared" si="89"/>
        <v>0</v>
      </c>
      <c r="Q303" s="274" t="str">
        <f t="shared" si="90"/>
        <v>mb.</v>
      </c>
      <c r="R303" s="406"/>
      <c r="S303" s="184"/>
      <c r="T303" s="184"/>
      <c r="U303" s="184"/>
      <c r="V303" s="184"/>
      <c r="W303" s="184"/>
      <c r="X303" s="184"/>
      <c r="Y303" s="184"/>
      <c r="Z303" s="184"/>
      <c r="AA303" s="184"/>
      <c r="AB303" s="184"/>
      <c r="AC303" s="184"/>
      <c r="AD303" s="184"/>
      <c r="AE303" s="33"/>
      <c r="AG303" s="41">
        <f t="shared" si="91"/>
        <v>0</v>
      </c>
      <c r="AH303" s="413"/>
      <c r="AI303" s="42">
        <f t="shared" si="92"/>
        <v>0</v>
      </c>
      <c r="AK303" s="473">
        <f t="shared" si="75"/>
        <v>0</v>
      </c>
      <c r="AL303" s="473">
        <f t="shared" si="76"/>
        <v>0</v>
      </c>
      <c r="AM303" s="473">
        <f t="shared" si="77"/>
        <v>0</v>
      </c>
      <c r="AN303" s="473">
        <f t="shared" si="78"/>
        <v>0</v>
      </c>
      <c r="AO303" s="473">
        <f t="shared" si="79"/>
        <v>0</v>
      </c>
      <c r="AP303" s="473">
        <f t="shared" si="80"/>
        <v>0</v>
      </c>
      <c r="AQ303" s="473">
        <f t="shared" si="81"/>
        <v>0</v>
      </c>
      <c r="AR303" s="473">
        <f t="shared" si="82"/>
        <v>0</v>
      </c>
      <c r="AS303" s="473">
        <f t="shared" si="83"/>
        <v>0</v>
      </c>
      <c r="AT303" s="473">
        <f t="shared" si="84"/>
        <v>0</v>
      </c>
      <c r="AU303" s="473">
        <f t="shared" si="85"/>
        <v>0</v>
      </c>
      <c r="AV303" s="473">
        <f t="shared" si="86"/>
        <v>0</v>
      </c>
    </row>
    <row r="304" spans="1:48" x14ac:dyDescent="0.25">
      <c r="A304" s="592"/>
      <c r="B304" s="590"/>
      <c r="C304" s="601"/>
      <c r="D304" s="56" t="s">
        <v>1566</v>
      </c>
      <c r="E304" s="57">
        <v>50</v>
      </c>
      <c r="F304" s="57">
        <v>95</v>
      </c>
      <c r="G304" s="185">
        <f>VLOOKUP(D304,Baza_cen[],4,0)</f>
        <v>0</v>
      </c>
      <c r="I304" s="54">
        <f t="shared" si="88"/>
        <v>0</v>
      </c>
      <c r="P304" s="424">
        <f t="shared" si="89"/>
        <v>0</v>
      </c>
      <c r="Q304" s="274" t="str">
        <f t="shared" si="90"/>
        <v>mb.</v>
      </c>
      <c r="R304" s="406"/>
      <c r="S304" s="184"/>
      <c r="T304" s="184"/>
      <c r="U304" s="184"/>
      <c r="V304" s="184"/>
      <c r="W304" s="184"/>
      <c r="X304" s="184"/>
      <c r="Y304" s="184"/>
      <c r="Z304" s="184"/>
      <c r="AA304" s="184"/>
      <c r="AB304" s="184"/>
      <c r="AC304" s="184"/>
      <c r="AD304" s="184"/>
      <c r="AE304" s="33"/>
      <c r="AG304" s="41">
        <f t="shared" si="91"/>
        <v>0</v>
      </c>
      <c r="AH304" s="413"/>
      <c r="AI304" s="42">
        <f t="shared" si="92"/>
        <v>0</v>
      </c>
      <c r="AK304" s="473">
        <f t="shared" si="75"/>
        <v>0</v>
      </c>
      <c r="AL304" s="473">
        <f t="shared" si="76"/>
        <v>0</v>
      </c>
      <c r="AM304" s="473">
        <f t="shared" si="77"/>
        <v>0</v>
      </c>
      <c r="AN304" s="473">
        <f t="shared" si="78"/>
        <v>0</v>
      </c>
      <c r="AO304" s="473">
        <f t="shared" si="79"/>
        <v>0</v>
      </c>
      <c r="AP304" s="473">
        <f t="shared" si="80"/>
        <v>0</v>
      </c>
      <c r="AQ304" s="473">
        <f t="shared" si="81"/>
        <v>0</v>
      </c>
      <c r="AR304" s="473">
        <f t="shared" si="82"/>
        <v>0</v>
      </c>
      <c r="AS304" s="473">
        <f t="shared" si="83"/>
        <v>0</v>
      </c>
      <c r="AT304" s="473">
        <f t="shared" si="84"/>
        <v>0</v>
      </c>
      <c r="AU304" s="473">
        <f t="shared" si="85"/>
        <v>0</v>
      </c>
      <c r="AV304" s="473">
        <f t="shared" si="86"/>
        <v>0</v>
      </c>
    </row>
    <row r="305" spans="1:48" x14ac:dyDescent="0.25">
      <c r="A305" s="592"/>
      <c r="B305" s="590"/>
      <c r="C305" s="601"/>
      <c r="D305" s="56" t="s">
        <v>1253</v>
      </c>
      <c r="E305" s="182">
        <v>50</v>
      </c>
      <c r="F305" s="57">
        <v>100</v>
      </c>
      <c r="G305" s="185">
        <f>VLOOKUP(D305,Baza_cen[],4,0)</f>
        <v>27.79</v>
      </c>
      <c r="I305" s="54">
        <f t="shared" si="88"/>
        <v>27.79</v>
      </c>
      <c r="P305" s="424">
        <f t="shared" si="89"/>
        <v>0</v>
      </c>
      <c r="Q305" s="274" t="str">
        <f t="shared" si="90"/>
        <v>mb.</v>
      </c>
      <c r="R305" s="406"/>
      <c r="S305" s="184"/>
      <c r="T305" s="184"/>
      <c r="U305" s="184"/>
      <c r="V305" s="184"/>
      <c r="W305" s="184"/>
      <c r="X305" s="184"/>
      <c r="Y305" s="184"/>
      <c r="Z305" s="184"/>
      <c r="AA305" s="184"/>
      <c r="AB305" s="184"/>
      <c r="AC305" s="184"/>
      <c r="AD305" s="184"/>
      <c r="AE305" s="33"/>
      <c r="AG305" s="41">
        <f t="shared" si="91"/>
        <v>0</v>
      </c>
      <c r="AH305" s="413"/>
      <c r="AI305" s="42">
        <f t="shared" si="92"/>
        <v>0</v>
      </c>
      <c r="AK305" s="473">
        <f t="shared" si="75"/>
        <v>0</v>
      </c>
      <c r="AL305" s="473">
        <f t="shared" si="76"/>
        <v>0</v>
      </c>
      <c r="AM305" s="473">
        <f t="shared" si="77"/>
        <v>0</v>
      </c>
      <c r="AN305" s="473">
        <f t="shared" si="78"/>
        <v>0</v>
      </c>
      <c r="AO305" s="473">
        <f t="shared" si="79"/>
        <v>0</v>
      </c>
      <c r="AP305" s="473">
        <f t="shared" si="80"/>
        <v>0</v>
      </c>
      <c r="AQ305" s="473">
        <f t="shared" si="81"/>
        <v>0</v>
      </c>
      <c r="AR305" s="473">
        <f t="shared" si="82"/>
        <v>0</v>
      </c>
      <c r="AS305" s="473">
        <f t="shared" si="83"/>
        <v>0</v>
      </c>
      <c r="AT305" s="473">
        <f t="shared" si="84"/>
        <v>0</v>
      </c>
      <c r="AU305" s="473">
        <f t="shared" si="85"/>
        <v>0</v>
      </c>
      <c r="AV305" s="473">
        <f t="shared" si="86"/>
        <v>0</v>
      </c>
    </row>
    <row r="306" spans="1:48" x14ac:dyDescent="0.25">
      <c r="A306" s="592"/>
      <c r="B306" s="590"/>
      <c r="C306" s="601"/>
      <c r="D306" s="56" t="s">
        <v>1567</v>
      </c>
      <c r="E306" s="57">
        <v>50</v>
      </c>
      <c r="F306" s="57">
        <v>105</v>
      </c>
      <c r="G306" s="185">
        <f>VLOOKUP(D306,Baza_cen[],4,0)</f>
        <v>0</v>
      </c>
      <c r="I306" s="54">
        <f t="shared" si="88"/>
        <v>0</v>
      </c>
      <c r="P306" s="424">
        <f t="shared" si="89"/>
        <v>0</v>
      </c>
      <c r="Q306" s="274" t="str">
        <f t="shared" si="90"/>
        <v>mb.</v>
      </c>
      <c r="R306" s="406"/>
      <c r="S306" s="184"/>
      <c r="T306" s="184"/>
      <c r="U306" s="184"/>
      <c r="V306" s="184"/>
      <c r="W306" s="184"/>
      <c r="X306" s="184"/>
      <c r="Y306" s="184"/>
      <c r="Z306" s="184"/>
      <c r="AA306" s="184"/>
      <c r="AB306" s="184"/>
      <c r="AC306" s="184"/>
      <c r="AD306" s="184"/>
      <c r="AE306" s="33"/>
      <c r="AG306" s="41">
        <f t="shared" si="91"/>
        <v>0</v>
      </c>
      <c r="AH306" s="413"/>
      <c r="AI306" s="42">
        <f t="shared" si="92"/>
        <v>0</v>
      </c>
      <c r="AK306" s="473">
        <f t="shared" si="75"/>
        <v>0</v>
      </c>
      <c r="AL306" s="473">
        <f t="shared" si="76"/>
        <v>0</v>
      </c>
      <c r="AM306" s="473">
        <f t="shared" si="77"/>
        <v>0</v>
      </c>
      <c r="AN306" s="473">
        <f t="shared" si="78"/>
        <v>0</v>
      </c>
      <c r="AO306" s="473">
        <f t="shared" si="79"/>
        <v>0</v>
      </c>
      <c r="AP306" s="473">
        <f t="shared" si="80"/>
        <v>0</v>
      </c>
      <c r="AQ306" s="473">
        <f t="shared" si="81"/>
        <v>0</v>
      </c>
      <c r="AR306" s="473">
        <f t="shared" si="82"/>
        <v>0</v>
      </c>
      <c r="AS306" s="473">
        <f t="shared" si="83"/>
        <v>0</v>
      </c>
      <c r="AT306" s="473">
        <f t="shared" si="84"/>
        <v>0</v>
      </c>
      <c r="AU306" s="473">
        <f t="shared" si="85"/>
        <v>0</v>
      </c>
      <c r="AV306" s="473">
        <f t="shared" si="86"/>
        <v>0</v>
      </c>
    </row>
    <row r="307" spans="1:48" x14ac:dyDescent="0.25">
      <c r="A307" s="592"/>
      <c r="B307" s="590"/>
      <c r="C307" s="601"/>
      <c r="D307" s="56" t="s">
        <v>1254</v>
      </c>
      <c r="E307" s="57">
        <v>50</v>
      </c>
      <c r="F307" s="57">
        <v>110</v>
      </c>
      <c r="G307" s="185">
        <f>VLOOKUP(D307,Baza_cen[],4,0)</f>
        <v>30.32</v>
      </c>
      <c r="I307" s="54">
        <f t="shared" si="88"/>
        <v>30.32</v>
      </c>
      <c r="P307" s="424">
        <f t="shared" si="89"/>
        <v>0</v>
      </c>
      <c r="Q307" s="274" t="str">
        <f t="shared" si="90"/>
        <v>mb.</v>
      </c>
      <c r="R307" s="406"/>
      <c r="S307" s="184"/>
      <c r="T307" s="184"/>
      <c r="U307" s="184"/>
      <c r="V307" s="184"/>
      <c r="W307" s="184"/>
      <c r="X307" s="184"/>
      <c r="Y307" s="184"/>
      <c r="Z307" s="184"/>
      <c r="AA307" s="184"/>
      <c r="AB307" s="184"/>
      <c r="AC307" s="184"/>
      <c r="AD307" s="184"/>
      <c r="AE307" s="33"/>
      <c r="AG307" s="41">
        <f t="shared" si="91"/>
        <v>0</v>
      </c>
      <c r="AH307" s="413"/>
      <c r="AI307" s="42">
        <f t="shared" si="92"/>
        <v>0</v>
      </c>
      <c r="AK307" s="473">
        <f t="shared" si="75"/>
        <v>0</v>
      </c>
      <c r="AL307" s="473">
        <f t="shared" si="76"/>
        <v>0</v>
      </c>
      <c r="AM307" s="473">
        <f t="shared" si="77"/>
        <v>0</v>
      </c>
      <c r="AN307" s="473">
        <f t="shared" si="78"/>
        <v>0</v>
      </c>
      <c r="AO307" s="473">
        <f t="shared" si="79"/>
        <v>0</v>
      </c>
      <c r="AP307" s="473">
        <f t="shared" si="80"/>
        <v>0</v>
      </c>
      <c r="AQ307" s="473">
        <f t="shared" si="81"/>
        <v>0</v>
      </c>
      <c r="AR307" s="473">
        <f t="shared" si="82"/>
        <v>0</v>
      </c>
      <c r="AS307" s="473">
        <f t="shared" si="83"/>
        <v>0</v>
      </c>
      <c r="AT307" s="473">
        <f t="shared" si="84"/>
        <v>0</v>
      </c>
      <c r="AU307" s="473">
        <f t="shared" si="85"/>
        <v>0</v>
      </c>
      <c r="AV307" s="473">
        <f t="shared" si="86"/>
        <v>0</v>
      </c>
    </row>
    <row r="308" spans="1:48" x14ac:dyDescent="0.25">
      <c r="A308" s="592"/>
      <c r="B308" s="590"/>
      <c r="C308" s="601"/>
      <c r="D308" s="56" t="s">
        <v>1568</v>
      </c>
      <c r="E308" s="182">
        <v>50</v>
      </c>
      <c r="F308" s="57">
        <v>115</v>
      </c>
      <c r="G308" s="185">
        <f>VLOOKUP(D308,Baza_cen[],4,0)</f>
        <v>0</v>
      </c>
      <c r="I308" s="54">
        <f t="shared" si="88"/>
        <v>0</v>
      </c>
      <c r="P308" s="424">
        <f t="shared" si="89"/>
        <v>0</v>
      </c>
      <c r="Q308" s="274" t="str">
        <f t="shared" si="90"/>
        <v>mb.</v>
      </c>
      <c r="R308" s="406"/>
      <c r="S308" s="184"/>
      <c r="T308" s="184"/>
      <c r="U308" s="184"/>
      <c r="V308" s="184"/>
      <c r="W308" s="184"/>
      <c r="X308" s="184"/>
      <c r="Y308" s="184"/>
      <c r="Z308" s="184"/>
      <c r="AA308" s="184"/>
      <c r="AB308" s="184"/>
      <c r="AC308" s="184"/>
      <c r="AD308" s="184"/>
      <c r="AE308" s="33"/>
      <c r="AG308" s="41">
        <f t="shared" si="91"/>
        <v>0</v>
      </c>
      <c r="AH308" s="413"/>
      <c r="AI308" s="42">
        <f t="shared" si="92"/>
        <v>0</v>
      </c>
      <c r="AK308" s="473">
        <f t="shared" si="75"/>
        <v>0</v>
      </c>
      <c r="AL308" s="473">
        <f t="shared" si="76"/>
        <v>0</v>
      </c>
      <c r="AM308" s="473">
        <f t="shared" si="77"/>
        <v>0</v>
      </c>
      <c r="AN308" s="473">
        <f t="shared" si="78"/>
        <v>0</v>
      </c>
      <c r="AO308" s="473">
        <f t="shared" si="79"/>
        <v>0</v>
      </c>
      <c r="AP308" s="473">
        <f t="shared" si="80"/>
        <v>0</v>
      </c>
      <c r="AQ308" s="473">
        <f t="shared" si="81"/>
        <v>0</v>
      </c>
      <c r="AR308" s="473">
        <f t="shared" si="82"/>
        <v>0</v>
      </c>
      <c r="AS308" s="473">
        <f t="shared" si="83"/>
        <v>0</v>
      </c>
      <c r="AT308" s="473">
        <f t="shared" si="84"/>
        <v>0</v>
      </c>
      <c r="AU308" s="473">
        <f t="shared" si="85"/>
        <v>0</v>
      </c>
      <c r="AV308" s="473">
        <f t="shared" si="86"/>
        <v>0</v>
      </c>
    </row>
    <row r="309" spans="1:48" x14ac:dyDescent="0.25">
      <c r="A309" s="592"/>
      <c r="B309" s="590"/>
      <c r="C309" s="601"/>
      <c r="D309" s="56" t="s">
        <v>1255</v>
      </c>
      <c r="E309" s="57">
        <v>50</v>
      </c>
      <c r="F309" s="57">
        <v>120</v>
      </c>
      <c r="G309" s="185">
        <f>VLOOKUP(D309,Baza_cen[],4,0)</f>
        <v>32.840000000000003</v>
      </c>
      <c r="I309" s="54">
        <f t="shared" si="88"/>
        <v>32.840000000000003</v>
      </c>
      <c r="P309" s="424">
        <f t="shared" si="89"/>
        <v>0</v>
      </c>
      <c r="Q309" s="274" t="str">
        <f t="shared" si="90"/>
        <v>mb.</v>
      </c>
      <c r="R309" s="406"/>
      <c r="S309" s="184"/>
      <c r="T309" s="184"/>
      <c r="U309" s="184"/>
      <c r="V309" s="184"/>
      <c r="W309" s="184"/>
      <c r="X309" s="184"/>
      <c r="Y309" s="184"/>
      <c r="Z309" s="184"/>
      <c r="AA309" s="184"/>
      <c r="AB309" s="184"/>
      <c r="AC309" s="184"/>
      <c r="AD309" s="184"/>
      <c r="AE309" s="33"/>
      <c r="AG309" s="41">
        <f t="shared" si="91"/>
        <v>0</v>
      </c>
      <c r="AH309" s="413"/>
      <c r="AI309" s="42">
        <f t="shared" si="92"/>
        <v>0</v>
      </c>
      <c r="AK309" s="473">
        <f t="shared" si="75"/>
        <v>0</v>
      </c>
      <c r="AL309" s="473">
        <f t="shared" si="76"/>
        <v>0</v>
      </c>
      <c r="AM309" s="473">
        <f t="shared" si="77"/>
        <v>0</v>
      </c>
      <c r="AN309" s="473">
        <f t="shared" si="78"/>
        <v>0</v>
      </c>
      <c r="AO309" s="473">
        <f t="shared" si="79"/>
        <v>0</v>
      </c>
      <c r="AP309" s="473">
        <f t="shared" si="80"/>
        <v>0</v>
      </c>
      <c r="AQ309" s="473">
        <f t="shared" si="81"/>
        <v>0</v>
      </c>
      <c r="AR309" s="473">
        <f t="shared" si="82"/>
        <v>0</v>
      </c>
      <c r="AS309" s="473">
        <f t="shared" si="83"/>
        <v>0</v>
      </c>
      <c r="AT309" s="473">
        <f t="shared" si="84"/>
        <v>0</v>
      </c>
      <c r="AU309" s="473">
        <f t="shared" si="85"/>
        <v>0</v>
      </c>
      <c r="AV309" s="473">
        <f t="shared" si="86"/>
        <v>0</v>
      </c>
    </row>
    <row r="310" spans="1:48" x14ac:dyDescent="0.25">
      <c r="A310" s="592"/>
      <c r="B310" s="590"/>
      <c r="C310" s="601"/>
      <c r="D310" s="56" t="s">
        <v>1569</v>
      </c>
      <c r="E310" s="57">
        <v>50</v>
      </c>
      <c r="F310" s="57">
        <v>125</v>
      </c>
      <c r="G310" s="185">
        <f>VLOOKUP(D310,Baza_cen[],4,0)</f>
        <v>0</v>
      </c>
      <c r="I310" s="54">
        <f t="shared" si="88"/>
        <v>0</v>
      </c>
      <c r="P310" s="424">
        <f t="shared" si="89"/>
        <v>0</v>
      </c>
      <c r="Q310" s="274" t="str">
        <f t="shared" si="90"/>
        <v>mb.</v>
      </c>
      <c r="R310" s="406"/>
      <c r="S310" s="184"/>
      <c r="T310" s="184"/>
      <c r="U310" s="184"/>
      <c r="V310" s="184"/>
      <c r="W310" s="184"/>
      <c r="X310" s="184"/>
      <c r="Y310" s="184"/>
      <c r="Z310" s="184"/>
      <c r="AA310" s="184"/>
      <c r="AB310" s="184"/>
      <c r="AC310" s="184"/>
      <c r="AD310" s="184"/>
      <c r="AE310" s="33"/>
      <c r="AG310" s="41">
        <f t="shared" si="91"/>
        <v>0</v>
      </c>
      <c r="AH310" s="413"/>
      <c r="AI310" s="42">
        <f t="shared" si="92"/>
        <v>0</v>
      </c>
      <c r="AK310" s="473">
        <f t="shared" si="75"/>
        <v>0</v>
      </c>
      <c r="AL310" s="473">
        <f t="shared" si="76"/>
        <v>0</v>
      </c>
      <c r="AM310" s="473">
        <f t="shared" si="77"/>
        <v>0</v>
      </c>
      <c r="AN310" s="473">
        <f t="shared" si="78"/>
        <v>0</v>
      </c>
      <c r="AO310" s="473">
        <f t="shared" si="79"/>
        <v>0</v>
      </c>
      <c r="AP310" s="473">
        <f t="shared" si="80"/>
        <v>0</v>
      </c>
      <c r="AQ310" s="473">
        <f t="shared" si="81"/>
        <v>0</v>
      </c>
      <c r="AR310" s="473">
        <f t="shared" si="82"/>
        <v>0</v>
      </c>
      <c r="AS310" s="473">
        <f t="shared" si="83"/>
        <v>0</v>
      </c>
      <c r="AT310" s="473">
        <f t="shared" si="84"/>
        <v>0</v>
      </c>
      <c r="AU310" s="473">
        <f t="shared" si="85"/>
        <v>0</v>
      </c>
      <c r="AV310" s="473">
        <f t="shared" si="86"/>
        <v>0</v>
      </c>
    </row>
    <row r="311" spans="1:48" x14ac:dyDescent="0.25">
      <c r="A311" s="592"/>
      <c r="B311" s="590"/>
      <c r="C311" s="601"/>
      <c r="D311" s="56" t="s">
        <v>1256</v>
      </c>
      <c r="E311" s="182">
        <v>50</v>
      </c>
      <c r="F311" s="57">
        <v>130</v>
      </c>
      <c r="G311" s="185">
        <f>VLOOKUP(D311,Baza_cen[],4,0)</f>
        <v>35.35</v>
      </c>
      <c r="I311" s="54">
        <f t="shared" si="88"/>
        <v>35.35</v>
      </c>
      <c r="P311" s="424">
        <f t="shared" si="89"/>
        <v>0</v>
      </c>
      <c r="Q311" s="274" t="str">
        <f t="shared" si="90"/>
        <v>mb.</v>
      </c>
      <c r="R311" s="406"/>
      <c r="S311" s="184"/>
      <c r="T311" s="184"/>
      <c r="U311" s="184"/>
      <c r="V311" s="184"/>
      <c r="W311" s="184"/>
      <c r="X311" s="184"/>
      <c r="Y311" s="184"/>
      <c r="Z311" s="184"/>
      <c r="AA311" s="184"/>
      <c r="AB311" s="184"/>
      <c r="AC311" s="184"/>
      <c r="AD311" s="184"/>
      <c r="AE311" s="33"/>
      <c r="AG311" s="41">
        <f t="shared" si="91"/>
        <v>0</v>
      </c>
      <c r="AH311" s="413"/>
      <c r="AI311" s="42">
        <f t="shared" si="92"/>
        <v>0</v>
      </c>
      <c r="AK311" s="473">
        <f t="shared" si="75"/>
        <v>0</v>
      </c>
      <c r="AL311" s="473">
        <f t="shared" si="76"/>
        <v>0</v>
      </c>
      <c r="AM311" s="473">
        <f t="shared" si="77"/>
        <v>0</v>
      </c>
      <c r="AN311" s="473">
        <f t="shared" si="78"/>
        <v>0</v>
      </c>
      <c r="AO311" s="473">
        <f t="shared" si="79"/>
        <v>0</v>
      </c>
      <c r="AP311" s="473">
        <f t="shared" si="80"/>
        <v>0</v>
      </c>
      <c r="AQ311" s="473">
        <f t="shared" si="81"/>
        <v>0</v>
      </c>
      <c r="AR311" s="473">
        <f t="shared" si="82"/>
        <v>0</v>
      </c>
      <c r="AS311" s="473">
        <f t="shared" si="83"/>
        <v>0</v>
      </c>
      <c r="AT311" s="473">
        <f t="shared" si="84"/>
        <v>0</v>
      </c>
      <c r="AU311" s="473">
        <f t="shared" si="85"/>
        <v>0</v>
      </c>
      <c r="AV311" s="473">
        <f t="shared" si="86"/>
        <v>0</v>
      </c>
    </row>
    <row r="312" spans="1:48" x14ac:dyDescent="0.25">
      <c r="A312" s="592"/>
      <c r="B312" s="590"/>
      <c r="C312" s="601"/>
      <c r="D312" s="56" t="s">
        <v>1570</v>
      </c>
      <c r="E312" s="57">
        <v>50</v>
      </c>
      <c r="F312" s="57">
        <v>135</v>
      </c>
      <c r="G312" s="185">
        <f>VLOOKUP(D312,Baza_cen[],4,0)</f>
        <v>0</v>
      </c>
      <c r="I312" s="54">
        <f t="shared" si="88"/>
        <v>0</v>
      </c>
      <c r="P312" s="424">
        <f t="shared" si="89"/>
        <v>0</v>
      </c>
      <c r="Q312" s="274" t="str">
        <f t="shared" si="90"/>
        <v>mb.</v>
      </c>
      <c r="R312" s="406"/>
      <c r="S312" s="184"/>
      <c r="T312" s="184"/>
      <c r="U312" s="184"/>
      <c r="V312" s="184"/>
      <c r="W312" s="184"/>
      <c r="X312" s="184"/>
      <c r="Y312" s="184"/>
      <c r="Z312" s="184"/>
      <c r="AA312" s="184"/>
      <c r="AB312" s="184"/>
      <c r="AC312" s="184"/>
      <c r="AD312" s="184"/>
      <c r="AE312" s="33"/>
      <c r="AG312" s="41">
        <f t="shared" si="91"/>
        <v>0</v>
      </c>
      <c r="AH312" s="413"/>
      <c r="AI312" s="42">
        <f t="shared" si="92"/>
        <v>0</v>
      </c>
      <c r="AK312" s="473">
        <f t="shared" si="75"/>
        <v>0</v>
      </c>
      <c r="AL312" s="473">
        <f t="shared" si="76"/>
        <v>0</v>
      </c>
      <c r="AM312" s="473">
        <f t="shared" si="77"/>
        <v>0</v>
      </c>
      <c r="AN312" s="473">
        <f t="shared" si="78"/>
        <v>0</v>
      </c>
      <c r="AO312" s="473">
        <f t="shared" si="79"/>
        <v>0</v>
      </c>
      <c r="AP312" s="473">
        <f t="shared" si="80"/>
        <v>0</v>
      </c>
      <c r="AQ312" s="473">
        <f t="shared" si="81"/>
        <v>0</v>
      </c>
      <c r="AR312" s="473">
        <f t="shared" si="82"/>
        <v>0</v>
      </c>
      <c r="AS312" s="473">
        <f t="shared" si="83"/>
        <v>0</v>
      </c>
      <c r="AT312" s="473">
        <f t="shared" si="84"/>
        <v>0</v>
      </c>
      <c r="AU312" s="473">
        <f t="shared" si="85"/>
        <v>0</v>
      </c>
      <c r="AV312" s="473">
        <f t="shared" si="86"/>
        <v>0</v>
      </c>
    </row>
    <row r="313" spans="1:48" x14ac:dyDescent="0.25">
      <c r="A313" s="592"/>
      <c r="B313" s="590"/>
      <c r="C313" s="601"/>
      <c r="D313" s="56" t="s">
        <v>1257</v>
      </c>
      <c r="E313" s="57">
        <v>50</v>
      </c>
      <c r="F313" s="57">
        <v>140</v>
      </c>
      <c r="G313" s="185">
        <f>VLOOKUP(D313,Baza_cen[],4,0)</f>
        <v>37.89</v>
      </c>
      <c r="I313" s="54">
        <f t="shared" si="88"/>
        <v>37.89</v>
      </c>
      <c r="P313" s="424">
        <f t="shared" si="89"/>
        <v>0</v>
      </c>
      <c r="Q313" s="274" t="str">
        <f t="shared" si="90"/>
        <v>mb.</v>
      </c>
      <c r="R313" s="406"/>
      <c r="S313" s="184"/>
      <c r="T313" s="184"/>
      <c r="U313" s="184"/>
      <c r="V313" s="184"/>
      <c r="W313" s="184"/>
      <c r="X313" s="184"/>
      <c r="Y313" s="184"/>
      <c r="Z313" s="184"/>
      <c r="AA313" s="184"/>
      <c r="AB313" s="184"/>
      <c r="AC313" s="184"/>
      <c r="AD313" s="184"/>
      <c r="AE313" s="33"/>
      <c r="AG313" s="41">
        <f t="shared" si="91"/>
        <v>0</v>
      </c>
      <c r="AH313" s="413"/>
      <c r="AI313" s="42">
        <f t="shared" si="92"/>
        <v>0</v>
      </c>
      <c r="AK313" s="473">
        <f t="shared" si="75"/>
        <v>0</v>
      </c>
      <c r="AL313" s="473">
        <f t="shared" si="76"/>
        <v>0</v>
      </c>
      <c r="AM313" s="473">
        <f t="shared" si="77"/>
        <v>0</v>
      </c>
      <c r="AN313" s="473">
        <f t="shared" si="78"/>
        <v>0</v>
      </c>
      <c r="AO313" s="473">
        <f t="shared" si="79"/>
        <v>0</v>
      </c>
      <c r="AP313" s="473">
        <f t="shared" si="80"/>
        <v>0</v>
      </c>
      <c r="AQ313" s="473">
        <f t="shared" si="81"/>
        <v>0</v>
      </c>
      <c r="AR313" s="473">
        <f t="shared" si="82"/>
        <v>0</v>
      </c>
      <c r="AS313" s="473">
        <f t="shared" si="83"/>
        <v>0</v>
      </c>
      <c r="AT313" s="473">
        <f t="shared" si="84"/>
        <v>0</v>
      </c>
      <c r="AU313" s="473">
        <f t="shared" si="85"/>
        <v>0</v>
      </c>
      <c r="AV313" s="473">
        <f t="shared" si="86"/>
        <v>0</v>
      </c>
    </row>
    <row r="314" spans="1:48" x14ac:dyDescent="0.25">
      <c r="A314" s="592"/>
      <c r="B314" s="590"/>
      <c r="C314" s="601"/>
      <c r="D314" s="56" t="s">
        <v>1571</v>
      </c>
      <c r="E314" s="182">
        <v>50</v>
      </c>
      <c r="F314" s="57">
        <v>145</v>
      </c>
      <c r="G314" s="185">
        <f>VLOOKUP(D314,Baza_cen[],4,0)</f>
        <v>0</v>
      </c>
      <c r="I314" s="54">
        <f t="shared" si="88"/>
        <v>0</v>
      </c>
      <c r="P314" s="424">
        <f t="shared" si="89"/>
        <v>0</v>
      </c>
      <c r="Q314" s="274" t="str">
        <f t="shared" si="90"/>
        <v>mb.</v>
      </c>
      <c r="R314" s="406"/>
      <c r="S314" s="184"/>
      <c r="T314" s="184"/>
      <c r="U314" s="184"/>
      <c r="V314" s="184"/>
      <c r="W314" s="184"/>
      <c r="X314" s="184"/>
      <c r="Y314" s="184"/>
      <c r="Z314" s="184"/>
      <c r="AA314" s="184"/>
      <c r="AB314" s="184"/>
      <c r="AC314" s="184"/>
      <c r="AD314" s="184"/>
      <c r="AE314" s="33"/>
      <c r="AG314" s="41">
        <f t="shared" si="91"/>
        <v>0</v>
      </c>
      <c r="AH314" s="413"/>
      <c r="AI314" s="42">
        <f t="shared" si="92"/>
        <v>0</v>
      </c>
      <c r="AK314" s="473">
        <f t="shared" si="75"/>
        <v>0</v>
      </c>
      <c r="AL314" s="473">
        <f t="shared" si="76"/>
        <v>0</v>
      </c>
      <c r="AM314" s="473">
        <f t="shared" si="77"/>
        <v>0</v>
      </c>
      <c r="AN314" s="473">
        <f t="shared" si="78"/>
        <v>0</v>
      </c>
      <c r="AO314" s="473">
        <f t="shared" si="79"/>
        <v>0</v>
      </c>
      <c r="AP314" s="473">
        <f t="shared" si="80"/>
        <v>0</v>
      </c>
      <c r="AQ314" s="473">
        <f t="shared" si="81"/>
        <v>0</v>
      </c>
      <c r="AR314" s="473">
        <f t="shared" si="82"/>
        <v>0</v>
      </c>
      <c r="AS314" s="473">
        <f t="shared" si="83"/>
        <v>0</v>
      </c>
      <c r="AT314" s="473">
        <f t="shared" si="84"/>
        <v>0</v>
      </c>
      <c r="AU314" s="473">
        <f t="shared" si="85"/>
        <v>0</v>
      </c>
      <c r="AV314" s="473">
        <f t="shared" si="86"/>
        <v>0</v>
      </c>
    </row>
    <row r="315" spans="1:48" x14ac:dyDescent="0.25">
      <c r="A315" s="592"/>
      <c r="B315" s="590"/>
      <c r="C315" s="601"/>
      <c r="D315" s="56" t="s">
        <v>1258</v>
      </c>
      <c r="E315" s="57">
        <v>50</v>
      </c>
      <c r="F315" s="57">
        <v>150</v>
      </c>
      <c r="G315" s="185">
        <f>VLOOKUP(D315,Baza_cen[],4,0)</f>
        <v>40.42</v>
      </c>
      <c r="I315" s="54">
        <f t="shared" si="88"/>
        <v>40.42</v>
      </c>
      <c r="P315" s="424">
        <f t="shared" si="89"/>
        <v>0</v>
      </c>
      <c r="Q315" s="274" t="str">
        <f t="shared" si="90"/>
        <v>mb.</v>
      </c>
      <c r="R315" s="406"/>
      <c r="S315" s="184"/>
      <c r="T315" s="184"/>
      <c r="U315" s="184"/>
      <c r="V315" s="184"/>
      <c r="W315" s="184"/>
      <c r="X315" s="184"/>
      <c r="Y315" s="184"/>
      <c r="Z315" s="184"/>
      <c r="AA315" s="184"/>
      <c r="AB315" s="184"/>
      <c r="AC315" s="184"/>
      <c r="AD315" s="184"/>
      <c r="AE315" s="33"/>
      <c r="AG315" s="41">
        <f t="shared" si="91"/>
        <v>0</v>
      </c>
      <c r="AH315" s="413"/>
      <c r="AI315" s="42">
        <f t="shared" si="92"/>
        <v>0</v>
      </c>
      <c r="AK315" s="473">
        <f t="shared" si="75"/>
        <v>0</v>
      </c>
      <c r="AL315" s="473">
        <f t="shared" si="76"/>
        <v>0</v>
      </c>
      <c r="AM315" s="473">
        <f t="shared" si="77"/>
        <v>0</v>
      </c>
      <c r="AN315" s="473">
        <f t="shared" si="78"/>
        <v>0</v>
      </c>
      <c r="AO315" s="473">
        <f t="shared" si="79"/>
        <v>0</v>
      </c>
      <c r="AP315" s="473">
        <f t="shared" si="80"/>
        <v>0</v>
      </c>
      <c r="AQ315" s="473">
        <f t="shared" si="81"/>
        <v>0</v>
      </c>
      <c r="AR315" s="473">
        <f t="shared" si="82"/>
        <v>0</v>
      </c>
      <c r="AS315" s="473">
        <f t="shared" si="83"/>
        <v>0</v>
      </c>
      <c r="AT315" s="473">
        <f t="shared" si="84"/>
        <v>0</v>
      </c>
      <c r="AU315" s="473">
        <f t="shared" si="85"/>
        <v>0</v>
      </c>
      <c r="AV315" s="473">
        <f t="shared" si="86"/>
        <v>0</v>
      </c>
    </row>
    <row r="316" spans="1:48" x14ac:dyDescent="0.25">
      <c r="A316" s="592"/>
      <c r="B316" s="590"/>
      <c r="C316" s="601"/>
      <c r="D316" s="56" t="s">
        <v>1572</v>
      </c>
      <c r="E316" s="57">
        <v>50</v>
      </c>
      <c r="F316" s="57">
        <v>155</v>
      </c>
      <c r="G316" s="185">
        <f>VLOOKUP(D316,Baza_cen[],4,0)</f>
        <v>0</v>
      </c>
      <c r="I316" s="54">
        <f t="shared" si="88"/>
        <v>0</v>
      </c>
      <c r="P316" s="424">
        <f t="shared" si="89"/>
        <v>0</v>
      </c>
      <c r="Q316" s="274" t="str">
        <f t="shared" si="90"/>
        <v>mb.</v>
      </c>
      <c r="R316" s="406"/>
      <c r="S316" s="184"/>
      <c r="T316" s="184"/>
      <c r="U316" s="184"/>
      <c r="V316" s="184"/>
      <c r="W316" s="184"/>
      <c r="X316" s="184"/>
      <c r="Y316" s="184"/>
      <c r="Z316" s="184"/>
      <c r="AA316" s="184"/>
      <c r="AB316" s="184"/>
      <c r="AC316" s="184"/>
      <c r="AD316" s="184"/>
      <c r="AE316" s="33"/>
      <c r="AG316" s="41">
        <f t="shared" si="91"/>
        <v>0</v>
      </c>
      <c r="AH316" s="413"/>
      <c r="AI316" s="42">
        <f t="shared" si="92"/>
        <v>0</v>
      </c>
      <c r="AK316" s="473">
        <f t="shared" si="75"/>
        <v>0</v>
      </c>
      <c r="AL316" s="473">
        <f t="shared" si="76"/>
        <v>0</v>
      </c>
      <c r="AM316" s="473">
        <f t="shared" si="77"/>
        <v>0</v>
      </c>
      <c r="AN316" s="473">
        <f t="shared" si="78"/>
        <v>0</v>
      </c>
      <c r="AO316" s="473">
        <f t="shared" si="79"/>
        <v>0</v>
      </c>
      <c r="AP316" s="473">
        <f t="shared" si="80"/>
        <v>0</v>
      </c>
      <c r="AQ316" s="473">
        <f t="shared" si="81"/>
        <v>0</v>
      </c>
      <c r="AR316" s="473">
        <f t="shared" si="82"/>
        <v>0</v>
      </c>
      <c r="AS316" s="473">
        <f t="shared" si="83"/>
        <v>0</v>
      </c>
      <c r="AT316" s="473">
        <f t="shared" si="84"/>
        <v>0</v>
      </c>
      <c r="AU316" s="473">
        <f t="shared" si="85"/>
        <v>0</v>
      </c>
      <c r="AV316" s="473">
        <f t="shared" si="86"/>
        <v>0</v>
      </c>
    </row>
    <row r="317" spans="1:48" x14ac:dyDescent="0.25">
      <c r="A317" s="592"/>
      <c r="B317" s="590"/>
      <c r="C317" s="601"/>
      <c r="D317" s="56" t="s">
        <v>1259</v>
      </c>
      <c r="E317" s="182">
        <v>50</v>
      </c>
      <c r="F317" s="57">
        <v>160</v>
      </c>
      <c r="G317" s="185">
        <f>VLOOKUP(D317,Baza_cen[],4,0)</f>
        <v>42.96</v>
      </c>
      <c r="I317" s="54">
        <f t="shared" si="88"/>
        <v>42.96</v>
      </c>
      <c r="P317" s="424">
        <f t="shared" si="89"/>
        <v>0</v>
      </c>
      <c r="Q317" s="274" t="str">
        <f t="shared" si="90"/>
        <v>mb.</v>
      </c>
      <c r="R317" s="406"/>
      <c r="S317" s="184"/>
      <c r="T317" s="184"/>
      <c r="U317" s="184"/>
      <c r="V317" s="184"/>
      <c r="W317" s="184"/>
      <c r="X317" s="184"/>
      <c r="Y317" s="184"/>
      <c r="Z317" s="184"/>
      <c r="AA317" s="184"/>
      <c r="AB317" s="184"/>
      <c r="AC317" s="184"/>
      <c r="AD317" s="184"/>
      <c r="AE317" s="33"/>
      <c r="AG317" s="41">
        <f t="shared" si="91"/>
        <v>0</v>
      </c>
      <c r="AH317" s="413"/>
      <c r="AI317" s="42">
        <f t="shared" si="92"/>
        <v>0</v>
      </c>
      <c r="AK317" s="473">
        <f t="shared" si="75"/>
        <v>0</v>
      </c>
      <c r="AL317" s="473">
        <f t="shared" si="76"/>
        <v>0</v>
      </c>
      <c r="AM317" s="473">
        <f t="shared" si="77"/>
        <v>0</v>
      </c>
      <c r="AN317" s="473">
        <f t="shared" si="78"/>
        <v>0</v>
      </c>
      <c r="AO317" s="473">
        <f t="shared" si="79"/>
        <v>0</v>
      </c>
      <c r="AP317" s="473">
        <f t="shared" si="80"/>
        <v>0</v>
      </c>
      <c r="AQ317" s="473">
        <f t="shared" si="81"/>
        <v>0</v>
      </c>
      <c r="AR317" s="473">
        <f t="shared" si="82"/>
        <v>0</v>
      </c>
      <c r="AS317" s="473">
        <f t="shared" si="83"/>
        <v>0</v>
      </c>
      <c r="AT317" s="473">
        <f t="shared" si="84"/>
        <v>0</v>
      </c>
      <c r="AU317" s="473">
        <f t="shared" si="85"/>
        <v>0</v>
      </c>
      <c r="AV317" s="473">
        <f t="shared" si="86"/>
        <v>0</v>
      </c>
    </row>
    <row r="318" spans="1:48" x14ac:dyDescent="0.25">
      <c r="A318" s="592"/>
      <c r="B318" s="590"/>
      <c r="C318" s="601"/>
      <c r="D318" s="56" t="s">
        <v>1573</v>
      </c>
      <c r="E318" s="57">
        <v>50</v>
      </c>
      <c r="F318" s="57">
        <v>165</v>
      </c>
      <c r="G318" s="185">
        <f>VLOOKUP(D318,Baza_cen[],4,0)</f>
        <v>0</v>
      </c>
      <c r="I318" s="54">
        <f t="shared" si="88"/>
        <v>0</v>
      </c>
      <c r="P318" s="424">
        <f t="shared" si="89"/>
        <v>0</v>
      </c>
      <c r="Q318" s="274" t="str">
        <f t="shared" si="90"/>
        <v>mb.</v>
      </c>
      <c r="R318" s="406"/>
      <c r="S318" s="184"/>
      <c r="T318" s="184"/>
      <c r="U318" s="184"/>
      <c r="V318" s="184"/>
      <c r="W318" s="184"/>
      <c r="X318" s="184"/>
      <c r="Y318" s="184"/>
      <c r="Z318" s="184"/>
      <c r="AA318" s="184"/>
      <c r="AB318" s="184"/>
      <c r="AC318" s="184"/>
      <c r="AD318" s="184"/>
      <c r="AE318" s="33"/>
      <c r="AG318" s="41">
        <f t="shared" si="91"/>
        <v>0</v>
      </c>
      <c r="AH318" s="413"/>
      <c r="AI318" s="42">
        <f t="shared" si="92"/>
        <v>0</v>
      </c>
      <c r="AK318" s="473">
        <f t="shared" si="75"/>
        <v>0</v>
      </c>
      <c r="AL318" s="473">
        <f t="shared" si="76"/>
        <v>0</v>
      </c>
      <c r="AM318" s="473">
        <f t="shared" si="77"/>
        <v>0</v>
      </c>
      <c r="AN318" s="473">
        <f t="shared" si="78"/>
        <v>0</v>
      </c>
      <c r="AO318" s="473">
        <f t="shared" si="79"/>
        <v>0</v>
      </c>
      <c r="AP318" s="473">
        <f t="shared" si="80"/>
        <v>0</v>
      </c>
      <c r="AQ318" s="473">
        <f t="shared" si="81"/>
        <v>0</v>
      </c>
      <c r="AR318" s="473">
        <f t="shared" si="82"/>
        <v>0</v>
      </c>
      <c r="AS318" s="473">
        <f t="shared" si="83"/>
        <v>0</v>
      </c>
      <c r="AT318" s="473">
        <f t="shared" si="84"/>
        <v>0</v>
      </c>
      <c r="AU318" s="473">
        <f t="shared" si="85"/>
        <v>0</v>
      </c>
      <c r="AV318" s="473">
        <f t="shared" si="86"/>
        <v>0</v>
      </c>
    </row>
    <row r="319" spans="1:48" x14ac:dyDescent="0.25">
      <c r="A319" s="592"/>
      <c r="B319" s="590"/>
      <c r="C319" s="601"/>
      <c r="D319" s="56" t="s">
        <v>1260</v>
      </c>
      <c r="E319" s="57">
        <v>50</v>
      </c>
      <c r="F319" s="57">
        <v>170</v>
      </c>
      <c r="G319" s="185">
        <f>VLOOKUP(D319,Baza_cen[],4,0)</f>
        <v>45.47</v>
      </c>
      <c r="I319" s="54">
        <f t="shared" si="88"/>
        <v>45.47</v>
      </c>
      <c r="P319" s="424">
        <f t="shared" si="89"/>
        <v>0</v>
      </c>
      <c r="Q319" s="274" t="str">
        <f t="shared" si="90"/>
        <v>mb.</v>
      </c>
      <c r="R319" s="406"/>
      <c r="S319" s="184"/>
      <c r="T319" s="184"/>
      <c r="U319" s="184"/>
      <c r="V319" s="184"/>
      <c r="W319" s="184"/>
      <c r="X319" s="184"/>
      <c r="Y319" s="184"/>
      <c r="Z319" s="184"/>
      <c r="AA319" s="184"/>
      <c r="AB319" s="184"/>
      <c r="AC319" s="184"/>
      <c r="AD319" s="184"/>
      <c r="AE319" s="33"/>
      <c r="AG319" s="41">
        <f t="shared" si="91"/>
        <v>0</v>
      </c>
      <c r="AH319" s="413"/>
      <c r="AI319" s="42">
        <f t="shared" si="92"/>
        <v>0</v>
      </c>
      <c r="AK319" s="473">
        <f t="shared" si="75"/>
        <v>0</v>
      </c>
      <c r="AL319" s="473">
        <f t="shared" si="76"/>
        <v>0</v>
      </c>
      <c r="AM319" s="473">
        <f t="shared" si="77"/>
        <v>0</v>
      </c>
      <c r="AN319" s="473">
        <f t="shared" si="78"/>
        <v>0</v>
      </c>
      <c r="AO319" s="473">
        <f t="shared" si="79"/>
        <v>0</v>
      </c>
      <c r="AP319" s="473">
        <f t="shared" si="80"/>
        <v>0</v>
      </c>
      <c r="AQ319" s="473">
        <f t="shared" si="81"/>
        <v>0</v>
      </c>
      <c r="AR319" s="473">
        <f t="shared" si="82"/>
        <v>0</v>
      </c>
      <c r="AS319" s="473">
        <f t="shared" si="83"/>
        <v>0</v>
      </c>
      <c r="AT319" s="473">
        <f t="shared" si="84"/>
        <v>0</v>
      </c>
      <c r="AU319" s="473">
        <f t="shared" si="85"/>
        <v>0</v>
      </c>
      <c r="AV319" s="473">
        <f t="shared" si="86"/>
        <v>0</v>
      </c>
    </row>
    <row r="320" spans="1:48" x14ac:dyDescent="0.25">
      <c r="A320" s="592"/>
      <c r="B320" s="590"/>
      <c r="C320" s="601"/>
      <c r="D320" s="56" t="s">
        <v>1574</v>
      </c>
      <c r="E320" s="182">
        <v>50</v>
      </c>
      <c r="F320" s="57">
        <v>175</v>
      </c>
      <c r="G320" s="185">
        <f>VLOOKUP(D320,Baza_cen[],4,0)</f>
        <v>0</v>
      </c>
      <c r="I320" s="54">
        <f t="shared" si="88"/>
        <v>0</v>
      </c>
      <c r="P320" s="424">
        <f t="shared" si="89"/>
        <v>0</v>
      </c>
      <c r="Q320" s="274" t="str">
        <f t="shared" si="90"/>
        <v>mb.</v>
      </c>
      <c r="R320" s="406"/>
      <c r="S320" s="184"/>
      <c r="T320" s="184"/>
      <c r="U320" s="184"/>
      <c r="V320" s="184"/>
      <c r="W320" s="184"/>
      <c r="X320" s="184"/>
      <c r="Y320" s="184"/>
      <c r="Z320" s="184"/>
      <c r="AA320" s="184"/>
      <c r="AB320" s="184"/>
      <c r="AC320" s="184"/>
      <c r="AD320" s="184"/>
      <c r="AE320" s="33"/>
      <c r="AG320" s="41">
        <f t="shared" si="91"/>
        <v>0</v>
      </c>
      <c r="AH320" s="413"/>
      <c r="AI320" s="42">
        <f t="shared" si="92"/>
        <v>0</v>
      </c>
      <c r="AK320" s="473">
        <f t="shared" si="75"/>
        <v>0</v>
      </c>
      <c r="AL320" s="473">
        <f t="shared" si="76"/>
        <v>0</v>
      </c>
      <c r="AM320" s="473">
        <f t="shared" si="77"/>
        <v>0</v>
      </c>
      <c r="AN320" s="473">
        <f t="shared" si="78"/>
        <v>0</v>
      </c>
      <c r="AO320" s="473">
        <f t="shared" si="79"/>
        <v>0</v>
      </c>
      <c r="AP320" s="473">
        <f t="shared" si="80"/>
        <v>0</v>
      </c>
      <c r="AQ320" s="473">
        <f t="shared" si="81"/>
        <v>0</v>
      </c>
      <c r="AR320" s="473">
        <f t="shared" si="82"/>
        <v>0</v>
      </c>
      <c r="AS320" s="473">
        <f t="shared" si="83"/>
        <v>0</v>
      </c>
      <c r="AT320" s="473">
        <f t="shared" si="84"/>
        <v>0</v>
      </c>
      <c r="AU320" s="473">
        <f t="shared" si="85"/>
        <v>0</v>
      </c>
      <c r="AV320" s="473">
        <f t="shared" si="86"/>
        <v>0</v>
      </c>
    </row>
    <row r="321" spans="1:48" x14ac:dyDescent="0.25">
      <c r="A321" s="592"/>
      <c r="B321" s="590"/>
      <c r="C321" s="601"/>
      <c r="D321" s="56" t="s">
        <v>1261</v>
      </c>
      <c r="E321" s="57">
        <v>50</v>
      </c>
      <c r="F321" s="57">
        <v>180</v>
      </c>
      <c r="G321" s="185">
        <f>VLOOKUP(D321,Baza_cen[],4,0)</f>
        <v>48.01</v>
      </c>
      <c r="I321" s="54">
        <f t="shared" si="88"/>
        <v>48.01</v>
      </c>
      <c r="P321" s="424">
        <f t="shared" si="89"/>
        <v>0</v>
      </c>
      <c r="Q321" s="274" t="str">
        <f t="shared" si="90"/>
        <v>mb.</v>
      </c>
      <c r="R321" s="406"/>
      <c r="S321" s="184"/>
      <c r="T321" s="184"/>
      <c r="U321" s="184"/>
      <c r="V321" s="184"/>
      <c r="W321" s="184"/>
      <c r="X321" s="184"/>
      <c r="Y321" s="184"/>
      <c r="Z321" s="184"/>
      <c r="AA321" s="184"/>
      <c r="AB321" s="184"/>
      <c r="AC321" s="184"/>
      <c r="AD321" s="184"/>
      <c r="AE321" s="33"/>
      <c r="AG321" s="41">
        <f t="shared" si="91"/>
        <v>0</v>
      </c>
      <c r="AH321" s="413"/>
      <c r="AI321" s="42">
        <f t="shared" si="92"/>
        <v>0</v>
      </c>
      <c r="AK321" s="473">
        <f t="shared" si="75"/>
        <v>0</v>
      </c>
      <c r="AL321" s="473">
        <f t="shared" si="76"/>
        <v>0</v>
      </c>
      <c r="AM321" s="473">
        <f t="shared" si="77"/>
        <v>0</v>
      </c>
      <c r="AN321" s="473">
        <f t="shared" si="78"/>
        <v>0</v>
      </c>
      <c r="AO321" s="473">
        <f t="shared" si="79"/>
        <v>0</v>
      </c>
      <c r="AP321" s="473">
        <f t="shared" si="80"/>
        <v>0</v>
      </c>
      <c r="AQ321" s="473">
        <f t="shared" si="81"/>
        <v>0</v>
      </c>
      <c r="AR321" s="473">
        <f t="shared" si="82"/>
        <v>0</v>
      </c>
      <c r="AS321" s="473">
        <f t="shared" si="83"/>
        <v>0</v>
      </c>
      <c r="AT321" s="473">
        <f t="shared" si="84"/>
        <v>0</v>
      </c>
      <c r="AU321" s="473">
        <f t="shared" si="85"/>
        <v>0</v>
      </c>
      <c r="AV321" s="473">
        <f t="shared" si="86"/>
        <v>0</v>
      </c>
    </row>
    <row r="322" spans="1:48" x14ac:dyDescent="0.25">
      <c r="A322" s="592"/>
      <c r="B322" s="590"/>
      <c r="C322" s="601"/>
      <c r="D322" s="56" t="s">
        <v>1575</v>
      </c>
      <c r="E322" s="57">
        <v>50</v>
      </c>
      <c r="F322" s="57">
        <v>185</v>
      </c>
      <c r="G322" s="185">
        <f>VLOOKUP(D322,Baza_cen[],4,0)</f>
        <v>0</v>
      </c>
      <c r="I322" s="54">
        <f t="shared" si="88"/>
        <v>0</v>
      </c>
      <c r="P322" s="424">
        <f t="shared" ref="P322:P345" si="93">SUM(S322:AD322)</f>
        <v>0</v>
      </c>
      <c r="Q322" s="274" t="str">
        <f t="shared" si="90"/>
        <v>mb.</v>
      </c>
      <c r="R322" s="406"/>
      <c r="S322" s="184"/>
      <c r="T322" s="184"/>
      <c r="U322" s="184"/>
      <c r="V322" s="184"/>
      <c r="W322" s="184"/>
      <c r="X322" s="184"/>
      <c r="Y322" s="184"/>
      <c r="Z322" s="184"/>
      <c r="AA322" s="184"/>
      <c r="AB322" s="184"/>
      <c r="AC322" s="184"/>
      <c r="AD322" s="184"/>
      <c r="AE322" s="33"/>
      <c r="AG322" s="41">
        <f t="shared" si="91"/>
        <v>0</v>
      </c>
      <c r="AH322" s="413"/>
      <c r="AI322" s="42">
        <f t="shared" si="92"/>
        <v>0</v>
      </c>
      <c r="AK322" s="473">
        <f t="shared" si="75"/>
        <v>0</v>
      </c>
      <c r="AL322" s="473">
        <f t="shared" si="76"/>
        <v>0</v>
      </c>
      <c r="AM322" s="473">
        <f t="shared" si="77"/>
        <v>0</v>
      </c>
      <c r="AN322" s="473">
        <f t="shared" si="78"/>
        <v>0</v>
      </c>
      <c r="AO322" s="473">
        <f t="shared" si="79"/>
        <v>0</v>
      </c>
      <c r="AP322" s="473">
        <f t="shared" si="80"/>
        <v>0</v>
      </c>
      <c r="AQ322" s="473">
        <f t="shared" si="81"/>
        <v>0</v>
      </c>
      <c r="AR322" s="473">
        <f t="shared" si="82"/>
        <v>0</v>
      </c>
      <c r="AS322" s="473">
        <f t="shared" si="83"/>
        <v>0</v>
      </c>
      <c r="AT322" s="473">
        <f t="shared" si="84"/>
        <v>0</v>
      </c>
      <c r="AU322" s="473">
        <f t="shared" si="85"/>
        <v>0</v>
      </c>
      <c r="AV322" s="473">
        <f t="shared" si="86"/>
        <v>0</v>
      </c>
    </row>
    <row r="323" spans="1:48" x14ac:dyDescent="0.25">
      <c r="A323" s="592"/>
      <c r="B323" s="590"/>
      <c r="C323" s="601"/>
      <c r="D323" s="56" t="s">
        <v>1262</v>
      </c>
      <c r="E323" s="182">
        <v>50</v>
      </c>
      <c r="F323" s="57">
        <v>190</v>
      </c>
      <c r="G323" s="185">
        <f>VLOOKUP(D323,Baza_cen[],4,0)</f>
        <v>50.52</v>
      </c>
      <c r="I323" s="54">
        <f t="shared" si="88"/>
        <v>50.52</v>
      </c>
      <c r="P323" s="424">
        <f t="shared" si="93"/>
        <v>0</v>
      </c>
      <c r="Q323" s="274" t="str">
        <f t="shared" si="90"/>
        <v>mb.</v>
      </c>
      <c r="R323" s="406"/>
      <c r="S323" s="184"/>
      <c r="T323" s="184"/>
      <c r="U323" s="184"/>
      <c r="V323" s="184"/>
      <c r="W323" s="184"/>
      <c r="X323" s="184"/>
      <c r="Y323" s="184"/>
      <c r="Z323" s="184"/>
      <c r="AA323" s="184"/>
      <c r="AB323" s="184"/>
      <c r="AC323" s="184"/>
      <c r="AD323" s="184"/>
      <c r="AE323" s="33"/>
      <c r="AG323" s="41">
        <f t="shared" si="91"/>
        <v>0</v>
      </c>
      <c r="AH323" s="413"/>
      <c r="AI323" s="42">
        <f t="shared" si="92"/>
        <v>0</v>
      </c>
      <c r="AK323" s="473">
        <f t="shared" si="75"/>
        <v>0</v>
      </c>
      <c r="AL323" s="473">
        <f t="shared" si="76"/>
        <v>0</v>
      </c>
      <c r="AM323" s="473">
        <f t="shared" si="77"/>
        <v>0</v>
      </c>
      <c r="AN323" s="473">
        <f t="shared" si="78"/>
        <v>0</v>
      </c>
      <c r="AO323" s="473">
        <f t="shared" si="79"/>
        <v>0</v>
      </c>
      <c r="AP323" s="473">
        <f t="shared" si="80"/>
        <v>0</v>
      </c>
      <c r="AQ323" s="473">
        <f t="shared" si="81"/>
        <v>0</v>
      </c>
      <c r="AR323" s="473">
        <f t="shared" si="82"/>
        <v>0</v>
      </c>
      <c r="AS323" s="473">
        <f t="shared" si="83"/>
        <v>0</v>
      </c>
      <c r="AT323" s="473">
        <f t="shared" si="84"/>
        <v>0</v>
      </c>
      <c r="AU323" s="473">
        <f t="shared" si="85"/>
        <v>0</v>
      </c>
      <c r="AV323" s="473">
        <f t="shared" si="86"/>
        <v>0</v>
      </c>
    </row>
    <row r="324" spans="1:48" x14ac:dyDescent="0.25">
      <c r="A324" s="592"/>
      <c r="B324" s="590"/>
      <c r="C324" s="601"/>
      <c r="D324" s="56" t="s">
        <v>1576</v>
      </c>
      <c r="E324" s="57">
        <v>50</v>
      </c>
      <c r="F324" s="57">
        <v>195</v>
      </c>
      <c r="G324" s="185">
        <f>VLOOKUP(D324,Baza_cen[],4,0)</f>
        <v>0</v>
      </c>
      <c r="I324" s="54">
        <f t="shared" si="88"/>
        <v>0</v>
      </c>
      <c r="P324" s="424">
        <f t="shared" si="93"/>
        <v>0</v>
      </c>
      <c r="Q324" s="274" t="str">
        <f t="shared" si="90"/>
        <v>mb.</v>
      </c>
      <c r="R324" s="406"/>
      <c r="S324" s="184"/>
      <c r="T324" s="184"/>
      <c r="U324" s="184"/>
      <c r="V324" s="184"/>
      <c r="W324" s="184"/>
      <c r="X324" s="184"/>
      <c r="Y324" s="184"/>
      <c r="Z324" s="184"/>
      <c r="AA324" s="184"/>
      <c r="AB324" s="184"/>
      <c r="AC324" s="184"/>
      <c r="AD324" s="184"/>
      <c r="AE324" s="33"/>
      <c r="AG324" s="41">
        <f t="shared" si="91"/>
        <v>0</v>
      </c>
      <c r="AH324" s="413"/>
      <c r="AI324" s="42">
        <f t="shared" si="92"/>
        <v>0</v>
      </c>
      <c r="AK324" s="473">
        <f t="shared" si="75"/>
        <v>0</v>
      </c>
      <c r="AL324" s="473">
        <f t="shared" si="76"/>
        <v>0</v>
      </c>
      <c r="AM324" s="473">
        <f t="shared" si="77"/>
        <v>0</v>
      </c>
      <c r="AN324" s="473">
        <f t="shared" si="78"/>
        <v>0</v>
      </c>
      <c r="AO324" s="473">
        <f t="shared" si="79"/>
        <v>0</v>
      </c>
      <c r="AP324" s="473">
        <f t="shared" si="80"/>
        <v>0</v>
      </c>
      <c r="AQ324" s="473">
        <f t="shared" si="81"/>
        <v>0</v>
      </c>
      <c r="AR324" s="473">
        <f t="shared" si="82"/>
        <v>0</v>
      </c>
      <c r="AS324" s="473">
        <f t="shared" si="83"/>
        <v>0</v>
      </c>
      <c r="AT324" s="473">
        <f t="shared" si="84"/>
        <v>0</v>
      </c>
      <c r="AU324" s="473">
        <f t="shared" si="85"/>
        <v>0</v>
      </c>
      <c r="AV324" s="473">
        <f t="shared" si="86"/>
        <v>0</v>
      </c>
    </row>
    <row r="325" spans="1:48" x14ac:dyDescent="0.25">
      <c r="A325" s="592"/>
      <c r="B325" s="590"/>
      <c r="C325" s="601"/>
      <c r="D325" s="56" t="s">
        <v>1263</v>
      </c>
      <c r="E325" s="57">
        <v>50</v>
      </c>
      <c r="F325" s="57">
        <v>200</v>
      </c>
      <c r="G325" s="185">
        <f>VLOOKUP(D325,Baza_cen[],4,0)</f>
        <v>53.06</v>
      </c>
      <c r="I325" s="54">
        <f t="shared" si="88"/>
        <v>53.06</v>
      </c>
      <c r="P325" s="424">
        <f t="shared" si="93"/>
        <v>0</v>
      </c>
      <c r="Q325" s="274" t="str">
        <f t="shared" si="90"/>
        <v>mb.</v>
      </c>
      <c r="R325" s="406"/>
      <c r="S325" s="184"/>
      <c r="T325" s="184"/>
      <c r="U325" s="184"/>
      <c r="V325" s="184"/>
      <c r="W325" s="184"/>
      <c r="X325" s="184"/>
      <c r="Y325" s="184"/>
      <c r="Z325" s="184"/>
      <c r="AA325" s="184"/>
      <c r="AB325" s="184"/>
      <c r="AC325" s="184"/>
      <c r="AD325" s="184"/>
      <c r="AE325" s="33"/>
      <c r="AG325" s="41">
        <f t="shared" si="91"/>
        <v>0</v>
      </c>
      <c r="AH325" s="413"/>
      <c r="AI325" s="42">
        <f t="shared" si="92"/>
        <v>0</v>
      </c>
      <c r="AK325" s="473">
        <f t="shared" si="75"/>
        <v>0</v>
      </c>
      <c r="AL325" s="473">
        <f t="shared" si="76"/>
        <v>0</v>
      </c>
      <c r="AM325" s="473">
        <f t="shared" si="77"/>
        <v>0</v>
      </c>
      <c r="AN325" s="473">
        <f t="shared" si="78"/>
        <v>0</v>
      </c>
      <c r="AO325" s="473">
        <f t="shared" si="79"/>
        <v>0</v>
      </c>
      <c r="AP325" s="473">
        <f t="shared" si="80"/>
        <v>0</v>
      </c>
      <c r="AQ325" s="473">
        <f t="shared" si="81"/>
        <v>0</v>
      </c>
      <c r="AR325" s="473">
        <f t="shared" si="82"/>
        <v>0</v>
      </c>
      <c r="AS325" s="473">
        <f t="shared" si="83"/>
        <v>0</v>
      </c>
      <c r="AT325" s="473">
        <f t="shared" si="84"/>
        <v>0</v>
      </c>
      <c r="AU325" s="473">
        <f t="shared" si="85"/>
        <v>0</v>
      </c>
      <c r="AV325" s="473">
        <f t="shared" si="86"/>
        <v>0</v>
      </c>
    </row>
    <row r="326" spans="1:48" x14ac:dyDescent="0.25">
      <c r="A326" s="592"/>
      <c r="B326" s="590"/>
      <c r="C326" s="601"/>
      <c r="D326" s="56" t="s">
        <v>1577</v>
      </c>
      <c r="E326" s="182">
        <v>50</v>
      </c>
      <c r="F326" s="57">
        <v>205</v>
      </c>
      <c r="G326" s="185">
        <f>VLOOKUP(D326,Baza_cen[],4,0)</f>
        <v>0</v>
      </c>
      <c r="I326" s="54">
        <f t="shared" si="88"/>
        <v>0</v>
      </c>
      <c r="P326" s="424">
        <f t="shared" si="93"/>
        <v>0</v>
      </c>
      <c r="Q326" s="274" t="str">
        <f t="shared" si="90"/>
        <v>mb.</v>
      </c>
      <c r="R326" s="406"/>
      <c r="S326" s="184"/>
      <c r="T326" s="184"/>
      <c r="U326" s="184"/>
      <c r="V326" s="184"/>
      <c r="W326" s="184"/>
      <c r="X326" s="184"/>
      <c r="Y326" s="184"/>
      <c r="Z326" s="184"/>
      <c r="AA326" s="184"/>
      <c r="AB326" s="184"/>
      <c r="AC326" s="184"/>
      <c r="AD326" s="184"/>
      <c r="AE326" s="33"/>
      <c r="AG326" s="41">
        <f t="shared" si="91"/>
        <v>0</v>
      </c>
      <c r="AH326" s="413"/>
      <c r="AI326" s="42">
        <f t="shared" si="92"/>
        <v>0</v>
      </c>
      <c r="AK326" s="473">
        <f t="shared" ref="AK326:AK389" si="94">S326*$I326</f>
        <v>0</v>
      </c>
      <c r="AL326" s="473">
        <f t="shared" ref="AL326:AL389" si="95">T326*$I326</f>
        <v>0</v>
      </c>
      <c r="AM326" s="473">
        <f t="shared" ref="AM326:AM389" si="96">U326*$I326</f>
        <v>0</v>
      </c>
      <c r="AN326" s="473">
        <f t="shared" ref="AN326:AN389" si="97">V326*$I326</f>
        <v>0</v>
      </c>
      <c r="AO326" s="473">
        <f t="shared" ref="AO326:AO389" si="98">W326*$I326</f>
        <v>0</v>
      </c>
      <c r="AP326" s="473">
        <f t="shared" ref="AP326:AP389" si="99">X326*$I326</f>
        <v>0</v>
      </c>
      <c r="AQ326" s="473">
        <f t="shared" ref="AQ326:AQ389" si="100">Y326*$I326</f>
        <v>0</v>
      </c>
      <c r="AR326" s="473">
        <f t="shared" ref="AR326:AR389" si="101">Z326*$I326</f>
        <v>0</v>
      </c>
      <c r="AS326" s="473">
        <f t="shared" ref="AS326:AS389" si="102">AA326*$I326</f>
        <v>0</v>
      </c>
      <c r="AT326" s="473">
        <f t="shared" ref="AT326:AT389" si="103">AB326*$I326</f>
        <v>0</v>
      </c>
      <c r="AU326" s="473">
        <f t="shared" ref="AU326:AU389" si="104">AC326*$I326</f>
        <v>0</v>
      </c>
      <c r="AV326" s="473">
        <f t="shared" ref="AV326:AV389" si="105">AD326*$I326</f>
        <v>0</v>
      </c>
    </row>
    <row r="327" spans="1:48" x14ac:dyDescent="0.25">
      <c r="A327" s="592"/>
      <c r="B327" s="590"/>
      <c r="C327" s="601"/>
      <c r="D327" s="56" t="s">
        <v>1264</v>
      </c>
      <c r="E327" s="57">
        <v>50</v>
      </c>
      <c r="F327" s="57">
        <v>210</v>
      </c>
      <c r="G327" s="185">
        <f>VLOOKUP(D327,Baza_cen[],4,0)</f>
        <v>55.59</v>
      </c>
      <c r="I327" s="54">
        <f t="shared" si="88"/>
        <v>55.59</v>
      </c>
      <c r="P327" s="424">
        <f t="shared" si="93"/>
        <v>0</v>
      </c>
      <c r="Q327" s="274" t="str">
        <f t="shared" si="90"/>
        <v>mb.</v>
      </c>
      <c r="R327" s="406"/>
      <c r="S327" s="184"/>
      <c r="T327" s="184"/>
      <c r="U327" s="184"/>
      <c r="V327" s="184"/>
      <c r="W327" s="184"/>
      <c r="X327" s="184"/>
      <c r="Y327" s="184"/>
      <c r="Z327" s="184"/>
      <c r="AA327" s="184"/>
      <c r="AB327" s="184"/>
      <c r="AC327" s="184"/>
      <c r="AD327" s="184"/>
      <c r="AE327" s="33"/>
      <c r="AG327" s="41">
        <f t="shared" si="91"/>
        <v>0</v>
      </c>
      <c r="AH327" s="413"/>
      <c r="AI327" s="42">
        <f t="shared" si="92"/>
        <v>0</v>
      </c>
      <c r="AK327" s="473">
        <f t="shared" si="94"/>
        <v>0</v>
      </c>
      <c r="AL327" s="473">
        <f t="shared" si="95"/>
        <v>0</v>
      </c>
      <c r="AM327" s="473">
        <f t="shared" si="96"/>
        <v>0</v>
      </c>
      <c r="AN327" s="473">
        <f t="shared" si="97"/>
        <v>0</v>
      </c>
      <c r="AO327" s="473">
        <f t="shared" si="98"/>
        <v>0</v>
      </c>
      <c r="AP327" s="473">
        <f t="shared" si="99"/>
        <v>0</v>
      </c>
      <c r="AQ327" s="473">
        <f t="shared" si="100"/>
        <v>0</v>
      </c>
      <c r="AR327" s="473">
        <f t="shared" si="101"/>
        <v>0</v>
      </c>
      <c r="AS327" s="473">
        <f t="shared" si="102"/>
        <v>0</v>
      </c>
      <c r="AT327" s="473">
        <f t="shared" si="103"/>
        <v>0</v>
      </c>
      <c r="AU327" s="473">
        <f t="shared" si="104"/>
        <v>0</v>
      </c>
      <c r="AV327" s="473">
        <f t="shared" si="105"/>
        <v>0</v>
      </c>
    </row>
    <row r="328" spans="1:48" x14ac:dyDescent="0.25">
      <c r="A328" s="592"/>
      <c r="B328" s="590"/>
      <c r="C328" s="601"/>
      <c r="D328" s="56" t="s">
        <v>1578</v>
      </c>
      <c r="E328" s="57">
        <v>50</v>
      </c>
      <c r="F328" s="57">
        <v>215</v>
      </c>
      <c r="G328" s="185">
        <f>VLOOKUP(D328,Baza_cen[],4,0)</f>
        <v>0</v>
      </c>
      <c r="I328" s="54">
        <f t="shared" si="88"/>
        <v>0</v>
      </c>
      <c r="P328" s="424">
        <f t="shared" si="93"/>
        <v>0</v>
      </c>
      <c r="Q328" s="274" t="str">
        <f t="shared" si="90"/>
        <v>mb.</v>
      </c>
      <c r="R328" s="406"/>
      <c r="S328" s="184"/>
      <c r="T328" s="184"/>
      <c r="U328" s="184"/>
      <c r="V328" s="184"/>
      <c r="W328" s="184"/>
      <c r="X328" s="184"/>
      <c r="Y328" s="184"/>
      <c r="Z328" s="184"/>
      <c r="AA328" s="184"/>
      <c r="AB328" s="184"/>
      <c r="AC328" s="184"/>
      <c r="AD328" s="184"/>
      <c r="AE328" s="33"/>
      <c r="AG328" s="41">
        <f t="shared" si="91"/>
        <v>0</v>
      </c>
      <c r="AH328" s="413"/>
      <c r="AI328" s="42">
        <f t="shared" si="92"/>
        <v>0</v>
      </c>
      <c r="AK328" s="473">
        <f t="shared" si="94"/>
        <v>0</v>
      </c>
      <c r="AL328" s="473">
        <f t="shared" si="95"/>
        <v>0</v>
      </c>
      <c r="AM328" s="473">
        <f t="shared" si="96"/>
        <v>0</v>
      </c>
      <c r="AN328" s="473">
        <f t="shared" si="97"/>
        <v>0</v>
      </c>
      <c r="AO328" s="473">
        <f t="shared" si="98"/>
        <v>0</v>
      </c>
      <c r="AP328" s="473">
        <f t="shared" si="99"/>
        <v>0</v>
      </c>
      <c r="AQ328" s="473">
        <f t="shared" si="100"/>
        <v>0</v>
      </c>
      <c r="AR328" s="473">
        <f t="shared" si="101"/>
        <v>0</v>
      </c>
      <c r="AS328" s="473">
        <f t="shared" si="102"/>
        <v>0</v>
      </c>
      <c r="AT328" s="473">
        <f t="shared" si="103"/>
        <v>0</v>
      </c>
      <c r="AU328" s="473">
        <f t="shared" si="104"/>
        <v>0</v>
      </c>
      <c r="AV328" s="473">
        <f t="shared" si="105"/>
        <v>0</v>
      </c>
    </row>
    <row r="329" spans="1:48" x14ac:dyDescent="0.25">
      <c r="A329" s="592"/>
      <c r="B329" s="590"/>
      <c r="C329" s="601"/>
      <c r="D329" s="56" t="s">
        <v>1265</v>
      </c>
      <c r="E329" s="182">
        <v>50</v>
      </c>
      <c r="F329" s="57">
        <v>220</v>
      </c>
      <c r="G329" s="185">
        <f>VLOOKUP(D329,Baza_cen[],4,0)</f>
        <v>58.13</v>
      </c>
      <c r="I329" s="54">
        <f t="shared" si="88"/>
        <v>58.13</v>
      </c>
      <c r="P329" s="424">
        <f t="shared" si="93"/>
        <v>0</v>
      </c>
      <c r="Q329" s="274" t="str">
        <f t="shared" si="90"/>
        <v>mb.</v>
      </c>
      <c r="R329" s="406"/>
      <c r="S329" s="184"/>
      <c r="T329" s="184"/>
      <c r="U329" s="184"/>
      <c r="V329" s="184"/>
      <c r="W329" s="184"/>
      <c r="X329" s="184"/>
      <c r="Y329" s="184"/>
      <c r="Z329" s="184"/>
      <c r="AA329" s="184"/>
      <c r="AB329" s="184"/>
      <c r="AC329" s="184"/>
      <c r="AD329" s="184"/>
      <c r="AE329" s="33"/>
      <c r="AG329" s="41">
        <f t="shared" si="91"/>
        <v>0</v>
      </c>
      <c r="AH329" s="413"/>
      <c r="AI329" s="42">
        <f t="shared" si="92"/>
        <v>0</v>
      </c>
      <c r="AK329" s="473">
        <f t="shared" si="94"/>
        <v>0</v>
      </c>
      <c r="AL329" s="473">
        <f t="shared" si="95"/>
        <v>0</v>
      </c>
      <c r="AM329" s="473">
        <f t="shared" si="96"/>
        <v>0</v>
      </c>
      <c r="AN329" s="473">
        <f t="shared" si="97"/>
        <v>0</v>
      </c>
      <c r="AO329" s="473">
        <f t="shared" si="98"/>
        <v>0</v>
      </c>
      <c r="AP329" s="473">
        <f t="shared" si="99"/>
        <v>0</v>
      </c>
      <c r="AQ329" s="473">
        <f t="shared" si="100"/>
        <v>0</v>
      </c>
      <c r="AR329" s="473">
        <f t="shared" si="101"/>
        <v>0</v>
      </c>
      <c r="AS329" s="473">
        <f t="shared" si="102"/>
        <v>0</v>
      </c>
      <c r="AT329" s="473">
        <f t="shared" si="103"/>
        <v>0</v>
      </c>
      <c r="AU329" s="473">
        <f t="shared" si="104"/>
        <v>0</v>
      </c>
      <c r="AV329" s="473">
        <f t="shared" si="105"/>
        <v>0</v>
      </c>
    </row>
    <row r="330" spans="1:48" x14ac:dyDescent="0.25">
      <c r="A330" s="592"/>
      <c r="B330" s="590"/>
      <c r="C330" s="601"/>
      <c r="D330" s="56" t="s">
        <v>1579</v>
      </c>
      <c r="E330" s="57">
        <v>50</v>
      </c>
      <c r="F330" s="57">
        <v>225</v>
      </c>
      <c r="G330" s="185">
        <f>VLOOKUP(D330,Baza_cen[],4,0)</f>
        <v>0</v>
      </c>
      <c r="I330" s="54">
        <f t="shared" si="88"/>
        <v>0</v>
      </c>
      <c r="P330" s="424">
        <f t="shared" si="93"/>
        <v>0</v>
      </c>
      <c r="Q330" s="274" t="str">
        <f t="shared" si="90"/>
        <v>mb.</v>
      </c>
      <c r="R330" s="406"/>
      <c r="S330" s="184"/>
      <c r="T330" s="184"/>
      <c r="U330" s="184"/>
      <c r="V330" s="184"/>
      <c r="W330" s="184"/>
      <c r="X330" s="184"/>
      <c r="Y330" s="184"/>
      <c r="Z330" s="184"/>
      <c r="AA330" s="184"/>
      <c r="AB330" s="184"/>
      <c r="AC330" s="184"/>
      <c r="AD330" s="184"/>
      <c r="AE330" s="33"/>
      <c r="AG330" s="41">
        <f t="shared" si="91"/>
        <v>0</v>
      </c>
      <c r="AH330" s="413"/>
      <c r="AI330" s="42">
        <f t="shared" si="92"/>
        <v>0</v>
      </c>
      <c r="AK330" s="473">
        <f t="shared" si="94"/>
        <v>0</v>
      </c>
      <c r="AL330" s="473">
        <f t="shared" si="95"/>
        <v>0</v>
      </c>
      <c r="AM330" s="473">
        <f t="shared" si="96"/>
        <v>0</v>
      </c>
      <c r="AN330" s="473">
        <f t="shared" si="97"/>
        <v>0</v>
      </c>
      <c r="AO330" s="473">
        <f t="shared" si="98"/>
        <v>0</v>
      </c>
      <c r="AP330" s="473">
        <f t="shared" si="99"/>
        <v>0</v>
      </c>
      <c r="AQ330" s="473">
        <f t="shared" si="100"/>
        <v>0</v>
      </c>
      <c r="AR330" s="473">
        <f t="shared" si="101"/>
        <v>0</v>
      </c>
      <c r="AS330" s="473">
        <f t="shared" si="102"/>
        <v>0</v>
      </c>
      <c r="AT330" s="473">
        <f t="shared" si="103"/>
        <v>0</v>
      </c>
      <c r="AU330" s="473">
        <f t="shared" si="104"/>
        <v>0</v>
      </c>
      <c r="AV330" s="473">
        <f t="shared" si="105"/>
        <v>0</v>
      </c>
    </row>
    <row r="331" spans="1:48" x14ac:dyDescent="0.25">
      <c r="A331" s="592"/>
      <c r="B331" s="590"/>
      <c r="C331" s="601"/>
      <c r="D331" s="56" t="s">
        <v>1266</v>
      </c>
      <c r="E331" s="57">
        <v>50</v>
      </c>
      <c r="F331" s="57">
        <v>230</v>
      </c>
      <c r="G331" s="185">
        <f>VLOOKUP(D331,Baza_cen[],4,0)</f>
        <v>60.64</v>
      </c>
      <c r="I331" s="54">
        <f t="shared" si="88"/>
        <v>60.64</v>
      </c>
      <c r="P331" s="424">
        <f t="shared" si="93"/>
        <v>0</v>
      </c>
      <c r="Q331" s="274" t="str">
        <f t="shared" si="90"/>
        <v>mb.</v>
      </c>
      <c r="R331" s="406"/>
      <c r="S331" s="184"/>
      <c r="T331" s="184"/>
      <c r="U331" s="184"/>
      <c r="V331" s="184"/>
      <c r="W331" s="184"/>
      <c r="X331" s="184"/>
      <c r="Y331" s="184"/>
      <c r="Z331" s="184"/>
      <c r="AA331" s="184"/>
      <c r="AB331" s="184"/>
      <c r="AC331" s="184"/>
      <c r="AD331" s="184"/>
      <c r="AE331" s="33"/>
      <c r="AG331" s="41">
        <f t="shared" si="91"/>
        <v>0</v>
      </c>
      <c r="AH331" s="413"/>
      <c r="AI331" s="42">
        <f t="shared" si="92"/>
        <v>0</v>
      </c>
      <c r="AK331" s="473">
        <f t="shared" si="94"/>
        <v>0</v>
      </c>
      <c r="AL331" s="473">
        <f t="shared" si="95"/>
        <v>0</v>
      </c>
      <c r="AM331" s="473">
        <f t="shared" si="96"/>
        <v>0</v>
      </c>
      <c r="AN331" s="473">
        <f t="shared" si="97"/>
        <v>0</v>
      </c>
      <c r="AO331" s="473">
        <f t="shared" si="98"/>
        <v>0</v>
      </c>
      <c r="AP331" s="473">
        <f t="shared" si="99"/>
        <v>0</v>
      </c>
      <c r="AQ331" s="473">
        <f t="shared" si="100"/>
        <v>0</v>
      </c>
      <c r="AR331" s="473">
        <f t="shared" si="101"/>
        <v>0</v>
      </c>
      <c r="AS331" s="473">
        <f t="shared" si="102"/>
        <v>0</v>
      </c>
      <c r="AT331" s="473">
        <f t="shared" si="103"/>
        <v>0</v>
      </c>
      <c r="AU331" s="473">
        <f t="shared" si="104"/>
        <v>0</v>
      </c>
      <c r="AV331" s="473">
        <f t="shared" si="105"/>
        <v>0</v>
      </c>
    </row>
    <row r="332" spans="1:48" x14ac:dyDescent="0.25">
      <c r="A332" s="592"/>
      <c r="B332" s="590"/>
      <c r="C332" s="601"/>
      <c r="D332" s="56" t="s">
        <v>1580</v>
      </c>
      <c r="E332" s="182">
        <v>50</v>
      </c>
      <c r="F332" s="57">
        <v>235</v>
      </c>
      <c r="G332" s="185">
        <f>VLOOKUP(D332,Baza_cen[],4,0)</f>
        <v>0</v>
      </c>
      <c r="I332" s="54">
        <f t="shared" si="88"/>
        <v>0</v>
      </c>
      <c r="P332" s="424">
        <f t="shared" si="93"/>
        <v>0</v>
      </c>
      <c r="Q332" s="274" t="str">
        <f t="shared" si="90"/>
        <v>mb.</v>
      </c>
      <c r="R332" s="406"/>
      <c r="S332" s="184"/>
      <c r="T332" s="184"/>
      <c r="U332" s="184"/>
      <c r="V332" s="184"/>
      <c r="W332" s="184"/>
      <c r="X332" s="184"/>
      <c r="Y332" s="184"/>
      <c r="Z332" s="184"/>
      <c r="AA332" s="184"/>
      <c r="AB332" s="184"/>
      <c r="AC332" s="184"/>
      <c r="AD332" s="184"/>
      <c r="AE332" s="33"/>
      <c r="AG332" s="41">
        <f t="shared" si="91"/>
        <v>0</v>
      </c>
      <c r="AH332" s="413"/>
      <c r="AI332" s="42">
        <f t="shared" si="92"/>
        <v>0</v>
      </c>
      <c r="AK332" s="473">
        <f t="shared" si="94"/>
        <v>0</v>
      </c>
      <c r="AL332" s="473">
        <f t="shared" si="95"/>
        <v>0</v>
      </c>
      <c r="AM332" s="473">
        <f t="shared" si="96"/>
        <v>0</v>
      </c>
      <c r="AN332" s="473">
        <f t="shared" si="97"/>
        <v>0</v>
      </c>
      <c r="AO332" s="473">
        <f t="shared" si="98"/>
        <v>0</v>
      </c>
      <c r="AP332" s="473">
        <f t="shared" si="99"/>
        <v>0</v>
      </c>
      <c r="AQ332" s="473">
        <f t="shared" si="100"/>
        <v>0</v>
      </c>
      <c r="AR332" s="473">
        <f t="shared" si="101"/>
        <v>0</v>
      </c>
      <c r="AS332" s="473">
        <f t="shared" si="102"/>
        <v>0</v>
      </c>
      <c r="AT332" s="473">
        <f t="shared" si="103"/>
        <v>0</v>
      </c>
      <c r="AU332" s="473">
        <f t="shared" si="104"/>
        <v>0</v>
      </c>
      <c r="AV332" s="473">
        <f t="shared" si="105"/>
        <v>0</v>
      </c>
    </row>
    <row r="333" spans="1:48" x14ac:dyDescent="0.25">
      <c r="A333" s="592"/>
      <c r="B333" s="590"/>
      <c r="C333" s="601"/>
      <c r="D333" s="56" t="s">
        <v>1267</v>
      </c>
      <c r="E333" s="57">
        <v>50</v>
      </c>
      <c r="F333" s="57">
        <v>240</v>
      </c>
      <c r="G333" s="185">
        <f>VLOOKUP(D333,Baza_cen[],4,0)</f>
        <v>63.16</v>
      </c>
      <c r="I333" s="54">
        <f t="shared" si="88"/>
        <v>63.16</v>
      </c>
      <c r="P333" s="424">
        <f t="shared" si="93"/>
        <v>0</v>
      </c>
      <c r="Q333" s="274" t="str">
        <f t="shared" si="90"/>
        <v>mb.</v>
      </c>
      <c r="R333" s="406"/>
      <c r="S333" s="184"/>
      <c r="T333" s="184"/>
      <c r="U333" s="184"/>
      <c r="V333" s="184"/>
      <c r="W333" s="184"/>
      <c r="X333" s="184"/>
      <c r="Y333" s="184"/>
      <c r="Z333" s="184"/>
      <c r="AA333" s="184"/>
      <c r="AB333" s="184"/>
      <c r="AC333" s="184"/>
      <c r="AD333" s="184"/>
      <c r="AE333" s="33"/>
      <c r="AG333" s="41">
        <f t="shared" si="91"/>
        <v>0</v>
      </c>
      <c r="AH333" s="413"/>
      <c r="AI333" s="42">
        <f t="shared" si="92"/>
        <v>0</v>
      </c>
      <c r="AK333" s="473">
        <f t="shared" si="94"/>
        <v>0</v>
      </c>
      <c r="AL333" s="473">
        <f t="shared" si="95"/>
        <v>0</v>
      </c>
      <c r="AM333" s="473">
        <f t="shared" si="96"/>
        <v>0</v>
      </c>
      <c r="AN333" s="473">
        <f t="shared" si="97"/>
        <v>0</v>
      </c>
      <c r="AO333" s="473">
        <f t="shared" si="98"/>
        <v>0</v>
      </c>
      <c r="AP333" s="473">
        <f t="shared" si="99"/>
        <v>0</v>
      </c>
      <c r="AQ333" s="473">
        <f t="shared" si="100"/>
        <v>0</v>
      </c>
      <c r="AR333" s="473">
        <f t="shared" si="101"/>
        <v>0</v>
      </c>
      <c r="AS333" s="473">
        <f t="shared" si="102"/>
        <v>0</v>
      </c>
      <c r="AT333" s="473">
        <f t="shared" si="103"/>
        <v>0</v>
      </c>
      <c r="AU333" s="473">
        <f t="shared" si="104"/>
        <v>0</v>
      </c>
      <c r="AV333" s="473">
        <f t="shared" si="105"/>
        <v>0</v>
      </c>
    </row>
    <row r="334" spans="1:48" x14ac:dyDescent="0.25">
      <c r="A334" s="592"/>
      <c r="B334" s="590"/>
      <c r="C334" s="601"/>
      <c r="D334" s="56" t="s">
        <v>1581</v>
      </c>
      <c r="E334" s="57">
        <v>50</v>
      </c>
      <c r="F334" s="57">
        <v>245</v>
      </c>
      <c r="G334" s="185">
        <f>VLOOKUP(D334,Baza_cen[],4,0)</f>
        <v>0</v>
      </c>
      <c r="I334" s="54">
        <f t="shared" si="88"/>
        <v>0</v>
      </c>
      <c r="P334" s="424">
        <f t="shared" si="93"/>
        <v>0</v>
      </c>
      <c r="Q334" s="274" t="str">
        <f t="shared" si="90"/>
        <v>mb.</v>
      </c>
      <c r="R334" s="406"/>
      <c r="S334" s="184"/>
      <c r="T334" s="184"/>
      <c r="U334" s="184"/>
      <c r="V334" s="184"/>
      <c r="W334" s="184"/>
      <c r="X334" s="184"/>
      <c r="Y334" s="184"/>
      <c r="Z334" s="184"/>
      <c r="AA334" s="184"/>
      <c r="AB334" s="184"/>
      <c r="AC334" s="184"/>
      <c r="AD334" s="184"/>
      <c r="AE334" s="33"/>
      <c r="AG334" s="41">
        <f t="shared" si="91"/>
        <v>0</v>
      </c>
      <c r="AH334" s="413"/>
      <c r="AI334" s="42">
        <f t="shared" si="92"/>
        <v>0</v>
      </c>
      <c r="AK334" s="473">
        <f t="shared" si="94"/>
        <v>0</v>
      </c>
      <c r="AL334" s="473">
        <f t="shared" si="95"/>
        <v>0</v>
      </c>
      <c r="AM334" s="473">
        <f t="shared" si="96"/>
        <v>0</v>
      </c>
      <c r="AN334" s="473">
        <f t="shared" si="97"/>
        <v>0</v>
      </c>
      <c r="AO334" s="473">
        <f t="shared" si="98"/>
        <v>0</v>
      </c>
      <c r="AP334" s="473">
        <f t="shared" si="99"/>
        <v>0</v>
      </c>
      <c r="AQ334" s="473">
        <f t="shared" si="100"/>
        <v>0</v>
      </c>
      <c r="AR334" s="473">
        <f t="shared" si="101"/>
        <v>0</v>
      </c>
      <c r="AS334" s="473">
        <f t="shared" si="102"/>
        <v>0</v>
      </c>
      <c r="AT334" s="473">
        <f t="shared" si="103"/>
        <v>0</v>
      </c>
      <c r="AU334" s="473">
        <f t="shared" si="104"/>
        <v>0</v>
      </c>
      <c r="AV334" s="473">
        <f t="shared" si="105"/>
        <v>0</v>
      </c>
    </row>
    <row r="335" spans="1:48" x14ac:dyDescent="0.25">
      <c r="A335" s="592"/>
      <c r="B335" s="590"/>
      <c r="C335" s="601"/>
      <c r="D335" s="56" t="s">
        <v>1268</v>
      </c>
      <c r="E335" s="182">
        <v>50</v>
      </c>
      <c r="F335" s="57">
        <v>250</v>
      </c>
      <c r="G335" s="185">
        <f>VLOOKUP(D335,Baza_cen[],4,0)</f>
        <v>65.69</v>
      </c>
      <c r="I335" s="54">
        <f t="shared" si="88"/>
        <v>65.69</v>
      </c>
      <c r="P335" s="424">
        <f t="shared" si="93"/>
        <v>0</v>
      </c>
      <c r="Q335" s="274" t="str">
        <f t="shared" si="90"/>
        <v>mb.</v>
      </c>
      <c r="R335" s="406"/>
      <c r="S335" s="184"/>
      <c r="T335" s="184"/>
      <c r="U335" s="184"/>
      <c r="V335" s="184"/>
      <c r="W335" s="184"/>
      <c r="X335" s="184"/>
      <c r="Y335" s="184"/>
      <c r="Z335" s="184"/>
      <c r="AA335" s="184"/>
      <c r="AB335" s="184"/>
      <c r="AC335" s="184"/>
      <c r="AD335" s="184"/>
      <c r="AE335" s="33"/>
      <c r="AG335" s="41">
        <f t="shared" si="91"/>
        <v>0</v>
      </c>
      <c r="AH335" s="413"/>
      <c r="AI335" s="42">
        <f t="shared" si="92"/>
        <v>0</v>
      </c>
      <c r="AK335" s="473">
        <f t="shared" si="94"/>
        <v>0</v>
      </c>
      <c r="AL335" s="473">
        <f t="shared" si="95"/>
        <v>0</v>
      </c>
      <c r="AM335" s="473">
        <f t="shared" si="96"/>
        <v>0</v>
      </c>
      <c r="AN335" s="473">
        <f t="shared" si="97"/>
        <v>0</v>
      </c>
      <c r="AO335" s="473">
        <f t="shared" si="98"/>
        <v>0</v>
      </c>
      <c r="AP335" s="473">
        <f t="shared" si="99"/>
        <v>0</v>
      </c>
      <c r="AQ335" s="473">
        <f t="shared" si="100"/>
        <v>0</v>
      </c>
      <c r="AR335" s="473">
        <f t="shared" si="101"/>
        <v>0</v>
      </c>
      <c r="AS335" s="473">
        <f t="shared" si="102"/>
        <v>0</v>
      </c>
      <c r="AT335" s="473">
        <f t="shared" si="103"/>
        <v>0</v>
      </c>
      <c r="AU335" s="473">
        <f t="shared" si="104"/>
        <v>0</v>
      </c>
      <c r="AV335" s="473">
        <f t="shared" si="105"/>
        <v>0</v>
      </c>
    </row>
    <row r="336" spans="1:48" x14ac:dyDescent="0.25">
      <c r="A336" s="592"/>
      <c r="B336" s="590"/>
      <c r="C336" s="601"/>
      <c r="D336" s="56" t="s">
        <v>1582</v>
      </c>
      <c r="E336" s="57">
        <v>50</v>
      </c>
      <c r="F336" s="57">
        <v>255</v>
      </c>
      <c r="G336" s="185">
        <f>VLOOKUP(D336,Baza_cen[],4,0)</f>
        <v>0</v>
      </c>
      <c r="I336" s="54">
        <f t="shared" si="88"/>
        <v>0</v>
      </c>
      <c r="P336" s="424">
        <f t="shared" si="93"/>
        <v>0</v>
      </c>
      <c r="Q336" s="274" t="str">
        <f t="shared" si="90"/>
        <v>mb.</v>
      </c>
      <c r="R336" s="406"/>
      <c r="S336" s="184"/>
      <c r="T336" s="184"/>
      <c r="U336" s="184"/>
      <c r="V336" s="184"/>
      <c r="W336" s="184"/>
      <c r="X336" s="184"/>
      <c r="Y336" s="184"/>
      <c r="Z336" s="184"/>
      <c r="AA336" s="184"/>
      <c r="AB336" s="184"/>
      <c r="AC336" s="184"/>
      <c r="AD336" s="184"/>
      <c r="AE336" s="33"/>
      <c r="AG336" s="41">
        <f t="shared" si="91"/>
        <v>0</v>
      </c>
      <c r="AH336" s="413"/>
      <c r="AI336" s="42">
        <f t="shared" si="92"/>
        <v>0</v>
      </c>
      <c r="AK336" s="473">
        <f t="shared" si="94"/>
        <v>0</v>
      </c>
      <c r="AL336" s="473">
        <f t="shared" si="95"/>
        <v>0</v>
      </c>
      <c r="AM336" s="473">
        <f t="shared" si="96"/>
        <v>0</v>
      </c>
      <c r="AN336" s="473">
        <f t="shared" si="97"/>
        <v>0</v>
      </c>
      <c r="AO336" s="473">
        <f t="shared" si="98"/>
        <v>0</v>
      </c>
      <c r="AP336" s="473">
        <f t="shared" si="99"/>
        <v>0</v>
      </c>
      <c r="AQ336" s="473">
        <f t="shared" si="100"/>
        <v>0</v>
      </c>
      <c r="AR336" s="473">
        <f t="shared" si="101"/>
        <v>0</v>
      </c>
      <c r="AS336" s="473">
        <f t="shared" si="102"/>
        <v>0</v>
      </c>
      <c r="AT336" s="473">
        <f t="shared" si="103"/>
        <v>0</v>
      </c>
      <c r="AU336" s="473">
        <f t="shared" si="104"/>
        <v>0</v>
      </c>
      <c r="AV336" s="473">
        <f t="shared" si="105"/>
        <v>0</v>
      </c>
    </row>
    <row r="337" spans="1:48" x14ac:dyDescent="0.25">
      <c r="A337" s="592"/>
      <c r="B337" s="590"/>
      <c r="C337" s="601"/>
      <c r="D337" s="56" t="s">
        <v>1269</v>
      </c>
      <c r="E337" s="57">
        <v>50</v>
      </c>
      <c r="F337" s="57">
        <v>260</v>
      </c>
      <c r="G337" s="185">
        <f>VLOOKUP(D337,Baza_cen[],4,0)</f>
        <v>68.23</v>
      </c>
      <c r="I337" s="54">
        <f t="shared" si="88"/>
        <v>68.23</v>
      </c>
      <c r="P337" s="424">
        <f t="shared" si="93"/>
        <v>0</v>
      </c>
      <c r="Q337" s="274" t="str">
        <f t="shared" si="90"/>
        <v>mb.</v>
      </c>
      <c r="R337" s="406"/>
      <c r="S337" s="184"/>
      <c r="T337" s="184"/>
      <c r="U337" s="184"/>
      <c r="V337" s="184"/>
      <c r="W337" s="184"/>
      <c r="X337" s="184"/>
      <c r="Y337" s="184"/>
      <c r="Z337" s="184"/>
      <c r="AA337" s="184"/>
      <c r="AB337" s="184"/>
      <c r="AC337" s="184"/>
      <c r="AD337" s="184"/>
      <c r="AE337" s="33"/>
      <c r="AG337" s="41">
        <f t="shared" si="91"/>
        <v>0</v>
      </c>
      <c r="AH337" s="413"/>
      <c r="AI337" s="42">
        <f t="shared" si="92"/>
        <v>0</v>
      </c>
      <c r="AK337" s="473">
        <f t="shared" si="94"/>
        <v>0</v>
      </c>
      <c r="AL337" s="473">
        <f t="shared" si="95"/>
        <v>0</v>
      </c>
      <c r="AM337" s="473">
        <f t="shared" si="96"/>
        <v>0</v>
      </c>
      <c r="AN337" s="473">
        <f t="shared" si="97"/>
        <v>0</v>
      </c>
      <c r="AO337" s="473">
        <f t="shared" si="98"/>
        <v>0</v>
      </c>
      <c r="AP337" s="473">
        <f t="shared" si="99"/>
        <v>0</v>
      </c>
      <c r="AQ337" s="473">
        <f t="shared" si="100"/>
        <v>0</v>
      </c>
      <c r="AR337" s="473">
        <f t="shared" si="101"/>
        <v>0</v>
      </c>
      <c r="AS337" s="473">
        <f t="shared" si="102"/>
        <v>0</v>
      </c>
      <c r="AT337" s="473">
        <f t="shared" si="103"/>
        <v>0</v>
      </c>
      <c r="AU337" s="473">
        <f t="shared" si="104"/>
        <v>0</v>
      </c>
      <c r="AV337" s="473">
        <f t="shared" si="105"/>
        <v>0</v>
      </c>
    </row>
    <row r="338" spans="1:48" x14ac:dyDescent="0.25">
      <c r="A338" s="592"/>
      <c r="B338" s="590"/>
      <c r="C338" s="601"/>
      <c r="D338" s="56" t="s">
        <v>1583</v>
      </c>
      <c r="E338" s="182">
        <v>50</v>
      </c>
      <c r="F338" s="57">
        <v>265</v>
      </c>
      <c r="G338" s="185">
        <f>VLOOKUP(D338,Baza_cen[],4,0)</f>
        <v>0</v>
      </c>
      <c r="I338" s="54">
        <f t="shared" si="88"/>
        <v>0</v>
      </c>
      <c r="P338" s="424">
        <f t="shared" si="93"/>
        <v>0</v>
      </c>
      <c r="Q338" s="274" t="str">
        <f t="shared" si="90"/>
        <v>mb.</v>
      </c>
      <c r="R338" s="406"/>
      <c r="S338" s="184"/>
      <c r="T338" s="184"/>
      <c r="U338" s="184"/>
      <c r="V338" s="184"/>
      <c r="W338" s="184"/>
      <c r="X338" s="184"/>
      <c r="Y338" s="184"/>
      <c r="Z338" s="184"/>
      <c r="AA338" s="184"/>
      <c r="AB338" s="184"/>
      <c r="AC338" s="184"/>
      <c r="AD338" s="184"/>
      <c r="AE338" s="33"/>
      <c r="AG338" s="41">
        <f t="shared" si="91"/>
        <v>0</v>
      </c>
      <c r="AH338" s="413"/>
      <c r="AI338" s="42">
        <f t="shared" si="92"/>
        <v>0</v>
      </c>
      <c r="AK338" s="473">
        <f t="shared" si="94"/>
        <v>0</v>
      </c>
      <c r="AL338" s="473">
        <f t="shared" si="95"/>
        <v>0</v>
      </c>
      <c r="AM338" s="473">
        <f t="shared" si="96"/>
        <v>0</v>
      </c>
      <c r="AN338" s="473">
        <f t="shared" si="97"/>
        <v>0</v>
      </c>
      <c r="AO338" s="473">
        <f t="shared" si="98"/>
        <v>0</v>
      </c>
      <c r="AP338" s="473">
        <f t="shared" si="99"/>
        <v>0</v>
      </c>
      <c r="AQ338" s="473">
        <f t="shared" si="100"/>
        <v>0</v>
      </c>
      <c r="AR338" s="473">
        <f t="shared" si="101"/>
        <v>0</v>
      </c>
      <c r="AS338" s="473">
        <f t="shared" si="102"/>
        <v>0</v>
      </c>
      <c r="AT338" s="473">
        <f t="shared" si="103"/>
        <v>0</v>
      </c>
      <c r="AU338" s="473">
        <f t="shared" si="104"/>
        <v>0</v>
      </c>
      <c r="AV338" s="473">
        <f t="shared" si="105"/>
        <v>0</v>
      </c>
    </row>
    <row r="339" spans="1:48" x14ac:dyDescent="0.25">
      <c r="A339" s="592"/>
      <c r="B339" s="590"/>
      <c r="C339" s="601"/>
      <c r="D339" s="56" t="s">
        <v>1270</v>
      </c>
      <c r="E339" s="57">
        <v>50</v>
      </c>
      <c r="F339" s="57">
        <v>270</v>
      </c>
      <c r="G339" s="185">
        <f>VLOOKUP(D339,Baza_cen[],4,0)</f>
        <v>70.760000000000005</v>
      </c>
      <c r="I339" s="54">
        <f t="shared" si="88"/>
        <v>70.760000000000005</v>
      </c>
      <c r="P339" s="424">
        <f t="shared" si="93"/>
        <v>0</v>
      </c>
      <c r="Q339" s="274" t="str">
        <f t="shared" si="90"/>
        <v>mb.</v>
      </c>
      <c r="R339" s="406"/>
      <c r="S339" s="184"/>
      <c r="T339" s="184"/>
      <c r="U339" s="184"/>
      <c r="V339" s="184"/>
      <c r="W339" s="184"/>
      <c r="X339" s="184"/>
      <c r="Y339" s="184"/>
      <c r="Z339" s="184"/>
      <c r="AA339" s="184"/>
      <c r="AB339" s="184"/>
      <c r="AC339" s="184"/>
      <c r="AD339" s="184"/>
      <c r="AE339" s="33"/>
      <c r="AG339" s="41">
        <f t="shared" si="91"/>
        <v>0</v>
      </c>
      <c r="AH339" s="413"/>
      <c r="AI339" s="42">
        <f t="shared" si="92"/>
        <v>0</v>
      </c>
      <c r="AK339" s="473">
        <f t="shared" si="94"/>
        <v>0</v>
      </c>
      <c r="AL339" s="473">
        <f t="shared" si="95"/>
        <v>0</v>
      </c>
      <c r="AM339" s="473">
        <f t="shared" si="96"/>
        <v>0</v>
      </c>
      <c r="AN339" s="473">
        <f t="shared" si="97"/>
        <v>0</v>
      </c>
      <c r="AO339" s="473">
        <f t="shared" si="98"/>
        <v>0</v>
      </c>
      <c r="AP339" s="473">
        <f t="shared" si="99"/>
        <v>0</v>
      </c>
      <c r="AQ339" s="473">
        <f t="shared" si="100"/>
        <v>0</v>
      </c>
      <c r="AR339" s="473">
        <f t="shared" si="101"/>
        <v>0</v>
      </c>
      <c r="AS339" s="473">
        <f t="shared" si="102"/>
        <v>0</v>
      </c>
      <c r="AT339" s="473">
        <f t="shared" si="103"/>
        <v>0</v>
      </c>
      <c r="AU339" s="473">
        <f t="shared" si="104"/>
        <v>0</v>
      </c>
      <c r="AV339" s="473">
        <f t="shared" si="105"/>
        <v>0</v>
      </c>
    </row>
    <row r="340" spans="1:48" x14ac:dyDescent="0.25">
      <c r="A340" s="592"/>
      <c r="B340" s="590"/>
      <c r="C340" s="601"/>
      <c r="D340" s="56" t="s">
        <v>1584</v>
      </c>
      <c r="E340" s="57">
        <v>50</v>
      </c>
      <c r="F340" s="57">
        <v>275</v>
      </c>
      <c r="G340" s="185">
        <f>VLOOKUP(D340,Baza_cen[],4,0)</f>
        <v>0</v>
      </c>
      <c r="I340" s="54">
        <f t="shared" si="88"/>
        <v>0</v>
      </c>
      <c r="P340" s="424">
        <f t="shared" si="93"/>
        <v>0</v>
      </c>
      <c r="Q340" s="274" t="str">
        <f t="shared" si="90"/>
        <v>mb.</v>
      </c>
      <c r="R340" s="406"/>
      <c r="S340" s="184"/>
      <c r="T340" s="184"/>
      <c r="U340" s="184"/>
      <c r="V340" s="184"/>
      <c r="W340" s="184"/>
      <c r="X340" s="184"/>
      <c r="Y340" s="184"/>
      <c r="Z340" s="184"/>
      <c r="AA340" s="184"/>
      <c r="AB340" s="184"/>
      <c r="AC340" s="184"/>
      <c r="AD340" s="184"/>
      <c r="AE340" s="33"/>
      <c r="AG340" s="41">
        <f t="shared" si="91"/>
        <v>0</v>
      </c>
      <c r="AH340" s="413"/>
      <c r="AI340" s="42">
        <f t="shared" si="92"/>
        <v>0</v>
      </c>
      <c r="AK340" s="473">
        <f t="shared" si="94"/>
        <v>0</v>
      </c>
      <c r="AL340" s="473">
        <f t="shared" si="95"/>
        <v>0</v>
      </c>
      <c r="AM340" s="473">
        <f t="shared" si="96"/>
        <v>0</v>
      </c>
      <c r="AN340" s="473">
        <f t="shared" si="97"/>
        <v>0</v>
      </c>
      <c r="AO340" s="473">
        <f t="shared" si="98"/>
        <v>0</v>
      </c>
      <c r="AP340" s="473">
        <f t="shared" si="99"/>
        <v>0</v>
      </c>
      <c r="AQ340" s="473">
        <f t="shared" si="100"/>
        <v>0</v>
      </c>
      <c r="AR340" s="473">
        <f t="shared" si="101"/>
        <v>0</v>
      </c>
      <c r="AS340" s="473">
        <f t="shared" si="102"/>
        <v>0</v>
      </c>
      <c r="AT340" s="473">
        <f t="shared" si="103"/>
        <v>0</v>
      </c>
      <c r="AU340" s="473">
        <f t="shared" si="104"/>
        <v>0</v>
      </c>
      <c r="AV340" s="473">
        <f t="shared" si="105"/>
        <v>0</v>
      </c>
    </row>
    <row r="341" spans="1:48" x14ac:dyDescent="0.25">
      <c r="A341" s="592"/>
      <c r="B341" s="590"/>
      <c r="C341" s="601"/>
      <c r="D341" s="56" t="s">
        <v>1271</v>
      </c>
      <c r="E341" s="182">
        <v>50</v>
      </c>
      <c r="F341" s="57">
        <v>280</v>
      </c>
      <c r="G341" s="185">
        <f>VLOOKUP(D341,Baza_cen[],4,0)</f>
        <v>73.28</v>
      </c>
      <c r="I341" s="54">
        <f t="shared" si="88"/>
        <v>73.28</v>
      </c>
      <c r="P341" s="424">
        <f t="shared" si="93"/>
        <v>0</v>
      </c>
      <c r="Q341" s="274" t="str">
        <f t="shared" si="90"/>
        <v>mb.</v>
      </c>
      <c r="R341" s="406"/>
      <c r="S341" s="184"/>
      <c r="T341" s="184"/>
      <c r="U341" s="184"/>
      <c r="V341" s="184"/>
      <c r="W341" s="184"/>
      <c r="X341" s="184"/>
      <c r="Y341" s="184"/>
      <c r="Z341" s="184"/>
      <c r="AA341" s="184"/>
      <c r="AB341" s="184"/>
      <c r="AC341" s="184"/>
      <c r="AD341" s="184"/>
      <c r="AE341" s="33"/>
      <c r="AG341" s="41">
        <f t="shared" si="91"/>
        <v>0</v>
      </c>
      <c r="AH341" s="413"/>
      <c r="AI341" s="42">
        <f t="shared" si="92"/>
        <v>0</v>
      </c>
      <c r="AK341" s="473">
        <f t="shared" si="94"/>
        <v>0</v>
      </c>
      <c r="AL341" s="473">
        <f t="shared" si="95"/>
        <v>0</v>
      </c>
      <c r="AM341" s="473">
        <f t="shared" si="96"/>
        <v>0</v>
      </c>
      <c r="AN341" s="473">
        <f t="shared" si="97"/>
        <v>0</v>
      </c>
      <c r="AO341" s="473">
        <f t="shared" si="98"/>
        <v>0</v>
      </c>
      <c r="AP341" s="473">
        <f t="shared" si="99"/>
        <v>0</v>
      </c>
      <c r="AQ341" s="473">
        <f t="shared" si="100"/>
        <v>0</v>
      </c>
      <c r="AR341" s="473">
        <f t="shared" si="101"/>
        <v>0</v>
      </c>
      <c r="AS341" s="473">
        <f t="shared" si="102"/>
        <v>0</v>
      </c>
      <c r="AT341" s="473">
        <f t="shared" si="103"/>
        <v>0</v>
      </c>
      <c r="AU341" s="473">
        <f t="shared" si="104"/>
        <v>0</v>
      </c>
      <c r="AV341" s="473">
        <f t="shared" si="105"/>
        <v>0</v>
      </c>
    </row>
    <row r="342" spans="1:48" x14ac:dyDescent="0.25">
      <c r="A342" s="592"/>
      <c r="B342" s="590"/>
      <c r="C342" s="601"/>
      <c r="D342" s="56" t="s">
        <v>1585</v>
      </c>
      <c r="E342" s="57">
        <v>50</v>
      </c>
      <c r="F342" s="57">
        <v>285</v>
      </c>
      <c r="G342" s="185">
        <f>VLOOKUP(D342,Baza_cen[],4,0)</f>
        <v>0</v>
      </c>
      <c r="I342" s="54">
        <f t="shared" si="88"/>
        <v>0</v>
      </c>
      <c r="P342" s="424">
        <f t="shared" si="93"/>
        <v>0</v>
      </c>
      <c r="Q342" s="274" t="str">
        <f t="shared" si="90"/>
        <v>mb.</v>
      </c>
      <c r="R342" s="406"/>
      <c r="S342" s="184"/>
      <c r="T342" s="184"/>
      <c r="U342" s="184"/>
      <c r="V342" s="184"/>
      <c r="W342" s="184"/>
      <c r="X342" s="184"/>
      <c r="Y342" s="184"/>
      <c r="Z342" s="184"/>
      <c r="AA342" s="184"/>
      <c r="AB342" s="184"/>
      <c r="AC342" s="184"/>
      <c r="AD342" s="184"/>
      <c r="AE342" s="33"/>
      <c r="AG342" s="41">
        <f t="shared" si="91"/>
        <v>0</v>
      </c>
      <c r="AH342" s="413"/>
      <c r="AI342" s="42">
        <f t="shared" si="92"/>
        <v>0</v>
      </c>
      <c r="AK342" s="473">
        <f t="shared" si="94"/>
        <v>0</v>
      </c>
      <c r="AL342" s="473">
        <f t="shared" si="95"/>
        <v>0</v>
      </c>
      <c r="AM342" s="473">
        <f t="shared" si="96"/>
        <v>0</v>
      </c>
      <c r="AN342" s="473">
        <f t="shared" si="97"/>
        <v>0</v>
      </c>
      <c r="AO342" s="473">
        <f t="shared" si="98"/>
        <v>0</v>
      </c>
      <c r="AP342" s="473">
        <f t="shared" si="99"/>
        <v>0</v>
      </c>
      <c r="AQ342" s="473">
        <f t="shared" si="100"/>
        <v>0</v>
      </c>
      <c r="AR342" s="473">
        <f t="shared" si="101"/>
        <v>0</v>
      </c>
      <c r="AS342" s="473">
        <f t="shared" si="102"/>
        <v>0</v>
      </c>
      <c r="AT342" s="473">
        <f t="shared" si="103"/>
        <v>0</v>
      </c>
      <c r="AU342" s="473">
        <f t="shared" si="104"/>
        <v>0</v>
      </c>
      <c r="AV342" s="473">
        <f t="shared" si="105"/>
        <v>0</v>
      </c>
    </row>
    <row r="343" spans="1:48" x14ac:dyDescent="0.25">
      <c r="A343" s="592"/>
      <c r="B343" s="590"/>
      <c r="C343" s="601"/>
      <c r="D343" s="56" t="s">
        <v>1272</v>
      </c>
      <c r="E343" s="57">
        <v>50</v>
      </c>
      <c r="F343" s="57">
        <v>290</v>
      </c>
      <c r="G343" s="185">
        <f>VLOOKUP(D343,Baza_cen[],4,0)</f>
        <v>75.790000000000006</v>
      </c>
      <c r="I343" s="54">
        <f t="shared" si="88"/>
        <v>75.790000000000006</v>
      </c>
      <c r="P343" s="424">
        <f t="shared" si="93"/>
        <v>0</v>
      </c>
      <c r="Q343" s="274" t="str">
        <f t="shared" si="90"/>
        <v>mb.</v>
      </c>
      <c r="R343" s="406"/>
      <c r="S343" s="184"/>
      <c r="T343" s="184"/>
      <c r="U343" s="184"/>
      <c r="V343" s="184"/>
      <c r="W343" s="184"/>
      <c r="X343" s="184"/>
      <c r="Y343" s="184"/>
      <c r="Z343" s="184"/>
      <c r="AA343" s="184"/>
      <c r="AB343" s="184"/>
      <c r="AC343" s="184"/>
      <c r="AD343" s="184"/>
      <c r="AE343" s="33"/>
      <c r="AG343" s="41">
        <f t="shared" si="91"/>
        <v>0</v>
      </c>
      <c r="AH343" s="413"/>
      <c r="AI343" s="42">
        <f t="shared" si="92"/>
        <v>0</v>
      </c>
      <c r="AK343" s="473">
        <f t="shared" si="94"/>
        <v>0</v>
      </c>
      <c r="AL343" s="473">
        <f t="shared" si="95"/>
        <v>0</v>
      </c>
      <c r="AM343" s="473">
        <f t="shared" si="96"/>
        <v>0</v>
      </c>
      <c r="AN343" s="473">
        <f t="shared" si="97"/>
        <v>0</v>
      </c>
      <c r="AO343" s="473">
        <f t="shared" si="98"/>
        <v>0</v>
      </c>
      <c r="AP343" s="473">
        <f t="shared" si="99"/>
        <v>0</v>
      </c>
      <c r="AQ343" s="473">
        <f t="shared" si="100"/>
        <v>0</v>
      </c>
      <c r="AR343" s="473">
        <f t="shared" si="101"/>
        <v>0</v>
      </c>
      <c r="AS343" s="473">
        <f t="shared" si="102"/>
        <v>0</v>
      </c>
      <c r="AT343" s="473">
        <f t="shared" si="103"/>
        <v>0</v>
      </c>
      <c r="AU343" s="473">
        <f t="shared" si="104"/>
        <v>0</v>
      </c>
      <c r="AV343" s="473">
        <f t="shared" si="105"/>
        <v>0</v>
      </c>
    </row>
    <row r="344" spans="1:48" x14ac:dyDescent="0.25">
      <c r="A344" s="592"/>
      <c r="B344" s="590"/>
      <c r="C344" s="601"/>
      <c r="D344" s="56" t="s">
        <v>1586</v>
      </c>
      <c r="E344" s="182">
        <v>50</v>
      </c>
      <c r="F344" s="57">
        <v>295</v>
      </c>
      <c r="G344" s="185">
        <f>VLOOKUP(D344,Baza_cen[],4,0)</f>
        <v>0</v>
      </c>
      <c r="I344" s="54">
        <f t="shared" si="88"/>
        <v>0</v>
      </c>
      <c r="P344" s="424">
        <f t="shared" si="93"/>
        <v>0</v>
      </c>
      <c r="Q344" s="274" t="str">
        <f t="shared" si="90"/>
        <v>mb.</v>
      </c>
      <c r="R344" s="406"/>
      <c r="S344" s="184"/>
      <c r="T344" s="184"/>
      <c r="U344" s="184"/>
      <c r="V344" s="184"/>
      <c r="W344" s="184"/>
      <c r="X344" s="184"/>
      <c r="Y344" s="184"/>
      <c r="Z344" s="184"/>
      <c r="AA344" s="184"/>
      <c r="AB344" s="184"/>
      <c r="AC344" s="184"/>
      <c r="AD344" s="184"/>
      <c r="AE344" s="33"/>
      <c r="AG344" s="41">
        <f t="shared" si="91"/>
        <v>0</v>
      </c>
      <c r="AH344" s="413"/>
      <c r="AI344" s="42">
        <f t="shared" si="92"/>
        <v>0</v>
      </c>
      <c r="AK344" s="473">
        <f t="shared" si="94"/>
        <v>0</v>
      </c>
      <c r="AL344" s="473">
        <f t="shared" si="95"/>
        <v>0</v>
      </c>
      <c r="AM344" s="473">
        <f t="shared" si="96"/>
        <v>0</v>
      </c>
      <c r="AN344" s="473">
        <f t="shared" si="97"/>
        <v>0</v>
      </c>
      <c r="AO344" s="473">
        <f t="shared" si="98"/>
        <v>0</v>
      </c>
      <c r="AP344" s="473">
        <f t="shared" si="99"/>
        <v>0</v>
      </c>
      <c r="AQ344" s="473">
        <f t="shared" si="100"/>
        <v>0</v>
      </c>
      <c r="AR344" s="473">
        <f t="shared" si="101"/>
        <v>0</v>
      </c>
      <c r="AS344" s="473">
        <f t="shared" si="102"/>
        <v>0</v>
      </c>
      <c r="AT344" s="473">
        <f t="shared" si="103"/>
        <v>0</v>
      </c>
      <c r="AU344" s="473">
        <f t="shared" si="104"/>
        <v>0</v>
      </c>
      <c r="AV344" s="473">
        <f t="shared" si="105"/>
        <v>0</v>
      </c>
    </row>
    <row r="345" spans="1:48" x14ac:dyDescent="0.25">
      <c r="A345" s="593"/>
      <c r="B345" s="591"/>
      <c r="C345" s="604"/>
      <c r="D345" s="63" t="s">
        <v>1273</v>
      </c>
      <c r="E345" s="57">
        <v>50</v>
      </c>
      <c r="F345" s="186">
        <v>300</v>
      </c>
      <c r="G345" s="187">
        <f>VLOOKUP(D345,Baza_cen[],4,0)</f>
        <v>78.33</v>
      </c>
      <c r="I345" s="54">
        <f t="shared" si="88"/>
        <v>78.33</v>
      </c>
      <c r="P345" s="424">
        <f t="shared" si="93"/>
        <v>0</v>
      </c>
      <c r="Q345" s="274" t="str">
        <f t="shared" si="90"/>
        <v>mb.</v>
      </c>
      <c r="R345" s="406"/>
      <c r="S345" s="184"/>
      <c r="T345" s="184"/>
      <c r="U345" s="184"/>
      <c r="V345" s="184"/>
      <c r="W345" s="184"/>
      <c r="X345" s="184"/>
      <c r="Y345" s="184"/>
      <c r="Z345" s="184"/>
      <c r="AA345" s="184"/>
      <c r="AB345" s="184"/>
      <c r="AC345" s="184"/>
      <c r="AD345" s="184"/>
      <c r="AE345" s="33"/>
      <c r="AG345" s="41">
        <f t="shared" si="91"/>
        <v>0</v>
      </c>
      <c r="AH345" s="413"/>
      <c r="AI345" s="42">
        <f t="shared" si="92"/>
        <v>0</v>
      </c>
      <c r="AK345" s="473">
        <f t="shared" si="94"/>
        <v>0</v>
      </c>
      <c r="AL345" s="473">
        <f t="shared" si="95"/>
        <v>0</v>
      </c>
      <c r="AM345" s="473">
        <f t="shared" si="96"/>
        <v>0</v>
      </c>
      <c r="AN345" s="473">
        <f t="shared" si="97"/>
        <v>0</v>
      </c>
      <c r="AO345" s="473">
        <f t="shared" si="98"/>
        <v>0</v>
      </c>
      <c r="AP345" s="473">
        <f t="shared" si="99"/>
        <v>0</v>
      </c>
      <c r="AQ345" s="473">
        <f t="shared" si="100"/>
        <v>0</v>
      </c>
      <c r="AR345" s="473">
        <f t="shared" si="101"/>
        <v>0</v>
      </c>
      <c r="AS345" s="473">
        <f t="shared" si="102"/>
        <v>0</v>
      </c>
      <c r="AT345" s="473">
        <f t="shared" si="103"/>
        <v>0</v>
      </c>
      <c r="AU345" s="473">
        <f t="shared" si="104"/>
        <v>0</v>
      </c>
      <c r="AV345" s="473">
        <f t="shared" si="105"/>
        <v>0</v>
      </c>
    </row>
    <row r="346" spans="1:48" x14ac:dyDescent="0.25">
      <c r="A346" s="118"/>
      <c r="B346" s="118"/>
      <c r="C346" s="118"/>
      <c r="D346" s="118"/>
      <c r="E346" s="118"/>
      <c r="F346" s="118"/>
      <c r="G346" s="118"/>
      <c r="I346" s="168"/>
      <c r="P346" s="188"/>
      <c r="Q346" s="188"/>
      <c r="R346" s="407"/>
      <c r="S346" s="188"/>
      <c r="T346" s="188"/>
      <c r="U346" s="188"/>
      <c r="V346" s="188"/>
      <c r="W346" s="188"/>
      <c r="X346" s="188"/>
      <c r="Y346" s="188"/>
      <c r="Z346" s="188"/>
      <c r="AA346" s="188"/>
      <c r="AB346" s="188"/>
      <c r="AC346" s="188"/>
      <c r="AD346" s="188"/>
      <c r="AE346" s="33"/>
      <c r="AG346" s="76"/>
      <c r="AH346" s="415"/>
      <c r="AI346" s="76"/>
      <c r="AK346" s="475"/>
      <c r="AL346" s="475"/>
      <c r="AM346" s="475"/>
      <c r="AN346" s="475"/>
      <c r="AO346" s="475"/>
      <c r="AP346" s="475"/>
      <c r="AQ346" s="475"/>
      <c r="AR346" s="475"/>
      <c r="AS346" s="475"/>
      <c r="AT346" s="475"/>
      <c r="AU346" s="475"/>
      <c r="AV346" s="475"/>
    </row>
    <row r="347" spans="1:48" x14ac:dyDescent="0.25">
      <c r="A347" s="592"/>
      <c r="B347" s="590" t="s">
        <v>1189</v>
      </c>
      <c r="C347" s="601" t="s">
        <v>2512</v>
      </c>
      <c r="D347" s="51" t="s">
        <v>1188</v>
      </c>
      <c r="E347" s="182">
        <v>60</v>
      </c>
      <c r="F347" s="182">
        <v>25</v>
      </c>
      <c r="G347" s="183">
        <f>VLOOKUP(D347,Baza_cen[],4,0)</f>
        <v>10.608070000000003</v>
      </c>
      <c r="I347" s="54">
        <f t="shared" ref="I347:I402" si="106">G347*(1-$I$3)</f>
        <v>10.608070000000003</v>
      </c>
      <c r="P347" s="424">
        <f t="shared" ref="P347:P378" si="107">SUM(S347:AD347)</f>
        <v>0</v>
      </c>
      <c r="Q347" s="274" t="str">
        <f t="shared" ref="Q347:Q402" si="108">$Q$3</f>
        <v>mb.</v>
      </c>
      <c r="R347" s="406"/>
      <c r="S347" s="184"/>
      <c r="T347" s="184"/>
      <c r="U347" s="184"/>
      <c r="V347" s="184"/>
      <c r="W347" s="184"/>
      <c r="X347" s="184"/>
      <c r="Y347" s="184"/>
      <c r="Z347" s="184"/>
      <c r="AA347" s="184"/>
      <c r="AB347" s="184"/>
      <c r="AC347" s="184"/>
      <c r="AD347" s="184"/>
      <c r="AE347" s="33"/>
      <c r="AG347" s="41">
        <f t="shared" ref="AG347:AG402" si="109">P347*I347</f>
        <v>0</v>
      </c>
      <c r="AH347" s="413"/>
      <c r="AI347" s="42">
        <f t="shared" ref="AI347:AI402" si="110">AG347*$AI$1</f>
        <v>0</v>
      </c>
      <c r="AK347" s="473">
        <f t="shared" si="94"/>
        <v>0</v>
      </c>
      <c r="AL347" s="473">
        <f t="shared" si="95"/>
        <v>0</v>
      </c>
      <c r="AM347" s="473">
        <f t="shared" si="96"/>
        <v>0</v>
      </c>
      <c r="AN347" s="473">
        <f t="shared" si="97"/>
        <v>0</v>
      </c>
      <c r="AO347" s="473">
        <f t="shared" si="98"/>
        <v>0</v>
      </c>
      <c r="AP347" s="473">
        <f t="shared" si="99"/>
        <v>0</v>
      </c>
      <c r="AQ347" s="473">
        <f t="shared" si="100"/>
        <v>0</v>
      </c>
      <c r="AR347" s="473">
        <f t="shared" si="101"/>
        <v>0</v>
      </c>
      <c r="AS347" s="473">
        <f t="shared" si="102"/>
        <v>0</v>
      </c>
      <c r="AT347" s="473">
        <f t="shared" si="103"/>
        <v>0</v>
      </c>
      <c r="AU347" s="473">
        <f t="shared" si="104"/>
        <v>0</v>
      </c>
      <c r="AV347" s="473">
        <f t="shared" si="105"/>
        <v>0</v>
      </c>
    </row>
    <row r="348" spans="1:48" x14ac:dyDescent="0.25">
      <c r="A348" s="592"/>
      <c r="B348" s="590"/>
      <c r="C348" s="601"/>
      <c r="D348" s="56" t="s">
        <v>1190</v>
      </c>
      <c r="E348" s="57">
        <v>60</v>
      </c>
      <c r="F348" s="57">
        <v>30</v>
      </c>
      <c r="G348" s="185">
        <f>VLOOKUP(D348,Baza_cen[],4,0)</f>
        <v>12.125410000000002</v>
      </c>
      <c r="I348" s="54">
        <f t="shared" si="106"/>
        <v>12.125410000000002</v>
      </c>
      <c r="P348" s="424">
        <f t="shared" si="107"/>
        <v>0</v>
      </c>
      <c r="Q348" s="274" t="str">
        <f t="shared" si="108"/>
        <v>mb.</v>
      </c>
      <c r="R348" s="406"/>
      <c r="S348" s="184"/>
      <c r="T348" s="184"/>
      <c r="U348" s="184"/>
      <c r="V348" s="184"/>
      <c r="W348" s="184"/>
      <c r="X348" s="184"/>
      <c r="Y348" s="184"/>
      <c r="Z348" s="184"/>
      <c r="AA348" s="184"/>
      <c r="AB348" s="184"/>
      <c r="AC348" s="184"/>
      <c r="AD348" s="184"/>
      <c r="AE348" s="33"/>
      <c r="AG348" s="41">
        <f t="shared" si="109"/>
        <v>0</v>
      </c>
      <c r="AH348" s="413"/>
      <c r="AI348" s="42">
        <f t="shared" si="110"/>
        <v>0</v>
      </c>
      <c r="AK348" s="473">
        <f t="shared" si="94"/>
        <v>0</v>
      </c>
      <c r="AL348" s="473">
        <f t="shared" si="95"/>
        <v>0</v>
      </c>
      <c r="AM348" s="473">
        <f t="shared" si="96"/>
        <v>0</v>
      </c>
      <c r="AN348" s="473">
        <f t="shared" si="97"/>
        <v>0</v>
      </c>
      <c r="AO348" s="473">
        <f t="shared" si="98"/>
        <v>0</v>
      </c>
      <c r="AP348" s="473">
        <f t="shared" si="99"/>
        <v>0</v>
      </c>
      <c r="AQ348" s="473">
        <f t="shared" si="100"/>
        <v>0</v>
      </c>
      <c r="AR348" s="473">
        <f t="shared" si="101"/>
        <v>0</v>
      </c>
      <c r="AS348" s="473">
        <f t="shared" si="102"/>
        <v>0</v>
      </c>
      <c r="AT348" s="473">
        <f t="shared" si="103"/>
        <v>0</v>
      </c>
      <c r="AU348" s="473">
        <f t="shared" si="104"/>
        <v>0</v>
      </c>
      <c r="AV348" s="473">
        <f t="shared" si="105"/>
        <v>0</v>
      </c>
    </row>
    <row r="349" spans="1:48" x14ac:dyDescent="0.25">
      <c r="A349" s="592"/>
      <c r="B349" s="590"/>
      <c r="C349" s="601"/>
      <c r="D349" s="56" t="s">
        <v>1191</v>
      </c>
      <c r="E349" s="57">
        <v>60</v>
      </c>
      <c r="F349" s="57">
        <v>35</v>
      </c>
      <c r="G349" s="185">
        <f>VLOOKUP(D349,Baza_cen[],4,0)</f>
        <v>13.642750000000003</v>
      </c>
      <c r="I349" s="54">
        <f t="shared" si="106"/>
        <v>13.642750000000003</v>
      </c>
      <c r="P349" s="424">
        <f t="shared" si="107"/>
        <v>0</v>
      </c>
      <c r="Q349" s="274" t="str">
        <f t="shared" si="108"/>
        <v>mb.</v>
      </c>
      <c r="R349" s="406"/>
      <c r="S349" s="184"/>
      <c r="T349" s="184"/>
      <c r="U349" s="184"/>
      <c r="V349" s="184"/>
      <c r="W349" s="184"/>
      <c r="X349" s="184"/>
      <c r="Y349" s="184"/>
      <c r="Z349" s="184"/>
      <c r="AA349" s="184"/>
      <c r="AB349" s="184"/>
      <c r="AC349" s="184"/>
      <c r="AD349" s="184"/>
      <c r="AE349" s="33"/>
      <c r="AG349" s="41">
        <f t="shared" si="109"/>
        <v>0</v>
      </c>
      <c r="AH349" s="413"/>
      <c r="AI349" s="42">
        <f t="shared" si="110"/>
        <v>0</v>
      </c>
      <c r="AK349" s="473">
        <f t="shared" si="94"/>
        <v>0</v>
      </c>
      <c r="AL349" s="473">
        <f t="shared" si="95"/>
        <v>0</v>
      </c>
      <c r="AM349" s="473">
        <f t="shared" si="96"/>
        <v>0</v>
      </c>
      <c r="AN349" s="473">
        <f t="shared" si="97"/>
        <v>0</v>
      </c>
      <c r="AO349" s="473">
        <f t="shared" si="98"/>
        <v>0</v>
      </c>
      <c r="AP349" s="473">
        <f t="shared" si="99"/>
        <v>0</v>
      </c>
      <c r="AQ349" s="473">
        <f t="shared" si="100"/>
        <v>0</v>
      </c>
      <c r="AR349" s="473">
        <f t="shared" si="101"/>
        <v>0</v>
      </c>
      <c r="AS349" s="473">
        <f t="shared" si="102"/>
        <v>0</v>
      </c>
      <c r="AT349" s="473">
        <f t="shared" si="103"/>
        <v>0</v>
      </c>
      <c r="AU349" s="473">
        <f t="shared" si="104"/>
        <v>0</v>
      </c>
      <c r="AV349" s="473">
        <f t="shared" si="105"/>
        <v>0</v>
      </c>
    </row>
    <row r="350" spans="1:48" x14ac:dyDescent="0.25">
      <c r="A350" s="592"/>
      <c r="B350" s="590"/>
      <c r="C350" s="601"/>
      <c r="D350" s="56" t="s">
        <v>1192</v>
      </c>
      <c r="E350" s="57">
        <v>60</v>
      </c>
      <c r="F350" s="57">
        <v>40</v>
      </c>
      <c r="G350" s="185">
        <f>VLOOKUP(D350,Baza_cen[],4,0)</f>
        <v>15.160090000000006</v>
      </c>
      <c r="I350" s="54">
        <f t="shared" si="106"/>
        <v>15.160090000000006</v>
      </c>
      <c r="P350" s="424">
        <f t="shared" si="107"/>
        <v>0</v>
      </c>
      <c r="Q350" s="274" t="str">
        <f t="shared" si="108"/>
        <v>mb.</v>
      </c>
      <c r="R350" s="406"/>
      <c r="S350" s="184"/>
      <c r="T350" s="184"/>
      <c r="U350" s="184"/>
      <c r="V350" s="184"/>
      <c r="W350" s="184"/>
      <c r="X350" s="184"/>
      <c r="Y350" s="184"/>
      <c r="Z350" s="184"/>
      <c r="AA350" s="184"/>
      <c r="AB350" s="184"/>
      <c r="AC350" s="184"/>
      <c r="AD350" s="184"/>
      <c r="AE350" s="33"/>
      <c r="AG350" s="41">
        <f t="shared" si="109"/>
        <v>0</v>
      </c>
      <c r="AH350" s="413"/>
      <c r="AI350" s="42">
        <f t="shared" si="110"/>
        <v>0</v>
      </c>
      <c r="AK350" s="473">
        <f t="shared" si="94"/>
        <v>0</v>
      </c>
      <c r="AL350" s="473">
        <f t="shared" si="95"/>
        <v>0</v>
      </c>
      <c r="AM350" s="473">
        <f t="shared" si="96"/>
        <v>0</v>
      </c>
      <c r="AN350" s="473">
        <f t="shared" si="97"/>
        <v>0</v>
      </c>
      <c r="AO350" s="473">
        <f t="shared" si="98"/>
        <v>0</v>
      </c>
      <c r="AP350" s="473">
        <f t="shared" si="99"/>
        <v>0</v>
      </c>
      <c r="AQ350" s="473">
        <f t="shared" si="100"/>
        <v>0</v>
      </c>
      <c r="AR350" s="473">
        <f t="shared" si="101"/>
        <v>0</v>
      </c>
      <c r="AS350" s="473">
        <f t="shared" si="102"/>
        <v>0</v>
      </c>
      <c r="AT350" s="473">
        <f t="shared" si="103"/>
        <v>0</v>
      </c>
      <c r="AU350" s="473">
        <f t="shared" si="104"/>
        <v>0</v>
      </c>
      <c r="AV350" s="473">
        <f t="shared" si="105"/>
        <v>0</v>
      </c>
    </row>
    <row r="351" spans="1:48" x14ac:dyDescent="0.25">
      <c r="A351" s="592"/>
      <c r="B351" s="590"/>
      <c r="C351" s="601"/>
      <c r="D351" s="56" t="s">
        <v>1193</v>
      </c>
      <c r="E351" s="182">
        <v>60</v>
      </c>
      <c r="F351" s="57">
        <v>45</v>
      </c>
      <c r="G351" s="185">
        <f>VLOOKUP(D351,Baza_cen[],4,0)</f>
        <v>16.664120000000004</v>
      </c>
      <c r="I351" s="54">
        <f t="shared" si="106"/>
        <v>16.664120000000004</v>
      </c>
      <c r="P351" s="424">
        <f t="shared" si="107"/>
        <v>0</v>
      </c>
      <c r="Q351" s="274" t="str">
        <f t="shared" si="108"/>
        <v>mb.</v>
      </c>
      <c r="R351" s="406"/>
      <c r="S351" s="184"/>
      <c r="T351" s="184"/>
      <c r="U351" s="184"/>
      <c r="V351" s="184"/>
      <c r="W351" s="184"/>
      <c r="X351" s="184"/>
      <c r="Y351" s="184"/>
      <c r="Z351" s="184"/>
      <c r="AA351" s="184"/>
      <c r="AB351" s="184"/>
      <c r="AC351" s="184"/>
      <c r="AD351" s="184"/>
      <c r="AE351" s="33"/>
      <c r="AG351" s="41">
        <f t="shared" si="109"/>
        <v>0</v>
      </c>
      <c r="AH351" s="413"/>
      <c r="AI351" s="42">
        <f t="shared" si="110"/>
        <v>0</v>
      </c>
      <c r="AK351" s="473">
        <f t="shared" si="94"/>
        <v>0</v>
      </c>
      <c r="AL351" s="473">
        <f t="shared" si="95"/>
        <v>0</v>
      </c>
      <c r="AM351" s="473">
        <f t="shared" si="96"/>
        <v>0</v>
      </c>
      <c r="AN351" s="473">
        <f t="shared" si="97"/>
        <v>0</v>
      </c>
      <c r="AO351" s="473">
        <f t="shared" si="98"/>
        <v>0</v>
      </c>
      <c r="AP351" s="473">
        <f t="shared" si="99"/>
        <v>0</v>
      </c>
      <c r="AQ351" s="473">
        <f t="shared" si="100"/>
        <v>0</v>
      </c>
      <c r="AR351" s="473">
        <f t="shared" si="101"/>
        <v>0</v>
      </c>
      <c r="AS351" s="473">
        <f t="shared" si="102"/>
        <v>0</v>
      </c>
      <c r="AT351" s="473">
        <f t="shared" si="103"/>
        <v>0</v>
      </c>
      <c r="AU351" s="473">
        <f t="shared" si="104"/>
        <v>0</v>
      </c>
      <c r="AV351" s="473">
        <f t="shared" si="105"/>
        <v>0</v>
      </c>
    </row>
    <row r="352" spans="1:48" x14ac:dyDescent="0.25">
      <c r="A352" s="592"/>
      <c r="B352" s="590"/>
      <c r="C352" s="601"/>
      <c r="D352" s="56" t="s">
        <v>1194</v>
      </c>
      <c r="E352" s="182">
        <v>60</v>
      </c>
      <c r="F352" s="57">
        <v>50</v>
      </c>
      <c r="G352" s="185">
        <f>VLOOKUP(D352,Baza_cen[],4,0)</f>
        <v>18.181460000000005</v>
      </c>
      <c r="I352" s="54">
        <f t="shared" si="106"/>
        <v>18.181460000000005</v>
      </c>
      <c r="P352" s="424">
        <f t="shared" si="107"/>
        <v>0</v>
      </c>
      <c r="Q352" s="274" t="str">
        <f t="shared" si="108"/>
        <v>mb.</v>
      </c>
      <c r="R352" s="406"/>
      <c r="S352" s="184"/>
      <c r="T352" s="184"/>
      <c r="U352" s="184"/>
      <c r="V352" s="184"/>
      <c r="W352" s="184"/>
      <c r="X352" s="184"/>
      <c r="Y352" s="184"/>
      <c r="Z352" s="184"/>
      <c r="AA352" s="184"/>
      <c r="AB352" s="184"/>
      <c r="AC352" s="184"/>
      <c r="AD352" s="184"/>
      <c r="AE352" s="33"/>
      <c r="AG352" s="41">
        <f t="shared" si="109"/>
        <v>0</v>
      </c>
      <c r="AH352" s="413"/>
      <c r="AI352" s="42">
        <f t="shared" si="110"/>
        <v>0</v>
      </c>
      <c r="AK352" s="473">
        <f t="shared" si="94"/>
        <v>0</v>
      </c>
      <c r="AL352" s="473">
        <f t="shared" si="95"/>
        <v>0</v>
      </c>
      <c r="AM352" s="473">
        <f t="shared" si="96"/>
        <v>0</v>
      </c>
      <c r="AN352" s="473">
        <f t="shared" si="97"/>
        <v>0</v>
      </c>
      <c r="AO352" s="473">
        <f t="shared" si="98"/>
        <v>0</v>
      </c>
      <c r="AP352" s="473">
        <f t="shared" si="99"/>
        <v>0</v>
      </c>
      <c r="AQ352" s="473">
        <f t="shared" si="100"/>
        <v>0</v>
      </c>
      <c r="AR352" s="473">
        <f t="shared" si="101"/>
        <v>0</v>
      </c>
      <c r="AS352" s="473">
        <f t="shared" si="102"/>
        <v>0</v>
      </c>
      <c r="AT352" s="473">
        <f t="shared" si="103"/>
        <v>0</v>
      </c>
      <c r="AU352" s="473">
        <f t="shared" si="104"/>
        <v>0</v>
      </c>
      <c r="AV352" s="473">
        <f t="shared" si="105"/>
        <v>0</v>
      </c>
    </row>
    <row r="353" spans="1:48" x14ac:dyDescent="0.25">
      <c r="A353" s="592"/>
      <c r="B353" s="590"/>
      <c r="C353" s="601"/>
      <c r="D353" s="56" t="s">
        <v>1195</v>
      </c>
      <c r="E353" s="182">
        <v>60</v>
      </c>
      <c r="F353" s="57">
        <v>55</v>
      </c>
      <c r="G353" s="185">
        <f>VLOOKUP(D353,Baza_cen[],4,0)</f>
        <v>19.698800000000002</v>
      </c>
      <c r="I353" s="54">
        <f t="shared" si="106"/>
        <v>19.698800000000002</v>
      </c>
      <c r="P353" s="424">
        <f t="shared" si="107"/>
        <v>0</v>
      </c>
      <c r="Q353" s="274" t="str">
        <f t="shared" si="108"/>
        <v>mb.</v>
      </c>
      <c r="R353" s="406"/>
      <c r="S353" s="184"/>
      <c r="T353" s="184"/>
      <c r="U353" s="184"/>
      <c r="V353" s="184"/>
      <c r="W353" s="184"/>
      <c r="X353" s="184"/>
      <c r="Y353" s="184"/>
      <c r="Z353" s="184"/>
      <c r="AA353" s="184"/>
      <c r="AB353" s="184"/>
      <c r="AC353" s="184"/>
      <c r="AD353" s="184"/>
      <c r="AE353" s="33"/>
      <c r="AG353" s="41">
        <f t="shared" si="109"/>
        <v>0</v>
      </c>
      <c r="AH353" s="413"/>
      <c r="AI353" s="42">
        <f t="shared" si="110"/>
        <v>0</v>
      </c>
      <c r="AK353" s="473">
        <f t="shared" si="94"/>
        <v>0</v>
      </c>
      <c r="AL353" s="473">
        <f t="shared" si="95"/>
        <v>0</v>
      </c>
      <c r="AM353" s="473">
        <f t="shared" si="96"/>
        <v>0</v>
      </c>
      <c r="AN353" s="473">
        <f t="shared" si="97"/>
        <v>0</v>
      </c>
      <c r="AO353" s="473">
        <f t="shared" si="98"/>
        <v>0</v>
      </c>
      <c r="AP353" s="473">
        <f t="shared" si="99"/>
        <v>0</v>
      </c>
      <c r="AQ353" s="473">
        <f t="shared" si="100"/>
        <v>0</v>
      </c>
      <c r="AR353" s="473">
        <f t="shared" si="101"/>
        <v>0</v>
      </c>
      <c r="AS353" s="473">
        <f t="shared" si="102"/>
        <v>0</v>
      </c>
      <c r="AT353" s="473">
        <f t="shared" si="103"/>
        <v>0</v>
      </c>
      <c r="AU353" s="473">
        <f t="shared" si="104"/>
        <v>0</v>
      </c>
      <c r="AV353" s="473">
        <f t="shared" si="105"/>
        <v>0</v>
      </c>
    </row>
    <row r="354" spans="1:48" x14ac:dyDescent="0.25">
      <c r="A354" s="592"/>
      <c r="B354" s="590"/>
      <c r="C354" s="601"/>
      <c r="D354" s="56" t="s">
        <v>1196</v>
      </c>
      <c r="E354" s="182">
        <v>60</v>
      </c>
      <c r="F354" s="57">
        <v>60</v>
      </c>
      <c r="G354" s="185">
        <f>VLOOKUP(D354,Baza_cen[],4,0)</f>
        <v>21.216140000000006</v>
      </c>
      <c r="I354" s="54">
        <f t="shared" si="106"/>
        <v>21.216140000000006</v>
      </c>
      <c r="P354" s="424">
        <f t="shared" si="107"/>
        <v>0</v>
      </c>
      <c r="Q354" s="274" t="str">
        <f t="shared" si="108"/>
        <v>mb.</v>
      </c>
      <c r="R354" s="406"/>
      <c r="S354" s="184"/>
      <c r="T354" s="184"/>
      <c r="U354" s="184"/>
      <c r="V354" s="184"/>
      <c r="W354" s="184"/>
      <c r="X354" s="184"/>
      <c r="Y354" s="184"/>
      <c r="Z354" s="184"/>
      <c r="AA354" s="184"/>
      <c r="AB354" s="184"/>
      <c r="AC354" s="184"/>
      <c r="AD354" s="184"/>
      <c r="AE354" s="33"/>
      <c r="AG354" s="41">
        <f t="shared" si="109"/>
        <v>0</v>
      </c>
      <c r="AH354" s="413"/>
      <c r="AI354" s="42">
        <f t="shared" si="110"/>
        <v>0</v>
      </c>
      <c r="AK354" s="473">
        <f t="shared" si="94"/>
        <v>0</v>
      </c>
      <c r="AL354" s="473">
        <f t="shared" si="95"/>
        <v>0</v>
      </c>
      <c r="AM354" s="473">
        <f t="shared" si="96"/>
        <v>0</v>
      </c>
      <c r="AN354" s="473">
        <f t="shared" si="97"/>
        <v>0</v>
      </c>
      <c r="AO354" s="473">
        <f t="shared" si="98"/>
        <v>0</v>
      </c>
      <c r="AP354" s="473">
        <f t="shared" si="99"/>
        <v>0</v>
      </c>
      <c r="AQ354" s="473">
        <f t="shared" si="100"/>
        <v>0</v>
      </c>
      <c r="AR354" s="473">
        <f t="shared" si="101"/>
        <v>0</v>
      </c>
      <c r="AS354" s="473">
        <f t="shared" si="102"/>
        <v>0</v>
      </c>
      <c r="AT354" s="473">
        <f t="shared" si="103"/>
        <v>0</v>
      </c>
      <c r="AU354" s="473">
        <f t="shared" si="104"/>
        <v>0</v>
      </c>
      <c r="AV354" s="473">
        <f t="shared" si="105"/>
        <v>0</v>
      </c>
    </row>
    <row r="355" spans="1:48" x14ac:dyDescent="0.25">
      <c r="A355" s="592"/>
      <c r="B355" s="590"/>
      <c r="C355" s="601"/>
      <c r="D355" s="56" t="s">
        <v>1197</v>
      </c>
      <c r="E355" s="182">
        <v>60</v>
      </c>
      <c r="F355" s="57">
        <v>65</v>
      </c>
      <c r="G355" s="185">
        <f>VLOOKUP(D355,Baza_cen[],4,0)</f>
        <v>22.733480000000004</v>
      </c>
      <c r="I355" s="54">
        <f t="shared" si="106"/>
        <v>22.733480000000004</v>
      </c>
      <c r="P355" s="424">
        <f t="shared" si="107"/>
        <v>0</v>
      </c>
      <c r="Q355" s="274" t="str">
        <f t="shared" si="108"/>
        <v>mb.</v>
      </c>
      <c r="R355" s="406"/>
      <c r="S355" s="184"/>
      <c r="T355" s="184"/>
      <c r="U355" s="184"/>
      <c r="V355" s="184"/>
      <c r="W355" s="184"/>
      <c r="X355" s="184"/>
      <c r="Y355" s="184"/>
      <c r="Z355" s="184"/>
      <c r="AA355" s="184"/>
      <c r="AB355" s="184"/>
      <c r="AC355" s="184"/>
      <c r="AD355" s="184"/>
      <c r="AE355" s="33"/>
      <c r="AG355" s="41">
        <f t="shared" si="109"/>
        <v>0</v>
      </c>
      <c r="AH355" s="413"/>
      <c r="AI355" s="42">
        <f t="shared" si="110"/>
        <v>0</v>
      </c>
      <c r="AK355" s="473">
        <f t="shared" si="94"/>
        <v>0</v>
      </c>
      <c r="AL355" s="473">
        <f t="shared" si="95"/>
        <v>0</v>
      </c>
      <c r="AM355" s="473">
        <f t="shared" si="96"/>
        <v>0</v>
      </c>
      <c r="AN355" s="473">
        <f t="shared" si="97"/>
        <v>0</v>
      </c>
      <c r="AO355" s="473">
        <f t="shared" si="98"/>
        <v>0</v>
      </c>
      <c r="AP355" s="473">
        <f t="shared" si="99"/>
        <v>0</v>
      </c>
      <c r="AQ355" s="473">
        <f t="shared" si="100"/>
        <v>0</v>
      </c>
      <c r="AR355" s="473">
        <f t="shared" si="101"/>
        <v>0</v>
      </c>
      <c r="AS355" s="473">
        <f t="shared" si="102"/>
        <v>0</v>
      </c>
      <c r="AT355" s="473">
        <f t="shared" si="103"/>
        <v>0</v>
      </c>
      <c r="AU355" s="473">
        <f t="shared" si="104"/>
        <v>0</v>
      </c>
      <c r="AV355" s="473">
        <f t="shared" si="105"/>
        <v>0</v>
      </c>
    </row>
    <row r="356" spans="1:48" x14ac:dyDescent="0.25">
      <c r="A356" s="592"/>
      <c r="B356" s="590"/>
      <c r="C356" s="601"/>
      <c r="D356" s="56" t="s">
        <v>1198</v>
      </c>
      <c r="E356" s="182">
        <v>60</v>
      </c>
      <c r="F356" s="57">
        <v>70</v>
      </c>
      <c r="G356" s="185">
        <f>VLOOKUP(D356,Baza_cen[],4,0)</f>
        <v>24.250820000000004</v>
      </c>
      <c r="I356" s="54">
        <f t="shared" si="106"/>
        <v>24.250820000000004</v>
      </c>
      <c r="P356" s="424">
        <f t="shared" si="107"/>
        <v>0</v>
      </c>
      <c r="Q356" s="274" t="str">
        <f t="shared" si="108"/>
        <v>mb.</v>
      </c>
      <c r="R356" s="406"/>
      <c r="S356" s="184"/>
      <c r="T356" s="184"/>
      <c r="U356" s="184"/>
      <c r="V356" s="184"/>
      <c r="W356" s="184"/>
      <c r="X356" s="184"/>
      <c r="Y356" s="184"/>
      <c r="Z356" s="184"/>
      <c r="AA356" s="184"/>
      <c r="AB356" s="184"/>
      <c r="AC356" s="184"/>
      <c r="AD356" s="184"/>
      <c r="AE356" s="33"/>
      <c r="AG356" s="41">
        <f t="shared" si="109"/>
        <v>0</v>
      </c>
      <c r="AH356" s="413"/>
      <c r="AI356" s="42">
        <f t="shared" si="110"/>
        <v>0</v>
      </c>
      <c r="AK356" s="473">
        <f t="shared" si="94"/>
        <v>0</v>
      </c>
      <c r="AL356" s="473">
        <f t="shared" si="95"/>
        <v>0</v>
      </c>
      <c r="AM356" s="473">
        <f t="shared" si="96"/>
        <v>0</v>
      </c>
      <c r="AN356" s="473">
        <f t="shared" si="97"/>
        <v>0</v>
      </c>
      <c r="AO356" s="473">
        <f t="shared" si="98"/>
        <v>0</v>
      </c>
      <c r="AP356" s="473">
        <f t="shared" si="99"/>
        <v>0</v>
      </c>
      <c r="AQ356" s="473">
        <f t="shared" si="100"/>
        <v>0</v>
      </c>
      <c r="AR356" s="473">
        <f t="shared" si="101"/>
        <v>0</v>
      </c>
      <c r="AS356" s="473">
        <f t="shared" si="102"/>
        <v>0</v>
      </c>
      <c r="AT356" s="473">
        <f t="shared" si="103"/>
        <v>0</v>
      </c>
      <c r="AU356" s="473">
        <f t="shared" si="104"/>
        <v>0</v>
      </c>
      <c r="AV356" s="473">
        <f t="shared" si="105"/>
        <v>0</v>
      </c>
    </row>
    <row r="357" spans="1:48" x14ac:dyDescent="0.25">
      <c r="A357" s="592"/>
      <c r="B357" s="590"/>
      <c r="C357" s="601"/>
      <c r="D357" s="56" t="s">
        <v>1199</v>
      </c>
      <c r="E357" s="182">
        <v>60</v>
      </c>
      <c r="F357" s="57">
        <v>75</v>
      </c>
      <c r="G357" s="185">
        <f>VLOOKUP(D357,Baza_cen[],4,0)</f>
        <v>25.754850000000008</v>
      </c>
      <c r="I357" s="54">
        <f t="shared" si="106"/>
        <v>25.754850000000008</v>
      </c>
      <c r="P357" s="424">
        <f t="shared" si="107"/>
        <v>0</v>
      </c>
      <c r="Q357" s="274" t="str">
        <f t="shared" si="108"/>
        <v>mb.</v>
      </c>
      <c r="R357" s="406"/>
      <c r="S357" s="184"/>
      <c r="T357" s="184"/>
      <c r="U357" s="184"/>
      <c r="V357" s="184"/>
      <c r="W357" s="184"/>
      <c r="X357" s="184"/>
      <c r="Y357" s="184"/>
      <c r="Z357" s="184"/>
      <c r="AA357" s="184"/>
      <c r="AB357" s="184"/>
      <c r="AC357" s="184"/>
      <c r="AD357" s="184"/>
      <c r="AE357" s="33"/>
      <c r="AG357" s="41">
        <f t="shared" si="109"/>
        <v>0</v>
      </c>
      <c r="AH357" s="413"/>
      <c r="AI357" s="42">
        <f t="shared" si="110"/>
        <v>0</v>
      </c>
      <c r="AK357" s="473">
        <f t="shared" si="94"/>
        <v>0</v>
      </c>
      <c r="AL357" s="473">
        <f t="shared" si="95"/>
        <v>0</v>
      </c>
      <c r="AM357" s="473">
        <f t="shared" si="96"/>
        <v>0</v>
      </c>
      <c r="AN357" s="473">
        <f t="shared" si="97"/>
        <v>0</v>
      </c>
      <c r="AO357" s="473">
        <f t="shared" si="98"/>
        <v>0</v>
      </c>
      <c r="AP357" s="473">
        <f t="shared" si="99"/>
        <v>0</v>
      </c>
      <c r="AQ357" s="473">
        <f t="shared" si="100"/>
        <v>0</v>
      </c>
      <c r="AR357" s="473">
        <f t="shared" si="101"/>
        <v>0</v>
      </c>
      <c r="AS357" s="473">
        <f t="shared" si="102"/>
        <v>0</v>
      </c>
      <c r="AT357" s="473">
        <f t="shared" si="103"/>
        <v>0</v>
      </c>
      <c r="AU357" s="473">
        <f t="shared" si="104"/>
        <v>0</v>
      </c>
      <c r="AV357" s="473">
        <f t="shared" si="105"/>
        <v>0</v>
      </c>
    </row>
    <row r="358" spans="1:48" x14ac:dyDescent="0.25">
      <c r="A358" s="592"/>
      <c r="B358" s="590"/>
      <c r="C358" s="601"/>
      <c r="D358" s="56" t="s">
        <v>1200</v>
      </c>
      <c r="E358" s="182">
        <v>60</v>
      </c>
      <c r="F358" s="57">
        <v>80</v>
      </c>
      <c r="G358" s="185">
        <f>VLOOKUP(D358,Baza_cen[],4,0)</f>
        <v>27.272190000000005</v>
      </c>
      <c r="I358" s="54">
        <f t="shared" si="106"/>
        <v>27.272190000000005</v>
      </c>
      <c r="P358" s="424">
        <f t="shared" si="107"/>
        <v>0</v>
      </c>
      <c r="Q358" s="274" t="str">
        <f t="shared" si="108"/>
        <v>mb.</v>
      </c>
      <c r="R358" s="406"/>
      <c r="S358" s="184"/>
      <c r="T358" s="184"/>
      <c r="U358" s="184"/>
      <c r="V358" s="184"/>
      <c r="W358" s="184"/>
      <c r="X358" s="184"/>
      <c r="Y358" s="184"/>
      <c r="Z358" s="184"/>
      <c r="AA358" s="184"/>
      <c r="AB358" s="184"/>
      <c r="AC358" s="184"/>
      <c r="AD358" s="184"/>
      <c r="AE358" s="33"/>
      <c r="AG358" s="41">
        <f t="shared" si="109"/>
        <v>0</v>
      </c>
      <c r="AH358" s="413"/>
      <c r="AI358" s="42">
        <f t="shared" si="110"/>
        <v>0</v>
      </c>
      <c r="AK358" s="473">
        <f t="shared" si="94"/>
        <v>0</v>
      </c>
      <c r="AL358" s="473">
        <f t="shared" si="95"/>
        <v>0</v>
      </c>
      <c r="AM358" s="473">
        <f t="shared" si="96"/>
        <v>0</v>
      </c>
      <c r="AN358" s="473">
        <f t="shared" si="97"/>
        <v>0</v>
      </c>
      <c r="AO358" s="473">
        <f t="shared" si="98"/>
        <v>0</v>
      </c>
      <c r="AP358" s="473">
        <f t="shared" si="99"/>
        <v>0</v>
      </c>
      <c r="AQ358" s="473">
        <f t="shared" si="100"/>
        <v>0</v>
      </c>
      <c r="AR358" s="473">
        <f t="shared" si="101"/>
        <v>0</v>
      </c>
      <c r="AS358" s="473">
        <f t="shared" si="102"/>
        <v>0</v>
      </c>
      <c r="AT358" s="473">
        <f t="shared" si="103"/>
        <v>0</v>
      </c>
      <c r="AU358" s="473">
        <f t="shared" si="104"/>
        <v>0</v>
      </c>
      <c r="AV358" s="473">
        <f t="shared" si="105"/>
        <v>0</v>
      </c>
    </row>
    <row r="359" spans="1:48" x14ac:dyDescent="0.25">
      <c r="A359" s="592"/>
      <c r="B359" s="590"/>
      <c r="C359" s="601"/>
      <c r="D359" s="56" t="s">
        <v>1201</v>
      </c>
      <c r="E359" s="182">
        <v>60</v>
      </c>
      <c r="F359" s="57">
        <v>85</v>
      </c>
      <c r="G359" s="185">
        <f>VLOOKUP(D359,Baza_cen[],4,0)</f>
        <v>28.789530000000003</v>
      </c>
      <c r="I359" s="54">
        <f t="shared" si="106"/>
        <v>28.789530000000003</v>
      </c>
      <c r="P359" s="424">
        <f t="shared" si="107"/>
        <v>0</v>
      </c>
      <c r="Q359" s="274" t="str">
        <f t="shared" si="108"/>
        <v>mb.</v>
      </c>
      <c r="R359" s="406"/>
      <c r="S359" s="184"/>
      <c r="T359" s="184"/>
      <c r="U359" s="184"/>
      <c r="V359" s="184"/>
      <c r="W359" s="184"/>
      <c r="X359" s="184"/>
      <c r="Y359" s="184"/>
      <c r="Z359" s="184"/>
      <c r="AA359" s="184"/>
      <c r="AB359" s="184"/>
      <c r="AC359" s="184"/>
      <c r="AD359" s="184"/>
      <c r="AE359" s="33"/>
      <c r="AG359" s="41">
        <f t="shared" si="109"/>
        <v>0</v>
      </c>
      <c r="AH359" s="413"/>
      <c r="AI359" s="42">
        <f t="shared" si="110"/>
        <v>0</v>
      </c>
      <c r="AK359" s="473">
        <f t="shared" si="94"/>
        <v>0</v>
      </c>
      <c r="AL359" s="473">
        <f t="shared" si="95"/>
        <v>0</v>
      </c>
      <c r="AM359" s="473">
        <f t="shared" si="96"/>
        <v>0</v>
      </c>
      <c r="AN359" s="473">
        <f t="shared" si="97"/>
        <v>0</v>
      </c>
      <c r="AO359" s="473">
        <f t="shared" si="98"/>
        <v>0</v>
      </c>
      <c r="AP359" s="473">
        <f t="shared" si="99"/>
        <v>0</v>
      </c>
      <c r="AQ359" s="473">
        <f t="shared" si="100"/>
        <v>0</v>
      </c>
      <c r="AR359" s="473">
        <f t="shared" si="101"/>
        <v>0</v>
      </c>
      <c r="AS359" s="473">
        <f t="shared" si="102"/>
        <v>0</v>
      </c>
      <c r="AT359" s="473">
        <f t="shared" si="103"/>
        <v>0</v>
      </c>
      <c r="AU359" s="473">
        <f t="shared" si="104"/>
        <v>0</v>
      </c>
      <c r="AV359" s="473">
        <f t="shared" si="105"/>
        <v>0</v>
      </c>
    </row>
    <row r="360" spans="1:48" x14ac:dyDescent="0.25">
      <c r="A360" s="592"/>
      <c r="B360" s="590"/>
      <c r="C360" s="601"/>
      <c r="D360" s="56" t="s">
        <v>1202</v>
      </c>
      <c r="E360" s="182">
        <v>60</v>
      </c>
      <c r="F360" s="57">
        <v>90</v>
      </c>
      <c r="G360" s="185">
        <f>VLOOKUP(D360,Baza_cen[],4,0)</f>
        <v>30.306870000000007</v>
      </c>
      <c r="I360" s="54">
        <f t="shared" si="106"/>
        <v>30.306870000000007</v>
      </c>
      <c r="P360" s="424">
        <f t="shared" si="107"/>
        <v>0</v>
      </c>
      <c r="Q360" s="274" t="str">
        <f t="shared" si="108"/>
        <v>mb.</v>
      </c>
      <c r="R360" s="406"/>
      <c r="S360" s="184"/>
      <c r="T360" s="184"/>
      <c r="U360" s="184"/>
      <c r="V360" s="184"/>
      <c r="W360" s="184"/>
      <c r="X360" s="184"/>
      <c r="Y360" s="184"/>
      <c r="Z360" s="184"/>
      <c r="AA360" s="184"/>
      <c r="AB360" s="184"/>
      <c r="AC360" s="184"/>
      <c r="AD360" s="184"/>
      <c r="AE360" s="33"/>
      <c r="AG360" s="41">
        <f t="shared" si="109"/>
        <v>0</v>
      </c>
      <c r="AH360" s="413"/>
      <c r="AI360" s="42">
        <f t="shared" si="110"/>
        <v>0</v>
      </c>
      <c r="AK360" s="473">
        <f t="shared" si="94"/>
        <v>0</v>
      </c>
      <c r="AL360" s="473">
        <f t="shared" si="95"/>
        <v>0</v>
      </c>
      <c r="AM360" s="473">
        <f t="shared" si="96"/>
        <v>0</v>
      </c>
      <c r="AN360" s="473">
        <f t="shared" si="97"/>
        <v>0</v>
      </c>
      <c r="AO360" s="473">
        <f t="shared" si="98"/>
        <v>0</v>
      </c>
      <c r="AP360" s="473">
        <f t="shared" si="99"/>
        <v>0</v>
      </c>
      <c r="AQ360" s="473">
        <f t="shared" si="100"/>
        <v>0</v>
      </c>
      <c r="AR360" s="473">
        <f t="shared" si="101"/>
        <v>0</v>
      </c>
      <c r="AS360" s="473">
        <f t="shared" si="102"/>
        <v>0</v>
      </c>
      <c r="AT360" s="473">
        <f t="shared" si="103"/>
        <v>0</v>
      </c>
      <c r="AU360" s="473">
        <f t="shared" si="104"/>
        <v>0</v>
      </c>
      <c r="AV360" s="473">
        <f t="shared" si="105"/>
        <v>0</v>
      </c>
    </row>
    <row r="361" spans="1:48" x14ac:dyDescent="0.25">
      <c r="A361" s="592"/>
      <c r="B361" s="590"/>
      <c r="C361" s="601"/>
      <c r="D361" s="56" t="s">
        <v>1203</v>
      </c>
      <c r="E361" s="182">
        <v>60</v>
      </c>
      <c r="F361" s="57">
        <v>95</v>
      </c>
      <c r="G361" s="185">
        <f>VLOOKUP(D361,Baza_cen[],4,0)</f>
        <v>31.824210000000008</v>
      </c>
      <c r="I361" s="54">
        <f t="shared" si="106"/>
        <v>31.824210000000008</v>
      </c>
      <c r="P361" s="424">
        <f t="shared" si="107"/>
        <v>0</v>
      </c>
      <c r="Q361" s="274" t="str">
        <f t="shared" si="108"/>
        <v>mb.</v>
      </c>
      <c r="R361" s="406"/>
      <c r="S361" s="184"/>
      <c r="T361" s="184"/>
      <c r="U361" s="184"/>
      <c r="V361" s="184"/>
      <c r="W361" s="184"/>
      <c r="X361" s="184"/>
      <c r="Y361" s="184"/>
      <c r="Z361" s="184"/>
      <c r="AA361" s="184"/>
      <c r="AB361" s="184"/>
      <c r="AC361" s="184"/>
      <c r="AD361" s="184"/>
      <c r="AE361" s="33"/>
      <c r="AG361" s="41">
        <f t="shared" si="109"/>
        <v>0</v>
      </c>
      <c r="AH361" s="413"/>
      <c r="AI361" s="42">
        <f t="shared" si="110"/>
        <v>0</v>
      </c>
      <c r="AK361" s="473">
        <f t="shared" si="94"/>
        <v>0</v>
      </c>
      <c r="AL361" s="473">
        <f t="shared" si="95"/>
        <v>0</v>
      </c>
      <c r="AM361" s="473">
        <f t="shared" si="96"/>
        <v>0</v>
      </c>
      <c r="AN361" s="473">
        <f t="shared" si="97"/>
        <v>0</v>
      </c>
      <c r="AO361" s="473">
        <f t="shared" si="98"/>
        <v>0</v>
      </c>
      <c r="AP361" s="473">
        <f t="shared" si="99"/>
        <v>0</v>
      </c>
      <c r="AQ361" s="473">
        <f t="shared" si="100"/>
        <v>0</v>
      </c>
      <c r="AR361" s="473">
        <f t="shared" si="101"/>
        <v>0</v>
      </c>
      <c r="AS361" s="473">
        <f t="shared" si="102"/>
        <v>0</v>
      </c>
      <c r="AT361" s="473">
        <f t="shared" si="103"/>
        <v>0</v>
      </c>
      <c r="AU361" s="473">
        <f t="shared" si="104"/>
        <v>0</v>
      </c>
      <c r="AV361" s="473">
        <f t="shared" si="105"/>
        <v>0</v>
      </c>
    </row>
    <row r="362" spans="1:48" x14ac:dyDescent="0.25">
      <c r="A362" s="592"/>
      <c r="B362" s="590"/>
      <c r="C362" s="601"/>
      <c r="D362" s="56" t="s">
        <v>1204</v>
      </c>
      <c r="E362" s="182">
        <v>60</v>
      </c>
      <c r="F362" s="57">
        <v>100</v>
      </c>
      <c r="G362" s="185">
        <f>VLOOKUP(D362,Baza_cen[],4,0)</f>
        <v>33.341550000000005</v>
      </c>
      <c r="I362" s="54">
        <f t="shared" si="106"/>
        <v>33.341550000000005</v>
      </c>
      <c r="P362" s="424">
        <f t="shared" si="107"/>
        <v>0</v>
      </c>
      <c r="Q362" s="274" t="str">
        <f t="shared" si="108"/>
        <v>mb.</v>
      </c>
      <c r="R362" s="406"/>
      <c r="S362" s="184"/>
      <c r="T362" s="184"/>
      <c r="U362" s="184"/>
      <c r="V362" s="184"/>
      <c r="W362" s="184"/>
      <c r="X362" s="184"/>
      <c r="Y362" s="184"/>
      <c r="Z362" s="184"/>
      <c r="AA362" s="184"/>
      <c r="AB362" s="184"/>
      <c r="AC362" s="184"/>
      <c r="AD362" s="184"/>
      <c r="AE362" s="33"/>
      <c r="AG362" s="41">
        <f t="shared" si="109"/>
        <v>0</v>
      </c>
      <c r="AH362" s="413"/>
      <c r="AI362" s="42">
        <f t="shared" si="110"/>
        <v>0</v>
      </c>
      <c r="AK362" s="473">
        <f t="shared" si="94"/>
        <v>0</v>
      </c>
      <c r="AL362" s="473">
        <f t="shared" si="95"/>
        <v>0</v>
      </c>
      <c r="AM362" s="473">
        <f t="shared" si="96"/>
        <v>0</v>
      </c>
      <c r="AN362" s="473">
        <f t="shared" si="97"/>
        <v>0</v>
      </c>
      <c r="AO362" s="473">
        <f t="shared" si="98"/>
        <v>0</v>
      </c>
      <c r="AP362" s="473">
        <f t="shared" si="99"/>
        <v>0</v>
      </c>
      <c r="AQ362" s="473">
        <f t="shared" si="100"/>
        <v>0</v>
      </c>
      <c r="AR362" s="473">
        <f t="shared" si="101"/>
        <v>0</v>
      </c>
      <c r="AS362" s="473">
        <f t="shared" si="102"/>
        <v>0</v>
      </c>
      <c r="AT362" s="473">
        <f t="shared" si="103"/>
        <v>0</v>
      </c>
      <c r="AU362" s="473">
        <f t="shared" si="104"/>
        <v>0</v>
      </c>
      <c r="AV362" s="473">
        <f t="shared" si="105"/>
        <v>0</v>
      </c>
    </row>
    <row r="363" spans="1:48" x14ac:dyDescent="0.25">
      <c r="A363" s="592"/>
      <c r="B363" s="590"/>
      <c r="C363" s="601"/>
      <c r="D363" s="56" t="s">
        <v>1205</v>
      </c>
      <c r="E363" s="182">
        <v>60</v>
      </c>
      <c r="F363" s="57">
        <v>105</v>
      </c>
      <c r="G363" s="185">
        <f>VLOOKUP(D363,Baza_cen[],4,0)</f>
        <v>34.858890000000009</v>
      </c>
      <c r="I363" s="54">
        <f t="shared" si="106"/>
        <v>34.858890000000009</v>
      </c>
      <c r="P363" s="424">
        <f t="shared" si="107"/>
        <v>0</v>
      </c>
      <c r="Q363" s="274" t="str">
        <f t="shared" si="108"/>
        <v>mb.</v>
      </c>
      <c r="R363" s="406"/>
      <c r="S363" s="184"/>
      <c r="T363" s="184"/>
      <c r="U363" s="184"/>
      <c r="V363" s="184"/>
      <c r="W363" s="184"/>
      <c r="X363" s="184"/>
      <c r="Y363" s="184"/>
      <c r="Z363" s="184"/>
      <c r="AA363" s="184"/>
      <c r="AB363" s="184"/>
      <c r="AC363" s="184"/>
      <c r="AD363" s="184"/>
      <c r="AE363" s="33"/>
      <c r="AG363" s="41">
        <f t="shared" si="109"/>
        <v>0</v>
      </c>
      <c r="AH363" s="413"/>
      <c r="AI363" s="42">
        <f t="shared" si="110"/>
        <v>0</v>
      </c>
      <c r="AK363" s="473">
        <f t="shared" si="94"/>
        <v>0</v>
      </c>
      <c r="AL363" s="473">
        <f t="shared" si="95"/>
        <v>0</v>
      </c>
      <c r="AM363" s="473">
        <f t="shared" si="96"/>
        <v>0</v>
      </c>
      <c r="AN363" s="473">
        <f t="shared" si="97"/>
        <v>0</v>
      </c>
      <c r="AO363" s="473">
        <f t="shared" si="98"/>
        <v>0</v>
      </c>
      <c r="AP363" s="473">
        <f t="shared" si="99"/>
        <v>0</v>
      </c>
      <c r="AQ363" s="473">
        <f t="shared" si="100"/>
        <v>0</v>
      </c>
      <c r="AR363" s="473">
        <f t="shared" si="101"/>
        <v>0</v>
      </c>
      <c r="AS363" s="473">
        <f t="shared" si="102"/>
        <v>0</v>
      </c>
      <c r="AT363" s="473">
        <f t="shared" si="103"/>
        <v>0</v>
      </c>
      <c r="AU363" s="473">
        <f t="shared" si="104"/>
        <v>0</v>
      </c>
      <c r="AV363" s="473">
        <f t="shared" si="105"/>
        <v>0</v>
      </c>
    </row>
    <row r="364" spans="1:48" x14ac:dyDescent="0.25">
      <c r="A364" s="592"/>
      <c r="B364" s="590"/>
      <c r="C364" s="601"/>
      <c r="D364" s="56" t="s">
        <v>1206</v>
      </c>
      <c r="E364" s="182">
        <v>60</v>
      </c>
      <c r="F364" s="57">
        <v>110</v>
      </c>
      <c r="G364" s="185">
        <f>VLOOKUP(D364,Baza_cen[],4,0)</f>
        <v>36.36292000000001</v>
      </c>
      <c r="I364" s="54">
        <f t="shared" si="106"/>
        <v>36.36292000000001</v>
      </c>
      <c r="P364" s="424">
        <f t="shared" si="107"/>
        <v>0</v>
      </c>
      <c r="Q364" s="274" t="str">
        <f t="shared" si="108"/>
        <v>mb.</v>
      </c>
      <c r="R364" s="406"/>
      <c r="S364" s="184"/>
      <c r="T364" s="184"/>
      <c r="U364" s="184"/>
      <c r="V364" s="184"/>
      <c r="W364" s="184"/>
      <c r="X364" s="184"/>
      <c r="Y364" s="184"/>
      <c r="Z364" s="184"/>
      <c r="AA364" s="184"/>
      <c r="AB364" s="184"/>
      <c r="AC364" s="184"/>
      <c r="AD364" s="184"/>
      <c r="AE364" s="33"/>
      <c r="AG364" s="41">
        <f t="shared" si="109"/>
        <v>0</v>
      </c>
      <c r="AH364" s="413"/>
      <c r="AI364" s="42">
        <f t="shared" si="110"/>
        <v>0</v>
      </c>
      <c r="AK364" s="473">
        <f t="shared" si="94"/>
        <v>0</v>
      </c>
      <c r="AL364" s="473">
        <f t="shared" si="95"/>
        <v>0</v>
      </c>
      <c r="AM364" s="473">
        <f t="shared" si="96"/>
        <v>0</v>
      </c>
      <c r="AN364" s="473">
        <f t="shared" si="97"/>
        <v>0</v>
      </c>
      <c r="AO364" s="473">
        <f t="shared" si="98"/>
        <v>0</v>
      </c>
      <c r="AP364" s="473">
        <f t="shared" si="99"/>
        <v>0</v>
      </c>
      <c r="AQ364" s="473">
        <f t="shared" si="100"/>
        <v>0</v>
      </c>
      <c r="AR364" s="473">
        <f t="shared" si="101"/>
        <v>0</v>
      </c>
      <c r="AS364" s="473">
        <f t="shared" si="102"/>
        <v>0</v>
      </c>
      <c r="AT364" s="473">
        <f t="shared" si="103"/>
        <v>0</v>
      </c>
      <c r="AU364" s="473">
        <f t="shared" si="104"/>
        <v>0</v>
      </c>
      <c r="AV364" s="473">
        <f t="shared" si="105"/>
        <v>0</v>
      </c>
    </row>
    <row r="365" spans="1:48" x14ac:dyDescent="0.25">
      <c r="A365" s="592"/>
      <c r="B365" s="590"/>
      <c r="C365" s="601"/>
      <c r="D365" s="56" t="s">
        <v>1207</v>
      </c>
      <c r="E365" s="182">
        <v>60</v>
      </c>
      <c r="F365" s="57">
        <v>115</v>
      </c>
      <c r="G365" s="185">
        <f>VLOOKUP(D365,Baza_cen[],4,0)</f>
        <v>37.880260000000007</v>
      </c>
      <c r="I365" s="54">
        <f t="shared" si="106"/>
        <v>37.880260000000007</v>
      </c>
      <c r="P365" s="424">
        <f t="shared" si="107"/>
        <v>0</v>
      </c>
      <c r="Q365" s="274" t="str">
        <f t="shared" si="108"/>
        <v>mb.</v>
      </c>
      <c r="R365" s="406"/>
      <c r="S365" s="184"/>
      <c r="T365" s="184"/>
      <c r="U365" s="184"/>
      <c r="V365" s="184"/>
      <c r="W365" s="184"/>
      <c r="X365" s="184"/>
      <c r="Y365" s="184"/>
      <c r="Z365" s="184"/>
      <c r="AA365" s="184"/>
      <c r="AB365" s="184"/>
      <c r="AC365" s="184"/>
      <c r="AD365" s="184"/>
      <c r="AE365" s="33"/>
      <c r="AG365" s="41">
        <f t="shared" si="109"/>
        <v>0</v>
      </c>
      <c r="AH365" s="413"/>
      <c r="AI365" s="42">
        <f t="shared" si="110"/>
        <v>0</v>
      </c>
      <c r="AK365" s="473">
        <f t="shared" si="94"/>
        <v>0</v>
      </c>
      <c r="AL365" s="473">
        <f t="shared" si="95"/>
        <v>0</v>
      </c>
      <c r="AM365" s="473">
        <f t="shared" si="96"/>
        <v>0</v>
      </c>
      <c r="AN365" s="473">
        <f t="shared" si="97"/>
        <v>0</v>
      </c>
      <c r="AO365" s="473">
        <f t="shared" si="98"/>
        <v>0</v>
      </c>
      <c r="AP365" s="473">
        <f t="shared" si="99"/>
        <v>0</v>
      </c>
      <c r="AQ365" s="473">
        <f t="shared" si="100"/>
        <v>0</v>
      </c>
      <c r="AR365" s="473">
        <f t="shared" si="101"/>
        <v>0</v>
      </c>
      <c r="AS365" s="473">
        <f t="shared" si="102"/>
        <v>0</v>
      </c>
      <c r="AT365" s="473">
        <f t="shared" si="103"/>
        <v>0</v>
      </c>
      <c r="AU365" s="473">
        <f t="shared" si="104"/>
        <v>0</v>
      </c>
      <c r="AV365" s="473">
        <f t="shared" si="105"/>
        <v>0</v>
      </c>
    </row>
    <row r="366" spans="1:48" x14ac:dyDescent="0.25">
      <c r="A366" s="592"/>
      <c r="B366" s="590"/>
      <c r="C366" s="601"/>
      <c r="D366" s="56" t="s">
        <v>1208</v>
      </c>
      <c r="E366" s="182">
        <v>60</v>
      </c>
      <c r="F366" s="57">
        <v>120</v>
      </c>
      <c r="G366" s="185">
        <f>VLOOKUP(D366,Baza_cen[],4,0)</f>
        <v>39.397600000000004</v>
      </c>
      <c r="I366" s="54">
        <f t="shared" si="106"/>
        <v>39.397600000000004</v>
      </c>
      <c r="P366" s="424">
        <f t="shared" si="107"/>
        <v>0</v>
      </c>
      <c r="Q366" s="274" t="str">
        <f t="shared" si="108"/>
        <v>mb.</v>
      </c>
      <c r="R366" s="406"/>
      <c r="S366" s="184"/>
      <c r="T366" s="184"/>
      <c r="U366" s="184"/>
      <c r="V366" s="184"/>
      <c r="W366" s="184"/>
      <c r="X366" s="184"/>
      <c r="Y366" s="184"/>
      <c r="Z366" s="184"/>
      <c r="AA366" s="184"/>
      <c r="AB366" s="184"/>
      <c r="AC366" s="184"/>
      <c r="AD366" s="184"/>
      <c r="AE366" s="33"/>
      <c r="AG366" s="41">
        <f t="shared" si="109"/>
        <v>0</v>
      </c>
      <c r="AH366" s="413"/>
      <c r="AI366" s="42">
        <f t="shared" si="110"/>
        <v>0</v>
      </c>
      <c r="AK366" s="473">
        <f t="shared" si="94"/>
        <v>0</v>
      </c>
      <c r="AL366" s="473">
        <f t="shared" si="95"/>
        <v>0</v>
      </c>
      <c r="AM366" s="473">
        <f t="shared" si="96"/>
        <v>0</v>
      </c>
      <c r="AN366" s="473">
        <f t="shared" si="97"/>
        <v>0</v>
      </c>
      <c r="AO366" s="473">
        <f t="shared" si="98"/>
        <v>0</v>
      </c>
      <c r="AP366" s="473">
        <f t="shared" si="99"/>
        <v>0</v>
      </c>
      <c r="AQ366" s="473">
        <f t="shared" si="100"/>
        <v>0</v>
      </c>
      <c r="AR366" s="473">
        <f t="shared" si="101"/>
        <v>0</v>
      </c>
      <c r="AS366" s="473">
        <f t="shared" si="102"/>
        <v>0</v>
      </c>
      <c r="AT366" s="473">
        <f t="shared" si="103"/>
        <v>0</v>
      </c>
      <c r="AU366" s="473">
        <f t="shared" si="104"/>
        <v>0</v>
      </c>
      <c r="AV366" s="473">
        <f t="shared" si="105"/>
        <v>0</v>
      </c>
    </row>
    <row r="367" spans="1:48" x14ac:dyDescent="0.25">
      <c r="A367" s="592"/>
      <c r="B367" s="590"/>
      <c r="C367" s="601"/>
      <c r="D367" s="56" t="s">
        <v>1209</v>
      </c>
      <c r="E367" s="182">
        <v>60</v>
      </c>
      <c r="F367" s="57">
        <v>125</v>
      </c>
      <c r="G367" s="185">
        <f>VLOOKUP(D367,Baza_cen[],4,0)</f>
        <v>40.914940000000009</v>
      </c>
      <c r="I367" s="54">
        <f t="shared" si="106"/>
        <v>40.914940000000009</v>
      </c>
      <c r="P367" s="424">
        <f t="shared" si="107"/>
        <v>0</v>
      </c>
      <c r="Q367" s="274" t="str">
        <f t="shared" si="108"/>
        <v>mb.</v>
      </c>
      <c r="R367" s="406"/>
      <c r="S367" s="184"/>
      <c r="T367" s="184"/>
      <c r="U367" s="184"/>
      <c r="V367" s="184"/>
      <c r="W367" s="184"/>
      <c r="X367" s="184"/>
      <c r="Y367" s="184"/>
      <c r="Z367" s="184"/>
      <c r="AA367" s="184"/>
      <c r="AB367" s="184"/>
      <c r="AC367" s="184"/>
      <c r="AD367" s="184"/>
      <c r="AE367" s="33"/>
      <c r="AG367" s="41">
        <f t="shared" si="109"/>
        <v>0</v>
      </c>
      <c r="AH367" s="413"/>
      <c r="AI367" s="42">
        <f t="shared" si="110"/>
        <v>0</v>
      </c>
      <c r="AK367" s="473">
        <f t="shared" si="94"/>
        <v>0</v>
      </c>
      <c r="AL367" s="473">
        <f t="shared" si="95"/>
        <v>0</v>
      </c>
      <c r="AM367" s="473">
        <f t="shared" si="96"/>
        <v>0</v>
      </c>
      <c r="AN367" s="473">
        <f t="shared" si="97"/>
        <v>0</v>
      </c>
      <c r="AO367" s="473">
        <f t="shared" si="98"/>
        <v>0</v>
      </c>
      <c r="AP367" s="473">
        <f t="shared" si="99"/>
        <v>0</v>
      </c>
      <c r="AQ367" s="473">
        <f t="shared" si="100"/>
        <v>0</v>
      </c>
      <c r="AR367" s="473">
        <f t="shared" si="101"/>
        <v>0</v>
      </c>
      <c r="AS367" s="473">
        <f t="shared" si="102"/>
        <v>0</v>
      </c>
      <c r="AT367" s="473">
        <f t="shared" si="103"/>
        <v>0</v>
      </c>
      <c r="AU367" s="473">
        <f t="shared" si="104"/>
        <v>0</v>
      </c>
      <c r="AV367" s="473">
        <f t="shared" si="105"/>
        <v>0</v>
      </c>
    </row>
    <row r="368" spans="1:48" x14ac:dyDescent="0.25">
      <c r="A368" s="592"/>
      <c r="B368" s="590"/>
      <c r="C368" s="601"/>
      <c r="D368" s="56" t="s">
        <v>1210</v>
      </c>
      <c r="E368" s="182">
        <v>60</v>
      </c>
      <c r="F368" s="57">
        <v>130</v>
      </c>
      <c r="G368" s="185">
        <f>VLOOKUP(D368,Baza_cen[],4,0)</f>
        <v>42.432280000000013</v>
      </c>
      <c r="I368" s="54">
        <f t="shared" si="106"/>
        <v>42.432280000000013</v>
      </c>
      <c r="P368" s="424">
        <f t="shared" si="107"/>
        <v>0</v>
      </c>
      <c r="Q368" s="274" t="str">
        <f t="shared" si="108"/>
        <v>mb.</v>
      </c>
      <c r="R368" s="406"/>
      <c r="S368" s="184"/>
      <c r="T368" s="184"/>
      <c r="U368" s="184"/>
      <c r="V368" s="184"/>
      <c r="W368" s="184"/>
      <c r="X368" s="184"/>
      <c r="Y368" s="184"/>
      <c r="Z368" s="184"/>
      <c r="AA368" s="184"/>
      <c r="AB368" s="184"/>
      <c r="AC368" s="184"/>
      <c r="AD368" s="184"/>
      <c r="AE368" s="33"/>
      <c r="AG368" s="41">
        <f t="shared" si="109"/>
        <v>0</v>
      </c>
      <c r="AH368" s="413"/>
      <c r="AI368" s="42">
        <f t="shared" si="110"/>
        <v>0</v>
      </c>
      <c r="AK368" s="473">
        <f t="shared" si="94"/>
        <v>0</v>
      </c>
      <c r="AL368" s="473">
        <f t="shared" si="95"/>
        <v>0</v>
      </c>
      <c r="AM368" s="473">
        <f t="shared" si="96"/>
        <v>0</v>
      </c>
      <c r="AN368" s="473">
        <f t="shared" si="97"/>
        <v>0</v>
      </c>
      <c r="AO368" s="473">
        <f t="shared" si="98"/>
        <v>0</v>
      </c>
      <c r="AP368" s="473">
        <f t="shared" si="99"/>
        <v>0</v>
      </c>
      <c r="AQ368" s="473">
        <f t="shared" si="100"/>
        <v>0</v>
      </c>
      <c r="AR368" s="473">
        <f t="shared" si="101"/>
        <v>0</v>
      </c>
      <c r="AS368" s="473">
        <f t="shared" si="102"/>
        <v>0</v>
      </c>
      <c r="AT368" s="473">
        <f t="shared" si="103"/>
        <v>0</v>
      </c>
      <c r="AU368" s="473">
        <f t="shared" si="104"/>
        <v>0</v>
      </c>
      <c r="AV368" s="473">
        <f t="shared" si="105"/>
        <v>0</v>
      </c>
    </row>
    <row r="369" spans="1:48" x14ac:dyDescent="0.25">
      <c r="A369" s="592"/>
      <c r="B369" s="590"/>
      <c r="C369" s="601"/>
      <c r="D369" s="56" t="s">
        <v>1211</v>
      </c>
      <c r="E369" s="182">
        <v>60</v>
      </c>
      <c r="F369" s="57">
        <v>135</v>
      </c>
      <c r="G369" s="185">
        <f>VLOOKUP(D369,Baza_cen[],4,0)</f>
        <v>43.949620000000017</v>
      </c>
      <c r="I369" s="54">
        <f t="shared" si="106"/>
        <v>43.949620000000017</v>
      </c>
      <c r="P369" s="424">
        <f t="shared" si="107"/>
        <v>0</v>
      </c>
      <c r="Q369" s="274" t="str">
        <f t="shared" si="108"/>
        <v>mb.</v>
      </c>
      <c r="R369" s="406"/>
      <c r="S369" s="184"/>
      <c r="T369" s="184"/>
      <c r="U369" s="184"/>
      <c r="V369" s="184"/>
      <c r="W369" s="184"/>
      <c r="X369" s="184"/>
      <c r="Y369" s="184"/>
      <c r="Z369" s="184"/>
      <c r="AA369" s="184"/>
      <c r="AB369" s="184"/>
      <c r="AC369" s="184"/>
      <c r="AD369" s="184"/>
      <c r="AE369" s="33"/>
      <c r="AG369" s="41">
        <f t="shared" si="109"/>
        <v>0</v>
      </c>
      <c r="AH369" s="413"/>
      <c r="AI369" s="42">
        <f t="shared" si="110"/>
        <v>0</v>
      </c>
      <c r="AK369" s="473">
        <f t="shared" si="94"/>
        <v>0</v>
      </c>
      <c r="AL369" s="473">
        <f t="shared" si="95"/>
        <v>0</v>
      </c>
      <c r="AM369" s="473">
        <f t="shared" si="96"/>
        <v>0</v>
      </c>
      <c r="AN369" s="473">
        <f t="shared" si="97"/>
        <v>0</v>
      </c>
      <c r="AO369" s="473">
        <f t="shared" si="98"/>
        <v>0</v>
      </c>
      <c r="AP369" s="473">
        <f t="shared" si="99"/>
        <v>0</v>
      </c>
      <c r="AQ369" s="473">
        <f t="shared" si="100"/>
        <v>0</v>
      </c>
      <c r="AR369" s="473">
        <f t="shared" si="101"/>
        <v>0</v>
      </c>
      <c r="AS369" s="473">
        <f t="shared" si="102"/>
        <v>0</v>
      </c>
      <c r="AT369" s="473">
        <f t="shared" si="103"/>
        <v>0</v>
      </c>
      <c r="AU369" s="473">
        <f t="shared" si="104"/>
        <v>0</v>
      </c>
      <c r="AV369" s="473">
        <f t="shared" si="105"/>
        <v>0</v>
      </c>
    </row>
    <row r="370" spans="1:48" x14ac:dyDescent="0.25">
      <c r="A370" s="592"/>
      <c r="B370" s="590"/>
      <c r="C370" s="601"/>
      <c r="D370" s="56" t="s">
        <v>1212</v>
      </c>
      <c r="E370" s="182">
        <v>60</v>
      </c>
      <c r="F370" s="57">
        <v>140</v>
      </c>
      <c r="G370" s="185">
        <f>VLOOKUP(D370,Baza_cen[],4,0)</f>
        <v>45.466960000000007</v>
      </c>
      <c r="I370" s="54">
        <f t="shared" si="106"/>
        <v>45.466960000000007</v>
      </c>
      <c r="P370" s="424">
        <f t="shared" si="107"/>
        <v>0</v>
      </c>
      <c r="Q370" s="274" t="str">
        <f t="shared" si="108"/>
        <v>mb.</v>
      </c>
      <c r="R370" s="406"/>
      <c r="S370" s="184"/>
      <c r="T370" s="184"/>
      <c r="U370" s="184"/>
      <c r="V370" s="184"/>
      <c r="W370" s="184"/>
      <c r="X370" s="184"/>
      <c r="Y370" s="184"/>
      <c r="Z370" s="184"/>
      <c r="AA370" s="184"/>
      <c r="AB370" s="184"/>
      <c r="AC370" s="184"/>
      <c r="AD370" s="184"/>
      <c r="AE370" s="33"/>
      <c r="AG370" s="41">
        <f t="shared" si="109"/>
        <v>0</v>
      </c>
      <c r="AH370" s="413"/>
      <c r="AI370" s="42">
        <f t="shared" si="110"/>
        <v>0</v>
      </c>
      <c r="AK370" s="473">
        <f t="shared" si="94"/>
        <v>0</v>
      </c>
      <c r="AL370" s="473">
        <f t="shared" si="95"/>
        <v>0</v>
      </c>
      <c r="AM370" s="473">
        <f t="shared" si="96"/>
        <v>0</v>
      </c>
      <c r="AN370" s="473">
        <f t="shared" si="97"/>
        <v>0</v>
      </c>
      <c r="AO370" s="473">
        <f t="shared" si="98"/>
        <v>0</v>
      </c>
      <c r="AP370" s="473">
        <f t="shared" si="99"/>
        <v>0</v>
      </c>
      <c r="AQ370" s="473">
        <f t="shared" si="100"/>
        <v>0</v>
      </c>
      <c r="AR370" s="473">
        <f t="shared" si="101"/>
        <v>0</v>
      </c>
      <c r="AS370" s="473">
        <f t="shared" si="102"/>
        <v>0</v>
      </c>
      <c r="AT370" s="473">
        <f t="shared" si="103"/>
        <v>0</v>
      </c>
      <c r="AU370" s="473">
        <f t="shared" si="104"/>
        <v>0</v>
      </c>
      <c r="AV370" s="473">
        <f t="shared" si="105"/>
        <v>0</v>
      </c>
    </row>
    <row r="371" spans="1:48" x14ac:dyDescent="0.25">
      <c r="A371" s="592"/>
      <c r="B371" s="590"/>
      <c r="C371" s="601"/>
      <c r="D371" s="56" t="s">
        <v>1213</v>
      </c>
      <c r="E371" s="182">
        <v>60</v>
      </c>
      <c r="F371" s="57">
        <v>145</v>
      </c>
      <c r="G371" s="185">
        <f>VLOOKUP(D371,Baza_cen[],4,0)</f>
        <v>46.970990000000008</v>
      </c>
      <c r="I371" s="54">
        <f t="shared" si="106"/>
        <v>46.970990000000008</v>
      </c>
      <c r="P371" s="424">
        <f t="shared" si="107"/>
        <v>0</v>
      </c>
      <c r="Q371" s="274" t="str">
        <f t="shared" si="108"/>
        <v>mb.</v>
      </c>
      <c r="R371" s="406"/>
      <c r="S371" s="184"/>
      <c r="T371" s="184"/>
      <c r="U371" s="184"/>
      <c r="V371" s="184"/>
      <c r="W371" s="184"/>
      <c r="X371" s="184"/>
      <c r="Y371" s="184"/>
      <c r="Z371" s="184"/>
      <c r="AA371" s="184"/>
      <c r="AB371" s="184"/>
      <c r="AC371" s="184"/>
      <c r="AD371" s="184"/>
      <c r="AE371" s="33"/>
      <c r="AG371" s="41">
        <f t="shared" si="109"/>
        <v>0</v>
      </c>
      <c r="AH371" s="413"/>
      <c r="AI371" s="42">
        <f t="shared" si="110"/>
        <v>0</v>
      </c>
      <c r="AK371" s="473">
        <f t="shared" si="94"/>
        <v>0</v>
      </c>
      <c r="AL371" s="473">
        <f t="shared" si="95"/>
        <v>0</v>
      </c>
      <c r="AM371" s="473">
        <f t="shared" si="96"/>
        <v>0</v>
      </c>
      <c r="AN371" s="473">
        <f t="shared" si="97"/>
        <v>0</v>
      </c>
      <c r="AO371" s="473">
        <f t="shared" si="98"/>
        <v>0</v>
      </c>
      <c r="AP371" s="473">
        <f t="shared" si="99"/>
        <v>0</v>
      </c>
      <c r="AQ371" s="473">
        <f t="shared" si="100"/>
        <v>0</v>
      </c>
      <c r="AR371" s="473">
        <f t="shared" si="101"/>
        <v>0</v>
      </c>
      <c r="AS371" s="473">
        <f t="shared" si="102"/>
        <v>0</v>
      </c>
      <c r="AT371" s="473">
        <f t="shared" si="103"/>
        <v>0</v>
      </c>
      <c r="AU371" s="473">
        <f t="shared" si="104"/>
        <v>0</v>
      </c>
      <c r="AV371" s="473">
        <f t="shared" si="105"/>
        <v>0</v>
      </c>
    </row>
    <row r="372" spans="1:48" x14ac:dyDescent="0.25">
      <c r="A372" s="592"/>
      <c r="B372" s="590"/>
      <c r="C372" s="601"/>
      <c r="D372" s="56" t="s">
        <v>1214</v>
      </c>
      <c r="E372" s="182">
        <v>60</v>
      </c>
      <c r="F372" s="57">
        <v>150</v>
      </c>
      <c r="G372" s="185">
        <f>VLOOKUP(D372,Baza_cen[],4,0)</f>
        <v>48.488330000000005</v>
      </c>
      <c r="I372" s="54">
        <f t="shared" si="106"/>
        <v>48.488330000000005</v>
      </c>
      <c r="P372" s="424">
        <f t="shared" si="107"/>
        <v>0</v>
      </c>
      <c r="Q372" s="274" t="str">
        <f t="shared" si="108"/>
        <v>mb.</v>
      </c>
      <c r="R372" s="406"/>
      <c r="S372" s="184"/>
      <c r="T372" s="184"/>
      <c r="U372" s="184"/>
      <c r="V372" s="184"/>
      <c r="W372" s="184"/>
      <c r="X372" s="184"/>
      <c r="Y372" s="184"/>
      <c r="Z372" s="184"/>
      <c r="AA372" s="184"/>
      <c r="AB372" s="184"/>
      <c r="AC372" s="184"/>
      <c r="AD372" s="184"/>
      <c r="AE372" s="33"/>
      <c r="AG372" s="41">
        <f t="shared" si="109"/>
        <v>0</v>
      </c>
      <c r="AH372" s="413"/>
      <c r="AI372" s="42">
        <f t="shared" si="110"/>
        <v>0</v>
      </c>
      <c r="AK372" s="473">
        <f t="shared" si="94"/>
        <v>0</v>
      </c>
      <c r="AL372" s="473">
        <f t="shared" si="95"/>
        <v>0</v>
      </c>
      <c r="AM372" s="473">
        <f t="shared" si="96"/>
        <v>0</v>
      </c>
      <c r="AN372" s="473">
        <f t="shared" si="97"/>
        <v>0</v>
      </c>
      <c r="AO372" s="473">
        <f t="shared" si="98"/>
        <v>0</v>
      </c>
      <c r="AP372" s="473">
        <f t="shared" si="99"/>
        <v>0</v>
      </c>
      <c r="AQ372" s="473">
        <f t="shared" si="100"/>
        <v>0</v>
      </c>
      <c r="AR372" s="473">
        <f t="shared" si="101"/>
        <v>0</v>
      </c>
      <c r="AS372" s="473">
        <f t="shared" si="102"/>
        <v>0</v>
      </c>
      <c r="AT372" s="473">
        <f t="shared" si="103"/>
        <v>0</v>
      </c>
      <c r="AU372" s="473">
        <f t="shared" si="104"/>
        <v>0</v>
      </c>
      <c r="AV372" s="473">
        <f t="shared" si="105"/>
        <v>0</v>
      </c>
    </row>
    <row r="373" spans="1:48" x14ac:dyDescent="0.25">
      <c r="A373" s="592"/>
      <c r="B373" s="590"/>
      <c r="C373" s="601"/>
      <c r="D373" s="56" t="s">
        <v>1215</v>
      </c>
      <c r="E373" s="182">
        <v>60</v>
      </c>
      <c r="F373" s="57">
        <v>155</v>
      </c>
      <c r="G373" s="185">
        <f>VLOOKUP(D373,Baza_cen[],4,0)</f>
        <v>50.005670000000009</v>
      </c>
      <c r="I373" s="54">
        <f t="shared" si="106"/>
        <v>50.005670000000009</v>
      </c>
      <c r="P373" s="424">
        <f t="shared" si="107"/>
        <v>0</v>
      </c>
      <c r="Q373" s="274" t="str">
        <f t="shared" si="108"/>
        <v>mb.</v>
      </c>
      <c r="R373" s="406"/>
      <c r="S373" s="184"/>
      <c r="T373" s="184"/>
      <c r="U373" s="184"/>
      <c r="V373" s="184"/>
      <c r="W373" s="184"/>
      <c r="X373" s="184"/>
      <c r="Y373" s="184"/>
      <c r="Z373" s="184"/>
      <c r="AA373" s="184"/>
      <c r="AB373" s="184"/>
      <c r="AC373" s="184"/>
      <c r="AD373" s="184"/>
      <c r="AE373" s="33"/>
      <c r="AG373" s="41">
        <f t="shared" si="109"/>
        <v>0</v>
      </c>
      <c r="AH373" s="413"/>
      <c r="AI373" s="42">
        <f t="shared" si="110"/>
        <v>0</v>
      </c>
      <c r="AK373" s="473">
        <f t="shared" si="94"/>
        <v>0</v>
      </c>
      <c r="AL373" s="473">
        <f t="shared" si="95"/>
        <v>0</v>
      </c>
      <c r="AM373" s="473">
        <f t="shared" si="96"/>
        <v>0</v>
      </c>
      <c r="AN373" s="473">
        <f t="shared" si="97"/>
        <v>0</v>
      </c>
      <c r="AO373" s="473">
        <f t="shared" si="98"/>
        <v>0</v>
      </c>
      <c r="AP373" s="473">
        <f t="shared" si="99"/>
        <v>0</v>
      </c>
      <c r="AQ373" s="473">
        <f t="shared" si="100"/>
        <v>0</v>
      </c>
      <c r="AR373" s="473">
        <f t="shared" si="101"/>
        <v>0</v>
      </c>
      <c r="AS373" s="473">
        <f t="shared" si="102"/>
        <v>0</v>
      </c>
      <c r="AT373" s="473">
        <f t="shared" si="103"/>
        <v>0</v>
      </c>
      <c r="AU373" s="473">
        <f t="shared" si="104"/>
        <v>0</v>
      </c>
      <c r="AV373" s="473">
        <f t="shared" si="105"/>
        <v>0</v>
      </c>
    </row>
    <row r="374" spans="1:48" x14ac:dyDescent="0.25">
      <c r="A374" s="592"/>
      <c r="B374" s="590"/>
      <c r="C374" s="601"/>
      <c r="D374" s="56" t="s">
        <v>1216</v>
      </c>
      <c r="E374" s="182">
        <v>60</v>
      </c>
      <c r="F374" s="57">
        <v>160</v>
      </c>
      <c r="G374" s="185">
        <f>VLOOKUP(D374,Baza_cen[],4,0)</f>
        <v>51.523010000000014</v>
      </c>
      <c r="I374" s="54">
        <f t="shared" si="106"/>
        <v>51.523010000000014</v>
      </c>
      <c r="P374" s="424">
        <f t="shared" si="107"/>
        <v>0</v>
      </c>
      <c r="Q374" s="274" t="str">
        <f t="shared" si="108"/>
        <v>mb.</v>
      </c>
      <c r="R374" s="406"/>
      <c r="S374" s="184"/>
      <c r="T374" s="184"/>
      <c r="U374" s="184"/>
      <c r="V374" s="184"/>
      <c r="W374" s="184"/>
      <c r="X374" s="184"/>
      <c r="Y374" s="184"/>
      <c r="Z374" s="184"/>
      <c r="AA374" s="184"/>
      <c r="AB374" s="184"/>
      <c r="AC374" s="184"/>
      <c r="AD374" s="184"/>
      <c r="AE374" s="33"/>
      <c r="AG374" s="41">
        <f t="shared" si="109"/>
        <v>0</v>
      </c>
      <c r="AH374" s="413"/>
      <c r="AI374" s="42">
        <f t="shared" si="110"/>
        <v>0</v>
      </c>
      <c r="AK374" s="473">
        <f t="shared" si="94"/>
        <v>0</v>
      </c>
      <c r="AL374" s="473">
        <f t="shared" si="95"/>
        <v>0</v>
      </c>
      <c r="AM374" s="473">
        <f t="shared" si="96"/>
        <v>0</v>
      </c>
      <c r="AN374" s="473">
        <f t="shared" si="97"/>
        <v>0</v>
      </c>
      <c r="AO374" s="473">
        <f t="shared" si="98"/>
        <v>0</v>
      </c>
      <c r="AP374" s="473">
        <f t="shared" si="99"/>
        <v>0</v>
      </c>
      <c r="AQ374" s="473">
        <f t="shared" si="100"/>
        <v>0</v>
      </c>
      <c r="AR374" s="473">
        <f t="shared" si="101"/>
        <v>0</v>
      </c>
      <c r="AS374" s="473">
        <f t="shared" si="102"/>
        <v>0</v>
      </c>
      <c r="AT374" s="473">
        <f t="shared" si="103"/>
        <v>0</v>
      </c>
      <c r="AU374" s="473">
        <f t="shared" si="104"/>
        <v>0</v>
      </c>
      <c r="AV374" s="473">
        <f t="shared" si="105"/>
        <v>0</v>
      </c>
    </row>
    <row r="375" spans="1:48" x14ac:dyDescent="0.25">
      <c r="A375" s="592"/>
      <c r="B375" s="590"/>
      <c r="C375" s="601"/>
      <c r="D375" s="56" t="s">
        <v>1217</v>
      </c>
      <c r="E375" s="182">
        <v>60</v>
      </c>
      <c r="F375" s="57">
        <v>165</v>
      </c>
      <c r="G375" s="185">
        <f>VLOOKUP(D375,Baza_cen[],4,0)</f>
        <v>53.040350000000018</v>
      </c>
      <c r="I375" s="54">
        <f t="shared" si="106"/>
        <v>53.040350000000018</v>
      </c>
      <c r="P375" s="424">
        <f t="shared" si="107"/>
        <v>0</v>
      </c>
      <c r="Q375" s="274" t="str">
        <f t="shared" si="108"/>
        <v>mb.</v>
      </c>
      <c r="R375" s="406"/>
      <c r="S375" s="184"/>
      <c r="T375" s="184"/>
      <c r="U375" s="184"/>
      <c r="V375" s="184"/>
      <c r="W375" s="184"/>
      <c r="X375" s="184"/>
      <c r="Y375" s="184"/>
      <c r="Z375" s="184"/>
      <c r="AA375" s="184"/>
      <c r="AB375" s="184"/>
      <c r="AC375" s="184"/>
      <c r="AD375" s="184"/>
      <c r="AE375" s="33"/>
      <c r="AG375" s="41">
        <f t="shared" si="109"/>
        <v>0</v>
      </c>
      <c r="AH375" s="413"/>
      <c r="AI375" s="42">
        <f t="shared" si="110"/>
        <v>0</v>
      </c>
      <c r="AK375" s="473">
        <f t="shared" si="94"/>
        <v>0</v>
      </c>
      <c r="AL375" s="473">
        <f t="shared" si="95"/>
        <v>0</v>
      </c>
      <c r="AM375" s="473">
        <f t="shared" si="96"/>
        <v>0</v>
      </c>
      <c r="AN375" s="473">
        <f t="shared" si="97"/>
        <v>0</v>
      </c>
      <c r="AO375" s="473">
        <f t="shared" si="98"/>
        <v>0</v>
      </c>
      <c r="AP375" s="473">
        <f t="shared" si="99"/>
        <v>0</v>
      </c>
      <c r="AQ375" s="473">
        <f t="shared" si="100"/>
        <v>0</v>
      </c>
      <c r="AR375" s="473">
        <f t="shared" si="101"/>
        <v>0</v>
      </c>
      <c r="AS375" s="473">
        <f t="shared" si="102"/>
        <v>0</v>
      </c>
      <c r="AT375" s="473">
        <f t="shared" si="103"/>
        <v>0</v>
      </c>
      <c r="AU375" s="473">
        <f t="shared" si="104"/>
        <v>0</v>
      </c>
      <c r="AV375" s="473">
        <f t="shared" si="105"/>
        <v>0</v>
      </c>
    </row>
    <row r="376" spans="1:48" x14ac:dyDescent="0.25">
      <c r="A376" s="592"/>
      <c r="B376" s="590"/>
      <c r="C376" s="601"/>
      <c r="D376" s="56" t="s">
        <v>1218</v>
      </c>
      <c r="E376" s="182">
        <v>60</v>
      </c>
      <c r="F376" s="57">
        <v>170</v>
      </c>
      <c r="G376" s="185">
        <f>VLOOKUP(D376,Baza_cen[],4,0)</f>
        <v>54.557690000000015</v>
      </c>
      <c r="I376" s="54">
        <f t="shared" si="106"/>
        <v>54.557690000000015</v>
      </c>
      <c r="P376" s="424">
        <f t="shared" si="107"/>
        <v>0</v>
      </c>
      <c r="Q376" s="274" t="str">
        <f t="shared" si="108"/>
        <v>mb.</v>
      </c>
      <c r="R376" s="406"/>
      <c r="S376" s="184"/>
      <c r="T376" s="184"/>
      <c r="U376" s="184"/>
      <c r="V376" s="184"/>
      <c r="W376" s="184"/>
      <c r="X376" s="184"/>
      <c r="Y376" s="184"/>
      <c r="Z376" s="184"/>
      <c r="AA376" s="184"/>
      <c r="AB376" s="184"/>
      <c r="AC376" s="184"/>
      <c r="AD376" s="184"/>
      <c r="AE376" s="33"/>
      <c r="AG376" s="41">
        <f t="shared" si="109"/>
        <v>0</v>
      </c>
      <c r="AH376" s="413"/>
      <c r="AI376" s="42">
        <f t="shared" si="110"/>
        <v>0</v>
      </c>
      <c r="AK376" s="473">
        <f t="shared" si="94"/>
        <v>0</v>
      </c>
      <c r="AL376" s="473">
        <f t="shared" si="95"/>
        <v>0</v>
      </c>
      <c r="AM376" s="473">
        <f t="shared" si="96"/>
        <v>0</v>
      </c>
      <c r="AN376" s="473">
        <f t="shared" si="97"/>
        <v>0</v>
      </c>
      <c r="AO376" s="473">
        <f t="shared" si="98"/>
        <v>0</v>
      </c>
      <c r="AP376" s="473">
        <f t="shared" si="99"/>
        <v>0</v>
      </c>
      <c r="AQ376" s="473">
        <f t="shared" si="100"/>
        <v>0</v>
      </c>
      <c r="AR376" s="473">
        <f t="shared" si="101"/>
        <v>0</v>
      </c>
      <c r="AS376" s="473">
        <f t="shared" si="102"/>
        <v>0</v>
      </c>
      <c r="AT376" s="473">
        <f t="shared" si="103"/>
        <v>0</v>
      </c>
      <c r="AU376" s="473">
        <f t="shared" si="104"/>
        <v>0</v>
      </c>
      <c r="AV376" s="473">
        <f t="shared" si="105"/>
        <v>0</v>
      </c>
    </row>
    <row r="377" spans="1:48" x14ac:dyDescent="0.25">
      <c r="A377" s="592"/>
      <c r="B377" s="590"/>
      <c r="C377" s="601"/>
      <c r="D377" s="56" t="s">
        <v>1219</v>
      </c>
      <c r="E377" s="182">
        <v>60</v>
      </c>
      <c r="F377" s="57">
        <v>175</v>
      </c>
      <c r="G377" s="185">
        <f>VLOOKUP(D377,Baza_cen[],4,0)</f>
        <v>56.061720000000008</v>
      </c>
      <c r="I377" s="54">
        <f t="shared" si="106"/>
        <v>56.061720000000008</v>
      </c>
      <c r="P377" s="424">
        <f t="shared" si="107"/>
        <v>0</v>
      </c>
      <c r="Q377" s="274" t="str">
        <f t="shared" si="108"/>
        <v>mb.</v>
      </c>
      <c r="R377" s="406"/>
      <c r="S377" s="184"/>
      <c r="T377" s="184"/>
      <c r="U377" s="184"/>
      <c r="V377" s="184"/>
      <c r="W377" s="184"/>
      <c r="X377" s="184"/>
      <c r="Y377" s="184"/>
      <c r="Z377" s="184"/>
      <c r="AA377" s="184"/>
      <c r="AB377" s="184"/>
      <c r="AC377" s="184"/>
      <c r="AD377" s="184"/>
      <c r="AE377" s="33"/>
      <c r="AG377" s="41">
        <f t="shared" si="109"/>
        <v>0</v>
      </c>
      <c r="AH377" s="413"/>
      <c r="AI377" s="42">
        <f t="shared" si="110"/>
        <v>0</v>
      </c>
      <c r="AK377" s="473">
        <f t="shared" si="94"/>
        <v>0</v>
      </c>
      <c r="AL377" s="473">
        <f t="shared" si="95"/>
        <v>0</v>
      </c>
      <c r="AM377" s="473">
        <f t="shared" si="96"/>
        <v>0</v>
      </c>
      <c r="AN377" s="473">
        <f t="shared" si="97"/>
        <v>0</v>
      </c>
      <c r="AO377" s="473">
        <f t="shared" si="98"/>
        <v>0</v>
      </c>
      <c r="AP377" s="473">
        <f t="shared" si="99"/>
        <v>0</v>
      </c>
      <c r="AQ377" s="473">
        <f t="shared" si="100"/>
        <v>0</v>
      </c>
      <c r="AR377" s="473">
        <f t="shared" si="101"/>
        <v>0</v>
      </c>
      <c r="AS377" s="473">
        <f t="shared" si="102"/>
        <v>0</v>
      </c>
      <c r="AT377" s="473">
        <f t="shared" si="103"/>
        <v>0</v>
      </c>
      <c r="AU377" s="473">
        <f t="shared" si="104"/>
        <v>0</v>
      </c>
      <c r="AV377" s="473">
        <f t="shared" si="105"/>
        <v>0</v>
      </c>
    </row>
    <row r="378" spans="1:48" x14ac:dyDescent="0.25">
      <c r="A378" s="592"/>
      <c r="B378" s="590"/>
      <c r="C378" s="601"/>
      <c r="D378" s="56" t="s">
        <v>1220</v>
      </c>
      <c r="E378" s="182">
        <v>60</v>
      </c>
      <c r="F378" s="57">
        <v>180</v>
      </c>
      <c r="G378" s="185">
        <f>VLOOKUP(D378,Baza_cen[],4,0)</f>
        <v>57.579060000000005</v>
      </c>
      <c r="I378" s="54">
        <f t="shared" si="106"/>
        <v>57.579060000000005</v>
      </c>
      <c r="P378" s="424">
        <f t="shared" si="107"/>
        <v>0</v>
      </c>
      <c r="Q378" s="274" t="str">
        <f t="shared" si="108"/>
        <v>mb.</v>
      </c>
      <c r="R378" s="406"/>
      <c r="S378" s="184"/>
      <c r="T378" s="184"/>
      <c r="U378" s="184"/>
      <c r="V378" s="184"/>
      <c r="W378" s="184"/>
      <c r="X378" s="184"/>
      <c r="Y378" s="184"/>
      <c r="Z378" s="184"/>
      <c r="AA378" s="184"/>
      <c r="AB378" s="184"/>
      <c r="AC378" s="184"/>
      <c r="AD378" s="184"/>
      <c r="AE378" s="33"/>
      <c r="AG378" s="41">
        <f t="shared" si="109"/>
        <v>0</v>
      </c>
      <c r="AH378" s="413"/>
      <c r="AI378" s="42">
        <f t="shared" si="110"/>
        <v>0</v>
      </c>
      <c r="AK378" s="473">
        <f t="shared" si="94"/>
        <v>0</v>
      </c>
      <c r="AL378" s="473">
        <f t="shared" si="95"/>
        <v>0</v>
      </c>
      <c r="AM378" s="473">
        <f t="shared" si="96"/>
        <v>0</v>
      </c>
      <c r="AN378" s="473">
        <f t="shared" si="97"/>
        <v>0</v>
      </c>
      <c r="AO378" s="473">
        <f t="shared" si="98"/>
        <v>0</v>
      </c>
      <c r="AP378" s="473">
        <f t="shared" si="99"/>
        <v>0</v>
      </c>
      <c r="AQ378" s="473">
        <f t="shared" si="100"/>
        <v>0</v>
      </c>
      <c r="AR378" s="473">
        <f t="shared" si="101"/>
        <v>0</v>
      </c>
      <c r="AS378" s="473">
        <f t="shared" si="102"/>
        <v>0</v>
      </c>
      <c r="AT378" s="473">
        <f t="shared" si="103"/>
        <v>0</v>
      </c>
      <c r="AU378" s="473">
        <f t="shared" si="104"/>
        <v>0</v>
      </c>
      <c r="AV378" s="473">
        <f t="shared" si="105"/>
        <v>0</v>
      </c>
    </row>
    <row r="379" spans="1:48" x14ac:dyDescent="0.25">
      <c r="A379" s="592"/>
      <c r="B379" s="590"/>
      <c r="C379" s="601"/>
      <c r="D379" s="56" t="s">
        <v>1221</v>
      </c>
      <c r="E379" s="182">
        <v>60</v>
      </c>
      <c r="F379" s="57">
        <v>185</v>
      </c>
      <c r="G379" s="185">
        <f>VLOOKUP(D379,Baza_cen[],4,0)</f>
        <v>59.096400000000017</v>
      </c>
      <c r="I379" s="54">
        <f t="shared" si="106"/>
        <v>59.096400000000017</v>
      </c>
      <c r="P379" s="424">
        <f t="shared" ref="P379:P402" si="111">SUM(S379:AD379)</f>
        <v>0</v>
      </c>
      <c r="Q379" s="274" t="str">
        <f t="shared" si="108"/>
        <v>mb.</v>
      </c>
      <c r="R379" s="406"/>
      <c r="S379" s="184"/>
      <c r="T379" s="184"/>
      <c r="U379" s="184"/>
      <c r="V379" s="184"/>
      <c r="W379" s="184"/>
      <c r="X379" s="184"/>
      <c r="Y379" s="184"/>
      <c r="Z379" s="184"/>
      <c r="AA379" s="184"/>
      <c r="AB379" s="184"/>
      <c r="AC379" s="184"/>
      <c r="AD379" s="184"/>
      <c r="AE379" s="33"/>
      <c r="AG379" s="41">
        <f t="shared" si="109"/>
        <v>0</v>
      </c>
      <c r="AH379" s="413"/>
      <c r="AI379" s="42">
        <f t="shared" si="110"/>
        <v>0</v>
      </c>
      <c r="AK379" s="473">
        <f t="shared" si="94"/>
        <v>0</v>
      </c>
      <c r="AL379" s="473">
        <f t="shared" si="95"/>
        <v>0</v>
      </c>
      <c r="AM379" s="473">
        <f t="shared" si="96"/>
        <v>0</v>
      </c>
      <c r="AN379" s="473">
        <f t="shared" si="97"/>
        <v>0</v>
      </c>
      <c r="AO379" s="473">
        <f t="shared" si="98"/>
        <v>0</v>
      </c>
      <c r="AP379" s="473">
        <f t="shared" si="99"/>
        <v>0</v>
      </c>
      <c r="AQ379" s="473">
        <f t="shared" si="100"/>
        <v>0</v>
      </c>
      <c r="AR379" s="473">
        <f t="shared" si="101"/>
        <v>0</v>
      </c>
      <c r="AS379" s="473">
        <f t="shared" si="102"/>
        <v>0</v>
      </c>
      <c r="AT379" s="473">
        <f t="shared" si="103"/>
        <v>0</v>
      </c>
      <c r="AU379" s="473">
        <f t="shared" si="104"/>
        <v>0</v>
      </c>
      <c r="AV379" s="473">
        <f t="shared" si="105"/>
        <v>0</v>
      </c>
    </row>
    <row r="380" spans="1:48" x14ac:dyDescent="0.25">
      <c r="A380" s="592"/>
      <c r="B380" s="590"/>
      <c r="C380" s="601"/>
      <c r="D380" s="56" t="s">
        <v>1222</v>
      </c>
      <c r="E380" s="182">
        <v>60</v>
      </c>
      <c r="F380" s="57">
        <v>190</v>
      </c>
      <c r="G380" s="185">
        <f>VLOOKUP(D380,Baza_cen[],4,0)</f>
        <v>60.613740000000014</v>
      </c>
      <c r="I380" s="54">
        <f t="shared" si="106"/>
        <v>60.613740000000014</v>
      </c>
      <c r="P380" s="424">
        <f t="shared" si="111"/>
        <v>0</v>
      </c>
      <c r="Q380" s="274" t="str">
        <f t="shared" si="108"/>
        <v>mb.</v>
      </c>
      <c r="R380" s="406"/>
      <c r="S380" s="184"/>
      <c r="T380" s="184"/>
      <c r="U380" s="184"/>
      <c r="V380" s="184"/>
      <c r="W380" s="184"/>
      <c r="X380" s="184"/>
      <c r="Y380" s="184"/>
      <c r="Z380" s="184"/>
      <c r="AA380" s="184"/>
      <c r="AB380" s="184"/>
      <c r="AC380" s="184"/>
      <c r="AD380" s="184"/>
      <c r="AE380" s="33"/>
      <c r="AG380" s="41">
        <f t="shared" si="109"/>
        <v>0</v>
      </c>
      <c r="AH380" s="413"/>
      <c r="AI380" s="42">
        <f t="shared" si="110"/>
        <v>0</v>
      </c>
      <c r="AK380" s="473">
        <f t="shared" si="94"/>
        <v>0</v>
      </c>
      <c r="AL380" s="473">
        <f t="shared" si="95"/>
        <v>0</v>
      </c>
      <c r="AM380" s="473">
        <f t="shared" si="96"/>
        <v>0</v>
      </c>
      <c r="AN380" s="473">
        <f t="shared" si="97"/>
        <v>0</v>
      </c>
      <c r="AO380" s="473">
        <f t="shared" si="98"/>
        <v>0</v>
      </c>
      <c r="AP380" s="473">
        <f t="shared" si="99"/>
        <v>0</v>
      </c>
      <c r="AQ380" s="473">
        <f t="shared" si="100"/>
        <v>0</v>
      </c>
      <c r="AR380" s="473">
        <f t="shared" si="101"/>
        <v>0</v>
      </c>
      <c r="AS380" s="473">
        <f t="shared" si="102"/>
        <v>0</v>
      </c>
      <c r="AT380" s="473">
        <f t="shared" si="103"/>
        <v>0</v>
      </c>
      <c r="AU380" s="473">
        <f t="shared" si="104"/>
        <v>0</v>
      </c>
      <c r="AV380" s="473">
        <f t="shared" si="105"/>
        <v>0</v>
      </c>
    </row>
    <row r="381" spans="1:48" x14ac:dyDescent="0.25">
      <c r="A381" s="592"/>
      <c r="B381" s="590"/>
      <c r="C381" s="601"/>
      <c r="D381" s="56" t="s">
        <v>1223</v>
      </c>
      <c r="E381" s="182">
        <v>60</v>
      </c>
      <c r="F381" s="57">
        <v>195</v>
      </c>
      <c r="G381" s="185">
        <f>VLOOKUP(D381,Baza_cen[],4,0)</f>
        <v>62.131080000000019</v>
      </c>
      <c r="I381" s="54">
        <f t="shared" si="106"/>
        <v>62.131080000000019</v>
      </c>
      <c r="P381" s="424">
        <f t="shared" si="111"/>
        <v>0</v>
      </c>
      <c r="Q381" s="274" t="str">
        <f t="shared" si="108"/>
        <v>mb.</v>
      </c>
      <c r="R381" s="406"/>
      <c r="S381" s="184"/>
      <c r="T381" s="184"/>
      <c r="U381" s="184"/>
      <c r="V381" s="184"/>
      <c r="W381" s="184"/>
      <c r="X381" s="184"/>
      <c r="Y381" s="184"/>
      <c r="Z381" s="184"/>
      <c r="AA381" s="184"/>
      <c r="AB381" s="184"/>
      <c r="AC381" s="184"/>
      <c r="AD381" s="184"/>
      <c r="AE381" s="33"/>
      <c r="AG381" s="41">
        <f t="shared" si="109"/>
        <v>0</v>
      </c>
      <c r="AH381" s="413"/>
      <c r="AI381" s="42">
        <f t="shared" si="110"/>
        <v>0</v>
      </c>
      <c r="AK381" s="473">
        <f t="shared" si="94"/>
        <v>0</v>
      </c>
      <c r="AL381" s="473">
        <f t="shared" si="95"/>
        <v>0</v>
      </c>
      <c r="AM381" s="473">
        <f t="shared" si="96"/>
        <v>0</v>
      </c>
      <c r="AN381" s="473">
        <f t="shared" si="97"/>
        <v>0</v>
      </c>
      <c r="AO381" s="473">
        <f t="shared" si="98"/>
        <v>0</v>
      </c>
      <c r="AP381" s="473">
        <f t="shared" si="99"/>
        <v>0</v>
      </c>
      <c r="AQ381" s="473">
        <f t="shared" si="100"/>
        <v>0</v>
      </c>
      <c r="AR381" s="473">
        <f t="shared" si="101"/>
        <v>0</v>
      </c>
      <c r="AS381" s="473">
        <f t="shared" si="102"/>
        <v>0</v>
      </c>
      <c r="AT381" s="473">
        <f t="shared" si="103"/>
        <v>0</v>
      </c>
      <c r="AU381" s="473">
        <f t="shared" si="104"/>
        <v>0</v>
      </c>
      <c r="AV381" s="473">
        <f t="shared" si="105"/>
        <v>0</v>
      </c>
    </row>
    <row r="382" spans="1:48" x14ac:dyDescent="0.25">
      <c r="A382" s="592"/>
      <c r="B382" s="590"/>
      <c r="C382" s="601"/>
      <c r="D382" s="56" t="s">
        <v>1224</v>
      </c>
      <c r="E382" s="182">
        <v>60</v>
      </c>
      <c r="F382" s="57">
        <v>200</v>
      </c>
      <c r="G382" s="185">
        <f>VLOOKUP(D382,Baza_cen[],4,0)</f>
        <v>63.648420000000016</v>
      </c>
      <c r="I382" s="54">
        <f t="shared" si="106"/>
        <v>63.648420000000016</v>
      </c>
      <c r="P382" s="424">
        <f t="shared" si="111"/>
        <v>0</v>
      </c>
      <c r="Q382" s="274" t="str">
        <f t="shared" si="108"/>
        <v>mb.</v>
      </c>
      <c r="R382" s="406"/>
      <c r="S382" s="184"/>
      <c r="T382" s="184"/>
      <c r="U382" s="184"/>
      <c r="V382" s="184"/>
      <c r="W382" s="184"/>
      <c r="X382" s="184"/>
      <c r="Y382" s="184"/>
      <c r="Z382" s="184"/>
      <c r="AA382" s="184"/>
      <c r="AB382" s="184"/>
      <c r="AC382" s="184"/>
      <c r="AD382" s="184"/>
      <c r="AE382" s="33"/>
      <c r="AG382" s="41">
        <f t="shared" si="109"/>
        <v>0</v>
      </c>
      <c r="AH382" s="413"/>
      <c r="AI382" s="42">
        <f t="shared" si="110"/>
        <v>0</v>
      </c>
      <c r="AK382" s="473">
        <f t="shared" si="94"/>
        <v>0</v>
      </c>
      <c r="AL382" s="473">
        <f t="shared" si="95"/>
        <v>0</v>
      </c>
      <c r="AM382" s="473">
        <f t="shared" si="96"/>
        <v>0</v>
      </c>
      <c r="AN382" s="473">
        <f t="shared" si="97"/>
        <v>0</v>
      </c>
      <c r="AO382" s="473">
        <f t="shared" si="98"/>
        <v>0</v>
      </c>
      <c r="AP382" s="473">
        <f t="shared" si="99"/>
        <v>0</v>
      </c>
      <c r="AQ382" s="473">
        <f t="shared" si="100"/>
        <v>0</v>
      </c>
      <c r="AR382" s="473">
        <f t="shared" si="101"/>
        <v>0</v>
      </c>
      <c r="AS382" s="473">
        <f t="shared" si="102"/>
        <v>0</v>
      </c>
      <c r="AT382" s="473">
        <f t="shared" si="103"/>
        <v>0</v>
      </c>
      <c r="AU382" s="473">
        <f t="shared" si="104"/>
        <v>0</v>
      </c>
      <c r="AV382" s="473">
        <f t="shared" si="105"/>
        <v>0</v>
      </c>
    </row>
    <row r="383" spans="1:48" x14ac:dyDescent="0.25">
      <c r="A383" s="592"/>
      <c r="B383" s="590"/>
      <c r="C383" s="601"/>
      <c r="D383" s="56" t="s">
        <v>1225</v>
      </c>
      <c r="E383" s="182">
        <v>60</v>
      </c>
      <c r="F383" s="57">
        <v>205</v>
      </c>
      <c r="G383" s="185">
        <f>VLOOKUP(D383,Baza_cen[],4,0)</f>
        <v>65.16576000000002</v>
      </c>
      <c r="I383" s="54">
        <f t="shared" si="106"/>
        <v>65.16576000000002</v>
      </c>
      <c r="P383" s="424">
        <f t="shared" si="111"/>
        <v>0</v>
      </c>
      <c r="Q383" s="274" t="str">
        <f t="shared" si="108"/>
        <v>mb.</v>
      </c>
      <c r="R383" s="406"/>
      <c r="S383" s="184"/>
      <c r="T383" s="184"/>
      <c r="U383" s="184"/>
      <c r="V383" s="184"/>
      <c r="W383" s="184"/>
      <c r="X383" s="184"/>
      <c r="Y383" s="184"/>
      <c r="Z383" s="184"/>
      <c r="AA383" s="184"/>
      <c r="AB383" s="184"/>
      <c r="AC383" s="184"/>
      <c r="AD383" s="184"/>
      <c r="AE383" s="33"/>
      <c r="AG383" s="41">
        <f t="shared" si="109"/>
        <v>0</v>
      </c>
      <c r="AH383" s="413"/>
      <c r="AI383" s="42">
        <f t="shared" si="110"/>
        <v>0</v>
      </c>
      <c r="AK383" s="473">
        <f t="shared" si="94"/>
        <v>0</v>
      </c>
      <c r="AL383" s="473">
        <f t="shared" si="95"/>
        <v>0</v>
      </c>
      <c r="AM383" s="473">
        <f t="shared" si="96"/>
        <v>0</v>
      </c>
      <c r="AN383" s="473">
        <f t="shared" si="97"/>
        <v>0</v>
      </c>
      <c r="AO383" s="473">
        <f t="shared" si="98"/>
        <v>0</v>
      </c>
      <c r="AP383" s="473">
        <f t="shared" si="99"/>
        <v>0</v>
      </c>
      <c r="AQ383" s="473">
        <f t="shared" si="100"/>
        <v>0</v>
      </c>
      <c r="AR383" s="473">
        <f t="shared" si="101"/>
        <v>0</v>
      </c>
      <c r="AS383" s="473">
        <f t="shared" si="102"/>
        <v>0</v>
      </c>
      <c r="AT383" s="473">
        <f t="shared" si="103"/>
        <v>0</v>
      </c>
      <c r="AU383" s="473">
        <f t="shared" si="104"/>
        <v>0</v>
      </c>
      <c r="AV383" s="473">
        <f t="shared" si="105"/>
        <v>0</v>
      </c>
    </row>
    <row r="384" spans="1:48" x14ac:dyDescent="0.25">
      <c r="A384" s="592"/>
      <c r="B384" s="590"/>
      <c r="C384" s="601"/>
      <c r="D384" s="56" t="s">
        <v>1226</v>
      </c>
      <c r="E384" s="182">
        <v>60</v>
      </c>
      <c r="F384" s="57">
        <v>210</v>
      </c>
      <c r="G384" s="185">
        <f>VLOOKUP(D384,Baza_cen[],4,0)</f>
        <v>66.66979000000002</v>
      </c>
      <c r="I384" s="54">
        <f t="shared" si="106"/>
        <v>66.66979000000002</v>
      </c>
      <c r="P384" s="424">
        <f t="shared" si="111"/>
        <v>0</v>
      </c>
      <c r="Q384" s="274" t="str">
        <f t="shared" si="108"/>
        <v>mb.</v>
      </c>
      <c r="R384" s="406"/>
      <c r="S384" s="184"/>
      <c r="T384" s="184"/>
      <c r="U384" s="184"/>
      <c r="V384" s="184"/>
      <c r="W384" s="184"/>
      <c r="X384" s="184"/>
      <c r="Y384" s="184"/>
      <c r="Z384" s="184"/>
      <c r="AA384" s="184"/>
      <c r="AB384" s="184"/>
      <c r="AC384" s="184"/>
      <c r="AD384" s="184"/>
      <c r="AE384" s="33"/>
      <c r="AG384" s="41">
        <f t="shared" si="109"/>
        <v>0</v>
      </c>
      <c r="AH384" s="413"/>
      <c r="AI384" s="42">
        <f t="shared" si="110"/>
        <v>0</v>
      </c>
      <c r="AK384" s="473">
        <f t="shared" si="94"/>
        <v>0</v>
      </c>
      <c r="AL384" s="473">
        <f t="shared" si="95"/>
        <v>0</v>
      </c>
      <c r="AM384" s="473">
        <f t="shared" si="96"/>
        <v>0</v>
      </c>
      <c r="AN384" s="473">
        <f t="shared" si="97"/>
        <v>0</v>
      </c>
      <c r="AO384" s="473">
        <f t="shared" si="98"/>
        <v>0</v>
      </c>
      <c r="AP384" s="473">
        <f t="shared" si="99"/>
        <v>0</v>
      </c>
      <c r="AQ384" s="473">
        <f t="shared" si="100"/>
        <v>0</v>
      </c>
      <c r="AR384" s="473">
        <f t="shared" si="101"/>
        <v>0</v>
      </c>
      <c r="AS384" s="473">
        <f t="shared" si="102"/>
        <v>0</v>
      </c>
      <c r="AT384" s="473">
        <f t="shared" si="103"/>
        <v>0</v>
      </c>
      <c r="AU384" s="473">
        <f t="shared" si="104"/>
        <v>0</v>
      </c>
      <c r="AV384" s="473">
        <f t="shared" si="105"/>
        <v>0</v>
      </c>
    </row>
    <row r="385" spans="1:48" x14ac:dyDescent="0.25">
      <c r="A385" s="592"/>
      <c r="B385" s="590"/>
      <c r="C385" s="601"/>
      <c r="D385" s="56" t="s">
        <v>1227</v>
      </c>
      <c r="E385" s="182">
        <v>60</v>
      </c>
      <c r="F385" s="57">
        <v>215</v>
      </c>
      <c r="G385" s="185">
        <f>VLOOKUP(D385,Baza_cen[],4,0)</f>
        <v>68.18713000000001</v>
      </c>
      <c r="I385" s="54">
        <f t="shared" si="106"/>
        <v>68.18713000000001</v>
      </c>
      <c r="P385" s="424">
        <f t="shared" si="111"/>
        <v>0</v>
      </c>
      <c r="Q385" s="274" t="str">
        <f t="shared" si="108"/>
        <v>mb.</v>
      </c>
      <c r="R385" s="406"/>
      <c r="S385" s="184"/>
      <c r="T385" s="184"/>
      <c r="U385" s="184"/>
      <c r="V385" s="184"/>
      <c r="W385" s="184"/>
      <c r="X385" s="184"/>
      <c r="Y385" s="184"/>
      <c r="Z385" s="184"/>
      <c r="AA385" s="184"/>
      <c r="AB385" s="184"/>
      <c r="AC385" s="184"/>
      <c r="AD385" s="184"/>
      <c r="AE385" s="33"/>
      <c r="AG385" s="41">
        <f t="shared" si="109"/>
        <v>0</v>
      </c>
      <c r="AH385" s="413"/>
      <c r="AI385" s="42">
        <f t="shared" si="110"/>
        <v>0</v>
      </c>
      <c r="AK385" s="473">
        <f t="shared" si="94"/>
        <v>0</v>
      </c>
      <c r="AL385" s="473">
        <f t="shared" si="95"/>
        <v>0</v>
      </c>
      <c r="AM385" s="473">
        <f t="shared" si="96"/>
        <v>0</v>
      </c>
      <c r="AN385" s="473">
        <f t="shared" si="97"/>
        <v>0</v>
      </c>
      <c r="AO385" s="473">
        <f t="shared" si="98"/>
        <v>0</v>
      </c>
      <c r="AP385" s="473">
        <f t="shared" si="99"/>
        <v>0</v>
      </c>
      <c r="AQ385" s="473">
        <f t="shared" si="100"/>
        <v>0</v>
      </c>
      <c r="AR385" s="473">
        <f t="shared" si="101"/>
        <v>0</v>
      </c>
      <c r="AS385" s="473">
        <f t="shared" si="102"/>
        <v>0</v>
      </c>
      <c r="AT385" s="473">
        <f t="shared" si="103"/>
        <v>0</v>
      </c>
      <c r="AU385" s="473">
        <f t="shared" si="104"/>
        <v>0</v>
      </c>
      <c r="AV385" s="473">
        <f t="shared" si="105"/>
        <v>0</v>
      </c>
    </row>
    <row r="386" spans="1:48" x14ac:dyDescent="0.25">
      <c r="A386" s="592"/>
      <c r="B386" s="590"/>
      <c r="C386" s="601"/>
      <c r="D386" s="56" t="s">
        <v>1228</v>
      </c>
      <c r="E386" s="182">
        <v>60</v>
      </c>
      <c r="F386" s="57">
        <v>220</v>
      </c>
      <c r="G386" s="185">
        <f>VLOOKUP(D386,Baza_cen[],4,0)</f>
        <v>69.704470000000015</v>
      </c>
      <c r="I386" s="54">
        <f t="shared" si="106"/>
        <v>69.704470000000015</v>
      </c>
      <c r="P386" s="424">
        <f t="shared" si="111"/>
        <v>0</v>
      </c>
      <c r="Q386" s="274" t="str">
        <f t="shared" si="108"/>
        <v>mb.</v>
      </c>
      <c r="R386" s="406"/>
      <c r="S386" s="184"/>
      <c r="T386" s="184"/>
      <c r="U386" s="184"/>
      <c r="V386" s="184"/>
      <c r="W386" s="184"/>
      <c r="X386" s="184"/>
      <c r="Y386" s="184"/>
      <c r="Z386" s="184"/>
      <c r="AA386" s="184"/>
      <c r="AB386" s="184"/>
      <c r="AC386" s="184"/>
      <c r="AD386" s="184"/>
      <c r="AE386" s="33"/>
      <c r="AG386" s="41">
        <f t="shared" si="109"/>
        <v>0</v>
      </c>
      <c r="AH386" s="413"/>
      <c r="AI386" s="42">
        <f t="shared" si="110"/>
        <v>0</v>
      </c>
      <c r="AK386" s="473">
        <f t="shared" si="94"/>
        <v>0</v>
      </c>
      <c r="AL386" s="473">
        <f t="shared" si="95"/>
        <v>0</v>
      </c>
      <c r="AM386" s="473">
        <f t="shared" si="96"/>
        <v>0</v>
      </c>
      <c r="AN386" s="473">
        <f t="shared" si="97"/>
        <v>0</v>
      </c>
      <c r="AO386" s="473">
        <f t="shared" si="98"/>
        <v>0</v>
      </c>
      <c r="AP386" s="473">
        <f t="shared" si="99"/>
        <v>0</v>
      </c>
      <c r="AQ386" s="473">
        <f t="shared" si="100"/>
        <v>0</v>
      </c>
      <c r="AR386" s="473">
        <f t="shared" si="101"/>
        <v>0</v>
      </c>
      <c r="AS386" s="473">
        <f t="shared" si="102"/>
        <v>0</v>
      </c>
      <c r="AT386" s="473">
        <f t="shared" si="103"/>
        <v>0</v>
      </c>
      <c r="AU386" s="473">
        <f t="shared" si="104"/>
        <v>0</v>
      </c>
      <c r="AV386" s="473">
        <f t="shared" si="105"/>
        <v>0</v>
      </c>
    </row>
    <row r="387" spans="1:48" x14ac:dyDescent="0.25">
      <c r="A387" s="592"/>
      <c r="B387" s="590"/>
      <c r="C387" s="601"/>
      <c r="D387" s="56" t="s">
        <v>1229</v>
      </c>
      <c r="E387" s="182">
        <v>60</v>
      </c>
      <c r="F387" s="57">
        <v>225</v>
      </c>
      <c r="G387" s="185">
        <f>VLOOKUP(D387,Baza_cen[],4,0)</f>
        <v>71.221810000000005</v>
      </c>
      <c r="I387" s="54">
        <f t="shared" si="106"/>
        <v>71.221810000000005</v>
      </c>
      <c r="P387" s="424">
        <f t="shared" si="111"/>
        <v>0</v>
      </c>
      <c r="Q387" s="274" t="str">
        <f t="shared" si="108"/>
        <v>mb.</v>
      </c>
      <c r="R387" s="406"/>
      <c r="S387" s="184"/>
      <c r="T387" s="184"/>
      <c r="U387" s="184"/>
      <c r="V387" s="184"/>
      <c r="W387" s="184"/>
      <c r="X387" s="184"/>
      <c r="Y387" s="184"/>
      <c r="Z387" s="184"/>
      <c r="AA387" s="184"/>
      <c r="AB387" s="184"/>
      <c r="AC387" s="184"/>
      <c r="AD387" s="184"/>
      <c r="AE387" s="33"/>
      <c r="AG387" s="41">
        <f t="shared" si="109"/>
        <v>0</v>
      </c>
      <c r="AH387" s="413"/>
      <c r="AI387" s="42">
        <f t="shared" si="110"/>
        <v>0</v>
      </c>
      <c r="AK387" s="473">
        <f t="shared" si="94"/>
        <v>0</v>
      </c>
      <c r="AL387" s="473">
        <f t="shared" si="95"/>
        <v>0</v>
      </c>
      <c r="AM387" s="473">
        <f t="shared" si="96"/>
        <v>0</v>
      </c>
      <c r="AN387" s="473">
        <f t="shared" si="97"/>
        <v>0</v>
      </c>
      <c r="AO387" s="473">
        <f t="shared" si="98"/>
        <v>0</v>
      </c>
      <c r="AP387" s="473">
        <f t="shared" si="99"/>
        <v>0</v>
      </c>
      <c r="AQ387" s="473">
        <f t="shared" si="100"/>
        <v>0</v>
      </c>
      <c r="AR387" s="473">
        <f t="shared" si="101"/>
        <v>0</v>
      </c>
      <c r="AS387" s="473">
        <f t="shared" si="102"/>
        <v>0</v>
      </c>
      <c r="AT387" s="473">
        <f t="shared" si="103"/>
        <v>0</v>
      </c>
      <c r="AU387" s="473">
        <f t="shared" si="104"/>
        <v>0</v>
      </c>
      <c r="AV387" s="473">
        <f t="shared" si="105"/>
        <v>0</v>
      </c>
    </row>
    <row r="388" spans="1:48" x14ac:dyDescent="0.25">
      <c r="A388" s="592"/>
      <c r="B388" s="590"/>
      <c r="C388" s="601"/>
      <c r="D388" s="56" t="s">
        <v>1230</v>
      </c>
      <c r="E388" s="182">
        <v>60</v>
      </c>
      <c r="F388" s="57">
        <v>230</v>
      </c>
      <c r="G388" s="185">
        <f>VLOOKUP(D388,Baza_cen[],4,0)</f>
        <v>72.739150000000009</v>
      </c>
      <c r="I388" s="54">
        <f t="shared" si="106"/>
        <v>72.739150000000009</v>
      </c>
      <c r="P388" s="424">
        <f t="shared" si="111"/>
        <v>0</v>
      </c>
      <c r="Q388" s="274" t="str">
        <f t="shared" si="108"/>
        <v>mb.</v>
      </c>
      <c r="R388" s="406"/>
      <c r="S388" s="184"/>
      <c r="T388" s="184"/>
      <c r="U388" s="184"/>
      <c r="V388" s="184"/>
      <c r="W388" s="184"/>
      <c r="X388" s="184"/>
      <c r="Y388" s="184"/>
      <c r="Z388" s="184"/>
      <c r="AA388" s="184"/>
      <c r="AB388" s="184"/>
      <c r="AC388" s="184"/>
      <c r="AD388" s="184"/>
      <c r="AE388" s="33"/>
      <c r="AG388" s="41">
        <f t="shared" si="109"/>
        <v>0</v>
      </c>
      <c r="AH388" s="413"/>
      <c r="AI388" s="42">
        <f t="shared" si="110"/>
        <v>0</v>
      </c>
      <c r="AK388" s="473">
        <f t="shared" si="94"/>
        <v>0</v>
      </c>
      <c r="AL388" s="473">
        <f t="shared" si="95"/>
        <v>0</v>
      </c>
      <c r="AM388" s="473">
        <f t="shared" si="96"/>
        <v>0</v>
      </c>
      <c r="AN388" s="473">
        <f t="shared" si="97"/>
        <v>0</v>
      </c>
      <c r="AO388" s="473">
        <f t="shared" si="98"/>
        <v>0</v>
      </c>
      <c r="AP388" s="473">
        <f t="shared" si="99"/>
        <v>0</v>
      </c>
      <c r="AQ388" s="473">
        <f t="shared" si="100"/>
        <v>0</v>
      </c>
      <c r="AR388" s="473">
        <f t="shared" si="101"/>
        <v>0</v>
      </c>
      <c r="AS388" s="473">
        <f t="shared" si="102"/>
        <v>0</v>
      </c>
      <c r="AT388" s="473">
        <f t="shared" si="103"/>
        <v>0</v>
      </c>
      <c r="AU388" s="473">
        <f t="shared" si="104"/>
        <v>0</v>
      </c>
      <c r="AV388" s="473">
        <f t="shared" si="105"/>
        <v>0</v>
      </c>
    </row>
    <row r="389" spans="1:48" x14ac:dyDescent="0.25">
      <c r="A389" s="592"/>
      <c r="B389" s="590"/>
      <c r="C389" s="601"/>
      <c r="D389" s="56" t="s">
        <v>1231</v>
      </c>
      <c r="E389" s="182">
        <v>60</v>
      </c>
      <c r="F389" s="57">
        <v>235</v>
      </c>
      <c r="G389" s="185">
        <f>VLOOKUP(D389,Baza_cen[],4,0)</f>
        <v>74.256490000000014</v>
      </c>
      <c r="I389" s="54">
        <f t="shared" si="106"/>
        <v>74.256490000000014</v>
      </c>
      <c r="P389" s="424">
        <f t="shared" si="111"/>
        <v>0</v>
      </c>
      <c r="Q389" s="274" t="str">
        <f t="shared" si="108"/>
        <v>mb.</v>
      </c>
      <c r="R389" s="406"/>
      <c r="S389" s="184"/>
      <c r="T389" s="184"/>
      <c r="U389" s="184"/>
      <c r="V389" s="184"/>
      <c r="W389" s="184"/>
      <c r="X389" s="184"/>
      <c r="Y389" s="184"/>
      <c r="Z389" s="184"/>
      <c r="AA389" s="184"/>
      <c r="AB389" s="184"/>
      <c r="AC389" s="184"/>
      <c r="AD389" s="184"/>
      <c r="AE389" s="33"/>
      <c r="AG389" s="41">
        <f t="shared" si="109"/>
        <v>0</v>
      </c>
      <c r="AH389" s="413"/>
      <c r="AI389" s="42">
        <f t="shared" si="110"/>
        <v>0</v>
      </c>
      <c r="AK389" s="473">
        <f t="shared" si="94"/>
        <v>0</v>
      </c>
      <c r="AL389" s="473">
        <f t="shared" si="95"/>
        <v>0</v>
      </c>
      <c r="AM389" s="473">
        <f t="shared" si="96"/>
        <v>0</v>
      </c>
      <c r="AN389" s="473">
        <f t="shared" si="97"/>
        <v>0</v>
      </c>
      <c r="AO389" s="473">
        <f t="shared" si="98"/>
        <v>0</v>
      </c>
      <c r="AP389" s="473">
        <f t="shared" si="99"/>
        <v>0</v>
      </c>
      <c r="AQ389" s="473">
        <f t="shared" si="100"/>
        <v>0</v>
      </c>
      <c r="AR389" s="473">
        <f t="shared" si="101"/>
        <v>0</v>
      </c>
      <c r="AS389" s="473">
        <f t="shared" si="102"/>
        <v>0</v>
      </c>
      <c r="AT389" s="473">
        <f t="shared" si="103"/>
        <v>0</v>
      </c>
      <c r="AU389" s="473">
        <f t="shared" si="104"/>
        <v>0</v>
      </c>
      <c r="AV389" s="473">
        <f t="shared" si="105"/>
        <v>0</v>
      </c>
    </row>
    <row r="390" spans="1:48" x14ac:dyDescent="0.25">
      <c r="A390" s="592"/>
      <c r="B390" s="590"/>
      <c r="C390" s="601"/>
      <c r="D390" s="56" t="s">
        <v>1232</v>
      </c>
      <c r="E390" s="182">
        <v>60</v>
      </c>
      <c r="F390" s="57">
        <v>240</v>
      </c>
      <c r="G390" s="185">
        <f>VLOOKUP(D390,Baza_cen[],4,0)</f>
        <v>75.773830000000018</v>
      </c>
      <c r="I390" s="54">
        <f t="shared" si="106"/>
        <v>75.773830000000018</v>
      </c>
      <c r="P390" s="424">
        <f t="shared" si="111"/>
        <v>0</v>
      </c>
      <c r="Q390" s="274" t="str">
        <f t="shared" si="108"/>
        <v>mb.</v>
      </c>
      <c r="R390" s="406"/>
      <c r="S390" s="184"/>
      <c r="T390" s="184"/>
      <c r="U390" s="184"/>
      <c r="V390" s="184"/>
      <c r="W390" s="184"/>
      <c r="X390" s="184"/>
      <c r="Y390" s="184"/>
      <c r="Z390" s="184"/>
      <c r="AA390" s="184"/>
      <c r="AB390" s="184"/>
      <c r="AC390" s="184"/>
      <c r="AD390" s="184"/>
      <c r="AE390" s="33"/>
      <c r="AG390" s="41">
        <f t="shared" si="109"/>
        <v>0</v>
      </c>
      <c r="AH390" s="413"/>
      <c r="AI390" s="42">
        <f t="shared" si="110"/>
        <v>0</v>
      </c>
      <c r="AK390" s="473">
        <f t="shared" ref="AK390:AK402" si="112">S390*$I390</f>
        <v>0</v>
      </c>
      <c r="AL390" s="473">
        <f t="shared" ref="AL390:AL402" si="113">T390*$I390</f>
        <v>0</v>
      </c>
      <c r="AM390" s="473">
        <f t="shared" ref="AM390:AM402" si="114">U390*$I390</f>
        <v>0</v>
      </c>
      <c r="AN390" s="473">
        <f t="shared" ref="AN390:AN402" si="115">V390*$I390</f>
        <v>0</v>
      </c>
      <c r="AO390" s="473">
        <f t="shared" ref="AO390:AO402" si="116">W390*$I390</f>
        <v>0</v>
      </c>
      <c r="AP390" s="473">
        <f t="shared" ref="AP390:AP402" si="117">X390*$I390</f>
        <v>0</v>
      </c>
      <c r="AQ390" s="473">
        <f t="shared" ref="AQ390:AQ402" si="118">Y390*$I390</f>
        <v>0</v>
      </c>
      <c r="AR390" s="473">
        <f t="shared" ref="AR390:AR402" si="119">Z390*$I390</f>
        <v>0</v>
      </c>
      <c r="AS390" s="473">
        <f t="shared" ref="AS390:AS402" si="120">AA390*$I390</f>
        <v>0</v>
      </c>
      <c r="AT390" s="473">
        <f t="shared" ref="AT390:AT402" si="121">AB390*$I390</f>
        <v>0</v>
      </c>
      <c r="AU390" s="473">
        <f t="shared" ref="AU390:AU402" si="122">AC390*$I390</f>
        <v>0</v>
      </c>
      <c r="AV390" s="473">
        <f t="shared" ref="AV390:AV402" si="123">AD390*$I390</f>
        <v>0</v>
      </c>
    </row>
    <row r="391" spans="1:48" x14ac:dyDescent="0.25">
      <c r="A391" s="592"/>
      <c r="B391" s="590"/>
      <c r="C391" s="601"/>
      <c r="D391" s="56" t="s">
        <v>1233</v>
      </c>
      <c r="E391" s="182">
        <v>60</v>
      </c>
      <c r="F391" s="57">
        <v>245</v>
      </c>
      <c r="G391" s="185">
        <f>VLOOKUP(D391,Baza_cen[],4,0)</f>
        <v>77.277860000000018</v>
      </c>
      <c r="I391" s="54">
        <f t="shared" si="106"/>
        <v>77.277860000000018</v>
      </c>
      <c r="P391" s="424">
        <f t="shared" si="111"/>
        <v>0</v>
      </c>
      <c r="Q391" s="274" t="str">
        <f t="shared" si="108"/>
        <v>mb.</v>
      </c>
      <c r="R391" s="406"/>
      <c r="S391" s="184"/>
      <c r="T391" s="184"/>
      <c r="U391" s="184"/>
      <c r="V391" s="184"/>
      <c r="W391" s="184"/>
      <c r="X391" s="184"/>
      <c r="Y391" s="184"/>
      <c r="Z391" s="184"/>
      <c r="AA391" s="184"/>
      <c r="AB391" s="184"/>
      <c r="AC391" s="184"/>
      <c r="AD391" s="184"/>
      <c r="AE391" s="33"/>
      <c r="AG391" s="41">
        <f t="shared" si="109"/>
        <v>0</v>
      </c>
      <c r="AH391" s="413"/>
      <c r="AI391" s="42">
        <f t="shared" si="110"/>
        <v>0</v>
      </c>
      <c r="AK391" s="473">
        <f t="shared" si="112"/>
        <v>0</v>
      </c>
      <c r="AL391" s="473">
        <f t="shared" si="113"/>
        <v>0</v>
      </c>
      <c r="AM391" s="473">
        <f t="shared" si="114"/>
        <v>0</v>
      </c>
      <c r="AN391" s="473">
        <f t="shared" si="115"/>
        <v>0</v>
      </c>
      <c r="AO391" s="473">
        <f t="shared" si="116"/>
        <v>0</v>
      </c>
      <c r="AP391" s="473">
        <f t="shared" si="117"/>
        <v>0</v>
      </c>
      <c r="AQ391" s="473">
        <f t="shared" si="118"/>
        <v>0</v>
      </c>
      <c r="AR391" s="473">
        <f t="shared" si="119"/>
        <v>0</v>
      </c>
      <c r="AS391" s="473">
        <f t="shared" si="120"/>
        <v>0</v>
      </c>
      <c r="AT391" s="473">
        <f t="shared" si="121"/>
        <v>0</v>
      </c>
      <c r="AU391" s="473">
        <f t="shared" si="122"/>
        <v>0</v>
      </c>
      <c r="AV391" s="473">
        <f t="shared" si="123"/>
        <v>0</v>
      </c>
    </row>
    <row r="392" spans="1:48" x14ac:dyDescent="0.25">
      <c r="A392" s="592"/>
      <c r="B392" s="590"/>
      <c r="C392" s="601"/>
      <c r="D392" s="56" t="s">
        <v>1234</v>
      </c>
      <c r="E392" s="182">
        <v>60</v>
      </c>
      <c r="F392" s="57">
        <v>250</v>
      </c>
      <c r="G392" s="185">
        <f>VLOOKUP(D392,Baza_cen[],4,0)</f>
        <v>78.795200000000008</v>
      </c>
      <c r="I392" s="54">
        <f t="shared" si="106"/>
        <v>78.795200000000008</v>
      </c>
      <c r="P392" s="424">
        <f t="shared" si="111"/>
        <v>0</v>
      </c>
      <c r="Q392" s="274" t="str">
        <f t="shared" si="108"/>
        <v>mb.</v>
      </c>
      <c r="R392" s="406"/>
      <c r="S392" s="184"/>
      <c r="T392" s="184"/>
      <c r="U392" s="184"/>
      <c r="V392" s="184"/>
      <c r="W392" s="184"/>
      <c r="X392" s="184"/>
      <c r="Y392" s="184"/>
      <c r="Z392" s="184"/>
      <c r="AA392" s="184"/>
      <c r="AB392" s="184"/>
      <c r="AC392" s="184"/>
      <c r="AD392" s="184"/>
      <c r="AE392" s="33"/>
      <c r="AG392" s="41">
        <f t="shared" si="109"/>
        <v>0</v>
      </c>
      <c r="AH392" s="413"/>
      <c r="AI392" s="42">
        <f t="shared" si="110"/>
        <v>0</v>
      </c>
      <c r="AK392" s="473">
        <f t="shared" si="112"/>
        <v>0</v>
      </c>
      <c r="AL392" s="473">
        <f t="shared" si="113"/>
        <v>0</v>
      </c>
      <c r="AM392" s="473">
        <f t="shared" si="114"/>
        <v>0</v>
      </c>
      <c r="AN392" s="473">
        <f t="shared" si="115"/>
        <v>0</v>
      </c>
      <c r="AO392" s="473">
        <f t="shared" si="116"/>
        <v>0</v>
      </c>
      <c r="AP392" s="473">
        <f t="shared" si="117"/>
        <v>0</v>
      </c>
      <c r="AQ392" s="473">
        <f t="shared" si="118"/>
        <v>0</v>
      </c>
      <c r="AR392" s="473">
        <f t="shared" si="119"/>
        <v>0</v>
      </c>
      <c r="AS392" s="473">
        <f t="shared" si="120"/>
        <v>0</v>
      </c>
      <c r="AT392" s="473">
        <f t="shared" si="121"/>
        <v>0</v>
      </c>
      <c r="AU392" s="473">
        <f t="shared" si="122"/>
        <v>0</v>
      </c>
      <c r="AV392" s="473">
        <f t="shared" si="123"/>
        <v>0</v>
      </c>
    </row>
    <row r="393" spans="1:48" x14ac:dyDescent="0.25">
      <c r="A393" s="592"/>
      <c r="B393" s="590"/>
      <c r="C393" s="601"/>
      <c r="D393" s="56" t="s">
        <v>1235</v>
      </c>
      <c r="E393" s="182">
        <v>60</v>
      </c>
      <c r="F393" s="57">
        <v>255</v>
      </c>
      <c r="G393" s="185">
        <f>VLOOKUP(D393,Baza_cen[],4,0)</f>
        <v>80.312540000000027</v>
      </c>
      <c r="I393" s="54">
        <f t="shared" si="106"/>
        <v>80.312540000000027</v>
      </c>
      <c r="P393" s="424">
        <f t="shared" si="111"/>
        <v>0</v>
      </c>
      <c r="Q393" s="274" t="str">
        <f t="shared" si="108"/>
        <v>mb.</v>
      </c>
      <c r="R393" s="406"/>
      <c r="S393" s="184"/>
      <c r="T393" s="184"/>
      <c r="U393" s="184"/>
      <c r="V393" s="184"/>
      <c r="W393" s="184"/>
      <c r="X393" s="184"/>
      <c r="Y393" s="184"/>
      <c r="Z393" s="184"/>
      <c r="AA393" s="184"/>
      <c r="AB393" s="184"/>
      <c r="AC393" s="184"/>
      <c r="AD393" s="184"/>
      <c r="AE393" s="33"/>
      <c r="AG393" s="41">
        <f t="shared" si="109"/>
        <v>0</v>
      </c>
      <c r="AH393" s="413"/>
      <c r="AI393" s="42">
        <f t="shared" si="110"/>
        <v>0</v>
      </c>
      <c r="AK393" s="473">
        <f t="shared" si="112"/>
        <v>0</v>
      </c>
      <c r="AL393" s="473">
        <f t="shared" si="113"/>
        <v>0</v>
      </c>
      <c r="AM393" s="473">
        <f t="shared" si="114"/>
        <v>0</v>
      </c>
      <c r="AN393" s="473">
        <f t="shared" si="115"/>
        <v>0</v>
      </c>
      <c r="AO393" s="473">
        <f t="shared" si="116"/>
        <v>0</v>
      </c>
      <c r="AP393" s="473">
        <f t="shared" si="117"/>
        <v>0</v>
      </c>
      <c r="AQ393" s="473">
        <f t="shared" si="118"/>
        <v>0</v>
      </c>
      <c r="AR393" s="473">
        <f t="shared" si="119"/>
        <v>0</v>
      </c>
      <c r="AS393" s="473">
        <f t="shared" si="120"/>
        <v>0</v>
      </c>
      <c r="AT393" s="473">
        <f t="shared" si="121"/>
        <v>0</v>
      </c>
      <c r="AU393" s="473">
        <f t="shared" si="122"/>
        <v>0</v>
      </c>
      <c r="AV393" s="473">
        <f t="shared" si="123"/>
        <v>0</v>
      </c>
    </row>
    <row r="394" spans="1:48" x14ac:dyDescent="0.25">
      <c r="A394" s="592"/>
      <c r="B394" s="590"/>
      <c r="C394" s="601"/>
      <c r="D394" s="56" t="s">
        <v>1236</v>
      </c>
      <c r="E394" s="182">
        <v>60</v>
      </c>
      <c r="F394" s="57">
        <v>260</v>
      </c>
      <c r="G394" s="185">
        <f>VLOOKUP(D394,Baza_cen[],4,0)</f>
        <v>81.829880000000017</v>
      </c>
      <c r="I394" s="54">
        <f t="shared" si="106"/>
        <v>81.829880000000017</v>
      </c>
      <c r="P394" s="424">
        <f t="shared" si="111"/>
        <v>0</v>
      </c>
      <c r="Q394" s="274" t="str">
        <f t="shared" si="108"/>
        <v>mb.</v>
      </c>
      <c r="R394" s="406"/>
      <c r="S394" s="184"/>
      <c r="T394" s="184"/>
      <c r="U394" s="184"/>
      <c r="V394" s="184"/>
      <c r="W394" s="184"/>
      <c r="X394" s="184"/>
      <c r="Y394" s="184"/>
      <c r="Z394" s="184"/>
      <c r="AA394" s="184"/>
      <c r="AB394" s="184"/>
      <c r="AC394" s="184"/>
      <c r="AD394" s="184"/>
      <c r="AE394" s="33"/>
      <c r="AG394" s="41">
        <f t="shared" si="109"/>
        <v>0</v>
      </c>
      <c r="AH394" s="413"/>
      <c r="AI394" s="42">
        <f t="shared" si="110"/>
        <v>0</v>
      </c>
      <c r="AK394" s="473">
        <f t="shared" si="112"/>
        <v>0</v>
      </c>
      <c r="AL394" s="473">
        <f t="shared" si="113"/>
        <v>0</v>
      </c>
      <c r="AM394" s="473">
        <f t="shared" si="114"/>
        <v>0</v>
      </c>
      <c r="AN394" s="473">
        <f t="shared" si="115"/>
        <v>0</v>
      </c>
      <c r="AO394" s="473">
        <f t="shared" si="116"/>
        <v>0</v>
      </c>
      <c r="AP394" s="473">
        <f t="shared" si="117"/>
        <v>0</v>
      </c>
      <c r="AQ394" s="473">
        <f t="shared" si="118"/>
        <v>0</v>
      </c>
      <c r="AR394" s="473">
        <f t="shared" si="119"/>
        <v>0</v>
      </c>
      <c r="AS394" s="473">
        <f t="shared" si="120"/>
        <v>0</v>
      </c>
      <c r="AT394" s="473">
        <f t="shared" si="121"/>
        <v>0</v>
      </c>
      <c r="AU394" s="473">
        <f t="shared" si="122"/>
        <v>0</v>
      </c>
      <c r="AV394" s="473">
        <f t="shared" si="123"/>
        <v>0</v>
      </c>
    </row>
    <row r="395" spans="1:48" x14ac:dyDescent="0.25">
      <c r="A395" s="592"/>
      <c r="B395" s="590"/>
      <c r="C395" s="601"/>
      <c r="D395" s="56" t="s">
        <v>1237</v>
      </c>
      <c r="E395" s="182">
        <v>60</v>
      </c>
      <c r="F395" s="57">
        <v>265</v>
      </c>
      <c r="G395" s="185">
        <f>VLOOKUP(D395,Baza_cen[],4,0)</f>
        <v>83.347220000000021</v>
      </c>
      <c r="I395" s="54">
        <f t="shared" si="106"/>
        <v>83.347220000000021</v>
      </c>
      <c r="P395" s="424">
        <f t="shared" si="111"/>
        <v>0</v>
      </c>
      <c r="Q395" s="274" t="str">
        <f t="shared" si="108"/>
        <v>mb.</v>
      </c>
      <c r="R395" s="406"/>
      <c r="S395" s="184"/>
      <c r="T395" s="184"/>
      <c r="U395" s="184"/>
      <c r="V395" s="184"/>
      <c r="W395" s="184"/>
      <c r="X395" s="184"/>
      <c r="Y395" s="184"/>
      <c r="Z395" s="184"/>
      <c r="AA395" s="184"/>
      <c r="AB395" s="184"/>
      <c r="AC395" s="184"/>
      <c r="AD395" s="184"/>
      <c r="AE395" s="33"/>
      <c r="AG395" s="41">
        <f t="shared" si="109"/>
        <v>0</v>
      </c>
      <c r="AH395" s="413"/>
      <c r="AI395" s="42">
        <f t="shared" si="110"/>
        <v>0</v>
      </c>
      <c r="AK395" s="473">
        <f t="shared" si="112"/>
        <v>0</v>
      </c>
      <c r="AL395" s="473">
        <f t="shared" si="113"/>
        <v>0</v>
      </c>
      <c r="AM395" s="473">
        <f t="shared" si="114"/>
        <v>0</v>
      </c>
      <c r="AN395" s="473">
        <f t="shared" si="115"/>
        <v>0</v>
      </c>
      <c r="AO395" s="473">
        <f t="shared" si="116"/>
        <v>0</v>
      </c>
      <c r="AP395" s="473">
        <f t="shared" si="117"/>
        <v>0</v>
      </c>
      <c r="AQ395" s="473">
        <f t="shared" si="118"/>
        <v>0</v>
      </c>
      <c r="AR395" s="473">
        <f t="shared" si="119"/>
        <v>0</v>
      </c>
      <c r="AS395" s="473">
        <f t="shared" si="120"/>
        <v>0</v>
      </c>
      <c r="AT395" s="473">
        <f t="shared" si="121"/>
        <v>0</v>
      </c>
      <c r="AU395" s="473">
        <f t="shared" si="122"/>
        <v>0</v>
      </c>
      <c r="AV395" s="473">
        <f t="shared" si="123"/>
        <v>0</v>
      </c>
    </row>
    <row r="396" spans="1:48" x14ac:dyDescent="0.25">
      <c r="A396" s="592"/>
      <c r="B396" s="590"/>
      <c r="C396" s="601"/>
      <c r="D396" s="56" t="s">
        <v>1238</v>
      </c>
      <c r="E396" s="182">
        <v>60</v>
      </c>
      <c r="F396" s="57">
        <v>270</v>
      </c>
      <c r="G396" s="185">
        <f>VLOOKUP(D396,Baza_cen[],4,0)</f>
        <v>84.864560000000026</v>
      </c>
      <c r="I396" s="54">
        <f t="shared" si="106"/>
        <v>84.864560000000026</v>
      </c>
      <c r="P396" s="424">
        <f t="shared" si="111"/>
        <v>0</v>
      </c>
      <c r="Q396" s="274" t="str">
        <f t="shared" si="108"/>
        <v>mb.</v>
      </c>
      <c r="R396" s="406"/>
      <c r="S396" s="184"/>
      <c r="T396" s="184"/>
      <c r="U396" s="184"/>
      <c r="V396" s="184"/>
      <c r="W396" s="184"/>
      <c r="X396" s="184"/>
      <c r="Y396" s="184"/>
      <c r="Z396" s="184"/>
      <c r="AA396" s="184"/>
      <c r="AB396" s="184"/>
      <c r="AC396" s="184"/>
      <c r="AD396" s="184"/>
      <c r="AE396" s="33"/>
      <c r="AG396" s="41">
        <f t="shared" si="109"/>
        <v>0</v>
      </c>
      <c r="AH396" s="413"/>
      <c r="AI396" s="42">
        <f t="shared" si="110"/>
        <v>0</v>
      </c>
      <c r="AK396" s="473">
        <f t="shared" si="112"/>
        <v>0</v>
      </c>
      <c r="AL396" s="473">
        <f t="shared" si="113"/>
        <v>0</v>
      </c>
      <c r="AM396" s="473">
        <f t="shared" si="114"/>
        <v>0</v>
      </c>
      <c r="AN396" s="473">
        <f t="shared" si="115"/>
        <v>0</v>
      </c>
      <c r="AO396" s="473">
        <f t="shared" si="116"/>
        <v>0</v>
      </c>
      <c r="AP396" s="473">
        <f t="shared" si="117"/>
        <v>0</v>
      </c>
      <c r="AQ396" s="473">
        <f t="shared" si="118"/>
        <v>0</v>
      </c>
      <c r="AR396" s="473">
        <f t="shared" si="119"/>
        <v>0</v>
      </c>
      <c r="AS396" s="473">
        <f t="shared" si="120"/>
        <v>0</v>
      </c>
      <c r="AT396" s="473">
        <f t="shared" si="121"/>
        <v>0</v>
      </c>
      <c r="AU396" s="473">
        <f t="shared" si="122"/>
        <v>0</v>
      </c>
      <c r="AV396" s="473">
        <f t="shared" si="123"/>
        <v>0</v>
      </c>
    </row>
    <row r="397" spans="1:48" x14ac:dyDescent="0.25">
      <c r="A397" s="592"/>
      <c r="B397" s="590"/>
      <c r="C397" s="601"/>
      <c r="D397" s="56" t="s">
        <v>1239</v>
      </c>
      <c r="E397" s="182">
        <v>60</v>
      </c>
      <c r="F397" s="57">
        <v>275</v>
      </c>
      <c r="G397" s="185">
        <f>VLOOKUP(D397,Baza_cen[],4,0)</f>
        <v>86.368590000000012</v>
      </c>
      <c r="I397" s="54">
        <f t="shared" si="106"/>
        <v>86.368590000000012</v>
      </c>
      <c r="P397" s="424">
        <f t="shared" si="111"/>
        <v>0</v>
      </c>
      <c r="Q397" s="274" t="str">
        <f t="shared" si="108"/>
        <v>mb.</v>
      </c>
      <c r="R397" s="406"/>
      <c r="S397" s="184"/>
      <c r="T397" s="184"/>
      <c r="U397" s="184"/>
      <c r="V397" s="184"/>
      <c r="W397" s="184"/>
      <c r="X397" s="184"/>
      <c r="Y397" s="184"/>
      <c r="Z397" s="184"/>
      <c r="AA397" s="184"/>
      <c r="AB397" s="184"/>
      <c r="AC397" s="184"/>
      <c r="AD397" s="184"/>
      <c r="AE397" s="33"/>
      <c r="AG397" s="41">
        <f t="shared" si="109"/>
        <v>0</v>
      </c>
      <c r="AH397" s="413"/>
      <c r="AI397" s="42">
        <f t="shared" si="110"/>
        <v>0</v>
      </c>
      <c r="AK397" s="473">
        <f t="shared" si="112"/>
        <v>0</v>
      </c>
      <c r="AL397" s="473">
        <f t="shared" si="113"/>
        <v>0</v>
      </c>
      <c r="AM397" s="473">
        <f t="shared" si="114"/>
        <v>0</v>
      </c>
      <c r="AN397" s="473">
        <f t="shared" si="115"/>
        <v>0</v>
      </c>
      <c r="AO397" s="473">
        <f t="shared" si="116"/>
        <v>0</v>
      </c>
      <c r="AP397" s="473">
        <f t="shared" si="117"/>
        <v>0</v>
      </c>
      <c r="AQ397" s="473">
        <f t="shared" si="118"/>
        <v>0</v>
      </c>
      <c r="AR397" s="473">
        <f t="shared" si="119"/>
        <v>0</v>
      </c>
      <c r="AS397" s="473">
        <f t="shared" si="120"/>
        <v>0</v>
      </c>
      <c r="AT397" s="473">
        <f t="shared" si="121"/>
        <v>0</v>
      </c>
      <c r="AU397" s="473">
        <f t="shared" si="122"/>
        <v>0</v>
      </c>
      <c r="AV397" s="473">
        <f t="shared" si="123"/>
        <v>0</v>
      </c>
    </row>
    <row r="398" spans="1:48" x14ac:dyDescent="0.25">
      <c r="A398" s="592"/>
      <c r="B398" s="590"/>
      <c r="C398" s="601"/>
      <c r="D398" s="56" t="s">
        <v>1240</v>
      </c>
      <c r="E398" s="182">
        <v>60</v>
      </c>
      <c r="F398" s="57">
        <v>280</v>
      </c>
      <c r="G398" s="185">
        <f>VLOOKUP(D398,Baza_cen[],4,0)</f>
        <v>87.885930000000016</v>
      </c>
      <c r="I398" s="54">
        <f t="shared" si="106"/>
        <v>87.885930000000016</v>
      </c>
      <c r="P398" s="424">
        <f t="shared" si="111"/>
        <v>0</v>
      </c>
      <c r="Q398" s="274" t="str">
        <f t="shared" si="108"/>
        <v>mb.</v>
      </c>
      <c r="R398" s="406"/>
      <c r="S398" s="184"/>
      <c r="T398" s="184"/>
      <c r="U398" s="184"/>
      <c r="V398" s="184"/>
      <c r="W398" s="184"/>
      <c r="X398" s="184"/>
      <c r="Y398" s="184"/>
      <c r="Z398" s="184"/>
      <c r="AA398" s="184"/>
      <c r="AB398" s="184"/>
      <c r="AC398" s="184"/>
      <c r="AD398" s="184"/>
      <c r="AE398" s="33"/>
      <c r="AG398" s="41">
        <f t="shared" si="109"/>
        <v>0</v>
      </c>
      <c r="AH398" s="413"/>
      <c r="AI398" s="42">
        <f t="shared" si="110"/>
        <v>0</v>
      </c>
      <c r="AK398" s="473">
        <f t="shared" si="112"/>
        <v>0</v>
      </c>
      <c r="AL398" s="473">
        <f t="shared" si="113"/>
        <v>0</v>
      </c>
      <c r="AM398" s="473">
        <f t="shared" si="114"/>
        <v>0</v>
      </c>
      <c r="AN398" s="473">
        <f t="shared" si="115"/>
        <v>0</v>
      </c>
      <c r="AO398" s="473">
        <f t="shared" si="116"/>
        <v>0</v>
      </c>
      <c r="AP398" s="473">
        <f t="shared" si="117"/>
        <v>0</v>
      </c>
      <c r="AQ398" s="473">
        <f t="shared" si="118"/>
        <v>0</v>
      </c>
      <c r="AR398" s="473">
        <f t="shared" si="119"/>
        <v>0</v>
      </c>
      <c r="AS398" s="473">
        <f t="shared" si="120"/>
        <v>0</v>
      </c>
      <c r="AT398" s="473">
        <f t="shared" si="121"/>
        <v>0</v>
      </c>
      <c r="AU398" s="473">
        <f t="shared" si="122"/>
        <v>0</v>
      </c>
      <c r="AV398" s="473">
        <f t="shared" si="123"/>
        <v>0</v>
      </c>
    </row>
    <row r="399" spans="1:48" x14ac:dyDescent="0.25">
      <c r="A399" s="592"/>
      <c r="B399" s="590"/>
      <c r="C399" s="601"/>
      <c r="D399" s="56" t="s">
        <v>1241</v>
      </c>
      <c r="E399" s="182">
        <v>60</v>
      </c>
      <c r="F399" s="57">
        <v>285</v>
      </c>
      <c r="G399" s="185">
        <f>VLOOKUP(D399,Baza_cen[],4,0)</f>
        <v>89.403270000000035</v>
      </c>
      <c r="I399" s="54">
        <f t="shared" si="106"/>
        <v>89.403270000000035</v>
      </c>
      <c r="P399" s="424">
        <f t="shared" si="111"/>
        <v>0</v>
      </c>
      <c r="Q399" s="274" t="str">
        <f t="shared" si="108"/>
        <v>mb.</v>
      </c>
      <c r="R399" s="406"/>
      <c r="S399" s="184"/>
      <c r="T399" s="184"/>
      <c r="U399" s="184"/>
      <c r="V399" s="184"/>
      <c r="W399" s="184"/>
      <c r="X399" s="184"/>
      <c r="Y399" s="184"/>
      <c r="Z399" s="184"/>
      <c r="AA399" s="184"/>
      <c r="AB399" s="184"/>
      <c r="AC399" s="184"/>
      <c r="AD399" s="184"/>
      <c r="AE399" s="33"/>
      <c r="AG399" s="41">
        <f t="shared" si="109"/>
        <v>0</v>
      </c>
      <c r="AH399" s="413"/>
      <c r="AI399" s="42">
        <f t="shared" si="110"/>
        <v>0</v>
      </c>
      <c r="AK399" s="473">
        <f t="shared" si="112"/>
        <v>0</v>
      </c>
      <c r="AL399" s="473">
        <f t="shared" si="113"/>
        <v>0</v>
      </c>
      <c r="AM399" s="473">
        <f t="shared" si="114"/>
        <v>0</v>
      </c>
      <c r="AN399" s="473">
        <f t="shared" si="115"/>
        <v>0</v>
      </c>
      <c r="AO399" s="473">
        <f t="shared" si="116"/>
        <v>0</v>
      </c>
      <c r="AP399" s="473">
        <f t="shared" si="117"/>
        <v>0</v>
      </c>
      <c r="AQ399" s="473">
        <f t="shared" si="118"/>
        <v>0</v>
      </c>
      <c r="AR399" s="473">
        <f t="shared" si="119"/>
        <v>0</v>
      </c>
      <c r="AS399" s="473">
        <f t="shared" si="120"/>
        <v>0</v>
      </c>
      <c r="AT399" s="473">
        <f t="shared" si="121"/>
        <v>0</v>
      </c>
      <c r="AU399" s="473">
        <f t="shared" si="122"/>
        <v>0</v>
      </c>
      <c r="AV399" s="473">
        <f t="shared" si="123"/>
        <v>0</v>
      </c>
    </row>
    <row r="400" spans="1:48" x14ac:dyDescent="0.25">
      <c r="A400" s="592"/>
      <c r="B400" s="590"/>
      <c r="C400" s="601"/>
      <c r="D400" s="56" t="s">
        <v>1242</v>
      </c>
      <c r="E400" s="182">
        <v>60</v>
      </c>
      <c r="F400" s="57">
        <v>290</v>
      </c>
      <c r="G400" s="185">
        <f>VLOOKUP(D400,Baza_cen[],4,0)</f>
        <v>90.920610000000025</v>
      </c>
      <c r="I400" s="54">
        <f t="shared" si="106"/>
        <v>90.920610000000025</v>
      </c>
      <c r="P400" s="424">
        <f t="shared" si="111"/>
        <v>0</v>
      </c>
      <c r="Q400" s="274" t="str">
        <f t="shared" si="108"/>
        <v>mb.</v>
      </c>
      <c r="R400" s="406"/>
      <c r="S400" s="184"/>
      <c r="T400" s="184"/>
      <c r="U400" s="184"/>
      <c r="V400" s="184"/>
      <c r="W400" s="184"/>
      <c r="X400" s="184"/>
      <c r="Y400" s="184"/>
      <c r="Z400" s="184"/>
      <c r="AA400" s="184"/>
      <c r="AB400" s="184"/>
      <c r="AC400" s="184"/>
      <c r="AD400" s="184"/>
      <c r="AE400" s="33"/>
      <c r="AG400" s="41">
        <f t="shared" si="109"/>
        <v>0</v>
      </c>
      <c r="AH400" s="413"/>
      <c r="AI400" s="42">
        <f t="shared" si="110"/>
        <v>0</v>
      </c>
      <c r="AK400" s="473">
        <f t="shared" si="112"/>
        <v>0</v>
      </c>
      <c r="AL400" s="473">
        <f t="shared" si="113"/>
        <v>0</v>
      </c>
      <c r="AM400" s="473">
        <f t="shared" si="114"/>
        <v>0</v>
      </c>
      <c r="AN400" s="473">
        <f t="shared" si="115"/>
        <v>0</v>
      </c>
      <c r="AO400" s="473">
        <f t="shared" si="116"/>
        <v>0</v>
      </c>
      <c r="AP400" s="473">
        <f t="shared" si="117"/>
        <v>0</v>
      </c>
      <c r="AQ400" s="473">
        <f t="shared" si="118"/>
        <v>0</v>
      </c>
      <c r="AR400" s="473">
        <f t="shared" si="119"/>
        <v>0</v>
      </c>
      <c r="AS400" s="473">
        <f t="shared" si="120"/>
        <v>0</v>
      </c>
      <c r="AT400" s="473">
        <f t="shared" si="121"/>
        <v>0</v>
      </c>
      <c r="AU400" s="473">
        <f t="shared" si="122"/>
        <v>0</v>
      </c>
      <c r="AV400" s="473">
        <f t="shared" si="123"/>
        <v>0</v>
      </c>
    </row>
    <row r="401" spans="1:48" x14ac:dyDescent="0.25">
      <c r="A401" s="592"/>
      <c r="B401" s="590"/>
      <c r="C401" s="601"/>
      <c r="D401" s="56" t="s">
        <v>1243</v>
      </c>
      <c r="E401" s="182">
        <v>60</v>
      </c>
      <c r="F401" s="57">
        <v>295</v>
      </c>
      <c r="G401" s="185">
        <f>VLOOKUP(D401,Baza_cen[],4,0)</f>
        <v>92.437950000000029</v>
      </c>
      <c r="I401" s="54">
        <f t="shared" si="106"/>
        <v>92.437950000000029</v>
      </c>
      <c r="P401" s="424">
        <f t="shared" si="111"/>
        <v>0</v>
      </c>
      <c r="Q401" s="274" t="str">
        <f t="shared" si="108"/>
        <v>mb.</v>
      </c>
      <c r="R401" s="406"/>
      <c r="S401" s="184"/>
      <c r="T401" s="184"/>
      <c r="U401" s="184"/>
      <c r="V401" s="184"/>
      <c r="W401" s="184"/>
      <c r="X401" s="184"/>
      <c r="Y401" s="184"/>
      <c r="Z401" s="184"/>
      <c r="AA401" s="184"/>
      <c r="AB401" s="184"/>
      <c r="AC401" s="184"/>
      <c r="AD401" s="184"/>
      <c r="AE401" s="33"/>
      <c r="AG401" s="41">
        <f t="shared" si="109"/>
        <v>0</v>
      </c>
      <c r="AH401" s="413"/>
      <c r="AI401" s="42">
        <f t="shared" si="110"/>
        <v>0</v>
      </c>
      <c r="AK401" s="473">
        <f t="shared" si="112"/>
        <v>0</v>
      </c>
      <c r="AL401" s="473">
        <f t="shared" si="113"/>
        <v>0</v>
      </c>
      <c r="AM401" s="473">
        <f t="shared" si="114"/>
        <v>0</v>
      </c>
      <c r="AN401" s="473">
        <f t="shared" si="115"/>
        <v>0</v>
      </c>
      <c r="AO401" s="473">
        <f t="shared" si="116"/>
        <v>0</v>
      </c>
      <c r="AP401" s="473">
        <f t="shared" si="117"/>
        <v>0</v>
      </c>
      <c r="AQ401" s="473">
        <f t="shared" si="118"/>
        <v>0</v>
      </c>
      <c r="AR401" s="473">
        <f t="shared" si="119"/>
        <v>0</v>
      </c>
      <c r="AS401" s="473">
        <f t="shared" si="120"/>
        <v>0</v>
      </c>
      <c r="AT401" s="473">
        <f t="shared" si="121"/>
        <v>0</v>
      </c>
      <c r="AU401" s="473">
        <f t="shared" si="122"/>
        <v>0</v>
      </c>
      <c r="AV401" s="473">
        <f t="shared" si="123"/>
        <v>0</v>
      </c>
    </row>
    <row r="402" spans="1:48" x14ac:dyDescent="0.25">
      <c r="A402" s="593"/>
      <c r="B402" s="591"/>
      <c r="C402" s="604"/>
      <c r="D402" s="63" t="s">
        <v>1244</v>
      </c>
      <c r="E402" s="182">
        <v>60</v>
      </c>
      <c r="F402" s="186">
        <v>300</v>
      </c>
      <c r="G402" s="187">
        <f>VLOOKUP(D402,Baza_cen[],4,0)</f>
        <v>93.955290000000034</v>
      </c>
      <c r="I402" s="54">
        <f t="shared" si="106"/>
        <v>93.955290000000034</v>
      </c>
      <c r="P402" s="424">
        <f t="shared" si="111"/>
        <v>0</v>
      </c>
      <c r="Q402" s="274" t="str">
        <f t="shared" si="108"/>
        <v>mb.</v>
      </c>
      <c r="R402" s="406"/>
      <c r="S402" s="184"/>
      <c r="T402" s="184"/>
      <c r="U402" s="184"/>
      <c r="V402" s="184"/>
      <c r="W402" s="184"/>
      <c r="X402" s="184"/>
      <c r="Y402" s="184"/>
      <c r="Z402" s="184"/>
      <c r="AA402" s="184"/>
      <c r="AB402" s="184"/>
      <c r="AC402" s="184"/>
      <c r="AD402" s="184"/>
      <c r="AE402" s="33"/>
      <c r="AG402" s="41">
        <f t="shared" si="109"/>
        <v>0</v>
      </c>
      <c r="AH402" s="413"/>
      <c r="AI402" s="42">
        <f t="shared" si="110"/>
        <v>0</v>
      </c>
      <c r="AK402" s="473">
        <f t="shared" si="112"/>
        <v>0</v>
      </c>
      <c r="AL402" s="473">
        <f t="shared" si="113"/>
        <v>0</v>
      </c>
      <c r="AM402" s="473">
        <f t="shared" si="114"/>
        <v>0</v>
      </c>
      <c r="AN402" s="473">
        <f t="shared" si="115"/>
        <v>0</v>
      </c>
      <c r="AO402" s="473">
        <f t="shared" si="116"/>
        <v>0</v>
      </c>
      <c r="AP402" s="473">
        <f t="shared" si="117"/>
        <v>0</v>
      </c>
      <c r="AQ402" s="473">
        <f t="shared" si="118"/>
        <v>0</v>
      </c>
      <c r="AR402" s="473">
        <f t="shared" si="119"/>
        <v>0</v>
      </c>
      <c r="AS402" s="473">
        <f t="shared" si="120"/>
        <v>0</v>
      </c>
      <c r="AT402" s="473">
        <f t="shared" si="121"/>
        <v>0</v>
      </c>
      <c r="AU402" s="473">
        <f t="shared" si="122"/>
        <v>0</v>
      </c>
      <c r="AV402" s="473">
        <f t="shared" si="123"/>
        <v>0</v>
      </c>
    </row>
    <row r="403" spans="1:48" x14ac:dyDescent="0.25">
      <c r="A403" s="118"/>
      <c r="B403" s="118"/>
      <c r="C403" s="118"/>
      <c r="D403" s="118"/>
      <c r="E403" s="118"/>
      <c r="F403" s="118"/>
      <c r="G403" s="118"/>
      <c r="P403" s="22"/>
      <c r="Q403" s="22"/>
      <c r="R403" s="146"/>
      <c r="S403" s="22"/>
      <c r="T403" s="22"/>
      <c r="U403" s="22"/>
      <c r="V403" s="22"/>
      <c r="W403" s="22"/>
      <c r="X403" s="22"/>
      <c r="Y403" s="22"/>
      <c r="Z403" s="22"/>
      <c r="AA403" s="22"/>
      <c r="AB403" s="22"/>
      <c r="AC403" s="22"/>
      <c r="AD403" s="22"/>
      <c r="AE403" s="33"/>
      <c r="AG403" s="48"/>
      <c r="AH403" s="215"/>
      <c r="AI403" s="48"/>
      <c r="AK403" s="22"/>
      <c r="AL403" s="22"/>
      <c r="AM403" s="22"/>
      <c r="AN403" s="22"/>
      <c r="AO403" s="22"/>
      <c r="AP403" s="22"/>
      <c r="AQ403" s="22"/>
      <c r="AR403" s="22"/>
      <c r="AS403" s="22"/>
      <c r="AT403" s="22"/>
      <c r="AU403" s="22"/>
      <c r="AV403" s="22"/>
    </row>
    <row r="404" spans="1:48" x14ac:dyDescent="0.25">
      <c r="A404" s="69"/>
      <c r="B404" s="69"/>
      <c r="C404" s="69"/>
      <c r="D404" s="69"/>
      <c r="E404" s="69"/>
      <c r="F404" s="69"/>
      <c r="G404" s="69"/>
      <c r="AE404" s="33"/>
      <c r="AG404" s="195"/>
      <c r="AH404" s="195"/>
    </row>
    <row r="405" spans="1:48" x14ac:dyDescent="0.25">
      <c r="G405" s="196"/>
      <c r="AE405" s="33"/>
      <c r="AG405" s="195"/>
      <c r="AH405" s="195"/>
    </row>
    <row r="406" spans="1:48" x14ac:dyDescent="0.25">
      <c r="G406" s="196"/>
      <c r="AE406" s="33"/>
      <c r="AG406" s="195"/>
      <c r="AH406" s="195"/>
    </row>
    <row r="407" spans="1:48" x14ac:dyDescent="0.25">
      <c r="AE407" s="33"/>
      <c r="AG407" s="195"/>
      <c r="AH407" s="195"/>
    </row>
    <row r="408" spans="1:48" x14ac:dyDescent="0.25">
      <c r="AE408" s="33"/>
      <c r="AG408" s="195"/>
      <c r="AH408" s="195"/>
    </row>
    <row r="409" spans="1:48" x14ac:dyDescent="0.25">
      <c r="AE409" s="33"/>
      <c r="AG409" s="195"/>
      <c r="AH409" s="195"/>
    </row>
    <row r="410" spans="1:48" x14ac:dyDescent="0.25">
      <c r="AE410" s="33"/>
      <c r="AG410" s="195"/>
      <c r="AH410" s="195"/>
    </row>
    <row r="411" spans="1:48" x14ac:dyDescent="0.25">
      <c r="AE411" s="33"/>
      <c r="AG411" s="195"/>
      <c r="AH411" s="195"/>
    </row>
    <row r="412" spans="1:48" x14ac:dyDescent="0.25">
      <c r="AE412" s="33"/>
      <c r="AG412" s="195"/>
      <c r="AH412" s="195"/>
    </row>
    <row r="413" spans="1:48" x14ac:dyDescent="0.25">
      <c r="AE413" s="33"/>
      <c r="AG413" s="195"/>
      <c r="AH413" s="195"/>
    </row>
    <row r="414" spans="1:48" x14ac:dyDescent="0.25">
      <c r="AE414" s="33"/>
      <c r="AG414" s="195"/>
      <c r="AH414" s="195"/>
    </row>
    <row r="415" spans="1:48" x14ac:dyDescent="0.25">
      <c r="AE415" s="33"/>
      <c r="AG415" s="195"/>
      <c r="AH415" s="195"/>
    </row>
    <row r="416" spans="1:48" x14ac:dyDescent="0.25">
      <c r="AE416" s="33"/>
      <c r="AG416" s="195"/>
      <c r="AH416" s="195"/>
    </row>
    <row r="417" spans="31:34" x14ac:dyDescent="0.25">
      <c r="AE417" s="33"/>
      <c r="AG417" s="195"/>
      <c r="AH417" s="195"/>
    </row>
    <row r="418" spans="31:34" x14ac:dyDescent="0.25">
      <c r="AE418" s="33"/>
      <c r="AG418" s="195"/>
      <c r="AH418" s="195"/>
    </row>
    <row r="419" spans="31:34" x14ac:dyDescent="0.25">
      <c r="AE419" s="33"/>
      <c r="AG419" s="195"/>
      <c r="AH419" s="195"/>
    </row>
    <row r="420" spans="31:34" x14ac:dyDescent="0.25">
      <c r="AE420" s="33"/>
      <c r="AG420" s="195"/>
      <c r="AH420" s="195"/>
    </row>
    <row r="421" spans="31:34" x14ac:dyDescent="0.25">
      <c r="AE421" s="33"/>
      <c r="AG421" s="195"/>
      <c r="AH421" s="195"/>
    </row>
    <row r="422" spans="31:34" x14ac:dyDescent="0.25">
      <c r="AE422" s="33"/>
      <c r="AG422" s="195"/>
      <c r="AH422" s="195"/>
    </row>
    <row r="423" spans="31:34" x14ac:dyDescent="0.25">
      <c r="AE423" s="33"/>
      <c r="AG423" s="195"/>
      <c r="AH423" s="195"/>
    </row>
    <row r="424" spans="31:34" x14ac:dyDescent="0.25">
      <c r="AE424" s="33"/>
      <c r="AG424" s="195"/>
      <c r="AH424" s="195"/>
    </row>
    <row r="425" spans="31:34" x14ac:dyDescent="0.25">
      <c r="AE425" s="33"/>
      <c r="AG425" s="195"/>
      <c r="AH425" s="195"/>
    </row>
    <row r="426" spans="31:34" x14ac:dyDescent="0.25">
      <c r="AE426" s="33"/>
      <c r="AG426" s="195"/>
      <c r="AH426" s="195"/>
    </row>
    <row r="427" spans="31:34" x14ac:dyDescent="0.25">
      <c r="AE427" s="33"/>
      <c r="AG427" s="195"/>
      <c r="AH427" s="195"/>
    </row>
    <row r="428" spans="31:34" x14ac:dyDescent="0.25">
      <c r="AE428" s="33"/>
      <c r="AG428" s="195"/>
      <c r="AH428" s="195"/>
    </row>
    <row r="429" spans="31:34" x14ac:dyDescent="0.25">
      <c r="AE429" s="33"/>
      <c r="AG429" s="195"/>
      <c r="AH429" s="195"/>
    </row>
    <row r="430" spans="31:34" x14ac:dyDescent="0.25">
      <c r="AE430" s="33"/>
      <c r="AG430" s="195"/>
      <c r="AH430" s="195"/>
    </row>
    <row r="431" spans="31:34" x14ac:dyDescent="0.25">
      <c r="AE431" s="33"/>
      <c r="AG431" s="195"/>
      <c r="AH431" s="195"/>
    </row>
    <row r="432" spans="31:34" x14ac:dyDescent="0.25">
      <c r="AE432" s="33"/>
      <c r="AG432" s="195"/>
      <c r="AH432" s="195"/>
    </row>
    <row r="433" spans="31:34" x14ac:dyDescent="0.25">
      <c r="AE433" s="33"/>
      <c r="AG433" s="195"/>
      <c r="AH433" s="195"/>
    </row>
    <row r="434" spans="31:34" x14ac:dyDescent="0.25">
      <c r="AE434" s="33"/>
      <c r="AG434" s="195"/>
      <c r="AH434" s="195"/>
    </row>
    <row r="435" spans="31:34" x14ac:dyDescent="0.25">
      <c r="AE435" s="33"/>
      <c r="AG435" s="195"/>
      <c r="AH435" s="195"/>
    </row>
    <row r="436" spans="31:34" x14ac:dyDescent="0.25">
      <c r="AE436" s="33"/>
      <c r="AG436" s="195"/>
      <c r="AH436" s="195"/>
    </row>
    <row r="437" spans="31:34" x14ac:dyDescent="0.25">
      <c r="AE437" s="33"/>
      <c r="AG437" s="195"/>
      <c r="AH437" s="195"/>
    </row>
    <row r="438" spans="31:34" x14ac:dyDescent="0.25">
      <c r="AE438" s="33"/>
      <c r="AG438" s="195"/>
      <c r="AH438" s="195"/>
    </row>
    <row r="439" spans="31:34" x14ac:dyDescent="0.25">
      <c r="AE439" s="33"/>
      <c r="AG439" s="195"/>
      <c r="AH439" s="195"/>
    </row>
    <row r="440" spans="31:34" x14ac:dyDescent="0.25">
      <c r="AE440" s="33"/>
      <c r="AG440" s="195"/>
      <c r="AH440" s="195"/>
    </row>
    <row r="441" spans="31:34" x14ac:dyDescent="0.25">
      <c r="AE441" s="33"/>
      <c r="AG441" s="195"/>
      <c r="AH441" s="195"/>
    </row>
    <row r="442" spans="31:34" x14ac:dyDescent="0.25">
      <c r="AE442" s="33"/>
      <c r="AG442" s="195"/>
      <c r="AH442" s="195"/>
    </row>
    <row r="443" spans="31:34" x14ac:dyDescent="0.25">
      <c r="AE443" s="33"/>
      <c r="AG443" s="195"/>
      <c r="AH443" s="195"/>
    </row>
    <row r="444" spans="31:34" x14ac:dyDescent="0.25">
      <c r="AE444" s="33"/>
      <c r="AG444" s="195"/>
      <c r="AH444" s="195"/>
    </row>
    <row r="445" spans="31:34" x14ac:dyDescent="0.25">
      <c r="AE445" s="33"/>
      <c r="AG445" s="195"/>
      <c r="AH445" s="195"/>
    </row>
    <row r="446" spans="31:34" x14ac:dyDescent="0.25">
      <c r="AE446" s="33"/>
      <c r="AG446" s="195"/>
      <c r="AH446" s="195"/>
    </row>
    <row r="447" spans="31:34" x14ac:dyDescent="0.25">
      <c r="AE447" s="33"/>
      <c r="AG447" s="195"/>
      <c r="AH447" s="195"/>
    </row>
    <row r="448" spans="31:34" x14ac:dyDescent="0.25">
      <c r="AE448" s="33"/>
      <c r="AG448" s="195"/>
      <c r="AH448" s="195"/>
    </row>
    <row r="449" spans="31:34" x14ac:dyDescent="0.25">
      <c r="AE449" s="33"/>
      <c r="AG449" s="195"/>
      <c r="AH449" s="195"/>
    </row>
    <row r="450" spans="31:34" x14ac:dyDescent="0.25">
      <c r="AE450" s="33"/>
      <c r="AG450" s="195"/>
      <c r="AH450" s="195"/>
    </row>
    <row r="451" spans="31:34" x14ac:dyDescent="0.25">
      <c r="AE451" s="33"/>
      <c r="AG451" s="195"/>
      <c r="AH451" s="195"/>
    </row>
    <row r="452" spans="31:34" x14ac:dyDescent="0.25">
      <c r="AE452" s="33"/>
      <c r="AG452" s="195"/>
      <c r="AH452" s="195"/>
    </row>
    <row r="453" spans="31:34" x14ac:dyDescent="0.25">
      <c r="AE453" s="33"/>
      <c r="AG453" s="195"/>
      <c r="AH453" s="195"/>
    </row>
    <row r="454" spans="31:34" x14ac:dyDescent="0.25">
      <c r="AE454" s="33"/>
      <c r="AG454" s="195"/>
      <c r="AH454" s="195"/>
    </row>
    <row r="455" spans="31:34" x14ac:dyDescent="0.25">
      <c r="AE455" s="33"/>
      <c r="AG455" s="195"/>
      <c r="AH455" s="195"/>
    </row>
    <row r="456" spans="31:34" x14ac:dyDescent="0.25">
      <c r="AE456" s="33"/>
      <c r="AG456" s="195"/>
      <c r="AH456" s="195"/>
    </row>
    <row r="457" spans="31:34" x14ac:dyDescent="0.25">
      <c r="AE457" s="33"/>
      <c r="AG457" s="195"/>
      <c r="AH457" s="195"/>
    </row>
    <row r="458" spans="31:34" x14ac:dyDescent="0.25">
      <c r="AE458" s="33"/>
      <c r="AG458" s="195"/>
      <c r="AH458" s="195"/>
    </row>
    <row r="459" spans="31:34" x14ac:dyDescent="0.25">
      <c r="AE459" s="33"/>
      <c r="AG459" s="195"/>
      <c r="AH459" s="195"/>
    </row>
    <row r="460" spans="31:34" x14ac:dyDescent="0.25">
      <c r="AE460" s="33"/>
      <c r="AG460" s="195"/>
      <c r="AH460" s="195"/>
    </row>
    <row r="461" spans="31:34" x14ac:dyDescent="0.25">
      <c r="AE461" s="33"/>
      <c r="AG461" s="195"/>
      <c r="AH461" s="195"/>
    </row>
    <row r="462" spans="31:34" x14ac:dyDescent="0.25">
      <c r="AE462" s="33"/>
      <c r="AG462" s="195"/>
      <c r="AH462" s="195"/>
    </row>
    <row r="463" spans="31:34" x14ac:dyDescent="0.25">
      <c r="AE463" s="33"/>
      <c r="AG463" s="195"/>
      <c r="AH463" s="195"/>
    </row>
    <row r="464" spans="31:34" x14ac:dyDescent="0.25">
      <c r="AE464" s="33"/>
      <c r="AG464" s="195"/>
      <c r="AH464" s="195"/>
    </row>
    <row r="465" spans="31:34" x14ac:dyDescent="0.25">
      <c r="AE465" s="33"/>
      <c r="AG465" s="195"/>
      <c r="AH465" s="195"/>
    </row>
    <row r="466" spans="31:34" x14ac:dyDescent="0.25">
      <c r="AE466" s="33"/>
      <c r="AG466" s="195"/>
      <c r="AH466" s="195"/>
    </row>
    <row r="467" spans="31:34" x14ac:dyDescent="0.25">
      <c r="AE467" s="33"/>
      <c r="AG467" s="195"/>
      <c r="AH467" s="195"/>
    </row>
    <row r="468" spans="31:34" x14ac:dyDescent="0.25">
      <c r="AE468" s="33"/>
      <c r="AG468" s="195"/>
      <c r="AH468" s="195"/>
    </row>
    <row r="469" spans="31:34" x14ac:dyDescent="0.25">
      <c r="AE469" s="33"/>
      <c r="AG469" s="195"/>
      <c r="AH469" s="195"/>
    </row>
    <row r="470" spans="31:34" x14ac:dyDescent="0.25">
      <c r="AE470" s="33"/>
      <c r="AG470" s="195"/>
      <c r="AH470" s="195"/>
    </row>
    <row r="471" spans="31:34" x14ac:dyDescent="0.25">
      <c r="AE471" s="33"/>
      <c r="AG471" s="195"/>
      <c r="AH471" s="195"/>
    </row>
    <row r="472" spans="31:34" x14ac:dyDescent="0.25">
      <c r="AE472" s="33"/>
      <c r="AG472" s="195"/>
      <c r="AH472" s="195"/>
    </row>
    <row r="473" spans="31:34" x14ac:dyDescent="0.25">
      <c r="AE473" s="33"/>
      <c r="AG473" s="195"/>
      <c r="AH473" s="195"/>
    </row>
    <row r="474" spans="31:34" x14ac:dyDescent="0.25">
      <c r="AE474" s="33"/>
      <c r="AG474" s="195"/>
      <c r="AH474" s="195"/>
    </row>
    <row r="475" spans="31:34" x14ac:dyDescent="0.25">
      <c r="AE475" s="33"/>
      <c r="AG475" s="195"/>
      <c r="AH475" s="195"/>
    </row>
    <row r="476" spans="31:34" x14ac:dyDescent="0.25">
      <c r="AE476" s="33"/>
      <c r="AG476" s="195"/>
      <c r="AH476" s="195"/>
    </row>
    <row r="477" spans="31:34" x14ac:dyDescent="0.25">
      <c r="AE477" s="33"/>
      <c r="AG477" s="195"/>
      <c r="AH477" s="195"/>
    </row>
    <row r="478" spans="31:34" x14ac:dyDescent="0.25">
      <c r="AE478" s="33"/>
      <c r="AG478" s="195"/>
      <c r="AH478" s="195"/>
    </row>
    <row r="479" spans="31:34" x14ac:dyDescent="0.25">
      <c r="AE479" s="33"/>
      <c r="AG479" s="195"/>
      <c r="AH479" s="195"/>
    </row>
    <row r="480" spans="31:34" x14ac:dyDescent="0.25">
      <c r="AE480" s="33"/>
      <c r="AG480" s="195"/>
      <c r="AH480" s="195"/>
    </row>
    <row r="481" spans="31:34" x14ac:dyDescent="0.25">
      <c r="AE481" s="33"/>
      <c r="AG481" s="195"/>
      <c r="AH481" s="195"/>
    </row>
    <row r="482" spans="31:34" x14ac:dyDescent="0.25">
      <c r="AE482" s="33"/>
      <c r="AG482" s="195"/>
      <c r="AH482" s="195"/>
    </row>
    <row r="483" spans="31:34" x14ac:dyDescent="0.25">
      <c r="AE483" s="33"/>
      <c r="AG483" s="195"/>
      <c r="AH483" s="195"/>
    </row>
    <row r="484" spans="31:34" x14ac:dyDescent="0.25">
      <c r="AE484" s="33"/>
      <c r="AG484" s="195"/>
      <c r="AH484" s="195"/>
    </row>
    <row r="485" spans="31:34" x14ac:dyDescent="0.25">
      <c r="AE485" s="33"/>
      <c r="AG485" s="195"/>
      <c r="AH485" s="195"/>
    </row>
    <row r="486" spans="31:34" x14ac:dyDescent="0.25">
      <c r="AE486" s="33"/>
      <c r="AG486" s="195"/>
      <c r="AH486" s="195"/>
    </row>
    <row r="487" spans="31:34" x14ac:dyDescent="0.25">
      <c r="AE487" s="33"/>
      <c r="AG487" s="195"/>
      <c r="AH487" s="195"/>
    </row>
    <row r="488" spans="31:34" x14ac:dyDescent="0.25">
      <c r="AE488" s="33"/>
      <c r="AG488" s="195"/>
      <c r="AH488" s="195"/>
    </row>
    <row r="489" spans="31:34" x14ac:dyDescent="0.25">
      <c r="AE489" s="33"/>
      <c r="AG489" s="195"/>
      <c r="AH489" s="195"/>
    </row>
    <row r="490" spans="31:34" x14ac:dyDescent="0.25">
      <c r="AE490" s="33"/>
      <c r="AG490" s="195"/>
      <c r="AH490" s="195"/>
    </row>
    <row r="491" spans="31:34" x14ac:dyDescent="0.25">
      <c r="AE491" s="33"/>
      <c r="AG491" s="195"/>
      <c r="AH491" s="195"/>
    </row>
    <row r="492" spans="31:34" x14ac:dyDescent="0.25">
      <c r="AE492" s="33"/>
      <c r="AG492" s="195"/>
      <c r="AH492" s="195"/>
    </row>
    <row r="493" spans="31:34" x14ac:dyDescent="0.25">
      <c r="AE493" s="33"/>
      <c r="AG493" s="195"/>
      <c r="AH493" s="195"/>
    </row>
    <row r="494" spans="31:34" x14ac:dyDescent="0.25">
      <c r="AE494" s="33"/>
      <c r="AG494" s="195"/>
      <c r="AH494" s="195"/>
    </row>
    <row r="495" spans="31:34" x14ac:dyDescent="0.25">
      <c r="AE495" s="33"/>
      <c r="AG495" s="195"/>
      <c r="AH495" s="195"/>
    </row>
    <row r="496" spans="31:34" x14ac:dyDescent="0.25">
      <c r="AE496" s="33"/>
      <c r="AG496" s="195"/>
      <c r="AH496" s="195"/>
    </row>
    <row r="497" spans="31:34" x14ac:dyDescent="0.25">
      <c r="AE497" s="33"/>
      <c r="AG497" s="195"/>
      <c r="AH497" s="195"/>
    </row>
    <row r="498" spans="31:34" x14ac:dyDescent="0.25">
      <c r="AE498" s="33"/>
      <c r="AG498" s="195"/>
      <c r="AH498" s="195"/>
    </row>
    <row r="499" spans="31:34" x14ac:dyDescent="0.25">
      <c r="AE499" s="33"/>
      <c r="AG499" s="195"/>
      <c r="AH499" s="195"/>
    </row>
    <row r="500" spans="31:34" x14ac:dyDescent="0.25">
      <c r="AE500" s="33"/>
      <c r="AG500" s="195"/>
      <c r="AH500" s="195"/>
    </row>
    <row r="501" spans="31:34" x14ac:dyDescent="0.25">
      <c r="AE501" s="33"/>
      <c r="AG501" s="195"/>
      <c r="AH501" s="195"/>
    </row>
    <row r="502" spans="31:34" x14ac:dyDescent="0.25">
      <c r="AE502" s="33"/>
      <c r="AG502" s="195"/>
      <c r="AH502" s="195"/>
    </row>
    <row r="503" spans="31:34" x14ac:dyDescent="0.25">
      <c r="AE503" s="33"/>
      <c r="AG503" s="195"/>
      <c r="AH503" s="195"/>
    </row>
    <row r="504" spans="31:34" x14ac:dyDescent="0.25">
      <c r="AE504" s="33"/>
      <c r="AG504" s="195"/>
      <c r="AH504" s="195"/>
    </row>
    <row r="505" spans="31:34" x14ac:dyDescent="0.25">
      <c r="AE505" s="33"/>
      <c r="AG505" s="195"/>
      <c r="AH505" s="195"/>
    </row>
    <row r="506" spans="31:34" x14ac:dyDescent="0.25">
      <c r="AE506" s="33"/>
      <c r="AG506" s="195"/>
      <c r="AH506" s="195"/>
    </row>
    <row r="507" spans="31:34" x14ac:dyDescent="0.25">
      <c r="AE507" s="33"/>
      <c r="AG507" s="195"/>
      <c r="AH507" s="195"/>
    </row>
    <row r="508" spans="31:34" x14ac:dyDescent="0.25">
      <c r="AE508" s="33"/>
      <c r="AG508" s="195"/>
      <c r="AH508" s="195"/>
    </row>
    <row r="509" spans="31:34" x14ac:dyDescent="0.25">
      <c r="AE509" s="33"/>
      <c r="AG509" s="195"/>
      <c r="AH509" s="195"/>
    </row>
    <row r="510" spans="31:34" x14ac:dyDescent="0.25">
      <c r="AE510" s="33"/>
      <c r="AG510" s="195"/>
      <c r="AH510" s="195"/>
    </row>
    <row r="511" spans="31:34" x14ac:dyDescent="0.25">
      <c r="AE511" s="33"/>
      <c r="AG511" s="195"/>
      <c r="AH511" s="195"/>
    </row>
    <row r="512" spans="31:34" x14ac:dyDescent="0.25">
      <c r="AE512" s="33"/>
      <c r="AG512" s="195"/>
      <c r="AH512" s="195"/>
    </row>
    <row r="513" spans="31:34" x14ac:dyDescent="0.25">
      <c r="AE513" s="33"/>
      <c r="AG513" s="195"/>
      <c r="AH513" s="195"/>
    </row>
    <row r="514" spans="31:34" x14ac:dyDescent="0.25">
      <c r="AE514" s="33"/>
      <c r="AG514" s="195"/>
      <c r="AH514" s="195"/>
    </row>
    <row r="515" spans="31:34" x14ac:dyDescent="0.25">
      <c r="AE515" s="33"/>
      <c r="AG515" s="195"/>
      <c r="AH515" s="195"/>
    </row>
    <row r="516" spans="31:34" x14ac:dyDescent="0.25">
      <c r="AE516" s="33"/>
      <c r="AG516" s="195"/>
      <c r="AH516" s="195"/>
    </row>
    <row r="517" spans="31:34" x14ac:dyDescent="0.25">
      <c r="AE517" s="33"/>
      <c r="AG517" s="195"/>
      <c r="AH517" s="195"/>
    </row>
    <row r="518" spans="31:34" x14ac:dyDescent="0.25">
      <c r="AE518" s="33"/>
      <c r="AG518" s="195"/>
      <c r="AH518" s="195"/>
    </row>
    <row r="519" spans="31:34" x14ac:dyDescent="0.25">
      <c r="AE519" s="33"/>
      <c r="AG519" s="195"/>
      <c r="AH519" s="195"/>
    </row>
    <row r="520" spans="31:34" x14ac:dyDescent="0.25">
      <c r="AE520" s="33"/>
      <c r="AG520" s="195"/>
      <c r="AH520" s="195"/>
    </row>
    <row r="521" spans="31:34" x14ac:dyDescent="0.25">
      <c r="AE521" s="33"/>
      <c r="AG521" s="195"/>
      <c r="AH521" s="195"/>
    </row>
    <row r="522" spans="31:34" x14ac:dyDescent="0.25">
      <c r="AE522" s="33"/>
      <c r="AG522" s="195"/>
      <c r="AH522" s="195"/>
    </row>
    <row r="523" spans="31:34" x14ac:dyDescent="0.25">
      <c r="AE523" s="33"/>
      <c r="AG523" s="195"/>
      <c r="AH523" s="195"/>
    </row>
    <row r="524" spans="31:34" x14ac:dyDescent="0.25">
      <c r="AE524" s="33"/>
      <c r="AG524" s="195"/>
      <c r="AH524" s="195"/>
    </row>
    <row r="525" spans="31:34" x14ac:dyDescent="0.25">
      <c r="AE525" s="33"/>
      <c r="AG525" s="195"/>
      <c r="AH525" s="195"/>
    </row>
    <row r="526" spans="31:34" x14ac:dyDescent="0.25">
      <c r="AE526" s="33"/>
      <c r="AG526" s="195"/>
      <c r="AH526" s="195"/>
    </row>
    <row r="527" spans="31:34" x14ac:dyDescent="0.25">
      <c r="AE527" s="33"/>
      <c r="AG527" s="195"/>
      <c r="AH527" s="195"/>
    </row>
    <row r="528" spans="31:34" x14ac:dyDescent="0.25">
      <c r="AE528" s="33"/>
      <c r="AG528" s="195"/>
      <c r="AH528" s="195"/>
    </row>
    <row r="529" spans="31:34" x14ac:dyDescent="0.25">
      <c r="AE529" s="33"/>
      <c r="AG529" s="195"/>
      <c r="AH529" s="195"/>
    </row>
    <row r="530" spans="31:34" x14ac:dyDescent="0.25">
      <c r="AE530" s="33"/>
      <c r="AG530" s="195"/>
      <c r="AH530" s="195"/>
    </row>
    <row r="531" spans="31:34" x14ac:dyDescent="0.25">
      <c r="AE531" s="33"/>
      <c r="AG531" s="195"/>
      <c r="AH531" s="195"/>
    </row>
    <row r="532" spans="31:34" x14ac:dyDescent="0.25">
      <c r="AE532" s="33"/>
      <c r="AG532" s="195"/>
      <c r="AH532" s="195"/>
    </row>
    <row r="533" spans="31:34" x14ac:dyDescent="0.25">
      <c r="AE533" s="33"/>
      <c r="AG533" s="195"/>
      <c r="AH533" s="195"/>
    </row>
    <row r="534" spans="31:34" x14ac:dyDescent="0.25">
      <c r="AE534" s="33"/>
      <c r="AG534" s="195"/>
      <c r="AH534" s="195"/>
    </row>
    <row r="535" spans="31:34" x14ac:dyDescent="0.25">
      <c r="AE535" s="33"/>
      <c r="AG535" s="195"/>
      <c r="AH535" s="195"/>
    </row>
    <row r="536" spans="31:34" x14ac:dyDescent="0.25">
      <c r="AE536" s="33"/>
      <c r="AG536" s="195"/>
      <c r="AH536" s="195"/>
    </row>
    <row r="537" spans="31:34" x14ac:dyDescent="0.25">
      <c r="AE537" s="33"/>
      <c r="AG537" s="195"/>
      <c r="AH537" s="195"/>
    </row>
    <row r="538" spans="31:34" x14ac:dyDescent="0.25">
      <c r="AE538" s="33"/>
      <c r="AG538" s="195"/>
      <c r="AH538" s="195"/>
    </row>
    <row r="539" spans="31:34" x14ac:dyDescent="0.25">
      <c r="AE539" s="33"/>
      <c r="AG539" s="195"/>
      <c r="AH539" s="195"/>
    </row>
    <row r="540" spans="31:34" x14ac:dyDescent="0.25">
      <c r="AE540" s="33"/>
      <c r="AG540" s="195"/>
      <c r="AH540" s="195"/>
    </row>
    <row r="541" spans="31:34" x14ac:dyDescent="0.25">
      <c r="AE541" s="33"/>
      <c r="AG541" s="195"/>
      <c r="AH541" s="195"/>
    </row>
    <row r="542" spans="31:34" x14ac:dyDescent="0.25">
      <c r="AE542" s="33"/>
      <c r="AG542" s="195"/>
      <c r="AH542" s="195"/>
    </row>
    <row r="543" spans="31:34" x14ac:dyDescent="0.25">
      <c r="AE543" s="33"/>
      <c r="AG543" s="195"/>
      <c r="AH543" s="195"/>
    </row>
    <row r="544" spans="31:34" x14ac:dyDescent="0.25">
      <c r="AE544" s="33"/>
      <c r="AG544" s="195"/>
      <c r="AH544" s="195"/>
    </row>
    <row r="545" spans="31:34" x14ac:dyDescent="0.25">
      <c r="AE545" s="33"/>
      <c r="AG545" s="195"/>
      <c r="AH545" s="195"/>
    </row>
    <row r="546" spans="31:34" x14ac:dyDescent="0.25">
      <c r="AE546" s="33"/>
    </row>
    <row r="547" spans="31:34" x14ac:dyDescent="0.25">
      <c r="AE547" s="33"/>
    </row>
    <row r="548" spans="31:34" x14ac:dyDescent="0.25">
      <c r="AE548" s="33"/>
    </row>
    <row r="549" spans="31:34" x14ac:dyDescent="0.25">
      <c r="AE549" s="33"/>
    </row>
    <row r="550" spans="31:34" x14ac:dyDescent="0.25">
      <c r="AE550" s="33"/>
    </row>
    <row r="551" spans="31:34" x14ac:dyDescent="0.25">
      <c r="AE551" s="33"/>
    </row>
    <row r="552" spans="31:34" x14ac:dyDescent="0.25">
      <c r="AE552" s="33"/>
    </row>
    <row r="553" spans="31:34" x14ac:dyDescent="0.25">
      <c r="AE553" s="33"/>
    </row>
    <row r="554" spans="31:34" x14ac:dyDescent="0.25">
      <c r="AE554" s="33"/>
    </row>
  </sheetData>
  <sheetProtection algorithmName="SHA-512" hashValue="5hH6yFjKEcscDdtfysEACp1t0FT7grZp24Tf6FHzpN9uH6xLNmr5shpzx8gfpMKYyoVt6ghmJu/xwYX7QkEZdA==" saltValue="6hZV2yK9lgM6XWbiAuvrzw==" spinCount="100000" sheet="1" objects="1" scenarios="1"/>
  <protectedRanges>
    <protectedRange sqref="S5:AD402" name="Rozstęp1"/>
  </protectedRanges>
  <mergeCells count="28">
    <mergeCell ref="A290:A345"/>
    <mergeCell ref="B290:B345"/>
    <mergeCell ref="C290:C345"/>
    <mergeCell ref="A347:A402"/>
    <mergeCell ref="B347:B402"/>
    <mergeCell ref="C347:C402"/>
    <mergeCell ref="A176:A231"/>
    <mergeCell ref="B176:B231"/>
    <mergeCell ref="C176:C231"/>
    <mergeCell ref="A233:A288"/>
    <mergeCell ref="B233:B288"/>
    <mergeCell ref="C233:C288"/>
    <mergeCell ref="A62:A117"/>
    <mergeCell ref="B62:B117"/>
    <mergeCell ref="C62:C117"/>
    <mergeCell ref="A119:A174"/>
    <mergeCell ref="B119:B174"/>
    <mergeCell ref="C119:C174"/>
    <mergeCell ref="A5:A60"/>
    <mergeCell ref="B5:B60"/>
    <mergeCell ref="C5:C60"/>
    <mergeCell ref="AK1:AV1"/>
    <mergeCell ref="AK3:AV3"/>
    <mergeCell ref="A1:F1"/>
    <mergeCell ref="S1:AD1"/>
    <mergeCell ref="A2:G2"/>
    <mergeCell ref="AG2:AI2"/>
    <mergeCell ref="S3:AD3"/>
  </mergeCells>
  <pageMargins left="0.23622047244094491" right="0.23622047244094491" top="0.74803149606299213" bottom="0.74803149606299213" header="0.31496062992125984" footer="0.31496062992125984"/>
  <pageSetup paperSize="9" scale="69" fitToHeight="0" orientation="portrait" r:id="rId1"/>
  <headerFooter>
    <oddHeader>&amp;C&amp;"-,Pogrubiony"&amp;22Karta Zamówień&amp;R&amp;K00-045&amp;D</oddHeader>
    <oddFooter>&amp;C&amp;G&amp;R&amp;K00-049&amp;P</oddFooter>
  </headerFooter>
  <rowBreaks count="6" manualBreakCount="6">
    <brk id="60" max="6" man="1"/>
    <brk id="117" max="6" man="1"/>
    <brk id="174" max="6" man="1"/>
    <brk id="231" max="6" man="1"/>
    <brk id="288" max="6" man="1"/>
    <brk id="345" max="6" man="1"/>
  </rowBreak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2115CF-8BF5-4325-96FE-EBFE1F95C378}">
  <sheetPr>
    <tabColor theme="0" tint="-0.499984740745262"/>
    <pageSetUpPr fitToPage="1"/>
  </sheetPr>
  <dimension ref="A1:AH38"/>
  <sheetViews>
    <sheetView showGridLines="0" zoomScale="85" zoomScaleNormal="85" workbookViewId="0">
      <pane ySplit="3" topLeftCell="A4" activePane="bottomLeft" state="frozen"/>
      <selection sqref="A1:F1"/>
      <selection pane="bottomLeft" activeCell="A4" sqref="A4"/>
    </sheetView>
  </sheetViews>
  <sheetFormatPr defaultRowHeight="15" x14ac:dyDescent="0.25"/>
  <cols>
    <col min="1" max="2" width="30.7109375" customWidth="1"/>
    <col min="3" max="3" width="20.7109375" customWidth="1"/>
    <col min="4" max="4" width="17.7109375" bestFit="1" customWidth="1"/>
    <col min="5" max="7" width="17.85546875" customWidth="1"/>
    <col min="8" max="8" width="2.7109375" customWidth="1"/>
    <col min="9" max="9" width="15.7109375" customWidth="1"/>
    <col min="10" max="10" width="2.7109375" customWidth="1"/>
    <col min="11" max="15" width="0" hidden="1" customWidth="1"/>
    <col min="16" max="16" width="15.7109375" customWidth="1"/>
    <col min="17" max="17" width="5.140625" customWidth="1"/>
    <col min="18" max="18" width="4" customWidth="1"/>
    <col min="19" max="31" width="0" hidden="1" customWidth="1"/>
    <col min="32" max="32" width="15.7109375" customWidth="1"/>
    <col min="33" max="33" width="2.5703125" customWidth="1"/>
    <col min="34" max="34" width="25.7109375" customWidth="1"/>
  </cols>
  <sheetData>
    <row r="1" spans="1:34" ht="51.75" customHeight="1" thickBot="1" x14ac:dyDescent="0.3">
      <c r="A1" s="598" t="s">
        <v>3930</v>
      </c>
      <c r="B1" s="598"/>
      <c r="C1" s="598"/>
      <c r="D1" s="598"/>
      <c r="E1" s="598"/>
      <c r="F1" s="598"/>
      <c r="G1" s="97" t="s">
        <v>3929</v>
      </c>
      <c r="H1" s="33"/>
      <c r="I1" s="29" t="s">
        <v>2461</v>
      </c>
      <c r="J1" s="98">
        <v>1.2</v>
      </c>
      <c r="K1" s="104"/>
      <c r="L1" s="104"/>
      <c r="M1" s="104"/>
      <c r="N1" s="104"/>
      <c r="O1" s="104"/>
      <c r="P1" s="595" t="s">
        <v>2462</v>
      </c>
      <c r="Q1" s="595"/>
      <c r="R1" s="595"/>
      <c r="S1" s="595"/>
      <c r="T1" s="595"/>
      <c r="U1" s="595"/>
      <c r="V1" s="595"/>
      <c r="W1" s="595"/>
      <c r="X1" s="595"/>
      <c r="Y1" s="595"/>
      <c r="Z1" s="595"/>
      <c r="AA1" s="595"/>
      <c r="AB1" s="595"/>
      <c r="AC1" s="595"/>
      <c r="AD1" s="595"/>
      <c r="AE1" s="595"/>
      <c r="AF1" s="595"/>
      <c r="AG1" s="599"/>
      <c r="AH1" s="595"/>
    </row>
    <row r="2" spans="1:34" ht="24" customHeight="1" x14ac:dyDescent="0.25">
      <c r="A2" s="600" t="s">
        <v>2463</v>
      </c>
      <c r="B2" s="600"/>
      <c r="C2" s="600"/>
      <c r="D2" s="600"/>
      <c r="E2" s="600"/>
      <c r="F2" s="600"/>
      <c r="G2" s="600"/>
      <c r="H2" s="33"/>
      <c r="I2" s="34" t="s">
        <v>4</v>
      </c>
      <c r="J2" s="33"/>
      <c r="K2" s="33"/>
      <c r="L2" s="33"/>
      <c r="M2" s="33"/>
      <c r="N2" s="33"/>
      <c r="O2" s="33"/>
      <c r="P2" s="423" t="s">
        <v>46</v>
      </c>
      <c r="Q2" s="274" t="s">
        <v>2451</v>
      </c>
      <c r="R2" s="393"/>
      <c r="S2" s="410"/>
      <c r="T2" s="410"/>
      <c r="U2" s="410"/>
      <c r="V2" s="410"/>
      <c r="W2" s="410"/>
      <c r="X2" s="410"/>
      <c r="Y2" s="410"/>
      <c r="Z2" s="410"/>
      <c r="AA2" s="410"/>
      <c r="AB2" s="410"/>
      <c r="AC2" s="410"/>
      <c r="AD2" s="410"/>
      <c r="AE2" s="410"/>
      <c r="AF2" s="100" t="s">
        <v>2464</v>
      </c>
      <c r="AG2" s="36"/>
      <c r="AH2" s="101" t="s">
        <v>39</v>
      </c>
    </row>
    <row r="3" spans="1:34" ht="48.75" customHeight="1" x14ac:dyDescent="0.25">
      <c r="A3" s="38" t="s">
        <v>2406</v>
      </c>
      <c r="B3" s="38"/>
      <c r="C3" s="38" t="s">
        <v>2465</v>
      </c>
      <c r="D3" s="38" t="s">
        <v>42</v>
      </c>
      <c r="E3" s="38" t="s">
        <v>3928</v>
      </c>
      <c r="F3" s="38" t="s">
        <v>2466</v>
      </c>
      <c r="G3" s="38" t="s">
        <v>2468</v>
      </c>
      <c r="H3" s="33"/>
      <c r="I3" s="39">
        <f>RABATY!C12</f>
        <v>0</v>
      </c>
      <c r="J3" s="33"/>
      <c r="K3" s="33"/>
      <c r="L3" s="33"/>
      <c r="M3" s="33"/>
      <c r="N3" s="33"/>
      <c r="O3" s="33"/>
      <c r="P3" s="423">
        <f>SUM(P5:P38)</f>
        <v>0</v>
      </c>
      <c r="Q3" s="274" t="s">
        <v>2402</v>
      </c>
      <c r="R3" s="394"/>
      <c r="S3" s="409"/>
      <c r="T3" s="409"/>
      <c r="U3" s="409"/>
      <c r="V3" s="409"/>
      <c r="W3" s="409"/>
      <c r="X3" s="409"/>
      <c r="Y3" s="409"/>
      <c r="Z3" s="409"/>
      <c r="AA3" s="409"/>
      <c r="AB3" s="409"/>
      <c r="AC3" s="409"/>
      <c r="AD3" s="409"/>
      <c r="AE3" s="409"/>
      <c r="AF3" s="491">
        <f>SUM(AF5:AF38)</f>
        <v>0</v>
      </c>
      <c r="AG3" s="9"/>
      <c r="AH3" s="42">
        <f>SUM(AH5:AH38)</f>
        <v>0</v>
      </c>
    </row>
    <row r="4" spans="1:34" ht="15.75" x14ac:dyDescent="0.25">
      <c r="A4" s="43"/>
      <c r="B4" s="102"/>
      <c r="C4" s="102"/>
      <c r="D4" s="102"/>
      <c r="E4" s="102"/>
      <c r="F4" s="102"/>
      <c r="G4" s="102"/>
      <c r="H4" s="43"/>
      <c r="I4" s="43"/>
      <c r="J4" s="43"/>
      <c r="K4" s="43"/>
      <c r="L4" s="43"/>
      <c r="M4" s="43"/>
      <c r="N4" s="43"/>
      <c r="O4" s="43"/>
      <c r="P4" s="103"/>
      <c r="Q4" s="103"/>
      <c r="R4" s="395"/>
      <c r="S4" s="103"/>
      <c r="T4" s="103"/>
      <c r="U4" s="103"/>
      <c r="V4" s="103"/>
      <c r="W4" s="103"/>
      <c r="X4" s="103"/>
      <c r="Y4" s="103"/>
      <c r="Z4" s="103"/>
      <c r="AA4" s="103"/>
      <c r="AB4" s="103"/>
      <c r="AC4" s="103"/>
      <c r="AD4" s="103"/>
      <c r="AE4" s="103"/>
      <c r="AF4" s="43"/>
      <c r="AG4" s="104"/>
      <c r="AH4" s="105"/>
    </row>
    <row r="5" spans="1:34" ht="15" customHeight="1" x14ac:dyDescent="0.25">
      <c r="A5" s="89"/>
      <c r="B5" s="590" t="s">
        <v>3923</v>
      </c>
      <c r="C5" s="602" t="s">
        <v>3922</v>
      </c>
      <c r="D5" s="207" t="s">
        <v>3894</v>
      </c>
      <c r="E5" s="182">
        <v>60</v>
      </c>
      <c r="F5" s="182">
        <v>30</v>
      </c>
      <c r="G5" s="485">
        <f>VLOOKUP(D5,Baza_cen[],4,0)</f>
        <v>31.976999999999997</v>
      </c>
      <c r="H5" s="33"/>
      <c r="I5" s="109">
        <f>G5*(1-$I$3)</f>
        <v>31.976999999999997</v>
      </c>
      <c r="J5" s="33"/>
      <c r="K5" s="33"/>
      <c r="L5" s="33"/>
      <c r="M5" s="33"/>
      <c r="N5" s="33"/>
      <c r="O5" s="33"/>
      <c r="P5" s="99"/>
      <c r="Q5" s="274" t="str">
        <f>$Q$3</f>
        <v>szt.</v>
      </c>
      <c r="R5" s="394"/>
      <c r="S5" s="409"/>
      <c r="T5" s="409"/>
      <c r="U5" s="409"/>
      <c r="V5" s="409"/>
      <c r="W5" s="409"/>
      <c r="X5" s="409"/>
      <c r="Y5" s="409"/>
      <c r="Z5" s="409"/>
      <c r="AA5" s="409"/>
      <c r="AB5" s="409"/>
      <c r="AC5" s="409"/>
      <c r="AD5" s="409"/>
      <c r="AE5" s="409"/>
      <c r="AF5" s="491">
        <f t="shared" ref="AF5:AF32" si="0">P5*$J$1</f>
        <v>0</v>
      </c>
      <c r="AG5" s="110"/>
      <c r="AH5" s="42">
        <f t="shared" ref="AH5:AH32" si="1">AF5*I5</f>
        <v>0</v>
      </c>
    </row>
    <row r="6" spans="1:34" ht="15" customHeight="1" x14ac:dyDescent="0.25">
      <c r="A6" s="89"/>
      <c r="B6" s="590"/>
      <c r="C6" s="602"/>
      <c r="D6" s="217" t="s">
        <v>3895</v>
      </c>
      <c r="E6" s="218">
        <v>60</v>
      </c>
      <c r="F6" s="218">
        <v>40</v>
      </c>
      <c r="G6" s="486">
        <f>VLOOKUP(D6,Baza_cen[],4,0)</f>
        <v>39.995999999999995</v>
      </c>
      <c r="H6" s="33"/>
      <c r="I6" s="109">
        <f t="shared" ref="I6:I29" si="2">G6*(1-$I$3)</f>
        <v>39.995999999999995</v>
      </c>
      <c r="J6" s="33"/>
      <c r="K6" s="33"/>
      <c r="L6" s="33"/>
      <c r="M6" s="33"/>
      <c r="N6" s="33"/>
      <c r="O6" s="33"/>
      <c r="P6" s="99"/>
      <c r="Q6" s="274" t="str">
        <f t="shared" ref="Q6:Q29" si="3">$Q$3</f>
        <v>szt.</v>
      </c>
      <c r="R6" s="394"/>
      <c r="S6" s="409"/>
      <c r="T6" s="409"/>
      <c r="U6" s="409"/>
      <c r="V6" s="409"/>
      <c r="W6" s="409"/>
      <c r="X6" s="409"/>
      <c r="Y6" s="409"/>
      <c r="Z6" s="409"/>
      <c r="AA6" s="409"/>
      <c r="AB6" s="409"/>
      <c r="AC6" s="409"/>
      <c r="AD6" s="409"/>
      <c r="AE6" s="409"/>
      <c r="AF6" s="491">
        <f t="shared" ref="AF6:AF29" si="4">P6*$J$1</f>
        <v>0</v>
      </c>
      <c r="AG6" s="110"/>
      <c r="AH6" s="42">
        <f t="shared" ref="AH6:AH29" si="5">AF6*I6</f>
        <v>0</v>
      </c>
    </row>
    <row r="7" spans="1:34" ht="15" customHeight="1" x14ac:dyDescent="0.25">
      <c r="A7" s="89"/>
      <c r="B7" s="590"/>
      <c r="C7" s="602"/>
      <c r="D7" s="217" t="s">
        <v>3896</v>
      </c>
      <c r="E7" s="218">
        <v>60</v>
      </c>
      <c r="F7" s="182">
        <v>50</v>
      </c>
      <c r="G7" s="486">
        <f>VLOOKUP(D7,Baza_cen[],4,0)</f>
        <v>47.932499999999997</v>
      </c>
      <c r="H7" s="33"/>
      <c r="I7" s="109">
        <f t="shared" si="2"/>
        <v>47.932499999999997</v>
      </c>
      <c r="J7" s="33"/>
      <c r="K7" s="33"/>
      <c r="L7" s="33"/>
      <c r="M7" s="33"/>
      <c r="N7" s="33"/>
      <c r="O7" s="33"/>
      <c r="P7" s="99"/>
      <c r="Q7" s="274" t="str">
        <f t="shared" si="3"/>
        <v>szt.</v>
      </c>
      <c r="R7" s="394"/>
      <c r="S7" s="409"/>
      <c r="T7" s="409"/>
      <c r="U7" s="409"/>
      <c r="V7" s="409"/>
      <c r="W7" s="409"/>
      <c r="X7" s="409"/>
      <c r="Y7" s="409"/>
      <c r="Z7" s="409"/>
      <c r="AA7" s="409"/>
      <c r="AB7" s="409"/>
      <c r="AC7" s="409"/>
      <c r="AD7" s="409"/>
      <c r="AE7" s="409"/>
      <c r="AF7" s="491">
        <f t="shared" si="4"/>
        <v>0</v>
      </c>
      <c r="AG7" s="110"/>
      <c r="AH7" s="42">
        <f t="shared" si="5"/>
        <v>0</v>
      </c>
    </row>
    <row r="8" spans="1:34" ht="15" customHeight="1" x14ac:dyDescent="0.25">
      <c r="A8" s="89"/>
      <c r="B8" s="590"/>
      <c r="C8" s="602"/>
      <c r="D8" s="217" t="s">
        <v>3897</v>
      </c>
      <c r="E8" s="218">
        <v>60</v>
      </c>
      <c r="F8" s="182">
        <v>60</v>
      </c>
      <c r="G8" s="486">
        <f>VLOOKUP(D8,Baza_cen[],4,0)</f>
        <v>55.951499999999989</v>
      </c>
      <c r="H8" s="33"/>
      <c r="I8" s="109">
        <f t="shared" si="2"/>
        <v>55.951499999999989</v>
      </c>
      <c r="J8" s="33"/>
      <c r="K8" s="33"/>
      <c r="L8" s="33"/>
      <c r="M8" s="33"/>
      <c r="N8" s="33"/>
      <c r="O8" s="33"/>
      <c r="P8" s="99"/>
      <c r="Q8" s="274" t="str">
        <f t="shared" si="3"/>
        <v>szt.</v>
      </c>
      <c r="R8" s="394"/>
      <c r="S8" s="409"/>
      <c r="T8" s="409"/>
      <c r="U8" s="409"/>
      <c r="V8" s="409"/>
      <c r="W8" s="409"/>
      <c r="X8" s="409"/>
      <c r="Y8" s="409"/>
      <c r="Z8" s="409"/>
      <c r="AA8" s="409"/>
      <c r="AB8" s="409"/>
      <c r="AC8" s="409"/>
      <c r="AD8" s="409"/>
      <c r="AE8" s="409"/>
      <c r="AF8" s="491">
        <f t="shared" si="4"/>
        <v>0</v>
      </c>
      <c r="AG8" s="110"/>
      <c r="AH8" s="42">
        <f t="shared" si="5"/>
        <v>0</v>
      </c>
    </row>
    <row r="9" spans="1:34" ht="15" customHeight="1" x14ac:dyDescent="0.25">
      <c r="A9" s="89"/>
      <c r="B9" s="590"/>
      <c r="C9" s="602"/>
      <c r="D9" s="217" t="s">
        <v>3898</v>
      </c>
      <c r="E9" s="218">
        <v>60</v>
      </c>
      <c r="F9" s="218">
        <v>70</v>
      </c>
      <c r="G9" s="486">
        <f>VLOOKUP(D9,Baza_cen[],4,0)</f>
        <v>63.970500000000001</v>
      </c>
      <c r="H9" s="33"/>
      <c r="I9" s="109">
        <f t="shared" si="2"/>
        <v>63.970500000000001</v>
      </c>
      <c r="J9" s="33"/>
      <c r="K9" s="33"/>
      <c r="L9" s="33"/>
      <c r="M9" s="33"/>
      <c r="N9" s="33"/>
      <c r="O9" s="33"/>
      <c r="P9" s="99"/>
      <c r="Q9" s="274" t="str">
        <f t="shared" si="3"/>
        <v>szt.</v>
      </c>
      <c r="R9" s="394"/>
      <c r="S9" s="409"/>
      <c r="T9" s="409"/>
      <c r="U9" s="409"/>
      <c r="V9" s="409"/>
      <c r="W9" s="409"/>
      <c r="X9" s="409"/>
      <c r="Y9" s="409"/>
      <c r="Z9" s="409"/>
      <c r="AA9" s="409"/>
      <c r="AB9" s="409"/>
      <c r="AC9" s="409"/>
      <c r="AD9" s="409"/>
      <c r="AE9" s="409"/>
      <c r="AF9" s="491">
        <f t="shared" si="4"/>
        <v>0</v>
      </c>
      <c r="AG9" s="110"/>
      <c r="AH9" s="42">
        <f t="shared" si="5"/>
        <v>0</v>
      </c>
    </row>
    <row r="10" spans="1:34" ht="15" customHeight="1" x14ac:dyDescent="0.25">
      <c r="A10" s="89"/>
      <c r="B10" s="590"/>
      <c r="C10" s="602"/>
      <c r="D10" s="217" t="s">
        <v>3899</v>
      </c>
      <c r="E10" s="218">
        <v>60</v>
      </c>
      <c r="F10" s="182">
        <v>80</v>
      </c>
      <c r="G10" s="486">
        <f>VLOOKUP(D10,Baza_cen[],4,0)</f>
        <v>71.906999999999996</v>
      </c>
      <c r="H10" s="33"/>
      <c r="I10" s="109">
        <f t="shared" si="2"/>
        <v>71.906999999999996</v>
      </c>
      <c r="J10" s="33"/>
      <c r="K10" s="33"/>
      <c r="L10" s="33"/>
      <c r="M10" s="33"/>
      <c r="N10" s="33"/>
      <c r="O10" s="33"/>
      <c r="P10" s="99"/>
      <c r="Q10" s="274" t="str">
        <f t="shared" si="3"/>
        <v>szt.</v>
      </c>
      <c r="R10" s="394"/>
      <c r="S10" s="409"/>
      <c r="T10" s="409"/>
      <c r="U10" s="409"/>
      <c r="V10" s="409"/>
      <c r="W10" s="409"/>
      <c r="X10" s="409"/>
      <c r="Y10" s="409"/>
      <c r="Z10" s="409"/>
      <c r="AA10" s="409"/>
      <c r="AB10" s="409"/>
      <c r="AC10" s="409"/>
      <c r="AD10" s="409"/>
      <c r="AE10" s="409"/>
      <c r="AF10" s="491">
        <f t="shared" si="4"/>
        <v>0</v>
      </c>
      <c r="AG10" s="110"/>
      <c r="AH10" s="42">
        <f t="shared" si="5"/>
        <v>0</v>
      </c>
    </row>
    <row r="11" spans="1:34" ht="15" customHeight="1" x14ac:dyDescent="0.25">
      <c r="A11" s="89"/>
      <c r="B11" s="590"/>
      <c r="C11" s="602"/>
      <c r="D11" s="217" t="s">
        <v>3900</v>
      </c>
      <c r="E11" s="218">
        <v>60</v>
      </c>
      <c r="F11" s="182">
        <v>90</v>
      </c>
      <c r="G11" s="486">
        <f>VLOOKUP(D11,Baza_cen[],4,0)</f>
        <v>79.909499999999994</v>
      </c>
      <c r="H11" s="33"/>
      <c r="I11" s="109">
        <f t="shared" si="2"/>
        <v>79.909499999999994</v>
      </c>
      <c r="J11" s="33"/>
      <c r="K11" s="33"/>
      <c r="L11" s="33"/>
      <c r="M11" s="33"/>
      <c r="N11" s="33"/>
      <c r="O11" s="33"/>
      <c r="P11" s="99"/>
      <c r="Q11" s="274" t="str">
        <f t="shared" si="3"/>
        <v>szt.</v>
      </c>
      <c r="R11" s="394"/>
      <c r="S11" s="409"/>
      <c r="T11" s="409"/>
      <c r="U11" s="409"/>
      <c r="V11" s="409"/>
      <c r="W11" s="409"/>
      <c r="X11" s="409"/>
      <c r="Y11" s="409"/>
      <c r="Z11" s="409"/>
      <c r="AA11" s="409"/>
      <c r="AB11" s="409"/>
      <c r="AC11" s="409"/>
      <c r="AD11" s="409"/>
      <c r="AE11" s="409"/>
      <c r="AF11" s="491">
        <f t="shared" si="4"/>
        <v>0</v>
      </c>
      <c r="AG11" s="110"/>
      <c r="AH11" s="42">
        <f t="shared" si="5"/>
        <v>0</v>
      </c>
    </row>
    <row r="12" spans="1:34" ht="15" customHeight="1" x14ac:dyDescent="0.25">
      <c r="A12" s="89"/>
      <c r="B12" s="590"/>
      <c r="C12" s="602"/>
      <c r="D12" s="217" t="s">
        <v>3901</v>
      </c>
      <c r="E12" s="218">
        <v>60</v>
      </c>
      <c r="F12" s="218">
        <v>100</v>
      </c>
      <c r="G12" s="486">
        <f>VLOOKUP(D12,Baza_cen[],4,0)</f>
        <v>87.9285</v>
      </c>
      <c r="H12" s="33"/>
      <c r="I12" s="109">
        <f t="shared" si="2"/>
        <v>87.9285</v>
      </c>
      <c r="J12" s="33"/>
      <c r="K12" s="33"/>
      <c r="L12" s="33"/>
      <c r="M12" s="33"/>
      <c r="N12" s="33"/>
      <c r="O12" s="33"/>
      <c r="P12" s="99"/>
      <c r="Q12" s="274" t="str">
        <f t="shared" si="3"/>
        <v>szt.</v>
      </c>
      <c r="R12" s="394"/>
      <c r="S12" s="409"/>
      <c r="T12" s="409"/>
      <c r="U12" s="409"/>
      <c r="V12" s="409"/>
      <c r="W12" s="409"/>
      <c r="X12" s="409"/>
      <c r="Y12" s="409"/>
      <c r="Z12" s="409"/>
      <c r="AA12" s="409"/>
      <c r="AB12" s="409"/>
      <c r="AC12" s="409"/>
      <c r="AD12" s="409"/>
      <c r="AE12" s="409"/>
      <c r="AF12" s="491">
        <f t="shared" si="4"/>
        <v>0</v>
      </c>
      <c r="AG12" s="110"/>
      <c r="AH12" s="42">
        <f t="shared" si="5"/>
        <v>0</v>
      </c>
    </row>
    <row r="13" spans="1:34" ht="15" customHeight="1" x14ac:dyDescent="0.25">
      <c r="A13" s="89"/>
      <c r="B13" s="590"/>
      <c r="C13" s="602"/>
      <c r="D13" s="217" t="s">
        <v>3902</v>
      </c>
      <c r="E13" s="218">
        <v>60</v>
      </c>
      <c r="F13" s="182">
        <v>110</v>
      </c>
      <c r="G13" s="486">
        <f>VLOOKUP(D13,Baza_cen[],4,0)</f>
        <v>95.864999999999995</v>
      </c>
      <c r="H13" s="33"/>
      <c r="I13" s="109">
        <f t="shared" si="2"/>
        <v>95.864999999999995</v>
      </c>
      <c r="J13" s="33"/>
      <c r="K13" s="33"/>
      <c r="L13" s="33"/>
      <c r="M13" s="33"/>
      <c r="N13" s="33"/>
      <c r="O13" s="33"/>
      <c r="P13" s="99"/>
      <c r="Q13" s="274" t="str">
        <f t="shared" si="3"/>
        <v>szt.</v>
      </c>
      <c r="R13" s="394"/>
      <c r="S13" s="409"/>
      <c r="T13" s="409"/>
      <c r="U13" s="409"/>
      <c r="V13" s="409"/>
      <c r="W13" s="409"/>
      <c r="X13" s="409"/>
      <c r="Y13" s="409"/>
      <c r="Z13" s="409"/>
      <c r="AA13" s="409"/>
      <c r="AB13" s="409"/>
      <c r="AC13" s="409"/>
      <c r="AD13" s="409"/>
      <c r="AE13" s="409"/>
      <c r="AF13" s="491">
        <f t="shared" si="4"/>
        <v>0</v>
      </c>
      <c r="AG13" s="110"/>
      <c r="AH13" s="42">
        <f t="shared" si="5"/>
        <v>0</v>
      </c>
    </row>
    <row r="14" spans="1:34" ht="15" customHeight="1" x14ac:dyDescent="0.25">
      <c r="A14" s="89"/>
      <c r="B14" s="590"/>
      <c r="C14" s="602"/>
      <c r="D14" s="217" t="s">
        <v>3903</v>
      </c>
      <c r="E14" s="218">
        <v>60</v>
      </c>
      <c r="F14" s="182">
        <v>120</v>
      </c>
      <c r="G14" s="486">
        <f>VLOOKUP(D14,Baza_cen[],4,0)</f>
        <v>103.884</v>
      </c>
      <c r="H14" s="33"/>
      <c r="I14" s="109">
        <f t="shared" si="2"/>
        <v>103.884</v>
      </c>
      <c r="J14" s="33"/>
      <c r="K14" s="33"/>
      <c r="L14" s="33"/>
      <c r="M14" s="33"/>
      <c r="N14" s="33"/>
      <c r="O14" s="33"/>
      <c r="P14" s="99"/>
      <c r="Q14" s="274" t="str">
        <f t="shared" si="3"/>
        <v>szt.</v>
      </c>
      <c r="R14" s="394"/>
      <c r="S14" s="409"/>
      <c r="T14" s="409"/>
      <c r="U14" s="409"/>
      <c r="V14" s="409"/>
      <c r="W14" s="409"/>
      <c r="X14" s="409"/>
      <c r="Y14" s="409"/>
      <c r="Z14" s="409"/>
      <c r="AA14" s="409"/>
      <c r="AB14" s="409"/>
      <c r="AC14" s="409"/>
      <c r="AD14" s="409"/>
      <c r="AE14" s="409"/>
      <c r="AF14" s="491">
        <f t="shared" si="4"/>
        <v>0</v>
      </c>
      <c r="AG14" s="110"/>
      <c r="AH14" s="42">
        <f t="shared" si="5"/>
        <v>0</v>
      </c>
    </row>
    <row r="15" spans="1:34" ht="15" customHeight="1" x14ac:dyDescent="0.25">
      <c r="A15" s="89"/>
      <c r="B15" s="590"/>
      <c r="C15" s="602"/>
      <c r="D15" s="217" t="s">
        <v>3904</v>
      </c>
      <c r="E15" s="218">
        <v>60</v>
      </c>
      <c r="F15" s="218">
        <v>130</v>
      </c>
      <c r="G15" s="486">
        <f>VLOOKUP(D15,Baza_cen[],4,0)</f>
        <v>111.90299999999998</v>
      </c>
      <c r="H15" s="33"/>
      <c r="I15" s="109">
        <f t="shared" si="2"/>
        <v>111.90299999999998</v>
      </c>
      <c r="J15" s="33"/>
      <c r="K15" s="33"/>
      <c r="L15" s="33"/>
      <c r="M15" s="33"/>
      <c r="N15" s="33"/>
      <c r="O15" s="33"/>
      <c r="P15" s="99"/>
      <c r="Q15" s="274" t="str">
        <f t="shared" si="3"/>
        <v>szt.</v>
      </c>
      <c r="R15" s="394"/>
      <c r="S15" s="409"/>
      <c r="T15" s="409"/>
      <c r="U15" s="409"/>
      <c r="V15" s="409"/>
      <c r="W15" s="409"/>
      <c r="X15" s="409"/>
      <c r="Y15" s="409"/>
      <c r="Z15" s="409"/>
      <c r="AA15" s="409"/>
      <c r="AB15" s="409"/>
      <c r="AC15" s="409"/>
      <c r="AD15" s="409"/>
      <c r="AE15" s="409"/>
      <c r="AF15" s="491">
        <f t="shared" si="4"/>
        <v>0</v>
      </c>
      <c r="AG15" s="110"/>
      <c r="AH15" s="42">
        <f t="shared" si="5"/>
        <v>0</v>
      </c>
    </row>
    <row r="16" spans="1:34" ht="15" customHeight="1" x14ac:dyDescent="0.25">
      <c r="A16" s="89"/>
      <c r="B16" s="590"/>
      <c r="C16" s="602"/>
      <c r="D16" s="217" t="s">
        <v>3905</v>
      </c>
      <c r="E16" s="218">
        <v>60</v>
      </c>
      <c r="F16" s="182">
        <v>140</v>
      </c>
      <c r="G16" s="486">
        <f>VLOOKUP(D16,Baza_cen[],4,0)</f>
        <v>119.92200000000001</v>
      </c>
      <c r="H16" s="33"/>
      <c r="I16" s="109">
        <f t="shared" si="2"/>
        <v>119.92200000000001</v>
      </c>
      <c r="J16" s="33"/>
      <c r="K16" s="33"/>
      <c r="L16" s="33"/>
      <c r="M16" s="33"/>
      <c r="N16" s="33"/>
      <c r="O16" s="33"/>
      <c r="P16" s="99"/>
      <c r="Q16" s="274" t="str">
        <f t="shared" si="3"/>
        <v>szt.</v>
      </c>
      <c r="R16" s="394"/>
      <c r="S16" s="409"/>
      <c r="T16" s="409"/>
      <c r="U16" s="409"/>
      <c r="V16" s="409"/>
      <c r="W16" s="409"/>
      <c r="X16" s="409"/>
      <c r="Y16" s="409"/>
      <c r="Z16" s="409"/>
      <c r="AA16" s="409"/>
      <c r="AB16" s="409"/>
      <c r="AC16" s="409"/>
      <c r="AD16" s="409"/>
      <c r="AE16" s="409"/>
      <c r="AF16" s="491">
        <f t="shared" si="4"/>
        <v>0</v>
      </c>
      <c r="AG16" s="110"/>
      <c r="AH16" s="42">
        <f t="shared" si="5"/>
        <v>0</v>
      </c>
    </row>
    <row r="17" spans="1:34" ht="15" customHeight="1" x14ac:dyDescent="0.25">
      <c r="A17" s="89"/>
      <c r="B17" s="590"/>
      <c r="C17" s="602"/>
      <c r="D17" s="217" t="s">
        <v>3906</v>
      </c>
      <c r="E17" s="218">
        <v>60</v>
      </c>
      <c r="F17" s="182">
        <v>150</v>
      </c>
      <c r="G17" s="486">
        <f>VLOOKUP(D17,Baza_cen[],4,0)</f>
        <v>127.842</v>
      </c>
      <c r="H17" s="33"/>
      <c r="I17" s="109">
        <f t="shared" si="2"/>
        <v>127.842</v>
      </c>
      <c r="J17" s="33"/>
      <c r="K17" s="33"/>
      <c r="L17" s="33"/>
      <c r="M17" s="33"/>
      <c r="N17" s="33"/>
      <c r="O17" s="33"/>
      <c r="P17" s="99"/>
      <c r="Q17" s="274" t="str">
        <f t="shared" si="3"/>
        <v>szt.</v>
      </c>
      <c r="R17" s="394"/>
      <c r="S17" s="409"/>
      <c r="T17" s="409"/>
      <c r="U17" s="409"/>
      <c r="V17" s="409"/>
      <c r="W17" s="409"/>
      <c r="X17" s="409"/>
      <c r="Y17" s="409"/>
      <c r="Z17" s="409"/>
      <c r="AA17" s="409"/>
      <c r="AB17" s="409"/>
      <c r="AC17" s="409"/>
      <c r="AD17" s="409"/>
      <c r="AE17" s="409"/>
      <c r="AF17" s="491">
        <f t="shared" si="4"/>
        <v>0</v>
      </c>
      <c r="AG17" s="110"/>
      <c r="AH17" s="42">
        <f t="shared" si="5"/>
        <v>0</v>
      </c>
    </row>
    <row r="18" spans="1:34" ht="15" customHeight="1" x14ac:dyDescent="0.25">
      <c r="A18" s="89"/>
      <c r="B18" s="590"/>
      <c r="C18" s="602"/>
      <c r="D18" s="217" t="s">
        <v>3907</v>
      </c>
      <c r="E18" s="218">
        <v>60</v>
      </c>
      <c r="F18" s="218">
        <v>160</v>
      </c>
      <c r="G18" s="486">
        <f>VLOOKUP(D18,Baza_cen[],4,0)</f>
        <v>135.86099999999999</v>
      </c>
      <c r="H18" s="33"/>
      <c r="I18" s="109">
        <f t="shared" si="2"/>
        <v>135.86099999999999</v>
      </c>
      <c r="J18" s="33"/>
      <c r="K18" s="33"/>
      <c r="L18" s="33"/>
      <c r="M18" s="33"/>
      <c r="N18" s="33"/>
      <c r="O18" s="33"/>
      <c r="P18" s="99"/>
      <c r="Q18" s="274" t="str">
        <f t="shared" si="3"/>
        <v>szt.</v>
      </c>
      <c r="R18" s="394"/>
      <c r="S18" s="409"/>
      <c r="T18" s="409"/>
      <c r="U18" s="409"/>
      <c r="V18" s="409"/>
      <c r="W18" s="409"/>
      <c r="X18" s="409"/>
      <c r="Y18" s="409"/>
      <c r="Z18" s="409"/>
      <c r="AA18" s="409"/>
      <c r="AB18" s="409"/>
      <c r="AC18" s="409"/>
      <c r="AD18" s="409"/>
      <c r="AE18" s="409"/>
      <c r="AF18" s="491">
        <f t="shared" si="4"/>
        <v>0</v>
      </c>
      <c r="AG18" s="110"/>
      <c r="AH18" s="42">
        <f t="shared" si="5"/>
        <v>0</v>
      </c>
    </row>
    <row r="19" spans="1:34" ht="15" customHeight="1" x14ac:dyDescent="0.25">
      <c r="A19" s="89"/>
      <c r="B19" s="590"/>
      <c r="C19" s="602"/>
      <c r="D19" s="217" t="s">
        <v>3908</v>
      </c>
      <c r="E19" s="218">
        <v>60</v>
      </c>
      <c r="F19" s="182">
        <v>170</v>
      </c>
      <c r="G19" s="486">
        <f>VLOOKUP(D19,Baza_cen[],4,0)</f>
        <v>143.88</v>
      </c>
      <c r="H19" s="33"/>
      <c r="I19" s="109">
        <f t="shared" si="2"/>
        <v>143.88</v>
      </c>
      <c r="J19" s="33"/>
      <c r="K19" s="33"/>
      <c r="L19" s="33"/>
      <c r="M19" s="33"/>
      <c r="N19" s="33"/>
      <c r="O19" s="33"/>
      <c r="P19" s="99"/>
      <c r="Q19" s="274" t="str">
        <f t="shared" si="3"/>
        <v>szt.</v>
      </c>
      <c r="R19" s="394"/>
      <c r="S19" s="409"/>
      <c r="T19" s="409"/>
      <c r="U19" s="409"/>
      <c r="V19" s="409"/>
      <c r="W19" s="409"/>
      <c r="X19" s="409"/>
      <c r="Y19" s="409"/>
      <c r="Z19" s="409"/>
      <c r="AA19" s="409"/>
      <c r="AB19" s="409"/>
      <c r="AC19" s="409"/>
      <c r="AD19" s="409"/>
      <c r="AE19" s="409"/>
      <c r="AF19" s="491">
        <f t="shared" si="4"/>
        <v>0</v>
      </c>
      <c r="AG19" s="110"/>
      <c r="AH19" s="42">
        <f t="shared" si="5"/>
        <v>0</v>
      </c>
    </row>
    <row r="20" spans="1:34" ht="15" customHeight="1" x14ac:dyDescent="0.25">
      <c r="A20" s="89"/>
      <c r="B20" s="590"/>
      <c r="C20" s="602"/>
      <c r="D20" s="217" t="s">
        <v>3909</v>
      </c>
      <c r="E20" s="218">
        <v>60</v>
      </c>
      <c r="F20" s="182">
        <v>180</v>
      </c>
      <c r="G20" s="486">
        <f>VLOOKUP(D20,Baza_cen[],4,0)</f>
        <v>151.81649999999999</v>
      </c>
      <c r="H20" s="33"/>
      <c r="I20" s="109">
        <f t="shared" si="2"/>
        <v>151.81649999999999</v>
      </c>
      <c r="J20" s="33"/>
      <c r="K20" s="33"/>
      <c r="L20" s="33"/>
      <c r="M20" s="33"/>
      <c r="N20" s="33"/>
      <c r="O20" s="33"/>
      <c r="P20" s="99"/>
      <c r="Q20" s="274" t="str">
        <f t="shared" si="3"/>
        <v>szt.</v>
      </c>
      <c r="R20" s="394"/>
      <c r="S20" s="409"/>
      <c r="T20" s="409"/>
      <c r="U20" s="409"/>
      <c r="V20" s="409"/>
      <c r="W20" s="409"/>
      <c r="X20" s="409"/>
      <c r="Y20" s="409"/>
      <c r="Z20" s="409"/>
      <c r="AA20" s="409"/>
      <c r="AB20" s="409"/>
      <c r="AC20" s="409"/>
      <c r="AD20" s="409"/>
      <c r="AE20" s="409"/>
      <c r="AF20" s="491">
        <f t="shared" si="4"/>
        <v>0</v>
      </c>
      <c r="AG20" s="110"/>
      <c r="AH20" s="42">
        <f t="shared" si="5"/>
        <v>0</v>
      </c>
    </row>
    <row r="21" spans="1:34" ht="15" customHeight="1" x14ac:dyDescent="0.25">
      <c r="A21" s="89"/>
      <c r="B21" s="590"/>
      <c r="C21" s="602"/>
      <c r="D21" s="217" t="s">
        <v>3910</v>
      </c>
      <c r="E21" s="218">
        <v>60</v>
      </c>
      <c r="F21" s="218">
        <v>190</v>
      </c>
      <c r="G21" s="486">
        <f>VLOOKUP(D21,Baza_cen[],4,0)</f>
        <v>159.8355</v>
      </c>
      <c r="H21" s="33"/>
      <c r="I21" s="109">
        <f t="shared" si="2"/>
        <v>159.8355</v>
      </c>
      <c r="J21" s="33"/>
      <c r="K21" s="33"/>
      <c r="L21" s="33"/>
      <c r="M21" s="33"/>
      <c r="N21" s="33"/>
      <c r="O21" s="33"/>
      <c r="P21" s="99"/>
      <c r="Q21" s="274" t="str">
        <f t="shared" si="3"/>
        <v>szt.</v>
      </c>
      <c r="R21" s="394"/>
      <c r="S21" s="409"/>
      <c r="T21" s="409"/>
      <c r="U21" s="409"/>
      <c r="V21" s="409"/>
      <c r="W21" s="409"/>
      <c r="X21" s="409"/>
      <c r="Y21" s="409"/>
      <c r="Z21" s="409"/>
      <c r="AA21" s="409"/>
      <c r="AB21" s="409"/>
      <c r="AC21" s="409"/>
      <c r="AD21" s="409"/>
      <c r="AE21" s="409"/>
      <c r="AF21" s="491">
        <f t="shared" si="4"/>
        <v>0</v>
      </c>
      <c r="AG21" s="110"/>
      <c r="AH21" s="42">
        <f t="shared" si="5"/>
        <v>0</v>
      </c>
    </row>
    <row r="22" spans="1:34" ht="15" customHeight="1" x14ac:dyDescent="0.25">
      <c r="A22" s="89"/>
      <c r="B22" s="590"/>
      <c r="C22" s="602"/>
      <c r="D22" s="217" t="s">
        <v>3911</v>
      </c>
      <c r="E22" s="218">
        <v>60</v>
      </c>
      <c r="F22" s="182">
        <v>200</v>
      </c>
      <c r="G22" s="486">
        <f>VLOOKUP(D22,Baza_cen[],4,0)</f>
        <v>167.8545</v>
      </c>
      <c r="H22" s="33"/>
      <c r="I22" s="109">
        <f t="shared" si="2"/>
        <v>167.8545</v>
      </c>
      <c r="J22" s="33"/>
      <c r="K22" s="33"/>
      <c r="L22" s="33"/>
      <c r="M22" s="33"/>
      <c r="N22" s="33"/>
      <c r="O22" s="33"/>
      <c r="P22" s="99"/>
      <c r="Q22" s="274" t="str">
        <f t="shared" si="3"/>
        <v>szt.</v>
      </c>
      <c r="R22" s="394"/>
      <c r="S22" s="409"/>
      <c r="T22" s="409"/>
      <c r="U22" s="409"/>
      <c r="V22" s="409"/>
      <c r="W22" s="409"/>
      <c r="X22" s="409"/>
      <c r="Y22" s="409"/>
      <c r="Z22" s="409"/>
      <c r="AA22" s="409"/>
      <c r="AB22" s="409"/>
      <c r="AC22" s="409"/>
      <c r="AD22" s="409"/>
      <c r="AE22" s="409"/>
      <c r="AF22" s="491">
        <f t="shared" si="4"/>
        <v>0</v>
      </c>
      <c r="AG22" s="110"/>
      <c r="AH22" s="42">
        <f t="shared" si="5"/>
        <v>0</v>
      </c>
    </row>
    <row r="23" spans="1:34" ht="15" customHeight="1" x14ac:dyDescent="0.25">
      <c r="A23" s="89"/>
      <c r="B23" s="590"/>
      <c r="C23" s="602"/>
      <c r="D23" s="217" t="s">
        <v>3912</v>
      </c>
      <c r="E23" s="218">
        <v>60</v>
      </c>
      <c r="F23" s="182">
        <v>210</v>
      </c>
      <c r="G23" s="486">
        <f>VLOOKUP(D23,Baza_cen[],4,0)</f>
        <v>175.77449999999999</v>
      </c>
      <c r="H23" s="33"/>
      <c r="I23" s="109">
        <f t="shared" si="2"/>
        <v>175.77449999999999</v>
      </c>
      <c r="J23" s="33"/>
      <c r="K23" s="33"/>
      <c r="L23" s="33"/>
      <c r="M23" s="33"/>
      <c r="N23" s="33"/>
      <c r="O23" s="33"/>
      <c r="P23" s="99"/>
      <c r="Q23" s="274" t="str">
        <f t="shared" si="3"/>
        <v>szt.</v>
      </c>
      <c r="R23" s="394"/>
      <c r="S23" s="409"/>
      <c r="T23" s="409"/>
      <c r="U23" s="409"/>
      <c r="V23" s="409"/>
      <c r="W23" s="409"/>
      <c r="X23" s="409"/>
      <c r="Y23" s="409"/>
      <c r="Z23" s="409"/>
      <c r="AA23" s="409"/>
      <c r="AB23" s="409"/>
      <c r="AC23" s="409"/>
      <c r="AD23" s="409"/>
      <c r="AE23" s="409"/>
      <c r="AF23" s="491">
        <f t="shared" si="4"/>
        <v>0</v>
      </c>
      <c r="AG23" s="110"/>
      <c r="AH23" s="42">
        <f t="shared" si="5"/>
        <v>0</v>
      </c>
    </row>
    <row r="24" spans="1:34" ht="15" customHeight="1" x14ac:dyDescent="0.25">
      <c r="A24" s="89"/>
      <c r="B24" s="590"/>
      <c r="C24" s="602"/>
      <c r="D24" s="217" t="s">
        <v>3913</v>
      </c>
      <c r="E24" s="218">
        <v>60</v>
      </c>
      <c r="F24" s="218">
        <v>220</v>
      </c>
      <c r="G24" s="486">
        <f>VLOOKUP(D24,Baza_cen[],4,0)</f>
        <v>183.79349999999999</v>
      </c>
      <c r="H24" s="33"/>
      <c r="I24" s="109">
        <f t="shared" si="2"/>
        <v>183.79349999999999</v>
      </c>
      <c r="J24" s="33"/>
      <c r="K24" s="33"/>
      <c r="L24" s="33"/>
      <c r="M24" s="33"/>
      <c r="N24" s="33"/>
      <c r="O24" s="33"/>
      <c r="P24" s="99"/>
      <c r="Q24" s="274" t="str">
        <f t="shared" si="3"/>
        <v>szt.</v>
      </c>
      <c r="R24" s="394"/>
      <c r="S24" s="409"/>
      <c r="T24" s="409"/>
      <c r="U24" s="409"/>
      <c r="V24" s="409"/>
      <c r="W24" s="409"/>
      <c r="X24" s="409"/>
      <c r="Y24" s="409"/>
      <c r="Z24" s="409"/>
      <c r="AA24" s="409"/>
      <c r="AB24" s="409"/>
      <c r="AC24" s="409"/>
      <c r="AD24" s="409"/>
      <c r="AE24" s="409"/>
      <c r="AF24" s="491">
        <f t="shared" si="4"/>
        <v>0</v>
      </c>
      <c r="AG24" s="110"/>
      <c r="AH24" s="42">
        <f t="shared" si="5"/>
        <v>0</v>
      </c>
    </row>
    <row r="25" spans="1:34" ht="15" customHeight="1" x14ac:dyDescent="0.25">
      <c r="A25" s="89"/>
      <c r="B25" s="590"/>
      <c r="C25" s="602"/>
      <c r="D25" s="217" t="s">
        <v>3914</v>
      </c>
      <c r="E25" s="218">
        <v>60</v>
      </c>
      <c r="F25" s="182">
        <v>230</v>
      </c>
      <c r="G25" s="486">
        <f>VLOOKUP(D25,Baza_cen[],4,0)</f>
        <v>191.8125</v>
      </c>
      <c r="H25" s="33"/>
      <c r="I25" s="109">
        <f t="shared" si="2"/>
        <v>191.8125</v>
      </c>
      <c r="J25" s="33"/>
      <c r="K25" s="33"/>
      <c r="L25" s="33"/>
      <c r="M25" s="33"/>
      <c r="N25" s="33"/>
      <c r="O25" s="33"/>
      <c r="P25" s="99"/>
      <c r="Q25" s="274" t="str">
        <f t="shared" si="3"/>
        <v>szt.</v>
      </c>
      <c r="R25" s="394"/>
      <c r="S25" s="409"/>
      <c r="T25" s="409"/>
      <c r="U25" s="409"/>
      <c r="V25" s="409"/>
      <c r="W25" s="409"/>
      <c r="X25" s="409"/>
      <c r="Y25" s="409"/>
      <c r="Z25" s="409"/>
      <c r="AA25" s="409"/>
      <c r="AB25" s="409"/>
      <c r="AC25" s="409"/>
      <c r="AD25" s="409"/>
      <c r="AE25" s="409"/>
      <c r="AF25" s="491">
        <f t="shared" si="4"/>
        <v>0</v>
      </c>
      <c r="AG25" s="110"/>
      <c r="AH25" s="42">
        <f t="shared" si="5"/>
        <v>0</v>
      </c>
    </row>
    <row r="26" spans="1:34" ht="15" customHeight="1" x14ac:dyDescent="0.25">
      <c r="A26" s="89"/>
      <c r="B26" s="590"/>
      <c r="C26" s="602"/>
      <c r="D26" s="217" t="s">
        <v>3915</v>
      </c>
      <c r="E26" s="218">
        <v>60</v>
      </c>
      <c r="F26" s="182">
        <v>240</v>
      </c>
      <c r="G26" s="486">
        <f>VLOOKUP(D26,Baza_cen[],4,0)</f>
        <v>199.83149999999998</v>
      </c>
      <c r="H26" s="33"/>
      <c r="I26" s="109">
        <f t="shared" si="2"/>
        <v>199.83149999999998</v>
      </c>
      <c r="J26" s="33"/>
      <c r="K26" s="33"/>
      <c r="L26" s="33"/>
      <c r="M26" s="33"/>
      <c r="N26" s="33"/>
      <c r="O26" s="33"/>
      <c r="P26" s="99"/>
      <c r="Q26" s="274" t="str">
        <f t="shared" si="3"/>
        <v>szt.</v>
      </c>
      <c r="R26" s="394"/>
      <c r="S26" s="409"/>
      <c r="T26" s="409"/>
      <c r="U26" s="409"/>
      <c r="V26" s="409"/>
      <c r="W26" s="409"/>
      <c r="X26" s="409"/>
      <c r="Y26" s="409"/>
      <c r="Z26" s="409"/>
      <c r="AA26" s="409"/>
      <c r="AB26" s="409"/>
      <c r="AC26" s="409"/>
      <c r="AD26" s="409"/>
      <c r="AE26" s="409"/>
      <c r="AF26" s="491">
        <f t="shared" si="4"/>
        <v>0</v>
      </c>
      <c r="AG26" s="110"/>
      <c r="AH26" s="42">
        <f t="shared" si="5"/>
        <v>0</v>
      </c>
    </row>
    <row r="27" spans="1:34" ht="15" customHeight="1" x14ac:dyDescent="0.25">
      <c r="A27" s="89"/>
      <c r="B27" s="590"/>
      <c r="C27" s="602"/>
      <c r="D27" s="217" t="s">
        <v>3916</v>
      </c>
      <c r="E27" s="218">
        <v>60</v>
      </c>
      <c r="F27" s="218">
        <v>250</v>
      </c>
      <c r="G27" s="486">
        <f>VLOOKUP(D27,Baza_cen[],4,0)</f>
        <v>207.768</v>
      </c>
      <c r="H27" s="33"/>
      <c r="I27" s="109">
        <f t="shared" si="2"/>
        <v>207.768</v>
      </c>
      <c r="J27" s="33"/>
      <c r="K27" s="33"/>
      <c r="L27" s="33"/>
      <c r="M27" s="33"/>
      <c r="N27" s="33"/>
      <c r="O27" s="33"/>
      <c r="P27" s="99"/>
      <c r="Q27" s="274" t="str">
        <f t="shared" si="3"/>
        <v>szt.</v>
      </c>
      <c r="R27" s="394"/>
      <c r="S27" s="409"/>
      <c r="T27" s="409"/>
      <c r="U27" s="409"/>
      <c r="V27" s="409"/>
      <c r="W27" s="409"/>
      <c r="X27" s="409"/>
      <c r="Y27" s="409"/>
      <c r="Z27" s="409"/>
      <c r="AA27" s="409"/>
      <c r="AB27" s="409"/>
      <c r="AC27" s="409"/>
      <c r="AD27" s="409"/>
      <c r="AE27" s="409"/>
      <c r="AF27" s="491">
        <f t="shared" si="4"/>
        <v>0</v>
      </c>
      <c r="AG27" s="110"/>
      <c r="AH27" s="42">
        <f t="shared" si="5"/>
        <v>0</v>
      </c>
    </row>
    <row r="28" spans="1:34" ht="15" customHeight="1" x14ac:dyDescent="0.25">
      <c r="A28" s="89"/>
      <c r="B28" s="590"/>
      <c r="C28" s="602"/>
      <c r="D28" s="217" t="s">
        <v>3917</v>
      </c>
      <c r="E28" s="218">
        <v>60</v>
      </c>
      <c r="F28" s="182">
        <v>260</v>
      </c>
      <c r="G28" s="486">
        <f>VLOOKUP(D28,Baza_cen[],4,0)</f>
        <v>215.78699999999998</v>
      </c>
      <c r="H28" s="33"/>
      <c r="I28" s="109">
        <f t="shared" si="2"/>
        <v>215.78699999999998</v>
      </c>
      <c r="J28" s="33"/>
      <c r="K28" s="33"/>
      <c r="L28" s="33"/>
      <c r="M28" s="33"/>
      <c r="N28" s="33"/>
      <c r="O28" s="33"/>
      <c r="P28" s="99"/>
      <c r="Q28" s="274" t="str">
        <f t="shared" si="3"/>
        <v>szt.</v>
      </c>
      <c r="R28" s="394"/>
      <c r="S28" s="409"/>
      <c r="T28" s="409"/>
      <c r="U28" s="409"/>
      <c r="V28" s="409"/>
      <c r="W28" s="409"/>
      <c r="X28" s="409"/>
      <c r="Y28" s="409"/>
      <c r="Z28" s="409"/>
      <c r="AA28" s="409"/>
      <c r="AB28" s="409"/>
      <c r="AC28" s="409"/>
      <c r="AD28" s="409"/>
      <c r="AE28" s="409"/>
      <c r="AF28" s="491">
        <f t="shared" si="4"/>
        <v>0</v>
      </c>
      <c r="AG28" s="110"/>
      <c r="AH28" s="42">
        <f t="shared" si="5"/>
        <v>0</v>
      </c>
    </row>
    <row r="29" spans="1:34" ht="15" customHeight="1" x14ac:dyDescent="0.25">
      <c r="A29" s="89"/>
      <c r="B29" s="590"/>
      <c r="C29" s="602"/>
      <c r="D29" s="217" t="s">
        <v>3918</v>
      </c>
      <c r="E29" s="218">
        <v>60</v>
      </c>
      <c r="F29" s="182">
        <v>270</v>
      </c>
      <c r="G29" s="486">
        <f>VLOOKUP(D29,Baza_cen[],4,0)</f>
        <v>223.78949999999998</v>
      </c>
      <c r="H29" s="33"/>
      <c r="I29" s="109">
        <f t="shared" si="2"/>
        <v>223.78949999999998</v>
      </c>
      <c r="J29" s="33"/>
      <c r="K29" s="33"/>
      <c r="L29" s="33"/>
      <c r="M29" s="33"/>
      <c r="N29" s="33"/>
      <c r="O29" s="33"/>
      <c r="P29" s="99"/>
      <c r="Q29" s="274" t="str">
        <f t="shared" si="3"/>
        <v>szt.</v>
      </c>
      <c r="R29" s="394"/>
      <c r="S29" s="409"/>
      <c r="T29" s="409"/>
      <c r="U29" s="409"/>
      <c r="V29" s="409"/>
      <c r="W29" s="409"/>
      <c r="X29" s="409"/>
      <c r="Y29" s="409"/>
      <c r="Z29" s="409"/>
      <c r="AA29" s="409"/>
      <c r="AB29" s="409"/>
      <c r="AC29" s="409"/>
      <c r="AD29" s="409"/>
      <c r="AE29" s="409"/>
      <c r="AF29" s="491">
        <f t="shared" si="4"/>
        <v>0</v>
      </c>
      <c r="AG29" s="110"/>
      <c r="AH29" s="42">
        <f t="shared" si="5"/>
        <v>0</v>
      </c>
    </row>
    <row r="30" spans="1:34" ht="15" customHeight="1" x14ac:dyDescent="0.25">
      <c r="A30" s="89"/>
      <c r="B30" s="590"/>
      <c r="C30" s="602"/>
      <c r="D30" s="217" t="s">
        <v>3919</v>
      </c>
      <c r="E30" s="218">
        <v>60</v>
      </c>
      <c r="F30" s="218">
        <v>280</v>
      </c>
      <c r="G30" s="486">
        <f>VLOOKUP(D30,Baza_cen[],4,0)</f>
        <v>231.72599999999997</v>
      </c>
      <c r="H30" s="33"/>
      <c r="I30" s="109">
        <f t="shared" ref="I30:I32" si="6">G30*(1-$I$3)</f>
        <v>231.72599999999997</v>
      </c>
      <c r="J30" s="33"/>
      <c r="K30" s="33"/>
      <c r="L30" s="33"/>
      <c r="M30" s="33"/>
      <c r="N30" s="33"/>
      <c r="O30" s="33"/>
      <c r="P30" s="99"/>
      <c r="Q30" s="274" t="str">
        <f t="shared" ref="Q30:Q32" si="7">$Q$3</f>
        <v>szt.</v>
      </c>
      <c r="R30" s="394"/>
      <c r="S30" s="409"/>
      <c r="T30" s="409"/>
      <c r="U30" s="409"/>
      <c r="V30" s="409"/>
      <c r="W30" s="409"/>
      <c r="X30" s="409"/>
      <c r="Y30" s="409"/>
      <c r="Z30" s="409"/>
      <c r="AA30" s="409"/>
      <c r="AB30" s="409"/>
      <c r="AC30" s="409"/>
      <c r="AD30" s="409"/>
      <c r="AE30" s="409"/>
      <c r="AF30" s="491">
        <f t="shared" si="0"/>
        <v>0</v>
      </c>
      <c r="AG30" s="110"/>
      <c r="AH30" s="42">
        <f t="shared" si="1"/>
        <v>0</v>
      </c>
    </row>
    <row r="31" spans="1:34" ht="15" customHeight="1" x14ac:dyDescent="0.25">
      <c r="A31" s="89"/>
      <c r="B31" s="590"/>
      <c r="C31" s="602"/>
      <c r="D31" s="217" t="s">
        <v>3920</v>
      </c>
      <c r="E31" s="218">
        <v>60</v>
      </c>
      <c r="F31" s="182">
        <v>290</v>
      </c>
      <c r="G31" s="486">
        <f>VLOOKUP(D31,Baza_cen[],4,0)</f>
        <v>239.745</v>
      </c>
      <c r="H31" s="33"/>
      <c r="I31" s="109">
        <f t="shared" si="6"/>
        <v>239.745</v>
      </c>
      <c r="J31" s="33"/>
      <c r="K31" s="33"/>
      <c r="L31" s="33"/>
      <c r="M31" s="33"/>
      <c r="N31" s="33"/>
      <c r="O31" s="33"/>
      <c r="P31" s="99"/>
      <c r="Q31" s="274" t="str">
        <f t="shared" si="7"/>
        <v>szt.</v>
      </c>
      <c r="R31" s="394"/>
      <c r="S31" s="409"/>
      <c r="T31" s="409"/>
      <c r="U31" s="409"/>
      <c r="V31" s="409"/>
      <c r="W31" s="409"/>
      <c r="X31" s="409"/>
      <c r="Y31" s="409"/>
      <c r="Z31" s="409"/>
      <c r="AA31" s="409"/>
      <c r="AB31" s="409"/>
      <c r="AC31" s="409"/>
      <c r="AD31" s="409"/>
      <c r="AE31" s="409"/>
      <c r="AF31" s="491">
        <f t="shared" si="0"/>
        <v>0</v>
      </c>
      <c r="AG31" s="110"/>
      <c r="AH31" s="42">
        <f t="shared" si="1"/>
        <v>0</v>
      </c>
    </row>
    <row r="32" spans="1:34" ht="15" customHeight="1" x14ac:dyDescent="0.25">
      <c r="A32" s="89"/>
      <c r="B32" s="590"/>
      <c r="C32" s="602"/>
      <c r="D32" s="391" t="s">
        <v>3921</v>
      </c>
      <c r="E32" s="33">
        <v>60</v>
      </c>
      <c r="F32" s="33">
        <v>300</v>
      </c>
      <c r="G32" s="489">
        <f>VLOOKUP(D32,Baza_cen[],4,0)</f>
        <v>247.76399999999998</v>
      </c>
      <c r="H32" s="33"/>
      <c r="I32" s="109">
        <f t="shared" si="6"/>
        <v>247.76399999999998</v>
      </c>
      <c r="J32" s="33"/>
      <c r="K32" s="33"/>
      <c r="L32" s="33"/>
      <c r="M32" s="33"/>
      <c r="N32" s="33"/>
      <c r="O32" s="33"/>
      <c r="P32" s="99"/>
      <c r="Q32" s="274" t="str">
        <f t="shared" si="7"/>
        <v>szt.</v>
      </c>
      <c r="R32" s="394"/>
      <c r="S32" s="409"/>
      <c r="T32" s="409"/>
      <c r="U32" s="409"/>
      <c r="V32" s="409"/>
      <c r="W32" s="409"/>
      <c r="X32" s="409"/>
      <c r="Y32" s="409"/>
      <c r="Z32" s="409"/>
      <c r="AA32" s="409"/>
      <c r="AB32" s="409"/>
      <c r="AC32" s="409"/>
      <c r="AD32" s="409"/>
      <c r="AE32" s="409"/>
      <c r="AF32" s="491">
        <f t="shared" si="0"/>
        <v>0</v>
      </c>
      <c r="AG32" s="110"/>
      <c r="AH32" s="42">
        <f t="shared" si="1"/>
        <v>0</v>
      </c>
    </row>
    <row r="33" spans="1:34" x14ac:dyDescent="0.25">
      <c r="A33" s="488"/>
      <c r="B33" s="488"/>
      <c r="C33" s="488"/>
      <c r="D33" s="118"/>
      <c r="E33" s="118"/>
      <c r="F33" s="118"/>
      <c r="G33" s="118"/>
      <c r="H33" s="33"/>
      <c r="I33" s="45"/>
      <c r="J33" s="33"/>
      <c r="K33" s="33"/>
      <c r="L33" s="33"/>
      <c r="M33" s="33"/>
      <c r="N33" s="33"/>
      <c r="O33" s="33"/>
      <c r="P33" s="452"/>
      <c r="Q33" s="22"/>
      <c r="R33" s="396"/>
      <c r="S33" s="146"/>
      <c r="T33" s="146"/>
      <c r="U33" s="146"/>
      <c r="V33" s="146"/>
      <c r="W33" s="146"/>
      <c r="X33" s="146"/>
      <c r="Y33" s="146"/>
      <c r="Z33" s="146"/>
      <c r="AA33" s="146"/>
      <c r="AB33" s="146"/>
      <c r="AC33" s="146"/>
      <c r="AD33" s="146"/>
      <c r="AE33" s="146"/>
      <c r="AF33" s="492"/>
      <c r="AG33" s="120"/>
      <c r="AH33" s="76"/>
    </row>
    <row r="34" spans="1:34" ht="72.75" customHeight="1" x14ac:dyDescent="0.25">
      <c r="A34" s="600"/>
      <c r="B34" s="590" t="s">
        <v>3924</v>
      </c>
      <c r="C34" s="602" t="s">
        <v>3924</v>
      </c>
      <c r="D34" s="111" t="s">
        <v>3931</v>
      </c>
      <c r="E34" s="112">
        <v>150</v>
      </c>
      <c r="F34" s="112">
        <v>55</v>
      </c>
      <c r="G34" s="113">
        <f>VLOOKUP(D34,Baza_cen[],4,0)</f>
        <v>152</v>
      </c>
      <c r="H34" s="33"/>
      <c r="I34" s="109">
        <f t="shared" ref="I34:I35" si="8">G34*(1-$I$3)</f>
        <v>152</v>
      </c>
      <c r="J34" s="33"/>
      <c r="K34" s="33"/>
      <c r="L34" s="33"/>
      <c r="M34" s="33"/>
      <c r="N34" s="33"/>
      <c r="O34" s="33"/>
      <c r="P34" s="99"/>
      <c r="Q34" s="274" t="str">
        <f t="shared" ref="Q34:Q35" si="9">$Q$3</f>
        <v>szt.</v>
      </c>
      <c r="R34" s="394"/>
      <c r="S34" s="409"/>
      <c r="T34" s="409"/>
      <c r="U34" s="409"/>
      <c r="V34" s="409"/>
      <c r="W34" s="409"/>
      <c r="X34" s="409"/>
      <c r="Y34" s="409"/>
      <c r="Z34" s="409"/>
      <c r="AA34" s="409"/>
      <c r="AB34" s="409"/>
      <c r="AC34" s="409"/>
      <c r="AD34" s="409"/>
      <c r="AE34" s="409"/>
      <c r="AF34" s="491">
        <f t="shared" ref="AF34:AF35" si="10">P34*$J$1</f>
        <v>0</v>
      </c>
      <c r="AG34" s="110"/>
      <c r="AH34" s="42">
        <f t="shared" ref="AH34:AH35" si="11">AF34*I34</f>
        <v>0</v>
      </c>
    </row>
    <row r="35" spans="1:34" ht="72.75" customHeight="1" x14ac:dyDescent="0.25">
      <c r="A35" s="621"/>
      <c r="B35" s="622"/>
      <c r="C35" s="623"/>
      <c r="D35" s="115" t="s">
        <v>3932</v>
      </c>
      <c r="E35" s="116">
        <v>170</v>
      </c>
      <c r="F35" s="116">
        <v>55</v>
      </c>
      <c r="G35" s="117">
        <f>VLOOKUP(D35,Baza_cen[],4,0)</f>
        <v>172.5</v>
      </c>
      <c r="H35" s="33"/>
      <c r="I35" s="109">
        <f t="shared" si="8"/>
        <v>172.5</v>
      </c>
      <c r="J35" s="33"/>
      <c r="K35" s="33"/>
      <c r="L35" s="33"/>
      <c r="M35" s="33"/>
      <c r="N35" s="33"/>
      <c r="O35" s="33"/>
      <c r="P35" s="99"/>
      <c r="Q35" s="274" t="str">
        <f t="shared" si="9"/>
        <v>szt.</v>
      </c>
      <c r="R35" s="394"/>
      <c r="S35" s="409"/>
      <c r="T35" s="409"/>
      <c r="U35" s="409"/>
      <c r="V35" s="409"/>
      <c r="W35" s="409"/>
      <c r="X35" s="409"/>
      <c r="Y35" s="409"/>
      <c r="Z35" s="409"/>
      <c r="AA35" s="409"/>
      <c r="AB35" s="409"/>
      <c r="AC35" s="409"/>
      <c r="AD35" s="409"/>
      <c r="AE35" s="409"/>
      <c r="AF35" s="491">
        <f t="shared" si="10"/>
        <v>0</v>
      </c>
      <c r="AG35" s="110"/>
      <c r="AH35" s="42">
        <f t="shared" si="11"/>
        <v>0</v>
      </c>
    </row>
    <row r="36" spans="1:34" x14ac:dyDescent="0.25">
      <c r="A36" s="118"/>
      <c r="B36" s="118"/>
      <c r="C36" s="118"/>
      <c r="D36" s="118"/>
      <c r="E36" s="118"/>
      <c r="F36" s="118"/>
      <c r="G36" s="118"/>
      <c r="H36" s="33"/>
      <c r="I36" s="45"/>
      <c r="J36" s="33"/>
      <c r="K36" s="33"/>
      <c r="L36" s="33"/>
      <c r="M36" s="33"/>
      <c r="N36" s="33"/>
      <c r="O36" s="33"/>
      <c r="P36" s="452"/>
      <c r="Q36" s="22"/>
      <c r="R36" s="396"/>
      <c r="S36" s="146"/>
      <c r="T36" s="146"/>
      <c r="U36" s="146"/>
      <c r="V36" s="146"/>
      <c r="W36" s="146"/>
      <c r="X36" s="146"/>
      <c r="Y36" s="146"/>
      <c r="Z36" s="146"/>
      <c r="AA36" s="146"/>
      <c r="AB36" s="146"/>
      <c r="AC36" s="146"/>
      <c r="AD36" s="146"/>
      <c r="AE36" s="146"/>
      <c r="AF36" s="492"/>
      <c r="AG36" s="120"/>
      <c r="AH36" s="76"/>
    </row>
    <row r="37" spans="1:34" ht="137.25" customHeight="1" x14ac:dyDescent="0.25">
      <c r="A37" s="213"/>
      <c r="B37" s="482" t="s">
        <v>3925</v>
      </c>
      <c r="C37" s="483" t="s">
        <v>3927</v>
      </c>
      <c r="D37" s="212" t="s">
        <v>3926</v>
      </c>
      <c r="E37" s="213"/>
      <c r="F37" s="213">
        <v>60</v>
      </c>
      <c r="G37" s="487">
        <f>VLOOKUP(D37,Baza_cen[],4,0)</f>
        <v>55</v>
      </c>
      <c r="H37" s="33"/>
      <c r="I37" s="109">
        <f t="shared" ref="I37" si="12">G37*(1-$I$3)</f>
        <v>55</v>
      </c>
      <c r="J37" s="33"/>
      <c r="K37" s="33"/>
      <c r="L37" s="33"/>
      <c r="M37" s="33"/>
      <c r="N37" s="33"/>
      <c r="O37" s="33"/>
      <c r="P37" s="99"/>
      <c r="Q37" s="274" t="str">
        <f t="shared" ref="Q37" si="13">$Q$3</f>
        <v>szt.</v>
      </c>
      <c r="R37" s="394"/>
      <c r="S37" s="409"/>
      <c r="T37" s="409"/>
      <c r="U37" s="409"/>
      <c r="V37" s="409"/>
      <c r="W37" s="409"/>
      <c r="X37" s="409"/>
      <c r="Y37" s="409"/>
      <c r="Z37" s="409"/>
      <c r="AA37" s="409"/>
      <c r="AB37" s="409"/>
      <c r="AC37" s="409"/>
      <c r="AD37" s="409"/>
      <c r="AE37" s="409"/>
      <c r="AF37" s="491">
        <f t="shared" ref="AF37" si="14">P37*$J$1</f>
        <v>0</v>
      </c>
      <c r="AG37" s="110"/>
      <c r="AH37" s="42">
        <f t="shared" ref="AH37" si="15">AF37*I37</f>
        <v>0</v>
      </c>
    </row>
    <row r="38" spans="1:34" x14ac:dyDescent="0.25">
      <c r="A38" s="118"/>
      <c r="B38" s="118"/>
      <c r="C38" s="118"/>
      <c r="D38" s="118"/>
      <c r="E38" s="118"/>
      <c r="F38" s="118"/>
      <c r="G38" s="118"/>
      <c r="H38" s="33"/>
      <c r="I38" s="45"/>
      <c r="J38" s="33"/>
      <c r="K38" s="33"/>
      <c r="L38" s="33"/>
      <c r="M38" s="33"/>
      <c r="N38" s="33"/>
      <c r="O38" s="33"/>
      <c r="P38" s="452"/>
      <c r="Q38" s="22"/>
      <c r="R38" s="396"/>
      <c r="S38" s="146"/>
      <c r="T38" s="146"/>
      <c r="U38" s="146"/>
      <c r="V38" s="146"/>
      <c r="W38" s="146"/>
      <c r="X38" s="146"/>
      <c r="Y38" s="146"/>
      <c r="Z38" s="146"/>
      <c r="AA38" s="146"/>
      <c r="AB38" s="146"/>
      <c r="AC38" s="146"/>
      <c r="AD38" s="146"/>
      <c r="AE38" s="146"/>
      <c r="AF38" s="119"/>
      <c r="AG38" s="120"/>
      <c r="AH38" s="76"/>
    </row>
  </sheetData>
  <sheetProtection algorithmName="SHA-512" hashValue="Q4Z4eoxCfaWEvqJZxz64X+i1ktH10wY16pP15gz6KubiU1sfcyD9CvNEURabMjkJ0TTMbHOMY2QVkVvnnHn7VA==" saltValue="XpT5+8UGoXIGdZocqpZ2Xg==" spinCount="100000" sheet="1" objects="1" scenarios="1"/>
  <protectedRanges>
    <protectedRange sqref="P5:P32 P34:P35 P37" name="Rozstęp1"/>
  </protectedRanges>
  <mergeCells count="8">
    <mergeCell ref="A34:A35"/>
    <mergeCell ref="B34:B35"/>
    <mergeCell ref="C34:C35"/>
    <mergeCell ref="A1:F1"/>
    <mergeCell ref="P1:AH1"/>
    <mergeCell ref="A2:G2"/>
    <mergeCell ref="C5:C32"/>
    <mergeCell ref="B5:B32"/>
  </mergeCells>
  <pageMargins left="0.23622047244094491" right="0.23622047244094491" top="0.74803149606299213" bottom="0.74803149606299213" header="0.31496062992125984" footer="0.31496062992125984"/>
  <pageSetup paperSize="9" scale="64" fitToHeight="0" orientation="portrait" r:id="rId1"/>
  <headerFooter>
    <oddHeader>&amp;C&amp;"-,Pogrubiony"&amp;22Karta Zamówień&amp;R&amp;K00-045&amp;D</oddHeader>
    <oddFooter>&amp;C&amp;G&amp;R&amp;K00-049&amp;P</oddFooter>
  </headerFooter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CAE04D-EC82-450D-8221-653F3F4C4746}">
  <sheetPr>
    <tabColor theme="0" tint="-0.499984740745262"/>
    <pageSetUpPr fitToPage="1"/>
  </sheetPr>
  <dimension ref="A1:AI12"/>
  <sheetViews>
    <sheetView showGridLines="0" zoomScale="85" zoomScaleNormal="85" workbookViewId="0">
      <pane ySplit="3" topLeftCell="A4" activePane="bottomLeft" state="frozen"/>
      <selection sqref="A1:F1"/>
      <selection pane="bottomLeft" sqref="A1:F1"/>
    </sheetView>
  </sheetViews>
  <sheetFormatPr defaultRowHeight="15" x14ac:dyDescent="0.25"/>
  <cols>
    <col min="1" max="2" width="29.140625" customWidth="1"/>
    <col min="3" max="7" width="18.85546875" customWidth="1"/>
    <col min="8" max="8" width="2.7109375" customWidth="1"/>
    <col min="9" max="9" width="15.7109375" customWidth="1"/>
    <col min="10" max="10" width="2.7109375" customWidth="1"/>
    <col min="11" max="15" width="0" hidden="1" customWidth="1"/>
    <col min="16" max="16" width="15.7109375" customWidth="1"/>
    <col min="17" max="17" width="5.85546875" customWidth="1"/>
    <col min="18" max="18" width="3.28515625" customWidth="1"/>
    <col min="19" max="20" width="15.7109375" customWidth="1"/>
    <col min="21" max="21" width="2.7109375" customWidth="1"/>
    <col min="22" max="32" width="0" hidden="1" customWidth="1"/>
    <col min="33" max="33" width="15.7109375" customWidth="1"/>
    <col min="34" max="34" width="0" hidden="1" customWidth="1"/>
    <col min="35" max="35" width="25.7109375" customWidth="1"/>
  </cols>
  <sheetData>
    <row r="1" spans="1:35" ht="51.75" customHeight="1" thickBot="1" x14ac:dyDescent="0.3">
      <c r="A1" s="624" t="s">
        <v>1181</v>
      </c>
      <c r="B1" s="624"/>
      <c r="C1" s="624"/>
      <c r="D1" s="624"/>
      <c r="E1" s="624"/>
      <c r="F1" s="624"/>
      <c r="G1" s="456" t="s">
        <v>14</v>
      </c>
      <c r="H1" s="198" t="s">
        <v>2402</v>
      </c>
      <c r="I1" s="618" t="s">
        <v>2514</v>
      </c>
      <c r="J1" s="619"/>
      <c r="K1" s="619"/>
      <c r="L1" s="619"/>
      <c r="M1" s="619"/>
      <c r="N1" s="619"/>
      <c r="O1" s="619"/>
      <c r="P1" s="619"/>
      <c r="Q1" s="619"/>
      <c r="R1" s="619"/>
      <c r="S1" s="619"/>
      <c r="T1" s="620"/>
      <c r="U1" s="199"/>
      <c r="V1" s="199"/>
      <c r="W1" s="199"/>
      <c r="X1" s="199"/>
      <c r="Y1" s="199"/>
      <c r="Z1" s="199"/>
      <c r="AA1" s="199"/>
      <c r="AB1" s="199"/>
      <c r="AC1" s="199"/>
      <c r="AD1" s="199"/>
      <c r="AE1" s="199"/>
      <c r="AF1" s="199"/>
      <c r="AG1" s="31" t="s">
        <v>2404</v>
      </c>
      <c r="AH1" s="31"/>
      <c r="AI1" s="32">
        <f>RABATY!C4</f>
        <v>4.4000000000000004</v>
      </c>
    </row>
    <row r="2" spans="1:35" ht="30" x14ac:dyDescent="0.25">
      <c r="A2" s="600" t="s">
        <v>2463</v>
      </c>
      <c r="B2" s="600"/>
      <c r="C2" s="600"/>
      <c r="D2" s="600"/>
      <c r="E2" s="600"/>
      <c r="F2" s="600"/>
      <c r="G2" s="600"/>
      <c r="H2" s="200">
        <v>1.2</v>
      </c>
      <c r="I2" s="34" t="s">
        <v>4</v>
      </c>
      <c r="J2" s="33"/>
      <c r="K2" s="33"/>
      <c r="L2" s="33"/>
      <c r="M2" s="33"/>
      <c r="N2" s="33"/>
      <c r="O2" s="33"/>
      <c r="P2" s="423" t="s">
        <v>46</v>
      </c>
      <c r="Q2" s="274" t="s">
        <v>2451</v>
      </c>
      <c r="R2" s="399"/>
      <c r="S2" s="100" t="s">
        <v>2464</v>
      </c>
      <c r="T2" s="100" t="s">
        <v>2515</v>
      </c>
      <c r="U2" s="201"/>
      <c r="V2" s="201"/>
      <c r="W2" s="201"/>
      <c r="X2" s="201"/>
      <c r="Y2" s="201"/>
      <c r="Z2" s="201"/>
      <c r="AA2" s="201"/>
      <c r="AB2" s="201"/>
      <c r="AC2" s="201"/>
      <c r="AD2" s="201"/>
      <c r="AE2" s="201"/>
      <c r="AF2" s="201"/>
      <c r="AG2" s="597" t="s">
        <v>2516</v>
      </c>
      <c r="AH2" s="597"/>
      <c r="AI2" s="597"/>
    </row>
    <row r="3" spans="1:35" ht="48.75" customHeight="1" x14ac:dyDescent="0.25">
      <c r="A3" s="38" t="s">
        <v>2406</v>
      </c>
      <c r="B3" s="38"/>
      <c r="C3" s="38" t="s">
        <v>2465</v>
      </c>
      <c r="D3" s="38" t="s">
        <v>42</v>
      </c>
      <c r="E3" s="38" t="s">
        <v>2517</v>
      </c>
      <c r="F3" s="38" t="s">
        <v>2504</v>
      </c>
      <c r="G3" s="38" t="s">
        <v>2518</v>
      </c>
      <c r="H3" s="202">
        <v>1.1499999999999999</v>
      </c>
      <c r="I3" s="39">
        <f>RABATY!C11</f>
        <v>0</v>
      </c>
      <c r="J3" s="33"/>
      <c r="K3" s="33"/>
      <c r="L3" s="33"/>
      <c r="M3" s="33"/>
      <c r="N3" s="33"/>
      <c r="O3" s="33"/>
      <c r="P3" s="423">
        <f>SUM(P5:P7,P10:P12)</f>
        <v>0</v>
      </c>
      <c r="Q3" s="274" t="s">
        <v>2402</v>
      </c>
      <c r="R3" s="394"/>
      <c r="S3" s="203">
        <f>SUM(S5:S7,S10:S12)</f>
        <v>0</v>
      </c>
      <c r="T3" s="203">
        <f>SUM(T5:T7,T10:T12)</f>
        <v>0</v>
      </c>
      <c r="U3" s="204"/>
      <c r="V3" s="204"/>
      <c r="W3" s="204"/>
      <c r="X3" s="204"/>
      <c r="Y3" s="204"/>
      <c r="Z3" s="204"/>
      <c r="AA3" s="204"/>
      <c r="AB3" s="204"/>
      <c r="AC3" s="204"/>
      <c r="AD3" s="204"/>
      <c r="AE3" s="204"/>
      <c r="AF3" s="204"/>
      <c r="AG3" s="41">
        <f>SUM(AG5:AG7,AG10:AG12)</f>
        <v>0</v>
      </c>
      <c r="AH3" s="413"/>
      <c r="AI3" s="42">
        <f>AG3*AI1</f>
        <v>0</v>
      </c>
    </row>
    <row r="4" spans="1:35" ht="15.75" x14ac:dyDescent="0.25">
      <c r="A4" s="43"/>
      <c r="B4" s="205"/>
      <c r="C4" s="205"/>
      <c r="D4" s="205"/>
      <c r="E4" s="205"/>
      <c r="F4" s="205"/>
      <c r="G4" s="151"/>
      <c r="H4" s="43"/>
      <c r="I4" s="45"/>
      <c r="J4" s="43"/>
      <c r="K4" s="43"/>
      <c r="L4" s="43"/>
      <c r="M4" s="43"/>
      <c r="N4" s="43"/>
      <c r="O4" s="43"/>
      <c r="P4" s="22"/>
      <c r="Q4" s="22"/>
      <c r="R4" s="396"/>
      <c r="S4" s="22"/>
      <c r="T4" s="22"/>
      <c r="U4" s="104"/>
      <c r="V4" s="104"/>
      <c r="W4" s="104"/>
      <c r="X4" s="104"/>
      <c r="Y4" s="104"/>
      <c r="Z4" s="104"/>
      <c r="AA4" s="104"/>
      <c r="AB4" s="104"/>
      <c r="AC4" s="104"/>
      <c r="AD4" s="104"/>
      <c r="AE4" s="104"/>
      <c r="AF4" s="104"/>
      <c r="AG4" s="48"/>
      <c r="AH4" s="414"/>
      <c r="AI4" s="206"/>
    </row>
    <row r="5" spans="1:35" ht="47.25" customHeight="1" x14ac:dyDescent="0.25">
      <c r="A5" s="592"/>
      <c r="B5" s="590" t="s">
        <v>13</v>
      </c>
      <c r="C5" s="601" t="s">
        <v>14</v>
      </c>
      <c r="D5" s="207" t="s">
        <v>1180</v>
      </c>
      <c r="E5" s="182">
        <v>85</v>
      </c>
      <c r="F5" s="182">
        <v>80</v>
      </c>
      <c r="G5" s="208">
        <f>VLOOKUP(D5,Baza_cen[],4,0)</f>
        <v>11.726100000000001</v>
      </c>
      <c r="H5" s="33"/>
      <c r="I5" s="54">
        <f>G5*(1-$I$3)</f>
        <v>11.726100000000001</v>
      </c>
      <c r="J5" s="33"/>
      <c r="K5" s="33"/>
      <c r="L5" s="33"/>
      <c r="M5" s="33"/>
      <c r="N5" s="33"/>
      <c r="O5" s="33"/>
      <c r="P5" s="35"/>
      <c r="Q5" s="274" t="str">
        <f>$Q$3</f>
        <v>szt.</v>
      </c>
      <c r="R5" s="394"/>
      <c r="S5" s="203">
        <f>P5*$H$2</f>
        <v>0</v>
      </c>
      <c r="T5" s="203">
        <f>P5*$H$3</f>
        <v>0</v>
      </c>
      <c r="U5" s="33"/>
      <c r="V5" s="33"/>
      <c r="W5" s="33"/>
      <c r="X5" s="33"/>
      <c r="Y5" s="33"/>
      <c r="Z5" s="33"/>
      <c r="AA5" s="33"/>
      <c r="AB5" s="33"/>
      <c r="AC5" s="33"/>
      <c r="AD5" s="33"/>
      <c r="AE5" s="33"/>
      <c r="AF5" s="33"/>
      <c r="AG5" s="41">
        <f>P5*I5</f>
        <v>0</v>
      </c>
      <c r="AH5" s="413"/>
      <c r="AI5" s="42">
        <f>AG5*$AI$1</f>
        <v>0</v>
      </c>
    </row>
    <row r="6" spans="1:35" ht="47.25" customHeight="1" x14ac:dyDescent="0.25">
      <c r="A6" s="592"/>
      <c r="B6" s="590"/>
      <c r="C6" s="601"/>
      <c r="D6" s="209" t="s">
        <v>1182</v>
      </c>
      <c r="E6" s="210">
        <v>85</v>
      </c>
      <c r="F6" s="210">
        <v>100</v>
      </c>
      <c r="G6" s="211">
        <f>VLOOKUP(D6,Baza_cen[],4,0)</f>
        <v>14.680200000000001</v>
      </c>
      <c r="H6" s="33"/>
      <c r="I6" s="54">
        <f>G6*(1-$I$3)</f>
        <v>14.680200000000001</v>
      </c>
      <c r="J6" s="33"/>
      <c r="K6" s="33"/>
      <c r="L6" s="33"/>
      <c r="M6" s="33"/>
      <c r="N6" s="33"/>
      <c r="O6" s="33"/>
      <c r="P6" s="35"/>
      <c r="Q6" s="274" t="str">
        <f t="shared" ref="Q6:Q7" si="0">$Q$3</f>
        <v>szt.</v>
      </c>
      <c r="R6" s="394"/>
      <c r="S6" s="203">
        <f>P6*$H$2</f>
        <v>0</v>
      </c>
      <c r="T6" s="203">
        <f>P6*$H$3</f>
        <v>0</v>
      </c>
      <c r="U6" s="33"/>
      <c r="V6" s="33"/>
      <c r="W6" s="33"/>
      <c r="X6" s="33"/>
      <c r="Y6" s="33"/>
      <c r="Z6" s="33"/>
      <c r="AA6" s="33"/>
      <c r="AB6" s="33"/>
      <c r="AC6" s="33"/>
      <c r="AD6" s="33"/>
      <c r="AE6" s="33"/>
      <c r="AF6" s="33"/>
      <c r="AG6" s="41">
        <f t="shared" ref="AG6:AG7" si="1">P6*I6</f>
        <v>0</v>
      </c>
      <c r="AH6" s="413"/>
      <c r="AI6" s="42">
        <f>AG6*$AI$1</f>
        <v>0</v>
      </c>
    </row>
    <row r="7" spans="1:35" ht="47.25" customHeight="1" x14ac:dyDescent="0.25">
      <c r="A7" s="625"/>
      <c r="B7" s="622"/>
      <c r="C7" s="626"/>
      <c r="D7" s="212" t="s">
        <v>1183</v>
      </c>
      <c r="E7" s="213">
        <v>85</v>
      </c>
      <c r="F7" s="213">
        <v>120</v>
      </c>
      <c r="G7" s="214">
        <f>VLOOKUP(D7,Baza_cen[],4,0)</f>
        <v>17.621400000000001</v>
      </c>
      <c r="H7" s="33"/>
      <c r="I7" s="54">
        <f>G7*(1-$I$3)</f>
        <v>17.621400000000001</v>
      </c>
      <c r="J7" s="33"/>
      <c r="K7" s="33"/>
      <c r="L7" s="33"/>
      <c r="M7" s="33"/>
      <c r="N7" s="33"/>
      <c r="O7" s="33"/>
      <c r="P7" s="421"/>
      <c r="Q7" s="422" t="str">
        <f t="shared" si="0"/>
        <v>szt.</v>
      </c>
      <c r="R7" s="394"/>
      <c r="S7" s="203">
        <f>P7*$H$2</f>
        <v>0</v>
      </c>
      <c r="T7" s="203">
        <f>P7*$H$3</f>
        <v>0</v>
      </c>
      <c r="U7" s="33"/>
      <c r="V7" s="33"/>
      <c r="W7" s="33"/>
      <c r="X7" s="33"/>
      <c r="Y7" s="33"/>
      <c r="Z7" s="33"/>
      <c r="AA7" s="33"/>
      <c r="AB7" s="33"/>
      <c r="AC7" s="33"/>
      <c r="AD7" s="33"/>
      <c r="AE7" s="33"/>
      <c r="AF7" s="33"/>
      <c r="AG7" s="41">
        <f t="shared" si="1"/>
        <v>0</v>
      </c>
      <c r="AH7" s="413"/>
      <c r="AI7" s="42">
        <f>AG7*$AI$1</f>
        <v>0</v>
      </c>
    </row>
    <row r="8" spans="1:35" x14ac:dyDescent="0.25">
      <c r="A8" s="33"/>
      <c r="B8" s="33"/>
      <c r="C8" s="147"/>
      <c r="D8" s="147"/>
      <c r="E8" s="33"/>
      <c r="F8" s="33"/>
      <c r="G8" s="147"/>
      <c r="H8" s="33"/>
      <c r="I8" s="45"/>
      <c r="J8" s="33"/>
      <c r="K8" s="33"/>
      <c r="L8" s="33"/>
      <c r="M8" s="33"/>
      <c r="N8" s="33"/>
      <c r="O8" s="33"/>
      <c r="P8" s="146"/>
      <c r="Q8" s="146"/>
      <c r="R8" s="396"/>
      <c r="S8" s="146"/>
      <c r="T8" s="146"/>
      <c r="U8" s="33"/>
      <c r="V8" s="33"/>
      <c r="W8" s="33"/>
      <c r="X8" s="33"/>
      <c r="Y8" s="33"/>
      <c r="Z8" s="33"/>
      <c r="AA8" s="33"/>
      <c r="AB8" s="33"/>
      <c r="AC8" s="33"/>
      <c r="AD8" s="33"/>
      <c r="AE8" s="33"/>
      <c r="AF8" s="33"/>
      <c r="AG8" s="48"/>
      <c r="AH8" s="414"/>
      <c r="AI8" s="206"/>
    </row>
    <row r="9" spans="1:35" x14ac:dyDescent="0.25">
      <c r="A9" s="33"/>
      <c r="B9" s="33"/>
      <c r="C9" s="147"/>
      <c r="D9" s="147"/>
      <c r="E9" s="33"/>
      <c r="F9" s="33"/>
      <c r="G9" s="147"/>
      <c r="H9" s="33"/>
      <c r="I9" s="93"/>
      <c r="J9" s="33"/>
      <c r="K9" s="33"/>
      <c r="L9" s="33"/>
      <c r="M9" s="33"/>
      <c r="N9" s="33"/>
      <c r="O9" s="33"/>
      <c r="P9" s="146"/>
      <c r="Q9" s="146"/>
      <c r="R9" s="396"/>
      <c r="S9" s="146"/>
      <c r="T9" s="146"/>
      <c r="U9" s="33"/>
      <c r="V9" s="33"/>
      <c r="W9" s="33"/>
      <c r="X9" s="33"/>
      <c r="Y9" s="33"/>
      <c r="Z9" s="33"/>
      <c r="AA9" s="33"/>
      <c r="AB9" s="33"/>
      <c r="AC9" s="33"/>
      <c r="AD9" s="33"/>
      <c r="AE9" s="33"/>
      <c r="AF9" s="33"/>
      <c r="AG9" s="215"/>
      <c r="AH9" s="414"/>
      <c r="AI9" s="216"/>
    </row>
    <row r="10" spans="1:35" ht="47.25" customHeight="1" x14ac:dyDescent="0.25">
      <c r="A10" s="600"/>
      <c r="B10" s="590" t="s">
        <v>1185</v>
      </c>
      <c r="C10" s="602" t="s">
        <v>2519</v>
      </c>
      <c r="D10" s="207" t="s">
        <v>1184</v>
      </c>
      <c r="E10" s="182">
        <v>67</v>
      </c>
      <c r="F10" s="182">
        <v>30</v>
      </c>
      <c r="G10" s="208">
        <f>VLOOKUP(D10,Baza_cen[],4,0)</f>
        <v>3.9344999999999999</v>
      </c>
      <c r="H10" s="33"/>
      <c r="I10" s="54">
        <f t="shared" ref="I10:I12" si="2">G10*(1-$I$3)</f>
        <v>3.9344999999999999</v>
      </c>
      <c r="J10" s="33"/>
      <c r="K10" s="33"/>
      <c r="L10" s="33"/>
      <c r="M10" s="33"/>
      <c r="N10" s="33"/>
      <c r="O10" s="33"/>
      <c r="P10" s="35"/>
      <c r="Q10" s="274" t="str">
        <f t="shared" ref="Q10:Q12" si="3">$Q$3</f>
        <v>szt.</v>
      </c>
      <c r="R10" s="394"/>
      <c r="S10" s="203">
        <f>P10*$H$2</f>
        <v>0</v>
      </c>
      <c r="T10" s="203">
        <f>P10*$H$3</f>
        <v>0</v>
      </c>
      <c r="U10" s="33"/>
      <c r="V10" s="33"/>
      <c r="W10" s="33"/>
      <c r="X10" s="33"/>
      <c r="Y10" s="33"/>
      <c r="Z10" s="33"/>
      <c r="AA10" s="33"/>
      <c r="AB10" s="33"/>
      <c r="AC10" s="33"/>
      <c r="AD10" s="33"/>
      <c r="AE10" s="33"/>
      <c r="AF10" s="33"/>
      <c r="AG10" s="41">
        <f>P10*I10</f>
        <v>0</v>
      </c>
      <c r="AH10" s="413"/>
      <c r="AI10" s="42">
        <f>AG10*$AI$1</f>
        <v>0</v>
      </c>
    </row>
    <row r="11" spans="1:35" ht="47.25" customHeight="1" x14ac:dyDescent="0.25">
      <c r="A11" s="600"/>
      <c r="B11" s="590"/>
      <c r="C11" s="602"/>
      <c r="D11" s="217" t="s">
        <v>1186</v>
      </c>
      <c r="E11" s="218">
        <v>67</v>
      </c>
      <c r="F11" s="218">
        <v>50</v>
      </c>
      <c r="G11" s="219">
        <f>VLOOKUP(D11,Baza_cen[],4,0)</f>
        <v>6.6177000000000001</v>
      </c>
      <c r="H11" s="33"/>
      <c r="I11" s="54">
        <f t="shared" si="2"/>
        <v>6.6177000000000001</v>
      </c>
      <c r="J11" s="33"/>
      <c r="K11" s="33"/>
      <c r="L11" s="33"/>
      <c r="M11" s="33"/>
      <c r="N11" s="33"/>
      <c r="O11" s="33"/>
      <c r="P11" s="35"/>
      <c r="Q11" s="274" t="str">
        <f t="shared" si="3"/>
        <v>szt.</v>
      </c>
      <c r="R11" s="394"/>
      <c r="S11" s="203">
        <f>P11*$H$2</f>
        <v>0</v>
      </c>
      <c r="T11" s="203">
        <f>P11*$H$3</f>
        <v>0</v>
      </c>
      <c r="U11" s="33"/>
      <c r="V11" s="33"/>
      <c r="W11" s="33"/>
      <c r="X11" s="33"/>
      <c r="Y11" s="33"/>
      <c r="Z11" s="33"/>
      <c r="AA11" s="33"/>
      <c r="AB11" s="33"/>
      <c r="AC11" s="33"/>
      <c r="AD11" s="33"/>
      <c r="AE11" s="33"/>
      <c r="AF11" s="33"/>
      <c r="AG11" s="41">
        <f>P11*I11</f>
        <v>0</v>
      </c>
      <c r="AH11" s="413"/>
      <c r="AI11" s="42">
        <f>AG11*$AI$1</f>
        <v>0</v>
      </c>
    </row>
    <row r="12" spans="1:35" ht="47.25" customHeight="1" x14ac:dyDescent="0.25">
      <c r="A12" s="621"/>
      <c r="B12" s="622"/>
      <c r="C12" s="623"/>
      <c r="D12" s="212" t="s">
        <v>1187</v>
      </c>
      <c r="E12" s="213">
        <v>67</v>
      </c>
      <c r="F12" s="213">
        <v>100</v>
      </c>
      <c r="G12" s="214">
        <f>VLOOKUP(D12,Baza_cen[],4,0)</f>
        <v>13.325700000000001</v>
      </c>
      <c r="H12" s="33"/>
      <c r="I12" s="220">
        <f t="shared" si="2"/>
        <v>13.325700000000001</v>
      </c>
      <c r="J12" s="33"/>
      <c r="K12" s="33"/>
      <c r="L12" s="33"/>
      <c r="M12" s="33"/>
      <c r="N12" s="33"/>
      <c r="O12" s="33"/>
      <c r="P12" s="421"/>
      <c r="Q12" s="422" t="str">
        <f t="shared" si="3"/>
        <v>szt.</v>
      </c>
      <c r="R12" s="420"/>
      <c r="S12" s="484">
        <f>P12*$H$2</f>
        <v>0</v>
      </c>
      <c r="T12" s="484">
        <f>P12*$H$3</f>
        <v>0</v>
      </c>
      <c r="U12" s="33"/>
      <c r="V12" s="33"/>
      <c r="W12" s="33"/>
      <c r="X12" s="33"/>
      <c r="Y12" s="33"/>
      <c r="Z12" s="33"/>
      <c r="AA12" s="33"/>
      <c r="AB12" s="33"/>
      <c r="AC12" s="33"/>
      <c r="AD12" s="33"/>
      <c r="AE12" s="33"/>
      <c r="AF12" s="33"/>
      <c r="AG12" s="221">
        <f>P12*I12</f>
        <v>0</v>
      </c>
      <c r="AH12" s="413"/>
      <c r="AI12" s="222">
        <f>AG12*$AI$1</f>
        <v>0</v>
      </c>
    </row>
  </sheetData>
  <sheetProtection algorithmName="SHA-512" hashValue="Ppk1Ark90beBnpY2SDPEGZhOw0OgqYu7wZEud0KGVS69MZ75AQZx9VJ3K+Hgwd5RmvTjGARTdM8S5ifFYJIbmA==" saltValue="S56v26r90K+bE1wciqTddw==" spinCount="100000" sheet="1" objects="1" scenarios="1"/>
  <protectedRanges>
    <protectedRange sqref="P5:R12" name="Rozstęp1_1"/>
  </protectedRanges>
  <mergeCells count="10">
    <mergeCell ref="AG2:AI2"/>
    <mergeCell ref="A5:A7"/>
    <mergeCell ref="B5:B7"/>
    <mergeCell ref="C5:C7"/>
    <mergeCell ref="A10:A12"/>
    <mergeCell ref="B10:B12"/>
    <mergeCell ref="C10:C12"/>
    <mergeCell ref="A1:F1"/>
    <mergeCell ref="I1:T1"/>
    <mergeCell ref="A2:G2"/>
  </mergeCells>
  <phoneticPr fontId="42" type="noConversion"/>
  <pageMargins left="0.23622047244094491" right="0.23622047244094491" top="0.74803149606299213" bottom="0.74803149606299213" header="0.31496062992125984" footer="0.31496062992125984"/>
  <pageSetup paperSize="9" scale="65" fitToHeight="0" orientation="portrait" r:id="rId1"/>
  <headerFooter>
    <oddHeader>&amp;C&amp;"-,Pogrubiony"&amp;22Karta Zamówień&amp;R&amp;K00-045&amp;D</oddHeader>
    <oddFooter>&amp;C&amp;G&amp;R&amp;K00-049&amp;P</oddFooter>
  </headerFooter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14E04E-5EDB-4C60-BF70-FD3CB27078F8}">
  <sheetPr>
    <tabColor theme="9" tint="0.79998168889431442"/>
    <pageSetUpPr fitToPage="1"/>
  </sheetPr>
  <dimension ref="A1:AH121"/>
  <sheetViews>
    <sheetView showGridLines="0" zoomScale="85" zoomScaleNormal="85" workbookViewId="0">
      <pane ySplit="3" topLeftCell="A4" activePane="bottomLeft" state="frozen"/>
      <selection sqref="A1:F1"/>
      <selection pane="bottomLeft" sqref="A1:G1"/>
    </sheetView>
  </sheetViews>
  <sheetFormatPr defaultRowHeight="15" x14ac:dyDescent="0.25"/>
  <cols>
    <col min="1" max="2" width="25" customWidth="1"/>
    <col min="3" max="3" width="16" customWidth="1"/>
    <col min="4" max="4" width="24.140625" customWidth="1"/>
    <col min="5" max="8" width="11" customWidth="1"/>
    <col min="9" max="9" width="2.7109375" customWidth="1"/>
    <col min="10" max="11" width="15.7109375" customWidth="1"/>
    <col min="12" max="12" width="2.7109375" customWidth="1"/>
    <col min="13" max="15" width="0" hidden="1" customWidth="1"/>
    <col min="16" max="16" width="15.7109375" customWidth="1"/>
    <col min="17" max="17" width="7.42578125" customWidth="1"/>
    <col min="18" max="18" width="2.5703125" customWidth="1"/>
    <col min="19" max="19" width="15.7109375" customWidth="1"/>
    <col min="20" max="20" width="2.7109375" customWidth="1"/>
    <col min="21" max="33" width="0" hidden="1" customWidth="1"/>
    <col min="34" max="34" width="25.7109375" customWidth="1"/>
  </cols>
  <sheetData>
    <row r="1" spans="1:34" ht="51.75" customHeight="1" thickBot="1" x14ac:dyDescent="0.3">
      <c r="A1" s="630" t="s">
        <v>2520</v>
      </c>
      <c r="B1" s="630"/>
      <c r="C1" s="630"/>
      <c r="D1" s="630"/>
      <c r="E1" s="630"/>
      <c r="F1" s="630"/>
      <c r="G1" s="630"/>
      <c r="H1" s="457" t="s">
        <v>16</v>
      </c>
      <c r="I1" s="29" t="s">
        <v>2521</v>
      </c>
      <c r="J1" s="612" t="s">
        <v>2403</v>
      </c>
      <c r="K1" s="612"/>
      <c r="L1" s="612"/>
      <c r="M1" s="612"/>
      <c r="N1" s="612"/>
      <c r="O1" s="612"/>
      <c r="P1" s="612"/>
      <c r="Q1" s="612"/>
      <c r="R1" s="612"/>
      <c r="S1" s="612"/>
      <c r="T1" s="631"/>
      <c r="U1" s="631"/>
      <c r="V1" s="631"/>
      <c r="W1" s="631"/>
      <c r="X1" s="631"/>
      <c r="Y1" s="631"/>
      <c r="Z1" s="631"/>
      <c r="AA1" s="631"/>
      <c r="AB1" s="631"/>
      <c r="AC1" s="631"/>
      <c r="AD1" s="631"/>
      <c r="AE1" s="631"/>
      <c r="AF1" s="631"/>
      <c r="AG1" s="631"/>
      <c r="AH1" s="612"/>
    </row>
    <row r="2" spans="1:34" ht="24" customHeight="1" x14ac:dyDescent="0.25">
      <c r="A2" s="596" t="s">
        <v>2405</v>
      </c>
      <c r="B2" s="596"/>
      <c r="C2" s="596"/>
      <c r="D2" s="596"/>
      <c r="E2" s="596"/>
      <c r="F2" s="596"/>
      <c r="G2" s="596"/>
      <c r="H2" s="596"/>
      <c r="I2" s="223">
        <v>25</v>
      </c>
      <c r="J2" s="632" t="s">
        <v>2522</v>
      </c>
      <c r="K2" s="633"/>
      <c r="L2" s="37"/>
      <c r="M2" s="37"/>
      <c r="N2" s="37"/>
      <c r="O2" s="37"/>
      <c r="P2" s="423" t="s">
        <v>2523</v>
      </c>
      <c r="Q2" s="274" t="s">
        <v>2451</v>
      </c>
      <c r="R2" s="425"/>
      <c r="S2" s="100" t="s">
        <v>2464</v>
      </c>
      <c r="T2" s="149"/>
      <c r="U2" s="149"/>
      <c r="V2" s="149"/>
      <c r="W2" s="149"/>
      <c r="X2" s="149"/>
      <c r="Y2" s="149"/>
      <c r="Z2" s="149"/>
      <c r="AA2" s="149"/>
      <c r="AB2" s="149"/>
      <c r="AC2" s="149"/>
      <c r="AD2" s="149"/>
      <c r="AE2" s="149"/>
      <c r="AF2" s="149"/>
      <c r="AG2" s="149"/>
      <c r="AH2" s="101" t="s">
        <v>39</v>
      </c>
    </row>
    <row r="3" spans="1:34" ht="48.75" customHeight="1" x14ac:dyDescent="0.25">
      <c r="A3" s="38" t="s">
        <v>2406</v>
      </c>
      <c r="B3" s="38"/>
      <c r="C3" s="38" t="s">
        <v>2502</v>
      </c>
      <c r="D3" s="38" t="s">
        <v>42</v>
      </c>
      <c r="E3" s="38" t="s">
        <v>2517</v>
      </c>
      <c r="F3" s="38" t="s">
        <v>2524</v>
      </c>
      <c r="G3" s="38" t="s">
        <v>2525</v>
      </c>
      <c r="H3" s="38" t="s">
        <v>2526</v>
      </c>
      <c r="I3" s="29" t="s">
        <v>2527</v>
      </c>
      <c r="J3" s="634">
        <f>RABATY!C13</f>
        <v>0</v>
      </c>
      <c r="K3" s="634"/>
      <c r="L3" s="33"/>
      <c r="M3" s="33"/>
      <c r="N3" s="33"/>
      <c r="O3" s="33"/>
      <c r="P3" s="423">
        <f>SUM(P4:P121)</f>
        <v>0</v>
      </c>
      <c r="Q3" s="274" t="s">
        <v>2456</v>
      </c>
      <c r="R3" s="426"/>
      <c r="S3" s="100">
        <f>SUM(S5:S121)</f>
        <v>0</v>
      </c>
      <c r="T3" s="149"/>
      <c r="U3" s="149"/>
      <c r="V3" s="149"/>
      <c r="W3" s="149"/>
      <c r="X3" s="149"/>
      <c r="Y3" s="149"/>
      <c r="Z3" s="149"/>
      <c r="AA3" s="149"/>
      <c r="AB3" s="149"/>
      <c r="AC3" s="149"/>
      <c r="AD3" s="149"/>
      <c r="AE3" s="149"/>
      <c r="AF3" s="149"/>
      <c r="AG3" s="149"/>
      <c r="AH3" s="42">
        <f>SUM(AH5:AH121)</f>
        <v>0</v>
      </c>
    </row>
    <row r="4" spans="1:34" ht="18.75" x14ac:dyDescent="0.25">
      <c r="A4" s="33"/>
      <c r="B4" s="150"/>
      <c r="C4" s="150"/>
      <c r="D4" s="150"/>
      <c r="E4" s="150"/>
      <c r="F4" s="150"/>
      <c r="G4" s="164"/>
      <c r="H4" s="164"/>
      <c r="I4" s="33"/>
      <c r="J4" s="224"/>
      <c r="K4" s="224"/>
      <c r="L4" s="33"/>
      <c r="M4" s="33"/>
      <c r="N4" s="33"/>
      <c r="O4" s="33"/>
      <c r="P4" s="119"/>
      <c r="Q4" s="119"/>
      <c r="R4" s="427"/>
      <c r="S4" s="33"/>
      <c r="T4" s="33"/>
      <c r="U4" s="33"/>
      <c r="V4" s="33"/>
      <c r="W4" s="33"/>
      <c r="X4" s="33"/>
      <c r="Y4" s="33"/>
      <c r="Z4" s="33"/>
      <c r="AA4" s="33"/>
      <c r="AB4" s="33"/>
      <c r="AC4" s="33"/>
      <c r="AD4" s="33"/>
      <c r="AE4" s="33"/>
      <c r="AF4" s="33"/>
      <c r="AG4" s="33"/>
      <c r="AH4" s="76"/>
    </row>
    <row r="5" spans="1:34" ht="15" customHeight="1" x14ac:dyDescent="0.25">
      <c r="A5" s="600"/>
      <c r="B5" s="590" t="s">
        <v>2375</v>
      </c>
      <c r="C5" s="628" t="s">
        <v>2528</v>
      </c>
      <c r="D5" s="51" t="s">
        <v>2374</v>
      </c>
      <c r="E5" s="182">
        <v>70</v>
      </c>
      <c r="F5" s="182">
        <v>25</v>
      </c>
      <c r="G5" s="226">
        <f>H5/F5</f>
        <v>2.6377533000000004</v>
      </c>
      <c r="H5" s="226">
        <f>VLOOKUP(D5,Baza_cen[],4,0)</f>
        <v>65.943832500000013</v>
      </c>
      <c r="I5" s="33"/>
      <c r="J5" s="109">
        <f t="shared" ref="J5:K9" si="0">G5*(1-$J$3)</f>
        <v>2.6377533000000004</v>
      </c>
      <c r="K5" s="109">
        <f t="shared" si="0"/>
        <v>65.943832500000013</v>
      </c>
      <c r="L5" s="33"/>
      <c r="M5" s="33"/>
      <c r="N5" s="33"/>
      <c r="O5" s="33"/>
      <c r="P5" s="35"/>
      <c r="Q5" s="274" t="str">
        <f>$Q$3</f>
        <v>rolka</v>
      </c>
      <c r="R5" s="426"/>
      <c r="S5" s="100">
        <f>P5*F5</f>
        <v>0</v>
      </c>
      <c r="T5" s="149"/>
      <c r="U5" s="149"/>
      <c r="V5" s="149"/>
      <c r="W5" s="149"/>
      <c r="X5" s="149"/>
      <c r="Y5" s="149"/>
      <c r="Z5" s="149"/>
      <c r="AA5" s="149"/>
      <c r="AB5" s="149"/>
      <c r="AC5" s="149"/>
      <c r="AD5" s="149"/>
      <c r="AE5" s="149"/>
      <c r="AF5" s="149"/>
      <c r="AG5" s="149"/>
      <c r="AH5" s="42">
        <f>K5*P5</f>
        <v>0</v>
      </c>
    </row>
    <row r="6" spans="1:34" ht="15" customHeight="1" x14ac:dyDescent="0.25">
      <c r="A6" s="600"/>
      <c r="B6" s="590"/>
      <c r="C6" s="628"/>
      <c r="D6" s="56" t="s">
        <v>2376</v>
      </c>
      <c r="E6" s="57">
        <v>100</v>
      </c>
      <c r="F6" s="57">
        <v>25</v>
      </c>
      <c r="G6" s="227">
        <f>H6/F6</f>
        <v>2.8585884600000004</v>
      </c>
      <c r="H6" s="227">
        <f>VLOOKUP(D6,Baza_cen[],4,0)</f>
        <v>71.464711500000007</v>
      </c>
      <c r="I6" s="33"/>
      <c r="J6" s="109">
        <f t="shared" si="0"/>
        <v>2.8585884600000004</v>
      </c>
      <c r="K6" s="109">
        <f t="shared" si="0"/>
        <v>71.464711500000007</v>
      </c>
      <c r="L6" s="33"/>
      <c r="M6" s="33"/>
      <c r="N6" s="33"/>
      <c r="O6" s="33"/>
      <c r="P6" s="35"/>
      <c r="Q6" s="274" t="str">
        <f t="shared" ref="Q6:Q9" si="1">$Q$3</f>
        <v>rolka</v>
      </c>
      <c r="R6" s="426"/>
      <c r="S6" s="100">
        <f>P6*F6</f>
        <v>0</v>
      </c>
      <c r="T6" s="149"/>
      <c r="U6" s="149"/>
      <c r="V6" s="149"/>
      <c r="W6" s="149"/>
      <c r="X6" s="149"/>
      <c r="Y6" s="149"/>
      <c r="Z6" s="149"/>
      <c r="AA6" s="149"/>
      <c r="AB6" s="149"/>
      <c r="AC6" s="149"/>
      <c r="AD6" s="149"/>
      <c r="AE6" s="149"/>
      <c r="AF6" s="149"/>
      <c r="AG6" s="149"/>
      <c r="AH6" s="42">
        <f>K6*P6</f>
        <v>0</v>
      </c>
    </row>
    <row r="7" spans="1:34" ht="15" customHeight="1" x14ac:dyDescent="0.25">
      <c r="A7" s="600"/>
      <c r="B7" s="590"/>
      <c r="C7" s="628"/>
      <c r="D7" s="56" t="s">
        <v>2377</v>
      </c>
      <c r="E7" s="57">
        <v>150</v>
      </c>
      <c r="F7" s="57">
        <v>25</v>
      </c>
      <c r="G7" s="227">
        <f>H7/F7</f>
        <v>3.410676360000001</v>
      </c>
      <c r="H7" s="227">
        <f>VLOOKUP(D7,Baza_cen[],4,0)</f>
        <v>85.266909000000027</v>
      </c>
      <c r="I7" s="33"/>
      <c r="J7" s="109">
        <f t="shared" si="0"/>
        <v>3.410676360000001</v>
      </c>
      <c r="K7" s="109">
        <f t="shared" si="0"/>
        <v>85.266909000000027</v>
      </c>
      <c r="L7" s="33"/>
      <c r="M7" s="33"/>
      <c r="N7" s="33"/>
      <c r="O7" s="33"/>
      <c r="P7" s="35"/>
      <c r="Q7" s="274" t="str">
        <f t="shared" si="1"/>
        <v>rolka</v>
      </c>
      <c r="R7" s="426"/>
      <c r="S7" s="100">
        <f>P7*F7</f>
        <v>0</v>
      </c>
      <c r="T7" s="149"/>
      <c r="U7" s="149"/>
      <c r="V7" s="149"/>
      <c r="W7" s="149"/>
      <c r="X7" s="149"/>
      <c r="Y7" s="149"/>
      <c r="Z7" s="149"/>
      <c r="AA7" s="149"/>
      <c r="AB7" s="149"/>
      <c r="AC7" s="149"/>
      <c r="AD7" s="149"/>
      <c r="AE7" s="149"/>
      <c r="AF7" s="149"/>
      <c r="AG7" s="149"/>
      <c r="AH7" s="42">
        <f>K7*P7</f>
        <v>0</v>
      </c>
    </row>
    <row r="8" spans="1:34" ht="15" customHeight="1" x14ac:dyDescent="0.25">
      <c r="A8" s="600"/>
      <c r="B8" s="590"/>
      <c r="C8" s="628"/>
      <c r="D8" s="56" t="s">
        <v>2378</v>
      </c>
      <c r="E8" s="57">
        <v>200</v>
      </c>
      <c r="F8" s="57">
        <v>25</v>
      </c>
      <c r="G8" s="227">
        <f>H8/F8</f>
        <v>4.4167032000000006</v>
      </c>
      <c r="H8" s="227">
        <f>VLOOKUP(D8,Baza_cen[],4,0)</f>
        <v>110.41758000000002</v>
      </c>
      <c r="I8" s="33"/>
      <c r="J8" s="109">
        <f t="shared" si="0"/>
        <v>4.4167032000000006</v>
      </c>
      <c r="K8" s="109">
        <f t="shared" si="0"/>
        <v>110.41758000000002</v>
      </c>
      <c r="L8" s="33"/>
      <c r="M8" s="33"/>
      <c r="N8" s="33"/>
      <c r="O8" s="33"/>
      <c r="P8" s="35"/>
      <c r="Q8" s="274" t="str">
        <f t="shared" si="1"/>
        <v>rolka</v>
      </c>
      <c r="R8" s="426"/>
      <c r="S8" s="100">
        <f>P8*F8</f>
        <v>0</v>
      </c>
      <c r="T8" s="149"/>
      <c r="U8" s="149"/>
      <c r="V8" s="149"/>
      <c r="W8" s="149"/>
      <c r="X8" s="149"/>
      <c r="Y8" s="149"/>
      <c r="Z8" s="149"/>
      <c r="AA8" s="149"/>
      <c r="AB8" s="149"/>
      <c r="AC8" s="149"/>
      <c r="AD8" s="149"/>
      <c r="AE8" s="149"/>
      <c r="AF8" s="149"/>
      <c r="AG8" s="149"/>
      <c r="AH8" s="42">
        <f>K8*P8</f>
        <v>0</v>
      </c>
    </row>
    <row r="9" spans="1:34" ht="15" customHeight="1" x14ac:dyDescent="0.25">
      <c r="A9" s="627"/>
      <c r="B9" s="591"/>
      <c r="C9" s="629"/>
      <c r="D9" s="63" t="s">
        <v>2379</v>
      </c>
      <c r="E9" s="186">
        <v>250</v>
      </c>
      <c r="F9" s="186">
        <v>25</v>
      </c>
      <c r="G9" s="228">
        <f>H9/F9</f>
        <v>4.9687911000000007</v>
      </c>
      <c r="H9" s="228">
        <f>VLOOKUP(D9,Baza_cen[],4,0)</f>
        <v>124.21977750000001</v>
      </c>
      <c r="I9" s="33"/>
      <c r="J9" s="109">
        <f t="shared" si="0"/>
        <v>4.9687911000000007</v>
      </c>
      <c r="K9" s="109">
        <f t="shared" si="0"/>
        <v>124.21977750000001</v>
      </c>
      <c r="L9" s="33"/>
      <c r="M9" s="33"/>
      <c r="N9" s="33"/>
      <c r="O9" s="33"/>
      <c r="P9" s="35"/>
      <c r="Q9" s="274" t="str">
        <f t="shared" si="1"/>
        <v>rolka</v>
      </c>
      <c r="R9" s="426"/>
      <c r="S9" s="100">
        <f>P9*F9</f>
        <v>0</v>
      </c>
      <c r="T9" s="149"/>
      <c r="U9" s="149"/>
      <c r="V9" s="149"/>
      <c r="W9" s="149"/>
      <c r="X9" s="149"/>
      <c r="Y9" s="149"/>
      <c r="Z9" s="149"/>
      <c r="AA9" s="149"/>
      <c r="AB9" s="149"/>
      <c r="AC9" s="149"/>
      <c r="AD9" s="149"/>
      <c r="AE9" s="149"/>
      <c r="AF9" s="149"/>
      <c r="AG9" s="149"/>
      <c r="AH9" s="42">
        <f>K9*P9</f>
        <v>0</v>
      </c>
    </row>
    <row r="10" spans="1:34" ht="18.75" x14ac:dyDescent="0.25">
      <c r="A10" s="33"/>
      <c r="B10" s="33"/>
      <c r="C10" s="229"/>
      <c r="D10" s="33"/>
      <c r="E10" s="33"/>
      <c r="F10" s="33"/>
      <c r="G10" s="147"/>
      <c r="H10" s="197"/>
      <c r="I10" s="33"/>
      <c r="J10" s="168"/>
      <c r="K10" s="168"/>
      <c r="L10" s="33"/>
      <c r="M10" s="33"/>
      <c r="N10" s="33"/>
      <c r="O10" s="33"/>
      <c r="P10" s="119"/>
      <c r="Q10" s="119"/>
      <c r="R10" s="427"/>
      <c r="S10" s="119"/>
      <c r="T10" s="120"/>
      <c r="U10" s="120"/>
      <c r="V10" s="120"/>
      <c r="W10" s="120"/>
      <c r="X10" s="120"/>
      <c r="Y10" s="120"/>
      <c r="Z10" s="120"/>
      <c r="AA10" s="120"/>
      <c r="AB10" s="120"/>
      <c r="AC10" s="120"/>
      <c r="AD10" s="120"/>
      <c r="AE10" s="120"/>
      <c r="AF10" s="120"/>
      <c r="AG10" s="120"/>
      <c r="AH10" s="76"/>
    </row>
    <row r="11" spans="1:34" ht="15" customHeight="1" x14ac:dyDescent="0.25">
      <c r="A11" s="600"/>
      <c r="B11" s="590" t="s">
        <v>2282</v>
      </c>
      <c r="C11" s="628" t="s">
        <v>2529</v>
      </c>
      <c r="D11" s="51" t="s">
        <v>2352</v>
      </c>
      <c r="E11" s="182" t="s">
        <v>2530</v>
      </c>
      <c r="F11" s="182">
        <v>25</v>
      </c>
      <c r="G11" s="230">
        <f>H11/F11</f>
        <v>2.8585884600000004</v>
      </c>
      <c r="H11" s="230">
        <f>VLOOKUP(D11,Baza_cen[],4,0)</f>
        <v>71.464711500000007</v>
      </c>
      <c r="I11" s="33"/>
      <c r="J11" s="109">
        <f>G11*(1-$J$3)</f>
        <v>2.8585884600000004</v>
      </c>
      <c r="K11" s="109">
        <f>H11*(1-$J$3)</f>
        <v>71.464711500000007</v>
      </c>
      <c r="L11" s="33"/>
      <c r="M11" s="33"/>
      <c r="N11" s="33"/>
      <c r="O11" s="33"/>
      <c r="P11" s="35"/>
      <c r="Q11" s="274" t="str">
        <f t="shared" ref="Q11:Q12" si="2">$Q$3</f>
        <v>rolka</v>
      </c>
      <c r="R11" s="426"/>
      <c r="S11" s="100">
        <f>P11*F11</f>
        <v>0</v>
      </c>
      <c r="T11" s="149"/>
      <c r="U11" s="149"/>
      <c r="V11" s="149"/>
      <c r="W11" s="149"/>
      <c r="X11" s="149"/>
      <c r="Y11" s="149"/>
      <c r="Z11" s="149"/>
      <c r="AA11" s="149"/>
      <c r="AB11" s="149"/>
      <c r="AC11" s="149"/>
      <c r="AD11" s="149"/>
      <c r="AE11" s="149"/>
      <c r="AF11" s="149"/>
      <c r="AG11" s="149"/>
      <c r="AH11" s="42">
        <f>K11*P11</f>
        <v>0</v>
      </c>
    </row>
    <row r="12" spans="1:34" ht="63" customHeight="1" x14ac:dyDescent="0.25">
      <c r="A12" s="627"/>
      <c r="B12" s="591"/>
      <c r="C12" s="629"/>
      <c r="D12" s="63" t="s">
        <v>3864</v>
      </c>
      <c r="E12" s="186" t="s">
        <v>2531</v>
      </c>
      <c r="F12" s="186">
        <v>25</v>
      </c>
      <c r="G12" s="231">
        <f>H12/F12</f>
        <v>3.2266470600000003</v>
      </c>
      <c r="H12" s="231">
        <f>VLOOKUP(D12,Baza_cen[],4,0)</f>
        <v>80.666176500000006</v>
      </c>
      <c r="I12" s="33"/>
      <c r="J12" s="109">
        <f>G12*(1-$J$3)</f>
        <v>3.2266470600000003</v>
      </c>
      <c r="K12" s="109">
        <f>H12*(1-$J$3)</f>
        <v>80.666176500000006</v>
      </c>
      <c r="L12" s="33"/>
      <c r="M12" s="33"/>
      <c r="N12" s="33"/>
      <c r="O12" s="33"/>
      <c r="P12" s="35"/>
      <c r="Q12" s="274" t="str">
        <f t="shared" si="2"/>
        <v>rolka</v>
      </c>
      <c r="R12" s="426"/>
      <c r="S12" s="100">
        <f>P12*F12</f>
        <v>0</v>
      </c>
      <c r="T12" s="149"/>
      <c r="U12" s="149"/>
      <c r="V12" s="149"/>
      <c r="W12" s="149"/>
      <c r="X12" s="149"/>
      <c r="Y12" s="149"/>
      <c r="Z12" s="149"/>
      <c r="AA12" s="149"/>
      <c r="AB12" s="149"/>
      <c r="AC12" s="149"/>
      <c r="AD12" s="149"/>
      <c r="AE12" s="149"/>
      <c r="AF12" s="149"/>
      <c r="AG12" s="149"/>
      <c r="AH12" s="42">
        <f>K12*P12</f>
        <v>0</v>
      </c>
    </row>
    <row r="13" spans="1:34" ht="18.75" x14ac:dyDescent="0.25">
      <c r="A13" s="33"/>
      <c r="B13" s="33"/>
      <c r="C13" s="229"/>
      <c r="D13" s="33"/>
      <c r="E13" s="33"/>
      <c r="F13" s="33"/>
      <c r="G13" s="147"/>
      <c r="H13" s="197"/>
      <c r="I13" s="33"/>
      <c r="J13" s="168"/>
      <c r="K13" s="168"/>
      <c r="L13" s="33"/>
      <c r="M13" s="33"/>
      <c r="N13" s="33"/>
      <c r="O13" s="33"/>
      <c r="P13" s="119"/>
      <c r="Q13" s="119"/>
      <c r="R13" s="427"/>
      <c r="S13" s="119"/>
      <c r="T13" s="120"/>
      <c r="U13" s="120"/>
      <c r="V13" s="120"/>
      <c r="W13" s="120"/>
      <c r="X13" s="120"/>
      <c r="Y13" s="120"/>
      <c r="Z13" s="120"/>
      <c r="AA13" s="120"/>
      <c r="AB13" s="120"/>
      <c r="AC13" s="120"/>
      <c r="AD13" s="120"/>
      <c r="AE13" s="120"/>
      <c r="AF13" s="120"/>
      <c r="AG13" s="120"/>
      <c r="AH13" s="76"/>
    </row>
    <row r="14" spans="1:34" ht="15" customHeight="1" x14ac:dyDescent="0.25">
      <c r="A14" s="600"/>
      <c r="B14" s="590" t="s">
        <v>2361</v>
      </c>
      <c r="C14" s="628" t="s">
        <v>2532</v>
      </c>
      <c r="D14" s="51" t="s">
        <v>2360</v>
      </c>
      <c r="E14" s="182">
        <v>70</v>
      </c>
      <c r="F14" s="182">
        <v>25</v>
      </c>
      <c r="G14" s="226">
        <f t="shared" ref="G14:G77" si="3">H14/F14</f>
        <v>3.4597508400000003</v>
      </c>
      <c r="H14" s="226">
        <f>VLOOKUP(D14,Baza_cen[],4,0)</f>
        <v>86.49377100000001</v>
      </c>
      <c r="I14" s="33"/>
      <c r="J14" s="109">
        <f>G14*(1-$J$3)</f>
        <v>3.4597508400000003</v>
      </c>
      <c r="K14" s="109">
        <f>H14*(1-$J$3)</f>
        <v>86.49377100000001</v>
      </c>
      <c r="L14" s="33"/>
      <c r="M14" s="33"/>
      <c r="N14" s="33"/>
      <c r="O14" s="33"/>
      <c r="P14" s="35"/>
      <c r="Q14" s="274" t="str">
        <f t="shared" ref="Q14:Q20" si="4">$Q$3</f>
        <v>rolka</v>
      </c>
      <c r="R14" s="426"/>
      <c r="S14" s="100">
        <f t="shared" ref="S14:S20" si="5">P14*F14</f>
        <v>0</v>
      </c>
      <c r="T14" s="149"/>
      <c r="U14" s="149"/>
      <c r="V14" s="149"/>
      <c r="W14" s="149"/>
      <c r="X14" s="149"/>
      <c r="Y14" s="149"/>
      <c r="Z14" s="149"/>
      <c r="AA14" s="149"/>
      <c r="AB14" s="149"/>
      <c r="AC14" s="149"/>
      <c r="AD14" s="149"/>
      <c r="AE14" s="149"/>
      <c r="AF14" s="149"/>
      <c r="AG14" s="149"/>
      <c r="AH14" s="42">
        <f t="shared" ref="AH14:AH20" si="6">K14*P14</f>
        <v>0</v>
      </c>
    </row>
    <row r="15" spans="1:34" ht="15" customHeight="1" x14ac:dyDescent="0.25">
      <c r="A15" s="600"/>
      <c r="B15" s="590"/>
      <c r="C15" s="628"/>
      <c r="D15" s="56" t="s">
        <v>2362</v>
      </c>
      <c r="E15" s="57">
        <v>85</v>
      </c>
      <c r="F15" s="57">
        <v>25</v>
      </c>
      <c r="G15" s="227">
        <f t="shared" si="3"/>
        <v>4.0610300640000006</v>
      </c>
      <c r="H15" s="227">
        <f>VLOOKUP(D15,Baza_cen[],4,0)</f>
        <v>101.52575160000001</v>
      </c>
      <c r="I15" s="33"/>
      <c r="J15" s="109">
        <f t="shared" ref="J15:K20" si="7">G15*(1-$J$3)</f>
        <v>4.0610300640000006</v>
      </c>
      <c r="K15" s="109">
        <f t="shared" si="7"/>
        <v>101.52575160000001</v>
      </c>
      <c r="L15" s="33"/>
      <c r="M15" s="33"/>
      <c r="N15" s="33"/>
      <c r="O15" s="33"/>
      <c r="P15" s="35"/>
      <c r="Q15" s="274" t="str">
        <f t="shared" si="4"/>
        <v>rolka</v>
      </c>
      <c r="R15" s="426"/>
      <c r="S15" s="100">
        <f t="shared" si="5"/>
        <v>0</v>
      </c>
      <c r="T15" s="149"/>
      <c r="U15" s="149"/>
      <c r="V15" s="149"/>
      <c r="W15" s="149"/>
      <c r="X15" s="149"/>
      <c r="Y15" s="149"/>
      <c r="Z15" s="149"/>
      <c r="AA15" s="149"/>
      <c r="AB15" s="149"/>
      <c r="AC15" s="149"/>
      <c r="AD15" s="149"/>
      <c r="AE15" s="149"/>
      <c r="AF15" s="149"/>
      <c r="AG15" s="149"/>
      <c r="AH15" s="42">
        <f t="shared" si="6"/>
        <v>0</v>
      </c>
    </row>
    <row r="16" spans="1:34" ht="15" customHeight="1" x14ac:dyDescent="0.25">
      <c r="A16" s="600"/>
      <c r="B16" s="590"/>
      <c r="C16" s="628"/>
      <c r="D16" s="56" t="s">
        <v>2363</v>
      </c>
      <c r="E16" s="57">
        <v>100</v>
      </c>
      <c r="F16" s="57">
        <v>25</v>
      </c>
      <c r="G16" s="227">
        <f t="shared" si="3"/>
        <v>4.6620756000000014</v>
      </c>
      <c r="H16" s="227">
        <f>VLOOKUP(D16,Baza_cen[],4,0)</f>
        <v>116.55189000000003</v>
      </c>
      <c r="I16" s="33"/>
      <c r="J16" s="109">
        <f t="shared" si="7"/>
        <v>4.6620756000000014</v>
      </c>
      <c r="K16" s="109">
        <f t="shared" si="7"/>
        <v>116.55189000000003</v>
      </c>
      <c r="L16" s="33"/>
      <c r="M16" s="33"/>
      <c r="N16" s="33"/>
      <c r="O16" s="33"/>
      <c r="P16" s="35"/>
      <c r="Q16" s="274" t="str">
        <f t="shared" si="4"/>
        <v>rolka</v>
      </c>
      <c r="R16" s="426"/>
      <c r="S16" s="100">
        <f t="shared" si="5"/>
        <v>0</v>
      </c>
      <c r="T16" s="149"/>
      <c r="U16" s="149"/>
      <c r="V16" s="149"/>
      <c r="W16" s="149"/>
      <c r="X16" s="149"/>
      <c r="Y16" s="149"/>
      <c r="Z16" s="149"/>
      <c r="AA16" s="149"/>
      <c r="AB16" s="149"/>
      <c r="AC16" s="149"/>
      <c r="AD16" s="149"/>
      <c r="AE16" s="149"/>
      <c r="AF16" s="149"/>
      <c r="AG16" s="149"/>
      <c r="AH16" s="42">
        <f t="shared" si="6"/>
        <v>0</v>
      </c>
    </row>
    <row r="17" spans="1:34" ht="15" customHeight="1" x14ac:dyDescent="0.25">
      <c r="A17" s="600"/>
      <c r="B17" s="590"/>
      <c r="C17" s="628"/>
      <c r="D17" s="56" t="s">
        <v>2364</v>
      </c>
      <c r="E17" s="57">
        <v>150</v>
      </c>
      <c r="F17" s="57">
        <v>25</v>
      </c>
      <c r="G17" s="227">
        <f t="shared" si="3"/>
        <v>6.6250548000000018</v>
      </c>
      <c r="H17" s="227">
        <f>VLOOKUP(D17,Baza_cen[],4,0)</f>
        <v>165.62637000000004</v>
      </c>
      <c r="I17" s="33"/>
      <c r="J17" s="109">
        <f t="shared" si="7"/>
        <v>6.6250548000000018</v>
      </c>
      <c r="K17" s="109">
        <f t="shared" si="7"/>
        <v>165.62637000000004</v>
      </c>
      <c r="L17" s="33"/>
      <c r="M17" s="33"/>
      <c r="N17" s="33"/>
      <c r="O17" s="33"/>
      <c r="P17" s="35"/>
      <c r="Q17" s="274" t="str">
        <f t="shared" si="4"/>
        <v>rolka</v>
      </c>
      <c r="R17" s="426"/>
      <c r="S17" s="100">
        <f t="shared" si="5"/>
        <v>0</v>
      </c>
      <c r="T17" s="149"/>
      <c r="U17" s="149"/>
      <c r="V17" s="149"/>
      <c r="W17" s="149"/>
      <c r="X17" s="149"/>
      <c r="Y17" s="149"/>
      <c r="Z17" s="149"/>
      <c r="AA17" s="149"/>
      <c r="AB17" s="149"/>
      <c r="AC17" s="149"/>
      <c r="AD17" s="149"/>
      <c r="AE17" s="149"/>
      <c r="AF17" s="149"/>
      <c r="AG17" s="149"/>
      <c r="AH17" s="42">
        <f t="shared" si="6"/>
        <v>0</v>
      </c>
    </row>
    <row r="18" spans="1:34" ht="15" customHeight="1" x14ac:dyDescent="0.25">
      <c r="A18" s="600"/>
      <c r="B18" s="590"/>
      <c r="C18" s="628"/>
      <c r="D18" s="56" t="s">
        <v>2365</v>
      </c>
      <c r="E18" s="57">
        <v>200</v>
      </c>
      <c r="F18" s="57">
        <v>25</v>
      </c>
      <c r="G18" s="227">
        <f t="shared" si="3"/>
        <v>9.5503845528000024</v>
      </c>
      <c r="H18" s="227">
        <f>VLOOKUP(D18,Baza_cen[],4,0)</f>
        <v>238.75961382000006</v>
      </c>
      <c r="I18" s="33"/>
      <c r="J18" s="109">
        <f t="shared" si="7"/>
        <v>9.5503845528000024</v>
      </c>
      <c r="K18" s="109">
        <f t="shared" si="7"/>
        <v>238.75961382000006</v>
      </c>
      <c r="L18" s="33"/>
      <c r="M18" s="33"/>
      <c r="N18" s="33"/>
      <c r="O18" s="33"/>
      <c r="P18" s="35"/>
      <c r="Q18" s="274" t="str">
        <f t="shared" si="4"/>
        <v>rolka</v>
      </c>
      <c r="R18" s="426"/>
      <c r="S18" s="100">
        <f t="shared" si="5"/>
        <v>0</v>
      </c>
      <c r="T18" s="149"/>
      <c r="U18" s="149"/>
      <c r="V18" s="149"/>
      <c r="W18" s="149"/>
      <c r="X18" s="149"/>
      <c r="Y18" s="149"/>
      <c r="Z18" s="149"/>
      <c r="AA18" s="149"/>
      <c r="AB18" s="149"/>
      <c r="AC18" s="149"/>
      <c r="AD18" s="149"/>
      <c r="AE18" s="149"/>
      <c r="AF18" s="149"/>
      <c r="AG18" s="149"/>
      <c r="AH18" s="42">
        <f t="shared" si="6"/>
        <v>0</v>
      </c>
    </row>
    <row r="19" spans="1:34" ht="15" customHeight="1" x14ac:dyDescent="0.25">
      <c r="A19" s="600"/>
      <c r="B19" s="590"/>
      <c r="C19" s="628"/>
      <c r="D19" s="56" t="s">
        <v>2366</v>
      </c>
      <c r="E19" s="57">
        <v>250</v>
      </c>
      <c r="F19" s="57">
        <v>25</v>
      </c>
      <c r="G19" s="227">
        <f t="shared" si="3"/>
        <v>10.343428149600001</v>
      </c>
      <c r="H19" s="227">
        <f>VLOOKUP(D19,Baza_cen[],4,0)</f>
        <v>258.58570374000004</v>
      </c>
      <c r="I19" s="33"/>
      <c r="J19" s="109">
        <f t="shared" si="7"/>
        <v>10.343428149600001</v>
      </c>
      <c r="K19" s="109">
        <f t="shared" si="7"/>
        <v>258.58570374000004</v>
      </c>
      <c r="L19" s="33"/>
      <c r="M19" s="33"/>
      <c r="N19" s="33"/>
      <c r="O19" s="33"/>
      <c r="P19" s="35"/>
      <c r="Q19" s="274" t="str">
        <f t="shared" si="4"/>
        <v>rolka</v>
      </c>
      <c r="R19" s="426"/>
      <c r="S19" s="100">
        <f t="shared" si="5"/>
        <v>0</v>
      </c>
      <c r="T19" s="149"/>
      <c r="U19" s="149"/>
      <c r="V19" s="149"/>
      <c r="W19" s="149"/>
      <c r="X19" s="149"/>
      <c r="Y19" s="149"/>
      <c r="Z19" s="149"/>
      <c r="AA19" s="149"/>
      <c r="AB19" s="149"/>
      <c r="AC19" s="149"/>
      <c r="AD19" s="149"/>
      <c r="AE19" s="149"/>
      <c r="AF19" s="149"/>
      <c r="AG19" s="149"/>
      <c r="AH19" s="42">
        <f t="shared" si="6"/>
        <v>0</v>
      </c>
    </row>
    <row r="20" spans="1:34" ht="15" customHeight="1" x14ac:dyDescent="0.25">
      <c r="A20" s="627"/>
      <c r="B20" s="591"/>
      <c r="C20" s="629"/>
      <c r="D20" s="63" t="s">
        <v>2367</v>
      </c>
      <c r="E20" s="186">
        <v>300</v>
      </c>
      <c r="F20" s="186">
        <v>25</v>
      </c>
      <c r="G20" s="228">
        <f t="shared" si="3"/>
        <v>11.153647814400001</v>
      </c>
      <c r="H20" s="228">
        <f>VLOOKUP(D20,Baza_cen[],4,0)</f>
        <v>278.84119536000003</v>
      </c>
      <c r="I20" s="33"/>
      <c r="J20" s="109">
        <f t="shared" si="7"/>
        <v>11.153647814400001</v>
      </c>
      <c r="K20" s="109">
        <f t="shared" si="7"/>
        <v>278.84119536000003</v>
      </c>
      <c r="L20" s="33"/>
      <c r="M20" s="33"/>
      <c r="N20" s="33"/>
      <c r="O20" s="33"/>
      <c r="P20" s="35"/>
      <c r="Q20" s="274" t="str">
        <f t="shared" si="4"/>
        <v>rolka</v>
      </c>
      <c r="R20" s="426"/>
      <c r="S20" s="100">
        <f t="shared" si="5"/>
        <v>0</v>
      </c>
      <c r="T20" s="149"/>
      <c r="U20" s="149"/>
      <c r="V20" s="149"/>
      <c r="W20" s="149"/>
      <c r="X20" s="149"/>
      <c r="Y20" s="149"/>
      <c r="Z20" s="149"/>
      <c r="AA20" s="149"/>
      <c r="AB20" s="149"/>
      <c r="AC20" s="149"/>
      <c r="AD20" s="149"/>
      <c r="AE20" s="149"/>
      <c r="AF20" s="149"/>
      <c r="AG20" s="149"/>
      <c r="AH20" s="42">
        <f t="shared" si="6"/>
        <v>0</v>
      </c>
    </row>
    <row r="21" spans="1:34" ht="18.75" x14ac:dyDescent="0.25">
      <c r="A21" s="33"/>
      <c r="B21" s="33"/>
      <c r="C21" s="229"/>
      <c r="D21" s="33"/>
      <c r="E21" s="33"/>
      <c r="F21" s="33"/>
      <c r="G21" s="147"/>
      <c r="H21" s="197"/>
      <c r="I21" s="33"/>
      <c r="J21" s="168"/>
      <c r="K21" s="168"/>
      <c r="L21" s="33"/>
      <c r="M21" s="33"/>
      <c r="N21" s="33"/>
      <c r="O21" s="33"/>
      <c r="P21" s="119"/>
      <c r="Q21" s="119"/>
      <c r="R21" s="427"/>
      <c r="S21" s="119"/>
      <c r="T21" s="120"/>
      <c r="U21" s="120"/>
      <c r="V21" s="120"/>
      <c r="W21" s="120"/>
      <c r="X21" s="120"/>
      <c r="Y21" s="120"/>
      <c r="Z21" s="120"/>
      <c r="AA21" s="120"/>
      <c r="AB21" s="120"/>
      <c r="AC21" s="120"/>
      <c r="AD21" s="120"/>
      <c r="AE21" s="120"/>
      <c r="AF21" s="120"/>
      <c r="AG21" s="120"/>
      <c r="AH21" s="76"/>
    </row>
    <row r="22" spans="1:34" ht="15" customHeight="1" x14ac:dyDescent="0.25">
      <c r="A22" s="600"/>
      <c r="B22" s="590" t="s">
        <v>2347</v>
      </c>
      <c r="C22" s="628" t="s">
        <v>2533</v>
      </c>
      <c r="D22" s="51" t="s">
        <v>2346</v>
      </c>
      <c r="E22" s="182">
        <v>70</v>
      </c>
      <c r="F22" s="182">
        <v>25</v>
      </c>
      <c r="G22" s="226">
        <f t="shared" si="3"/>
        <v>1.6930695600000001</v>
      </c>
      <c r="H22" s="226">
        <f>VLOOKUP(D22,Baza_cen[],4,0)</f>
        <v>42.326739000000003</v>
      </c>
      <c r="I22" s="33"/>
      <c r="J22" s="109">
        <f t="shared" ref="J22:K26" si="8">G22*(1-$J$3)</f>
        <v>1.6930695600000001</v>
      </c>
      <c r="K22" s="109">
        <f t="shared" si="8"/>
        <v>42.326739000000003</v>
      </c>
      <c r="L22" s="33"/>
      <c r="M22" s="33"/>
      <c r="N22" s="33"/>
      <c r="O22" s="33"/>
      <c r="P22" s="35"/>
      <c r="Q22" s="274" t="str">
        <f t="shared" ref="Q22:Q26" si="9">$Q$3</f>
        <v>rolka</v>
      </c>
      <c r="R22" s="426"/>
      <c r="S22" s="100">
        <f>P22*F22</f>
        <v>0</v>
      </c>
      <c r="T22" s="149"/>
      <c r="U22" s="149"/>
      <c r="V22" s="149"/>
      <c r="W22" s="149"/>
      <c r="X22" s="149"/>
      <c r="Y22" s="149"/>
      <c r="Z22" s="149"/>
      <c r="AA22" s="149"/>
      <c r="AB22" s="149"/>
      <c r="AC22" s="149"/>
      <c r="AD22" s="149"/>
      <c r="AE22" s="149"/>
      <c r="AF22" s="149"/>
      <c r="AG22" s="149"/>
      <c r="AH22" s="42">
        <f>K22*P22</f>
        <v>0</v>
      </c>
    </row>
    <row r="23" spans="1:34" ht="15" customHeight="1" x14ac:dyDescent="0.25">
      <c r="A23" s="600"/>
      <c r="B23" s="590"/>
      <c r="C23" s="628"/>
      <c r="D23" s="56" t="s">
        <v>2348</v>
      </c>
      <c r="E23" s="57">
        <v>100</v>
      </c>
      <c r="F23" s="57">
        <v>25</v>
      </c>
      <c r="G23" s="227">
        <f t="shared" si="3"/>
        <v>2.0243223000000001</v>
      </c>
      <c r="H23" s="227">
        <f>VLOOKUP(D23,Baza_cen[],4,0)</f>
        <v>50.608057500000008</v>
      </c>
      <c r="I23" s="33"/>
      <c r="J23" s="109">
        <f t="shared" si="8"/>
        <v>2.0243223000000001</v>
      </c>
      <c r="K23" s="109">
        <f t="shared" si="8"/>
        <v>50.608057500000008</v>
      </c>
      <c r="L23" s="33"/>
      <c r="M23" s="33"/>
      <c r="N23" s="33"/>
      <c r="O23" s="33"/>
      <c r="P23" s="35"/>
      <c r="Q23" s="274" t="str">
        <f t="shared" si="9"/>
        <v>rolka</v>
      </c>
      <c r="R23" s="426"/>
      <c r="S23" s="100">
        <f>P23*F23</f>
        <v>0</v>
      </c>
      <c r="T23" s="149"/>
      <c r="U23" s="149"/>
      <c r="V23" s="149"/>
      <c r="W23" s="149"/>
      <c r="X23" s="149"/>
      <c r="Y23" s="149"/>
      <c r="Z23" s="149"/>
      <c r="AA23" s="149"/>
      <c r="AB23" s="149"/>
      <c r="AC23" s="149"/>
      <c r="AD23" s="149"/>
      <c r="AE23" s="149"/>
      <c r="AF23" s="149"/>
      <c r="AG23" s="149"/>
      <c r="AH23" s="42">
        <f>K23*P23</f>
        <v>0</v>
      </c>
    </row>
    <row r="24" spans="1:34" ht="15" customHeight="1" x14ac:dyDescent="0.25">
      <c r="A24" s="600"/>
      <c r="B24" s="590"/>
      <c r="C24" s="628"/>
      <c r="D24" s="56" t="s">
        <v>2349</v>
      </c>
      <c r="E24" s="57">
        <v>150</v>
      </c>
      <c r="F24" s="57">
        <v>25</v>
      </c>
      <c r="G24" s="227">
        <f t="shared" si="3"/>
        <v>2.5641415800000003</v>
      </c>
      <c r="H24" s="227">
        <f>VLOOKUP(D24,Baza_cen[],4,0)</f>
        <v>64.103539500000011</v>
      </c>
      <c r="I24" s="33"/>
      <c r="J24" s="109">
        <f t="shared" si="8"/>
        <v>2.5641415800000003</v>
      </c>
      <c r="K24" s="109">
        <f t="shared" si="8"/>
        <v>64.103539500000011</v>
      </c>
      <c r="L24" s="33"/>
      <c r="M24" s="33"/>
      <c r="N24" s="33"/>
      <c r="O24" s="33"/>
      <c r="P24" s="35"/>
      <c r="Q24" s="274" t="str">
        <f t="shared" si="9"/>
        <v>rolka</v>
      </c>
      <c r="R24" s="426"/>
      <c r="S24" s="100">
        <f>P24*F24</f>
        <v>0</v>
      </c>
      <c r="T24" s="149"/>
      <c r="U24" s="149"/>
      <c r="V24" s="149"/>
      <c r="W24" s="149"/>
      <c r="X24" s="149"/>
      <c r="Y24" s="149"/>
      <c r="Z24" s="149"/>
      <c r="AA24" s="149"/>
      <c r="AB24" s="149"/>
      <c r="AC24" s="149"/>
      <c r="AD24" s="149"/>
      <c r="AE24" s="149"/>
      <c r="AF24" s="149"/>
      <c r="AG24" s="149"/>
      <c r="AH24" s="42">
        <f>K24*P24</f>
        <v>0</v>
      </c>
    </row>
    <row r="25" spans="1:34" ht="15" customHeight="1" x14ac:dyDescent="0.25">
      <c r="A25" s="600"/>
      <c r="B25" s="590"/>
      <c r="C25" s="628"/>
      <c r="D25" s="56" t="s">
        <v>2350</v>
      </c>
      <c r="E25" s="57">
        <v>200</v>
      </c>
      <c r="F25" s="57">
        <v>25</v>
      </c>
      <c r="G25" s="227">
        <f t="shared" si="3"/>
        <v>3.2389156799999999</v>
      </c>
      <c r="H25" s="227">
        <f>VLOOKUP(D25,Baza_cen[],4,0)</f>
        <v>80.972892000000002</v>
      </c>
      <c r="I25" s="33"/>
      <c r="J25" s="109">
        <f t="shared" si="8"/>
        <v>3.2389156799999999</v>
      </c>
      <c r="K25" s="109">
        <f t="shared" si="8"/>
        <v>80.972892000000002</v>
      </c>
      <c r="L25" s="33"/>
      <c r="M25" s="33"/>
      <c r="N25" s="33"/>
      <c r="O25" s="33"/>
      <c r="P25" s="35"/>
      <c r="Q25" s="274" t="str">
        <f t="shared" si="9"/>
        <v>rolka</v>
      </c>
      <c r="R25" s="426"/>
      <c r="S25" s="100">
        <f>P25*F25</f>
        <v>0</v>
      </c>
      <c r="T25" s="149"/>
      <c r="U25" s="149"/>
      <c r="V25" s="149"/>
      <c r="W25" s="149"/>
      <c r="X25" s="149"/>
      <c r="Y25" s="149"/>
      <c r="Z25" s="149"/>
      <c r="AA25" s="149"/>
      <c r="AB25" s="149"/>
      <c r="AC25" s="149"/>
      <c r="AD25" s="149"/>
      <c r="AE25" s="149"/>
      <c r="AF25" s="149"/>
      <c r="AG25" s="149"/>
      <c r="AH25" s="42">
        <f>K25*P25</f>
        <v>0</v>
      </c>
    </row>
    <row r="26" spans="1:34" ht="15" customHeight="1" x14ac:dyDescent="0.25">
      <c r="A26" s="627"/>
      <c r="B26" s="591"/>
      <c r="C26" s="629"/>
      <c r="D26" s="63" t="s">
        <v>2351</v>
      </c>
      <c r="E26" s="186">
        <v>250</v>
      </c>
      <c r="F26" s="186">
        <v>25</v>
      </c>
      <c r="G26" s="228">
        <f t="shared" si="3"/>
        <v>3.7664663400000005</v>
      </c>
      <c r="H26" s="228">
        <f>VLOOKUP(D26,Baza_cen[],4,0)</f>
        <v>94.161658500000016</v>
      </c>
      <c r="I26" s="33"/>
      <c r="J26" s="109">
        <f t="shared" si="8"/>
        <v>3.7664663400000005</v>
      </c>
      <c r="K26" s="109">
        <f t="shared" si="8"/>
        <v>94.161658500000016</v>
      </c>
      <c r="L26" s="33"/>
      <c r="M26" s="33"/>
      <c r="N26" s="33"/>
      <c r="O26" s="33"/>
      <c r="P26" s="35"/>
      <c r="Q26" s="274" t="str">
        <f t="shared" si="9"/>
        <v>rolka</v>
      </c>
      <c r="R26" s="426"/>
      <c r="S26" s="100">
        <f>P26*F26</f>
        <v>0</v>
      </c>
      <c r="T26" s="149"/>
      <c r="U26" s="149"/>
      <c r="V26" s="149"/>
      <c r="W26" s="149"/>
      <c r="X26" s="149"/>
      <c r="Y26" s="149"/>
      <c r="Z26" s="149"/>
      <c r="AA26" s="149"/>
      <c r="AB26" s="149"/>
      <c r="AC26" s="149"/>
      <c r="AD26" s="149"/>
      <c r="AE26" s="149"/>
      <c r="AF26" s="149"/>
      <c r="AG26" s="149"/>
      <c r="AH26" s="42">
        <f>K26*P26</f>
        <v>0</v>
      </c>
    </row>
    <row r="27" spans="1:34" ht="18.75" x14ac:dyDescent="0.25">
      <c r="A27" s="33"/>
      <c r="B27" s="33"/>
      <c r="C27" s="229"/>
      <c r="D27" s="33"/>
      <c r="E27" s="33"/>
      <c r="F27" s="33"/>
      <c r="G27" s="147"/>
      <c r="H27" s="197"/>
      <c r="I27" s="33"/>
      <c r="J27" s="168"/>
      <c r="K27" s="168"/>
      <c r="L27" s="33"/>
      <c r="M27" s="33"/>
      <c r="N27" s="33"/>
      <c r="O27" s="33"/>
      <c r="P27" s="119"/>
      <c r="Q27" s="119"/>
      <c r="R27" s="427"/>
      <c r="S27" s="119"/>
      <c r="T27" s="120"/>
      <c r="U27" s="120"/>
      <c r="V27" s="120"/>
      <c r="W27" s="120"/>
      <c r="X27" s="120"/>
      <c r="Y27" s="120"/>
      <c r="Z27" s="120"/>
      <c r="AA27" s="120"/>
      <c r="AB27" s="120"/>
      <c r="AC27" s="120"/>
      <c r="AD27" s="120"/>
      <c r="AE27" s="120"/>
      <c r="AF27" s="120"/>
      <c r="AG27" s="120"/>
      <c r="AH27" s="76"/>
    </row>
    <row r="28" spans="1:34" ht="15" customHeight="1" x14ac:dyDescent="0.25">
      <c r="A28" s="600"/>
      <c r="B28" s="590" t="s">
        <v>2369</v>
      </c>
      <c r="C28" s="628" t="s">
        <v>2534</v>
      </c>
      <c r="D28" s="51" t="s">
        <v>2368</v>
      </c>
      <c r="E28" s="182">
        <v>70</v>
      </c>
      <c r="F28" s="182">
        <v>25</v>
      </c>
      <c r="G28" s="226">
        <f t="shared" si="3"/>
        <v>2.8340512200000005</v>
      </c>
      <c r="H28" s="226">
        <f>VLOOKUP(D28,Baza_cen[],4,0)</f>
        <v>70.851280500000016</v>
      </c>
      <c r="I28" s="33"/>
      <c r="J28" s="109">
        <f t="shared" ref="J28:K32" si="10">G28*(1-$J$3)</f>
        <v>2.8340512200000005</v>
      </c>
      <c r="K28" s="109">
        <f t="shared" si="10"/>
        <v>70.851280500000016</v>
      </c>
      <c r="L28" s="33"/>
      <c r="M28" s="33"/>
      <c r="N28" s="33"/>
      <c r="O28" s="33"/>
      <c r="P28" s="35"/>
      <c r="Q28" s="274" t="str">
        <f t="shared" ref="Q28:Q32" si="11">$Q$3</f>
        <v>rolka</v>
      </c>
      <c r="R28" s="426"/>
      <c r="S28" s="100">
        <f>P28*F28</f>
        <v>0</v>
      </c>
      <c r="T28" s="149"/>
      <c r="U28" s="149"/>
      <c r="V28" s="149"/>
      <c r="W28" s="149"/>
      <c r="X28" s="149"/>
      <c r="Y28" s="149"/>
      <c r="Z28" s="149"/>
      <c r="AA28" s="149"/>
      <c r="AB28" s="149"/>
      <c r="AC28" s="149"/>
      <c r="AD28" s="149"/>
      <c r="AE28" s="149"/>
      <c r="AF28" s="149"/>
      <c r="AG28" s="149"/>
      <c r="AH28" s="42">
        <f>K28*P28</f>
        <v>0</v>
      </c>
    </row>
    <row r="29" spans="1:34" ht="15" customHeight="1" x14ac:dyDescent="0.25">
      <c r="A29" s="600"/>
      <c r="B29" s="590"/>
      <c r="C29" s="628"/>
      <c r="D29" s="56" t="s">
        <v>2370</v>
      </c>
      <c r="E29" s="57">
        <v>100</v>
      </c>
      <c r="F29" s="57">
        <v>25</v>
      </c>
      <c r="G29" s="227">
        <f t="shared" si="3"/>
        <v>3.0671550000000001</v>
      </c>
      <c r="H29" s="227">
        <f>VLOOKUP(D29,Baza_cen[],4,0)</f>
        <v>76.678875000000005</v>
      </c>
      <c r="I29" s="33"/>
      <c r="J29" s="109">
        <f t="shared" si="10"/>
        <v>3.0671550000000001</v>
      </c>
      <c r="K29" s="109">
        <f t="shared" si="10"/>
        <v>76.678875000000005</v>
      </c>
      <c r="L29" s="33"/>
      <c r="M29" s="33"/>
      <c r="N29" s="33"/>
      <c r="O29" s="33"/>
      <c r="P29" s="35"/>
      <c r="Q29" s="274" t="str">
        <f t="shared" si="11"/>
        <v>rolka</v>
      </c>
      <c r="R29" s="426"/>
      <c r="S29" s="100">
        <f>P29*F29</f>
        <v>0</v>
      </c>
      <c r="T29" s="149"/>
      <c r="U29" s="149"/>
      <c r="V29" s="149"/>
      <c r="W29" s="149"/>
      <c r="X29" s="149"/>
      <c r="Y29" s="149"/>
      <c r="Z29" s="149"/>
      <c r="AA29" s="149"/>
      <c r="AB29" s="149"/>
      <c r="AC29" s="149"/>
      <c r="AD29" s="149"/>
      <c r="AE29" s="149"/>
      <c r="AF29" s="149"/>
      <c r="AG29" s="149"/>
      <c r="AH29" s="42">
        <f>K29*P29</f>
        <v>0</v>
      </c>
    </row>
    <row r="30" spans="1:34" ht="15" customHeight="1" x14ac:dyDescent="0.25">
      <c r="A30" s="600"/>
      <c r="B30" s="590"/>
      <c r="C30" s="628"/>
      <c r="D30" s="56" t="s">
        <v>2371</v>
      </c>
      <c r="E30" s="57">
        <v>150</v>
      </c>
      <c r="F30" s="57">
        <v>25</v>
      </c>
      <c r="G30" s="227">
        <f t="shared" si="3"/>
        <v>3.6683173800000004</v>
      </c>
      <c r="H30" s="227">
        <f>VLOOKUP(D30,Baza_cen[],4,0)</f>
        <v>91.707934500000007</v>
      </c>
      <c r="I30" s="33"/>
      <c r="J30" s="109">
        <f t="shared" si="10"/>
        <v>3.6683173800000004</v>
      </c>
      <c r="K30" s="109">
        <f t="shared" si="10"/>
        <v>91.707934500000007</v>
      </c>
      <c r="L30" s="33"/>
      <c r="M30" s="33"/>
      <c r="N30" s="33"/>
      <c r="O30" s="33"/>
      <c r="P30" s="35"/>
      <c r="Q30" s="274" t="str">
        <f t="shared" si="11"/>
        <v>rolka</v>
      </c>
      <c r="R30" s="426"/>
      <c r="S30" s="100">
        <f>P30*F30</f>
        <v>0</v>
      </c>
      <c r="T30" s="149"/>
      <c r="U30" s="149"/>
      <c r="V30" s="149"/>
      <c r="W30" s="149"/>
      <c r="X30" s="149"/>
      <c r="Y30" s="149"/>
      <c r="Z30" s="149"/>
      <c r="AA30" s="149"/>
      <c r="AB30" s="149"/>
      <c r="AC30" s="149"/>
      <c r="AD30" s="149"/>
      <c r="AE30" s="149"/>
      <c r="AF30" s="149"/>
      <c r="AG30" s="149"/>
      <c r="AH30" s="42">
        <f>K30*P30</f>
        <v>0</v>
      </c>
    </row>
    <row r="31" spans="1:34" ht="15" customHeight="1" x14ac:dyDescent="0.25">
      <c r="A31" s="600"/>
      <c r="B31" s="590"/>
      <c r="C31" s="628"/>
      <c r="D31" s="56" t="s">
        <v>2372</v>
      </c>
      <c r="E31" s="57">
        <v>200</v>
      </c>
      <c r="F31" s="57">
        <v>25</v>
      </c>
      <c r="G31" s="227">
        <f t="shared" si="3"/>
        <v>4.760224560000001</v>
      </c>
      <c r="H31" s="227">
        <f>VLOOKUP(D31,Baza_cen[],4,0)</f>
        <v>119.00561400000002</v>
      </c>
      <c r="I31" s="33"/>
      <c r="J31" s="109">
        <f t="shared" si="10"/>
        <v>4.760224560000001</v>
      </c>
      <c r="K31" s="109">
        <f t="shared" si="10"/>
        <v>119.00561400000002</v>
      </c>
      <c r="L31" s="33"/>
      <c r="M31" s="33"/>
      <c r="N31" s="33"/>
      <c r="O31" s="33"/>
      <c r="P31" s="35"/>
      <c r="Q31" s="274" t="str">
        <f t="shared" si="11"/>
        <v>rolka</v>
      </c>
      <c r="R31" s="426"/>
      <c r="S31" s="100">
        <f>P31*F31</f>
        <v>0</v>
      </c>
      <c r="T31" s="149"/>
      <c r="U31" s="149"/>
      <c r="V31" s="149"/>
      <c r="W31" s="149"/>
      <c r="X31" s="149"/>
      <c r="Y31" s="149"/>
      <c r="Z31" s="149"/>
      <c r="AA31" s="149"/>
      <c r="AB31" s="149"/>
      <c r="AC31" s="149"/>
      <c r="AD31" s="149"/>
      <c r="AE31" s="149"/>
      <c r="AF31" s="149"/>
      <c r="AG31" s="149"/>
      <c r="AH31" s="42">
        <f>K31*P31</f>
        <v>0</v>
      </c>
    </row>
    <row r="32" spans="1:34" ht="15" customHeight="1" x14ac:dyDescent="0.25">
      <c r="A32" s="627"/>
      <c r="B32" s="591"/>
      <c r="C32" s="629"/>
      <c r="D32" s="63" t="s">
        <v>2373</v>
      </c>
      <c r="E32" s="186">
        <v>250</v>
      </c>
      <c r="F32" s="186">
        <v>25</v>
      </c>
      <c r="G32" s="228">
        <f t="shared" si="3"/>
        <v>6.0606982800000022</v>
      </c>
      <c r="H32" s="228">
        <f>VLOOKUP(D32,Baza_cen[],4,0)</f>
        <v>151.51745700000006</v>
      </c>
      <c r="I32" s="33"/>
      <c r="J32" s="109">
        <f t="shared" si="10"/>
        <v>6.0606982800000022</v>
      </c>
      <c r="K32" s="109">
        <f t="shared" si="10"/>
        <v>151.51745700000006</v>
      </c>
      <c r="L32" s="33"/>
      <c r="M32" s="33"/>
      <c r="N32" s="33"/>
      <c r="O32" s="33"/>
      <c r="P32" s="35"/>
      <c r="Q32" s="274" t="str">
        <f t="shared" si="11"/>
        <v>rolka</v>
      </c>
      <c r="R32" s="426"/>
      <c r="S32" s="100">
        <f>P32*F32</f>
        <v>0</v>
      </c>
      <c r="T32" s="149"/>
      <c r="U32" s="149"/>
      <c r="V32" s="149"/>
      <c r="W32" s="149"/>
      <c r="X32" s="149"/>
      <c r="Y32" s="149"/>
      <c r="Z32" s="149"/>
      <c r="AA32" s="149"/>
      <c r="AB32" s="149"/>
      <c r="AC32" s="149"/>
      <c r="AD32" s="149"/>
      <c r="AE32" s="149"/>
      <c r="AF32" s="149"/>
      <c r="AG32" s="149"/>
      <c r="AH32" s="42">
        <f>K32*P32</f>
        <v>0</v>
      </c>
    </row>
    <row r="33" spans="1:34" ht="18.75" x14ac:dyDescent="0.25">
      <c r="A33" s="33"/>
      <c r="B33" s="33"/>
      <c r="C33" s="229"/>
      <c r="D33" s="33"/>
      <c r="E33" s="33"/>
      <c r="F33" s="33"/>
      <c r="G33" s="147"/>
      <c r="H33" s="196"/>
      <c r="I33" s="33"/>
      <c r="J33" s="168"/>
      <c r="K33" s="168"/>
      <c r="L33" s="33"/>
      <c r="M33" s="33"/>
      <c r="N33" s="33"/>
      <c r="O33" s="33"/>
      <c r="P33" s="119"/>
      <c r="Q33" s="119"/>
      <c r="R33" s="427"/>
      <c r="S33" s="119"/>
      <c r="T33" s="120"/>
      <c r="U33" s="120"/>
      <c r="V33" s="120"/>
      <c r="W33" s="120"/>
      <c r="X33" s="120"/>
      <c r="Y33" s="120"/>
      <c r="Z33" s="120"/>
      <c r="AA33" s="120"/>
      <c r="AB33" s="120"/>
      <c r="AC33" s="120"/>
      <c r="AD33" s="120"/>
      <c r="AE33" s="120"/>
      <c r="AF33" s="120"/>
      <c r="AG33" s="120"/>
      <c r="AH33" s="76"/>
    </row>
    <row r="34" spans="1:34" ht="15" customHeight="1" x14ac:dyDescent="0.25">
      <c r="A34" s="600"/>
      <c r="B34" s="590" t="s">
        <v>2341</v>
      </c>
      <c r="C34" s="635" t="s">
        <v>2535</v>
      </c>
      <c r="D34" s="51" t="s">
        <v>2340</v>
      </c>
      <c r="E34" s="182">
        <v>70</v>
      </c>
      <c r="F34" s="182">
        <v>25</v>
      </c>
      <c r="G34" s="226">
        <f t="shared" si="3"/>
        <v>1.8157557600000001</v>
      </c>
      <c r="H34" s="226">
        <f>VLOOKUP(D34,Baza_cen[],4,0)</f>
        <v>45.393894000000003</v>
      </c>
      <c r="I34" s="33"/>
      <c r="J34" s="109">
        <f t="shared" ref="J34:K38" si="12">G34*(1-$J$3)</f>
        <v>1.8157557600000001</v>
      </c>
      <c r="K34" s="109">
        <f t="shared" si="12"/>
        <v>45.393894000000003</v>
      </c>
      <c r="L34" s="33"/>
      <c r="M34" s="33"/>
      <c r="N34" s="33"/>
      <c r="O34" s="33"/>
      <c r="P34" s="35"/>
      <c r="Q34" s="274" t="str">
        <f t="shared" ref="Q34:Q38" si="13">$Q$3</f>
        <v>rolka</v>
      </c>
      <c r="R34" s="426"/>
      <c r="S34" s="100">
        <f>P34*F34</f>
        <v>0</v>
      </c>
      <c r="T34" s="149"/>
      <c r="U34" s="149"/>
      <c r="V34" s="149"/>
      <c r="W34" s="149"/>
      <c r="X34" s="149"/>
      <c r="Y34" s="149"/>
      <c r="Z34" s="149"/>
      <c r="AA34" s="149"/>
      <c r="AB34" s="149"/>
      <c r="AC34" s="149"/>
      <c r="AD34" s="149"/>
      <c r="AE34" s="149"/>
      <c r="AF34" s="149"/>
      <c r="AG34" s="149"/>
      <c r="AH34" s="42">
        <f>K34*P34</f>
        <v>0</v>
      </c>
    </row>
    <row r="35" spans="1:34" ht="15" customHeight="1" x14ac:dyDescent="0.25">
      <c r="A35" s="600"/>
      <c r="B35" s="590"/>
      <c r="C35" s="628"/>
      <c r="D35" s="56" t="s">
        <v>2342</v>
      </c>
      <c r="E35" s="57">
        <v>100</v>
      </c>
      <c r="F35" s="57">
        <v>25</v>
      </c>
      <c r="G35" s="227">
        <f t="shared" si="3"/>
        <v>2.1715457400000004</v>
      </c>
      <c r="H35" s="227">
        <f>VLOOKUP(D35,Baza_cen[],4,0)</f>
        <v>54.288643500000006</v>
      </c>
      <c r="I35" s="33"/>
      <c r="J35" s="109">
        <f t="shared" si="12"/>
        <v>2.1715457400000004</v>
      </c>
      <c r="K35" s="109">
        <f t="shared" si="12"/>
        <v>54.288643500000006</v>
      </c>
      <c r="L35" s="33"/>
      <c r="M35" s="33"/>
      <c r="N35" s="33"/>
      <c r="O35" s="33"/>
      <c r="P35" s="35"/>
      <c r="Q35" s="274" t="str">
        <f t="shared" si="13"/>
        <v>rolka</v>
      </c>
      <c r="R35" s="426"/>
      <c r="S35" s="100">
        <f>P35*F35</f>
        <v>0</v>
      </c>
      <c r="T35" s="149"/>
      <c r="U35" s="149"/>
      <c r="V35" s="149"/>
      <c r="W35" s="149"/>
      <c r="X35" s="149"/>
      <c r="Y35" s="149"/>
      <c r="Z35" s="149"/>
      <c r="AA35" s="149"/>
      <c r="AB35" s="149"/>
      <c r="AC35" s="149"/>
      <c r="AD35" s="149"/>
      <c r="AE35" s="149"/>
      <c r="AF35" s="149"/>
      <c r="AG35" s="149"/>
      <c r="AH35" s="42">
        <f>K35*P35</f>
        <v>0</v>
      </c>
    </row>
    <row r="36" spans="1:34" ht="15" customHeight="1" x14ac:dyDescent="0.25">
      <c r="A36" s="600"/>
      <c r="B36" s="590"/>
      <c r="C36" s="628"/>
      <c r="D36" s="56" t="s">
        <v>2343</v>
      </c>
      <c r="E36" s="57">
        <v>150</v>
      </c>
      <c r="F36" s="57">
        <v>25</v>
      </c>
      <c r="G36" s="227">
        <f t="shared" si="3"/>
        <v>2.7604395000000004</v>
      </c>
      <c r="H36" s="227">
        <f>VLOOKUP(D36,Baza_cen[],4,0)</f>
        <v>69.010987500000013</v>
      </c>
      <c r="I36" s="33"/>
      <c r="J36" s="109">
        <f t="shared" si="12"/>
        <v>2.7604395000000004</v>
      </c>
      <c r="K36" s="109">
        <f t="shared" si="12"/>
        <v>69.010987500000013</v>
      </c>
      <c r="L36" s="33"/>
      <c r="M36" s="33"/>
      <c r="N36" s="33"/>
      <c r="O36" s="33"/>
      <c r="P36" s="35"/>
      <c r="Q36" s="274" t="str">
        <f t="shared" si="13"/>
        <v>rolka</v>
      </c>
      <c r="R36" s="426"/>
      <c r="S36" s="100">
        <f>P36*F36</f>
        <v>0</v>
      </c>
      <c r="T36" s="149"/>
      <c r="U36" s="149"/>
      <c r="V36" s="149"/>
      <c r="W36" s="149"/>
      <c r="X36" s="149"/>
      <c r="Y36" s="149"/>
      <c r="Z36" s="149"/>
      <c r="AA36" s="149"/>
      <c r="AB36" s="149"/>
      <c r="AC36" s="149"/>
      <c r="AD36" s="149"/>
      <c r="AE36" s="149"/>
      <c r="AF36" s="149"/>
      <c r="AG36" s="149"/>
      <c r="AH36" s="42">
        <f>K36*P36</f>
        <v>0</v>
      </c>
    </row>
    <row r="37" spans="1:34" ht="15" customHeight="1" x14ac:dyDescent="0.25">
      <c r="A37" s="600"/>
      <c r="B37" s="590"/>
      <c r="C37" s="628"/>
      <c r="D37" s="56" t="s">
        <v>2344</v>
      </c>
      <c r="E37" s="57">
        <v>200</v>
      </c>
      <c r="F37" s="57">
        <v>25</v>
      </c>
      <c r="G37" s="227">
        <f t="shared" si="3"/>
        <v>3.4965567000000011</v>
      </c>
      <c r="H37" s="227">
        <f>VLOOKUP(D37,Baza_cen[],4,0)</f>
        <v>87.413917500000025</v>
      </c>
      <c r="I37" s="33"/>
      <c r="J37" s="109">
        <f t="shared" si="12"/>
        <v>3.4965567000000011</v>
      </c>
      <c r="K37" s="109">
        <f t="shared" si="12"/>
        <v>87.413917500000025</v>
      </c>
      <c r="L37" s="33"/>
      <c r="M37" s="33"/>
      <c r="N37" s="33"/>
      <c r="O37" s="33"/>
      <c r="P37" s="35"/>
      <c r="Q37" s="274" t="str">
        <f t="shared" si="13"/>
        <v>rolka</v>
      </c>
      <c r="R37" s="426"/>
      <c r="S37" s="100">
        <f>P37*F37</f>
        <v>0</v>
      </c>
      <c r="T37" s="149"/>
      <c r="U37" s="149"/>
      <c r="V37" s="149"/>
      <c r="W37" s="149"/>
      <c r="X37" s="149"/>
      <c r="Y37" s="149"/>
      <c r="Z37" s="149"/>
      <c r="AA37" s="149"/>
      <c r="AB37" s="149"/>
      <c r="AC37" s="149"/>
      <c r="AD37" s="149"/>
      <c r="AE37" s="149"/>
      <c r="AF37" s="149"/>
      <c r="AG37" s="149"/>
      <c r="AH37" s="42">
        <f>K37*P37</f>
        <v>0</v>
      </c>
    </row>
    <row r="38" spans="1:34" ht="15" customHeight="1" x14ac:dyDescent="0.25">
      <c r="A38" s="627"/>
      <c r="B38" s="591"/>
      <c r="C38" s="629"/>
      <c r="D38" s="63" t="s">
        <v>2345</v>
      </c>
      <c r="E38" s="186">
        <v>250</v>
      </c>
      <c r="F38" s="186">
        <v>25</v>
      </c>
      <c r="G38" s="228">
        <f t="shared" si="3"/>
        <v>4.0609132200000007</v>
      </c>
      <c r="H38" s="228">
        <f>VLOOKUP(D38,Baza_cen[],4,0)</f>
        <v>101.52283050000001</v>
      </c>
      <c r="I38" s="33"/>
      <c r="J38" s="109">
        <f t="shared" si="12"/>
        <v>4.0609132200000007</v>
      </c>
      <c r="K38" s="109">
        <f t="shared" si="12"/>
        <v>101.52283050000001</v>
      </c>
      <c r="L38" s="33"/>
      <c r="M38" s="33"/>
      <c r="N38" s="33"/>
      <c r="O38" s="33"/>
      <c r="P38" s="35"/>
      <c r="Q38" s="274" t="str">
        <f t="shared" si="13"/>
        <v>rolka</v>
      </c>
      <c r="R38" s="426"/>
      <c r="S38" s="100">
        <f>P38*F38</f>
        <v>0</v>
      </c>
      <c r="T38" s="149"/>
      <c r="U38" s="149"/>
      <c r="V38" s="149"/>
      <c r="W38" s="149"/>
      <c r="X38" s="149"/>
      <c r="Y38" s="149"/>
      <c r="Z38" s="149"/>
      <c r="AA38" s="149"/>
      <c r="AB38" s="149"/>
      <c r="AC38" s="149"/>
      <c r="AD38" s="149"/>
      <c r="AE38" s="149"/>
      <c r="AF38" s="149"/>
      <c r="AG38" s="149"/>
      <c r="AH38" s="42">
        <f>K38*P38</f>
        <v>0</v>
      </c>
    </row>
    <row r="39" spans="1:34" ht="18.75" x14ac:dyDescent="0.25">
      <c r="A39" s="33"/>
      <c r="B39" s="33"/>
      <c r="C39" s="229"/>
      <c r="D39" s="33"/>
      <c r="E39" s="33"/>
      <c r="F39" s="33"/>
      <c r="G39" s="147"/>
      <c r="H39" s="196"/>
      <c r="I39" s="33"/>
      <c r="J39" s="168"/>
      <c r="K39" s="168"/>
      <c r="L39" s="33"/>
      <c r="M39" s="33"/>
      <c r="N39" s="33"/>
      <c r="O39" s="33"/>
      <c r="P39" s="119"/>
      <c r="Q39" s="119"/>
      <c r="R39" s="427"/>
      <c r="S39" s="119"/>
      <c r="T39" s="120"/>
      <c r="U39" s="120"/>
      <c r="V39" s="120"/>
      <c r="W39" s="120"/>
      <c r="X39" s="120"/>
      <c r="Y39" s="120"/>
      <c r="Z39" s="120"/>
      <c r="AA39" s="120"/>
      <c r="AB39" s="120"/>
      <c r="AC39" s="120"/>
      <c r="AD39" s="120"/>
      <c r="AE39" s="120"/>
      <c r="AF39" s="120"/>
      <c r="AG39" s="120"/>
      <c r="AH39" s="76"/>
    </row>
    <row r="40" spans="1:34" ht="15" customHeight="1" x14ac:dyDescent="0.25">
      <c r="A40" s="600"/>
      <c r="B40" s="590" t="s">
        <v>2354</v>
      </c>
      <c r="C40" s="635" t="s">
        <v>2536</v>
      </c>
      <c r="D40" s="51" t="s">
        <v>2353</v>
      </c>
      <c r="E40" s="182">
        <v>70</v>
      </c>
      <c r="F40" s="182">
        <v>25</v>
      </c>
      <c r="G40" s="226">
        <f t="shared" si="3"/>
        <v>3.7173918600000007</v>
      </c>
      <c r="H40" s="226">
        <f>VLOOKUP(D40,Baza_cen[],4,0)</f>
        <v>92.934796500000019</v>
      </c>
      <c r="I40" s="33"/>
      <c r="J40" s="109">
        <f t="shared" ref="J40:K45" si="14">G40*(1-$J$3)</f>
        <v>3.7173918600000007</v>
      </c>
      <c r="K40" s="109">
        <f t="shared" si="14"/>
        <v>92.934796500000019</v>
      </c>
      <c r="L40" s="33"/>
      <c r="M40" s="33"/>
      <c r="N40" s="33"/>
      <c r="O40" s="33"/>
      <c r="P40" s="35"/>
      <c r="Q40" s="274" t="str">
        <f t="shared" ref="Q40:Q45" si="15">$Q$3</f>
        <v>rolka</v>
      </c>
      <c r="R40" s="426"/>
      <c r="S40" s="100">
        <f t="shared" ref="S40:S45" si="16">P40*F40</f>
        <v>0</v>
      </c>
      <c r="T40" s="149"/>
      <c r="U40" s="149"/>
      <c r="V40" s="149"/>
      <c r="W40" s="149"/>
      <c r="X40" s="149"/>
      <c r="Y40" s="149"/>
      <c r="Z40" s="149"/>
      <c r="AA40" s="149"/>
      <c r="AB40" s="149"/>
      <c r="AC40" s="149"/>
      <c r="AD40" s="149"/>
      <c r="AE40" s="149"/>
      <c r="AF40" s="149"/>
      <c r="AG40" s="149"/>
      <c r="AH40" s="42">
        <f t="shared" ref="AH40:AH45" si="17">K40*P40</f>
        <v>0</v>
      </c>
    </row>
    <row r="41" spans="1:34" ht="15" customHeight="1" x14ac:dyDescent="0.25">
      <c r="A41" s="600"/>
      <c r="B41" s="590"/>
      <c r="C41" s="635"/>
      <c r="D41" s="56" t="s">
        <v>2355</v>
      </c>
      <c r="E41" s="57">
        <v>85</v>
      </c>
      <c r="F41" s="57">
        <v>25</v>
      </c>
      <c r="G41" s="227">
        <f t="shared" si="3"/>
        <v>4.3615528320000001</v>
      </c>
      <c r="H41" s="227">
        <f>VLOOKUP(D41,Baza_cen[],4,0)</f>
        <v>109.03882080000001</v>
      </c>
      <c r="I41" s="33"/>
      <c r="J41" s="109">
        <f t="shared" si="14"/>
        <v>4.3615528320000001</v>
      </c>
      <c r="K41" s="109">
        <f t="shared" si="14"/>
        <v>109.03882080000001</v>
      </c>
      <c r="L41" s="33"/>
      <c r="M41" s="33"/>
      <c r="N41" s="33"/>
      <c r="O41" s="33"/>
      <c r="P41" s="35"/>
      <c r="Q41" s="274" t="str">
        <f t="shared" si="15"/>
        <v>rolka</v>
      </c>
      <c r="R41" s="426"/>
      <c r="S41" s="100">
        <f t="shared" si="16"/>
        <v>0</v>
      </c>
      <c r="T41" s="149"/>
      <c r="U41" s="149"/>
      <c r="V41" s="149"/>
      <c r="W41" s="149"/>
      <c r="X41" s="149"/>
      <c r="Y41" s="149"/>
      <c r="Z41" s="149"/>
      <c r="AA41" s="149"/>
      <c r="AB41" s="149"/>
      <c r="AC41" s="149"/>
      <c r="AD41" s="149"/>
      <c r="AE41" s="149"/>
      <c r="AF41" s="149"/>
      <c r="AG41" s="149"/>
      <c r="AH41" s="42">
        <f t="shared" si="17"/>
        <v>0</v>
      </c>
    </row>
    <row r="42" spans="1:34" ht="15" customHeight="1" x14ac:dyDescent="0.25">
      <c r="A42" s="600"/>
      <c r="B42" s="590"/>
      <c r="C42" s="628"/>
      <c r="D42" s="56" t="s">
        <v>2356</v>
      </c>
      <c r="E42" s="57">
        <v>100</v>
      </c>
      <c r="F42" s="57">
        <v>25</v>
      </c>
      <c r="G42" s="227">
        <f t="shared" si="3"/>
        <v>5.005596960000001</v>
      </c>
      <c r="H42" s="227">
        <f>VLOOKUP(D42,Baza_cen[],4,0)</f>
        <v>125.13992400000002</v>
      </c>
      <c r="I42" s="33"/>
      <c r="J42" s="109">
        <f t="shared" si="14"/>
        <v>5.005596960000001</v>
      </c>
      <c r="K42" s="109">
        <f t="shared" si="14"/>
        <v>125.13992400000002</v>
      </c>
      <c r="L42" s="33"/>
      <c r="M42" s="33"/>
      <c r="N42" s="33"/>
      <c r="O42" s="33"/>
      <c r="P42" s="35"/>
      <c r="Q42" s="274" t="str">
        <f t="shared" si="15"/>
        <v>rolka</v>
      </c>
      <c r="R42" s="426"/>
      <c r="S42" s="100">
        <f t="shared" si="16"/>
        <v>0</v>
      </c>
      <c r="T42" s="149"/>
      <c r="U42" s="149"/>
      <c r="V42" s="149"/>
      <c r="W42" s="149"/>
      <c r="X42" s="149"/>
      <c r="Y42" s="149"/>
      <c r="Z42" s="149"/>
      <c r="AA42" s="149"/>
      <c r="AB42" s="149"/>
      <c r="AC42" s="149"/>
      <c r="AD42" s="149"/>
      <c r="AE42" s="149"/>
      <c r="AF42" s="149"/>
      <c r="AG42" s="149"/>
      <c r="AH42" s="42">
        <f t="shared" si="17"/>
        <v>0</v>
      </c>
    </row>
    <row r="43" spans="1:34" ht="15" customHeight="1" x14ac:dyDescent="0.25">
      <c r="A43" s="600"/>
      <c r="B43" s="590"/>
      <c r="C43" s="628"/>
      <c r="D43" s="56" t="s">
        <v>2357</v>
      </c>
      <c r="E43" s="57">
        <v>150</v>
      </c>
      <c r="F43" s="57">
        <v>25</v>
      </c>
      <c r="G43" s="227">
        <f t="shared" si="3"/>
        <v>7.1648740800000015</v>
      </c>
      <c r="H43" s="227">
        <f>VLOOKUP(D43,Baza_cen[],4,0)</f>
        <v>179.12185200000005</v>
      </c>
      <c r="I43" s="33"/>
      <c r="J43" s="109">
        <f t="shared" si="14"/>
        <v>7.1648740800000015</v>
      </c>
      <c r="K43" s="109">
        <f t="shared" si="14"/>
        <v>179.12185200000005</v>
      </c>
      <c r="L43" s="33"/>
      <c r="M43" s="33"/>
      <c r="N43" s="33"/>
      <c r="O43" s="33"/>
      <c r="P43" s="35"/>
      <c r="Q43" s="274" t="str">
        <f t="shared" si="15"/>
        <v>rolka</v>
      </c>
      <c r="R43" s="426"/>
      <c r="S43" s="100">
        <f t="shared" si="16"/>
        <v>0</v>
      </c>
      <c r="T43" s="149"/>
      <c r="U43" s="149"/>
      <c r="V43" s="149"/>
      <c r="W43" s="149"/>
      <c r="X43" s="149"/>
      <c r="Y43" s="149"/>
      <c r="Z43" s="149"/>
      <c r="AA43" s="149"/>
      <c r="AB43" s="149"/>
      <c r="AC43" s="149"/>
      <c r="AD43" s="149"/>
      <c r="AE43" s="149"/>
      <c r="AF43" s="149"/>
      <c r="AG43" s="149"/>
      <c r="AH43" s="42">
        <f t="shared" si="17"/>
        <v>0</v>
      </c>
    </row>
    <row r="44" spans="1:34" ht="15" customHeight="1" x14ac:dyDescent="0.25">
      <c r="A44" s="600"/>
      <c r="B44" s="590"/>
      <c r="C44" s="628"/>
      <c r="D44" s="56" t="s">
        <v>2358</v>
      </c>
      <c r="E44" s="57">
        <v>200</v>
      </c>
      <c r="F44" s="57">
        <v>25</v>
      </c>
      <c r="G44" s="227">
        <f t="shared" si="3"/>
        <v>10.314360000000001</v>
      </c>
      <c r="H44" s="227">
        <f>VLOOKUP(D44,Baza_cen[],4,0)</f>
        <v>257.85900000000004</v>
      </c>
      <c r="I44" s="33"/>
      <c r="J44" s="109">
        <f t="shared" si="14"/>
        <v>10.314360000000001</v>
      </c>
      <c r="K44" s="109">
        <f t="shared" si="14"/>
        <v>257.85900000000004</v>
      </c>
      <c r="L44" s="33"/>
      <c r="M44" s="33"/>
      <c r="N44" s="33"/>
      <c r="O44" s="33"/>
      <c r="P44" s="35"/>
      <c r="Q44" s="274" t="str">
        <f t="shared" si="15"/>
        <v>rolka</v>
      </c>
      <c r="R44" s="426"/>
      <c r="S44" s="100">
        <f t="shared" si="16"/>
        <v>0</v>
      </c>
      <c r="T44" s="149"/>
      <c r="U44" s="149"/>
      <c r="V44" s="149"/>
      <c r="W44" s="149"/>
      <c r="X44" s="149"/>
      <c r="Y44" s="149"/>
      <c r="Z44" s="149"/>
      <c r="AA44" s="149"/>
      <c r="AB44" s="149"/>
      <c r="AC44" s="149"/>
      <c r="AD44" s="149"/>
      <c r="AE44" s="149"/>
      <c r="AF44" s="149"/>
      <c r="AG44" s="149"/>
      <c r="AH44" s="42">
        <f t="shared" si="17"/>
        <v>0</v>
      </c>
    </row>
    <row r="45" spans="1:34" ht="15" customHeight="1" x14ac:dyDescent="0.25">
      <c r="A45" s="627"/>
      <c r="B45" s="591"/>
      <c r="C45" s="629"/>
      <c r="D45" s="63" t="s">
        <v>2359</v>
      </c>
      <c r="E45" s="186">
        <v>250</v>
      </c>
      <c r="F45" s="186">
        <v>25</v>
      </c>
      <c r="G45" s="228">
        <f t="shared" si="3"/>
        <v>11.17074</v>
      </c>
      <c r="H45" s="228">
        <f>VLOOKUP(D45,Baza_cen[],4,0)</f>
        <v>279.26850000000002</v>
      </c>
      <c r="I45" s="33"/>
      <c r="J45" s="109">
        <f t="shared" si="14"/>
        <v>11.17074</v>
      </c>
      <c r="K45" s="109">
        <f t="shared" si="14"/>
        <v>279.26850000000002</v>
      </c>
      <c r="L45" s="33"/>
      <c r="M45" s="33"/>
      <c r="N45" s="33"/>
      <c r="O45" s="33"/>
      <c r="P45" s="35"/>
      <c r="Q45" s="274" t="str">
        <f t="shared" si="15"/>
        <v>rolka</v>
      </c>
      <c r="R45" s="426"/>
      <c r="S45" s="100">
        <f t="shared" si="16"/>
        <v>0</v>
      </c>
      <c r="T45" s="149"/>
      <c r="U45" s="149"/>
      <c r="V45" s="149"/>
      <c r="W45" s="149"/>
      <c r="X45" s="149"/>
      <c r="Y45" s="149"/>
      <c r="Z45" s="149"/>
      <c r="AA45" s="149"/>
      <c r="AB45" s="149"/>
      <c r="AC45" s="149"/>
      <c r="AD45" s="149"/>
      <c r="AE45" s="149"/>
      <c r="AF45" s="149"/>
      <c r="AG45" s="149"/>
      <c r="AH45" s="42">
        <f t="shared" si="17"/>
        <v>0</v>
      </c>
    </row>
    <row r="46" spans="1:34" ht="18.75" x14ac:dyDescent="0.25">
      <c r="A46" s="33"/>
      <c r="B46" s="33"/>
      <c r="C46" s="229"/>
      <c r="D46" s="33"/>
      <c r="E46" s="33"/>
      <c r="F46" s="33"/>
      <c r="G46" s="147"/>
      <c r="H46" s="197"/>
      <c r="I46" s="33"/>
      <c r="J46" s="168"/>
      <c r="K46" s="168"/>
      <c r="L46" s="33"/>
      <c r="M46" s="33"/>
      <c r="N46" s="33"/>
      <c r="O46" s="33"/>
      <c r="P46" s="119"/>
      <c r="Q46" s="119"/>
      <c r="R46" s="427"/>
      <c r="S46" s="119"/>
      <c r="T46" s="120"/>
      <c r="U46" s="120"/>
      <c r="V46" s="120"/>
      <c r="W46" s="120"/>
      <c r="X46" s="120"/>
      <c r="Y46" s="120"/>
      <c r="Z46" s="120"/>
      <c r="AA46" s="120"/>
      <c r="AB46" s="120"/>
      <c r="AC46" s="120"/>
      <c r="AD46" s="120"/>
      <c r="AE46" s="120"/>
      <c r="AF46" s="120"/>
      <c r="AG46" s="120"/>
      <c r="AH46" s="76"/>
    </row>
    <row r="47" spans="1:34" ht="15" customHeight="1" x14ac:dyDescent="0.25">
      <c r="A47" s="600"/>
      <c r="B47" s="590" t="s">
        <v>2537</v>
      </c>
      <c r="C47" s="635" t="s">
        <v>2538</v>
      </c>
      <c r="D47" s="51" t="s">
        <v>2273</v>
      </c>
      <c r="E47" s="182">
        <v>40</v>
      </c>
      <c r="F47" s="182">
        <v>10</v>
      </c>
      <c r="G47" s="226">
        <f t="shared" si="3"/>
        <v>1.6378023480000006</v>
      </c>
      <c r="H47" s="226">
        <f>VLOOKUP(D47,Baza_cen[],4,0)</f>
        <v>16.378023480000007</v>
      </c>
      <c r="I47" s="33"/>
      <c r="J47" s="109">
        <f>G47*(1-$J$3)</f>
        <v>1.6378023480000006</v>
      </c>
      <c r="K47" s="109">
        <f>H47*(1-$J$3)</f>
        <v>16.378023480000007</v>
      </c>
      <c r="L47" s="33"/>
      <c r="M47" s="33"/>
      <c r="N47" s="33"/>
      <c r="O47" s="33"/>
      <c r="P47" s="35"/>
      <c r="Q47" s="274" t="str">
        <f t="shared" ref="Q47:Q63" si="18">$Q$3</f>
        <v>rolka</v>
      </c>
      <c r="R47" s="426"/>
      <c r="S47" s="100">
        <f t="shared" ref="S47:S63" si="19">P47*F47</f>
        <v>0</v>
      </c>
      <c r="T47" s="149"/>
      <c r="U47" s="149"/>
      <c r="V47" s="149"/>
      <c r="W47" s="149"/>
      <c r="X47" s="149"/>
      <c r="Y47" s="149"/>
      <c r="Z47" s="149"/>
      <c r="AA47" s="149"/>
      <c r="AB47" s="149"/>
      <c r="AC47" s="149"/>
      <c r="AD47" s="149"/>
      <c r="AE47" s="149"/>
      <c r="AF47" s="149"/>
      <c r="AG47" s="149"/>
      <c r="AH47" s="42">
        <f t="shared" ref="AH47:AH63" si="20">K47*P47</f>
        <v>0</v>
      </c>
    </row>
    <row r="48" spans="1:34" ht="15" customHeight="1" x14ac:dyDescent="0.25">
      <c r="A48" s="600"/>
      <c r="B48" s="590"/>
      <c r="C48" s="635"/>
      <c r="D48" s="56" t="s">
        <v>2274</v>
      </c>
      <c r="E48" s="57">
        <v>45</v>
      </c>
      <c r="F48" s="57">
        <v>10</v>
      </c>
      <c r="G48" s="227">
        <f t="shared" si="3"/>
        <v>1.8003323520000003</v>
      </c>
      <c r="H48" s="227">
        <f>VLOOKUP(D48,Baza_cen[],4,0)</f>
        <v>18.003323520000002</v>
      </c>
      <c r="I48" s="33"/>
      <c r="J48" s="109">
        <f t="shared" ref="J48:K63" si="21">G48*(1-$J$3)</f>
        <v>1.8003323520000003</v>
      </c>
      <c r="K48" s="109">
        <f t="shared" si="21"/>
        <v>18.003323520000002</v>
      </c>
      <c r="L48" s="33"/>
      <c r="M48" s="33"/>
      <c r="N48" s="33"/>
      <c r="O48" s="33"/>
      <c r="P48" s="35"/>
      <c r="Q48" s="274" t="str">
        <f t="shared" si="18"/>
        <v>rolka</v>
      </c>
      <c r="R48" s="426"/>
      <c r="S48" s="100">
        <f t="shared" si="19"/>
        <v>0</v>
      </c>
      <c r="T48" s="149"/>
      <c r="U48" s="149"/>
      <c r="V48" s="149"/>
      <c r="W48" s="149"/>
      <c r="X48" s="149"/>
      <c r="Y48" s="149"/>
      <c r="Z48" s="149"/>
      <c r="AA48" s="149"/>
      <c r="AB48" s="149"/>
      <c r="AC48" s="149"/>
      <c r="AD48" s="149"/>
      <c r="AE48" s="149"/>
      <c r="AF48" s="149"/>
      <c r="AG48" s="149"/>
      <c r="AH48" s="42">
        <f t="shared" si="20"/>
        <v>0</v>
      </c>
    </row>
    <row r="49" spans="1:34" ht="15" customHeight="1" x14ac:dyDescent="0.25">
      <c r="A49" s="600"/>
      <c r="B49" s="590"/>
      <c r="C49" s="628"/>
      <c r="D49" s="56" t="s">
        <v>2275</v>
      </c>
      <c r="E49" s="57">
        <v>50</v>
      </c>
      <c r="F49" s="57">
        <v>10</v>
      </c>
      <c r="G49" s="227">
        <f t="shared" si="3"/>
        <v>2.0128715880000008</v>
      </c>
      <c r="H49" s="227">
        <f>VLOOKUP(D49,Baza_cen[],4,0)</f>
        <v>20.128715880000009</v>
      </c>
      <c r="I49" s="33"/>
      <c r="J49" s="109">
        <f t="shared" si="21"/>
        <v>2.0128715880000008</v>
      </c>
      <c r="K49" s="109">
        <f t="shared" si="21"/>
        <v>20.128715880000009</v>
      </c>
      <c r="L49" s="33"/>
      <c r="M49" s="33"/>
      <c r="N49" s="33"/>
      <c r="O49" s="33"/>
      <c r="P49" s="35"/>
      <c r="Q49" s="274" t="str">
        <f t="shared" si="18"/>
        <v>rolka</v>
      </c>
      <c r="R49" s="426"/>
      <c r="S49" s="100">
        <f t="shared" si="19"/>
        <v>0</v>
      </c>
      <c r="T49" s="149"/>
      <c r="U49" s="149"/>
      <c r="V49" s="149"/>
      <c r="W49" s="149"/>
      <c r="X49" s="149"/>
      <c r="Y49" s="149"/>
      <c r="Z49" s="149"/>
      <c r="AA49" s="149"/>
      <c r="AB49" s="149"/>
      <c r="AC49" s="149"/>
      <c r="AD49" s="149"/>
      <c r="AE49" s="149"/>
      <c r="AF49" s="149"/>
      <c r="AG49" s="149"/>
      <c r="AH49" s="42">
        <f t="shared" si="20"/>
        <v>0</v>
      </c>
    </row>
    <row r="50" spans="1:34" ht="15" customHeight="1" x14ac:dyDescent="0.25">
      <c r="A50" s="600"/>
      <c r="B50" s="590"/>
      <c r="C50" s="628"/>
      <c r="D50" s="56" t="s">
        <v>2276</v>
      </c>
      <c r="E50" s="57">
        <v>70</v>
      </c>
      <c r="F50" s="57">
        <v>10</v>
      </c>
      <c r="G50" s="227">
        <f t="shared" si="3"/>
        <v>2.8005169920000008</v>
      </c>
      <c r="H50" s="227">
        <f>VLOOKUP(D50,Baza_cen[],4,0)</f>
        <v>28.005169920000007</v>
      </c>
      <c r="I50" s="33"/>
      <c r="J50" s="109">
        <f t="shared" si="21"/>
        <v>2.8005169920000008</v>
      </c>
      <c r="K50" s="109">
        <f t="shared" si="21"/>
        <v>28.005169920000007</v>
      </c>
      <c r="L50" s="33"/>
      <c r="M50" s="33"/>
      <c r="N50" s="33"/>
      <c r="O50" s="33"/>
      <c r="P50" s="35"/>
      <c r="Q50" s="274" t="str">
        <f t="shared" si="18"/>
        <v>rolka</v>
      </c>
      <c r="R50" s="426"/>
      <c r="S50" s="100">
        <f t="shared" si="19"/>
        <v>0</v>
      </c>
      <c r="T50" s="149"/>
      <c r="U50" s="149"/>
      <c r="V50" s="149"/>
      <c r="W50" s="149"/>
      <c r="X50" s="149"/>
      <c r="Y50" s="149"/>
      <c r="Z50" s="149"/>
      <c r="AA50" s="149"/>
      <c r="AB50" s="149"/>
      <c r="AC50" s="149"/>
      <c r="AD50" s="149"/>
      <c r="AE50" s="149"/>
      <c r="AF50" s="149"/>
      <c r="AG50" s="149"/>
      <c r="AH50" s="42">
        <f t="shared" si="20"/>
        <v>0</v>
      </c>
    </row>
    <row r="51" spans="1:34" ht="15" customHeight="1" x14ac:dyDescent="0.25">
      <c r="A51" s="600"/>
      <c r="B51" s="590"/>
      <c r="C51" s="628"/>
      <c r="D51" s="56" t="s">
        <v>2277</v>
      </c>
      <c r="E51" s="57">
        <v>100</v>
      </c>
      <c r="F51" s="57">
        <v>10</v>
      </c>
      <c r="G51" s="227">
        <f t="shared" si="3"/>
        <v>4.0882547160000007</v>
      </c>
      <c r="H51" s="227">
        <f>VLOOKUP(D51,Baza_cen[],4,0)</f>
        <v>40.882547160000009</v>
      </c>
      <c r="I51" s="33"/>
      <c r="J51" s="109">
        <f t="shared" si="21"/>
        <v>4.0882547160000007</v>
      </c>
      <c r="K51" s="109">
        <f t="shared" si="21"/>
        <v>40.882547160000009</v>
      </c>
      <c r="L51" s="33"/>
      <c r="M51" s="33"/>
      <c r="N51" s="33"/>
      <c r="O51" s="33"/>
      <c r="P51" s="35"/>
      <c r="Q51" s="274" t="str">
        <f t="shared" si="18"/>
        <v>rolka</v>
      </c>
      <c r="R51" s="426"/>
      <c r="S51" s="100">
        <f t="shared" si="19"/>
        <v>0</v>
      </c>
      <c r="T51" s="149"/>
      <c r="U51" s="149"/>
      <c r="V51" s="149"/>
      <c r="W51" s="149"/>
      <c r="X51" s="149"/>
      <c r="Y51" s="149"/>
      <c r="Z51" s="149"/>
      <c r="AA51" s="149"/>
      <c r="AB51" s="149"/>
      <c r="AC51" s="149"/>
      <c r="AD51" s="149"/>
      <c r="AE51" s="149"/>
      <c r="AF51" s="149"/>
      <c r="AG51" s="149"/>
      <c r="AH51" s="42">
        <f t="shared" si="20"/>
        <v>0</v>
      </c>
    </row>
    <row r="52" spans="1:34" ht="15" customHeight="1" x14ac:dyDescent="0.25">
      <c r="A52" s="600"/>
      <c r="B52" s="590"/>
      <c r="C52" s="628"/>
      <c r="D52" s="56" t="s">
        <v>2278</v>
      </c>
      <c r="E52" s="57">
        <v>150</v>
      </c>
      <c r="F52" s="57">
        <v>10</v>
      </c>
      <c r="G52" s="227">
        <f t="shared" si="3"/>
        <v>6.1386332280000016</v>
      </c>
      <c r="H52" s="227">
        <f>VLOOKUP(D52,Baza_cen[],4,0)</f>
        <v>61.386332280000012</v>
      </c>
      <c r="I52" s="33"/>
      <c r="J52" s="109">
        <f t="shared" si="21"/>
        <v>6.1386332280000016</v>
      </c>
      <c r="K52" s="109">
        <f t="shared" si="21"/>
        <v>61.386332280000012</v>
      </c>
      <c r="L52" s="33"/>
      <c r="M52" s="33"/>
      <c r="N52" s="33"/>
      <c r="O52" s="33"/>
      <c r="P52" s="35"/>
      <c r="Q52" s="274" t="str">
        <f t="shared" si="18"/>
        <v>rolka</v>
      </c>
      <c r="R52" s="426"/>
      <c r="S52" s="100">
        <f t="shared" si="19"/>
        <v>0</v>
      </c>
      <c r="T52" s="149"/>
      <c r="U52" s="149"/>
      <c r="V52" s="149"/>
      <c r="W52" s="149"/>
      <c r="X52" s="149"/>
      <c r="Y52" s="149"/>
      <c r="Z52" s="149"/>
      <c r="AA52" s="149"/>
      <c r="AB52" s="149"/>
      <c r="AC52" s="149"/>
      <c r="AD52" s="149"/>
      <c r="AE52" s="149"/>
      <c r="AF52" s="149"/>
      <c r="AG52" s="149"/>
      <c r="AH52" s="42">
        <f t="shared" si="20"/>
        <v>0</v>
      </c>
    </row>
    <row r="53" spans="1:34" ht="15" customHeight="1" x14ac:dyDescent="0.25">
      <c r="A53" s="600"/>
      <c r="B53" s="590"/>
      <c r="C53" s="628"/>
      <c r="D53" s="56" t="s">
        <v>2279</v>
      </c>
      <c r="E53" s="57">
        <v>200</v>
      </c>
      <c r="F53" s="57">
        <v>10</v>
      </c>
      <c r="G53" s="227">
        <f t="shared" si="3"/>
        <v>8.1765094320000014</v>
      </c>
      <c r="H53" s="227">
        <f>VLOOKUP(D53,Baza_cen[],4,0)</f>
        <v>81.765094320000017</v>
      </c>
      <c r="I53" s="33"/>
      <c r="J53" s="109">
        <f t="shared" si="21"/>
        <v>8.1765094320000014</v>
      </c>
      <c r="K53" s="109">
        <f t="shared" si="21"/>
        <v>81.765094320000017</v>
      </c>
      <c r="L53" s="33"/>
      <c r="M53" s="33"/>
      <c r="N53" s="33"/>
      <c r="O53" s="33"/>
      <c r="P53" s="35"/>
      <c r="Q53" s="274" t="str">
        <f t="shared" si="18"/>
        <v>rolka</v>
      </c>
      <c r="R53" s="426"/>
      <c r="S53" s="100">
        <f t="shared" si="19"/>
        <v>0</v>
      </c>
      <c r="T53" s="149"/>
      <c r="U53" s="149"/>
      <c r="V53" s="149"/>
      <c r="W53" s="149"/>
      <c r="X53" s="149"/>
      <c r="Y53" s="149"/>
      <c r="Z53" s="149"/>
      <c r="AA53" s="149"/>
      <c r="AB53" s="149"/>
      <c r="AC53" s="149"/>
      <c r="AD53" s="149"/>
      <c r="AE53" s="149"/>
      <c r="AF53" s="149"/>
      <c r="AG53" s="149"/>
      <c r="AH53" s="42">
        <f t="shared" si="20"/>
        <v>0</v>
      </c>
    </row>
    <row r="54" spans="1:34" ht="15" customHeight="1" x14ac:dyDescent="0.25">
      <c r="A54" s="600"/>
      <c r="B54" s="590"/>
      <c r="C54" s="628"/>
      <c r="D54" s="232" t="s">
        <v>2280</v>
      </c>
      <c r="E54" s="210">
        <v>250</v>
      </c>
      <c r="F54" s="210">
        <v>10</v>
      </c>
      <c r="G54" s="233">
        <f t="shared" si="3"/>
        <v>10.226887944000001</v>
      </c>
      <c r="H54" s="233">
        <f>VLOOKUP(D54,Baza_cen[],4,0)</f>
        <v>102.26887944000002</v>
      </c>
      <c r="I54" s="33"/>
      <c r="J54" s="109">
        <f t="shared" si="21"/>
        <v>10.226887944000001</v>
      </c>
      <c r="K54" s="109">
        <f t="shared" si="21"/>
        <v>102.26887944000002</v>
      </c>
      <c r="L54" s="33"/>
      <c r="M54" s="33"/>
      <c r="N54" s="33"/>
      <c r="O54" s="33"/>
      <c r="P54" s="35"/>
      <c r="Q54" s="274" t="str">
        <f t="shared" si="18"/>
        <v>rolka</v>
      </c>
      <c r="R54" s="426"/>
      <c r="S54" s="100">
        <f t="shared" si="19"/>
        <v>0</v>
      </c>
      <c r="T54" s="149"/>
      <c r="U54" s="149"/>
      <c r="V54" s="149"/>
      <c r="W54" s="149"/>
      <c r="X54" s="149"/>
      <c r="Y54" s="149"/>
      <c r="Z54" s="149"/>
      <c r="AA54" s="149"/>
      <c r="AB54" s="149"/>
      <c r="AC54" s="149"/>
      <c r="AD54" s="149"/>
      <c r="AE54" s="149"/>
      <c r="AF54" s="149"/>
      <c r="AG54" s="149"/>
      <c r="AH54" s="42">
        <f t="shared" si="20"/>
        <v>0</v>
      </c>
    </row>
    <row r="55" spans="1:34" ht="15" customHeight="1" x14ac:dyDescent="0.25">
      <c r="A55" s="600"/>
      <c r="B55" s="590"/>
      <c r="C55" s="628"/>
      <c r="D55" s="234" t="s">
        <v>2281</v>
      </c>
      <c r="E55" s="235">
        <v>300</v>
      </c>
      <c r="F55" s="235">
        <v>10</v>
      </c>
      <c r="G55" s="236">
        <f t="shared" si="3"/>
        <v>12.264764148000005</v>
      </c>
      <c r="H55" s="236">
        <f>VLOOKUP(D55,Baza_cen[],4,0)</f>
        <v>122.64764148000005</v>
      </c>
      <c r="I55" s="33"/>
      <c r="J55" s="109">
        <f t="shared" si="21"/>
        <v>12.264764148000005</v>
      </c>
      <c r="K55" s="109">
        <f t="shared" si="21"/>
        <v>122.64764148000005</v>
      </c>
      <c r="L55" s="33"/>
      <c r="M55" s="33"/>
      <c r="N55" s="33"/>
      <c r="O55" s="33"/>
      <c r="P55" s="35"/>
      <c r="Q55" s="274" t="str">
        <f t="shared" si="18"/>
        <v>rolka</v>
      </c>
      <c r="R55" s="426"/>
      <c r="S55" s="100">
        <f t="shared" si="19"/>
        <v>0</v>
      </c>
      <c r="T55" s="149"/>
      <c r="U55" s="149"/>
      <c r="V55" s="149"/>
      <c r="W55" s="149"/>
      <c r="X55" s="149"/>
      <c r="Y55" s="149"/>
      <c r="Z55" s="149"/>
      <c r="AA55" s="149"/>
      <c r="AB55" s="149"/>
      <c r="AC55" s="149"/>
      <c r="AD55" s="149"/>
      <c r="AE55" s="149"/>
      <c r="AF55" s="149"/>
      <c r="AG55" s="149"/>
      <c r="AH55" s="42">
        <f t="shared" si="20"/>
        <v>0</v>
      </c>
    </row>
    <row r="56" spans="1:34" ht="15" customHeight="1" x14ac:dyDescent="0.25">
      <c r="A56" s="600"/>
      <c r="B56" s="590"/>
      <c r="C56" s="635" t="s">
        <v>2539</v>
      </c>
      <c r="D56" s="51" t="s">
        <v>2265</v>
      </c>
      <c r="E56" s="182">
        <v>40</v>
      </c>
      <c r="F56" s="182">
        <v>10</v>
      </c>
      <c r="G56" s="226">
        <f t="shared" si="3"/>
        <v>2.2129085160000002</v>
      </c>
      <c r="H56" s="226">
        <f>VLOOKUP(D56,Baza_cen[],4,0)</f>
        <v>22.129085160000002</v>
      </c>
      <c r="I56" s="33"/>
      <c r="J56" s="109">
        <f t="shared" si="21"/>
        <v>2.2129085160000002</v>
      </c>
      <c r="K56" s="109">
        <f t="shared" si="21"/>
        <v>22.129085160000002</v>
      </c>
      <c r="L56" s="33"/>
      <c r="M56" s="33"/>
      <c r="N56" s="33"/>
      <c r="O56" s="33"/>
      <c r="P56" s="35"/>
      <c r="Q56" s="274" t="str">
        <f t="shared" si="18"/>
        <v>rolka</v>
      </c>
      <c r="R56" s="426"/>
      <c r="S56" s="100">
        <f t="shared" si="19"/>
        <v>0</v>
      </c>
      <c r="T56" s="149"/>
      <c r="U56" s="149"/>
      <c r="V56" s="149"/>
      <c r="W56" s="149"/>
      <c r="X56" s="149"/>
      <c r="Y56" s="149"/>
      <c r="Z56" s="149"/>
      <c r="AA56" s="149"/>
      <c r="AB56" s="149"/>
      <c r="AC56" s="149"/>
      <c r="AD56" s="149"/>
      <c r="AE56" s="149"/>
      <c r="AF56" s="149"/>
      <c r="AG56" s="149"/>
      <c r="AH56" s="42">
        <f t="shared" si="20"/>
        <v>0</v>
      </c>
    </row>
    <row r="57" spans="1:34" ht="15" customHeight="1" x14ac:dyDescent="0.25">
      <c r="A57" s="600"/>
      <c r="B57" s="590"/>
      <c r="C57" s="635"/>
      <c r="D57" s="56" t="s">
        <v>2266</v>
      </c>
      <c r="E57" s="57">
        <v>45</v>
      </c>
      <c r="F57" s="57">
        <v>10</v>
      </c>
      <c r="G57" s="227">
        <f t="shared" si="3"/>
        <v>2.4754569840000009</v>
      </c>
      <c r="H57" s="227">
        <f>VLOOKUP(D57,Baza_cen[],4,0)</f>
        <v>24.754569840000009</v>
      </c>
      <c r="I57" s="33"/>
      <c r="J57" s="109">
        <f t="shared" si="21"/>
        <v>2.4754569840000009</v>
      </c>
      <c r="K57" s="109">
        <f t="shared" si="21"/>
        <v>24.754569840000009</v>
      </c>
      <c r="L57" s="33"/>
      <c r="M57" s="33"/>
      <c r="N57" s="33"/>
      <c r="O57" s="33"/>
      <c r="P57" s="35"/>
      <c r="Q57" s="274" t="str">
        <f t="shared" si="18"/>
        <v>rolka</v>
      </c>
      <c r="R57" s="426"/>
      <c r="S57" s="100">
        <f t="shared" si="19"/>
        <v>0</v>
      </c>
      <c r="T57" s="149"/>
      <c r="U57" s="149"/>
      <c r="V57" s="149"/>
      <c r="W57" s="149"/>
      <c r="X57" s="149"/>
      <c r="Y57" s="149"/>
      <c r="Z57" s="149"/>
      <c r="AA57" s="149"/>
      <c r="AB57" s="149"/>
      <c r="AC57" s="149"/>
      <c r="AD57" s="149"/>
      <c r="AE57" s="149"/>
      <c r="AF57" s="149"/>
      <c r="AG57" s="149"/>
      <c r="AH57" s="42">
        <f t="shared" si="20"/>
        <v>0</v>
      </c>
    </row>
    <row r="58" spans="1:34" ht="15" customHeight="1" x14ac:dyDescent="0.25">
      <c r="A58" s="600"/>
      <c r="B58" s="590"/>
      <c r="C58" s="628"/>
      <c r="D58" s="56" t="s">
        <v>2267</v>
      </c>
      <c r="E58" s="57">
        <v>50</v>
      </c>
      <c r="F58" s="57">
        <v>10</v>
      </c>
      <c r="G58" s="227">
        <f t="shared" si="3"/>
        <v>2.7380054520000003</v>
      </c>
      <c r="H58" s="227">
        <f>VLOOKUP(D58,Baza_cen[],4,0)</f>
        <v>27.380054520000002</v>
      </c>
      <c r="I58" s="33"/>
      <c r="J58" s="109">
        <f t="shared" si="21"/>
        <v>2.7380054520000003</v>
      </c>
      <c r="K58" s="109">
        <f t="shared" si="21"/>
        <v>27.380054520000002</v>
      </c>
      <c r="L58" s="33"/>
      <c r="M58" s="33"/>
      <c r="N58" s="33"/>
      <c r="O58" s="33"/>
      <c r="P58" s="35"/>
      <c r="Q58" s="274" t="str">
        <f t="shared" si="18"/>
        <v>rolka</v>
      </c>
      <c r="R58" s="426"/>
      <c r="S58" s="100">
        <f t="shared" si="19"/>
        <v>0</v>
      </c>
      <c r="T58" s="149"/>
      <c r="U58" s="149"/>
      <c r="V58" s="149"/>
      <c r="W58" s="149"/>
      <c r="X58" s="149"/>
      <c r="Y58" s="149"/>
      <c r="Z58" s="149"/>
      <c r="AA58" s="149"/>
      <c r="AB58" s="149"/>
      <c r="AC58" s="149"/>
      <c r="AD58" s="149"/>
      <c r="AE58" s="149"/>
      <c r="AF58" s="149"/>
      <c r="AG58" s="149"/>
      <c r="AH58" s="42">
        <f t="shared" si="20"/>
        <v>0</v>
      </c>
    </row>
    <row r="59" spans="1:34" ht="15" customHeight="1" x14ac:dyDescent="0.25">
      <c r="A59" s="600"/>
      <c r="B59" s="590"/>
      <c r="C59" s="628"/>
      <c r="D59" s="56" t="s">
        <v>2268</v>
      </c>
      <c r="E59" s="57">
        <v>70</v>
      </c>
      <c r="F59" s="57">
        <v>10</v>
      </c>
      <c r="G59" s="227">
        <f t="shared" si="3"/>
        <v>3.9882362520000014</v>
      </c>
      <c r="H59" s="227">
        <f>VLOOKUP(D59,Baza_cen[],4,0)</f>
        <v>39.882362520000015</v>
      </c>
      <c r="I59" s="33"/>
      <c r="J59" s="109">
        <f t="shared" si="21"/>
        <v>3.9882362520000014</v>
      </c>
      <c r="K59" s="109">
        <f t="shared" si="21"/>
        <v>39.882362520000015</v>
      </c>
      <c r="L59" s="33"/>
      <c r="M59" s="33"/>
      <c r="N59" s="33"/>
      <c r="O59" s="33"/>
      <c r="P59" s="35"/>
      <c r="Q59" s="274" t="str">
        <f t="shared" si="18"/>
        <v>rolka</v>
      </c>
      <c r="R59" s="426"/>
      <c r="S59" s="100">
        <f t="shared" si="19"/>
        <v>0</v>
      </c>
      <c r="T59" s="149"/>
      <c r="U59" s="149"/>
      <c r="V59" s="149"/>
      <c r="W59" s="149"/>
      <c r="X59" s="149"/>
      <c r="Y59" s="149"/>
      <c r="Z59" s="149"/>
      <c r="AA59" s="149"/>
      <c r="AB59" s="149"/>
      <c r="AC59" s="149"/>
      <c r="AD59" s="149"/>
      <c r="AE59" s="149"/>
      <c r="AF59" s="149"/>
      <c r="AG59" s="149"/>
      <c r="AH59" s="42">
        <f t="shared" si="20"/>
        <v>0</v>
      </c>
    </row>
    <row r="60" spans="1:34" ht="15" customHeight="1" x14ac:dyDescent="0.25">
      <c r="A60" s="600"/>
      <c r="B60" s="590"/>
      <c r="C60" s="628"/>
      <c r="D60" s="56" t="s">
        <v>2269</v>
      </c>
      <c r="E60" s="57">
        <v>100</v>
      </c>
      <c r="F60" s="57">
        <v>10</v>
      </c>
      <c r="G60" s="227">
        <f t="shared" si="3"/>
        <v>5.5385224439999998</v>
      </c>
      <c r="H60" s="227">
        <f>VLOOKUP(D60,Baza_cen[],4,0)</f>
        <v>55.385224440000002</v>
      </c>
      <c r="I60" s="33"/>
      <c r="J60" s="109">
        <f t="shared" si="21"/>
        <v>5.5385224439999998</v>
      </c>
      <c r="K60" s="109">
        <f t="shared" si="21"/>
        <v>55.385224440000002</v>
      </c>
      <c r="L60" s="33"/>
      <c r="M60" s="33"/>
      <c r="N60" s="33"/>
      <c r="O60" s="33"/>
      <c r="P60" s="35"/>
      <c r="Q60" s="274" t="str">
        <f t="shared" si="18"/>
        <v>rolka</v>
      </c>
      <c r="R60" s="426"/>
      <c r="S60" s="100">
        <f t="shared" si="19"/>
        <v>0</v>
      </c>
      <c r="T60" s="149"/>
      <c r="U60" s="149"/>
      <c r="V60" s="149"/>
      <c r="W60" s="149"/>
      <c r="X60" s="149"/>
      <c r="Y60" s="149"/>
      <c r="Z60" s="149"/>
      <c r="AA60" s="149"/>
      <c r="AB60" s="149"/>
      <c r="AC60" s="149"/>
      <c r="AD60" s="149"/>
      <c r="AE60" s="149"/>
      <c r="AF60" s="149"/>
      <c r="AG60" s="149"/>
      <c r="AH60" s="42">
        <f t="shared" si="20"/>
        <v>0</v>
      </c>
    </row>
    <row r="61" spans="1:34" ht="15" customHeight="1" x14ac:dyDescent="0.25">
      <c r="A61" s="600"/>
      <c r="B61" s="590"/>
      <c r="C61" s="628"/>
      <c r="D61" s="56" t="s">
        <v>2270</v>
      </c>
      <c r="E61" s="57">
        <v>150</v>
      </c>
      <c r="F61" s="57">
        <v>10</v>
      </c>
      <c r="G61" s="227">
        <f t="shared" si="3"/>
        <v>8.3140348199999998</v>
      </c>
      <c r="H61" s="227">
        <f>VLOOKUP(D61,Baza_cen[],4,0)</f>
        <v>83.140348200000005</v>
      </c>
      <c r="I61" s="33"/>
      <c r="J61" s="109">
        <f t="shared" si="21"/>
        <v>8.3140348199999998</v>
      </c>
      <c r="K61" s="109">
        <f t="shared" si="21"/>
        <v>83.140348200000005</v>
      </c>
      <c r="L61" s="33"/>
      <c r="M61" s="33"/>
      <c r="N61" s="33"/>
      <c r="O61" s="33"/>
      <c r="P61" s="35"/>
      <c r="Q61" s="274" t="str">
        <f t="shared" si="18"/>
        <v>rolka</v>
      </c>
      <c r="R61" s="426"/>
      <c r="S61" s="100">
        <f t="shared" si="19"/>
        <v>0</v>
      </c>
      <c r="T61" s="149"/>
      <c r="U61" s="149"/>
      <c r="V61" s="149"/>
      <c r="W61" s="149"/>
      <c r="X61" s="149"/>
      <c r="Y61" s="149"/>
      <c r="Z61" s="149"/>
      <c r="AA61" s="149"/>
      <c r="AB61" s="149"/>
      <c r="AC61" s="149"/>
      <c r="AD61" s="149"/>
      <c r="AE61" s="149"/>
      <c r="AF61" s="149"/>
      <c r="AG61" s="149"/>
      <c r="AH61" s="42">
        <f t="shared" si="20"/>
        <v>0</v>
      </c>
    </row>
    <row r="62" spans="1:34" ht="15" customHeight="1" x14ac:dyDescent="0.25">
      <c r="A62" s="600"/>
      <c r="B62" s="590"/>
      <c r="C62" s="628"/>
      <c r="D62" s="56" t="s">
        <v>2271</v>
      </c>
      <c r="E62" s="57">
        <v>200</v>
      </c>
      <c r="F62" s="57">
        <v>10</v>
      </c>
      <c r="G62" s="227">
        <f t="shared" si="3"/>
        <v>11.064542580000003</v>
      </c>
      <c r="H62" s="227">
        <f>VLOOKUP(D62,Baza_cen[],4,0)</f>
        <v>110.64542580000003</v>
      </c>
      <c r="I62" s="33"/>
      <c r="J62" s="109">
        <f t="shared" si="21"/>
        <v>11.064542580000003</v>
      </c>
      <c r="K62" s="109">
        <f t="shared" si="21"/>
        <v>110.64542580000003</v>
      </c>
      <c r="L62" s="33"/>
      <c r="M62" s="33"/>
      <c r="N62" s="33"/>
      <c r="O62" s="33"/>
      <c r="P62" s="35"/>
      <c r="Q62" s="274" t="str">
        <f t="shared" si="18"/>
        <v>rolka</v>
      </c>
      <c r="R62" s="426"/>
      <c r="S62" s="100">
        <f t="shared" si="19"/>
        <v>0</v>
      </c>
      <c r="T62" s="149"/>
      <c r="U62" s="149"/>
      <c r="V62" s="149"/>
      <c r="W62" s="149"/>
      <c r="X62" s="149"/>
      <c r="Y62" s="149"/>
      <c r="Z62" s="149"/>
      <c r="AA62" s="149"/>
      <c r="AB62" s="149"/>
      <c r="AC62" s="149"/>
      <c r="AD62" s="149"/>
      <c r="AE62" s="149"/>
      <c r="AF62" s="149"/>
      <c r="AG62" s="149"/>
      <c r="AH62" s="42">
        <f t="shared" si="20"/>
        <v>0</v>
      </c>
    </row>
    <row r="63" spans="1:34" ht="15" customHeight="1" x14ac:dyDescent="0.25">
      <c r="A63" s="627"/>
      <c r="B63" s="591"/>
      <c r="C63" s="629"/>
      <c r="D63" s="63" t="s">
        <v>2272</v>
      </c>
      <c r="E63" s="186">
        <v>250</v>
      </c>
      <c r="F63" s="186">
        <v>10</v>
      </c>
      <c r="G63" s="228">
        <f t="shared" si="3"/>
        <v>13.840054956000003</v>
      </c>
      <c r="H63" s="228">
        <f>VLOOKUP(D63,Baza_cen[],4,0)</f>
        <v>138.40054956000003</v>
      </c>
      <c r="I63" s="33"/>
      <c r="J63" s="109">
        <f t="shared" si="21"/>
        <v>13.840054956000003</v>
      </c>
      <c r="K63" s="109">
        <f t="shared" si="21"/>
        <v>138.40054956000003</v>
      </c>
      <c r="L63" s="33"/>
      <c r="M63" s="33"/>
      <c r="N63" s="33"/>
      <c r="O63" s="33"/>
      <c r="P63" s="35"/>
      <c r="Q63" s="274" t="str">
        <f t="shared" si="18"/>
        <v>rolka</v>
      </c>
      <c r="R63" s="426"/>
      <c r="S63" s="100">
        <f t="shared" si="19"/>
        <v>0</v>
      </c>
      <c r="T63" s="149"/>
      <c r="U63" s="149"/>
      <c r="V63" s="149"/>
      <c r="W63" s="149"/>
      <c r="X63" s="149"/>
      <c r="Y63" s="149"/>
      <c r="Z63" s="149"/>
      <c r="AA63" s="149"/>
      <c r="AB63" s="149"/>
      <c r="AC63" s="149"/>
      <c r="AD63" s="149"/>
      <c r="AE63" s="149"/>
      <c r="AF63" s="149"/>
      <c r="AG63" s="149"/>
      <c r="AH63" s="42">
        <f t="shared" si="20"/>
        <v>0</v>
      </c>
    </row>
    <row r="64" spans="1:34" ht="18.75" x14ac:dyDescent="0.25">
      <c r="A64" s="30"/>
      <c r="B64" s="237"/>
      <c r="C64" s="225"/>
      <c r="D64" s="82"/>
      <c r="E64" s="33"/>
      <c r="F64" s="33"/>
      <c r="G64" s="177"/>
      <c r="H64" s="177"/>
      <c r="I64" s="33"/>
      <c r="J64" s="168"/>
      <c r="K64" s="168"/>
      <c r="L64" s="33"/>
      <c r="M64" s="33"/>
      <c r="N64" s="33"/>
      <c r="O64" s="33"/>
      <c r="P64" s="119"/>
      <c r="Q64" s="119"/>
      <c r="R64" s="427"/>
      <c r="S64" s="119"/>
      <c r="T64" s="120"/>
      <c r="U64" s="120"/>
      <c r="V64" s="120"/>
      <c r="W64" s="120"/>
      <c r="X64" s="120"/>
      <c r="Y64" s="120"/>
      <c r="Z64" s="120"/>
      <c r="AA64" s="120"/>
      <c r="AB64" s="120"/>
      <c r="AC64" s="120"/>
      <c r="AD64" s="120"/>
      <c r="AE64" s="120"/>
      <c r="AF64" s="120"/>
      <c r="AG64" s="120"/>
      <c r="AH64" s="76"/>
    </row>
    <row r="65" spans="1:34" ht="18.75" x14ac:dyDescent="0.25">
      <c r="A65" s="33"/>
      <c r="B65" s="33"/>
      <c r="C65" s="229"/>
      <c r="D65" s="33"/>
      <c r="E65" s="33"/>
      <c r="F65" s="33"/>
      <c r="G65" s="147"/>
      <c r="H65" s="197"/>
      <c r="I65" s="33"/>
      <c r="J65" s="238"/>
      <c r="K65" s="238"/>
      <c r="L65" s="33"/>
      <c r="M65" s="33"/>
      <c r="N65" s="33"/>
      <c r="O65" s="33"/>
      <c r="P65" s="239"/>
      <c r="Q65" s="239"/>
      <c r="R65" s="426"/>
      <c r="S65" s="240"/>
      <c r="T65" s="149"/>
      <c r="U65" s="149"/>
      <c r="V65" s="149"/>
      <c r="W65" s="149"/>
      <c r="X65" s="149"/>
      <c r="Y65" s="149"/>
      <c r="Z65" s="149"/>
      <c r="AA65" s="149"/>
      <c r="AB65" s="149"/>
      <c r="AC65" s="149"/>
      <c r="AD65" s="149"/>
      <c r="AE65" s="149"/>
      <c r="AF65" s="149"/>
      <c r="AG65" s="149"/>
      <c r="AH65" s="105"/>
    </row>
    <row r="66" spans="1:34" ht="15" customHeight="1" x14ac:dyDescent="0.25">
      <c r="A66" s="636"/>
      <c r="B66" s="639" t="s">
        <v>2335</v>
      </c>
      <c r="C66" s="642" t="s">
        <v>2540</v>
      </c>
      <c r="D66" s="241" t="s">
        <v>2334</v>
      </c>
      <c r="E66" s="242">
        <v>70</v>
      </c>
      <c r="F66" s="242">
        <v>25</v>
      </c>
      <c r="G66" s="243">
        <f t="shared" si="3"/>
        <v>2.6377533000000004</v>
      </c>
      <c r="H66" s="243">
        <f>VLOOKUP(D66,Baza_cen[],4,0)</f>
        <v>65.943832500000013</v>
      </c>
      <c r="I66" s="33"/>
      <c r="J66" s="109">
        <f t="shared" ref="J66:K70" si="22">G66*(1-$J$3)</f>
        <v>2.6377533000000004</v>
      </c>
      <c r="K66" s="109">
        <f t="shared" si="22"/>
        <v>65.943832500000013</v>
      </c>
      <c r="L66" s="33"/>
      <c r="M66" s="33"/>
      <c r="N66" s="33"/>
      <c r="O66" s="33"/>
      <c r="P66" s="35"/>
      <c r="Q66" s="274" t="str">
        <f t="shared" ref="Q66:Q70" si="23">$Q$3</f>
        <v>rolka</v>
      </c>
      <c r="R66" s="426"/>
      <c r="S66" s="100">
        <f>P66*F66</f>
        <v>0</v>
      </c>
      <c r="T66" s="149"/>
      <c r="U66" s="149"/>
      <c r="V66" s="149"/>
      <c r="W66" s="149"/>
      <c r="X66" s="149"/>
      <c r="Y66" s="149"/>
      <c r="Z66" s="149"/>
      <c r="AA66" s="149"/>
      <c r="AB66" s="149"/>
      <c r="AC66" s="149"/>
      <c r="AD66" s="149"/>
      <c r="AE66" s="149"/>
      <c r="AF66" s="149"/>
      <c r="AG66" s="149"/>
      <c r="AH66" s="42">
        <f>K66*P66</f>
        <v>0</v>
      </c>
    </row>
    <row r="67" spans="1:34" ht="15" customHeight="1" x14ac:dyDescent="0.25">
      <c r="A67" s="637"/>
      <c r="B67" s="640"/>
      <c r="C67" s="643"/>
      <c r="D67" s="244" t="s">
        <v>2336</v>
      </c>
      <c r="E67" s="245">
        <v>100</v>
      </c>
      <c r="F67" s="245">
        <v>25</v>
      </c>
      <c r="G67" s="246">
        <f t="shared" si="3"/>
        <v>2.8585884600000004</v>
      </c>
      <c r="H67" s="246">
        <f>VLOOKUP(D67,Baza_cen[],4,0)</f>
        <v>71.464711500000007</v>
      </c>
      <c r="I67" s="33"/>
      <c r="J67" s="109">
        <f t="shared" si="22"/>
        <v>2.8585884600000004</v>
      </c>
      <c r="K67" s="109">
        <f t="shared" si="22"/>
        <v>71.464711500000007</v>
      </c>
      <c r="L67" s="33"/>
      <c r="M67" s="33"/>
      <c r="N67" s="33"/>
      <c r="O67" s="33"/>
      <c r="P67" s="35"/>
      <c r="Q67" s="274" t="str">
        <f t="shared" si="23"/>
        <v>rolka</v>
      </c>
      <c r="R67" s="426"/>
      <c r="S67" s="100">
        <f>P67*F67</f>
        <v>0</v>
      </c>
      <c r="T67" s="149"/>
      <c r="U67" s="149"/>
      <c r="V67" s="149"/>
      <c r="W67" s="149"/>
      <c r="X67" s="149"/>
      <c r="Y67" s="149"/>
      <c r="Z67" s="149"/>
      <c r="AA67" s="149"/>
      <c r="AB67" s="149"/>
      <c r="AC67" s="149"/>
      <c r="AD67" s="149"/>
      <c r="AE67" s="149"/>
      <c r="AF67" s="149"/>
      <c r="AG67" s="149"/>
      <c r="AH67" s="42">
        <f>K67*P67</f>
        <v>0</v>
      </c>
    </row>
    <row r="68" spans="1:34" ht="15" customHeight="1" x14ac:dyDescent="0.25">
      <c r="A68" s="637"/>
      <c r="B68" s="640"/>
      <c r="C68" s="643"/>
      <c r="D68" s="244" t="s">
        <v>2337</v>
      </c>
      <c r="E68" s="245">
        <v>150</v>
      </c>
      <c r="F68" s="245">
        <v>25</v>
      </c>
      <c r="G68" s="246">
        <f t="shared" si="3"/>
        <v>3.410676360000001</v>
      </c>
      <c r="H68" s="246">
        <f>VLOOKUP(D68,Baza_cen[],4,0)</f>
        <v>85.266909000000027</v>
      </c>
      <c r="I68" s="33"/>
      <c r="J68" s="109">
        <f t="shared" si="22"/>
        <v>3.410676360000001</v>
      </c>
      <c r="K68" s="109">
        <f t="shared" si="22"/>
        <v>85.266909000000027</v>
      </c>
      <c r="L68" s="33"/>
      <c r="M68" s="33"/>
      <c r="N68" s="33"/>
      <c r="O68" s="33"/>
      <c r="P68" s="35"/>
      <c r="Q68" s="274" t="str">
        <f t="shared" si="23"/>
        <v>rolka</v>
      </c>
      <c r="R68" s="426"/>
      <c r="S68" s="100">
        <f>P68*F68</f>
        <v>0</v>
      </c>
      <c r="T68" s="149"/>
      <c r="U68" s="149"/>
      <c r="V68" s="149"/>
      <c r="W68" s="149"/>
      <c r="X68" s="149"/>
      <c r="Y68" s="149"/>
      <c r="Z68" s="149"/>
      <c r="AA68" s="149"/>
      <c r="AB68" s="149"/>
      <c r="AC68" s="149"/>
      <c r="AD68" s="149"/>
      <c r="AE68" s="149"/>
      <c r="AF68" s="149"/>
      <c r="AG68" s="149"/>
      <c r="AH68" s="42">
        <f>K68*P68</f>
        <v>0</v>
      </c>
    </row>
    <row r="69" spans="1:34" ht="15" customHeight="1" x14ac:dyDescent="0.25">
      <c r="A69" s="637"/>
      <c r="B69" s="640"/>
      <c r="C69" s="643"/>
      <c r="D69" s="244" t="s">
        <v>2338</v>
      </c>
      <c r="E69" s="245">
        <v>200</v>
      </c>
      <c r="F69" s="245">
        <v>25</v>
      </c>
      <c r="G69" s="246">
        <f t="shared" si="3"/>
        <v>4.4167032000000006</v>
      </c>
      <c r="H69" s="246">
        <f>VLOOKUP(D69,Baza_cen[],4,0)</f>
        <v>110.41758000000002</v>
      </c>
      <c r="I69" s="33"/>
      <c r="J69" s="109">
        <f t="shared" si="22"/>
        <v>4.4167032000000006</v>
      </c>
      <c r="K69" s="109">
        <f t="shared" si="22"/>
        <v>110.41758000000002</v>
      </c>
      <c r="L69" s="33"/>
      <c r="M69" s="33"/>
      <c r="N69" s="33"/>
      <c r="O69" s="33"/>
      <c r="P69" s="35"/>
      <c r="Q69" s="274" t="str">
        <f t="shared" si="23"/>
        <v>rolka</v>
      </c>
      <c r="R69" s="426"/>
      <c r="S69" s="100">
        <f>P69*F69</f>
        <v>0</v>
      </c>
      <c r="T69" s="149"/>
      <c r="U69" s="149"/>
      <c r="V69" s="149"/>
      <c r="W69" s="149"/>
      <c r="X69" s="149"/>
      <c r="Y69" s="149"/>
      <c r="Z69" s="149"/>
      <c r="AA69" s="149"/>
      <c r="AB69" s="149"/>
      <c r="AC69" s="149"/>
      <c r="AD69" s="149"/>
      <c r="AE69" s="149"/>
      <c r="AF69" s="149"/>
      <c r="AG69" s="149"/>
      <c r="AH69" s="42">
        <f>K69*P69</f>
        <v>0</v>
      </c>
    </row>
    <row r="70" spans="1:34" ht="15" customHeight="1" x14ac:dyDescent="0.25">
      <c r="A70" s="638"/>
      <c r="B70" s="641"/>
      <c r="C70" s="644"/>
      <c r="D70" s="247" t="s">
        <v>2339</v>
      </c>
      <c r="E70" s="248">
        <v>250</v>
      </c>
      <c r="F70" s="248">
        <v>25</v>
      </c>
      <c r="G70" s="249">
        <f t="shared" si="3"/>
        <v>4.9687911000000007</v>
      </c>
      <c r="H70" s="249">
        <f>VLOOKUP(D70,Baza_cen[],4,0)</f>
        <v>124.21977750000001</v>
      </c>
      <c r="I70" s="33"/>
      <c r="J70" s="109">
        <f t="shared" si="22"/>
        <v>4.9687911000000007</v>
      </c>
      <c r="K70" s="109">
        <f t="shared" si="22"/>
        <v>124.21977750000001</v>
      </c>
      <c r="L70" s="33"/>
      <c r="M70" s="33"/>
      <c r="N70" s="33"/>
      <c r="O70" s="33"/>
      <c r="P70" s="35"/>
      <c r="Q70" s="274" t="str">
        <f t="shared" si="23"/>
        <v>rolka</v>
      </c>
      <c r="R70" s="426"/>
      <c r="S70" s="100">
        <f>P70*F70</f>
        <v>0</v>
      </c>
      <c r="T70" s="149"/>
      <c r="U70" s="149"/>
      <c r="V70" s="149"/>
      <c r="W70" s="149"/>
      <c r="X70" s="149"/>
      <c r="Y70" s="149"/>
      <c r="Z70" s="149"/>
      <c r="AA70" s="149"/>
      <c r="AB70" s="149"/>
      <c r="AC70" s="149"/>
      <c r="AD70" s="149"/>
      <c r="AE70" s="149"/>
      <c r="AF70" s="149"/>
      <c r="AG70" s="149"/>
      <c r="AH70" s="42">
        <f>K70*P70</f>
        <v>0</v>
      </c>
    </row>
    <row r="71" spans="1:34" ht="18.75" x14ac:dyDescent="0.25">
      <c r="A71" s="33"/>
      <c r="B71" s="33"/>
      <c r="C71" s="229"/>
      <c r="D71" s="33"/>
      <c r="E71" s="33"/>
      <c r="F71" s="33"/>
      <c r="G71" s="147"/>
      <c r="H71" s="177"/>
      <c r="I71" s="33"/>
      <c r="J71" s="168"/>
      <c r="K71" s="168"/>
      <c r="L71" s="33"/>
      <c r="M71" s="33"/>
      <c r="N71" s="33"/>
      <c r="O71" s="33"/>
      <c r="P71" s="119"/>
      <c r="Q71" s="119"/>
      <c r="R71" s="427"/>
      <c r="S71" s="119"/>
      <c r="T71" s="120"/>
      <c r="U71" s="120"/>
      <c r="V71" s="120"/>
      <c r="W71" s="120"/>
      <c r="X71" s="120"/>
      <c r="Y71" s="120"/>
      <c r="Z71" s="120"/>
      <c r="AA71" s="120"/>
      <c r="AB71" s="120"/>
      <c r="AC71" s="120"/>
      <c r="AD71" s="120"/>
      <c r="AE71" s="120"/>
      <c r="AF71" s="120"/>
      <c r="AG71" s="120"/>
      <c r="AH71" s="76"/>
    </row>
    <row r="72" spans="1:34" ht="37.5" customHeight="1" x14ac:dyDescent="0.25">
      <c r="A72" s="600"/>
      <c r="B72" s="639" t="s">
        <v>2325</v>
      </c>
      <c r="C72" s="642" t="s">
        <v>2541</v>
      </c>
      <c r="D72" s="241" t="s">
        <v>2324</v>
      </c>
      <c r="E72" s="242" t="s">
        <v>2530</v>
      </c>
      <c r="F72" s="242">
        <v>25</v>
      </c>
      <c r="G72" s="250">
        <f t="shared" si="3"/>
        <v>2.8585884600000004</v>
      </c>
      <c r="H72" s="250">
        <f>VLOOKUP(D72,Baza_cen[],4,0)</f>
        <v>71.464711500000007</v>
      </c>
      <c r="I72" s="33"/>
      <c r="J72" s="109">
        <f>G72*(1-$J$3)</f>
        <v>2.8585884600000004</v>
      </c>
      <c r="K72" s="109">
        <f>H72*(1-$J$3)</f>
        <v>71.464711500000007</v>
      </c>
      <c r="L72" s="33"/>
      <c r="M72" s="33"/>
      <c r="N72" s="33"/>
      <c r="O72" s="33"/>
      <c r="P72" s="35"/>
      <c r="Q72" s="274" t="str">
        <f t="shared" ref="Q72:Q73" si="24">$Q$3</f>
        <v>rolka</v>
      </c>
      <c r="R72" s="426"/>
      <c r="S72" s="100">
        <f>P72*F72</f>
        <v>0</v>
      </c>
      <c r="T72" s="149"/>
      <c r="U72" s="149"/>
      <c r="V72" s="149"/>
      <c r="W72" s="149"/>
      <c r="X72" s="149"/>
      <c r="Y72" s="149"/>
      <c r="Z72" s="149"/>
      <c r="AA72" s="149"/>
      <c r="AB72" s="149"/>
      <c r="AC72" s="149"/>
      <c r="AD72" s="149"/>
      <c r="AE72" s="149"/>
      <c r="AF72" s="149"/>
      <c r="AG72" s="149"/>
      <c r="AH72" s="42">
        <f>K72*P72</f>
        <v>0</v>
      </c>
    </row>
    <row r="73" spans="1:34" ht="37.5" customHeight="1" x14ac:dyDescent="0.25">
      <c r="A73" s="645"/>
      <c r="B73" s="641"/>
      <c r="C73" s="644"/>
      <c r="D73" s="247" t="s">
        <v>2326</v>
      </c>
      <c r="E73" s="248" t="s">
        <v>2531</v>
      </c>
      <c r="F73" s="248">
        <v>25</v>
      </c>
      <c r="G73" s="251">
        <f t="shared" si="3"/>
        <v>3.2266470600000003</v>
      </c>
      <c r="H73" s="251">
        <f>VLOOKUP(D73,Baza_cen[],4,0)</f>
        <v>80.666176500000006</v>
      </c>
      <c r="I73" s="33"/>
      <c r="J73" s="109">
        <f>G73*(1-$J$3)</f>
        <v>3.2266470600000003</v>
      </c>
      <c r="K73" s="109">
        <f>H73*(1-$J$3)</f>
        <v>80.666176500000006</v>
      </c>
      <c r="L73" s="33"/>
      <c r="M73" s="33"/>
      <c r="N73" s="33"/>
      <c r="O73" s="33"/>
      <c r="P73" s="35"/>
      <c r="Q73" s="274" t="str">
        <f t="shared" si="24"/>
        <v>rolka</v>
      </c>
      <c r="R73" s="426"/>
      <c r="S73" s="100">
        <f>P73*F73</f>
        <v>0</v>
      </c>
      <c r="T73" s="149"/>
      <c r="U73" s="149"/>
      <c r="V73" s="149"/>
      <c r="W73" s="149"/>
      <c r="X73" s="149"/>
      <c r="Y73" s="149"/>
      <c r="Z73" s="149"/>
      <c r="AA73" s="149"/>
      <c r="AB73" s="149"/>
      <c r="AC73" s="149"/>
      <c r="AD73" s="149"/>
      <c r="AE73" s="149"/>
      <c r="AF73" s="149"/>
      <c r="AG73" s="149"/>
      <c r="AH73" s="42">
        <f>K73*P73</f>
        <v>0</v>
      </c>
    </row>
    <row r="74" spans="1:34" ht="18.75" x14ac:dyDescent="0.25">
      <c r="A74" s="33"/>
      <c r="B74" s="33"/>
      <c r="C74" s="229"/>
      <c r="D74" s="33"/>
      <c r="E74" s="33"/>
      <c r="F74" s="33"/>
      <c r="G74" s="147"/>
      <c r="H74" s="177"/>
      <c r="I74" s="33"/>
      <c r="J74" s="168"/>
      <c r="K74" s="168"/>
      <c r="L74" s="33"/>
      <c r="M74" s="33"/>
      <c r="N74" s="33"/>
      <c r="O74" s="33"/>
      <c r="P74" s="119"/>
      <c r="Q74" s="119"/>
      <c r="R74" s="427"/>
      <c r="S74" s="119"/>
      <c r="T74" s="120"/>
      <c r="U74" s="120"/>
      <c r="V74" s="120"/>
      <c r="W74" s="120"/>
      <c r="X74" s="120"/>
      <c r="Y74" s="120"/>
      <c r="Z74" s="120"/>
      <c r="AA74" s="120"/>
      <c r="AB74" s="120"/>
      <c r="AC74" s="120"/>
      <c r="AD74" s="120"/>
      <c r="AE74" s="120"/>
      <c r="AF74" s="120"/>
      <c r="AG74" s="120"/>
      <c r="AH74" s="76"/>
    </row>
    <row r="75" spans="1:34" ht="15" customHeight="1" x14ac:dyDescent="0.25">
      <c r="A75" s="600"/>
      <c r="B75" s="639" t="s">
        <v>2328</v>
      </c>
      <c r="C75" s="642" t="s">
        <v>2542</v>
      </c>
      <c r="D75" s="241" t="s">
        <v>2327</v>
      </c>
      <c r="E75" s="242">
        <v>70</v>
      </c>
      <c r="F75" s="242">
        <v>25</v>
      </c>
      <c r="G75" s="243">
        <f t="shared" si="3"/>
        <v>3.4597508400000003</v>
      </c>
      <c r="H75" s="243">
        <f>VLOOKUP(D75,Baza_cen[],4,0)</f>
        <v>86.49377100000001</v>
      </c>
      <c r="I75" s="33"/>
      <c r="J75" s="109">
        <f>G75*(1-$J$3)</f>
        <v>3.4597508400000003</v>
      </c>
      <c r="K75" s="109">
        <f>H75*(1-$J$3)</f>
        <v>86.49377100000001</v>
      </c>
      <c r="L75" s="33"/>
      <c r="M75" s="33"/>
      <c r="N75" s="33"/>
      <c r="O75" s="33"/>
      <c r="P75" s="35"/>
      <c r="Q75" s="274" t="str">
        <f t="shared" ref="Q75:Q80" si="25">$Q$3</f>
        <v>rolka</v>
      </c>
      <c r="R75" s="426"/>
      <c r="S75" s="100">
        <f t="shared" ref="S75:S80" si="26">P75*F75</f>
        <v>0</v>
      </c>
      <c r="T75" s="149"/>
      <c r="U75" s="149"/>
      <c r="V75" s="149"/>
      <c r="W75" s="149"/>
      <c r="X75" s="149"/>
      <c r="Y75" s="149"/>
      <c r="Z75" s="149"/>
      <c r="AA75" s="149"/>
      <c r="AB75" s="149"/>
      <c r="AC75" s="149"/>
      <c r="AD75" s="149"/>
      <c r="AE75" s="149"/>
      <c r="AF75" s="149"/>
      <c r="AG75" s="149"/>
      <c r="AH75" s="42">
        <f t="shared" ref="AH75:AH80" si="27">K75*P75</f>
        <v>0</v>
      </c>
    </row>
    <row r="76" spans="1:34" ht="15" customHeight="1" x14ac:dyDescent="0.25">
      <c r="A76" s="600"/>
      <c r="B76" s="640"/>
      <c r="C76" s="643"/>
      <c r="D76" s="244" t="s">
        <v>2329</v>
      </c>
      <c r="E76" s="245">
        <v>85</v>
      </c>
      <c r="F76" s="245">
        <v>25</v>
      </c>
      <c r="G76" s="246">
        <f t="shared" si="3"/>
        <v>4.0610300640000006</v>
      </c>
      <c r="H76" s="246">
        <f>VLOOKUP(D76,Baza_cen[],4,0)</f>
        <v>101.52575160000001</v>
      </c>
      <c r="I76" s="33"/>
      <c r="J76" s="109">
        <f t="shared" ref="J76:K80" si="28">G76*(1-$J$3)</f>
        <v>4.0610300640000006</v>
      </c>
      <c r="K76" s="109">
        <f t="shared" si="28"/>
        <v>101.52575160000001</v>
      </c>
      <c r="L76" s="33"/>
      <c r="M76" s="33"/>
      <c r="N76" s="33"/>
      <c r="O76" s="33"/>
      <c r="P76" s="35"/>
      <c r="Q76" s="274" t="str">
        <f t="shared" si="25"/>
        <v>rolka</v>
      </c>
      <c r="R76" s="426"/>
      <c r="S76" s="100">
        <f t="shared" si="26"/>
        <v>0</v>
      </c>
      <c r="T76" s="149"/>
      <c r="U76" s="149"/>
      <c r="V76" s="149"/>
      <c r="W76" s="149"/>
      <c r="X76" s="149"/>
      <c r="Y76" s="149"/>
      <c r="Z76" s="149"/>
      <c r="AA76" s="149"/>
      <c r="AB76" s="149"/>
      <c r="AC76" s="149"/>
      <c r="AD76" s="149"/>
      <c r="AE76" s="149"/>
      <c r="AF76" s="149"/>
      <c r="AG76" s="149"/>
      <c r="AH76" s="42">
        <f t="shared" si="27"/>
        <v>0</v>
      </c>
    </row>
    <row r="77" spans="1:34" ht="15" customHeight="1" x14ac:dyDescent="0.25">
      <c r="A77" s="600"/>
      <c r="B77" s="640"/>
      <c r="C77" s="643"/>
      <c r="D77" s="244" t="s">
        <v>2330</v>
      </c>
      <c r="E77" s="245">
        <v>100</v>
      </c>
      <c r="F77" s="245">
        <v>25</v>
      </c>
      <c r="G77" s="246">
        <f t="shared" si="3"/>
        <v>4.6620756000000014</v>
      </c>
      <c r="H77" s="246">
        <f>VLOOKUP(D77,Baza_cen[],4,0)</f>
        <v>116.55189000000003</v>
      </c>
      <c r="I77" s="33"/>
      <c r="J77" s="109">
        <f t="shared" si="28"/>
        <v>4.6620756000000014</v>
      </c>
      <c r="K77" s="109">
        <f t="shared" si="28"/>
        <v>116.55189000000003</v>
      </c>
      <c r="L77" s="33"/>
      <c r="M77" s="33"/>
      <c r="N77" s="33"/>
      <c r="O77" s="33"/>
      <c r="P77" s="35"/>
      <c r="Q77" s="274" t="str">
        <f t="shared" si="25"/>
        <v>rolka</v>
      </c>
      <c r="R77" s="426"/>
      <c r="S77" s="100">
        <f t="shared" si="26"/>
        <v>0</v>
      </c>
      <c r="T77" s="149"/>
      <c r="U77" s="149"/>
      <c r="V77" s="149"/>
      <c r="W77" s="149"/>
      <c r="X77" s="149"/>
      <c r="Y77" s="149"/>
      <c r="Z77" s="149"/>
      <c r="AA77" s="149"/>
      <c r="AB77" s="149"/>
      <c r="AC77" s="149"/>
      <c r="AD77" s="149"/>
      <c r="AE77" s="149"/>
      <c r="AF77" s="149"/>
      <c r="AG77" s="149"/>
      <c r="AH77" s="42">
        <f t="shared" si="27"/>
        <v>0</v>
      </c>
    </row>
    <row r="78" spans="1:34" ht="15" customHeight="1" x14ac:dyDescent="0.25">
      <c r="A78" s="600"/>
      <c r="B78" s="640"/>
      <c r="C78" s="643"/>
      <c r="D78" s="244" t="s">
        <v>2331</v>
      </c>
      <c r="E78" s="245">
        <v>150</v>
      </c>
      <c r="F78" s="245">
        <v>25</v>
      </c>
      <c r="G78" s="246">
        <f t="shared" ref="G78:G120" si="29">H78/F78</f>
        <v>6.6250548000000018</v>
      </c>
      <c r="H78" s="246">
        <f>VLOOKUP(D78,Baza_cen[],4,0)</f>
        <v>165.62637000000004</v>
      </c>
      <c r="I78" s="33"/>
      <c r="J78" s="109">
        <f t="shared" si="28"/>
        <v>6.6250548000000018</v>
      </c>
      <c r="K78" s="109">
        <f t="shared" si="28"/>
        <v>165.62637000000004</v>
      </c>
      <c r="L78" s="33"/>
      <c r="M78" s="33"/>
      <c r="N78" s="33"/>
      <c r="O78" s="33"/>
      <c r="P78" s="35"/>
      <c r="Q78" s="274" t="str">
        <f t="shared" si="25"/>
        <v>rolka</v>
      </c>
      <c r="R78" s="426"/>
      <c r="S78" s="100">
        <f t="shared" si="26"/>
        <v>0</v>
      </c>
      <c r="T78" s="149"/>
      <c r="U78" s="149"/>
      <c r="V78" s="149"/>
      <c r="W78" s="149"/>
      <c r="X78" s="149"/>
      <c r="Y78" s="149"/>
      <c r="Z78" s="149"/>
      <c r="AA78" s="149"/>
      <c r="AB78" s="149"/>
      <c r="AC78" s="149"/>
      <c r="AD78" s="149"/>
      <c r="AE78" s="149"/>
      <c r="AF78" s="149"/>
      <c r="AG78" s="149"/>
      <c r="AH78" s="42">
        <f t="shared" si="27"/>
        <v>0</v>
      </c>
    </row>
    <row r="79" spans="1:34" ht="15" customHeight="1" x14ac:dyDescent="0.25">
      <c r="A79" s="600"/>
      <c r="B79" s="640"/>
      <c r="C79" s="643"/>
      <c r="D79" s="244" t="s">
        <v>2332</v>
      </c>
      <c r="E79" s="245">
        <v>200</v>
      </c>
      <c r="F79" s="245">
        <v>25</v>
      </c>
      <c r="G79" s="246">
        <f t="shared" si="29"/>
        <v>9.5503845528000024</v>
      </c>
      <c r="H79" s="246">
        <f>VLOOKUP(D79,Baza_cen[],4,0)</f>
        <v>238.75961382000006</v>
      </c>
      <c r="I79" s="33"/>
      <c r="J79" s="109">
        <f t="shared" si="28"/>
        <v>9.5503845528000024</v>
      </c>
      <c r="K79" s="109">
        <f t="shared" si="28"/>
        <v>238.75961382000006</v>
      </c>
      <c r="L79" s="33"/>
      <c r="M79" s="33"/>
      <c r="N79" s="33"/>
      <c r="O79" s="33"/>
      <c r="P79" s="35"/>
      <c r="Q79" s="274" t="str">
        <f t="shared" si="25"/>
        <v>rolka</v>
      </c>
      <c r="R79" s="426"/>
      <c r="S79" s="100">
        <f t="shared" si="26"/>
        <v>0</v>
      </c>
      <c r="T79" s="149"/>
      <c r="U79" s="149"/>
      <c r="V79" s="149"/>
      <c r="W79" s="149"/>
      <c r="X79" s="149"/>
      <c r="Y79" s="149"/>
      <c r="Z79" s="149"/>
      <c r="AA79" s="149"/>
      <c r="AB79" s="149"/>
      <c r="AC79" s="149"/>
      <c r="AD79" s="149"/>
      <c r="AE79" s="149"/>
      <c r="AF79" s="149"/>
      <c r="AG79" s="149"/>
      <c r="AH79" s="42">
        <f t="shared" si="27"/>
        <v>0</v>
      </c>
    </row>
    <row r="80" spans="1:34" ht="15" customHeight="1" x14ac:dyDescent="0.25">
      <c r="A80" s="645"/>
      <c r="B80" s="641"/>
      <c r="C80" s="644"/>
      <c r="D80" s="247" t="s">
        <v>2333</v>
      </c>
      <c r="E80" s="248">
        <v>250</v>
      </c>
      <c r="F80" s="248">
        <v>25</v>
      </c>
      <c r="G80" s="249">
        <f t="shared" si="29"/>
        <v>10.343428149600001</v>
      </c>
      <c r="H80" s="249">
        <f>VLOOKUP(D80,Baza_cen[],4,0)</f>
        <v>258.58570374000004</v>
      </c>
      <c r="I80" s="33"/>
      <c r="J80" s="109">
        <f t="shared" si="28"/>
        <v>10.343428149600001</v>
      </c>
      <c r="K80" s="109">
        <f t="shared" si="28"/>
        <v>258.58570374000004</v>
      </c>
      <c r="L80" s="33"/>
      <c r="M80" s="33"/>
      <c r="N80" s="33"/>
      <c r="O80" s="33"/>
      <c r="P80" s="35"/>
      <c r="Q80" s="274" t="str">
        <f t="shared" si="25"/>
        <v>rolka</v>
      </c>
      <c r="R80" s="426"/>
      <c r="S80" s="100">
        <f t="shared" si="26"/>
        <v>0</v>
      </c>
      <c r="T80" s="149"/>
      <c r="U80" s="149"/>
      <c r="V80" s="149"/>
      <c r="W80" s="149"/>
      <c r="X80" s="149"/>
      <c r="Y80" s="149"/>
      <c r="Z80" s="149"/>
      <c r="AA80" s="149"/>
      <c r="AB80" s="149"/>
      <c r="AC80" s="149"/>
      <c r="AD80" s="149"/>
      <c r="AE80" s="149"/>
      <c r="AF80" s="149"/>
      <c r="AG80" s="149"/>
      <c r="AH80" s="42">
        <f t="shared" si="27"/>
        <v>0</v>
      </c>
    </row>
    <row r="81" spans="1:34" ht="18.75" x14ac:dyDescent="0.25">
      <c r="A81" s="33"/>
      <c r="B81" s="33"/>
      <c r="C81" s="229"/>
      <c r="D81" s="33"/>
      <c r="E81" s="33"/>
      <c r="F81" s="33"/>
      <c r="G81" s="147"/>
      <c r="H81" s="177"/>
      <c r="I81" s="33"/>
      <c r="J81" s="168"/>
      <c r="K81" s="168"/>
      <c r="L81" s="33"/>
      <c r="M81" s="33"/>
      <c r="N81" s="33"/>
      <c r="O81" s="33"/>
      <c r="P81" s="119"/>
      <c r="Q81" s="119"/>
      <c r="R81" s="427"/>
      <c r="S81" s="119"/>
      <c r="T81" s="120"/>
      <c r="U81" s="120"/>
      <c r="V81" s="120"/>
      <c r="W81" s="120"/>
      <c r="X81" s="120"/>
      <c r="Y81" s="120"/>
      <c r="Z81" s="120"/>
      <c r="AA81" s="120"/>
      <c r="AB81" s="120"/>
      <c r="AC81" s="120"/>
      <c r="AD81" s="120"/>
      <c r="AE81" s="120"/>
      <c r="AF81" s="120"/>
      <c r="AG81" s="120"/>
      <c r="AH81" s="76"/>
    </row>
    <row r="82" spans="1:34" ht="15" customHeight="1" x14ac:dyDescent="0.25">
      <c r="A82" s="636"/>
      <c r="B82" s="639" t="s">
        <v>2319</v>
      </c>
      <c r="C82" s="642" t="s">
        <v>2543</v>
      </c>
      <c r="D82" s="241" t="s">
        <v>2318</v>
      </c>
      <c r="E82" s="242">
        <v>70</v>
      </c>
      <c r="F82" s="242">
        <v>25</v>
      </c>
      <c r="G82" s="243">
        <f t="shared" si="29"/>
        <v>1.6930695600000001</v>
      </c>
      <c r="H82" s="243">
        <f>VLOOKUP(D82,Baza_cen[],4,0)</f>
        <v>42.326739000000003</v>
      </c>
      <c r="I82" s="33"/>
      <c r="J82" s="109">
        <f t="shared" ref="J82:K86" si="30">G82*(1-$J$3)</f>
        <v>1.6930695600000001</v>
      </c>
      <c r="K82" s="109">
        <f t="shared" si="30"/>
        <v>42.326739000000003</v>
      </c>
      <c r="L82" s="33"/>
      <c r="M82" s="33"/>
      <c r="N82" s="33"/>
      <c r="O82" s="33"/>
      <c r="P82" s="35"/>
      <c r="Q82" s="274" t="str">
        <f t="shared" ref="Q82:Q86" si="31">$Q$3</f>
        <v>rolka</v>
      </c>
      <c r="R82" s="426"/>
      <c r="S82" s="100">
        <f>P82*F82</f>
        <v>0</v>
      </c>
      <c r="T82" s="149"/>
      <c r="U82" s="149"/>
      <c r="V82" s="149"/>
      <c r="W82" s="149"/>
      <c r="X82" s="149"/>
      <c r="Y82" s="149"/>
      <c r="Z82" s="149"/>
      <c r="AA82" s="149"/>
      <c r="AB82" s="149"/>
      <c r="AC82" s="149"/>
      <c r="AD82" s="149"/>
      <c r="AE82" s="149"/>
      <c r="AF82" s="149"/>
      <c r="AG82" s="149"/>
      <c r="AH82" s="42">
        <f>K82*P82</f>
        <v>0</v>
      </c>
    </row>
    <row r="83" spans="1:34" ht="15" customHeight="1" x14ac:dyDescent="0.25">
      <c r="A83" s="637"/>
      <c r="B83" s="640"/>
      <c r="C83" s="643"/>
      <c r="D83" s="244" t="s">
        <v>2320</v>
      </c>
      <c r="E83" s="245">
        <v>100</v>
      </c>
      <c r="F83" s="245">
        <v>25</v>
      </c>
      <c r="G83" s="246">
        <f t="shared" si="29"/>
        <v>2.0243223000000001</v>
      </c>
      <c r="H83" s="246">
        <f>VLOOKUP(D83,Baza_cen[],4,0)</f>
        <v>50.608057500000008</v>
      </c>
      <c r="I83" s="33"/>
      <c r="J83" s="109">
        <f t="shared" si="30"/>
        <v>2.0243223000000001</v>
      </c>
      <c r="K83" s="109">
        <f t="shared" si="30"/>
        <v>50.608057500000008</v>
      </c>
      <c r="L83" s="33"/>
      <c r="M83" s="33"/>
      <c r="N83" s="33"/>
      <c r="O83" s="33"/>
      <c r="P83" s="35"/>
      <c r="Q83" s="274" t="str">
        <f t="shared" si="31"/>
        <v>rolka</v>
      </c>
      <c r="R83" s="426"/>
      <c r="S83" s="100">
        <f>P83*F83</f>
        <v>0</v>
      </c>
      <c r="T83" s="149"/>
      <c r="U83" s="149"/>
      <c r="V83" s="149"/>
      <c r="W83" s="149"/>
      <c r="X83" s="149"/>
      <c r="Y83" s="149"/>
      <c r="Z83" s="149"/>
      <c r="AA83" s="149"/>
      <c r="AB83" s="149"/>
      <c r="AC83" s="149"/>
      <c r="AD83" s="149"/>
      <c r="AE83" s="149"/>
      <c r="AF83" s="149"/>
      <c r="AG83" s="149"/>
      <c r="AH83" s="42">
        <f>K83*P83</f>
        <v>0</v>
      </c>
    </row>
    <row r="84" spans="1:34" ht="15" customHeight="1" x14ac:dyDescent="0.25">
      <c r="A84" s="637"/>
      <c r="B84" s="640"/>
      <c r="C84" s="643"/>
      <c r="D84" s="244" t="s">
        <v>2321</v>
      </c>
      <c r="E84" s="245">
        <v>150</v>
      </c>
      <c r="F84" s="245">
        <v>25</v>
      </c>
      <c r="G84" s="246">
        <f t="shared" si="29"/>
        <v>2.5641415800000003</v>
      </c>
      <c r="H84" s="246">
        <f>VLOOKUP(D84,Baza_cen[],4,0)</f>
        <v>64.103539500000011</v>
      </c>
      <c r="I84" s="33"/>
      <c r="J84" s="109">
        <f t="shared" si="30"/>
        <v>2.5641415800000003</v>
      </c>
      <c r="K84" s="109">
        <f t="shared" si="30"/>
        <v>64.103539500000011</v>
      </c>
      <c r="L84" s="33"/>
      <c r="M84" s="33"/>
      <c r="N84" s="33"/>
      <c r="O84" s="33"/>
      <c r="P84" s="35"/>
      <c r="Q84" s="274" t="str">
        <f t="shared" si="31"/>
        <v>rolka</v>
      </c>
      <c r="R84" s="426"/>
      <c r="S84" s="100">
        <f>P84*F84</f>
        <v>0</v>
      </c>
      <c r="T84" s="149"/>
      <c r="U84" s="149"/>
      <c r="V84" s="149"/>
      <c r="W84" s="149"/>
      <c r="X84" s="149"/>
      <c r="Y84" s="149"/>
      <c r="Z84" s="149"/>
      <c r="AA84" s="149"/>
      <c r="AB84" s="149"/>
      <c r="AC84" s="149"/>
      <c r="AD84" s="149"/>
      <c r="AE84" s="149"/>
      <c r="AF84" s="149"/>
      <c r="AG84" s="149"/>
      <c r="AH84" s="42">
        <f>K84*P84</f>
        <v>0</v>
      </c>
    </row>
    <row r="85" spans="1:34" ht="15" customHeight="1" x14ac:dyDescent="0.25">
      <c r="A85" s="637"/>
      <c r="B85" s="640"/>
      <c r="C85" s="643"/>
      <c r="D85" s="244" t="s">
        <v>2322</v>
      </c>
      <c r="E85" s="245">
        <v>200</v>
      </c>
      <c r="F85" s="245">
        <v>25</v>
      </c>
      <c r="G85" s="246">
        <f t="shared" si="29"/>
        <v>3.2389156799999999</v>
      </c>
      <c r="H85" s="246">
        <f>VLOOKUP(D85,Baza_cen[],4,0)</f>
        <v>80.972892000000002</v>
      </c>
      <c r="I85" s="33"/>
      <c r="J85" s="109">
        <f t="shared" si="30"/>
        <v>3.2389156799999999</v>
      </c>
      <c r="K85" s="109">
        <f t="shared" si="30"/>
        <v>80.972892000000002</v>
      </c>
      <c r="L85" s="33"/>
      <c r="M85" s="33"/>
      <c r="N85" s="33"/>
      <c r="O85" s="33"/>
      <c r="P85" s="35"/>
      <c r="Q85" s="274" t="str">
        <f t="shared" si="31"/>
        <v>rolka</v>
      </c>
      <c r="R85" s="426"/>
      <c r="S85" s="100">
        <f>P85*F85</f>
        <v>0</v>
      </c>
      <c r="T85" s="149"/>
      <c r="U85" s="149"/>
      <c r="V85" s="149"/>
      <c r="W85" s="149"/>
      <c r="X85" s="149"/>
      <c r="Y85" s="149"/>
      <c r="Z85" s="149"/>
      <c r="AA85" s="149"/>
      <c r="AB85" s="149"/>
      <c r="AC85" s="149"/>
      <c r="AD85" s="149"/>
      <c r="AE85" s="149"/>
      <c r="AF85" s="149"/>
      <c r="AG85" s="149"/>
      <c r="AH85" s="42">
        <f>K85*P85</f>
        <v>0</v>
      </c>
    </row>
    <row r="86" spans="1:34" ht="15" customHeight="1" x14ac:dyDescent="0.25">
      <c r="A86" s="638"/>
      <c r="B86" s="641"/>
      <c r="C86" s="644"/>
      <c r="D86" s="247" t="s">
        <v>2323</v>
      </c>
      <c r="E86" s="248">
        <v>250</v>
      </c>
      <c r="F86" s="248">
        <v>25</v>
      </c>
      <c r="G86" s="249">
        <f t="shared" si="29"/>
        <v>3.7664663400000005</v>
      </c>
      <c r="H86" s="249">
        <f>VLOOKUP(D86,Baza_cen[],4,0)</f>
        <v>94.161658500000016</v>
      </c>
      <c r="I86" s="33"/>
      <c r="J86" s="109">
        <f t="shared" si="30"/>
        <v>3.7664663400000005</v>
      </c>
      <c r="K86" s="109">
        <f t="shared" si="30"/>
        <v>94.161658500000016</v>
      </c>
      <c r="L86" s="33"/>
      <c r="M86" s="33"/>
      <c r="N86" s="33"/>
      <c r="O86" s="33"/>
      <c r="P86" s="35"/>
      <c r="Q86" s="274" t="str">
        <f t="shared" si="31"/>
        <v>rolka</v>
      </c>
      <c r="R86" s="426"/>
      <c r="S86" s="100">
        <f>P86*F86</f>
        <v>0</v>
      </c>
      <c r="T86" s="149"/>
      <c r="U86" s="149"/>
      <c r="V86" s="149"/>
      <c r="W86" s="149"/>
      <c r="X86" s="149"/>
      <c r="Y86" s="149"/>
      <c r="Z86" s="149"/>
      <c r="AA86" s="149"/>
      <c r="AB86" s="149"/>
      <c r="AC86" s="149"/>
      <c r="AD86" s="149"/>
      <c r="AE86" s="149"/>
      <c r="AF86" s="149"/>
      <c r="AG86" s="149"/>
      <c r="AH86" s="42">
        <f>K86*P86</f>
        <v>0</v>
      </c>
    </row>
    <row r="87" spans="1:34" ht="18.75" x14ac:dyDescent="0.25">
      <c r="A87" s="33"/>
      <c r="B87" s="33"/>
      <c r="C87" s="229"/>
      <c r="D87" s="33"/>
      <c r="E87" s="33"/>
      <c r="F87" s="33"/>
      <c r="G87" s="147"/>
      <c r="H87" s="177"/>
      <c r="I87" s="33"/>
      <c r="J87" s="168"/>
      <c r="K87" s="168"/>
      <c r="L87" s="33"/>
      <c r="M87" s="33"/>
      <c r="N87" s="33"/>
      <c r="O87" s="33"/>
      <c r="P87" s="119"/>
      <c r="Q87" s="119"/>
      <c r="R87" s="427"/>
      <c r="S87" s="119"/>
      <c r="T87" s="120"/>
      <c r="U87" s="120"/>
      <c r="V87" s="120"/>
      <c r="W87" s="120"/>
      <c r="X87" s="120"/>
      <c r="Y87" s="120"/>
      <c r="Z87" s="120"/>
      <c r="AA87" s="120"/>
      <c r="AB87" s="120"/>
      <c r="AC87" s="120"/>
      <c r="AD87" s="120"/>
      <c r="AE87" s="120"/>
      <c r="AF87" s="120"/>
      <c r="AG87" s="120"/>
      <c r="AH87" s="76"/>
    </row>
    <row r="88" spans="1:34" ht="15" customHeight="1" x14ac:dyDescent="0.25">
      <c r="A88" s="636"/>
      <c r="B88" s="639" t="s">
        <v>2297</v>
      </c>
      <c r="C88" s="642" t="s">
        <v>2544</v>
      </c>
      <c r="D88" s="241" t="s">
        <v>2296</v>
      </c>
      <c r="E88" s="242">
        <v>70</v>
      </c>
      <c r="F88" s="242">
        <v>25</v>
      </c>
      <c r="G88" s="243">
        <f t="shared" si="29"/>
        <v>2.8340512200000005</v>
      </c>
      <c r="H88" s="243">
        <f>VLOOKUP(D88,Baza_cen[],4,0)</f>
        <v>70.851280500000016</v>
      </c>
      <c r="I88" s="33"/>
      <c r="J88" s="109">
        <f t="shared" ref="J88:K92" si="32">G88*(1-$J$3)</f>
        <v>2.8340512200000005</v>
      </c>
      <c r="K88" s="109">
        <f t="shared" si="32"/>
        <v>70.851280500000016</v>
      </c>
      <c r="L88" s="33"/>
      <c r="M88" s="33"/>
      <c r="N88" s="33"/>
      <c r="O88" s="33"/>
      <c r="P88" s="35"/>
      <c r="Q88" s="274" t="str">
        <f t="shared" ref="Q88:Q92" si="33">$Q$3</f>
        <v>rolka</v>
      </c>
      <c r="R88" s="426"/>
      <c r="S88" s="100">
        <f>P88*F88</f>
        <v>0</v>
      </c>
      <c r="T88" s="149"/>
      <c r="U88" s="149"/>
      <c r="V88" s="149"/>
      <c r="W88" s="149"/>
      <c r="X88" s="149"/>
      <c r="Y88" s="149"/>
      <c r="Z88" s="149"/>
      <c r="AA88" s="149"/>
      <c r="AB88" s="149"/>
      <c r="AC88" s="149"/>
      <c r="AD88" s="149"/>
      <c r="AE88" s="149"/>
      <c r="AF88" s="149"/>
      <c r="AG88" s="149"/>
      <c r="AH88" s="42">
        <f>K88*P88</f>
        <v>0</v>
      </c>
    </row>
    <row r="89" spans="1:34" ht="15" customHeight="1" x14ac:dyDescent="0.25">
      <c r="A89" s="637"/>
      <c r="B89" s="640"/>
      <c r="C89" s="643"/>
      <c r="D89" s="244" t="s">
        <v>2298</v>
      </c>
      <c r="E89" s="245">
        <v>100</v>
      </c>
      <c r="F89" s="245">
        <v>25</v>
      </c>
      <c r="G89" s="246">
        <f t="shared" si="29"/>
        <v>3.0671550000000001</v>
      </c>
      <c r="H89" s="246">
        <f>VLOOKUP(D89,Baza_cen[],4,0)</f>
        <v>76.678875000000005</v>
      </c>
      <c r="I89" s="33"/>
      <c r="J89" s="109">
        <f t="shared" si="32"/>
        <v>3.0671550000000001</v>
      </c>
      <c r="K89" s="109">
        <f t="shared" si="32"/>
        <v>76.678875000000005</v>
      </c>
      <c r="L89" s="33"/>
      <c r="M89" s="33"/>
      <c r="N89" s="33"/>
      <c r="O89" s="33"/>
      <c r="P89" s="35"/>
      <c r="Q89" s="274" t="str">
        <f t="shared" si="33"/>
        <v>rolka</v>
      </c>
      <c r="R89" s="426"/>
      <c r="S89" s="100">
        <f>P89*F89</f>
        <v>0</v>
      </c>
      <c r="T89" s="149"/>
      <c r="U89" s="149"/>
      <c r="V89" s="149"/>
      <c r="W89" s="149"/>
      <c r="X89" s="149"/>
      <c r="Y89" s="149"/>
      <c r="Z89" s="149"/>
      <c r="AA89" s="149"/>
      <c r="AB89" s="149"/>
      <c r="AC89" s="149"/>
      <c r="AD89" s="149"/>
      <c r="AE89" s="149"/>
      <c r="AF89" s="149"/>
      <c r="AG89" s="149"/>
      <c r="AH89" s="42">
        <f>K89*P89</f>
        <v>0</v>
      </c>
    </row>
    <row r="90" spans="1:34" ht="15" customHeight="1" x14ac:dyDescent="0.25">
      <c r="A90" s="637"/>
      <c r="B90" s="640"/>
      <c r="C90" s="643"/>
      <c r="D90" s="244" t="s">
        <v>2299</v>
      </c>
      <c r="E90" s="245">
        <v>150</v>
      </c>
      <c r="F90" s="245">
        <v>25</v>
      </c>
      <c r="G90" s="246">
        <f t="shared" si="29"/>
        <v>3.6683173800000004</v>
      </c>
      <c r="H90" s="246">
        <f>VLOOKUP(D90,Baza_cen[],4,0)</f>
        <v>91.707934500000007</v>
      </c>
      <c r="I90" s="33"/>
      <c r="J90" s="109">
        <f t="shared" si="32"/>
        <v>3.6683173800000004</v>
      </c>
      <c r="K90" s="109">
        <f t="shared" si="32"/>
        <v>91.707934500000007</v>
      </c>
      <c r="L90" s="33"/>
      <c r="M90" s="33"/>
      <c r="N90" s="33"/>
      <c r="O90" s="33"/>
      <c r="P90" s="35"/>
      <c r="Q90" s="274" t="str">
        <f t="shared" si="33"/>
        <v>rolka</v>
      </c>
      <c r="R90" s="426"/>
      <c r="S90" s="100">
        <f>P90*F90</f>
        <v>0</v>
      </c>
      <c r="T90" s="149"/>
      <c r="U90" s="149"/>
      <c r="V90" s="149"/>
      <c r="W90" s="149"/>
      <c r="X90" s="149"/>
      <c r="Y90" s="149"/>
      <c r="Z90" s="149"/>
      <c r="AA90" s="149"/>
      <c r="AB90" s="149"/>
      <c r="AC90" s="149"/>
      <c r="AD90" s="149"/>
      <c r="AE90" s="149"/>
      <c r="AF90" s="149"/>
      <c r="AG90" s="149"/>
      <c r="AH90" s="42">
        <f>K90*P90</f>
        <v>0</v>
      </c>
    </row>
    <row r="91" spans="1:34" ht="15" customHeight="1" x14ac:dyDescent="0.25">
      <c r="A91" s="637"/>
      <c r="B91" s="640"/>
      <c r="C91" s="643"/>
      <c r="D91" s="244" t="s">
        <v>2300</v>
      </c>
      <c r="E91" s="245">
        <v>200</v>
      </c>
      <c r="F91" s="245">
        <v>25</v>
      </c>
      <c r="G91" s="246">
        <f t="shared" si="29"/>
        <v>4.760224560000001</v>
      </c>
      <c r="H91" s="246">
        <f>VLOOKUP(D91,Baza_cen[],4,0)</f>
        <v>119.00561400000002</v>
      </c>
      <c r="I91" s="33"/>
      <c r="J91" s="109">
        <f t="shared" si="32"/>
        <v>4.760224560000001</v>
      </c>
      <c r="K91" s="109">
        <f t="shared" si="32"/>
        <v>119.00561400000002</v>
      </c>
      <c r="L91" s="33"/>
      <c r="M91" s="33"/>
      <c r="N91" s="33"/>
      <c r="O91" s="33"/>
      <c r="P91" s="35"/>
      <c r="Q91" s="274" t="str">
        <f t="shared" si="33"/>
        <v>rolka</v>
      </c>
      <c r="R91" s="426"/>
      <c r="S91" s="100">
        <f>P91*F91</f>
        <v>0</v>
      </c>
      <c r="T91" s="149"/>
      <c r="U91" s="149"/>
      <c r="V91" s="149"/>
      <c r="W91" s="149"/>
      <c r="X91" s="149"/>
      <c r="Y91" s="149"/>
      <c r="Z91" s="149"/>
      <c r="AA91" s="149"/>
      <c r="AB91" s="149"/>
      <c r="AC91" s="149"/>
      <c r="AD91" s="149"/>
      <c r="AE91" s="149"/>
      <c r="AF91" s="149"/>
      <c r="AG91" s="149"/>
      <c r="AH91" s="42">
        <f>K91*P91</f>
        <v>0</v>
      </c>
    </row>
    <row r="92" spans="1:34" ht="15" customHeight="1" x14ac:dyDescent="0.25">
      <c r="A92" s="638"/>
      <c r="B92" s="641"/>
      <c r="C92" s="644"/>
      <c r="D92" s="247" t="s">
        <v>2301</v>
      </c>
      <c r="E92" s="248">
        <v>250</v>
      </c>
      <c r="F92" s="248">
        <v>25</v>
      </c>
      <c r="G92" s="249">
        <f t="shared" si="29"/>
        <v>6.0606982800000022</v>
      </c>
      <c r="H92" s="249">
        <f>VLOOKUP(D92,Baza_cen[],4,0)</f>
        <v>151.51745700000006</v>
      </c>
      <c r="I92" s="33"/>
      <c r="J92" s="109">
        <f t="shared" si="32"/>
        <v>6.0606982800000022</v>
      </c>
      <c r="K92" s="109">
        <f t="shared" si="32"/>
        <v>151.51745700000006</v>
      </c>
      <c r="L92" s="33"/>
      <c r="M92" s="33"/>
      <c r="N92" s="33"/>
      <c r="O92" s="33"/>
      <c r="P92" s="35"/>
      <c r="Q92" s="274" t="str">
        <f t="shared" si="33"/>
        <v>rolka</v>
      </c>
      <c r="R92" s="426"/>
      <c r="S92" s="100">
        <f>P92*F92</f>
        <v>0</v>
      </c>
      <c r="T92" s="149"/>
      <c r="U92" s="149"/>
      <c r="V92" s="149"/>
      <c r="W92" s="149"/>
      <c r="X92" s="149"/>
      <c r="Y92" s="149"/>
      <c r="Z92" s="149"/>
      <c r="AA92" s="149"/>
      <c r="AB92" s="149"/>
      <c r="AC92" s="149"/>
      <c r="AD92" s="149"/>
      <c r="AE92" s="149"/>
      <c r="AF92" s="149"/>
      <c r="AG92" s="149"/>
      <c r="AH92" s="42">
        <f>K92*P92</f>
        <v>0</v>
      </c>
    </row>
    <row r="93" spans="1:34" ht="18.75" x14ac:dyDescent="0.25">
      <c r="A93" s="33"/>
      <c r="B93" s="33"/>
      <c r="C93" s="225"/>
      <c r="D93" s="82"/>
      <c r="E93" s="33"/>
      <c r="F93" s="33"/>
      <c r="G93" s="177"/>
      <c r="H93" s="177"/>
      <c r="I93" s="33"/>
      <c r="J93" s="168"/>
      <c r="K93" s="168"/>
      <c r="L93" s="33"/>
      <c r="M93" s="33"/>
      <c r="N93" s="33"/>
      <c r="O93" s="33"/>
      <c r="P93" s="119"/>
      <c r="Q93" s="119"/>
      <c r="R93" s="427"/>
      <c r="S93" s="119"/>
      <c r="T93" s="120"/>
      <c r="U93" s="120"/>
      <c r="V93" s="120"/>
      <c r="W93" s="120"/>
      <c r="X93" s="120"/>
      <c r="Y93" s="120"/>
      <c r="Z93" s="120"/>
      <c r="AA93" s="120"/>
      <c r="AB93" s="120"/>
      <c r="AC93" s="120"/>
      <c r="AD93" s="120"/>
      <c r="AE93" s="120"/>
      <c r="AF93" s="120"/>
      <c r="AG93" s="120"/>
      <c r="AH93" s="76"/>
    </row>
    <row r="94" spans="1:34" ht="15" customHeight="1" x14ac:dyDescent="0.25">
      <c r="A94" s="636"/>
      <c r="B94" s="639" t="s">
        <v>2290</v>
      </c>
      <c r="C94" s="646" t="s">
        <v>2545</v>
      </c>
      <c r="D94" s="241" t="s">
        <v>2289</v>
      </c>
      <c r="E94" s="242">
        <v>70</v>
      </c>
      <c r="F94" s="242">
        <v>25</v>
      </c>
      <c r="G94" s="243">
        <f t="shared" si="29"/>
        <v>3.7173918600000007</v>
      </c>
      <c r="H94" s="243">
        <f>VLOOKUP(D94,Baza_cen[],4,0)</f>
        <v>92.934796500000019</v>
      </c>
      <c r="I94" s="33"/>
      <c r="J94" s="109">
        <f>G94*(1-$J$3)</f>
        <v>3.7173918600000007</v>
      </c>
      <c r="K94" s="109">
        <f>H94*(1-$J$3)</f>
        <v>92.934796500000019</v>
      </c>
      <c r="L94" s="33"/>
      <c r="M94" s="33"/>
      <c r="N94" s="33"/>
      <c r="O94" s="33"/>
      <c r="P94" s="35"/>
      <c r="Q94" s="274" t="str">
        <f t="shared" ref="Q94:Q99" si="34">$Q$3</f>
        <v>rolka</v>
      </c>
      <c r="R94" s="426"/>
      <c r="S94" s="100">
        <f t="shared" ref="S94:S99" si="35">P94*F94</f>
        <v>0</v>
      </c>
      <c r="T94" s="149"/>
      <c r="U94" s="149"/>
      <c r="V94" s="149"/>
      <c r="W94" s="149"/>
      <c r="X94" s="149"/>
      <c r="Y94" s="149"/>
      <c r="Z94" s="149"/>
      <c r="AA94" s="149"/>
      <c r="AB94" s="149"/>
      <c r="AC94" s="149"/>
      <c r="AD94" s="149"/>
      <c r="AE94" s="149"/>
      <c r="AF94" s="149"/>
      <c r="AG94" s="149"/>
      <c r="AH94" s="42">
        <f t="shared" ref="AH94:AH99" si="36">K94*P94</f>
        <v>0</v>
      </c>
    </row>
    <row r="95" spans="1:34" ht="15" customHeight="1" x14ac:dyDescent="0.25">
      <c r="A95" s="637"/>
      <c r="B95" s="640"/>
      <c r="C95" s="647"/>
      <c r="D95" s="244" t="s">
        <v>2291</v>
      </c>
      <c r="E95" s="245">
        <v>85</v>
      </c>
      <c r="F95" s="245">
        <v>25</v>
      </c>
      <c r="G95" s="246">
        <f t="shared" si="29"/>
        <v>4.3615528320000001</v>
      </c>
      <c r="H95" s="246">
        <f>VLOOKUP(D95,Baza_cen[],4,0)</f>
        <v>109.03882080000001</v>
      </c>
      <c r="I95" s="33"/>
      <c r="J95" s="109">
        <f t="shared" ref="J95:K99" si="37">G95*(1-$J$3)</f>
        <v>4.3615528320000001</v>
      </c>
      <c r="K95" s="109">
        <f t="shared" si="37"/>
        <v>109.03882080000001</v>
      </c>
      <c r="L95" s="33"/>
      <c r="M95" s="33"/>
      <c r="N95" s="33"/>
      <c r="O95" s="33"/>
      <c r="P95" s="35"/>
      <c r="Q95" s="274" t="str">
        <f t="shared" si="34"/>
        <v>rolka</v>
      </c>
      <c r="R95" s="426"/>
      <c r="S95" s="100">
        <f t="shared" si="35"/>
        <v>0</v>
      </c>
      <c r="T95" s="149"/>
      <c r="U95" s="149"/>
      <c r="V95" s="149"/>
      <c r="W95" s="149"/>
      <c r="X95" s="149"/>
      <c r="Y95" s="149"/>
      <c r="Z95" s="149"/>
      <c r="AA95" s="149"/>
      <c r="AB95" s="149"/>
      <c r="AC95" s="149"/>
      <c r="AD95" s="149"/>
      <c r="AE95" s="149"/>
      <c r="AF95" s="149"/>
      <c r="AG95" s="149"/>
      <c r="AH95" s="42">
        <f t="shared" si="36"/>
        <v>0</v>
      </c>
    </row>
    <row r="96" spans="1:34" ht="15" customHeight="1" x14ac:dyDescent="0.25">
      <c r="A96" s="637"/>
      <c r="B96" s="640"/>
      <c r="C96" s="643"/>
      <c r="D96" s="244" t="s">
        <v>2292</v>
      </c>
      <c r="E96" s="245">
        <v>100</v>
      </c>
      <c r="F96" s="245">
        <v>25</v>
      </c>
      <c r="G96" s="246">
        <f t="shared" si="29"/>
        <v>5.005596960000001</v>
      </c>
      <c r="H96" s="246">
        <f>VLOOKUP(D96,Baza_cen[],4,0)</f>
        <v>125.13992400000002</v>
      </c>
      <c r="I96" s="33"/>
      <c r="J96" s="109">
        <f t="shared" si="37"/>
        <v>5.005596960000001</v>
      </c>
      <c r="K96" s="109">
        <f t="shared" si="37"/>
        <v>125.13992400000002</v>
      </c>
      <c r="L96" s="33"/>
      <c r="M96" s="33"/>
      <c r="N96" s="33"/>
      <c r="O96" s="33"/>
      <c r="P96" s="35"/>
      <c r="Q96" s="274" t="str">
        <f t="shared" si="34"/>
        <v>rolka</v>
      </c>
      <c r="R96" s="426"/>
      <c r="S96" s="100">
        <f t="shared" si="35"/>
        <v>0</v>
      </c>
      <c r="T96" s="149"/>
      <c r="U96" s="149"/>
      <c r="V96" s="149"/>
      <c r="W96" s="149"/>
      <c r="X96" s="149"/>
      <c r="Y96" s="149"/>
      <c r="Z96" s="149"/>
      <c r="AA96" s="149"/>
      <c r="AB96" s="149"/>
      <c r="AC96" s="149"/>
      <c r="AD96" s="149"/>
      <c r="AE96" s="149"/>
      <c r="AF96" s="149"/>
      <c r="AG96" s="149"/>
      <c r="AH96" s="42">
        <f t="shared" si="36"/>
        <v>0</v>
      </c>
    </row>
    <row r="97" spans="1:34" ht="15" customHeight="1" x14ac:dyDescent="0.25">
      <c r="A97" s="637"/>
      <c r="B97" s="640"/>
      <c r="C97" s="643"/>
      <c r="D97" s="244" t="s">
        <v>2293</v>
      </c>
      <c r="E97" s="245">
        <v>150</v>
      </c>
      <c r="F97" s="245">
        <v>25</v>
      </c>
      <c r="G97" s="246">
        <f t="shared" si="29"/>
        <v>7.1648740800000015</v>
      </c>
      <c r="H97" s="246">
        <f>VLOOKUP(D97,Baza_cen[],4,0)</f>
        <v>179.12185200000005</v>
      </c>
      <c r="I97" s="33"/>
      <c r="J97" s="109">
        <f t="shared" si="37"/>
        <v>7.1648740800000015</v>
      </c>
      <c r="K97" s="109">
        <f t="shared" si="37"/>
        <v>179.12185200000005</v>
      </c>
      <c r="L97" s="33"/>
      <c r="M97" s="33"/>
      <c r="N97" s="33"/>
      <c r="O97" s="33"/>
      <c r="P97" s="35"/>
      <c r="Q97" s="274" t="str">
        <f t="shared" si="34"/>
        <v>rolka</v>
      </c>
      <c r="R97" s="426"/>
      <c r="S97" s="100">
        <f t="shared" si="35"/>
        <v>0</v>
      </c>
      <c r="T97" s="149"/>
      <c r="U97" s="149"/>
      <c r="V97" s="149"/>
      <c r="W97" s="149"/>
      <c r="X97" s="149"/>
      <c r="Y97" s="149"/>
      <c r="Z97" s="149"/>
      <c r="AA97" s="149"/>
      <c r="AB97" s="149"/>
      <c r="AC97" s="149"/>
      <c r="AD97" s="149"/>
      <c r="AE97" s="149"/>
      <c r="AF97" s="149"/>
      <c r="AG97" s="149"/>
      <c r="AH97" s="42">
        <f t="shared" si="36"/>
        <v>0</v>
      </c>
    </row>
    <row r="98" spans="1:34" ht="15" customHeight="1" x14ac:dyDescent="0.25">
      <c r="A98" s="637"/>
      <c r="B98" s="640"/>
      <c r="C98" s="643"/>
      <c r="D98" s="244" t="s">
        <v>2294</v>
      </c>
      <c r="E98" s="245">
        <v>200</v>
      </c>
      <c r="F98" s="245">
        <v>25</v>
      </c>
      <c r="G98" s="246">
        <f t="shared" si="29"/>
        <v>10.314360000000001</v>
      </c>
      <c r="H98" s="246">
        <f>VLOOKUP(D98,Baza_cen[],4,0)</f>
        <v>257.85900000000004</v>
      </c>
      <c r="I98" s="33"/>
      <c r="J98" s="109">
        <f t="shared" si="37"/>
        <v>10.314360000000001</v>
      </c>
      <c r="K98" s="109">
        <f t="shared" si="37"/>
        <v>257.85900000000004</v>
      </c>
      <c r="L98" s="33"/>
      <c r="M98" s="33"/>
      <c r="N98" s="33"/>
      <c r="O98" s="33"/>
      <c r="P98" s="35"/>
      <c r="Q98" s="274" t="str">
        <f t="shared" si="34"/>
        <v>rolka</v>
      </c>
      <c r="R98" s="426"/>
      <c r="S98" s="100">
        <f t="shared" si="35"/>
        <v>0</v>
      </c>
      <c r="T98" s="149"/>
      <c r="U98" s="149"/>
      <c r="V98" s="149"/>
      <c r="W98" s="149"/>
      <c r="X98" s="149"/>
      <c r="Y98" s="149"/>
      <c r="Z98" s="149"/>
      <c r="AA98" s="149"/>
      <c r="AB98" s="149"/>
      <c r="AC98" s="149"/>
      <c r="AD98" s="149"/>
      <c r="AE98" s="149"/>
      <c r="AF98" s="149"/>
      <c r="AG98" s="149"/>
      <c r="AH98" s="42">
        <f t="shared" si="36"/>
        <v>0</v>
      </c>
    </row>
    <row r="99" spans="1:34" ht="15" customHeight="1" x14ac:dyDescent="0.25">
      <c r="A99" s="638"/>
      <c r="B99" s="641"/>
      <c r="C99" s="644"/>
      <c r="D99" s="247" t="s">
        <v>2295</v>
      </c>
      <c r="E99" s="248">
        <v>250</v>
      </c>
      <c r="F99" s="248">
        <v>25</v>
      </c>
      <c r="G99" s="249">
        <f t="shared" si="29"/>
        <v>11.17074</v>
      </c>
      <c r="H99" s="249">
        <f>VLOOKUP(D99,Baza_cen[],4,0)</f>
        <v>279.26850000000002</v>
      </c>
      <c r="I99" s="33"/>
      <c r="J99" s="109">
        <f t="shared" si="37"/>
        <v>11.17074</v>
      </c>
      <c r="K99" s="109">
        <f t="shared" si="37"/>
        <v>279.26850000000002</v>
      </c>
      <c r="L99" s="33"/>
      <c r="M99" s="33"/>
      <c r="N99" s="33"/>
      <c r="O99" s="33"/>
      <c r="P99" s="35"/>
      <c r="Q99" s="274" t="str">
        <f t="shared" si="34"/>
        <v>rolka</v>
      </c>
      <c r="R99" s="426"/>
      <c r="S99" s="100">
        <f t="shared" si="35"/>
        <v>0</v>
      </c>
      <c r="T99" s="149"/>
      <c r="U99" s="149"/>
      <c r="V99" s="149"/>
      <c r="W99" s="149"/>
      <c r="X99" s="149"/>
      <c r="Y99" s="149"/>
      <c r="Z99" s="149"/>
      <c r="AA99" s="149"/>
      <c r="AB99" s="149"/>
      <c r="AC99" s="149"/>
      <c r="AD99" s="149"/>
      <c r="AE99" s="149"/>
      <c r="AF99" s="149"/>
      <c r="AG99" s="149"/>
      <c r="AH99" s="42">
        <f t="shared" si="36"/>
        <v>0</v>
      </c>
    </row>
    <row r="100" spans="1:34" ht="18.75" x14ac:dyDescent="0.25">
      <c r="A100" s="33"/>
      <c r="B100" s="33"/>
      <c r="C100" s="229"/>
      <c r="D100" s="33"/>
      <c r="E100" s="33"/>
      <c r="F100" s="33"/>
      <c r="G100" s="147"/>
      <c r="H100" s="177"/>
      <c r="I100" s="33"/>
      <c r="J100" s="168"/>
      <c r="K100" s="168"/>
      <c r="L100" s="33"/>
      <c r="M100" s="33"/>
      <c r="N100" s="33"/>
      <c r="O100" s="33"/>
      <c r="P100" s="119"/>
      <c r="Q100" s="119"/>
      <c r="R100" s="427"/>
      <c r="S100" s="119"/>
      <c r="T100" s="120"/>
      <c r="U100" s="120"/>
      <c r="V100" s="120"/>
      <c r="W100" s="120"/>
      <c r="X100" s="120"/>
      <c r="Y100" s="120"/>
      <c r="Z100" s="120"/>
      <c r="AA100" s="120"/>
      <c r="AB100" s="120"/>
      <c r="AC100" s="120"/>
      <c r="AD100" s="120"/>
      <c r="AE100" s="120"/>
      <c r="AF100" s="120"/>
      <c r="AG100" s="120"/>
      <c r="AH100" s="76"/>
    </row>
    <row r="101" spans="1:34" ht="15" customHeight="1" x14ac:dyDescent="0.25">
      <c r="A101" s="636"/>
      <c r="B101" s="639" t="s">
        <v>2284</v>
      </c>
      <c r="C101" s="646" t="s">
        <v>2546</v>
      </c>
      <c r="D101" s="241" t="s">
        <v>2283</v>
      </c>
      <c r="E101" s="242">
        <v>70</v>
      </c>
      <c r="F101" s="242">
        <v>25</v>
      </c>
      <c r="G101" s="243">
        <f t="shared" si="29"/>
        <v>1.8157557600000001</v>
      </c>
      <c r="H101" s="243">
        <f>VLOOKUP(D101,Baza_cen[],4,0)</f>
        <v>45.393894000000003</v>
      </c>
      <c r="I101" s="33"/>
      <c r="J101" s="109">
        <f t="shared" ref="J101:K105" si="38">G101*(1-$J$3)</f>
        <v>1.8157557600000001</v>
      </c>
      <c r="K101" s="109">
        <f t="shared" si="38"/>
        <v>45.393894000000003</v>
      </c>
      <c r="L101" s="33"/>
      <c r="M101" s="33"/>
      <c r="N101" s="33"/>
      <c r="O101" s="33"/>
      <c r="P101" s="35"/>
      <c r="Q101" s="274" t="str">
        <f t="shared" ref="Q101:Q105" si="39">$Q$3</f>
        <v>rolka</v>
      </c>
      <c r="R101" s="426"/>
      <c r="S101" s="100">
        <f>P101*F101</f>
        <v>0</v>
      </c>
      <c r="T101" s="149"/>
      <c r="U101" s="149"/>
      <c r="V101" s="149"/>
      <c r="W101" s="149"/>
      <c r="X101" s="149"/>
      <c r="Y101" s="149"/>
      <c r="Z101" s="149"/>
      <c r="AA101" s="149"/>
      <c r="AB101" s="149"/>
      <c r="AC101" s="149"/>
      <c r="AD101" s="149"/>
      <c r="AE101" s="149"/>
      <c r="AF101" s="149"/>
      <c r="AG101" s="149"/>
      <c r="AH101" s="42">
        <f>K101*P101</f>
        <v>0</v>
      </c>
    </row>
    <row r="102" spans="1:34" ht="15" customHeight="1" x14ac:dyDescent="0.25">
      <c r="A102" s="637"/>
      <c r="B102" s="640"/>
      <c r="C102" s="643"/>
      <c r="D102" s="244" t="s">
        <v>2285</v>
      </c>
      <c r="E102" s="245">
        <v>100</v>
      </c>
      <c r="F102" s="245">
        <v>25</v>
      </c>
      <c r="G102" s="246">
        <f t="shared" si="29"/>
        <v>2.1715457400000004</v>
      </c>
      <c r="H102" s="246">
        <f>VLOOKUP(D102,Baza_cen[],4,0)</f>
        <v>54.288643500000006</v>
      </c>
      <c r="I102" s="33"/>
      <c r="J102" s="109">
        <f t="shared" si="38"/>
        <v>2.1715457400000004</v>
      </c>
      <c r="K102" s="109">
        <f t="shared" si="38"/>
        <v>54.288643500000006</v>
      </c>
      <c r="L102" s="33"/>
      <c r="M102" s="33"/>
      <c r="N102" s="33"/>
      <c r="O102" s="33"/>
      <c r="P102" s="35"/>
      <c r="Q102" s="274" t="str">
        <f t="shared" si="39"/>
        <v>rolka</v>
      </c>
      <c r="R102" s="426"/>
      <c r="S102" s="100">
        <f>P102*F102</f>
        <v>0</v>
      </c>
      <c r="T102" s="149"/>
      <c r="U102" s="149"/>
      <c r="V102" s="149"/>
      <c r="W102" s="149"/>
      <c r="X102" s="149"/>
      <c r="Y102" s="149"/>
      <c r="Z102" s="149"/>
      <c r="AA102" s="149"/>
      <c r="AB102" s="149"/>
      <c r="AC102" s="149"/>
      <c r="AD102" s="149"/>
      <c r="AE102" s="149"/>
      <c r="AF102" s="149"/>
      <c r="AG102" s="149"/>
      <c r="AH102" s="42">
        <f>K102*P102</f>
        <v>0</v>
      </c>
    </row>
    <row r="103" spans="1:34" ht="15" customHeight="1" x14ac:dyDescent="0.25">
      <c r="A103" s="637"/>
      <c r="B103" s="640"/>
      <c r="C103" s="643"/>
      <c r="D103" s="244" t="s">
        <v>2286</v>
      </c>
      <c r="E103" s="245">
        <v>150</v>
      </c>
      <c r="F103" s="245">
        <v>25</v>
      </c>
      <c r="G103" s="246">
        <f t="shared" si="29"/>
        <v>2.7604395000000004</v>
      </c>
      <c r="H103" s="246">
        <f>VLOOKUP(D103,Baza_cen[],4,0)</f>
        <v>69.010987500000013</v>
      </c>
      <c r="I103" s="33"/>
      <c r="J103" s="109">
        <f t="shared" si="38"/>
        <v>2.7604395000000004</v>
      </c>
      <c r="K103" s="109">
        <f t="shared" si="38"/>
        <v>69.010987500000013</v>
      </c>
      <c r="L103" s="33"/>
      <c r="M103" s="33"/>
      <c r="N103" s="33"/>
      <c r="O103" s="33"/>
      <c r="P103" s="35"/>
      <c r="Q103" s="274" t="str">
        <f t="shared" si="39"/>
        <v>rolka</v>
      </c>
      <c r="R103" s="426"/>
      <c r="S103" s="100">
        <f>P103*F103</f>
        <v>0</v>
      </c>
      <c r="T103" s="149"/>
      <c r="U103" s="149"/>
      <c r="V103" s="149"/>
      <c r="W103" s="149"/>
      <c r="X103" s="149"/>
      <c r="Y103" s="149"/>
      <c r="Z103" s="149"/>
      <c r="AA103" s="149"/>
      <c r="AB103" s="149"/>
      <c r="AC103" s="149"/>
      <c r="AD103" s="149"/>
      <c r="AE103" s="149"/>
      <c r="AF103" s="149"/>
      <c r="AG103" s="149"/>
      <c r="AH103" s="42">
        <f>K103*P103</f>
        <v>0</v>
      </c>
    </row>
    <row r="104" spans="1:34" ht="15" customHeight="1" x14ac:dyDescent="0.25">
      <c r="A104" s="637"/>
      <c r="B104" s="640"/>
      <c r="C104" s="643"/>
      <c r="D104" s="244" t="s">
        <v>2287</v>
      </c>
      <c r="E104" s="245">
        <v>200</v>
      </c>
      <c r="F104" s="245">
        <v>25</v>
      </c>
      <c r="G104" s="246">
        <f>H104/F104</f>
        <v>3.4965567000000011</v>
      </c>
      <c r="H104" s="246">
        <f>VLOOKUP(D104,Baza_cen[],4,0)</f>
        <v>87.413917500000025</v>
      </c>
      <c r="I104" s="33"/>
      <c r="J104" s="109">
        <f t="shared" si="38"/>
        <v>3.4965567000000011</v>
      </c>
      <c r="K104" s="109">
        <f t="shared" si="38"/>
        <v>87.413917500000025</v>
      </c>
      <c r="L104" s="33"/>
      <c r="M104" s="33"/>
      <c r="N104" s="33"/>
      <c r="O104" s="33"/>
      <c r="P104" s="35"/>
      <c r="Q104" s="274" t="str">
        <f t="shared" si="39"/>
        <v>rolka</v>
      </c>
      <c r="R104" s="426"/>
      <c r="S104" s="100">
        <f>P104*F104</f>
        <v>0</v>
      </c>
      <c r="T104" s="149"/>
      <c r="U104" s="149"/>
      <c r="V104" s="149"/>
      <c r="W104" s="149"/>
      <c r="X104" s="149"/>
      <c r="Y104" s="149"/>
      <c r="Z104" s="149"/>
      <c r="AA104" s="149"/>
      <c r="AB104" s="149"/>
      <c r="AC104" s="149"/>
      <c r="AD104" s="149"/>
      <c r="AE104" s="149"/>
      <c r="AF104" s="149"/>
      <c r="AG104" s="149"/>
      <c r="AH104" s="42">
        <f>K104*P104</f>
        <v>0</v>
      </c>
    </row>
    <row r="105" spans="1:34" ht="15" customHeight="1" x14ac:dyDescent="0.25">
      <c r="A105" s="638"/>
      <c r="B105" s="641"/>
      <c r="C105" s="644"/>
      <c r="D105" s="247" t="s">
        <v>2288</v>
      </c>
      <c r="E105" s="248">
        <v>250</v>
      </c>
      <c r="F105" s="248">
        <v>25</v>
      </c>
      <c r="G105" s="249">
        <f t="shared" si="29"/>
        <v>4.0609132200000007</v>
      </c>
      <c r="H105" s="249">
        <f>VLOOKUP(D105,Baza_cen[],4,0)</f>
        <v>101.52283050000001</v>
      </c>
      <c r="I105" s="33"/>
      <c r="J105" s="109">
        <f t="shared" si="38"/>
        <v>4.0609132200000007</v>
      </c>
      <c r="K105" s="109">
        <f t="shared" si="38"/>
        <v>101.52283050000001</v>
      </c>
      <c r="L105" s="33"/>
      <c r="M105" s="33"/>
      <c r="N105" s="33"/>
      <c r="O105" s="33"/>
      <c r="P105" s="35"/>
      <c r="Q105" s="274" t="str">
        <f t="shared" si="39"/>
        <v>rolka</v>
      </c>
      <c r="R105" s="426"/>
      <c r="S105" s="100">
        <f>P105*F105</f>
        <v>0</v>
      </c>
      <c r="T105" s="149"/>
      <c r="U105" s="149"/>
      <c r="V105" s="149"/>
      <c r="W105" s="149"/>
      <c r="X105" s="149"/>
      <c r="Y105" s="149"/>
      <c r="Z105" s="149"/>
      <c r="AA105" s="149"/>
      <c r="AB105" s="149"/>
      <c r="AC105" s="149"/>
      <c r="AD105" s="149"/>
      <c r="AE105" s="149"/>
      <c r="AF105" s="149"/>
      <c r="AG105" s="149"/>
      <c r="AH105" s="42">
        <f>K105*P105</f>
        <v>0</v>
      </c>
    </row>
    <row r="106" spans="1:34" ht="18.75" x14ac:dyDescent="0.25">
      <c r="A106" s="33"/>
      <c r="B106" s="33"/>
      <c r="C106" s="229"/>
      <c r="D106" s="33"/>
      <c r="E106" s="33"/>
      <c r="F106" s="33"/>
      <c r="G106" s="147"/>
      <c r="H106" s="177"/>
      <c r="I106" s="33"/>
      <c r="J106" s="168"/>
      <c r="K106" s="168"/>
      <c r="L106" s="33"/>
      <c r="M106" s="33"/>
      <c r="N106" s="33"/>
      <c r="O106" s="33"/>
      <c r="P106" s="119"/>
      <c r="Q106" s="119"/>
      <c r="R106" s="427"/>
      <c r="S106" s="119"/>
      <c r="T106" s="120"/>
      <c r="U106" s="120"/>
      <c r="V106" s="120"/>
      <c r="W106" s="120"/>
      <c r="X106" s="120"/>
      <c r="Y106" s="120"/>
      <c r="Z106" s="120"/>
      <c r="AA106" s="120"/>
      <c r="AB106" s="120"/>
      <c r="AC106" s="120"/>
      <c r="AD106" s="120"/>
      <c r="AE106" s="120"/>
      <c r="AF106" s="120"/>
      <c r="AG106" s="120"/>
      <c r="AH106" s="76"/>
    </row>
    <row r="107" spans="1:34" ht="24" customHeight="1" x14ac:dyDescent="0.25">
      <c r="A107" s="636"/>
      <c r="B107" s="639" t="s">
        <v>2307</v>
      </c>
      <c r="C107" s="646" t="s">
        <v>2547</v>
      </c>
      <c r="D107" s="241" t="s">
        <v>2315</v>
      </c>
      <c r="E107" s="242">
        <v>70</v>
      </c>
      <c r="F107" s="242">
        <v>10</v>
      </c>
      <c r="G107" s="243">
        <f t="shared" si="29"/>
        <v>3.263102388000001</v>
      </c>
      <c r="H107" s="243">
        <f>VLOOKUP(D107,Baza_cen[],4,0)</f>
        <v>32.631023880000008</v>
      </c>
      <c r="I107" s="33"/>
      <c r="J107" s="109">
        <f>G107*(1-$J$3)</f>
        <v>3.263102388000001</v>
      </c>
      <c r="K107" s="109">
        <f>H107*(1-$J$3)</f>
        <v>32.631023880000008</v>
      </c>
      <c r="L107" s="33"/>
      <c r="M107" s="33"/>
      <c r="N107" s="33"/>
      <c r="O107" s="33"/>
      <c r="P107" s="35"/>
      <c r="Q107" s="274" t="str">
        <f t="shared" ref="Q107:Q109" si="40">$Q$3</f>
        <v>rolka</v>
      </c>
      <c r="R107" s="426"/>
      <c r="S107" s="100">
        <f>P107*F107</f>
        <v>0</v>
      </c>
      <c r="T107" s="149"/>
      <c r="U107" s="149"/>
      <c r="V107" s="149"/>
      <c r="W107" s="149"/>
      <c r="X107" s="149"/>
      <c r="Y107" s="149"/>
      <c r="Z107" s="149"/>
      <c r="AA107" s="149"/>
      <c r="AB107" s="149"/>
      <c r="AC107" s="149"/>
      <c r="AD107" s="149"/>
      <c r="AE107" s="149"/>
      <c r="AF107" s="149"/>
      <c r="AG107" s="149"/>
      <c r="AH107" s="42">
        <f>K107*P107</f>
        <v>0</v>
      </c>
    </row>
    <row r="108" spans="1:34" ht="24" customHeight="1" x14ac:dyDescent="0.25">
      <c r="A108" s="637"/>
      <c r="B108" s="640"/>
      <c r="C108" s="643"/>
      <c r="D108" s="244" t="s">
        <v>2316</v>
      </c>
      <c r="E108" s="245">
        <v>100</v>
      </c>
      <c r="F108" s="245">
        <v>10</v>
      </c>
      <c r="G108" s="246">
        <f t="shared" si="29"/>
        <v>4.650858576000001</v>
      </c>
      <c r="H108" s="246">
        <f>VLOOKUP(D108,Baza_cen[],4,0)</f>
        <v>46.50858576000001</v>
      </c>
      <c r="I108" s="33"/>
      <c r="J108" s="109">
        <f t="shared" ref="J108:K109" si="41">G108*(1-$J$3)</f>
        <v>4.650858576000001</v>
      </c>
      <c r="K108" s="109">
        <f t="shared" si="41"/>
        <v>46.50858576000001</v>
      </c>
      <c r="L108" s="33"/>
      <c r="M108" s="33"/>
      <c r="N108" s="33"/>
      <c r="O108" s="33"/>
      <c r="P108" s="35"/>
      <c r="Q108" s="274" t="str">
        <f t="shared" si="40"/>
        <v>rolka</v>
      </c>
      <c r="R108" s="426"/>
      <c r="S108" s="100">
        <f>P108*F108</f>
        <v>0</v>
      </c>
      <c r="T108" s="149"/>
      <c r="U108" s="149"/>
      <c r="V108" s="149"/>
      <c r="W108" s="149"/>
      <c r="X108" s="149"/>
      <c r="Y108" s="149"/>
      <c r="Z108" s="149"/>
      <c r="AA108" s="149"/>
      <c r="AB108" s="149"/>
      <c r="AC108" s="149"/>
      <c r="AD108" s="149"/>
      <c r="AE108" s="149"/>
      <c r="AF108" s="149"/>
      <c r="AG108" s="149"/>
      <c r="AH108" s="42">
        <f>K108*P108</f>
        <v>0</v>
      </c>
    </row>
    <row r="109" spans="1:34" ht="24" customHeight="1" x14ac:dyDescent="0.25">
      <c r="A109" s="638"/>
      <c r="B109" s="641"/>
      <c r="C109" s="644"/>
      <c r="D109" s="247" t="s">
        <v>2317</v>
      </c>
      <c r="E109" s="248">
        <v>150</v>
      </c>
      <c r="F109" s="248">
        <v>10</v>
      </c>
      <c r="G109" s="249">
        <f t="shared" si="29"/>
        <v>6.9387809400000009</v>
      </c>
      <c r="H109" s="249">
        <f>VLOOKUP(D109,Baza_cen[],4,0)</f>
        <v>69.387809400000009</v>
      </c>
      <c r="I109" s="33"/>
      <c r="J109" s="109">
        <f t="shared" si="41"/>
        <v>6.9387809400000009</v>
      </c>
      <c r="K109" s="109">
        <f t="shared" si="41"/>
        <v>69.387809400000009</v>
      </c>
      <c r="L109" s="33"/>
      <c r="M109" s="33"/>
      <c r="N109" s="33"/>
      <c r="O109" s="33"/>
      <c r="P109" s="35"/>
      <c r="Q109" s="274" t="str">
        <f t="shared" si="40"/>
        <v>rolka</v>
      </c>
      <c r="R109" s="426"/>
      <c r="S109" s="100">
        <f>P109*F109</f>
        <v>0</v>
      </c>
      <c r="T109" s="149"/>
      <c r="U109" s="149"/>
      <c r="V109" s="149"/>
      <c r="W109" s="149"/>
      <c r="X109" s="149"/>
      <c r="Y109" s="149"/>
      <c r="Z109" s="149"/>
      <c r="AA109" s="149"/>
      <c r="AB109" s="149"/>
      <c r="AC109" s="149"/>
      <c r="AD109" s="149"/>
      <c r="AE109" s="149"/>
      <c r="AF109" s="149"/>
      <c r="AG109" s="149"/>
      <c r="AH109" s="42">
        <f>K109*P109</f>
        <v>0</v>
      </c>
    </row>
    <row r="110" spans="1:34" ht="18.75" x14ac:dyDescent="0.25">
      <c r="A110" s="33"/>
      <c r="B110" s="33"/>
      <c r="C110" s="229"/>
      <c r="D110" s="33"/>
      <c r="E110" s="33"/>
      <c r="F110" s="33"/>
      <c r="G110" s="147"/>
      <c r="H110" s="177"/>
      <c r="I110" s="33"/>
      <c r="J110" s="168"/>
      <c r="K110" s="168"/>
      <c r="L110" s="33"/>
      <c r="M110" s="33"/>
      <c r="N110" s="33"/>
      <c r="O110" s="33"/>
      <c r="P110" s="119"/>
      <c r="Q110" s="119"/>
      <c r="R110" s="427"/>
      <c r="S110" s="119"/>
      <c r="T110" s="120"/>
      <c r="U110" s="120"/>
      <c r="V110" s="120"/>
      <c r="W110" s="120"/>
      <c r="X110" s="120"/>
      <c r="Y110" s="120"/>
      <c r="Z110" s="120"/>
      <c r="AA110" s="120"/>
      <c r="AB110" s="120"/>
      <c r="AC110" s="120"/>
      <c r="AD110" s="120"/>
      <c r="AE110" s="120"/>
      <c r="AF110" s="120"/>
      <c r="AG110" s="120"/>
      <c r="AH110" s="76"/>
    </row>
    <row r="111" spans="1:34" ht="24" customHeight="1" x14ac:dyDescent="0.25">
      <c r="A111" s="636"/>
      <c r="B111" s="639" t="s">
        <v>2309</v>
      </c>
      <c r="C111" s="646" t="s">
        <v>2548</v>
      </c>
      <c r="D111" s="241" t="s">
        <v>2306</v>
      </c>
      <c r="E111" s="242">
        <v>70</v>
      </c>
      <c r="F111" s="242">
        <v>10</v>
      </c>
      <c r="G111" s="243">
        <f t="shared" si="29"/>
        <v>3.263102388000001</v>
      </c>
      <c r="H111" s="243">
        <f>VLOOKUP(D111,Baza_cen[],4,0)</f>
        <v>32.631023880000008</v>
      </c>
      <c r="I111" s="33"/>
      <c r="J111" s="109">
        <f>G111*(1-$J$3)</f>
        <v>3.263102388000001</v>
      </c>
      <c r="K111" s="109">
        <f>H111*(1-$J$3)</f>
        <v>32.631023880000008</v>
      </c>
      <c r="L111" s="33"/>
      <c r="M111" s="33"/>
      <c r="N111" s="33"/>
      <c r="O111" s="33"/>
      <c r="P111" s="35"/>
      <c r="Q111" s="274" t="str">
        <f t="shared" ref="Q111:Q113" si="42">$Q$3</f>
        <v>rolka</v>
      </c>
      <c r="R111" s="426"/>
      <c r="S111" s="100">
        <f>P111*F111</f>
        <v>0</v>
      </c>
      <c r="T111" s="149"/>
      <c r="U111" s="149"/>
      <c r="V111" s="149"/>
      <c r="W111" s="149"/>
      <c r="X111" s="149"/>
      <c r="Y111" s="149"/>
      <c r="Z111" s="149"/>
      <c r="AA111" s="149"/>
      <c r="AB111" s="149"/>
      <c r="AC111" s="149"/>
      <c r="AD111" s="149"/>
      <c r="AE111" s="149"/>
      <c r="AF111" s="149"/>
      <c r="AG111" s="149"/>
      <c r="AH111" s="42">
        <f>K111*P111</f>
        <v>0</v>
      </c>
    </row>
    <row r="112" spans="1:34" ht="24" customHeight="1" x14ac:dyDescent="0.25">
      <c r="A112" s="637"/>
      <c r="B112" s="640"/>
      <c r="C112" s="643"/>
      <c r="D112" s="244" t="s">
        <v>2308</v>
      </c>
      <c r="E112" s="245">
        <v>100</v>
      </c>
      <c r="F112" s="245">
        <v>10</v>
      </c>
      <c r="G112" s="246">
        <f t="shared" si="29"/>
        <v>4.650858576000001</v>
      </c>
      <c r="H112" s="246">
        <f>VLOOKUP(D112,Baza_cen[],4,0)</f>
        <v>46.50858576000001</v>
      </c>
      <c r="I112" s="33"/>
      <c r="J112" s="109">
        <f t="shared" ref="J112:K113" si="43">G112*(1-$J$3)</f>
        <v>4.650858576000001</v>
      </c>
      <c r="K112" s="109">
        <f t="shared" si="43"/>
        <v>46.50858576000001</v>
      </c>
      <c r="L112" s="33"/>
      <c r="M112" s="33"/>
      <c r="N112" s="33"/>
      <c r="O112" s="33"/>
      <c r="P112" s="35"/>
      <c r="Q112" s="274" t="str">
        <f t="shared" si="42"/>
        <v>rolka</v>
      </c>
      <c r="R112" s="426"/>
      <c r="S112" s="100">
        <f>P112*F112</f>
        <v>0</v>
      </c>
      <c r="T112" s="149"/>
      <c r="U112" s="149"/>
      <c r="V112" s="149"/>
      <c r="W112" s="149"/>
      <c r="X112" s="149"/>
      <c r="Y112" s="149"/>
      <c r="Z112" s="149"/>
      <c r="AA112" s="149"/>
      <c r="AB112" s="149"/>
      <c r="AC112" s="149"/>
      <c r="AD112" s="149"/>
      <c r="AE112" s="149"/>
      <c r="AF112" s="149"/>
      <c r="AG112" s="149"/>
      <c r="AH112" s="42">
        <f>K112*P112</f>
        <v>0</v>
      </c>
    </row>
    <row r="113" spans="1:34" ht="24" customHeight="1" x14ac:dyDescent="0.25">
      <c r="A113" s="638"/>
      <c r="B113" s="641"/>
      <c r="C113" s="644"/>
      <c r="D113" s="247" t="s">
        <v>2310</v>
      </c>
      <c r="E113" s="248">
        <v>150</v>
      </c>
      <c r="F113" s="248">
        <v>10</v>
      </c>
      <c r="G113" s="249">
        <f t="shared" si="29"/>
        <v>6.9387809400000009</v>
      </c>
      <c r="H113" s="249">
        <f>VLOOKUP(D113,Baza_cen[],4,0)</f>
        <v>69.387809400000009</v>
      </c>
      <c r="I113" s="33"/>
      <c r="J113" s="109">
        <f t="shared" si="43"/>
        <v>6.9387809400000009</v>
      </c>
      <c r="K113" s="109">
        <f t="shared" si="43"/>
        <v>69.387809400000009</v>
      </c>
      <c r="L113" s="33"/>
      <c r="M113" s="33"/>
      <c r="N113" s="33"/>
      <c r="O113" s="33"/>
      <c r="P113" s="35"/>
      <c r="Q113" s="274" t="str">
        <f t="shared" si="42"/>
        <v>rolka</v>
      </c>
      <c r="R113" s="426"/>
      <c r="S113" s="100">
        <f>P113*F113</f>
        <v>0</v>
      </c>
      <c r="T113" s="149"/>
      <c r="U113" s="149"/>
      <c r="V113" s="149"/>
      <c r="W113" s="149"/>
      <c r="X113" s="149"/>
      <c r="Y113" s="149"/>
      <c r="Z113" s="149"/>
      <c r="AA113" s="149"/>
      <c r="AB113" s="149"/>
      <c r="AC113" s="149"/>
      <c r="AD113" s="149"/>
      <c r="AE113" s="149"/>
      <c r="AF113" s="149"/>
      <c r="AG113" s="149"/>
      <c r="AH113" s="42">
        <f>K113*P113</f>
        <v>0</v>
      </c>
    </row>
    <row r="114" spans="1:34" ht="18.75" x14ac:dyDescent="0.25">
      <c r="A114" s="33"/>
      <c r="B114" s="33"/>
      <c r="C114" s="229"/>
      <c r="D114" s="33"/>
      <c r="E114" s="33"/>
      <c r="F114" s="33"/>
      <c r="G114" s="147"/>
      <c r="H114" s="177"/>
      <c r="I114" s="33"/>
      <c r="J114" s="168"/>
      <c r="K114" s="168"/>
      <c r="L114" s="33"/>
      <c r="M114" s="33"/>
      <c r="N114" s="33"/>
      <c r="O114" s="33"/>
      <c r="P114" s="119"/>
      <c r="Q114" s="119"/>
      <c r="R114" s="427"/>
      <c r="S114" s="119"/>
      <c r="T114" s="120"/>
      <c r="U114" s="120"/>
      <c r="V114" s="120"/>
      <c r="W114" s="120"/>
      <c r="X114" s="120"/>
      <c r="Y114" s="120"/>
      <c r="Z114" s="120"/>
      <c r="AA114" s="120"/>
      <c r="AB114" s="120"/>
      <c r="AC114" s="120"/>
      <c r="AD114" s="120"/>
      <c r="AE114" s="120"/>
      <c r="AF114" s="120"/>
      <c r="AG114" s="120"/>
      <c r="AH114" s="76"/>
    </row>
    <row r="115" spans="1:34" ht="24" customHeight="1" x14ac:dyDescent="0.25">
      <c r="A115" s="636"/>
      <c r="B115" s="639" t="s">
        <v>2312</v>
      </c>
      <c r="C115" s="646" t="s">
        <v>2549</v>
      </c>
      <c r="D115" s="241" t="s">
        <v>2311</v>
      </c>
      <c r="E115" s="242">
        <v>70</v>
      </c>
      <c r="F115" s="242">
        <v>10</v>
      </c>
      <c r="G115" s="243">
        <f t="shared" si="29"/>
        <v>3.8507108640000012</v>
      </c>
      <c r="H115" s="243">
        <f>VLOOKUP(D115,Baza_cen[],4,0)</f>
        <v>38.507108640000013</v>
      </c>
      <c r="I115" s="33"/>
      <c r="J115" s="109">
        <f>G115*(1-$J$3)</f>
        <v>3.8507108640000012</v>
      </c>
      <c r="K115" s="109">
        <f>H115*(1-$J$3)</f>
        <v>38.507108640000013</v>
      </c>
      <c r="L115" s="33"/>
      <c r="M115" s="33"/>
      <c r="N115" s="33"/>
      <c r="O115" s="33"/>
      <c r="P115" s="35"/>
      <c r="Q115" s="274" t="str">
        <f t="shared" ref="Q115:Q121" si="44">$Q$3</f>
        <v>rolka</v>
      </c>
      <c r="R115" s="426"/>
      <c r="S115" s="100">
        <f>P115*F115</f>
        <v>0</v>
      </c>
      <c r="T115" s="149"/>
      <c r="U115" s="149"/>
      <c r="V115" s="149"/>
      <c r="W115" s="149"/>
      <c r="X115" s="149"/>
      <c r="Y115" s="149"/>
      <c r="Z115" s="149"/>
      <c r="AA115" s="149"/>
      <c r="AB115" s="149"/>
      <c r="AC115" s="149"/>
      <c r="AD115" s="149"/>
      <c r="AE115" s="149"/>
      <c r="AF115" s="149"/>
      <c r="AG115" s="149"/>
      <c r="AH115" s="42">
        <f>K115*P115</f>
        <v>0</v>
      </c>
    </row>
    <row r="116" spans="1:34" ht="24" customHeight="1" x14ac:dyDescent="0.25">
      <c r="A116" s="637"/>
      <c r="B116" s="640"/>
      <c r="C116" s="643"/>
      <c r="D116" s="244" t="s">
        <v>2313</v>
      </c>
      <c r="E116" s="245">
        <v>100</v>
      </c>
      <c r="F116" s="245">
        <v>10</v>
      </c>
      <c r="G116" s="246">
        <f t="shared" si="29"/>
        <v>5.2384670520000016</v>
      </c>
      <c r="H116" s="246">
        <f>VLOOKUP(D116,Baza_cen[],4,0)</f>
        <v>52.384670520000014</v>
      </c>
      <c r="I116" s="33"/>
      <c r="J116" s="109">
        <f t="shared" ref="J116:K117" si="45">G116*(1-$J$3)</f>
        <v>5.2384670520000016</v>
      </c>
      <c r="K116" s="109">
        <f t="shared" si="45"/>
        <v>52.384670520000014</v>
      </c>
      <c r="L116" s="33"/>
      <c r="M116" s="33"/>
      <c r="N116" s="33"/>
      <c r="O116" s="33"/>
      <c r="P116" s="35"/>
      <c r="Q116" s="274" t="str">
        <f t="shared" si="44"/>
        <v>rolka</v>
      </c>
      <c r="R116" s="426"/>
      <c r="S116" s="100">
        <f>P116*F116</f>
        <v>0</v>
      </c>
      <c r="T116" s="149"/>
      <c r="U116" s="149"/>
      <c r="V116" s="149"/>
      <c r="W116" s="149"/>
      <c r="X116" s="149"/>
      <c r="Y116" s="149"/>
      <c r="Z116" s="149"/>
      <c r="AA116" s="149"/>
      <c r="AB116" s="149"/>
      <c r="AC116" s="149"/>
      <c r="AD116" s="149"/>
      <c r="AE116" s="149"/>
      <c r="AF116" s="149"/>
      <c r="AG116" s="149"/>
      <c r="AH116" s="42">
        <f>K116*P116</f>
        <v>0</v>
      </c>
    </row>
    <row r="117" spans="1:34" ht="24" customHeight="1" x14ac:dyDescent="0.25">
      <c r="A117" s="638"/>
      <c r="B117" s="641"/>
      <c r="C117" s="644"/>
      <c r="D117" s="247" t="s">
        <v>2314</v>
      </c>
      <c r="E117" s="248">
        <v>150</v>
      </c>
      <c r="F117" s="248">
        <v>10</v>
      </c>
      <c r="G117" s="249">
        <f t="shared" si="29"/>
        <v>7.5263894160000007</v>
      </c>
      <c r="H117" s="249">
        <f>VLOOKUP(D117,Baza_cen[],4,0)</f>
        <v>75.263894160000007</v>
      </c>
      <c r="I117" s="33"/>
      <c r="J117" s="109">
        <f t="shared" si="45"/>
        <v>7.5263894160000007</v>
      </c>
      <c r="K117" s="109">
        <f t="shared" si="45"/>
        <v>75.263894160000007</v>
      </c>
      <c r="L117" s="33"/>
      <c r="M117" s="33"/>
      <c r="N117" s="33"/>
      <c r="O117" s="33"/>
      <c r="P117" s="35"/>
      <c r="Q117" s="274" t="str">
        <f t="shared" si="44"/>
        <v>rolka</v>
      </c>
      <c r="R117" s="426"/>
      <c r="S117" s="100">
        <f>P117*F117</f>
        <v>0</v>
      </c>
      <c r="T117" s="149"/>
      <c r="U117" s="149"/>
      <c r="V117" s="149"/>
      <c r="W117" s="149"/>
      <c r="X117" s="149"/>
      <c r="Y117" s="149"/>
      <c r="Z117" s="149"/>
      <c r="AA117" s="149"/>
      <c r="AB117" s="149"/>
      <c r="AC117" s="149"/>
      <c r="AD117" s="149"/>
      <c r="AE117" s="149"/>
      <c r="AF117" s="149"/>
      <c r="AG117" s="149"/>
      <c r="AH117" s="42">
        <f>K117*P117</f>
        <v>0</v>
      </c>
    </row>
    <row r="118" spans="1:34" ht="18.75" x14ac:dyDescent="0.25">
      <c r="A118" s="33"/>
      <c r="B118" s="33"/>
      <c r="C118" s="229"/>
      <c r="D118" s="33"/>
      <c r="E118" s="33"/>
      <c r="F118" s="33"/>
      <c r="G118" s="147"/>
      <c r="H118" s="177"/>
      <c r="I118" s="33"/>
      <c r="J118" s="168"/>
      <c r="K118" s="168"/>
      <c r="L118" s="33"/>
      <c r="M118" s="33"/>
      <c r="N118" s="33"/>
      <c r="O118" s="33"/>
      <c r="P118" s="119"/>
      <c r="Q118" s="119"/>
      <c r="R118" s="427"/>
      <c r="S118" s="119"/>
      <c r="T118" s="120"/>
      <c r="U118" s="120"/>
      <c r="V118" s="120"/>
      <c r="W118" s="120"/>
      <c r="X118" s="120"/>
      <c r="Y118" s="120"/>
      <c r="Z118" s="120"/>
      <c r="AA118" s="120"/>
      <c r="AB118" s="120"/>
      <c r="AC118" s="120"/>
      <c r="AD118" s="120"/>
      <c r="AE118" s="120"/>
      <c r="AF118" s="120"/>
      <c r="AG118" s="120"/>
      <c r="AH118" s="76"/>
    </row>
    <row r="119" spans="1:34" ht="24" customHeight="1" x14ac:dyDescent="0.25">
      <c r="A119" s="636"/>
      <c r="B119" s="639" t="s">
        <v>2303</v>
      </c>
      <c r="C119" s="646" t="s">
        <v>2550</v>
      </c>
      <c r="D119" s="241" t="s">
        <v>2302</v>
      </c>
      <c r="E119" s="242">
        <v>70</v>
      </c>
      <c r="F119" s="242">
        <v>10</v>
      </c>
      <c r="G119" s="243">
        <f t="shared" si="29"/>
        <v>4.050747792000001</v>
      </c>
      <c r="H119" s="243">
        <f>VLOOKUP(D119,Baza_cen[],4,0)</f>
        <v>40.507477920000007</v>
      </c>
      <c r="I119" s="33"/>
      <c r="J119" s="109">
        <f>G119*(1-$J$3)</f>
        <v>4.050747792000001</v>
      </c>
      <c r="K119" s="109">
        <f>H119*(1-$J$3)</f>
        <v>40.507477920000007</v>
      </c>
      <c r="L119" s="33"/>
      <c r="M119" s="33"/>
      <c r="N119" s="33"/>
      <c r="O119" s="33"/>
      <c r="P119" s="35"/>
      <c r="Q119" s="274" t="str">
        <f t="shared" si="44"/>
        <v>rolka</v>
      </c>
      <c r="R119" s="426"/>
      <c r="S119" s="100">
        <f>P119*F119</f>
        <v>0</v>
      </c>
      <c r="T119" s="149"/>
      <c r="U119" s="149"/>
      <c r="V119" s="149"/>
      <c r="W119" s="149"/>
      <c r="X119" s="149"/>
      <c r="Y119" s="149"/>
      <c r="Z119" s="149"/>
      <c r="AA119" s="149"/>
      <c r="AB119" s="149"/>
      <c r="AC119" s="149"/>
      <c r="AD119" s="149"/>
      <c r="AE119" s="149"/>
      <c r="AF119" s="149"/>
      <c r="AG119" s="149"/>
      <c r="AH119" s="42">
        <f>K119*P119</f>
        <v>0</v>
      </c>
    </row>
    <row r="120" spans="1:34" ht="24" customHeight="1" x14ac:dyDescent="0.25">
      <c r="A120" s="637"/>
      <c r="B120" s="640"/>
      <c r="C120" s="643"/>
      <c r="D120" s="244" t="s">
        <v>2304</v>
      </c>
      <c r="E120" s="245">
        <v>100</v>
      </c>
      <c r="F120" s="245">
        <v>10</v>
      </c>
      <c r="G120" s="246">
        <f t="shared" si="29"/>
        <v>5.5135178280000012</v>
      </c>
      <c r="H120" s="246">
        <f>VLOOKUP(D120,Baza_cen[],4,0)</f>
        <v>55.135178280000012</v>
      </c>
      <c r="I120" s="33"/>
      <c r="J120" s="109">
        <f t="shared" ref="J120:K121" si="46">G120*(1-$J$3)</f>
        <v>5.5135178280000012</v>
      </c>
      <c r="K120" s="109">
        <f t="shared" si="46"/>
        <v>55.135178280000012</v>
      </c>
      <c r="L120" s="33"/>
      <c r="M120" s="33"/>
      <c r="N120" s="33"/>
      <c r="O120" s="33"/>
      <c r="P120" s="35"/>
      <c r="Q120" s="274" t="str">
        <f t="shared" si="44"/>
        <v>rolka</v>
      </c>
      <c r="R120" s="426"/>
      <c r="S120" s="100">
        <f>P120*F120</f>
        <v>0</v>
      </c>
      <c r="T120" s="149"/>
      <c r="U120" s="149"/>
      <c r="V120" s="149"/>
      <c r="W120" s="149"/>
      <c r="X120" s="149"/>
      <c r="Y120" s="149"/>
      <c r="Z120" s="149"/>
      <c r="AA120" s="149"/>
      <c r="AB120" s="149"/>
      <c r="AC120" s="149"/>
      <c r="AD120" s="149"/>
      <c r="AE120" s="149"/>
      <c r="AF120" s="149"/>
      <c r="AG120" s="149"/>
      <c r="AH120" s="42">
        <f>K120*P120</f>
        <v>0</v>
      </c>
    </row>
    <row r="121" spans="1:34" ht="24" customHeight="1" x14ac:dyDescent="0.25">
      <c r="A121" s="638"/>
      <c r="B121" s="641"/>
      <c r="C121" s="644"/>
      <c r="D121" s="247" t="s">
        <v>2305</v>
      </c>
      <c r="E121" s="248">
        <v>150</v>
      </c>
      <c r="F121" s="248">
        <v>10</v>
      </c>
      <c r="G121" s="249">
        <f>H121/F121</f>
        <v>7.9139609640000002</v>
      </c>
      <c r="H121" s="249">
        <f>VLOOKUP(D121,Baza_cen[],4,0)</f>
        <v>79.139609640000003</v>
      </c>
      <c r="I121" s="33"/>
      <c r="J121" s="109">
        <f t="shared" si="46"/>
        <v>7.9139609640000002</v>
      </c>
      <c r="K121" s="109">
        <f t="shared" si="46"/>
        <v>79.139609640000003</v>
      </c>
      <c r="L121" s="33"/>
      <c r="M121" s="33"/>
      <c r="N121" s="33"/>
      <c r="O121" s="33"/>
      <c r="P121" s="35"/>
      <c r="Q121" s="274" t="str">
        <f t="shared" si="44"/>
        <v>rolka</v>
      </c>
      <c r="R121" s="426"/>
      <c r="S121" s="100">
        <f>P121*F121</f>
        <v>0</v>
      </c>
      <c r="T121" s="149"/>
      <c r="U121" s="149"/>
      <c r="V121" s="149"/>
      <c r="W121" s="149"/>
      <c r="X121" s="149"/>
      <c r="Y121" s="149"/>
      <c r="Z121" s="149"/>
      <c r="AA121" s="149"/>
      <c r="AB121" s="149"/>
      <c r="AC121" s="149"/>
      <c r="AD121" s="149"/>
      <c r="AE121" s="149"/>
      <c r="AF121" s="149"/>
      <c r="AG121" s="149"/>
      <c r="AH121" s="42">
        <f>K121*P121</f>
        <v>0</v>
      </c>
    </row>
  </sheetData>
  <sheetProtection sheet="1" objects="1" scenarios="1"/>
  <protectedRanges>
    <protectedRange sqref="P5:R121" name="Rozstęp1_1"/>
  </protectedRanges>
  <mergeCells count="63">
    <mergeCell ref="A115:A117"/>
    <mergeCell ref="B115:B117"/>
    <mergeCell ref="C115:C117"/>
    <mergeCell ref="A119:A121"/>
    <mergeCell ref="B119:B121"/>
    <mergeCell ref="C119:C121"/>
    <mergeCell ref="A107:A109"/>
    <mergeCell ref="B107:B109"/>
    <mergeCell ref="C107:C109"/>
    <mergeCell ref="A111:A113"/>
    <mergeCell ref="B111:B113"/>
    <mergeCell ref="C111:C113"/>
    <mergeCell ref="A94:A99"/>
    <mergeCell ref="B94:B99"/>
    <mergeCell ref="C94:C99"/>
    <mergeCell ref="A101:A105"/>
    <mergeCell ref="B101:B105"/>
    <mergeCell ref="C101:C105"/>
    <mergeCell ref="A82:A86"/>
    <mergeCell ref="B82:B86"/>
    <mergeCell ref="C82:C86"/>
    <mergeCell ref="A88:A92"/>
    <mergeCell ref="B88:B92"/>
    <mergeCell ref="C88:C92"/>
    <mergeCell ref="A72:A73"/>
    <mergeCell ref="B72:B73"/>
    <mergeCell ref="C72:C73"/>
    <mergeCell ref="A75:A80"/>
    <mergeCell ref="B75:B80"/>
    <mergeCell ref="C75:C80"/>
    <mergeCell ref="A47:A63"/>
    <mergeCell ref="B47:B63"/>
    <mergeCell ref="C47:C55"/>
    <mergeCell ref="C56:C63"/>
    <mergeCell ref="A66:A70"/>
    <mergeCell ref="B66:B70"/>
    <mergeCell ref="C66:C70"/>
    <mergeCell ref="A34:A38"/>
    <mergeCell ref="B34:B38"/>
    <mergeCell ref="C34:C38"/>
    <mergeCell ref="A40:A45"/>
    <mergeCell ref="B40:B45"/>
    <mergeCell ref="C40:C45"/>
    <mergeCell ref="A22:A26"/>
    <mergeCell ref="B22:B26"/>
    <mergeCell ref="C22:C26"/>
    <mergeCell ref="A28:A32"/>
    <mergeCell ref="B28:B32"/>
    <mergeCell ref="C28:C32"/>
    <mergeCell ref="A11:A12"/>
    <mergeCell ref="B11:B12"/>
    <mergeCell ref="C11:C12"/>
    <mergeCell ref="A14:A20"/>
    <mergeCell ref="B14:B20"/>
    <mergeCell ref="C14:C20"/>
    <mergeCell ref="A5:A9"/>
    <mergeCell ref="B5:B9"/>
    <mergeCell ref="C5:C9"/>
    <mergeCell ref="A1:G1"/>
    <mergeCell ref="J1:AH1"/>
    <mergeCell ref="A2:H2"/>
    <mergeCell ref="J2:K2"/>
    <mergeCell ref="J3:K3"/>
  </mergeCells>
  <pageMargins left="0.23622047244094491" right="0.23622047244094491" top="0.74803149606299213" bottom="0.74803149606299213" header="0.31496062992125984" footer="0.31496062992125984"/>
  <pageSetup paperSize="9" scale="74" fitToHeight="0" orientation="portrait" r:id="rId1"/>
  <headerFooter>
    <oddHeader>&amp;C&amp;"-,Pogrubiony"&amp;22Karta Zamówień&amp;R&amp;K00-045&amp;D</oddHeader>
    <oddFooter>&amp;C&amp;G&amp;R&amp;K00-049&amp;P</oddFooter>
  </headerFooter>
  <rowBreaks count="3" manualBreakCount="3">
    <brk id="45" max="7" man="1"/>
    <brk id="64" max="7" man="1"/>
    <brk id="105" max="7" man="1"/>
  </rowBreaks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C64699-3E43-4D09-A93D-076CA111AD28}">
  <sheetPr>
    <tabColor rgb="FF00B0F0"/>
    <pageSetUpPr fitToPage="1"/>
  </sheetPr>
  <dimension ref="A1:AN12"/>
  <sheetViews>
    <sheetView showGridLines="0" zoomScale="85" zoomScaleNormal="85" zoomScaleSheetLayoutView="85" zoomScalePageLayoutView="115" workbookViewId="0">
      <pane ySplit="3" topLeftCell="A4" activePane="bottomLeft" state="frozen"/>
      <selection sqref="A1:F1"/>
      <selection pane="bottomLeft" sqref="A1:G1"/>
    </sheetView>
  </sheetViews>
  <sheetFormatPr defaultColWidth="0" defaultRowHeight="18" customHeight="1" zeroHeight="1" x14ac:dyDescent="0.25"/>
  <cols>
    <col min="1" max="2" width="25" style="33" customWidth="1"/>
    <col min="3" max="3" width="16" style="229" customWidth="1"/>
    <col min="4" max="4" width="24.140625" style="33" customWidth="1"/>
    <col min="5" max="6" width="11" style="33" customWidth="1"/>
    <col min="7" max="7" width="11" style="147" customWidth="1"/>
    <col min="8" max="8" width="11" style="197" customWidth="1"/>
    <col min="9" max="9" width="2.7109375" style="33" customWidth="1"/>
    <col min="10" max="11" width="15.7109375" style="33" customWidth="1"/>
    <col min="12" max="12" width="2.7109375" style="33" customWidth="1"/>
    <col min="13" max="15" width="2.7109375" style="33" hidden="1" customWidth="1"/>
    <col min="16" max="16" width="15.7109375" style="33" customWidth="1"/>
    <col min="17" max="17" width="6.140625" style="33" customWidth="1"/>
    <col min="18" max="18" width="2.42578125" style="33" customWidth="1"/>
    <col min="19" max="19" width="15.7109375" style="33" customWidth="1"/>
    <col min="20" max="20" width="2.7109375" style="33" customWidth="1"/>
    <col min="21" max="33" width="2.7109375" style="33" hidden="1" customWidth="1"/>
    <col min="34" max="34" width="25.7109375" style="253" customWidth="1"/>
    <col min="35" max="35" width="8.7109375" style="33" customWidth="1"/>
    <col min="36" max="40" width="0" style="33" hidden="1" customWidth="1"/>
    <col min="41" max="16384" width="8.7109375" style="33" hidden="1"/>
  </cols>
  <sheetData>
    <row r="1" spans="1:40" ht="51.75" customHeight="1" thickBot="1" x14ac:dyDescent="0.3">
      <c r="A1" s="648" t="s">
        <v>17</v>
      </c>
      <c r="B1" s="648"/>
      <c r="C1" s="648"/>
      <c r="D1" s="648"/>
      <c r="E1" s="648"/>
      <c r="F1" s="648"/>
      <c r="G1" s="648"/>
      <c r="H1" s="458" t="s">
        <v>18</v>
      </c>
      <c r="I1" s="29" t="s">
        <v>2551</v>
      </c>
      <c r="J1" s="612" t="s">
        <v>2403</v>
      </c>
      <c r="K1" s="612"/>
      <c r="L1" s="612"/>
      <c r="M1" s="612"/>
      <c r="N1" s="612"/>
      <c r="O1" s="612"/>
      <c r="P1" s="612"/>
      <c r="Q1" s="612"/>
      <c r="R1" s="612"/>
      <c r="S1" s="612"/>
      <c r="T1" s="631"/>
      <c r="U1" s="631"/>
      <c r="V1" s="631"/>
      <c r="W1" s="631"/>
      <c r="X1" s="631"/>
      <c r="Y1" s="631"/>
      <c r="Z1" s="631"/>
      <c r="AA1" s="631"/>
      <c r="AB1" s="631"/>
      <c r="AC1" s="631"/>
      <c r="AD1" s="631"/>
      <c r="AE1" s="631"/>
      <c r="AF1" s="631"/>
      <c r="AG1" s="631"/>
      <c r="AH1" s="612"/>
    </row>
    <row r="2" spans="1:40" ht="24" customHeight="1" x14ac:dyDescent="0.25">
      <c r="A2" s="596" t="s">
        <v>2405</v>
      </c>
      <c r="B2" s="596"/>
      <c r="C2" s="596"/>
      <c r="D2" s="596"/>
      <c r="E2" s="596"/>
      <c r="F2" s="596"/>
      <c r="G2" s="596"/>
      <c r="H2" s="596"/>
      <c r="I2" s="223">
        <v>25</v>
      </c>
      <c r="J2" s="632" t="s">
        <v>2522</v>
      </c>
      <c r="K2" s="633"/>
      <c r="L2" s="37"/>
      <c r="M2" s="37"/>
      <c r="N2" s="37"/>
      <c r="O2" s="37"/>
      <c r="P2" s="423" t="s">
        <v>2523</v>
      </c>
      <c r="Q2" s="274" t="s">
        <v>2451</v>
      </c>
      <c r="R2" s="399"/>
      <c r="S2" s="100" t="s">
        <v>2464</v>
      </c>
      <c r="T2" s="149"/>
      <c r="U2" s="149"/>
      <c r="V2" s="149"/>
      <c r="W2" s="149"/>
      <c r="X2" s="149"/>
      <c r="Y2" s="149"/>
      <c r="Z2" s="149"/>
      <c r="AA2" s="149"/>
      <c r="AB2" s="149"/>
      <c r="AC2" s="149"/>
      <c r="AD2" s="149"/>
      <c r="AE2" s="149"/>
      <c r="AF2" s="149"/>
      <c r="AG2" s="149"/>
      <c r="AH2" s="101" t="s">
        <v>39</v>
      </c>
      <c r="AI2" s="37"/>
      <c r="AJ2" s="37"/>
      <c r="AK2" s="37"/>
      <c r="AL2" s="37"/>
      <c r="AM2" s="37"/>
      <c r="AN2" s="37"/>
    </row>
    <row r="3" spans="1:40" ht="48.75" customHeight="1" x14ac:dyDescent="0.25">
      <c r="A3" s="38" t="s">
        <v>2406</v>
      </c>
      <c r="B3" s="38"/>
      <c r="C3" s="38" t="s">
        <v>2502</v>
      </c>
      <c r="D3" s="38" t="s">
        <v>42</v>
      </c>
      <c r="E3" s="38" t="s">
        <v>2517</v>
      </c>
      <c r="F3" s="38" t="s">
        <v>2524</v>
      </c>
      <c r="G3" s="38" t="s">
        <v>2525</v>
      </c>
      <c r="H3" s="38" t="s">
        <v>2526</v>
      </c>
      <c r="J3" s="634">
        <f>RABATY!C14</f>
        <v>0</v>
      </c>
      <c r="K3" s="634"/>
      <c r="P3" s="423">
        <f>SUM(P4:P11)</f>
        <v>0</v>
      </c>
      <c r="Q3" s="274" t="s">
        <v>2456</v>
      </c>
      <c r="R3" s="394"/>
      <c r="S3" s="100">
        <f>SUM(S5:S11)</f>
        <v>0</v>
      </c>
      <c r="T3" s="149"/>
      <c r="U3" s="149"/>
      <c r="V3" s="149"/>
      <c r="W3" s="149"/>
      <c r="X3" s="149"/>
      <c r="Y3" s="149"/>
      <c r="Z3" s="149"/>
      <c r="AA3" s="149"/>
      <c r="AB3" s="149"/>
      <c r="AC3" s="149"/>
      <c r="AD3" s="149"/>
      <c r="AE3" s="149"/>
      <c r="AF3" s="149"/>
      <c r="AG3" s="149"/>
      <c r="AH3" s="42">
        <f>SUM(AH5:AH11)</f>
        <v>0</v>
      </c>
    </row>
    <row r="4" spans="1:40" ht="9.9499999999999993" customHeight="1" x14ac:dyDescent="0.25">
      <c r="B4" s="150"/>
      <c r="C4" s="150"/>
      <c r="D4" s="150"/>
      <c r="E4" s="150"/>
      <c r="F4" s="150"/>
      <c r="G4" s="164"/>
      <c r="H4" s="164"/>
      <c r="J4" s="224"/>
      <c r="K4" s="224"/>
      <c r="P4" s="119"/>
      <c r="Q4" s="119"/>
      <c r="R4" s="400"/>
      <c r="AH4" s="76"/>
    </row>
    <row r="5" spans="1:40" ht="27.75" customHeight="1" x14ac:dyDescent="0.25">
      <c r="A5" s="600"/>
      <c r="B5" s="590" t="s">
        <v>2380</v>
      </c>
      <c r="C5" s="628" t="s">
        <v>2552</v>
      </c>
      <c r="D5" s="51" t="s">
        <v>4588</v>
      </c>
      <c r="E5" s="182">
        <v>70</v>
      </c>
      <c r="F5" s="182">
        <v>30</v>
      </c>
      <c r="G5" s="226">
        <f>H5/F5</f>
        <v>3.7173918600000011</v>
      </c>
      <c r="H5" s="226">
        <f>VLOOKUP(D5,Baza_cen[],4,0)</f>
        <v>111.52175580000004</v>
      </c>
      <c r="J5" s="109">
        <f t="shared" ref="J5:K7" si="0">G5*(1-$J$3)</f>
        <v>3.7173918600000011</v>
      </c>
      <c r="K5" s="109">
        <f t="shared" si="0"/>
        <v>111.52175580000004</v>
      </c>
      <c r="P5" s="35"/>
      <c r="Q5" s="274" t="str">
        <f>$Q$3</f>
        <v>rolka</v>
      </c>
      <c r="R5" s="394"/>
      <c r="S5" s="100">
        <f>P5*$F$5</f>
        <v>0</v>
      </c>
      <c r="T5" s="149"/>
      <c r="U5" s="149"/>
      <c r="V5" s="149"/>
      <c r="W5" s="149"/>
      <c r="X5" s="149"/>
      <c r="Y5" s="149"/>
      <c r="Z5" s="149"/>
      <c r="AA5" s="149"/>
      <c r="AB5" s="149"/>
      <c r="AC5" s="149"/>
      <c r="AD5" s="149"/>
      <c r="AE5" s="149"/>
      <c r="AF5" s="149"/>
      <c r="AG5" s="149"/>
      <c r="AH5" s="42">
        <f>K5*P5</f>
        <v>0</v>
      </c>
    </row>
    <row r="6" spans="1:40" ht="27.75" customHeight="1" x14ac:dyDescent="0.25">
      <c r="A6" s="600"/>
      <c r="B6" s="590"/>
      <c r="C6" s="628"/>
      <c r="D6" s="56" t="s">
        <v>4589</v>
      </c>
      <c r="E6" s="57">
        <v>85</v>
      </c>
      <c r="F6" s="57">
        <v>30</v>
      </c>
      <c r="G6" s="227">
        <f>H6/F6</f>
        <v>4.3615528320000001</v>
      </c>
      <c r="H6" s="227">
        <f>VLOOKUP(D6,Baza_cen[],4,0)</f>
        <v>130.84658496</v>
      </c>
      <c r="J6" s="109">
        <f t="shared" si="0"/>
        <v>4.3615528320000001</v>
      </c>
      <c r="K6" s="109">
        <f t="shared" si="0"/>
        <v>130.84658496</v>
      </c>
      <c r="P6" s="35"/>
      <c r="Q6" s="274" t="str">
        <f t="shared" ref="Q6:Q7" si="1">$Q$3</f>
        <v>rolka</v>
      </c>
      <c r="R6" s="394"/>
      <c r="S6" s="100">
        <f>P6*$F$6</f>
        <v>0</v>
      </c>
      <c r="T6" s="149"/>
      <c r="U6" s="149"/>
      <c r="V6" s="149"/>
      <c r="W6" s="149"/>
      <c r="X6" s="149"/>
      <c r="Y6" s="149"/>
      <c r="Z6" s="149"/>
      <c r="AA6" s="149"/>
      <c r="AB6" s="149"/>
      <c r="AC6" s="149"/>
      <c r="AD6" s="149"/>
      <c r="AE6" s="149"/>
      <c r="AF6" s="149"/>
      <c r="AG6" s="149"/>
      <c r="AH6" s="42">
        <f>K6*P6</f>
        <v>0</v>
      </c>
    </row>
    <row r="7" spans="1:40" ht="27.75" customHeight="1" x14ac:dyDescent="0.25">
      <c r="A7" s="627"/>
      <c r="B7" s="591"/>
      <c r="C7" s="629"/>
      <c r="D7" s="254" t="s">
        <v>4590</v>
      </c>
      <c r="E7" s="255">
        <v>100</v>
      </c>
      <c r="F7" s="255">
        <v>30</v>
      </c>
      <c r="G7" s="256">
        <f>H7/F7</f>
        <v>5.005596960000001</v>
      </c>
      <c r="H7" s="256">
        <f>VLOOKUP(D7,Baza_cen[],4,0)</f>
        <v>150.16790880000002</v>
      </c>
      <c r="J7" s="109">
        <f t="shared" si="0"/>
        <v>5.005596960000001</v>
      </c>
      <c r="K7" s="109">
        <f t="shared" si="0"/>
        <v>150.16790880000002</v>
      </c>
      <c r="P7" s="35"/>
      <c r="Q7" s="274" t="str">
        <f t="shared" si="1"/>
        <v>rolka</v>
      </c>
      <c r="R7" s="394"/>
      <c r="S7" s="100">
        <f>P7*$F$7</f>
        <v>0</v>
      </c>
      <c r="T7" s="149"/>
      <c r="U7" s="149"/>
      <c r="V7" s="149"/>
      <c r="W7" s="149"/>
      <c r="X7" s="149"/>
      <c r="Y7" s="149"/>
      <c r="Z7" s="149"/>
      <c r="AA7" s="149"/>
      <c r="AB7" s="149"/>
      <c r="AC7" s="149"/>
      <c r="AD7" s="149"/>
      <c r="AE7" s="149"/>
      <c r="AF7" s="149"/>
      <c r="AG7" s="149"/>
      <c r="AH7" s="42">
        <f>K7*P7</f>
        <v>0</v>
      </c>
    </row>
    <row r="8" spans="1:40" ht="11.25" customHeight="1" collapsed="1" x14ac:dyDescent="0.25">
      <c r="J8" s="168"/>
      <c r="K8" s="168"/>
      <c r="P8" s="119"/>
      <c r="Q8" s="119"/>
      <c r="R8" s="400"/>
      <c r="S8" s="119"/>
      <c r="T8" s="120"/>
      <c r="U8" s="120"/>
      <c r="V8" s="120"/>
      <c r="W8" s="120"/>
      <c r="X8" s="120"/>
      <c r="Y8" s="120"/>
      <c r="Z8" s="120"/>
      <c r="AA8" s="120"/>
      <c r="AB8" s="120"/>
      <c r="AC8" s="120"/>
      <c r="AD8" s="120"/>
      <c r="AE8" s="120"/>
      <c r="AF8" s="120"/>
      <c r="AG8" s="120"/>
      <c r="AH8" s="76"/>
    </row>
    <row r="9" spans="1:40" ht="27.75" customHeight="1" x14ac:dyDescent="0.25">
      <c r="A9" s="636"/>
      <c r="B9" s="639" t="s">
        <v>2381</v>
      </c>
      <c r="C9" s="642" t="s">
        <v>2553</v>
      </c>
      <c r="D9" s="241" t="s">
        <v>4585</v>
      </c>
      <c r="E9" s="242">
        <v>70</v>
      </c>
      <c r="F9" s="242">
        <v>30</v>
      </c>
      <c r="G9" s="243">
        <f t="shared" ref="G9:G11" si="2">H9/F9</f>
        <v>3.7173918600000011</v>
      </c>
      <c r="H9" s="243">
        <f>VLOOKUP(D9,Baza_cen[],4,0)</f>
        <v>111.52175580000004</v>
      </c>
      <c r="J9" s="109">
        <f t="shared" ref="J9:K11" si="3">G9*(1-$J$3)</f>
        <v>3.7173918600000011</v>
      </c>
      <c r="K9" s="109">
        <f t="shared" si="3"/>
        <v>111.52175580000004</v>
      </c>
      <c r="P9" s="35"/>
      <c r="Q9" s="274" t="str">
        <f t="shared" ref="Q9:Q11" si="4">$Q$3</f>
        <v>rolka</v>
      </c>
      <c r="R9" s="394"/>
      <c r="S9" s="100">
        <f>P9*$F$9</f>
        <v>0</v>
      </c>
      <c r="T9" s="149"/>
      <c r="U9" s="149"/>
      <c r="V9" s="149"/>
      <c r="W9" s="149"/>
      <c r="X9" s="149"/>
      <c r="Y9" s="149"/>
      <c r="Z9" s="149"/>
      <c r="AA9" s="149"/>
      <c r="AB9" s="149"/>
      <c r="AC9" s="149"/>
      <c r="AD9" s="149"/>
      <c r="AE9" s="149"/>
      <c r="AF9" s="149"/>
      <c r="AG9" s="149"/>
      <c r="AH9" s="42">
        <f>K9*P9</f>
        <v>0</v>
      </c>
    </row>
    <row r="10" spans="1:40" ht="27.75" customHeight="1" x14ac:dyDescent="0.25">
      <c r="A10" s="637"/>
      <c r="B10" s="640"/>
      <c r="C10" s="643"/>
      <c r="D10" s="244" t="s">
        <v>4586</v>
      </c>
      <c r="E10" s="245">
        <v>85</v>
      </c>
      <c r="F10" s="245">
        <v>30</v>
      </c>
      <c r="G10" s="246">
        <f t="shared" si="2"/>
        <v>4.3615528320000001</v>
      </c>
      <c r="H10" s="246">
        <f>VLOOKUP(D10,Baza_cen[],4,0)</f>
        <v>130.84658496</v>
      </c>
      <c r="J10" s="109">
        <f t="shared" si="3"/>
        <v>4.3615528320000001</v>
      </c>
      <c r="K10" s="109">
        <f t="shared" si="3"/>
        <v>130.84658496</v>
      </c>
      <c r="P10" s="35"/>
      <c r="Q10" s="274" t="str">
        <f t="shared" si="4"/>
        <v>rolka</v>
      </c>
      <c r="R10" s="394"/>
      <c r="S10" s="100">
        <f>P10*$F$10</f>
        <v>0</v>
      </c>
      <c r="T10" s="149"/>
      <c r="U10" s="149"/>
      <c r="V10" s="149"/>
      <c r="W10" s="149"/>
      <c r="X10" s="149"/>
      <c r="Y10" s="149"/>
      <c r="Z10" s="149"/>
      <c r="AA10" s="149"/>
      <c r="AB10" s="149"/>
      <c r="AC10" s="149"/>
      <c r="AD10" s="149"/>
      <c r="AE10" s="149"/>
      <c r="AF10" s="149"/>
      <c r="AG10" s="149"/>
      <c r="AH10" s="42">
        <f>K10*P10</f>
        <v>0</v>
      </c>
    </row>
    <row r="11" spans="1:40" ht="27.75" customHeight="1" x14ac:dyDescent="0.25">
      <c r="A11" s="638"/>
      <c r="B11" s="641"/>
      <c r="C11" s="644"/>
      <c r="D11" s="247" t="s">
        <v>4587</v>
      </c>
      <c r="E11" s="248">
        <v>100</v>
      </c>
      <c r="F11" s="248">
        <v>30</v>
      </c>
      <c r="G11" s="249">
        <f t="shared" si="2"/>
        <v>5.005596960000001</v>
      </c>
      <c r="H11" s="249">
        <f>VLOOKUP(D11,Baza_cen[],4,0)</f>
        <v>150.16790880000002</v>
      </c>
      <c r="J11" s="109">
        <f t="shared" si="3"/>
        <v>5.005596960000001</v>
      </c>
      <c r="K11" s="109">
        <f t="shared" si="3"/>
        <v>150.16790880000002</v>
      </c>
      <c r="P11" s="35"/>
      <c r="Q11" s="274" t="str">
        <f t="shared" si="4"/>
        <v>rolka</v>
      </c>
      <c r="R11" s="394"/>
      <c r="S11" s="100">
        <f>P11*$F$11</f>
        <v>0</v>
      </c>
      <c r="T11" s="149"/>
      <c r="U11" s="149"/>
      <c r="V11" s="149"/>
      <c r="W11" s="149"/>
      <c r="X11" s="149"/>
      <c r="Y11" s="149"/>
      <c r="Z11" s="149"/>
      <c r="AA11" s="149"/>
      <c r="AB11" s="149"/>
      <c r="AC11" s="149"/>
      <c r="AD11" s="149"/>
      <c r="AE11" s="149"/>
      <c r="AF11" s="149"/>
      <c r="AG11" s="149"/>
      <c r="AH11" s="42">
        <f>K11*P11</f>
        <v>0</v>
      </c>
    </row>
    <row r="12" spans="1:40" ht="9.9499999999999993" customHeight="1" collapsed="1" x14ac:dyDescent="0.25">
      <c r="H12" s="177"/>
      <c r="J12" s="168"/>
      <c r="K12" s="168"/>
      <c r="P12" s="119"/>
      <c r="Q12" s="119"/>
      <c r="R12" s="428"/>
      <c r="S12" s="119"/>
      <c r="T12" s="120"/>
      <c r="U12" s="120"/>
      <c r="V12" s="120"/>
      <c r="W12" s="120"/>
      <c r="X12" s="120"/>
      <c r="Y12" s="120"/>
      <c r="Z12" s="120"/>
      <c r="AA12" s="120"/>
      <c r="AB12" s="120"/>
      <c r="AC12" s="120"/>
      <c r="AD12" s="120"/>
      <c r="AE12" s="120"/>
      <c r="AF12" s="120"/>
      <c r="AG12" s="120"/>
      <c r="AH12" s="76"/>
    </row>
  </sheetData>
  <sheetProtection sheet="1" objects="1" scenarios="1" formatColumns="0" formatRows="0"/>
  <protectedRanges>
    <protectedRange sqref="P5:R11" name="Rozstęp1"/>
  </protectedRanges>
  <mergeCells count="11">
    <mergeCell ref="A9:A11"/>
    <mergeCell ref="B9:B11"/>
    <mergeCell ref="C9:C11"/>
    <mergeCell ref="A1:G1"/>
    <mergeCell ref="J1:AH1"/>
    <mergeCell ref="A2:H2"/>
    <mergeCell ref="J2:K2"/>
    <mergeCell ref="J3:K3"/>
    <mergeCell ref="A5:A7"/>
    <mergeCell ref="B5:B7"/>
    <mergeCell ref="C5:C7"/>
  </mergeCells>
  <pageMargins left="0.23622047244094491" right="0.23622047244094491" top="0.74803149606299213" bottom="0.74803149606299213" header="0.31496062992125984" footer="0.31496062992125984"/>
  <pageSetup paperSize="9" scale="74" fitToHeight="0" orientation="portrait" r:id="rId1"/>
  <headerFooter>
    <oddHeader>&amp;C&amp;"-,Pogrubiony"&amp;22Karta Zamówień&amp;R&amp;K00-045&amp;D</oddHeader>
    <oddFooter>&amp;C&amp;G&amp;R&amp;K00-049&amp;P</oddFooter>
  </headerFooter>
  <legacyDrawingHF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BAEC62-CC69-4F62-8488-B3A3E9B09000}">
  <sheetPr>
    <tabColor theme="0"/>
    <pageSetUpPr fitToPage="1"/>
  </sheetPr>
  <dimension ref="A1:AK25"/>
  <sheetViews>
    <sheetView showGridLines="0" zoomScale="85" zoomScaleNormal="85" zoomScaleSheetLayoutView="85" workbookViewId="0">
      <pane ySplit="3" topLeftCell="A4" activePane="bottomLeft" state="frozen"/>
      <selection sqref="A1:F1"/>
      <selection pane="bottomLeft" activeCell="D5" sqref="D5"/>
    </sheetView>
  </sheetViews>
  <sheetFormatPr defaultColWidth="0" defaultRowHeight="13.9" customHeight="1" zeroHeight="1" x14ac:dyDescent="0.25"/>
  <cols>
    <col min="1" max="1" width="27.5703125" style="33" customWidth="1"/>
    <col min="2" max="2" width="21.5703125" style="33" customWidth="1"/>
    <col min="3" max="3" width="11.5703125" style="33" customWidth="1"/>
    <col min="4" max="9" width="10.7109375" style="33" customWidth="1"/>
    <col min="10" max="11" width="10.7109375" style="294" customWidth="1"/>
    <col min="12" max="12" width="2.7109375" style="33" customWidth="1"/>
    <col min="13" max="14" width="15.7109375" style="33" customWidth="1"/>
    <col min="15" max="15" width="2.7109375" style="33" customWidth="1"/>
    <col min="16" max="16" width="15.7109375" style="33" customWidth="1"/>
    <col min="17" max="17" width="6.42578125" style="33" customWidth="1"/>
    <col min="18" max="18" width="2.7109375" style="33" customWidth="1"/>
    <col min="19" max="19" width="15.7109375" style="33" customWidth="1"/>
    <col min="20" max="20" width="2.7109375" style="33" customWidth="1"/>
    <col min="21" max="33" width="2.7109375" style="33" hidden="1" customWidth="1"/>
    <col min="34" max="34" width="25.7109375" style="33" customWidth="1"/>
    <col min="35" max="35" width="7.85546875" style="33" customWidth="1"/>
    <col min="36" max="37" width="15.7109375" style="33" hidden="1" customWidth="1"/>
    <col min="38" max="16384" width="8.7109375" style="33" hidden="1"/>
  </cols>
  <sheetData>
    <row r="1" spans="1:37" ht="51.75" customHeight="1" thickBot="1" x14ac:dyDescent="0.3">
      <c r="A1" s="649" t="s">
        <v>19</v>
      </c>
      <c r="B1" s="649"/>
      <c r="C1" s="649"/>
      <c r="D1" s="649"/>
      <c r="E1" s="649"/>
      <c r="F1" s="649"/>
      <c r="G1" s="649"/>
      <c r="H1" s="649"/>
      <c r="I1" s="649"/>
      <c r="J1" s="649"/>
      <c r="K1" s="271" t="s">
        <v>20</v>
      </c>
      <c r="L1" s="29" t="s">
        <v>2554</v>
      </c>
      <c r="M1" s="612" t="s">
        <v>2403</v>
      </c>
      <c r="N1" s="612"/>
      <c r="O1" s="612"/>
      <c r="P1" s="612"/>
      <c r="Q1" s="612"/>
      <c r="R1" s="612"/>
      <c r="S1" s="612"/>
      <c r="T1" s="612"/>
      <c r="U1" s="612"/>
      <c r="V1" s="612"/>
      <c r="W1" s="612"/>
      <c r="X1" s="612"/>
      <c r="Y1" s="612"/>
      <c r="Z1" s="612"/>
      <c r="AA1" s="612"/>
      <c r="AB1" s="612"/>
      <c r="AC1" s="612"/>
      <c r="AD1" s="612"/>
      <c r="AE1" s="612"/>
      <c r="AF1" s="612"/>
      <c r="AG1" s="612"/>
      <c r="AH1" s="612"/>
    </row>
    <row r="2" spans="1:37" ht="24" customHeight="1" x14ac:dyDescent="0.25">
      <c r="A2" s="600" t="s">
        <v>2405</v>
      </c>
      <c r="B2" s="600"/>
      <c r="C2" s="600"/>
      <c r="D2" s="600"/>
      <c r="E2" s="600"/>
      <c r="F2" s="600"/>
      <c r="G2" s="600"/>
      <c r="H2" s="600"/>
      <c r="I2" s="600"/>
      <c r="J2" s="600"/>
      <c r="K2" s="650"/>
      <c r="L2" s="272" t="s">
        <v>2555</v>
      </c>
      <c r="M2" s="270" t="s">
        <v>4</v>
      </c>
      <c r="N2" s="273"/>
      <c r="O2" s="37"/>
      <c r="P2" s="423" t="s">
        <v>2523</v>
      </c>
      <c r="Q2" s="274" t="s">
        <v>2451</v>
      </c>
      <c r="R2" s="399"/>
      <c r="S2" s="100" t="s">
        <v>2464</v>
      </c>
      <c r="T2" s="275"/>
      <c r="U2" s="275"/>
      <c r="V2" s="275"/>
      <c r="W2" s="275"/>
      <c r="X2" s="275"/>
      <c r="Y2" s="275"/>
      <c r="Z2" s="275"/>
      <c r="AA2" s="275"/>
      <c r="AB2" s="275"/>
      <c r="AC2" s="275"/>
      <c r="AD2" s="275"/>
      <c r="AE2" s="275"/>
      <c r="AF2" s="275"/>
      <c r="AG2" s="275"/>
      <c r="AH2" s="101" t="s">
        <v>39</v>
      </c>
      <c r="AI2" s="37"/>
      <c r="AJ2" s="37"/>
      <c r="AK2" s="37"/>
    </row>
    <row r="3" spans="1:37" ht="48.75" customHeight="1" x14ac:dyDescent="0.25">
      <c r="A3" s="38" t="s">
        <v>2406</v>
      </c>
      <c r="B3" s="38"/>
      <c r="C3" s="38" t="s">
        <v>2502</v>
      </c>
      <c r="D3" s="38" t="s">
        <v>42</v>
      </c>
      <c r="E3" s="38" t="s">
        <v>2556</v>
      </c>
      <c r="F3" s="38" t="s">
        <v>2504</v>
      </c>
      <c r="G3" s="38" t="s">
        <v>2557</v>
      </c>
      <c r="H3" s="38" t="s">
        <v>2558</v>
      </c>
      <c r="I3" s="38" t="s">
        <v>2559</v>
      </c>
      <c r="J3" s="38" t="s">
        <v>2525</v>
      </c>
      <c r="K3" s="38" t="s">
        <v>2526</v>
      </c>
      <c r="L3" s="30"/>
      <c r="M3" s="39">
        <f>RABATY!C15</f>
        <v>0</v>
      </c>
      <c r="P3" s="423">
        <f>SUM(P5:P24)</f>
        <v>0</v>
      </c>
      <c r="Q3" s="274" t="s">
        <v>2456</v>
      </c>
      <c r="R3" s="394"/>
      <c r="S3" s="100">
        <f>SUM(S5:S24)</f>
        <v>0</v>
      </c>
      <c r="T3" s="275"/>
      <c r="U3" s="275"/>
      <c r="V3" s="275"/>
      <c r="W3" s="275"/>
      <c r="X3" s="275"/>
      <c r="Y3" s="275"/>
      <c r="Z3" s="275"/>
      <c r="AA3" s="275"/>
      <c r="AB3" s="275"/>
      <c r="AC3" s="275"/>
      <c r="AD3" s="275"/>
      <c r="AE3" s="275"/>
      <c r="AF3" s="275"/>
      <c r="AG3" s="275"/>
      <c r="AH3" s="42">
        <f>SUM(AH5:AH24)</f>
        <v>0</v>
      </c>
    </row>
    <row r="4" spans="1:37" ht="13.15" customHeight="1" x14ac:dyDescent="0.25">
      <c r="B4" s="150"/>
      <c r="C4" s="150"/>
      <c r="D4" s="150"/>
      <c r="E4" s="150"/>
      <c r="F4" s="150"/>
      <c r="G4" s="150"/>
      <c r="H4" s="150"/>
      <c r="I4" s="150"/>
      <c r="J4" s="164"/>
      <c r="K4" s="164"/>
      <c r="L4" s="276"/>
      <c r="M4" s="45"/>
      <c r="P4" s="22"/>
      <c r="Q4" s="22"/>
      <c r="R4" s="396"/>
      <c r="S4" s="22"/>
      <c r="AH4" s="48"/>
    </row>
    <row r="5" spans="1:37" ht="19.899999999999999" customHeight="1" x14ac:dyDescent="0.25">
      <c r="A5" s="49"/>
      <c r="B5" s="590" t="s">
        <v>2560</v>
      </c>
      <c r="C5" s="601" t="s">
        <v>20</v>
      </c>
      <c r="D5" s="51" t="s">
        <v>2382</v>
      </c>
      <c r="E5" s="277">
        <v>10</v>
      </c>
      <c r="F5" s="182">
        <v>10</v>
      </c>
      <c r="G5" s="277" t="s">
        <v>2561</v>
      </c>
      <c r="H5" s="182">
        <v>12.5</v>
      </c>
      <c r="I5" s="278">
        <v>30</v>
      </c>
      <c r="J5" s="279">
        <f>K5/H5</f>
        <v>0.80325000000000002</v>
      </c>
      <c r="K5" s="280">
        <f>VLOOKUP(D5,Baza_cen[],4,0)</f>
        <v>10.040625</v>
      </c>
      <c r="L5" s="281" t="str">
        <f>_xlfn.TEXTJOIN(" ",FALSE,$L$1,H5,$L$2)</f>
        <v>rolka  12,5 mb</v>
      </c>
      <c r="M5" s="109">
        <f>N5/H5</f>
        <v>0.80325000000000002</v>
      </c>
      <c r="N5" s="109">
        <f t="shared" ref="N5:N24" si="0">K5*(1-$M$3)</f>
        <v>10.040625</v>
      </c>
      <c r="P5" s="35"/>
      <c r="Q5" s="274" t="str">
        <f>$Q$3</f>
        <v>rolka</v>
      </c>
      <c r="R5" s="394"/>
      <c r="S5" s="100">
        <f>P5*H5</f>
        <v>0</v>
      </c>
      <c r="T5" s="275"/>
      <c r="U5" s="275"/>
      <c r="V5" s="275"/>
      <c r="W5" s="275"/>
      <c r="X5" s="275"/>
      <c r="Y5" s="275"/>
      <c r="Z5" s="275"/>
      <c r="AA5" s="275"/>
      <c r="AB5" s="275"/>
      <c r="AC5" s="275"/>
      <c r="AD5" s="275"/>
      <c r="AE5" s="275"/>
      <c r="AF5" s="275"/>
      <c r="AG5" s="275"/>
      <c r="AH5" s="42">
        <f>P5*N5</f>
        <v>0</v>
      </c>
    </row>
    <row r="6" spans="1:37" ht="19.899999999999999" customHeight="1" x14ac:dyDescent="0.25">
      <c r="A6" s="49"/>
      <c r="B6" s="590"/>
      <c r="C6" s="601"/>
      <c r="D6" s="56" t="s">
        <v>2386</v>
      </c>
      <c r="E6" s="282">
        <v>15</v>
      </c>
      <c r="F6" s="57">
        <v>10</v>
      </c>
      <c r="G6" s="282" t="s">
        <v>2561</v>
      </c>
      <c r="H6" s="57">
        <v>12.5</v>
      </c>
      <c r="I6" s="283">
        <v>20</v>
      </c>
      <c r="J6" s="284">
        <f>K6/H6</f>
        <v>1.16025</v>
      </c>
      <c r="K6" s="285">
        <f>VLOOKUP(D6,Baza_cen[],4,0)</f>
        <v>14.503125000000001</v>
      </c>
      <c r="L6" s="281" t="str">
        <f t="shared" ref="L6:L24" si="1">_xlfn.TEXTJOIN(" ",FALSE,$L$1,H6,$L$2)</f>
        <v>rolka  12,5 mb</v>
      </c>
      <c r="M6" s="109">
        <f t="shared" ref="M6:M24" si="2">N6/H6</f>
        <v>1.16025</v>
      </c>
      <c r="N6" s="109">
        <f t="shared" si="0"/>
        <v>14.503125000000001</v>
      </c>
      <c r="P6" s="35"/>
      <c r="Q6" s="274" t="str">
        <f t="shared" ref="Q6:Q24" si="3">$Q$3</f>
        <v>rolka</v>
      </c>
      <c r="R6" s="394"/>
      <c r="S6" s="100">
        <f t="shared" ref="S6:S24" si="4">P6*H6</f>
        <v>0</v>
      </c>
      <c r="T6" s="275"/>
      <c r="U6" s="275"/>
      <c r="V6" s="275"/>
      <c r="W6" s="275"/>
      <c r="X6" s="275"/>
      <c r="Y6" s="275"/>
      <c r="Z6" s="275"/>
      <c r="AA6" s="275"/>
      <c r="AB6" s="275"/>
      <c r="AC6" s="275"/>
      <c r="AD6" s="275"/>
      <c r="AE6" s="275"/>
      <c r="AF6" s="275"/>
      <c r="AG6" s="275"/>
      <c r="AH6" s="42">
        <f t="shared" ref="AH6:AH24" si="5">P6*N6</f>
        <v>0</v>
      </c>
    </row>
    <row r="7" spans="1:37" ht="19.899999999999999" customHeight="1" x14ac:dyDescent="0.25">
      <c r="A7" s="49"/>
      <c r="B7" s="590"/>
      <c r="C7" s="601"/>
      <c r="D7" s="286" t="s">
        <v>2392</v>
      </c>
      <c r="E7" s="287">
        <v>20</v>
      </c>
      <c r="F7" s="213">
        <v>10</v>
      </c>
      <c r="G7" s="287" t="s">
        <v>2561</v>
      </c>
      <c r="H7" s="213">
        <v>12.5</v>
      </c>
      <c r="I7" s="288">
        <v>15</v>
      </c>
      <c r="J7" s="289">
        <f t="shared" ref="J7:J24" si="6">K7/H7</f>
        <v>1.5172499999999998</v>
      </c>
      <c r="K7" s="290">
        <f>VLOOKUP(D7,Baza_cen[],4,0)</f>
        <v>18.965624999999996</v>
      </c>
      <c r="L7" s="281" t="str">
        <f t="shared" si="1"/>
        <v>rolka  12,5 mb</v>
      </c>
      <c r="M7" s="109">
        <f t="shared" si="2"/>
        <v>1.5172499999999998</v>
      </c>
      <c r="N7" s="109">
        <f t="shared" si="0"/>
        <v>18.965624999999996</v>
      </c>
      <c r="P7" s="35"/>
      <c r="Q7" s="274" t="str">
        <f t="shared" si="3"/>
        <v>rolka</v>
      </c>
      <c r="R7" s="394"/>
      <c r="S7" s="100">
        <f t="shared" si="4"/>
        <v>0</v>
      </c>
      <c r="T7" s="275"/>
      <c r="U7" s="275"/>
      <c r="V7" s="275"/>
      <c r="W7" s="275"/>
      <c r="X7" s="275"/>
      <c r="Y7" s="275"/>
      <c r="Z7" s="275"/>
      <c r="AA7" s="275"/>
      <c r="AB7" s="275"/>
      <c r="AC7" s="275"/>
      <c r="AD7" s="275"/>
      <c r="AE7" s="275"/>
      <c r="AF7" s="275"/>
      <c r="AG7" s="275"/>
      <c r="AH7" s="42">
        <f t="shared" si="5"/>
        <v>0</v>
      </c>
    </row>
    <row r="8" spans="1:37" ht="19.899999999999999" customHeight="1" x14ac:dyDescent="0.25">
      <c r="A8" s="49"/>
      <c r="B8" s="590"/>
      <c r="C8" s="601"/>
      <c r="D8" s="51" t="s">
        <v>2383</v>
      </c>
      <c r="E8" s="277">
        <v>10</v>
      </c>
      <c r="F8" s="182">
        <v>15</v>
      </c>
      <c r="G8" s="277" t="s">
        <v>2562</v>
      </c>
      <c r="H8" s="182">
        <v>10</v>
      </c>
      <c r="I8" s="278">
        <v>30</v>
      </c>
      <c r="J8" s="279">
        <f>K8/H8</f>
        <v>1.0174499999999997</v>
      </c>
      <c r="K8" s="280">
        <f>VLOOKUP(D8,Baza_cen[],4,0)</f>
        <v>10.174499999999998</v>
      </c>
      <c r="L8" s="281" t="str">
        <f t="shared" si="1"/>
        <v>rolka  10 mb</v>
      </c>
      <c r="M8" s="109">
        <f t="shared" si="2"/>
        <v>1.0174499999999997</v>
      </c>
      <c r="N8" s="109">
        <f t="shared" si="0"/>
        <v>10.174499999999998</v>
      </c>
      <c r="P8" s="35"/>
      <c r="Q8" s="274" t="str">
        <f t="shared" si="3"/>
        <v>rolka</v>
      </c>
      <c r="R8" s="394"/>
      <c r="S8" s="100">
        <f t="shared" si="4"/>
        <v>0</v>
      </c>
      <c r="T8" s="275"/>
      <c r="U8" s="275"/>
      <c r="V8" s="275"/>
      <c r="W8" s="275"/>
      <c r="X8" s="275"/>
      <c r="Y8" s="275"/>
      <c r="Z8" s="275"/>
      <c r="AA8" s="275"/>
      <c r="AB8" s="275"/>
      <c r="AC8" s="275"/>
      <c r="AD8" s="275"/>
      <c r="AE8" s="275"/>
      <c r="AF8" s="275"/>
      <c r="AG8" s="275"/>
      <c r="AH8" s="42">
        <f t="shared" si="5"/>
        <v>0</v>
      </c>
    </row>
    <row r="9" spans="1:37" ht="19.899999999999999" customHeight="1" x14ac:dyDescent="0.25">
      <c r="A9" s="49"/>
      <c r="B9" s="590"/>
      <c r="C9" s="601"/>
      <c r="D9" s="56" t="s">
        <v>2387</v>
      </c>
      <c r="E9" s="282">
        <v>15</v>
      </c>
      <c r="F9" s="57">
        <v>15</v>
      </c>
      <c r="G9" s="282" t="s">
        <v>2562</v>
      </c>
      <c r="H9" s="57">
        <v>10</v>
      </c>
      <c r="I9" s="283">
        <v>20</v>
      </c>
      <c r="J9" s="284">
        <f t="shared" si="6"/>
        <v>1.4815499999999999</v>
      </c>
      <c r="K9" s="285">
        <f>VLOOKUP(D9,Baza_cen[],4,0)</f>
        <v>14.815499999999998</v>
      </c>
      <c r="L9" s="281" t="str">
        <f t="shared" si="1"/>
        <v>rolka  10 mb</v>
      </c>
      <c r="M9" s="109">
        <f t="shared" si="2"/>
        <v>1.4815499999999999</v>
      </c>
      <c r="N9" s="109">
        <f t="shared" si="0"/>
        <v>14.815499999999998</v>
      </c>
      <c r="P9" s="35"/>
      <c r="Q9" s="274" t="str">
        <f t="shared" si="3"/>
        <v>rolka</v>
      </c>
      <c r="R9" s="394"/>
      <c r="S9" s="100">
        <f t="shared" si="4"/>
        <v>0</v>
      </c>
      <c r="T9" s="275"/>
      <c r="U9" s="275"/>
      <c r="V9" s="275"/>
      <c r="W9" s="275"/>
      <c r="X9" s="275"/>
      <c r="Y9" s="275"/>
      <c r="Z9" s="275"/>
      <c r="AA9" s="275"/>
      <c r="AB9" s="275"/>
      <c r="AC9" s="275"/>
      <c r="AD9" s="275"/>
      <c r="AE9" s="275"/>
      <c r="AF9" s="275"/>
      <c r="AG9" s="275"/>
      <c r="AH9" s="42">
        <f t="shared" si="5"/>
        <v>0</v>
      </c>
    </row>
    <row r="10" spans="1:37" ht="19.899999999999999" customHeight="1" x14ac:dyDescent="0.25">
      <c r="A10" s="49"/>
      <c r="B10" s="590"/>
      <c r="C10" s="601"/>
      <c r="D10" s="286" t="s">
        <v>2393</v>
      </c>
      <c r="E10" s="287">
        <v>20</v>
      </c>
      <c r="F10" s="213">
        <v>15</v>
      </c>
      <c r="G10" s="287" t="s">
        <v>2562</v>
      </c>
      <c r="H10" s="213">
        <v>10</v>
      </c>
      <c r="I10" s="288">
        <v>15</v>
      </c>
      <c r="J10" s="289">
        <f t="shared" si="6"/>
        <v>1.9456500000000001</v>
      </c>
      <c r="K10" s="290">
        <f>VLOOKUP(D10,Baza_cen[],4,0)</f>
        <v>19.456500000000002</v>
      </c>
      <c r="L10" s="281" t="str">
        <f t="shared" si="1"/>
        <v>rolka  10 mb</v>
      </c>
      <c r="M10" s="109">
        <f t="shared" si="2"/>
        <v>1.9456500000000001</v>
      </c>
      <c r="N10" s="109">
        <f t="shared" si="0"/>
        <v>19.456500000000002</v>
      </c>
      <c r="P10" s="35"/>
      <c r="Q10" s="274" t="str">
        <f t="shared" si="3"/>
        <v>rolka</v>
      </c>
      <c r="R10" s="394"/>
      <c r="S10" s="100">
        <f t="shared" si="4"/>
        <v>0</v>
      </c>
      <c r="T10" s="275"/>
      <c r="U10" s="275"/>
      <c r="V10" s="275"/>
      <c r="W10" s="275"/>
      <c r="X10" s="275"/>
      <c r="Y10" s="275"/>
      <c r="Z10" s="275"/>
      <c r="AA10" s="275"/>
      <c r="AB10" s="275"/>
      <c r="AC10" s="275"/>
      <c r="AD10" s="275"/>
      <c r="AE10" s="275"/>
      <c r="AF10" s="275"/>
      <c r="AG10" s="275"/>
      <c r="AH10" s="42">
        <f t="shared" si="5"/>
        <v>0</v>
      </c>
    </row>
    <row r="11" spans="1:37" ht="19.899999999999999" customHeight="1" x14ac:dyDescent="0.25">
      <c r="A11" s="49"/>
      <c r="B11" s="590"/>
      <c r="C11" s="601"/>
      <c r="D11" s="51" t="s">
        <v>2384</v>
      </c>
      <c r="E11" s="277">
        <v>10</v>
      </c>
      <c r="F11" s="182">
        <v>20</v>
      </c>
      <c r="G11" s="277" t="s">
        <v>2563</v>
      </c>
      <c r="H11" s="182">
        <v>8</v>
      </c>
      <c r="I11" s="278">
        <v>30</v>
      </c>
      <c r="J11" s="279">
        <f t="shared" si="6"/>
        <v>1.2495000000000001</v>
      </c>
      <c r="K11" s="280">
        <f>VLOOKUP(D11,Baza_cen[],4,0)</f>
        <v>9.9960000000000004</v>
      </c>
      <c r="L11" s="281" t="str">
        <f t="shared" si="1"/>
        <v>rolka  8 mb</v>
      </c>
      <c r="M11" s="109">
        <f t="shared" si="2"/>
        <v>1.2495000000000001</v>
      </c>
      <c r="N11" s="109">
        <f t="shared" si="0"/>
        <v>9.9960000000000004</v>
      </c>
      <c r="P11" s="35"/>
      <c r="Q11" s="274" t="str">
        <f t="shared" si="3"/>
        <v>rolka</v>
      </c>
      <c r="R11" s="394"/>
      <c r="S11" s="100">
        <f t="shared" si="4"/>
        <v>0</v>
      </c>
      <c r="T11" s="275"/>
      <c r="U11" s="275"/>
      <c r="V11" s="275"/>
      <c r="W11" s="275"/>
      <c r="X11" s="275"/>
      <c r="Y11" s="275"/>
      <c r="Z11" s="275"/>
      <c r="AA11" s="275"/>
      <c r="AB11" s="275"/>
      <c r="AC11" s="275"/>
      <c r="AD11" s="275"/>
      <c r="AE11" s="275"/>
      <c r="AF11" s="275"/>
      <c r="AG11" s="275"/>
      <c r="AH11" s="42">
        <f t="shared" si="5"/>
        <v>0</v>
      </c>
    </row>
    <row r="12" spans="1:37" ht="19.899999999999999" customHeight="1" x14ac:dyDescent="0.25">
      <c r="A12" s="49"/>
      <c r="B12" s="590"/>
      <c r="C12" s="601"/>
      <c r="D12" s="56" t="s">
        <v>2388</v>
      </c>
      <c r="E12" s="282">
        <v>15</v>
      </c>
      <c r="F12" s="57">
        <v>20</v>
      </c>
      <c r="G12" s="282" t="s">
        <v>2563</v>
      </c>
      <c r="H12" s="57">
        <v>8</v>
      </c>
      <c r="I12" s="283">
        <v>20</v>
      </c>
      <c r="J12" s="284">
        <f t="shared" si="6"/>
        <v>1.8207</v>
      </c>
      <c r="K12" s="285">
        <f>VLOOKUP(D12,Baza_cen[],4,0)</f>
        <v>14.5656</v>
      </c>
      <c r="L12" s="281" t="str">
        <f t="shared" si="1"/>
        <v>rolka  8 mb</v>
      </c>
      <c r="M12" s="109">
        <f t="shared" si="2"/>
        <v>1.8207</v>
      </c>
      <c r="N12" s="109">
        <f t="shared" si="0"/>
        <v>14.5656</v>
      </c>
      <c r="P12" s="35"/>
      <c r="Q12" s="274" t="str">
        <f t="shared" si="3"/>
        <v>rolka</v>
      </c>
      <c r="R12" s="394"/>
      <c r="S12" s="100">
        <f>P12*H12</f>
        <v>0</v>
      </c>
      <c r="T12" s="275"/>
      <c r="U12" s="275"/>
      <c r="V12" s="275"/>
      <c r="W12" s="275"/>
      <c r="X12" s="275"/>
      <c r="Y12" s="275"/>
      <c r="Z12" s="275"/>
      <c r="AA12" s="275"/>
      <c r="AB12" s="275"/>
      <c r="AC12" s="275"/>
      <c r="AD12" s="275"/>
      <c r="AE12" s="275"/>
      <c r="AF12" s="275"/>
      <c r="AG12" s="275"/>
      <c r="AH12" s="42">
        <f t="shared" si="5"/>
        <v>0</v>
      </c>
    </row>
    <row r="13" spans="1:37" ht="19.899999999999999" customHeight="1" x14ac:dyDescent="0.25">
      <c r="A13" s="49"/>
      <c r="B13" s="590"/>
      <c r="C13" s="601"/>
      <c r="D13" s="286" t="s">
        <v>2394</v>
      </c>
      <c r="E13" s="287">
        <v>20</v>
      </c>
      <c r="F13" s="213">
        <v>20</v>
      </c>
      <c r="G13" s="287" t="s">
        <v>2563</v>
      </c>
      <c r="H13" s="213">
        <v>8</v>
      </c>
      <c r="I13" s="288">
        <v>15</v>
      </c>
      <c r="J13" s="289">
        <f t="shared" si="6"/>
        <v>2.4097499999999998</v>
      </c>
      <c r="K13" s="290">
        <f>VLOOKUP(D13,Baza_cen[],4,0)</f>
        <v>19.277999999999999</v>
      </c>
      <c r="L13" s="281" t="str">
        <f t="shared" si="1"/>
        <v>rolka  8 mb</v>
      </c>
      <c r="M13" s="109">
        <f t="shared" si="2"/>
        <v>2.4097499999999998</v>
      </c>
      <c r="N13" s="109">
        <f t="shared" si="0"/>
        <v>19.277999999999999</v>
      </c>
      <c r="P13" s="35"/>
      <c r="Q13" s="274" t="str">
        <f t="shared" si="3"/>
        <v>rolka</v>
      </c>
      <c r="R13" s="394"/>
      <c r="S13" s="100">
        <f t="shared" si="4"/>
        <v>0</v>
      </c>
      <c r="T13" s="275"/>
      <c r="U13" s="275"/>
      <c r="V13" s="275"/>
      <c r="W13" s="275"/>
      <c r="X13" s="275"/>
      <c r="Y13" s="275"/>
      <c r="Z13" s="275"/>
      <c r="AA13" s="275"/>
      <c r="AB13" s="275"/>
      <c r="AC13" s="275"/>
      <c r="AD13" s="275"/>
      <c r="AE13" s="275"/>
      <c r="AF13" s="275"/>
      <c r="AG13" s="275"/>
      <c r="AH13" s="42">
        <f t="shared" si="5"/>
        <v>0</v>
      </c>
    </row>
    <row r="14" spans="1:37" ht="19.899999999999999" customHeight="1" x14ac:dyDescent="0.25">
      <c r="A14" s="49"/>
      <c r="B14" s="590"/>
      <c r="C14" s="601"/>
      <c r="D14" s="51" t="s">
        <v>2385</v>
      </c>
      <c r="E14" s="182">
        <v>10</v>
      </c>
      <c r="F14" s="182">
        <v>30</v>
      </c>
      <c r="G14" s="277" t="s">
        <v>2564</v>
      </c>
      <c r="H14" s="182">
        <v>5.6</v>
      </c>
      <c r="I14" s="182">
        <v>30</v>
      </c>
      <c r="J14" s="279">
        <f t="shared" si="6"/>
        <v>1.8207000000000002</v>
      </c>
      <c r="K14" s="280">
        <f>VLOOKUP(D14,Baza_cen[],4,0)</f>
        <v>10.195920000000001</v>
      </c>
      <c r="L14" s="281" t="str">
        <f t="shared" si="1"/>
        <v>rolka  5,6 mb</v>
      </c>
      <c r="M14" s="109">
        <f t="shared" si="2"/>
        <v>1.8207000000000002</v>
      </c>
      <c r="N14" s="109">
        <f t="shared" si="0"/>
        <v>10.195920000000001</v>
      </c>
      <c r="P14" s="35"/>
      <c r="Q14" s="274" t="str">
        <f t="shared" si="3"/>
        <v>rolka</v>
      </c>
      <c r="R14" s="394"/>
      <c r="S14" s="100">
        <f t="shared" si="4"/>
        <v>0</v>
      </c>
      <c r="T14" s="275"/>
      <c r="U14" s="275"/>
      <c r="V14" s="275"/>
      <c r="W14" s="275"/>
      <c r="X14" s="275"/>
      <c r="Y14" s="275"/>
      <c r="Z14" s="275"/>
      <c r="AA14" s="275"/>
      <c r="AB14" s="275"/>
      <c r="AC14" s="275"/>
      <c r="AD14" s="275"/>
      <c r="AE14" s="275"/>
      <c r="AF14" s="275"/>
      <c r="AG14" s="275"/>
      <c r="AH14" s="42">
        <f t="shared" si="5"/>
        <v>0</v>
      </c>
    </row>
    <row r="15" spans="1:37" ht="19.899999999999999" customHeight="1" x14ac:dyDescent="0.25">
      <c r="A15" s="49"/>
      <c r="B15" s="590"/>
      <c r="C15" s="601"/>
      <c r="D15" s="56" t="s">
        <v>2389</v>
      </c>
      <c r="E15" s="57">
        <v>15</v>
      </c>
      <c r="F15" s="57">
        <v>30</v>
      </c>
      <c r="G15" s="282" t="s">
        <v>2564</v>
      </c>
      <c r="H15" s="57">
        <v>5.6</v>
      </c>
      <c r="I15" s="57">
        <v>20</v>
      </c>
      <c r="J15" s="284">
        <f t="shared" si="6"/>
        <v>2.6596500000000001</v>
      </c>
      <c r="K15" s="285">
        <f>VLOOKUP(D15,Baza_cen[],4,0)</f>
        <v>14.89404</v>
      </c>
      <c r="L15" s="281" t="str">
        <f t="shared" si="1"/>
        <v>rolka  5,6 mb</v>
      </c>
      <c r="M15" s="109">
        <f t="shared" si="2"/>
        <v>2.6596500000000001</v>
      </c>
      <c r="N15" s="109">
        <f t="shared" si="0"/>
        <v>14.89404</v>
      </c>
      <c r="P15" s="35"/>
      <c r="Q15" s="274" t="str">
        <f t="shared" si="3"/>
        <v>rolka</v>
      </c>
      <c r="R15" s="394"/>
      <c r="S15" s="100">
        <f t="shared" si="4"/>
        <v>0</v>
      </c>
      <c r="T15" s="275"/>
      <c r="U15" s="275"/>
      <c r="V15" s="275"/>
      <c r="W15" s="275"/>
      <c r="X15" s="275"/>
      <c r="Y15" s="275"/>
      <c r="Z15" s="275"/>
      <c r="AA15" s="275"/>
      <c r="AB15" s="275"/>
      <c r="AC15" s="275"/>
      <c r="AD15" s="275"/>
      <c r="AE15" s="275"/>
      <c r="AF15" s="275"/>
      <c r="AG15" s="275"/>
      <c r="AH15" s="42">
        <f t="shared" si="5"/>
        <v>0</v>
      </c>
    </row>
    <row r="16" spans="1:37" ht="19.899999999999999" customHeight="1" x14ac:dyDescent="0.25">
      <c r="A16" s="49"/>
      <c r="B16" s="590"/>
      <c r="C16" s="601"/>
      <c r="D16" s="286" t="s">
        <v>2395</v>
      </c>
      <c r="E16" s="213">
        <v>20</v>
      </c>
      <c r="F16" s="213">
        <v>30</v>
      </c>
      <c r="G16" s="287" t="s">
        <v>2564</v>
      </c>
      <c r="H16" s="213">
        <v>5.6</v>
      </c>
      <c r="I16" s="213">
        <v>15</v>
      </c>
      <c r="J16" s="289">
        <f t="shared" si="6"/>
        <v>3.5164500000000003</v>
      </c>
      <c r="K16" s="290">
        <f>VLOOKUP(D16,Baza_cen[],4,0)</f>
        <v>19.692119999999999</v>
      </c>
      <c r="L16" s="281" t="str">
        <f t="shared" si="1"/>
        <v>rolka  5,6 mb</v>
      </c>
      <c r="M16" s="109">
        <f t="shared" si="2"/>
        <v>3.5164500000000003</v>
      </c>
      <c r="N16" s="109">
        <f t="shared" si="0"/>
        <v>19.692119999999999</v>
      </c>
      <c r="P16" s="35"/>
      <c r="Q16" s="274" t="str">
        <f t="shared" si="3"/>
        <v>rolka</v>
      </c>
      <c r="R16" s="394"/>
      <c r="S16" s="100">
        <f t="shared" si="4"/>
        <v>0</v>
      </c>
      <c r="T16" s="275"/>
      <c r="U16" s="275"/>
      <c r="V16" s="275"/>
      <c r="W16" s="275"/>
      <c r="X16" s="275"/>
      <c r="Y16" s="275"/>
      <c r="Z16" s="275"/>
      <c r="AA16" s="275"/>
      <c r="AB16" s="275"/>
      <c r="AC16" s="275"/>
      <c r="AD16" s="275"/>
      <c r="AE16" s="275"/>
      <c r="AF16" s="275"/>
      <c r="AG16" s="275"/>
      <c r="AH16" s="42">
        <f t="shared" si="5"/>
        <v>0</v>
      </c>
    </row>
    <row r="17" spans="1:34" ht="19.899999999999999" customHeight="1" x14ac:dyDescent="0.25">
      <c r="A17" s="49"/>
      <c r="B17" s="590"/>
      <c r="C17" s="601"/>
      <c r="D17" s="51" t="s">
        <v>2390</v>
      </c>
      <c r="E17" s="182">
        <v>15</v>
      </c>
      <c r="F17" s="182">
        <v>40</v>
      </c>
      <c r="G17" s="277" t="s">
        <v>2565</v>
      </c>
      <c r="H17" s="182">
        <v>4.3</v>
      </c>
      <c r="I17" s="182">
        <v>20</v>
      </c>
      <c r="J17" s="279">
        <f t="shared" si="6"/>
        <v>3.3558000000000003</v>
      </c>
      <c r="K17" s="280">
        <f>VLOOKUP(D17,Baza_cen[],4,0)</f>
        <v>14.42994</v>
      </c>
      <c r="L17" s="281" t="str">
        <f t="shared" si="1"/>
        <v>rolka  4,3 mb</v>
      </c>
      <c r="M17" s="109">
        <f t="shared" si="2"/>
        <v>3.3558000000000003</v>
      </c>
      <c r="N17" s="109">
        <f t="shared" si="0"/>
        <v>14.42994</v>
      </c>
      <c r="P17" s="35"/>
      <c r="Q17" s="274" t="str">
        <f t="shared" si="3"/>
        <v>rolka</v>
      </c>
      <c r="R17" s="394"/>
      <c r="S17" s="100">
        <f t="shared" si="4"/>
        <v>0</v>
      </c>
      <c r="T17" s="275"/>
      <c r="U17" s="275"/>
      <c r="V17" s="275"/>
      <c r="W17" s="275"/>
      <c r="X17" s="275"/>
      <c r="Y17" s="275"/>
      <c r="Z17" s="275"/>
      <c r="AA17" s="275"/>
      <c r="AB17" s="275"/>
      <c r="AC17" s="275"/>
      <c r="AD17" s="275"/>
      <c r="AE17" s="275"/>
      <c r="AF17" s="275"/>
      <c r="AG17" s="275"/>
      <c r="AH17" s="42">
        <f t="shared" si="5"/>
        <v>0</v>
      </c>
    </row>
    <row r="18" spans="1:34" ht="19.899999999999999" customHeight="1" x14ac:dyDescent="0.25">
      <c r="A18" s="49"/>
      <c r="B18" s="590"/>
      <c r="C18" s="601"/>
      <c r="D18" s="56" t="s">
        <v>2396</v>
      </c>
      <c r="E18" s="57">
        <v>20</v>
      </c>
      <c r="F18" s="57">
        <v>40</v>
      </c>
      <c r="G18" s="282" t="s">
        <v>2565</v>
      </c>
      <c r="H18" s="57">
        <v>4.3</v>
      </c>
      <c r="I18" s="57">
        <v>15</v>
      </c>
      <c r="J18" s="284">
        <f t="shared" si="6"/>
        <v>4.426800000000001</v>
      </c>
      <c r="K18" s="285">
        <f>VLOOKUP(D18,Baza_cen[],4,0)</f>
        <v>19.035240000000002</v>
      </c>
      <c r="L18" s="281" t="str">
        <f t="shared" si="1"/>
        <v>rolka  4,3 mb</v>
      </c>
      <c r="M18" s="109">
        <f t="shared" si="2"/>
        <v>4.426800000000001</v>
      </c>
      <c r="N18" s="109">
        <f t="shared" si="0"/>
        <v>19.035240000000002</v>
      </c>
      <c r="P18" s="35"/>
      <c r="Q18" s="274" t="str">
        <f t="shared" si="3"/>
        <v>rolka</v>
      </c>
      <c r="R18" s="394"/>
      <c r="S18" s="100">
        <f t="shared" si="4"/>
        <v>0</v>
      </c>
      <c r="T18" s="275"/>
      <c r="U18" s="275"/>
      <c r="V18" s="275"/>
      <c r="W18" s="275"/>
      <c r="X18" s="275"/>
      <c r="Y18" s="275"/>
      <c r="Z18" s="275"/>
      <c r="AA18" s="275"/>
      <c r="AB18" s="275"/>
      <c r="AC18" s="275"/>
      <c r="AD18" s="275"/>
      <c r="AE18" s="275"/>
      <c r="AF18" s="275"/>
      <c r="AG18" s="275"/>
      <c r="AH18" s="42">
        <f t="shared" si="5"/>
        <v>0</v>
      </c>
    </row>
    <row r="19" spans="1:34" ht="19.899999999999999" customHeight="1" x14ac:dyDescent="0.25">
      <c r="A19" s="49"/>
      <c r="B19" s="590"/>
      <c r="C19" s="601"/>
      <c r="D19" s="286" t="s">
        <v>2399</v>
      </c>
      <c r="E19" s="213">
        <v>25</v>
      </c>
      <c r="F19" s="213">
        <v>40</v>
      </c>
      <c r="G19" s="287" t="s">
        <v>2565</v>
      </c>
      <c r="H19" s="213">
        <v>4.3</v>
      </c>
      <c r="I19" s="213">
        <v>12</v>
      </c>
      <c r="J19" s="289">
        <f t="shared" si="6"/>
        <v>5.5156499999999991</v>
      </c>
      <c r="K19" s="290">
        <f>VLOOKUP(D19,Baza_cen[],4,0)</f>
        <v>23.717294999999996</v>
      </c>
      <c r="L19" s="281" t="str">
        <f t="shared" si="1"/>
        <v>rolka  4,3 mb</v>
      </c>
      <c r="M19" s="109">
        <f t="shared" si="2"/>
        <v>5.5156499999999991</v>
      </c>
      <c r="N19" s="109">
        <f t="shared" si="0"/>
        <v>23.717294999999996</v>
      </c>
      <c r="P19" s="35"/>
      <c r="Q19" s="274" t="str">
        <f t="shared" si="3"/>
        <v>rolka</v>
      </c>
      <c r="R19" s="394"/>
      <c r="S19" s="100">
        <f t="shared" si="4"/>
        <v>0</v>
      </c>
      <c r="T19" s="275"/>
      <c r="U19" s="275"/>
      <c r="V19" s="275"/>
      <c r="W19" s="275"/>
      <c r="X19" s="275"/>
      <c r="Y19" s="275"/>
      <c r="Z19" s="275"/>
      <c r="AA19" s="275"/>
      <c r="AB19" s="275"/>
      <c r="AC19" s="275"/>
      <c r="AD19" s="275"/>
      <c r="AE19" s="275"/>
      <c r="AF19" s="275"/>
      <c r="AG19" s="275"/>
      <c r="AH19" s="42">
        <f t="shared" si="5"/>
        <v>0</v>
      </c>
    </row>
    <row r="20" spans="1:34" ht="19.899999999999999" customHeight="1" x14ac:dyDescent="0.25">
      <c r="A20" s="49"/>
      <c r="B20" s="590"/>
      <c r="C20" s="601"/>
      <c r="D20" s="51" t="s">
        <v>2391</v>
      </c>
      <c r="E20" s="182">
        <v>15</v>
      </c>
      <c r="F20" s="182">
        <v>50</v>
      </c>
      <c r="G20" s="277" t="s">
        <v>2566</v>
      </c>
      <c r="H20" s="182">
        <v>3.3</v>
      </c>
      <c r="I20" s="182">
        <v>20</v>
      </c>
      <c r="J20" s="279">
        <f t="shared" si="6"/>
        <v>4.1411999999999995</v>
      </c>
      <c r="K20" s="280">
        <f>VLOOKUP(D20,Baza_cen[],4,0)</f>
        <v>13.665959999999998</v>
      </c>
      <c r="L20" s="281" t="str">
        <f t="shared" si="1"/>
        <v>rolka  3,3 mb</v>
      </c>
      <c r="M20" s="109">
        <f t="shared" si="2"/>
        <v>4.1411999999999995</v>
      </c>
      <c r="N20" s="109">
        <f t="shared" si="0"/>
        <v>13.665959999999998</v>
      </c>
      <c r="P20" s="35"/>
      <c r="Q20" s="274" t="str">
        <f t="shared" si="3"/>
        <v>rolka</v>
      </c>
      <c r="R20" s="394"/>
      <c r="S20" s="100">
        <f t="shared" si="4"/>
        <v>0</v>
      </c>
      <c r="T20" s="275"/>
      <c r="U20" s="275"/>
      <c r="V20" s="275"/>
      <c r="W20" s="275"/>
      <c r="X20" s="275"/>
      <c r="Y20" s="275"/>
      <c r="Z20" s="275"/>
      <c r="AA20" s="275"/>
      <c r="AB20" s="275"/>
      <c r="AC20" s="275"/>
      <c r="AD20" s="275"/>
      <c r="AE20" s="275"/>
      <c r="AF20" s="275"/>
      <c r="AG20" s="275"/>
      <c r="AH20" s="42">
        <f t="shared" si="5"/>
        <v>0</v>
      </c>
    </row>
    <row r="21" spans="1:34" ht="19.899999999999999" customHeight="1" x14ac:dyDescent="0.25">
      <c r="A21" s="49"/>
      <c r="B21" s="590"/>
      <c r="C21" s="601"/>
      <c r="D21" s="56" t="s">
        <v>2397</v>
      </c>
      <c r="E21" s="57">
        <v>20</v>
      </c>
      <c r="F21" s="57">
        <v>50</v>
      </c>
      <c r="G21" s="282" t="s">
        <v>2566</v>
      </c>
      <c r="H21" s="57">
        <v>3.3</v>
      </c>
      <c r="I21" s="57">
        <v>15</v>
      </c>
      <c r="J21" s="284">
        <f t="shared" si="6"/>
        <v>5.4799499999999997</v>
      </c>
      <c r="K21" s="285">
        <f>VLOOKUP(D21,Baza_cen[],4,0)</f>
        <v>18.083834999999997</v>
      </c>
      <c r="L21" s="281" t="str">
        <f t="shared" si="1"/>
        <v>rolka  3,3 mb</v>
      </c>
      <c r="M21" s="109">
        <f t="shared" si="2"/>
        <v>5.4799499999999997</v>
      </c>
      <c r="N21" s="109">
        <f t="shared" si="0"/>
        <v>18.083834999999997</v>
      </c>
      <c r="P21" s="35"/>
      <c r="Q21" s="274" t="str">
        <f t="shared" si="3"/>
        <v>rolka</v>
      </c>
      <c r="R21" s="394"/>
      <c r="S21" s="100">
        <f t="shared" si="4"/>
        <v>0</v>
      </c>
      <c r="T21" s="275"/>
      <c r="U21" s="275"/>
      <c r="V21" s="275"/>
      <c r="W21" s="275"/>
      <c r="X21" s="275"/>
      <c r="Y21" s="275"/>
      <c r="Z21" s="275"/>
      <c r="AA21" s="275"/>
      <c r="AB21" s="275"/>
      <c r="AC21" s="275"/>
      <c r="AD21" s="275"/>
      <c r="AE21" s="275"/>
      <c r="AF21" s="275"/>
      <c r="AG21" s="275"/>
      <c r="AH21" s="42">
        <f t="shared" si="5"/>
        <v>0</v>
      </c>
    </row>
    <row r="22" spans="1:34" ht="19.899999999999999" customHeight="1" x14ac:dyDescent="0.25">
      <c r="A22" s="49"/>
      <c r="B22" s="590"/>
      <c r="C22" s="601"/>
      <c r="D22" s="286" t="s">
        <v>2400</v>
      </c>
      <c r="E22" s="213">
        <v>25</v>
      </c>
      <c r="F22" s="213">
        <v>50</v>
      </c>
      <c r="G22" s="287" t="s">
        <v>2566</v>
      </c>
      <c r="H22" s="213">
        <v>3.3</v>
      </c>
      <c r="I22" s="213">
        <v>12</v>
      </c>
      <c r="J22" s="289">
        <f t="shared" si="6"/>
        <v>6.8365500000000008</v>
      </c>
      <c r="K22" s="290">
        <f>VLOOKUP(D22,Baza_cen[],4,0)</f>
        <v>22.560615000000002</v>
      </c>
      <c r="L22" s="281" t="str">
        <f t="shared" si="1"/>
        <v>rolka  3,3 mb</v>
      </c>
      <c r="M22" s="109">
        <f t="shared" si="2"/>
        <v>6.8365500000000008</v>
      </c>
      <c r="N22" s="109">
        <f t="shared" si="0"/>
        <v>22.560615000000002</v>
      </c>
      <c r="P22" s="35"/>
      <c r="Q22" s="274" t="str">
        <f t="shared" si="3"/>
        <v>rolka</v>
      </c>
      <c r="R22" s="394"/>
      <c r="S22" s="100">
        <f t="shared" si="4"/>
        <v>0</v>
      </c>
      <c r="T22" s="275"/>
      <c r="U22" s="275"/>
      <c r="V22" s="275"/>
      <c r="W22" s="275"/>
      <c r="X22" s="275"/>
      <c r="Y22" s="275"/>
      <c r="Z22" s="275"/>
      <c r="AA22" s="275"/>
      <c r="AB22" s="275"/>
      <c r="AC22" s="275"/>
      <c r="AD22" s="275"/>
      <c r="AE22" s="275"/>
      <c r="AF22" s="275"/>
      <c r="AG22" s="275"/>
      <c r="AH22" s="42">
        <f t="shared" si="5"/>
        <v>0</v>
      </c>
    </row>
    <row r="23" spans="1:34" ht="19.899999999999999" customHeight="1" x14ac:dyDescent="0.25">
      <c r="A23" s="49"/>
      <c r="B23" s="590"/>
      <c r="C23" s="601"/>
      <c r="D23" s="51" t="s">
        <v>2398</v>
      </c>
      <c r="E23" s="182">
        <v>20</v>
      </c>
      <c r="F23" s="182">
        <v>60</v>
      </c>
      <c r="G23" s="277" t="s">
        <v>2567</v>
      </c>
      <c r="H23" s="182">
        <v>3</v>
      </c>
      <c r="I23" s="182">
        <v>15</v>
      </c>
      <c r="J23" s="279">
        <f t="shared" si="6"/>
        <v>6.4438500000000003</v>
      </c>
      <c r="K23" s="280">
        <f>VLOOKUP(D23,Baza_cen[],4,0)</f>
        <v>19.33155</v>
      </c>
      <c r="L23" s="281" t="str">
        <f t="shared" si="1"/>
        <v>rolka  3 mb</v>
      </c>
      <c r="M23" s="109">
        <f t="shared" si="2"/>
        <v>6.4438500000000003</v>
      </c>
      <c r="N23" s="109">
        <f t="shared" si="0"/>
        <v>19.33155</v>
      </c>
      <c r="P23" s="35"/>
      <c r="Q23" s="274" t="str">
        <f t="shared" si="3"/>
        <v>rolka</v>
      </c>
      <c r="R23" s="394"/>
      <c r="S23" s="100">
        <f t="shared" si="4"/>
        <v>0</v>
      </c>
      <c r="T23" s="275"/>
      <c r="U23" s="275"/>
      <c r="V23" s="275"/>
      <c r="W23" s="275"/>
      <c r="X23" s="275"/>
      <c r="Y23" s="275"/>
      <c r="Z23" s="275"/>
      <c r="AA23" s="275"/>
      <c r="AB23" s="275"/>
      <c r="AC23" s="275"/>
      <c r="AD23" s="275"/>
      <c r="AE23" s="275"/>
      <c r="AF23" s="275"/>
      <c r="AG23" s="275"/>
      <c r="AH23" s="42">
        <f t="shared" si="5"/>
        <v>0</v>
      </c>
    </row>
    <row r="24" spans="1:34" ht="19.899999999999999" customHeight="1" x14ac:dyDescent="0.25">
      <c r="A24" s="61"/>
      <c r="B24" s="591"/>
      <c r="C24" s="604"/>
      <c r="D24" s="63" t="s">
        <v>2401</v>
      </c>
      <c r="E24" s="186">
        <v>25</v>
      </c>
      <c r="F24" s="186">
        <v>60</v>
      </c>
      <c r="G24" s="291" t="s">
        <v>2567</v>
      </c>
      <c r="H24" s="186">
        <v>3</v>
      </c>
      <c r="I24" s="186">
        <v>12</v>
      </c>
      <c r="J24" s="292">
        <f t="shared" si="6"/>
        <v>8.0325000000000006</v>
      </c>
      <c r="K24" s="293">
        <f>VLOOKUP(D24,Baza_cen[],4,0)</f>
        <v>24.0975</v>
      </c>
      <c r="L24" s="281" t="str">
        <f t="shared" si="1"/>
        <v>rolka  3 mb</v>
      </c>
      <c r="M24" s="109">
        <f t="shared" si="2"/>
        <v>8.0325000000000006</v>
      </c>
      <c r="N24" s="109">
        <f t="shared" si="0"/>
        <v>24.0975</v>
      </c>
      <c r="P24" s="35"/>
      <c r="Q24" s="274" t="str">
        <f t="shared" si="3"/>
        <v>rolka</v>
      </c>
      <c r="R24" s="394"/>
      <c r="S24" s="100">
        <f t="shared" si="4"/>
        <v>0</v>
      </c>
      <c r="T24" s="275"/>
      <c r="U24" s="275"/>
      <c r="V24" s="275"/>
      <c r="W24" s="275"/>
      <c r="X24" s="275"/>
      <c r="Y24" s="275"/>
      <c r="Z24" s="275"/>
      <c r="AA24" s="275"/>
      <c r="AB24" s="275"/>
      <c r="AC24" s="275"/>
      <c r="AD24" s="275"/>
      <c r="AE24" s="275"/>
      <c r="AF24" s="275"/>
      <c r="AG24" s="275"/>
      <c r="AH24" s="42">
        <f t="shared" si="5"/>
        <v>0</v>
      </c>
    </row>
    <row r="25" spans="1:34" ht="12.75" x14ac:dyDescent="0.25">
      <c r="M25" s="45"/>
      <c r="N25" s="45"/>
      <c r="P25" s="22"/>
      <c r="Q25" s="22"/>
      <c r="R25" s="398"/>
      <c r="S25" s="22"/>
      <c r="AH25" s="48"/>
    </row>
  </sheetData>
  <sheetProtection sheet="1" objects="1" scenarios="1"/>
  <protectedRanges>
    <protectedRange sqref="P5:R24" name="Rozstęp1"/>
  </protectedRanges>
  <mergeCells count="5">
    <mergeCell ref="A1:J1"/>
    <mergeCell ref="M1:AH1"/>
    <mergeCell ref="A2:K2"/>
    <mergeCell ref="B5:B24"/>
    <mergeCell ref="C5:C24"/>
  </mergeCells>
  <pageMargins left="0.23622047244094491" right="0.23622047244094491" top="0.74803149606299213" bottom="0.74803149606299213" header="0.31496062992125984" footer="0.31496062992125984"/>
  <pageSetup paperSize="9" scale="67" fitToHeight="0" orientation="portrait" r:id="rId1"/>
  <headerFooter>
    <oddHeader>&amp;C&amp;"-,Pogrubiony"&amp;22Karta Zamówień&amp;R&amp;K00-045&amp;D</oddHeader>
    <oddFooter>&amp;C&amp;G&amp;R&amp;K00-049&amp;P</oddFooter>
  </headerFooter>
  <drawing r:id="rId2"/>
  <legacyDrawingHF r:id="rId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F88B5B-CCDE-4245-9FCC-2BDC1AFC2209}">
  <sheetPr>
    <tabColor theme="0"/>
    <pageSetUpPr fitToPage="1"/>
  </sheetPr>
  <dimension ref="A1:AL51"/>
  <sheetViews>
    <sheetView showGridLines="0" zoomScale="85" zoomScaleNormal="85" zoomScaleSheetLayoutView="85" workbookViewId="0">
      <pane ySplit="3" topLeftCell="A4" activePane="bottomLeft" state="frozen"/>
      <selection sqref="A1:F1"/>
      <selection pane="bottomLeft" sqref="A1:I1"/>
    </sheetView>
  </sheetViews>
  <sheetFormatPr defaultColWidth="0" defaultRowHeight="13.9" customHeight="1" zeroHeight="1" x14ac:dyDescent="0.25"/>
  <cols>
    <col min="1" max="2" width="25" style="33" customWidth="1"/>
    <col min="3" max="3" width="11.28515625" style="147" bestFit="1" customWidth="1"/>
    <col min="4" max="4" width="20.7109375" style="33" customWidth="1"/>
    <col min="5" max="5" width="12.42578125" style="33" bestFit="1" customWidth="1"/>
    <col min="6" max="6" width="11.85546875" style="33" bestFit="1" customWidth="1"/>
    <col min="7" max="8" width="10.7109375" style="33" customWidth="1"/>
    <col min="9" max="10" width="10.7109375" style="294" customWidth="1"/>
    <col min="11" max="11" width="2.7109375" style="33" customWidth="1"/>
    <col min="12" max="13" width="15.7109375" style="33" customWidth="1"/>
    <col min="14" max="14" width="2.7109375" style="33" customWidth="1"/>
    <col min="15" max="15" width="2.7109375" style="33" hidden="1" customWidth="1"/>
    <col min="16" max="16" width="15.7109375" style="33" customWidth="1"/>
    <col min="17" max="17" width="7.140625" style="33" customWidth="1"/>
    <col min="18" max="18" width="3" style="33" customWidth="1"/>
    <col min="19" max="19" width="15.7109375" style="33" customWidth="1"/>
    <col min="20" max="20" width="2.7109375" style="33" customWidth="1"/>
    <col min="21" max="32" width="2.7109375" style="33" hidden="1" customWidth="1"/>
    <col min="33" max="33" width="18.7109375" style="33" customWidth="1"/>
    <col min="34" max="34" width="3.7109375" style="33" customWidth="1"/>
    <col min="35" max="35" width="25.7109375" style="33" customWidth="1"/>
    <col min="36" max="36" width="15.7109375" style="33" customWidth="1"/>
    <col min="37" max="37" width="15.7109375" style="33" hidden="1" customWidth="1"/>
    <col min="38" max="38" width="0" style="33" hidden="1" customWidth="1"/>
    <col min="39" max="16384" width="8.7109375" style="33" hidden="1"/>
  </cols>
  <sheetData>
    <row r="1" spans="1:38" ht="51.75" customHeight="1" thickBot="1" x14ac:dyDescent="0.3">
      <c r="A1" s="651" t="s">
        <v>4109</v>
      </c>
      <c r="B1" s="651"/>
      <c r="C1" s="651"/>
      <c r="D1" s="651"/>
      <c r="E1" s="651"/>
      <c r="F1" s="651"/>
      <c r="G1" s="651"/>
      <c r="H1" s="651"/>
      <c r="I1" s="651"/>
      <c r="J1" s="295" t="s">
        <v>1135</v>
      </c>
      <c r="K1" s="29" t="s">
        <v>2568</v>
      </c>
      <c r="L1" s="652" t="s">
        <v>2403</v>
      </c>
      <c r="M1" s="577"/>
      <c r="N1" s="577"/>
      <c r="O1" s="577"/>
      <c r="P1" s="577"/>
      <c r="Q1" s="577"/>
      <c r="R1" s="577"/>
      <c r="S1" s="577"/>
      <c r="T1" s="110"/>
      <c r="U1" s="110"/>
      <c r="V1" s="110"/>
      <c r="W1" s="110"/>
      <c r="X1" s="110"/>
      <c r="Y1" s="110"/>
      <c r="Z1" s="110"/>
      <c r="AA1" s="110"/>
      <c r="AB1" s="110"/>
      <c r="AC1" s="110"/>
      <c r="AD1" s="110"/>
      <c r="AE1" s="110"/>
      <c r="AF1" s="110"/>
      <c r="AG1" s="430" t="s">
        <v>1</v>
      </c>
      <c r="AH1" s="431"/>
      <c r="AI1" s="432">
        <f>RABATY!C4</f>
        <v>4.4000000000000004</v>
      </c>
    </row>
    <row r="2" spans="1:38" ht="24" customHeight="1" x14ac:dyDescent="0.25">
      <c r="A2" s="600" t="s">
        <v>2405</v>
      </c>
      <c r="B2" s="600"/>
      <c r="C2" s="600"/>
      <c r="D2" s="600"/>
      <c r="E2" s="600"/>
      <c r="F2" s="600"/>
      <c r="G2" s="600"/>
      <c r="H2" s="600"/>
      <c r="I2" s="600"/>
      <c r="J2" s="600"/>
      <c r="K2" s="272" t="s">
        <v>2555</v>
      </c>
      <c r="L2" s="633" t="s">
        <v>4</v>
      </c>
      <c r="M2" s="633"/>
      <c r="N2" s="37"/>
      <c r="O2" s="37"/>
      <c r="P2" s="423" t="s">
        <v>46</v>
      </c>
      <c r="Q2" s="274" t="s">
        <v>2451</v>
      </c>
      <c r="R2" s="405"/>
      <c r="S2" s="100" t="s">
        <v>2464</v>
      </c>
      <c r="T2" s="36"/>
      <c r="U2" s="36"/>
      <c r="V2" s="36"/>
      <c r="W2" s="36"/>
      <c r="X2" s="36"/>
      <c r="Y2" s="36"/>
      <c r="Z2" s="36"/>
      <c r="AA2" s="36"/>
      <c r="AB2" s="36"/>
      <c r="AC2" s="36"/>
      <c r="AD2" s="36"/>
      <c r="AE2" s="36"/>
      <c r="AF2" s="36"/>
      <c r="AG2" s="597" t="s">
        <v>39</v>
      </c>
      <c r="AH2" s="597"/>
      <c r="AI2" s="597"/>
      <c r="AJ2" s="37"/>
      <c r="AK2" s="37"/>
      <c r="AL2" s="37"/>
    </row>
    <row r="3" spans="1:38" ht="48.75" customHeight="1" x14ac:dyDescent="0.25">
      <c r="A3" s="38" t="s">
        <v>2406</v>
      </c>
      <c r="B3" s="38"/>
      <c r="C3" s="38" t="s">
        <v>2502</v>
      </c>
      <c r="D3" s="38" t="s">
        <v>42</v>
      </c>
      <c r="E3" s="38" t="s">
        <v>2556</v>
      </c>
      <c r="F3" s="38" t="s">
        <v>2569</v>
      </c>
      <c r="G3" s="38" t="s">
        <v>2524</v>
      </c>
      <c r="H3" s="38" t="s">
        <v>2570</v>
      </c>
      <c r="I3" s="38" t="s">
        <v>2525</v>
      </c>
      <c r="J3" s="38" t="s">
        <v>2526</v>
      </c>
      <c r="K3" s="30"/>
      <c r="L3" s="39">
        <f>RABATY!C16</f>
        <v>0</v>
      </c>
      <c r="M3" s="563"/>
      <c r="P3" s="423">
        <f>SUM(P5:P11)</f>
        <v>0</v>
      </c>
      <c r="Q3" s="539" t="s">
        <v>2456</v>
      </c>
      <c r="R3" s="405"/>
      <c r="S3" s="100">
        <f>SUM(S5:S11)</f>
        <v>0</v>
      </c>
      <c r="T3" s="296"/>
      <c r="U3" s="296"/>
      <c r="V3" s="296"/>
      <c r="W3" s="296"/>
      <c r="X3" s="296"/>
      <c r="Y3" s="296"/>
      <c r="Z3" s="296"/>
      <c r="AA3" s="296"/>
      <c r="AB3" s="296"/>
      <c r="AC3" s="296"/>
      <c r="AD3" s="296"/>
      <c r="AE3" s="296"/>
      <c r="AF3" s="296"/>
      <c r="AG3" s="41">
        <f>SUM(AG5:AG11)</f>
        <v>0</v>
      </c>
      <c r="AH3" s="413"/>
      <c r="AI3" s="42">
        <f>AG3*AI1</f>
        <v>0</v>
      </c>
    </row>
    <row r="4" spans="1:38" ht="9.9499999999999993" customHeight="1" x14ac:dyDescent="0.25">
      <c r="B4" s="150"/>
      <c r="C4" s="150"/>
      <c r="D4" s="150"/>
      <c r="E4" s="150"/>
      <c r="F4" s="150"/>
      <c r="G4" s="150"/>
      <c r="H4" s="150"/>
      <c r="I4" s="164"/>
      <c r="J4" s="164"/>
      <c r="K4" s="276"/>
      <c r="L4" s="276"/>
      <c r="P4" s="119"/>
      <c r="Q4" s="540"/>
      <c r="R4" s="120"/>
      <c r="S4" s="119"/>
      <c r="AG4" s="76"/>
      <c r="AH4" s="415"/>
      <c r="AI4" s="48"/>
    </row>
    <row r="5" spans="1:38" ht="19.5" customHeight="1" x14ac:dyDescent="0.25">
      <c r="A5" s="592"/>
      <c r="B5" s="590" t="s">
        <v>4098</v>
      </c>
      <c r="C5" s="653">
        <v>600</v>
      </c>
      <c r="D5" s="51" t="s">
        <v>4100</v>
      </c>
      <c r="E5" s="297">
        <v>10</v>
      </c>
      <c r="F5" s="277" t="s">
        <v>2571</v>
      </c>
      <c r="G5" s="182">
        <v>13</v>
      </c>
      <c r="H5" s="278"/>
      <c r="I5" s="556">
        <f>J5/G5</f>
        <v>0.21230769230769228</v>
      </c>
      <c r="J5" s="556">
        <f>VLOOKUP(D5,Baza_cen[],4,0)</f>
        <v>2.76</v>
      </c>
      <c r="K5" s="557" t="str">
        <f>_xlfn.TEXTJOIN(" ",FALSE,$K$1,$G5,$K$2)</f>
        <v>rolka   13 mb</v>
      </c>
      <c r="L5" s="558">
        <f t="shared" ref="L5:M10" si="0">I5*(1-$L$3)</f>
        <v>0.21230769230769228</v>
      </c>
      <c r="M5" s="558">
        <f t="shared" si="0"/>
        <v>2.76</v>
      </c>
      <c r="P5" s="35"/>
      <c r="Q5" s="541" t="str">
        <f>$Q$3</f>
        <v>rolka</v>
      </c>
      <c r="R5" s="405"/>
      <c r="S5" s="100">
        <f t="shared" ref="S5:S10" si="1">P5*G5</f>
        <v>0</v>
      </c>
      <c r="AG5" s="41">
        <f t="shared" ref="AG5:AG10" si="2">P5*M5</f>
        <v>0</v>
      </c>
      <c r="AH5" s="413"/>
      <c r="AI5" s="42">
        <f>AG5*$AI$1</f>
        <v>0</v>
      </c>
      <c r="AL5" s="298"/>
    </row>
    <row r="6" spans="1:38" ht="19.5" customHeight="1" x14ac:dyDescent="0.25">
      <c r="A6" s="592"/>
      <c r="B6" s="590"/>
      <c r="C6" s="654"/>
      <c r="D6" s="56" t="s">
        <v>4099</v>
      </c>
      <c r="E6" s="299">
        <v>12</v>
      </c>
      <c r="F6" s="282" t="s">
        <v>2572</v>
      </c>
      <c r="G6" s="57">
        <v>12</v>
      </c>
      <c r="H6" s="283"/>
      <c r="I6" s="559">
        <f t="shared" ref="I6:I10" si="3">J6/G6</f>
        <v>0.31</v>
      </c>
      <c r="J6" s="559">
        <f>VLOOKUP(D6,Baza_cen[],4,0)</f>
        <v>3.72</v>
      </c>
      <c r="K6" s="557" t="str">
        <f t="shared" ref="K6:K10" si="4">_xlfn.TEXTJOIN(" ",FALSE,$K$1,$G6,$K$2)</f>
        <v>rolka   12 mb</v>
      </c>
      <c r="L6" s="558">
        <f t="shared" si="0"/>
        <v>0.31</v>
      </c>
      <c r="M6" s="558">
        <f t="shared" si="0"/>
        <v>3.72</v>
      </c>
      <c r="P6" s="35"/>
      <c r="Q6" s="541" t="str">
        <f t="shared" ref="Q6:Q10" si="5">$Q$3</f>
        <v>rolka</v>
      </c>
      <c r="R6" s="405"/>
      <c r="S6" s="100">
        <f t="shared" si="1"/>
        <v>0</v>
      </c>
      <c r="AG6" s="41">
        <f t="shared" si="2"/>
        <v>0</v>
      </c>
      <c r="AH6" s="413"/>
      <c r="AI6" s="42">
        <f t="shared" ref="AI6:AI10" si="6">AG6*$AI$1</f>
        <v>0</v>
      </c>
    </row>
    <row r="7" spans="1:38" ht="19.5" customHeight="1" x14ac:dyDescent="0.25">
      <c r="A7" s="592"/>
      <c r="B7" s="590"/>
      <c r="C7" s="654"/>
      <c r="D7" s="56" t="s">
        <v>4101</v>
      </c>
      <c r="E7" s="299">
        <v>15</v>
      </c>
      <c r="F7" s="282" t="s">
        <v>2572</v>
      </c>
      <c r="G7" s="57">
        <v>12</v>
      </c>
      <c r="H7" s="283"/>
      <c r="I7" s="559">
        <f t="shared" si="3"/>
        <v>0.38750000000000001</v>
      </c>
      <c r="J7" s="559">
        <f>VLOOKUP(D7,Baza_cen[],4,0)</f>
        <v>4.6500000000000004</v>
      </c>
      <c r="K7" s="557" t="str">
        <f t="shared" si="4"/>
        <v>rolka   12 mb</v>
      </c>
      <c r="L7" s="558">
        <f t="shared" si="0"/>
        <v>0.38750000000000001</v>
      </c>
      <c r="M7" s="558">
        <f t="shared" si="0"/>
        <v>4.6500000000000004</v>
      </c>
      <c r="P7" s="35"/>
      <c r="Q7" s="541" t="str">
        <f t="shared" si="5"/>
        <v>rolka</v>
      </c>
      <c r="R7" s="405"/>
      <c r="S7" s="100">
        <f t="shared" si="1"/>
        <v>0</v>
      </c>
      <c r="AG7" s="41">
        <f t="shared" si="2"/>
        <v>0</v>
      </c>
      <c r="AH7" s="413"/>
      <c r="AI7" s="42">
        <f t="shared" si="6"/>
        <v>0</v>
      </c>
    </row>
    <row r="8" spans="1:38" ht="19.5" customHeight="1" x14ac:dyDescent="0.25">
      <c r="A8" s="592"/>
      <c r="B8" s="590"/>
      <c r="C8" s="654"/>
      <c r="D8" s="56" t="s">
        <v>4102</v>
      </c>
      <c r="E8" s="299">
        <v>15</v>
      </c>
      <c r="F8" s="282" t="s">
        <v>2573</v>
      </c>
      <c r="G8" s="57">
        <v>8</v>
      </c>
      <c r="H8" s="283"/>
      <c r="I8" s="559">
        <f t="shared" si="3"/>
        <v>0.59375</v>
      </c>
      <c r="J8" s="559">
        <f>VLOOKUP(D8,Baza_cen[],4,0)</f>
        <v>4.75</v>
      </c>
      <c r="K8" s="557" t="str">
        <f t="shared" si="4"/>
        <v>rolka   8 mb</v>
      </c>
      <c r="L8" s="558">
        <f t="shared" si="0"/>
        <v>0.59375</v>
      </c>
      <c r="M8" s="558">
        <f t="shared" si="0"/>
        <v>4.75</v>
      </c>
      <c r="P8" s="35"/>
      <c r="Q8" s="541" t="str">
        <f t="shared" si="5"/>
        <v>rolka</v>
      </c>
      <c r="R8" s="405"/>
      <c r="S8" s="100">
        <f t="shared" si="1"/>
        <v>0</v>
      </c>
      <c r="AG8" s="41">
        <f t="shared" si="2"/>
        <v>0</v>
      </c>
      <c r="AH8" s="413"/>
      <c r="AI8" s="42">
        <f t="shared" si="6"/>
        <v>0</v>
      </c>
    </row>
    <row r="9" spans="1:38" ht="19.5" customHeight="1" x14ac:dyDescent="0.25">
      <c r="A9" s="592"/>
      <c r="B9" s="590"/>
      <c r="C9" s="654"/>
      <c r="D9" s="56" t="s">
        <v>4103</v>
      </c>
      <c r="E9" s="299">
        <v>15</v>
      </c>
      <c r="F9" s="282" t="s">
        <v>2574</v>
      </c>
      <c r="G9" s="57">
        <v>5.6</v>
      </c>
      <c r="H9" s="283"/>
      <c r="I9" s="559">
        <f t="shared" si="3"/>
        <v>0.75357142857142856</v>
      </c>
      <c r="J9" s="559">
        <f>VLOOKUP(D9,Baza_cen[],4,0)</f>
        <v>4.22</v>
      </c>
      <c r="K9" s="557" t="str">
        <f t="shared" si="4"/>
        <v>rolka   5,6 mb</v>
      </c>
      <c r="L9" s="558">
        <f t="shared" si="0"/>
        <v>0.75357142857142856</v>
      </c>
      <c r="M9" s="558">
        <f t="shared" si="0"/>
        <v>4.22</v>
      </c>
      <c r="P9" s="35"/>
      <c r="Q9" s="541" t="str">
        <f t="shared" si="5"/>
        <v>rolka</v>
      </c>
      <c r="R9" s="405"/>
      <c r="S9" s="100">
        <f t="shared" si="1"/>
        <v>0</v>
      </c>
      <c r="AG9" s="41">
        <f t="shared" si="2"/>
        <v>0</v>
      </c>
      <c r="AH9" s="413"/>
      <c r="AI9" s="42">
        <f t="shared" si="6"/>
        <v>0</v>
      </c>
    </row>
    <row r="10" spans="1:38" ht="19.5" customHeight="1" x14ac:dyDescent="0.25">
      <c r="A10" s="593"/>
      <c r="B10" s="591"/>
      <c r="C10" s="655"/>
      <c r="D10" s="63" t="s">
        <v>4104</v>
      </c>
      <c r="E10" s="300">
        <v>20</v>
      </c>
      <c r="F10" s="291" t="s">
        <v>4105</v>
      </c>
      <c r="G10" s="186">
        <v>6.6</v>
      </c>
      <c r="H10" s="301"/>
      <c r="I10" s="560">
        <f t="shared" si="3"/>
        <v>1.4939393939393939</v>
      </c>
      <c r="J10" s="560">
        <f>VLOOKUP(D10,Baza_cen[],4,0)</f>
        <v>9.86</v>
      </c>
      <c r="K10" s="557" t="str">
        <f t="shared" si="4"/>
        <v>rolka   6,6 mb</v>
      </c>
      <c r="L10" s="558">
        <f t="shared" si="0"/>
        <v>1.4939393939393939</v>
      </c>
      <c r="M10" s="558">
        <f t="shared" si="0"/>
        <v>9.86</v>
      </c>
      <c r="P10" s="35"/>
      <c r="Q10" s="541" t="str">
        <f t="shared" si="5"/>
        <v>rolka</v>
      </c>
      <c r="R10" s="405"/>
      <c r="S10" s="100">
        <f t="shared" si="1"/>
        <v>0</v>
      </c>
      <c r="AG10" s="41">
        <f t="shared" si="2"/>
        <v>0</v>
      </c>
      <c r="AH10" s="413"/>
      <c r="AI10" s="42">
        <f t="shared" si="6"/>
        <v>0</v>
      </c>
      <c r="AL10" s="298"/>
    </row>
    <row r="11" spans="1:38" ht="9.9499999999999993" customHeight="1" x14ac:dyDescent="0.25">
      <c r="I11" s="561"/>
      <c r="J11" s="561"/>
      <c r="K11" s="557"/>
      <c r="L11" s="562"/>
      <c r="M11" s="562"/>
      <c r="P11" s="119"/>
      <c r="Q11" s="540"/>
      <c r="R11" s="120"/>
      <c r="S11" s="119"/>
      <c r="AG11" s="76"/>
      <c r="AH11" s="415"/>
      <c r="AI11" s="76"/>
    </row>
    <row r="12" spans="1:38" ht="19.5" customHeight="1" x14ac:dyDescent="0.25">
      <c r="A12" s="592"/>
      <c r="B12" s="590" t="s">
        <v>5099</v>
      </c>
      <c r="C12" s="654" t="s">
        <v>5100</v>
      </c>
      <c r="D12" s="56" t="s">
        <v>4106</v>
      </c>
      <c r="E12" s="299">
        <v>64</v>
      </c>
      <c r="F12" s="282" t="s">
        <v>5098</v>
      </c>
      <c r="G12" s="57">
        <v>4.3</v>
      </c>
      <c r="H12" s="283"/>
      <c r="I12" s="559">
        <f t="shared" ref="I12:I14" si="7">J12/G12</f>
        <v>3.386046511627907</v>
      </c>
      <c r="J12" s="559">
        <f>VLOOKUP(D12,Baza_cen[],4,0)</f>
        <v>14.56</v>
      </c>
      <c r="K12" s="557" t="str">
        <f t="shared" ref="K12:K14" si="8">_xlfn.TEXTJOIN(" ",FALSE,$K$1,$G12,$K$2)</f>
        <v>rolka   4,3 mb</v>
      </c>
      <c r="L12" s="558">
        <f t="shared" ref="L12:L14" si="9">I12*(1-$L$3)</f>
        <v>3.386046511627907</v>
      </c>
      <c r="M12" s="558">
        <f t="shared" ref="M12:M14" si="10">J12*(1-$L$3)</f>
        <v>14.56</v>
      </c>
      <c r="P12" s="35"/>
      <c r="Q12" s="541" t="str">
        <f t="shared" ref="Q12:Q14" si="11">$Q$3</f>
        <v>rolka</v>
      </c>
      <c r="R12" s="405"/>
      <c r="S12" s="100">
        <f t="shared" ref="S12:S14" si="12">P12*G12</f>
        <v>0</v>
      </c>
      <c r="AG12" s="41">
        <f t="shared" ref="AG12:AG14" si="13">P12*M12</f>
        <v>0</v>
      </c>
      <c r="AH12" s="413"/>
      <c r="AI12" s="42">
        <f t="shared" ref="AI12:AI14" si="14">AG12*$AI$1</f>
        <v>0</v>
      </c>
    </row>
    <row r="13" spans="1:38" ht="19.5" customHeight="1" x14ac:dyDescent="0.25">
      <c r="A13" s="592"/>
      <c r="B13" s="590"/>
      <c r="C13" s="654"/>
      <c r="D13" s="56" t="s">
        <v>4107</v>
      </c>
      <c r="E13" s="299">
        <v>74</v>
      </c>
      <c r="F13" s="282" t="s">
        <v>5097</v>
      </c>
      <c r="G13" s="57">
        <v>3.3</v>
      </c>
      <c r="H13" s="283"/>
      <c r="I13" s="559">
        <f t="shared" si="7"/>
        <v>4.5939393939393947</v>
      </c>
      <c r="J13" s="559">
        <f>VLOOKUP(D13,Baza_cen[],4,0)</f>
        <v>15.16</v>
      </c>
      <c r="K13" s="557" t="str">
        <f t="shared" si="8"/>
        <v>rolka   3,3 mb</v>
      </c>
      <c r="L13" s="558">
        <f t="shared" si="9"/>
        <v>4.5939393939393947</v>
      </c>
      <c r="M13" s="558">
        <f t="shared" si="10"/>
        <v>15.16</v>
      </c>
      <c r="P13" s="35"/>
      <c r="Q13" s="541" t="str">
        <f t="shared" si="11"/>
        <v>rolka</v>
      </c>
      <c r="R13" s="405"/>
      <c r="S13" s="100">
        <f t="shared" si="12"/>
        <v>0</v>
      </c>
      <c r="AG13" s="41">
        <f t="shared" si="13"/>
        <v>0</v>
      </c>
      <c r="AH13" s="413"/>
      <c r="AI13" s="42">
        <f t="shared" si="14"/>
        <v>0</v>
      </c>
    </row>
    <row r="14" spans="1:38" ht="19.5" customHeight="1" x14ac:dyDescent="0.25">
      <c r="A14" s="593"/>
      <c r="B14" s="591"/>
      <c r="C14" s="655"/>
      <c r="D14" s="63" t="s">
        <v>4108</v>
      </c>
      <c r="E14" s="300">
        <v>84</v>
      </c>
      <c r="F14" s="291" t="s">
        <v>5097</v>
      </c>
      <c r="G14" s="186">
        <v>3.3</v>
      </c>
      <c r="H14" s="301"/>
      <c r="I14" s="560">
        <f t="shared" si="7"/>
        <v>5.1454545454545455</v>
      </c>
      <c r="J14" s="560">
        <f>VLOOKUP(D14,Baza_cen[],4,0)</f>
        <v>16.98</v>
      </c>
      <c r="K14" s="557" t="str">
        <f t="shared" si="8"/>
        <v>rolka   3,3 mb</v>
      </c>
      <c r="L14" s="558">
        <f t="shared" si="9"/>
        <v>5.1454545454545455</v>
      </c>
      <c r="M14" s="558">
        <f t="shared" si="10"/>
        <v>16.98</v>
      </c>
      <c r="P14" s="35"/>
      <c r="Q14" s="541" t="str">
        <f t="shared" si="11"/>
        <v>rolka</v>
      </c>
      <c r="R14" s="405"/>
      <c r="S14" s="100">
        <f t="shared" si="12"/>
        <v>0</v>
      </c>
      <c r="AG14" s="41">
        <f t="shared" si="13"/>
        <v>0</v>
      </c>
      <c r="AH14" s="413"/>
      <c r="AI14" s="42">
        <f t="shared" si="14"/>
        <v>0</v>
      </c>
      <c r="AL14" s="298"/>
    </row>
    <row r="15" spans="1:38" ht="13.9" customHeight="1" x14ac:dyDescent="0.25"/>
    <row r="16" spans="1:38" ht="13.9" customHeight="1" x14ac:dyDescent="0.25"/>
    <row r="17" ht="13.9" customHeight="1" x14ac:dyDescent="0.25"/>
    <row r="18" ht="13.9" customHeight="1" x14ac:dyDescent="0.25"/>
    <row r="19" ht="13.9" customHeight="1" x14ac:dyDescent="0.25"/>
    <row r="20" ht="13.9" customHeight="1" x14ac:dyDescent="0.25"/>
    <row r="21" ht="13.9" customHeight="1" x14ac:dyDescent="0.25"/>
    <row r="22" ht="13.9" customHeight="1" x14ac:dyDescent="0.25"/>
    <row r="23" ht="13.9" customHeight="1" x14ac:dyDescent="0.25"/>
    <row r="24" ht="13.9" customHeight="1" x14ac:dyDescent="0.25"/>
    <row r="25" ht="13.9" customHeight="1" x14ac:dyDescent="0.25"/>
    <row r="26" ht="13.9" customHeight="1" x14ac:dyDescent="0.25"/>
    <row r="27" ht="13.9" customHeight="1" x14ac:dyDescent="0.25"/>
    <row r="28" ht="13.9" customHeight="1" x14ac:dyDescent="0.25"/>
    <row r="29" ht="13.9" customHeight="1" x14ac:dyDescent="0.25"/>
    <row r="30" ht="13.9" customHeight="1" x14ac:dyDescent="0.25"/>
    <row r="31" ht="13.9" customHeight="1" x14ac:dyDescent="0.25"/>
    <row r="32" ht="13.9" customHeight="1" x14ac:dyDescent="0.25"/>
    <row r="33" ht="13.9" customHeight="1" x14ac:dyDescent="0.25"/>
    <row r="34" ht="13.9" customHeight="1" x14ac:dyDescent="0.25"/>
    <row r="35" ht="13.9" customHeight="1" x14ac:dyDescent="0.25"/>
    <row r="36" ht="13.9" customHeight="1" x14ac:dyDescent="0.25"/>
    <row r="37" ht="13.9" customHeight="1" x14ac:dyDescent="0.25"/>
    <row r="38" ht="13.9" customHeight="1" x14ac:dyDescent="0.25"/>
    <row r="39" ht="13.9" customHeight="1" x14ac:dyDescent="0.25"/>
    <row r="40" ht="13.9" customHeight="1" x14ac:dyDescent="0.25"/>
    <row r="41" ht="13.9" customHeight="1" x14ac:dyDescent="0.25"/>
    <row r="42" ht="13.9" customHeight="1" x14ac:dyDescent="0.25"/>
    <row r="43" ht="13.9" customHeight="1" x14ac:dyDescent="0.25"/>
    <row r="44" ht="13.9" customHeight="1" x14ac:dyDescent="0.25"/>
    <row r="45" ht="13.9" customHeight="1" x14ac:dyDescent="0.25"/>
    <row r="46" ht="13.9" customHeight="1" x14ac:dyDescent="0.25"/>
    <row r="47" ht="13.9" customHeight="1" x14ac:dyDescent="0.25"/>
    <row r="48" ht="13.9" customHeight="1" x14ac:dyDescent="0.25"/>
    <row r="49" ht="13.9" customHeight="1" x14ac:dyDescent="0.25"/>
    <row r="50" ht="13.9" customHeight="1" x14ac:dyDescent="0.25"/>
    <row r="51" ht="13.9" customHeight="1" x14ac:dyDescent="0.25"/>
  </sheetData>
  <sheetProtection sheet="1" objects="1" scenarios="1"/>
  <protectedRanges>
    <protectedRange sqref="P5:R19" name="Rozstęp1"/>
  </protectedRanges>
  <mergeCells count="11">
    <mergeCell ref="A5:A10"/>
    <mergeCell ref="B5:B10"/>
    <mergeCell ref="C5:C10"/>
    <mergeCell ref="A12:A14"/>
    <mergeCell ref="B12:B14"/>
    <mergeCell ref="C12:C14"/>
    <mergeCell ref="A1:I1"/>
    <mergeCell ref="L1:S1"/>
    <mergeCell ref="A2:J2"/>
    <mergeCell ref="L2:M2"/>
    <mergeCell ref="AG2:AI2"/>
  </mergeCells>
  <phoneticPr fontId="42" type="noConversion"/>
  <pageMargins left="0.23622047244094491" right="0.23622047244094491" top="0.74803149606299213" bottom="0.74803149606299213" header="0.31496062992125984" footer="0.31496062992125984"/>
  <pageSetup paperSize="9" scale="66" fitToHeight="0" orientation="portrait" r:id="rId1"/>
  <headerFooter>
    <oddHeader>&amp;C&amp;"-,Pogrubiony"&amp;22Karta Zamówień&amp;R&amp;K00-045&amp;D</oddHeader>
    <oddFooter>&amp;C&amp;G&amp;R&amp;K00-049&amp;P</oddFooter>
  </headerFooter>
  <colBreaks count="1" manualBreakCount="1">
    <brk id="10" max="1048575" man="1"/>
  </colBreaks>
  <legacyDrawingHF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F57249-B1D8-4F8B-8887-7F876AECBAAC}">
  <sheetPr>
    <tabColor theme="1"/>
    <pageSetUpPr fitToPage="1"/>
  </sheetPr>
  <dimension ref="A1:AN51"/>
  <sheetViews>
    <sheetView showGridLines="0" zoomScale="85" zoomScaleNormal="85" zoomScaleSheetLayoutView="55" workbookViewId="0">
      <pane ySplit="3" topLeftCell="A4" activePane="bottomLeft" state="frozen"/>
      <selection sqref="A1:F1"/>
      <selection pane="bottomLeft" sqref="A1:G1"/>
    </sheetView>
  </sheetViews>
  <sheetFormatPr defaultColWidth="0" defaultRowHeight="13.9" customHeight="1" zeroHeight="1" x14ac:dyDescent="0.25"/>
  <cols>
    <col min="1" max="2" width="25" style="33" customWidth="1"/>
    <col min="3" max="3" width="20.85546875" style="147" customWidth="1"/>
    <col min="4" max="6" width="16" style="33" customWidth="1"/>
    <col min="7" max="7" width="16" style="147" customWidth="1"/>
    <col min="8" max="8" width="16" style="197" customWidth="1"/>
    <col min="9" max="9" width="2.7109375" style="33" customWidth="1"/>
    <col min="10" max="11" width="14" style="33" customWidth="1"/>
    <col min="12" max="12" width="2.7109375" style="33" customWidth="1"/>
    <col min="13" max="15" width="2.7109375" style="33" hidden="1" customWidth="1"/>
    <col min="16" max="16" width="15.7109375" style="33" customWidth="1"/>
    <col min="17" max="17" width="9.140625" style="33" customWidth="1"/>
    <col min="18" max="18" width="3.7109375" style="33" customWidth="1"/>
    <col min="19" max="19" width="15.7109375" style="33" customWidth="1"/>
    <col min="20" max="20" width="2.7109375" style="33" customWidth="1"/>
    <col min="21" max="33" width="2.7109375" style="33" hidden="1" customWidth="1"/>
    <col min="34" max="34" width="18.85546875" style="253" customWidth="1"/>
    <col min="35" max="35" width="7.28515625" style="33" customWidth="1"/>
    <col min="36" max="40" width="0" style="33" hidden="1" customWidth="1"/>
    <col min="41" max="16384" width="8.7109375" style="33" hidden="1"/>
  </cols>
  <sheetData>
    <row r="1" spans="1:40" ht="51.75" customHeight="1" thickBot="1" x14ac:dyDescent="0.3">
      <c r="A1" s="656" t="s">
        <v>21</v>
      </c>
      <c r="B1" s="656"/>
      <c r="C1" s="656"/>
      <c r="D1" s="656"/>
      <c r="E1" s="656"/>
      <c r="F1" s="656"/>
      <c r="G1" s="656"/>
      <c r="H1" s="303" t="s">
        <v>22</v>
      </c>
      <c r="I1" s="29" t="s">
        <v>2521</v>
      </c>
      <c r="J1" s="631" t="s">
        <v>2403</v>
      </c>
      <c r="K1" s="631"/>
      <c r="L1" s="612"/>
      <c r="M1" s="612"/>
      <c r="N1" s="612"/>
      <c r="O1" s="612"/>
      <c r="P1" s="612"/>
      <c r="Q1" s="612"/>
      <c r="R1" s="612"/>
      <c r="S1" s="612"/>
      <c r="T1" s="147"/>
      <c r="U1" s="147"/>
      <c r="V1" s="147"/>
      <c r="W1" s="147"/>
      <c r="X1" s="147"/>
      <c r="Y1" s="147"/>
      <c r="Z1" s="147"/>
      <c r="AA1" s="147"/>
      <c r="AB1" s="147"/>
      <c r="AC1" s="147"/>
      <c r="AD1" s="147"/>
      <c r="AE1" s="147"/>
      <c r="AF1" s="147"/>
      <c r="AG1" s="147"/>
      <c r="AH1" s="33"/>
    </row>
    <row r="2" spans="1:40" ht="24" customHeight="1" x14ac:dyDescent="0.25">
      <c r="A2" s="600" t="s">
        <v>2463</v>
      </c>
      <c r="B2" s="600"/>
      <c r="C2" s="600"/>
      <c r="D2" s="600"/>
      <c r="E2" s="600"/>
      <c r="F2" s="600"/>
      <c r="G2" s="600"/>
      <c r="H2" s="600"/>
      <c r="J2" s="34" t="s">
        <v>2522</v>
      </c>
      <c r="K2" s="304"/>
      <c r="L2" s="37"/>
      <c r="M2" s="37"/>
      <c r="N2" s="37"/>
      <c r="O2" s="37"/>
      <c r="P2" s="423" t="s">
        <v>46</v>
      </c>
      <c r="Q2" s="274" t="s">
        <v>2451</v>
      </c>
      <c r="R2" s="399"/>
      <c r="S2" s="100" t="s">
        <v>2464</v>
      </c>
      <c r="T2" s="36"/>
      <c r="U2" s="36"/>
      <c r="V2" s="36"/>
      <c r="W2" s="36"/>
      <c r="X2" s="36"/>
      <c r="Y2" s="36"/>
      <c r="Z2" s="36"/>
      <c r="AA2" s="36"/>
      <c r="AB2" s="36"/>
      <c r="AC2" s="36"/>
      <c r="AD2" s="36"/>
      <c r="AE2" s="36"/>
      <c r="AF2" s="36"/>
      <c r="AG2" s="36"/>
      <c r="AH2" s="101" t="s">
        <v>39</v>
      </c>
      <c r="AI2" s="37"/>
      <c r="AJ2" s="37"/>
      <c r="AK2" s="37"/>
      <c r="AL2" s="37"/>
      <c r="AM2" s="37"/>
      <c r="AN2" s="37"/>
    </row>
    <row r="3" spans="1:40" ht="48.75" customHeight="1" x14ac:dyDescent="0.25">
      <c r="A3" s="38" t="s">
        <v>2406</v>
      </c>
      <c r="B3" s="38"/>
      <c r="C3" s="38" t="s">
        <v>2502</v>
      </c>
      <c r="D3" s="38" t="s">
        <v>42</v>
      </c>
      <c r="E3" s="38" t="s">
        <v>2517</v>
      </c>
      <c r="F3" s="38" t="s">
        <v>2524</v>
      </c>
      <c r="G3" s="38" t="s">
        <v>2525</v>
      </c>
      <c r="H3" s="38" t="s">
        <v>2526</v>
      </c>
      <c r="J3" s="39">
        <f>RABATY!C18</f>
        <v>0</v>
      </c>
      <c r="K3" s="305"/>
      <c r="P3" s="423">
        <f>SUM(P5:P50)</f>
        <v>0</v>
      </c>
      <c r="Q3" s="274" t="s">
        <v>2456</v>
      </c>
      <c r="R3" s="394"/>
      <c r="S3" s="100">
        <f>SUM(S5:S50)</f>
        <v>0</v>
      </c>
      <c r="T3" s="306"/>
      <c r="U3" s="306"/>
      <c r="V3" s="306"/>
      <c r="W3" s="306"/>
      <c r="X3" s="306"/>
      <c r="Y3" s="306"/>
      <c r="Z3" s="306"/>
      <c r="AA3" s="306"/>
      <c r="AB3" s="306"/>
      <c r="AC3" s="306"/>
      <c r="AD3" s="306"/>
      <c r="AE3" s="306"/>
      <c r="AF3" s="306"/>
      <c r="AG3" s="306"/>
      <c r="AH3" s="42">
        <f>SUM(AH5:AH50)</f>
        <v>0</v>
      </c>
    </row>
    <row r="4" spans="1:40" ht="9.9499999999999993" customHeight="1" x14ac:dyDescent="0.25">
      <c r="B4" s="150"/>
      <c r="C4" s="150"/>
      <c r="D4" s="150"/>
      <c r="E4" s="150"/>
      <c r="F4" s="150"/>
      <c r="G4" s="9"/>
      <c r="H4" s="9"/>
      <c r="J4" s="45"/>
      <c r="P4" s="119"/>
      <c r="Q4" s="119"/>
      <c r="R4" s="400"/>
      <c r="S4" s="119"/>
      <c r="AH4" s="76"/>
    </row>
    <row r="5" spans="1:40" ht="15" x14ac:dyDescent="0.25">
      <c r="A5" s="592"/>
      <c r="B5" s="657" t="s">
        <v>1153</v>
      </c>
      <c r="C5" s="660" t="s">
        <v>2575</v>
      </c>
      <c r="D5" s="51" t="s">
        <v>1152</v>
      </c>
      <c r="E5" s="182">
        <v>100</v>
      </c>
      <c r="F5" s="182">
        <v>25</v>
      </c>
      <c r="G5" s="307">
        <f>VLOOKUP(D5,Baza_cen[],4,0)</f>
        <v>2.3867172000000001</v>
      </c>
      <c r="H5" s="307">
        <f>G5*F5</f>
        <v>59.667930000000005</v>
      </c>
      <c r="I5" s="308"/>
      <c r="J5" s="109">
        <f>G5*(1-$J$3)</f>
        <v>2.3867172000000001</v>
      </c>
      <c r="K5" s="109">
        <f>H5*(1-$J$3)</f>
        <v>59.667930000000005</v>
      </c>
      <c r="P5" s="35"/>
      <c r="Q5" s="274" t="str">
        <f>$Q$3</f>
        <v>rolka</v>
      </c>
      <c r="R5" s="394"/>
      <c r="S5" s="100">
        <f>P5*F5</f>
        <v>0</v>
      </c>
      <c r="AH5" s="42">
        <f t="shared" ref="AH5:AH18" si="0">P5*K5</f>
        <v>0</v>
      </c>
    </row>
    <row r="6" spans="1:40" ht="15" x14ac:dyDescent="0.25">
      <c r="A6" s="592"/>
      <c r="B6" s="658"/>
      <c r="C6" s="661"/>
      <c r="D6" s="56" t="s">
        <v>1155</v>
      </c>
      <c r="E6" s="57">
        <v>150</v>
      </c>
      <c r="F6" s="57">
        <v>25</v>
      </c>
      <c r="G6" s="309">
        <f>VLOOKUP(D6,Baza_cen[],4,0)</f>
        <v>3.5019431999999999</v>
      </c>
      <c r="H6" s="309">
        <f t="shared" ref="H6:H50" si="1">G6*F6</f>
        <v>87.548580000000001</v>
      </c>
      <c r="I6" s="308"/>
      <c r="J6" s="109">
        <f t="shared" ref="J6:K27" si="2">G6*(1-$J$3)</f>
        <v>3.5019431999999999</v>
      </c>
      <c r="K6" s="109">
        <f t="shared" si="2"/>
        <v>87.548580000000001</v>
      </c>
      <c r="P6" s="35"/>
      <c r="Q6" s="274" t="str">
        <f t="shared" ref="Q6:Q18" si="3">$Q$3</f>
        <v>rolka</v>
      </c>
      <c r="R6" s="394"/>
      <c r="S6" s="100">
        <f t="shared" ref="S6:S18" si="4">P6*F6</f>
        <v>0</v>
      </c>
      <c r="AH6" s="42">
        <f t="shared" si="0"/>
        <v>0</v>
      </c>
    </row>
    <row r="7" spans="1:40" ht="15" x14ac:dyDescent="0.25">
      <c r="A7" s="592"/>
      <c r="B7" s="658"/>
      <c r="C7" s="661"/>
      <c r="D7" s="56" t="s">
        <v>1156</v>
      </c>
      <c r="E7" s="57">
        <v>200</v>
      </c>
      <c r="F7" s="57">
        <v>25</v>
      </c>
      <c r="G7" s="309">
        <f>VLOOKUP(D7,Baza_cen[],4,0)</f>
        <v>4.6131624000000011</v>
      </c>
      <c r="H7" s="309">
        <f t="shared" si="1"/>
        <v>115.32906000000003</v>
      </c>
      <c r="I7" s="308"/>
      <c r="J7" s="109">
        <f t="shared" si="2"/>
        <v>4.6131624000000011</v>
      </c>
      <c r="K7" s="109">
        <f t="shared" si="2"/>
        <v>115.32906000000003</v>
      </c>
      <c r="P7" s="35"/>
      <c r="Q7" s="274" t="str">
        <f t="shared" si="3"/>
        <v>rolka</v>
      </c>
      <c r="R7" s="394"/>
      <c r="S7" s="100">
        <f t="shared" si="4"/>
        <v>0</v>
      </c>
      <c r="AH7" s="42">
        <f t="shared" si="0"/>
        <v>0</v>
      </c>
    </row>
    <row r="8" spans="1:40" ht="15" x14ac:dyDescent="0.25">
      <c r="A8" s="592"/>
      <c r="B8" s="658"/>
      <c r="C8" s="661"/>
      <c r="D8" s="56" t="s">
        <v>1157</v>
      </c>
      <c r="E8" s="57">
        <v>250</v>
      </c>
      <c r="F8" s="57">
        <v>25</v>
      </c>
      <c r="G8" s="309">
        <f>VLOOKUP(D8,Baza_cen[],4,0)</f>
        <v>5.7230460000000001</v>
      </c>
      <c r="H8" s="309">
        <f t="shared" si="1"/>
        <v>143.07615000000001</v>
      </c>
      <c r="I8" s="308"/>
      <c r="J8" s="109">
        <f t="shared" si="2"/>
        <v>5.7230460000000001</v>
      </c>
      <c r="K8" s="109">
        <f t="shared" si="2"/>
        <v>143.07615000000001</v>
      </c>
      <c r="P8" s="35"/>
      <c r="Q8" s="274" t="str">
        <f t="shared" si="3"/>
        <v>rolka</v>
      </c>
      <c r="R8" s="394"/>
      <c r="S8" s="100">
        <f t="shared" si="4"/>
        <v>0</v>
      </c>
      <c r="AH8" s="42">
        <f t="shared" si="0"/>
        <v>0</v>
      </c>
    </row>
    <row r="9" spans="1:40" ht="15" x14ac:dyDescent="0.25">
      <c r="A9" s="592"/>
      <c r="B9" s="658"/>
      <c r="C9" s="661"/>
      <c r="D9" s="56" t="s">
        <v>1158</v>
      </c>
      <c r="E9" s="57">
        <v>300</v>
      </c>
      <c r="F9" s="57">
        <v>25</v>
      </c>
      <c r="G9" s="309">
        <f>VLOOKUP(D9,Baza_cen[],4,0)</f>
        <v>6.8155668</v>
      </c>
      <c r="H9" s="309">
        <f t="shared" si="1"/>
        <v>170.38917000000001</v>
      </c>
      <c r="I9" s="308"/>
      <c r="J9" s="109">
        <f t="shared" si="2"/>
        <v>6.8155668</v>
      </c>
      <c r="K9" s="109">
        <f t="shared" si="2"/>
        <v>170.38917000000001</v>
      </c>
      <c r="P9" s="35"/>
      <c r="Q9" s="274" t="str">
        <f t="shared" si="3"/>
        <v>rolka</v>
      </c>
      <c r="R9" s="394"/>
      <c r="S9" s="100">
        <f t="shared" si="4"/>
        <v>0</v>
      </c>
      <c r="AH9" s="42">
        <f t="shared" si="0"/>
        <v>0</v>
      </c>
    </row>
    <row r="10" spans="1:40" ht="15" x14ac:dyDescent="0.25">
      <c r="A10" s="592"/>
      <c r="B10" s="658"/>
      <c r="C10" s="661"/>
      <c r="D10" s="56" t="s">
        <v>1159</v>
      </c>
      <c r="E10" s="57">
        <v>350</v>
      </c>
      <c r="F10" s="57">
        <v>25</v>
      </c>
      <c r="G10" s="309">
        <f>VLOOKUP(D10,Baza_cen[],4,0)</f>
        <v>7.9538319000000008</v>
      </c>
      <c r="H10" s="309">
        <f t="shared" si="1"/>
        <v>198.84579750000003</v>
      </c>
      <c r="I10" s="308"/>
      <c r="J10" s="109">
        <f t="shared" si="2"/>
        <v>7.9538319000000008</v>
      </c>
      <c r="K10" s="109">
        <f t="shared" si="2"/>
        <v>198.84579750000003</v>
      </c>
      <c r="P10" s="35"/>
      <c r="Q10" s="274" t="str">
        <f t="shared" si="3"/>
        <v>rolka</v>
      </c>
      <c r="R10" s="394"/>
      <c r="S10" s="100">
        <f t="shared" si="4"/>
        <v>0</v>
      </c>
      <c r="AH10" s="42">
        <f t="shared" si="0"/>
        <v>0</v>
      </c>
    </row>
    <row r="11" spans="1:40" ht="15" x14ac:dyDescent="0.25">
      <c r="A11" s="592"/>
      <c r="B11" s="658"/>
      <c r="C11" s="661"/>
      <c r="D11" s="56" t="s">
        <v>1160</v>
      </c>
      <c r="E11" s="57">
        <v>400</v>
      </c>
      <c r="F11" s="57">
        <v>25</v>
      </c>
      <c r="G11" s="309">
        <f>VLOOKUP(D11,Baza_cen[],4,0)</f>
        <v>9.0847511999999995</v>
      </c>
      <c r="H11" s="309">
        <f t="shared" si="1"/>
        <v>227.11877999999999</v>
      </c>
      <c r="I11" s="308"/>
      <c r="J11" s="109">
        <f t="shared" si="2"/>
        <v>9.0847511999999995</v>
      </c>
      <c r="K11" s="109">
        <f t="shared" si="2"/>
        <v>227.11877999999999</v>
      </c>
      <c r="P11" s="35"/>
      <c r="Q11" s="274" t="str">
        <f t="shared" si="3"/>
        <v>rolka</v>
      </c>
      <c r="R11" s="394"/>
      <c r="S11" s="100">
        <f t="shared" si="4"/>
        <v>0</v>
      </c>
      <c r="AH11" s="42">
        <f t="shared" si="0"/>
        <v>0</v>
      </c>
    </row>
    <row r="12" spans="1:40" ht="15" x14ac:dyDescent="0.25">
      <c r="A12" s="592"/>
      <c r="B12" s="658"/>
      <c r="C12" s="661"/>
      <c r="D12" s="56" t="s">
        <v>1161</v>
      </c>
      <c r="E12" s="57">
        <v>450</v>
      </c>
      <c r="F12" s="57">
        <v>25</v>
      </c>
      <c r="G12" s="309">
        <f>VLOOKUP(D12,Baza_cen[],4,0)</f>
        <v>10.21734</v>
      </c>
      <c r="H12" s="309">
        <f t="shared" si="1"/>
        <v>255.43350000000001</v>
      </c>
      <c r="I12" s="308"/>
      <c r="J12" s="109">
        <f t="shared" si="2"/>
        <v>10.21734</v>
      </c>
      <c r="K12" s="109">
        <f t="shared" si="2"/>
        <v>255.43350000000001</v>
      </c>
      <c r="P12" s="35"/>
      <c r="Q12" s="274" t="str">
        <f t="shared" si="3"/>
        <v>rolka</v>
      </c>
      <c r="R12" s="394"/>
      <c r="S12" s="100">
        <f t="shared" si="4"/>
        <v>0</v>
      </c>
      <c r="AH12" s="42">
        <f t="shared" si="0"/>
        <v>0</v>
      </c>
    </row>
    <row r="13" spans="1:40" ht="15" x14ac:dyDescent="0.25">
      <c r="A13" s="592"/>
      <c r="B13" s="658"/>
      <c r="C13" s="661"/>
      <c r="D13" s="56" t="s">
        <v>1162</v>
      </c>
      <c r="E13" s="57">
        <v>500</v>
      </c>
      <c r="F13" s="57">
        <v>25</v>
      </c>
      <c r="G13" s="309">
        <f>VLOOKUP(D13,Baza_cen[],4,0)</f>
        <v>11.299176000000003</v>
      </c>
      <c r="H13" s="309">
        <f t="shared" si="1"/>
        <v>282.47940000000006</v>
      </c>
      <c r="I13" s="308"/>
      <c r="J13" s="109">
        <f t="shared" si="2"/>
        <v>11.299176000000003</v>
      </c>
      <c r="K13" s="109">
        <f t="shared" si="2"/>
        <v>282.47940000000006</v>
      </c>
      <c r="P13" s="35"/>
      <c r="Q13" s="274" t="str">
        <f t="shared" si="3"/>
        <v>rolka</v>
      </c>
      <c r="R13" s="394"/>
      <c r="S13" s="100">
        <f t="shared" si="4"/>
        <v>0</v>
      </c>
      <c r="AH13" s="42">
        <f t="shared" si="0"/>
        <v>0</v>
      </c>
    </row>
    <row r="14" spans="1:40" ht="15" x14ac:dyDescent="0.25">
      <c r="A14" s="592"/>
      <c r="B14" s="658"/>
      <c r="C14" s="661"/>
      <c r="D14" s="56" t="s">
        <v>1163</v>
      </c>
      <c r="E14" s="57">
        <v>550</v>
      </c>
      <c r="F14" s="57">
        <v>25</v>
      </c>
      <c r="G14" s="309">
        <f>VLOOKUP(D14,Baza_cen[],4,0)</f>
        <v>12.429093600000003</v>
      </c>
      <c r="H14" s="309">
        <f t="shared" si="1"/>
        <v>310.72734000000008</v>
      </c>
      <c r="I14" s="308"/>
      <c r="J14" s="109">
        <f t="shared" si="2"/>
        <v>12.429093600000003</v>
      </c>
      <c r="K14" s="109">
        <f t="shared" si="2"/>
        <v>310.72734000000008</v>
      </c>
      <c r="P14" s="35"/>
      <c r="Q14" s="274" t="str">
        <f t="shared" si="3"/>
        <v>rolka</v>
      </c>
      <c r="R14" s="394"/>
      <c r="S14" s="100">
        <f t="shared" si="4"/>
        <v>0</v>
      </c>
      <c r="AH14" s="42">
        <f t="shared" si="0"/>
        <v>0</v>
      </c>
    </row>
    <row r="15" spans="1:40" ht="15" x14ac:dyDescent="0.25">
      <c r="A15" s="592"/>
      <c r="B15" s="658"/>
      <c r="C15" s="661"/>
      <c r="D15" s="56" t="s">
        <v>1164</v>
      </c>
      <c r="E15" s="57">
        <v>600</v>
      </c>
      <c r="F15" s="57">
        <v>25</v>
      </c>
      <c r="G15" s="309">
        <f>VLOOKUP(D15,Baza_cen[],4,0)</f>
        <v>13.559011200000002</v>
      </c>
      <c r="H15" s="309">
        <f t="shared" si="1"/>
        <v>338.97528000000005</v>
      </c>
      <c r="I15" s="308"/>
      <c r="J15" s="109">
        <f t="shared" si="2"/>
        <v>13.559011200000002</v>
      </c>
      <c r="K15" s="109">
        <f t="shared" si="2"/>
        <v>338.97528000000005</v>
      </c>
      <c r="P15" s="35"/>
      <c r="Q15" s="274" t="str">
        <f t="shared" si="3"/>
        <v>rolka</v>
      </c>
      <c r="R15" s="394"/>
      <c r="S15" s="100">
        <f t="shared" si="4"/>
        <v>0</v>
      </c>
      <c r="AH15" s="42">
        <f t="shared" si="0"/>
        <v>0</v>
      </c>
    </row>
    <row r="16" spans="1:40" ht="15" x14ac:dyDescent="0.25">
      <c r="A16" s="592"/>
      <c r="B16" s="658"/>
      <c r="C16" s="661"/>
      <c r="D16" s="56" t="s">
        <v>1165</v>
      </c>
      <c r="E16" s="57">
        <v>650</v>
      </c>
      <c r="F16" s="57">
        <v>25</v>
      </c>
      <c r="G16" s="309">
        <f>VLOOKUP(D16,Baza_cen[],4,0)</f>
        <v>14.688928800000003</v>
      </c>
      <c r="H16" s="309">
        <f t="shared" si="1"/>
        <v>367.22322000000008</v>
      </c>
      <c r="I16" s="308"/>
      <c r="J16" s="109">
        <f t="shared" si="2"/>
        <v>14.688928800000003</v>
      </c>
      <c r="K16" s="109">
        <f t="shared" si="2"/>
        <v>367.22322000000008</v>
      </c>
      <c r="P16" s="35"/>
      <c r="Q16" s="274" t="str">
        <f t="shared" si="3"/>
        <v>rolka</v>
      </c>
      <c r="R16" s="394"/>
      <c r="S16" s="100">
        <f t="shared" si="4"/>
        <v>0</v>
      </c>
      <c r="AH16" s="42">
        <f t="shared" si="0"/>
        <v>0</v>
      </c>
    </row>
    <row r="17" spans="1:34" ht="15" x14ac:dyDescent="0.25">
      <c r="A17" s="592"/>
      <c r="B17" s="658"/>
      <c r="C17" s="661"/>
      <c r="D17" s="56" t="s">
        <v>1166</v>
      </c>
      <c r="E17" s="57">
        <v>700</v>
      </c>
      <c r="F17" s="57">
        <v>25</v>
      </c>
      <c r="G17" s="309">
        <f>VLOOKUP(D17,Baza_cen[],4,0)</f>
        <v>15.818846400000004</v>
      </c>
      <c r="H17" s="309">
        <f t="shared" si="1"/>
        <v>395.47116000000011</v>
      </c>
      <c r="I17" s="308"/>
      <c r="J17" s="109">
        <f t="shared" si="2"/>
        <v>15.818846400000004</v>
      </c>
      <c r="K17" s="109">
        <f t="shared" si="2"/>
        <v>395.47116000000011</v>
      </c>
      <c r="P17" s="35"/>
      <c r="Q17" s="274" t="str">
        <f t="shared" si="3"/>
        <v>rolka</v>
      </c>
      <c r="R17" s="394"/>
      <c r="S17" s="100">
        <f t="shared" si="4"/>
        <v>0</v>
      </c>
      <c r="AH17" s="42">
        <f t="shared" si="0"/>
        <v>0</v>
      </c>
    </row>
    <row r="18" spans="1:34" ht="15" x14ac:dyDescent="0.25">
      <c r="A18" s="593"/>
      <c r="B18" s="659"/>
      <c r="C18" s="662"/>
      <c r="D18" s="63" t="s">
        <v>1167</v>
      </c>
      <c r="E18" s="186">
        <v>750</v>
      </c>
      <c r="F18" s="186">
        <v>25</v>
      </c>
      <c r="G18" s="310">
        <f>VLOOKUP(D18,Baza_cen[],4,0)</f>
        <v>16.948764000000004</v>
      </c>
      <c r="H18" s="310">
        <f t="shared" si="1"/>
        <v>423.71910000000008</v>
      </c>
      <c r="I18" s="308"/>
      <c r="J18" s="109">
        <f t="shared" si="2"/>
        <v>16.948764000000004</v>
      </c>
      <c r="K18" s="109">
        <f t="shared" si="2"/>
        <v>423.71910000000008</v>
      </c>
      <c r="P18" s="35"/>
      <c r="Q18" s="274" t="str">
        <f t="shared" si="3"/>
        <v>rolka</v>
      </c>
      <c r="R18" s="394"/>
      <c r="S18" s="100">
        <f t="shared" si="4"/>
        <v>0</v>
      </c>
      <c r="AH18" s="42">
        <f t="shared" si="0"/>
        <v>0</v>
      </c>
    </row>
    <row r="19" spans="1:34" ht="9.9499999999999993" customHeight="1" x14ac:dyDescent="0.25">
      <c r="G19" s="177"/>
      <c r="H19" s="177"/>
      <c r="J19" s="168"/>
      <c r="K19" s="168"/>
      <c r="P19" s="119"/>
      <c r="Q19" s="119"/>
      <c r="R19" s="400"/>
      <c r="S19" s="119"/>
      <c r="AH19" s="76"/>
    </row>
    <row r="20" spans="1:34" ht="15" x14ac:dyDescent="0.25">
      <c r="A20" s="592"/>
      <c r="B20" s="657" t="s">
        <v>1169</v>
      </c>
      <c r="C20" s="660" t="s">
        <v>2576</v>
      </c>
      <c r="D20" s="51" t="s">
        <v>1168</v>
      </c>
      <c r="E20" s="182">
        <v>100</v>
      </c>
      <c r="F20" s="182">
        <v>25</v>
      </c>
      <c r="G20" s="307">
        <f>VLOOKUP(D20,Baza_cen[],4,0)</f>
        <v>3.4899228000000004</v>
      </c>
      <c r="H20" s="307">
        <f t="shared" si="1"/>
        <v>87.248070000000013</v>
      </c>
      <c r="I20" s="298"/>
      <c r="J20" s="109">
        <f t="shared" si="2"/>
        <v>3.4899228000000004</v>
      </c>
      <c r="K20" s="109">
        <f t="shared" si="2"/>
        <v>87.248070000000013</v>
      </c>
      <c r="P20" s="35"/>
      <c r="Q20" s="274" t="str">
        <f t="shared" ref="Q20:Q28" si="5">$Q$3</f>
        <v>rolka</v>
      </c>
      <c r="R20" s="394"/>
      <c r="S20" s="100">
        <f>P20*F20</f>
        <v>0</v>
      </c>
      <c r="AH20" s="42">
        <f t="shared" ref="AH20:AH28" si="6">P20*K20</f>
        <v>0</v>
      </c>
    </row>
    <row r="21" spans="1:34" ht="15" x14ac:dyDescent="0.25">
      <c r="A21" s="592"/>
      <c r="B21" s="658"/>
      <c r="C21" s="661"/>
      <c r="D21" s="56" t="s">
        <v>1171</v>
      </c>
      <c r="E21" s="57">
        <v>150</v>
      </c>
      <c r="F21" s="57">
        <v>25</v>
      </c>
      <c r="G21" s="309">
        <f>VLOOKUP(D21,Baza_cen[],4,0)</f>
        <v>5.1206904</v>
      </c>
      <c r="H21" s="309">
        <f t="shared" si="1"/>
        <v>128.01725999999999</v>
      </c>
      <c r="I21" s="298"/>
      <c r="J21" s="109">
        <f t="shared" si="2"/>
        <v>5.1206904</v>
      </c>
      <c r="K21" s="109">
        <f t="shared" si="2"/>
        <v>128.01725999999999</v>
      </c>
      <c r="P21" s="35"/>
      <c r="Q21" s="274" t="str">
        <f t="shared" si="5"/>
        <v>rolka</v>
      </c>
      <c r="R21" s="394"/>
      <c r="S21" s="100">
        <f t="shared" ref="S21:S28" si="7">P21*F21</f>
        <v>0</v>
      </c>
      <c r="AH21" s="42">
        <f t="shared" si="6"/>
        <v>0</v>
      </c>
    </row>
    <row r="22" spans="1:34" ht="15" x14ac:dyDescent="0.25">
      <c r="A22" s="592"/>
      <c r="B22" s="658"/>
      <c r="C22" s="661"/>
      <c r="D22" s="56" t="s">
        <v>1172</v>
      </c>
      <c r="E22" s="57">
        <v>200</v>
      </c>
      <c r="F22" s="57">
        <v>25</v>
      </c>
      <c r="G22" s="309">
        <f>VLOOKUP(D22,Baza_cen[],4,0)</f>
        <v>6.7447799999999996</v>
      </c>
      <c r="H22" s="309">
        <f t="shared" si="1"/>
        <v>168.61949999999999</v>
      </c>
      <c r="I22" s="298"/>
      <c r="J22" s="109">
        <f t="shared" si="2"/>
        <v>6.7447799999999996</v>
      </c>
      <c r="K22" s="109">
        <f t="shared" si="2"/>
        <v>168.61949999999999</v>
      </c>
      <c r="P22" s="35"/>
      <c r="Q22" s="274" t="str">
        <f t="shared" si="5"/>
        <v>rolka</v>
      </c>
      <c r="R22" s="394"/>
      <c r="S22" s="100">
        <f t="shared" si="7"/>
        <v>0</v>
      </c>
      <c r="AH22" s="42">
        <f t="shared" si="6"/>
        <v>0</v>
      </c>
    </row>
    <row r="23" spans="1:34" ht="15" x14ac:dyDescent="0.25">
      <c r="A23" s="592"/>
      <c r="B23" s="658"/>
      <c r="C23" s="661"/>
      <c r="D23" s="56" t="s">
        <v>1173</v>
      </c>
      <c r="E23" s="57">
        <v>250</v>
      </c>
      <c r="F23" s="57">
        <v>25</v>
      </c>
      <c r="G23" s="309">
        <f>VLOOKUP(D23,Baza_cen[],4,0)</f>
        <v>8.3658644999999989</v>
      </c>
      <c r="H23" s="309">
        <f t="shared" si="1"/>
        <v>209.14661249999997</v>
      </c>
      <c r="I23" s="298"/>
      <c r="J23" s="109">
        <f t="shared" si="2"/>
        <v>8.3658644999999989</v>
      </c>
      <c r="K23" s="109">
        <f t="shared" si="2"/>
        <v>209.14661249999997</v>
      </c>
      <c r="P23" s="35"/>
      <c r="Q23" s="274" t="str">
        <f t="shared" si="5"/>
        <v>rolka</v>
      </c>
      <c r="R23" s="394"/>
      <c r="S23" s="100">
        <f t="shared" si="7"/>
        <v>0</v>
      </c>
      <c r="AH23" s="42">
        <f t="shared" si="6"/>
        <v>0</v>
      </c>
    </row>
    <row r="24" spans="1:34" ht="15" x14ac:dyDescent="0.25">
      <c r="A24" s="592"/>
      <c r="B24" s="658"/>
      <c r="C24" s="661"/>
      <c r="D24" s="56" t="s">
        <v>1174</v>
      </c>
      <c r="E24" s="57">
        <v>300</v>
      </c>
      <c r="F24" s="57">
        <v>25</v>
      </c>
      <c r="G24" s="309">
        <f>VLOOKUP(D24,Baza_cen[],4,0)</f>
        <v>9.9649116000000024</v>
      </c>
      <c r="H24" s="309">
        <f t="shared" si="1"/>
        <v>249.12279000000007</v>
      </c>
      <c r="I24" s="298"/>
      <c r="J24" s="109">
        <f t="shared" si="2"/>
        <v>9.9649116000000024</v>
      </c>
      <c r="K24" s="109">
        <f t="shared" si="2"/>
        <v>249.12279000000007</v>
      </c>
      <c r="P24" s="35"/>
      <c r="Q24" s="274" t="str">
        <f t="shared" si="5"/>
        <v>rolka</v>
      </c>
      <c r="R24" s="394"/>
      <c r="S24" s="100">
        <f t="shared" si="7"/>
        <v>0</v>
      </c>
      <c r="AH24" s="42">
        <f t="shared" si="6"/>
        <v>0</v>
      </c>
    </row>
    <row r="25" spans="1:34" ht="15" x14ac:dyDescent="0.25">
      <c r="A25" s="592"/>
      <c r="B25" s="658"/>
      <c r="C25" s="661"/>
      <c r="D25" s="56" t="s">
        <v>1175</v>
      </c>
      <c r="E25" s="57">
        <v>350</v>
      </c>
      <c r="F25" s="57">
        <v>25</v>
      </c>
      <c r="G25" s="309">
        <f>VLOOKUP(D25,Baza_cen[],4,0)</f>
        <v>11.625730200000001</v>
      </c>
      <c r="H25" s="309">
        <f t="shared" si="1"/>
        <v>290.64325500000001</v>
      </c>
      <c r="I25" s="298"/>
      <c r="J25" s="109">
        <f t="shared" si="2"/>
        <v>11.625730200000001</v>
      </c>
      <c r="K25" s="109">
        <f t="shared" si="2"/>
        <v>290.64325500000001</v>
      </c>
      <c r="P25" s="35"/>
      <c r="Q25" s="274" t="str">
        <f t="shared" si="5"/>
        <v>rolka</v>
      </c>
      <c r="R25" s="394"/>
      <c r="S25" s="100">
        <f t="shared" si="7"/>
        <v>0</v>
      </c>
      <c r="AH25" s="42">
        <f t="shared" si="6"/>
        <v>0</v>
      </c>
    </row>
    <row r="26" spans="1:34" ht="15" x14ac:dyDescent="0.25">
      <c r="A26" s="592"/>
      <c r="B26" s="658"/>
      <c r="C26" s="661"/>
      <c r="D26" s="56" t="s">
        <v>1176</v>
      </c>
      <c r="E26" s="57">
        <v>400</v>
      </c>
      <c r="F26" s="57">
        <v>25</v>
      </c>
      <c r="G26" s="309">
        <f>VLOOKUP(D26,Baza_cen[],4,0)</f>
        <v>13.281206399999999</v>
      </c>
      <c r="H26" s="309">
        <f t="shared" si="1"/>
        <v>332.03015999999997</v>
      </c>
      <c r="I26" s="298"/>
      <c r="J26" s="109">
        <f t="shared" si="2"/>
        <v>13.281206399999999</v>
      </c>
      <c r="K26" s="109">
        <f t="shared" si="2"/>
        <v>332.03015999999997</v>
      </c>
      <c r="P26" s="35"/>
      <c r="Q26" s="274" t="str">
        <f t="shared" si="5"/>
        <v>rolka</v>
      </c>
      <c r="R26" s="394"/>
      <c r="S26" s="100">
        <f t="shared" si="7"/>
        <v>0</v>
      </c>
      <c r="AH26" s="42">
        <f t="shared" si="6"/>
        <v>0</v>
      </c>
    </row>
    <row r="27" spans="1:34" ht="15" x14ac:dyDescent="0.25">
      <c r="A27" s="592"/>
      <c r="B27" s="658"/>
      <c r="C27" s="661"/>
      <c r="D27" s="56" t="s">
        <v>1177</v>
      </c>
      <c r="E27" s="57">
        <v>450</v>
      </c>
      <c r="F27" s="57">
        <v>25</v>
      </c>
      <c r="G27" s="309">
        <f>VLOOKUP(D27,Baza_cen[],4,0)</f>
        <v>14.938352100000003</v>
      </c>
      <c r="H27" s="309">
        <f t="shared" si="1"/>
        <v>373.45880250000005</v>
      </c>
      <c r="I27" s="298"/>
      <c r="J27" s="109">
        <f t="shared" si="2"/>
        <v>14.938352100000003</v>
      </c>
      <c r="K27" s="109">
        <f t="shared" si="2"/>
        <v>373.45880250000005</v>
      </c>
      <c r="P27" s="35"/>
      <c r="Q27" s="274" t="str">
        <f t="shared" si="5"/>
        <v>rolka</v>
      </c>
      <c r="R27" s="394"/>
      <c r="S27" s="100">
        <f t="shared" si="7"/>
        <v>0</v>
      </c>
      <c r="AH27" s="42">
        <f t="shared" si="6"/>
        <v>0</v>
      </c>
    </row>
    <row r="28" spans="1:34" ht="15" x14ac:dyDescent="0.25">
      <c r="A28" s="593"/>
      <c r="B28" s="659"/>
      <c r="C28" s="662"/>
      <c r="D28" s="63" t="s">
        <v>1178</v>
      </c>
      <c r="E28" s="186">
        <v>500</v>
      </c>
      <c r="F28" s="186">
        <v>25</v>
      </c>
      <c r="G28" s="310">
        <f>VLOOKUP(D28,Baza_cen[],4,0)</f>
        <v>16.518033000000003</v>
      </c>
      <c r="H28" s="310">
        <f t="shared" si="1"/>
        <v>412.95082500000007</v>
      </c>
      <c r="I28" s="298"/>
      <c r="J28" s="109">
        <f t="shared" ref="J28:K28" si="8">G28*(1-$J$3)</f>
        <v>16.518033000000003</v>
      </c>
      <c r="K28" s="109">
        <f t="shared" si="8"/>
        <v>412.95082500000007</v>
      </c>
      <c r="P28" s="35"/>
      <c r="Q28" s="274" t="str">
        <f t="shared" si="5"/>
        <v>rolka</v>
      </c>
      <c r="R28" s="394"/>
      <c r="S28" s="100">
        <f t="shared" si="7"/>
        <v>0</v>
      </c>
      <c r="AH28" s="42">
        <f t="shared" si="6"/>
        <v>0</v>
      </c>
    </row>
    <row r="29" spans="1:34" ht="9.9499999999999993" customHeight="1" x14ac:dyDescent="0.25">
      <c r="A29" s="49"/>
      <c r="B29" s="49"/>
      <c r="C29" s="268"/>
      <c r="D29" s="82"/>
      <c r="G29" s="311"/>
      <c r="H29" s="311"/>
      <c r="I29" s="298"/>
      <c r="J29" s="168"/>
      <c r="K29" s="168"/>
      <c r="P29" s="119"/>
      <c r="Q29" s="119"/>
      <c r="R29" s="400"/>
      <c r="S29" s="119"/>
      <c r="AH29" s="76"/>
    </row>
    <row r="30" spans="1:34" ht="37.5" customHeight="1" x14ac:dyDescent="0.25">
      <c r="A30" s="592"/>
      <c r="B30" s="657" t="s">
        <v>2577</v>
      </c>
      <c r="C30" s="660" t="s">
        <v>2578</v>
      </c>
      <c r="D30" s="51" t="s">
        <v>1154</v>
      </c>
      <c r="E30" s="182">
        <v>1300</v>
      </c>
      <c r="F30" s="182">
        <v>25</v>
      </c>
      <c r="G30" s="307">
        <f>VLOOKUP(D30,Baza_cen[],4,0)</f>
        <v>28.4663106</v>
      </c>
      <c r="H30" s="307">
        <f t="shared" ref="H30:H32" si="9">G30*F30</f>
        <v>711.65776500000004</v>
      </c>
      <c r="I30" s="298"/>
      <c r="J30" s="109">
        <f t="shared" ref="J30:K32" si="10">G30*(1-$J$3)</f>
        <v>28.4663106</v>
      </c>
      <c r="K30" s="109">
        <f t="shared" si="10"/>
        <v>711.65776500000004</v>
      </c>
      <c r="P30" s="35"/>
      <c r="Q30" s="274" t="str">
        <f t="shared" ref="Q30:Q32" si="11">$Q$3</f>
        <v>rolka</v>
      </c>
      <c r="R30" s="394"/>
      <c r="S30" s="100">
        <f>P30*F30</f>
        <v>0</v>
      </c>
      <c r="AH30" s="42">
        <f t="shared" ref="AH30:AH32" si="12">P30*K30</f>
        <v>0</v>
      </c>
    </row>
    <row r="31" spans="1:34" ht="37.5" customHeight="1" x14ac:dyDescent="0.25">
      <c r="A31" s="592"/>
      <c r="B31" s="658"/>
      <c r="C31" s="661"/>
      <c r="D31" s="56" t="s">
        <v>1170</v>
      </c>
      <c r="E31" s="57">
        <v>1300</v>
      </c>
      <c r="F31" s="57">
        <v>25</v>
      </c>
      <c r="G31" s="309">
        <f>VLOOKUP(D31,Baza_cen[],4,0)</f>
        <v>39.700042199999999</v>
      </c>
      <c r="H31" s="309">
        <f t="shared" si="9"/>
        <v>992.50105499999995</v>
      </c>
      <c r="I31" s="298"/>
      <c r="J31" s="109">
        <f t="shared" si="10"/>
        <v>39.700042199999999</v>
      </c>
      <c r="K31" s="109">
        <f t="shared" si="10"/>
        <v>992.50105499999995</v>
      </c>
      <c r="P31" s="35"/>
      <c r="Q31" s="274" t="str">
        <f t="shared" si="11"/>
        <v>rolka</v>
      </c>
      <c r="R31" s="394"/>
      <c r="S31" s="100">
        <f t="shared" ref="S31:S32" si="13">P31*F31</f>
        <v>0</v>
      </c>
      <c r="AH31" s="42">
        <f t="shared" si="12"/>
        <v>0</v>
      </c>
    </row>
    <row r="32" spans="1:34" ht="37.5" customHeight="1" x14ac:dyDescent="0.25">
      <c r="A32" s="593"/>
      <c r="B32" s="659"/>
      <c r="C32" s="662"/>
      <c r="D32" s="63" t="s">
        <v>1179</v>
      </c>
      <c r="E32" s="186">
        <v>1300</v>
      </c>
      <c r="F32" s="186">
        <v>25</v>
      </c>
      <c r="G32" s="310">
        <f>VLOOKUP(D32,Baza_cen[],4,0)</f>
        <v>93.889340999999988</v>
      </c>
      <c r="H32" s="310">
        <f t="shared" si="9"/>
        <v>2347.2335249999996</v>
      </c>
      <c r="I32" s="298"/>
      <c r="J32" s="109">
        <f t="shared" si="10"/>
        <v>93.889340999999988</v>
      </c>
      <c r="K32" s="109">
        <f t="shared" si="10"/>
        <v>2347.2335249999996</v>
      </c>
      <c r="P32" s="35"/>
      <c r="Q32" s="274" t="str">
        <f t="shared" si="11"/>
        <v>rolka</v>
      </c>
      <c r="R32" s="394"/>
      <c r="S32" s="100">
        <f t="shared" si="13"/>
        <v>0</v>
      </c>
      <c r="AH32" s="42">
        <f t="shared" si="12"/>
        <v>0</v>
      </c>
    </row>
    <row r="33" spans="1:34" ht="9.9499999999999993" customHeight="1" x14ac:dyDescent="0.25">
      <c r="H33" s="177"/>
      <c r="J33" s="168"/>
      <c r="K33" s="168"/>
      <c r="P33" s="119"/>
      <c r="Q33" s="119"/>
      <c r="R33" s="400"/>
      <c r="S33" s="119"/>
      <c r="AH33" s="76"/>
    </row>
    <row r="34" spans="1:34" ht="15" customHeight="1" x14ac:dyDescent="0.25">
      <c r="A34" s="592"/>
      <c r="B34" s="639" t="s">
        <v>2579</v>
      </c>
      <c r="C34" s="663" t="s">
        <v>2580</v>
      </c>
      <c r="D34" s="241" t="s">
        <v>1136</v>
      </c>
      <c r="E34" s="242">
        <v>100</v>
      </c>
      <c r="F34" s="242">
        <v>25</v>
      </c>
      <c r="G34" s="243">
        <f>VLOOKUP(D34,Baza_cen[],4,0)</f>
        <v>3.5326619999999997</v>
      </c>
      <c r="H34" s="243">
        <f t="shared" si="1"/>
        <v>88.316549999999992</v>
      </c>
      <c r="I34" s="308"/>
      <c r="J34" s="109">
        <f>G34*(1-$J$3)</f>
        <v>3.5326619999999997</v>
      </c>
      <c r="K34" s="109">
        <f>H34*(1-$J$3)</f>
        <v>88.316549999999992</v>
      </c>
      <c r="P34" s="35"/>
      <c r="Q34" s="274" t="str">
        <f t="shared" ref="Q34:Q47" si="14">$Q$3</f>
        <v>rolka</v>
      </c>
      <c r="R34" s="394"/>
      <c r="S34" s="100">
        <f>P34*F34</f>
        <v>0</v>
      </c>
      <c r="AH34" s="42">
        <f t="shared" ref="AH34:AH47" si="15">P34*K34</f>
        <v>0</v>
      </c>
    </row>
    <row r="35" spans="1:34" ht="15" customHeight="1" x14ac:dyDescent="0.25">
      <c r="A35" s="592"/>
      <c r="B35" s="640"/>
      <c r="C35" s="664"/>
      <c r="D35" s="244" t="s">
        <v>1138</v>
      </c>
      <c r="E35" s="245">
        <v>150</v>
      </c>
      <c r="F35" s="245">
        <v>25</v>
      </c>
      <c r="G35" s="246">
        <f>VLOOKUP(D35,Baza_cen[],4,0)</f>
        <v>5.1827958000000001</v>
      </c>
      <c r="H35" s="246">
        <f t="shared" si="1"/>
        <v>129.569895</v>
      </c>
      <c r="I35" s="308"/>
      <c r="J35" s="109">
        <f t="shared" ref="J35:K47" si="16">G35*(1-$J$3)</f>
        <v>5.1827958000000001</v>
      </c>
      <c r="K35" s="109">
        <f t="shared" si="16"/>
        <v>129.569895</v>
      </c>
      <c r="P35" s="35"/>
      <c r="Q35" s="274" t="str">
        <f t="shared" si="14"/>
        <v>rolka</v>
      </c>
      <c r="R35" s="394"/>
      <c r="S35" s="100">
        <f t="shared" ref="S35:S47" si="17">P35*F35</f>
        <v>0</v>
      </c>
      <c r="AH35" s="42">
        <f t="shared" si="15"/>
        <v>0</v>
      </c>
    </row>
    <row r="36" spans="1:34" ht="15" customHeight="1" x14ac:dyDescent="0.25">
      <c r="A36" s="592"/>
      <c r="B36" s="640"/>
      <c r="C36" s="664"/>
      <c r="D36" s="244" t="s">
        <v>1139</v>
      </c>
      <c r="E36" s="245">
        <v>200</v>
      </c>
      <c r="F36" s="245">
        <v>25</v>
      </c>
      <c r="G36" s="246">
        <f>VLOOKUP(D36,Baza_cen[],4,0)</f>
        <v>6.8289228000000008</v>
      </c>
      <c r="H36" s="246">
        <f t="shared" si="1"/>
        <v>170.72307000000001</v>
      </c>
      <c r="I36" s="308"/>
      <c r="J36" s="109">
        <f t="shared" si="16"/>
        <v>6.8289228000000008</v>
      </c>
      <c r="K36" s="109">
        <f t="shared" si="16"/>
        <v>170.72307000000001</v>
      </c>
      <c r="P36" s="35"/>
      <c r="Q36" s="274" t="str">
        <f t="shared" si="14"/>
        <v>rolka</v>
      </c>
      <c r="R36" s="394"/>
      <c r="S36" s="100">
        <f t="shared" si="17"/>
        <v>0</v>
      </c>
      <c r="AH36" s="42">
        <f t="shared" si="15"/>
        <v>0</v>
      </c>
    </row>
    <row r="37" spans="1:34" ht="15" customHeight="1" x14ac:dyDescent="0.25">
      <c r="A37" s="592"/>
      <c r="B37" s="640"/>
      <c r="C37" s="664"/>
      <c r="D37" s="244" t="s">
        <v>1140</v>
      </c>
      <c r="E37" s="245">
        <v>250</v>
      </c>
      <c r="F37" s="245">
        <v>25</v>
      </c>
      <c r="G37" s="246">
        <f>VLOOKUP(D37,Baza_cen[],4,0)</f>
        <v>8.4693734999999979</v>
      </c>
      <c r="H37" s="246">
        <f t="shared" si="1"/>
        <v>211.73433749999995</v>
      </c>
      <c r="I37" s="308"/>
      <c r="J37" s="109">
        <f t="shared" si="16"/>
        <v>8.4693734999999979</v>
      </c>
      <c r="K37" s="109">
        <f t="shared" si="16"/>
        <v>211.73433749999995</v>
      </c>
      <c r="P37" s="35"/>
      <c r="Q37" s="274" t="str">
        <f t="shared" si="14"/>
        <v>rolka</v>
      </c>
      <c r="R37" s="394"/>
      <c r="S37" s="100">
        <f t="shared" si="17"/>
        <v>0</v>
      </c>
      <c r="AH37" s="42">
        <f t="shared" si="15"/>
        <v>0</v>
      </c>
    </row>
    <row r="38" spans="1:34" ht="15" customHeight="1" x14ac:dyDescent="0.25">
      <c r="A38" s="592"/>
      <c r="B38" s="640"/>
      <c r="C38" s="664"/>
      <c r="D38" s="244" t="s">
        <v>1141</v>
      </c>
      <c r="E38" s="245">
        <v>300</v>
      </c>
      <c r="F38" s="245">
        <v>25</v>
      </c>
      <c r="G38" s="246">
        <f>VLOOKUP(D38,Baza_cen[],4,0)</f>
        <v>10.089122400000001</v>
      </c>
      <c r="H38" s="246">
        <f t="shared" si="1"/>
        <v>252.22806000000003</v>
      </c>
      <c r="I38" s="308"/>
      <c r="J38" s="109">
        <f t="shared" si="16"/>
        <v>10.089122400000001</v>
      </c>
      <c r="K38" s="109">
        <f t="shared" si="16"/>
        <v>252.22806000000003</v>
      </c>
      <c r="P38" s="35"/>
      <c r="Q38" s="274" t="str">
        <f t="shared" si="14"/>
        <v>rolka</v>
      </c>
      <c r="R38" s="394"/>
      <c r="S38" s="100">
        <f t="shared" si="17"/>
        <v>0</v>
      </c>
      <c r="AH38" s="42">
        <f t="shared" si="15"/>
        <v>0</v>
      </c>
    </row>
    <row r="39" spans="1:34" ht="15" customHeight="1" x14ac:dyDescent="0.25">
      <c r="A39" s="592"/>
      <c r="B39" s="640"/>
      <c r="C39" s="664"/>
      <c r="D39" s="244" t="s">
        <v>1142</v>
      </c>
      <c r="E39" s="245">
        <v>350</v>
      </c>
      <c r="F39" s="245">
        <v>25</v>
      </c>
      <c r="G39" s="246">
        <f>VLOOKUP(D39,Baza_cen[],4,0)</f>
        <v>11.770642800000003</v>
      </c>
      <c r="H39" s="246">
        <f t="shared" si="1"/>
        <v>294.26607000000007</v>
      </c>
      <c r="I39" s="308"/>
      <c r="J39" s="109">
        <f t="shared" si="16"/>
        <v>11.770642800000003</v>
      </c>
      <c r="K39" s="109">
        <f t="shared" si="16"/>
        <v>294.26607000000007</v>
      </c>
      <c r="P39" s="35"/>
      <c r="Q39" s="274" t="str">
        <f t="shared" si="14"/>
        <v>rolka</v>
      </c>
      <c r="R39" s="394"/>
      <c r="S39" s="100">
        <f t="shared" si="17"/>
        <v>0</v>
      </c>
      <c r="AH39" s="42">
        <f t="shared" si="15"/>
        <v>0</v>
      </c>
    </row>
    <row r="40" spans="1:34" ht="15" customHeight="1" x14ac:dyDescent="0.25">
      <c r="A40" s="592"/>
      <c r="B40" s="640"/>
      <c r="C40" s="664"/>
      <c r="D40" s="244" t="s">
        <v>1143</v>
      </c>
      <c r="E40" s="245">
        <v>400</v>
      </c>
      <c r="F40" s="245">
        <v>25</v>
      </c>
      <c r="G40" s="246">
        <f>VLOOKUP(D40,Baza_cen[],4,0)</f>
        <v>13.446820800000003</v>
      </c>
      <c r="H40" s="246">
        <f t="shared" si="1"/>
        <v>336.17052000000007</v>
      </c>
      <c r="I40" s="308"/>
      <c r="J40" s="109">
        <f t="shared" si="16"/>
        <v>13.446820800000003</v>
      </c>
      <c r="K40" s="109">
        <f t="shared" si="16"/>
        <v>336.17052000000007</v>
      </c>
      <c r="P40" s="35"/>
      <c r="Q40" s="274" t="str">
        <f t="shared" si="14"/>
        <v>rolka</v>
      </c>
      <c r="R40" s="394"/>
      <c r="S40" s="100">
        <f t="shared" si="17"/>
        <v>0</v>
      </c>
      <c r="AH40" s="42">
        <f t="shared" si="15"/>
        <v>0</v>
      </c>
    </row>
    <row r="41" spans="1:34" ht="15" customHeight="1" x14ac:dyDescent="0.25">
      <c r="A41" s="592"/>
      <c r="B41" s="640"/>
      <c r="C41" s="664"/>
      <c r="D41" s="244" t="s">
        <v>1144</v>
      </c>
      <c r="E41" s="245">
        <v>450</v>
      </c>
      <c r="F41" s="245">
        <v>25</v>
      </c>
      <c r="G41" s="246">
        <f>VLOOKUP(D41,Baza_cen[],4,0)</f>
        <v>15.1246683</v>
      </c>
      <c r="H41" s="246">
        <f t="shared" si="1"/>
        <v>378.11670750000002</v>
      </c>
      <c r="I41" s="308"/>
      <c r="J41" s="109">
        <f t="shared" si="16"/>
        <v>15.1246683</v>
      </c>
      <c r="K41" s="109">
        <f t="shared" si="16"/>
        <v>378.11670750000002</v>
      </c>
      <c r="P41" s="35"/>
      <c r="Q41" s="274" t="str">
        <f t="shared" si="14"/>
        <v>rolka</v>
      </c>
      <c r="R41" s="394"/>
      <c r="S41" s="100">
        <f t="shared" si="17"/>
        <v>0</v>
      </c>
      <c r="AH41" s="42">
        <f t="shared" si="15"/>
        <v>0</v>
      </c>
    </row>
    <row r="42" spans="1:34" ht="15" customHeight="1" x14ac:dyDescent="0.25">
      <c r="A42" s="592"/>
      <c r="B42" s="640"/>
      <c r="C42" s="664"/>
      <c r="D42" s="244" t="s">
        <v>1145</v>
      </c>
      <c r="E42" s="245">
        <v>500</v>
      </c>
      <c r="F42" s="245">
        <v>25</v>
      </c>
      <c r="G42" s="246">
        <f>VLOOKUP(D42,Baza_cen[],4,0)</f>
        <v>16.721712000000004</v>
      </c>
      <c r="H42" s="246">
        <f t="shared" si="1"/>
        <v>418.04280000000011</v>
      </c>
      <c r="I42" s="308"/>
      <c r="J42" s="109">
        <f t="shared" si="16"/>
        <v>16.721712000000004</v>
      </c>
      <c r="K42" s="109">
        <f t="shared" si="16"/>
        <v>418.04280000000011</v>
      </c>
      <c r="P42" s="35"/>
      <c r="Q42" s="274" t="str">
        <f t="shared" si="14"/>
        <v>rolka</v>
      </c>
      <c r="R42" s="394"/>
      <c r="S42" s="100">
        <f t="shared" si="17"/>
        <v>0</v>
      </c>
      <c r="AH42" s="42">
        <f t="shared" si="15"/>
        <v>0</v>
      </c>
    </row>
    <row r="43" spans="1:34" ht="15" customHeight="1" x14ac:dyDescent="0.25">
      <c r="A43" s="592"/>
      <c r="B43" s="640"/>
      <c r="C43" s="664"/>
      <c r="D43" s="244" t="s">
        <v>1146</v>
      </c>
      <c r="E43" s="245">
        <v>550</v>
      </c>
      <c r="F43" s="245">
        <v>25</v>
      </c>
      <c r="G43" s="246">
        <f>VLOOKUP(D43,Baza_cen[],4,0)</f>
        <v>18.393883200000001</v>
      </c>
      <c r="H43" s="246">
        <f t="shared" si="1"/>
        <v>459.84708000000001</v>
      </c>
      <c r="I43" s="308"/>
      <c r="J43" s="109">
        <f t="shared" si="16"/>
        <v>18.393883200000001</v>
      </c>
      <c r="K43" s="109">
        <f t="shared" si="16"/>
        <v>459.84708000000001</v>
      </c>
      <c r="P43" s="35"/>
      <c r="Q43" s="274" t="str">
        <f t="shared" si="14"/>
        <v>rolka</v>
      </c>
      <c r="R43" s="394"/>
      <c r="S43" s="100">
        <f t="shared" si="17"/>
        <v>0</v>
      </c>
      <c r="AH43" s="42">
        <f t="shared" si="15"/>
        <v>0</v>
      </c>
    </row>
    <row r="44" spans="1:34" ht="15" customHeight="1" x14ac:dyDescent="0.25">
      <c r="A44" s="592"/>
      <c r="B44" s="640"/>
      <c r="C44" s="664"/>
      <c r="D44" s="244" t="s">
        <v>1147</v>
      </c>
      <c r="E44" s="245">
        <v>600</v>
      </c>
      <c r="F44" s="245">
        <v>25</v>
      </c>
      <c r="G44" s="246">
        <f>VLOOKUP(D44,Baza_cen[],4,0)</f>
        <v>20.066054399999999</v>
      </c>
      <c r="H44" s="246">
        <f t="shared" si="1"/>
        <v>501.65135999999995</v>
      </c>
      <c r="I44" s="308"/>
      <c r="J44" s="109">
        <f t="shared" si="16"/>
        <v>20.066054399999999</v>
      </c>
      <c r="K44" s="109">
        <f t="shared" si="16"/>
        <v>501.65135999999995</v>
      </c>
      <c r="P44" s="35"/>
      <c r="Q44" s="274" t="str">
        <f t="shared" si="14"/>
        <v>rolka</v>
      </c>
      <c r="R44" s="394"/>
      <c r="S44" s="100">
        <f t="shared" si="17"/>
        <v>0</v>
      </c>
      <c r="AH44" s="42">
        <f t="shared" si="15"/>
        <v>0</v>
      </c>
    </row>
    <row r="45" spans="1:34" ht="15" customHeight="1" x14ac:dyDescent="0.25">
      <c r="A45" s="592"/>
      <c r="B45" s="640"/>
      <c r="C45" s="664"/>
      <c r="D45" s="244" t="s">
        <v>1148</v>
      </c>
      <c r="E45" s="245">
        <v>650</v>
      </c>
      <c r="F45" s="245">
        <v>25</v>
      </c>
      <c r="G45" s="246">
        <f>VLOOKUP(D45,Baza_cen[],4,0)</f>
        <v>21.7382256</v>
      </c>
      <c r="H45" s="246">
        <f t="shared" si="1"/>
        <v>543.45564000000002</v>
      </c>
      <c r="I45" s="308"/>
      <c r="J45" s="109">
        <f t="shared" si="16"/>
        <v>21.7382256</v>
      </c>
      <c r="K45" s="109">
        <f t="shared" si="16"/>
        <v>543.45564000000002</v>
      </c>
      <c r="P45" s="35"/>
      <c r="Q45" s="274" t="str">
        <f t="shared" si="14"/>
        <v>rolka</v>
      </c>
      <c r="R45" s="394"/>
      <c r="S45" s="100">
        <f t="shared" si="17"/>
        <v>0</v>
      </c>
      <c r="AH45" s="42">
        <f t="shared" si="15"/>
        <v>0</v>
      </c>
    </row>
    <row r="46" spans="1:34" ht="15" customHeight="1" x14ac:dyDescent="0.25">
      <c r="A46" s="592"/>
      <c r="B46" s="640"/>
      <c r="C46" s="664"/>
      <c r="D46" s="244" t="s">
        <v>1149</v>
      </c>
      <c r="E46" s="245">
        <v>700</v>
      </c>
      <c r="F46" s="245">
        <v>25</v>
      </c>
      <c r="G46" s="246">
        <f>VLOOKUP(D46,Baza_cen[],4,0)</f>
        <v>23.410396800000004</v>
      </c>
      <c r="H46" s="246">
        <f t="shared" si="1"/>
        <v>585.25992000000008</v>
      </c>
      <c r="I46" s="308"/>
      <c r="J46" s="109">
        <f t="shared" si="16"/>
        <v>23.410396800000004</v>
      </c>
      <c r="K46" s="109">
        <f t="shared" si="16"/>
        <v>585.25992000000008</v>
      </c>
      <c r="P46" s="35"/>
      <c r="Q46" s="274" t="str">
        <f t="shared" si="14"/>
        <v>rolka</v>
      </c>
      <c r="R46" s="394"/>
      <c r="S46" s="100">
        <f t="shared" si="17"/>
        <v>0</v>
      </c>
      <c r="AH46" s="42">
        <f t="shared" si="15"/>
        <v>0</v>
      </c>
    </row>
    <row r="47" spans="1:34" ht="15" customHeight="1" x14ac:dyDescent="0.25">
      <c r="A47" s="607"/>
      <c r="B47" s="641"/>
      <c r="C47" s="665"/>
      <c r="D47" s="247" t="s">
        <v>1150</v>
      </c>
      <c r="E47" s="248">
        <v>750</v>
      </c>
      <c r="F47" s="248">
        <v>25</v>
      </c>
      <c r="G47" s="249">
        <f>VLOOKUP(D47,Baza_cen[],4,0)</f>
        <v>25.082568000000006</v>
      </c>
      <c r="H47" s="249">
        <f t="shared" si="1"/>
        <v>627.06420000000014</v>
      </c>
      <c r="I47" s="308"/>
      <c r="J47" s="109">
        <f t="shared" si="16"/>
        <v>25.082568000000006</v>
      </c>
      <c r="K47" s="109">
        <f t="shared" si="16"/>
        <v>627.06420000000014</v>
      </c>
      <c r="P47" s="35"/>
      <c r="Q47" s="274" t="str">
        <f t="shared" si="14"/>
        <v>rolka</v>
      </c>
      <c r="R47" s="394"/>
      <c r="S47" s="100">
        <f t="shared" si="17"/>
        <v>0</v>
      </c>
      <c r="AH47" s="42">
        <f t="shared" si="15"/>
        <v>0</v>
      </c>
    </row>
    <row r="48" spans="1:34" ht="9.9499999999999993" customHeight="1" x14ac:dyDescent="0.25">
      <c r="G48" s="177"/>
      <c r="H48" s="177"/>
      <c r="J48" s="168"/>
      <c r="K48" s="168"/>
      <c r="P48" s="119"/>
      <c r="Q48" s="119"/>
      <c r="R48" s="400"/>
      <c r="S48" s="119"/>
      <c r="AH48" s="76"/>
    </row>
    <row r="49" spans="1:34" ht="50.1" customHeight="1" x14ac:dyDescent="0.25">
      <c r="A49" s="592"/>
      <c r="B49" s="639" t="s">
        <v>2581</v>
      </c>
      <c r="C49" s="663" t="s">
        <v>2582</v>
      </c>
      <c r="D49" s="241" t="s">
        <v>1137</v>
      </c>
      <c r="E49" s="242">
        <v>1300</v>
      </c>
      <c r="F49" s="242">
        <v>20</v>
      </c>
      <c r="G49" s="243">
        <f>VLOOKUP(D49,Baza_cen[],4,0)</f>
        <v>41.809622400000002</v>
      </c>
      <c r="H49" s="243">
        <f t="shared" si="1"/>
        <v>836.19244800000001</v>
      </c>
      <c r="I49" s="298"/>
      <c r="J49" s="109">
        <f t="shared" ref="J49:K50" si="18">G49*(1-$J$3)</f>
        <v>41.809622400000002</v>
      </c>
      <c r="K49" s="109">
        <f t="shared" si="18"/>
        <v>836.19244800000001</v>
      </c>
      <c r="P49" s="35"/>
      <c r="Q49" s="274" t="str">
        <f t="shared" ref="Q49:Q50" si="19">$Q$3</f>
        <v>rolka</v>
      </c>
      <c r="R49" s="394"/>
      <c r="S49" s="100">
        <f>P49*F49</f>
        <v>0</v>
      </c>
      <c r="AH49" s="42">
        <f t="shared" ref="AH49:AH50" si="20">P49*K49</f>
        <v>0</v>
      </c>
    </row>
    <row r="50" spans="1:34" ht="50.1" customHeight="1" x14ac:dyDescent="0.25">
      <c r="A50" s="607"/>
      <c r="B50" s="641"/>
      <c r="C50" s="665"/>
      <c r="D50" s="247" t="s">
        <v>1151</v>
      </c>
      <c r="E50" s="248">
        <v>1300</v>
      </c>
      <c r="F50" s="248">
        <v>20</v>
      </c>
      <c r="G50" s="249">
        <f>VLOOKUP(D50,Baza_cen[],4,0)</f>
        <v>49.371121799999997</v>
      </c>
      <c r="H50" s="249">
        <f t="shared" si="1"/>
        <v>987.42243599999995</v>
      </c>
      <c r="I50" s="298"/>
      <c r="J50" s="109">
        <f t="shared" si="18"/>
        <v>49.371121799999997</v>
      </c>
      <c r="K50" s="109">
        <f t="shared" si="18"/>
        <v>987.42243599999995</v>
      </c>
      <c r="P50" s="35"/>
      <c r="Q50" s="274" t="str">
        <f t="shared" si="19"/>
        <v>rolka</v>
      </c>
      <c r="R50" s="394"/>
      <c r="S50" s="100">
        <f t="shared" ref="S50" si="21">P50*F50</f>
        <v>0</v>
      </c>
      <c r="AH50" s="42">
        <f t="shared" si="20"/>
        <v>0</v>
      </c>
    </row>
    <row r="51" spans="1:34" ht="12.75" x14ac:dyDescent="0.25">
      <c r="J51" s="45"/>
      <c r="K51" s="45"/>
      <c r="P51" s="22"/>
      <c r="Q51" s="22"/>
      <c r="R51" s="398"/>
      <c r="S51" s="22"/>
      <c r="AH51" s="252"/>
    </row>
  </sheetData>
  <sheetProtection sheet="1" objects="1" scenarios="1"/>
  <protectedRanges>
    <protectedRange sqref="P5:R50" name="Rozstęp1"/>
  </protectedRanges>
  <mergeCells count="18">
    <mergeCell ref="A34:A47"/>
    <mergeCell ref="B34:B47"/>
    <mergeCell ref="C34:C47"/>
    <mergeCell ref="A49:A50"/>
    <mergeCell ref="B49:B50"/>
    <mergeCell ref="C49:C50"/>
    <mergeCell ref="A20:A28"/>
    <mergeCell ref="B20:B28"/>
    <mergeCell ref="C20:C28"/>
    <mergeCell ref="A30:A32"/>
    <mergeCell ref="B30:B32"/>
    <mergeCell ref="C30:C32"/>
    <mergeCell ref="A1:G1"/>
    <mergeCell ref="J1:S1"/>
    <mergeCell ref="A2:H2"/>
    <mergeCell ref="A5:A18"/>
    <mergeCell ref="B5:B18"/>
    <mergeCell ref="C5:C18"/>
  </mergeCells>
  <pageMargins left="0.23622047244094491" right="0.23622047244094491" top="0.74803149606299213" bottom="0.74803149606299213" header="0.31496062992125984" footer="0.31496062992125984"/>
  <pageSetup paperSize="9" scale="65" fitToHeight="0" orientation="portrait" r:id="rId1"/>
  <headerFooter>
    <oddHeader>&amp;C&amp;"-,Pogrubiony"&amp;22Karta Zamówień&amp;R&amp;K00-045&amp;D</oddHeader>
    <oddFooter>&amp;C&amp;G&amp;R&amp;K00-049&amp;P</oddFooter>
  </headerFooter>
  <drawing r:id="rId2"/>
  <legacyDrawingHF r:id="rId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E6C6C6-5C52-48F0-B28A-14B227C498DD}">
  <sheetPr>
    <tabColor theme="5" tint="0.39997558519241921"/>
    <pageSetUpPr fitToPage="1"/>
  </sheetPr>
  <dimension ref="A1:AK23"/>
  <sheetViews>
    <sheetView showGridLines="0" zoomScale="85" zoomScaleNormal="85" zoomScaleSheetLayoutView="55" workbookViewId="0">
      <pane ySplit="3" topLeftCell="A18" activePane="bottomLeft" state="frozen"/>
      <selection sqref="A1:F1"/>
      <selection pane="bottomLeft" sqref="A1:F1"/>
    </sheetView>
  </sheetViews>
  <sheetFormatPr defaultColWidth="8.7109375" defaultRowHeight="12.75" x14ac:dyDescent="0.25"/>
  <cols>
    <col min="1" max="1" width="27.5703125" style="33" customWidth="1"/>
    <col min="2" max="2" width="21.5703125" style="33" customWidth="1"/>
    <col min="3" max="3" width="14" style="33" bestFit="1" customWidth="1"/>
    <col min="4" max="4" width="16.28515625" style="33" customWidth="1"/>
    <col min="5" max="5" width="41" style="81" bestFit="1" customWidth="1"/>
    <col min="6" max="9" width="10.7109375" style="33" customWidth="1"/>
    <col min="10" max="11" width="10.7109375" style="294" customWidth="1"/>
    <col min="12" max="12" width="2.7109375" style="33" customWidth="1"/>
    <col min="13" max="14" width="9.5703125" style="33" customWidth="1"/>
    <col min="15" max="15" width="2.7109375" style="33" customWidth="1"/>
    <col min="16" max="16" width="11.28515625" style="33" customWidth="1"/>
    <col min="17" max="17" width="6.42578125" style="33" customWidth="1"/>
    <col min="18" max="18" width="2.7109375" style="33" customWidth="1"/>
    <col min="19" max="19" width="9.7109375" style="33" hidden="1" customWidth="1"/>
    <col min="20" max="33" width="2.7109375" style="33" hidden="1" customWidth="1"/>
    <col min="34" max="34" width="25.7109375" style="33" customWidth="1"/>
    <col min="35" max="35" width="7.85546875" style="33" customWidth="1"/>
    <col min="36" max="38" width="15.7109375" style="33" customWidth="1"/>
    <col min="39" max="16384" width="8.7109375" style="33"/>
  </cols>
  <sheetData>
    <row r="1" spans="1:37" ht="51.75" customHeight="1" thickBot="1" x14ac:dyDescent="0.3">
      <c r="A1" s="666" t="s">
        <v>4615</v>
      </c>
      <c r="B1" s="666"/>
      <c r="C1" s="666"/>
      <c r="D1" s="666"/>
      <c r="E1" s="666"/>
      <c r="F1" s="666"/>
      <c r="G1" s="666"/>
      <c r="H1" s="666"/>
      <c r="I1" s="666"/>
      <c r="J1" s="666"/>
      <c r="K1" s="542" t="s">
        <v>2667</v>
      </c>
      <c r="L1" s="29"/>
      <c r="M1" s="612" t="s">
        <v>2403</v>
      </c>
      <c r="N1" s="612"/>
      <c r="O1" s="612"/>
      <c r="P1" s="612"/>
      <c r="Q1" s="612"/>
      <c r="R1" s="612"/>
      <c r="S1" s="612"/>
      <c r="T1" s="612"/>
      <c r="U1" s="612"/>
      <c r="V1" s="612"/>
      <c r="W1" s="612"/>
      <c r="X1" s="612"/>
      <c r="Y1" s="612"/>
      <c r="Z1" s="612"/>
      <c r="AA1" s="612"/>
      <c r="AB1" s="612"/>
      <c r="AC1" s="612"/>
      <c r="AD1" s="612"/>
      <c r="AE1" s="612"/>
      <c r="AF1" s="612"/>
      <c r="AG1" s="612"/>
      <c r="AH1" s="612"/>
    </row>
    <row r="2" spans="1:37" ht="24" customHeight="1" x14ac:dyDescent="0.25">
      <c r="A2" s="600" t="s">
        <v>2405</v>
      </c>
      <c r="B2" s="600"/>
      <c r="C2" s="600"/>
      <c r="D2" s="600"/>
      <c r="E2" s="600"/>
      <c r="F2" s="600"/>
      <c r="G2" s="600"/>
      <c r="H2" s="600"/>
      <c r="I2" s="600"/>
      <c r="J2" s="600"/>
      <c r="K2" s="650"/>
      <c r="L2" s="272"/>
      <c r="M2" s="270" t="s">
        <v>4</v>
      </c>
      <c r="N2" s="273"/>
      <c r="O2" s="37"/>
      <c r="P2" s="423" t="s">
        <v>2523</v>
      </c>
      <c r="Q2" s="274" t="s">
        <v>2451</v>
      </c>
      <c r="R2" s="399"/>
      <c r="S2" s="100" t="s">
        <v>2464</v>
      </c>
      <c r="T2" s="275"/>
      <c r="U2" s="275"/>
      <c r="V2" s="275"/>
      <c r="W2" s="275"/>
      <c r="X2" s="275"/>
      <c r="Y2" s="275"/>
      <c r="Z2" s="275"/>
      <c r="AA2" s="275"/>
      <c r="AB2" s="275"/>
      <c r="AC2" s="275"/>
      <c r="AD2" s="275"/>
      <c r="AE2" s="275"/>
      <c r="AF2" s="275"/>
      <c r="AG2" s="275"/>
      <c r="AH2" s="101" t="s">
        <v>39</v>
      </c>
      <c r="AI2" s="37"/>
      <c r="AJ2" s="37"/>
      <c r="AK2" s="37"/>
    </row>
    <row r="3" spans="1:37" ht="48.75" customHeight="1" x14ac:dyDescent="0.25">
      <c r="A3" s="38" t="s">
        <v>2406</v>
      </c>
      <c r="B3" s="38"/>
      <c r="C3" s="38" t="s">
        <v>2502</v>
      </c>
      <c r="D3" s="38" t="s">
        <v>42</v>
      </c>
      <c r="E3" s="38" t="s">
        <v>43</v>
      </c>
      <c r="F3" s="38" t="s">
        <v>2556</v>
      </c>
      <c r="G3" s="38"/>
      <c r="H3" s="38" t="s">
        <v>2558</v>
      </c>
      <c r="I3" s="38"/>
      <c r="J3" s="38" t="s">
        <v>2525</v>
      </c>
      <c r="K3" s="38" t="s">
        <v>2526</v>
      </c>
      <c r="L3" s="30"/>
      <c r="M3" s="39">
        <f>RABATY!C17</f>
        <v>0</v>
      </c>
      <c r="P3" s="423">
        <f>SUM(P5:P19)</f>
        <v>0</v>
      </c>
      <c r="Q3" s="274" t="s">
        <v>2456</v>
      </c>
      <c r="R3" s="394"/>
      <c r="S3" s="437"/>
      <c r="T3" s="275"/>
      <c r="U3" s="275"/>
      <c r="V3" s="275"/>
      <c r="W3" s="275"/>
      <c r="X3" s="275"/>
      <c r="Y3" s="275"/>
      <c r="Z3" s="275"/>
      <c r="AA3" s="275"/>
      <c r="AB3" s="275"/>
      <c r="AC3" s="275"/>
      <c r="AD3" s="275"/>
      <c r="AE3" s="275"/>
      <c r="AF3" s="275"/>
      <c r="AG3" s="275"/>
      <c r="AH3" s="42">
        <f>SUM(AH5:AH13)</f>
        <v>0</v>
      </c>
    </row>
    <row r="4" spans="1:37" ht="13.15" customHeight="1" x14ac:dyDescent="0.25">
      <c r="B4" s="150"/>
      <c r="C4" s="150"/>
      <c r="D4" s="150"/>
      <c r="E4" s="150"/>
      <c r="F4" s="150"/>
      <c r="G4" s="150"/>
      <c r="H4" s="150"/>
      <c r="I4" s="434"/>
      <c r="J4" s="164"/>
      <c r="K4" s="164"/>
      <c r="L4" s="276"/>
      <c r="M4" s="479"/>
      <c r="P4" s="22"/>
      <c r="Q4" s="22"/>
      <c r="R4" s="396"/>
      <c r="S4" s="396"/>
      <c r="AH4" s="48"/>
    </row>
    <row r="5" spans="1:37" ht="23.25" customHeight="1" x14ac:dyDescent="0.25">
      <c r="A5" s="592" t="e" vm="1">
        <v>#VALUE!</v>
      </c>
      <c r="B5" s="590" t="s">
        <v>4616</v>
      </c>
      <c r="C5" s="667" t="s">
        <v>2583</v>
      </c>
      <c r="D5" s="51" t="s">
        <v>4509</v>
      </c>
      <c r="E5" s="360" t="s">
        <v>4617</v>
      </c>
      <c r="F5" s="277" t="s">
        <v>4626</v>
      </c>
      <c r="G5" s="277"/>
      <c r="H5" s="182">
        <v>20</v>
      </c>
      <c r="I5" s="435"/>
      <c r="J5" s="279">
        <f>VLOOKUP(D5,Baza_cen[],4,0)</f>
        <v>3.3</v>
      </c>
      <c r="K5" s="280">
        <f>J5*H5</f>
        <v>66</v>
      </c>
      <c r="L5" s="281"/>
      <c r="M5" s="109">
        <f>N5/H5</f>
        <v>3.3</v>
      </c>
      <c r="N5" s="109">
        <f>K5*(1-$M$3)</f>
        <v>66</v>
      </c>
      <c r="P5" s="35"/>
      <c r="Q5" s="274" t="str">
        <f>$Q$3</f>
        <v>rolka</v>
      </c>
      <c r="R5" s="394"/>
      <c r="S5" s="437"/>
      <c r="T5" s="275"/>
      <c r="U5" s="275"/>
      <c r="V5" s="275"/>
      <c r="W5" s="275"/>
      <c r="X5" s="275"/>
      <c r="Y5" s="275"/>
      <c r="Z5" s="275"/>
      <c r="AA5" s="275"/>
      <c r="AB5" s="275"/>
      <c r="AC5" s="275"/>
      <c r="AD5" s="275"/>
      <c r="AE5" s="275"/>
      <c r="AF5" s="275"/>
      <c r="AG5" s="275"/>
      <c r="AH5" s="42">
        <f>P5*N5</f>
        <v>0</v>
      </c>
    </row>
    <row r="6" spans="1:37" ht="23.25" customHeight="1" x14ac:dyDescent="0.25">
      <c r="A6" s="592"/>
      <c r="B6" s="590"/>
      <c r="C6" s="667"/>
      <c r="D6" s="51" t="s">
        <v>4511</v>
      </c>
      <c r="E6" s="360" t="s">
        <v>4618</v>
      </c>
      <c r="F6" s="277" t="s">
        <v>4627</v>
      </c>
      <c r="G6" s="277"/>
      <c r="H6" s="182">
        <v>20</v>
      </c>
      <c r="I6" s="435"/>
      <c r="J6" s="279">
        <f>VLOOKUP(D6,Baza_cen[],4,0)</f>
        <v>6.6</v>
      </c>
      <c r="K6" s="280">
        <f t="shared" ref="K6:K12" si="0">J6*H6</f>
        <v>132</v>
      </c>
      <c r="L6" s="281"/>
      <c r="M6" s="109">
        <f t="shared" ref="M6:M11" si="1">N6/H6</f>
        <v>6.6</v>
      </c>
      <c r="N6" s="109">
        <f t="shared" ref="N6:N11" si="2">K6*(1-$M$3)</f>
        <v>132</v>
      </c>
      <c r="P6" s="35"/>
      <c r="Q6" s="274" t="str">
        <f t="shared" ref="Q6:Q11" si="3">$Q$3</f>
        <v>rolka</v>
      </c>
      <c r="R6" s="394"/>
      <c r="S6" s="437"/>
      <c r="T6" s="275"/>
      <c r="U6" s="275"/>
      <c r="V6" s="275"/>
      <c r="W6" s="275"/>
      <c r="X6" s="275"/>
      <c r="Y6" s="275"/>
      <c r="Z6" s="275"/>
      <c r="AA6" s="275"/>
      <c r="AB6" s="275"/>
      <c r="AC6" s="275"/>
      <c r="AD6" s="275"/>
      <c r="AE6" s="275"/>
      <c r="AF6" s="275"/>
      <c r="AG6" s="275"/>
      <c r="AH6" s="42">
        <f t="shared" ref="AH6:AH11" si="4">P6*N6</f>
        <v>0</v>
      </c>
    </row>
    <row r="7" spans="1:37" ht="23.25" customHeight="1" x14ac:dyDescent="0.25">
      <c r="A7" s="592"/>
      <c r="B7" s="590"/>
      <c r="C7" s="667"/>
      <c r="D7" s="51" t="s">
        <v>4513</v>
      </c>
      <c r="E7" s="360" t="s">
        <v>4619</v>
      </c>
      <c r="F7" s="277" t="s">
        <v>4628</v>
      </c>
      <c r="G7" s="277"/>
      <c r="H7" s="182">
        <v>20</v>
      </c>
      <c r="I7" s="435"/>
      <c r="J7" s="279">
        <f>VLOOKUP(D7,Baza_cen[],4,0)</f>
        <v>9.89</v>
      </c>
      <c r="K7" s="280">
        <f t="shared" si="0"/>
        <v>197.8</v>
      </c>
      <c r="L7" s="281"/>
      <c r="M7" s="109">
        <f t="shared" si="1"/>
        <v>9.89</v>
      </c>
      <c r="N7" s="109">
        <f t="shared" si="2"/>
        <v>197.8</v>
      </c>
      <c r="P7" s="35"/>
      <c r="Q7" s="274" t="str">
        <f t="shared" si="3"/>
        <v>rolka</v>
      </c>
      <c r="R7" s="394"/>
      <c r="S7" s="437"/>
      <c r="T7" s="275"/>
      <c r="U7" s="275"/>
      <c r="V7" s="275"/>
      <c r="W7" s="275"/>
      <c r="X7" s="275"/>
      <c r="Y7" s="275"/>
      <c r="Z7" s="275"/>
      <c r="AA7" s="275"/>
      <c r="AB7" s="275"/>
      <c r="AC7" s="275"/>
      <c r="AD7" s="275"/>
      <c r="AE7" s="275"/>
      <c r="AF7" s="275"/>
      <c r="AG7" s="275"/>
      <c r="AH7" s="42">
        <f t="shared" si="4"/>
        <v>0</v>
      </c>
    </row>
    <row r="8" spans="1:37" ht="23.25" customHeight="1" x14ac:dyDescent="0.25">
      <c r="A8" s="592"/>
      <c r="B8" s="590"/>
      <c r="C8" s="667"/>
      <c r="D8" s="51" t="s">
        <v>4515</v>
      </c>
      <c r="E8" s="360" t="s">
        <v>4621</v>
      </c>
      <c r="F8" s="277" t="s">
        <v>4629</v>
      </c>
      <c r="G8" s="277"/>
      <c r="H8" s="182">
        <v>20</v>
      </c>
      <c r="I8" s="435"/>
      <c r="J8" s="279">
        <f>VLOOKUP(D8,Baza_cen[],4,0)</f>
        <v>13.29</v>
      </c>
      <c r="K8" s="280">
        <f t="shared" si="0"/>
        <v>265.79999999999995</v>
      </c>
      <c r="L8" s="281"/>
      <c r="M8" s="109">
        <f t="shared" si="1"/>
        <v>13.289999999999997</v>
      </c>
      <c r="N8" s="109">
        <f t="shared" si="2"/>
        <v>265.79999999999995</v>
      </c>
      <c r="P8" s="35"/>
      <c r="Q8" s="274" t="str">
        <f t="shared" si="3"/>
        <v>rolka</v>
      </c>
      <c r="R8" s="394"/>
      <c r="S8" s="437"/>
      <c r="T8" s="275"/>
      <c r="U8" s="275"/>
      <c r="V8" s="275"/>
      <c r="W8" s="275"/>
      <c r="X8" s="275"/>
      <c r="Y8" s="275"/>
      <c r="Z8" s="275"/>
      <c r="AA8" s="275"/>
      <c r="AB8" s="275"/>
      <c r="AC8" s="275"/>
      <c r="AD8" s="275"/>
      <c r="AE8" s="275"/>
      <c r="AF8" s="275"/>
      <c r="AG8" s="275"/>
      <c r="AH8" s="42">
        <f t="shared" si="4"/>
        <v>0</v>
      </c>
    </row>
    <row r="9" spans="1:37" ht="23.25" customHeight="1" x14ac:dyDescent="0.25">
      <c r="A9" s="592"/>
      <c r="B9" s="590"/>
      <c r="C9" s="667"/>
      <c r="D9" s="51" t="s">
        <v>4517</v>
      </c>
      <c r="E9" s="360" t="s">
        <v>4620</v>
      </c>
      <c r="F9" s="277" t="s">
        <v>4630</v>
      </c>
      <c r="G9" s="277"/>
      <c r="H9" s="182">
        <v>20</v>
      </c>
      <c r="I9" s="435"/>
      <c r="J9" s="279">
        <f>VLOOKUP(D9,Baza_cen[],4,0)</f>
        <v>16.54</v>
      </c>
      <c r="K9" s="280">
        <f t="shared" si="0"/>
        <v>330.79999999999995</v>
      </c>
      <c r="L9" s="281"/>
      <c r="M9" s="109">
        <f t="shared" si="1"/>
        <v>16.54</v>
      </c>
      <c r="N9" s="109">
        <f t="shared" si="2"/>
        <v>330.79999999999995</v>
      </c>
      <c r="P9" s="35"/>
      <c r="Q9" s="274" t="str">
        <f t="shared" si="3"/>
        <v>rolka</v>
      </c>
      <c r="R9" s="394"/>
      <c r="S9" s="437"/>
      <c r="T9" s="275"/>
      <c r="U9" s="275"/>
      <c r="V9" s="275"/>
      <c r="W9" s="275"/>
      <c r="X9" s="275"/>
      <c r="Y9" s="275"/>
      <c r="Z9" s="275"/>
      <c r="AA9" s="275"/>
      <c r="AB9" s="275"/>
      <c r="AC9" s="275"/>
      <c r="AD9" s="275"/>
      <c r="AE9" s="275"/>
      <c r="AF9" s="275"/>
      <c r="AG9" s="275"/>
      <c r="AH9" s="42">
        <f t="shared" si="4"/>
        <v>0</v>
      </c>
    </row>
    <row r="10" spans="1:37" ht="23.25" customHeight="1" x14ac:dyDescent="0.25">
      <c r="A10" s="592"/>
      <c r="B10" s="590"/>
      <c r="C10" s="667"/>
      <c r="D10" s="51" t="s">
        <v>4519</v>
      </c>
      <c r="E10" s="360" t="s">
        <v>4622</v>
      </c>
      <c r="F10" s="277" t="s">
        <v>4631</v>
      </c>
      <c r="G10" s="277"/>
      <c r="H10" s="182">
        <v>20</v>
      </c>
      <c r="I10" s="435"/>
      <c r="J10" s="279">
        <f>VLOOKUP(D10,Baza_cen[],4,0)</f>
        <v>19.78</v>
      </c>
      <c r="K10" s="280">
        <f t="shared" si="0"/>
        <v>395.6</v>
      </c>
      <c r="L10" s="281"/>
      <c r="M10" s="109">
        <f t="shared" si="1"/>
        <v>19.78</v>
      </c>
      <c r="N10" s="109">
        <f t="shared" si="2"/>
        <v>395.6</v>
      </c>
      <c r="P10" s="35"/>
      <c r="Q10" s="274" t="str">
        <f t="shared" si="3"/>
        <v>rolka</v>
      </c>
      <c r="R10" s="394"/>
      <c r="S10" s="437"/>
      <c r="T10" s="275"/>
      <c r="U10" s="275"/>
      <c r="V10" s="275"/>
      <c r="W10" s="275"/>
      <c r="X10" s="275"/>
      <c r="Y10" s="275"/>
      <c r="Z10" s="275"/>
      <c r="AA10" s="275"/>
      <c r="AB10" s="275"/>
      <c r="AC10" s="275"/>
      <c r="AD10" s="275"/>
      <c r="AE10" s="275"/>
      <c r="AF10" s="275"/>
      <c r="AG10" s="275"/>
      <c r="AH10" s="42">
        <f t="shared" si="4"/>
        <v>0</v>
      </c>
    </row>
    <row r="11" spans="1:37" ht="23.25" customHeight="1" x14ac:dyDescent="0.25">
      <c r="A11" s="592"/>
      <c r="B11" s="590"/>
      <c r="C11" s="667"/>
      <c r="D11" s="51" t="s">
        <v>4521</v>
      </c>
      <c r="E11" s="360" t="s">
        <v>4623</v>
      </c>
      <c r="F11" s="277" t="s">
        <v>4632</v>
      </c>
      <c r="G11" s="277"/>
      <c r="H11" s="182">
        <v>20</v>
      </c>
      <c r="I11" s="435"/>
      <c r="J11" s="279">
        <f>VLOOKUP(D11,Baza_cen[],4,0)</f>
        <v>26.55</v>
      </c>
      <c r="K11" s="280">
        <f t="shared" si="0"/>
        <v>531</v>
      </c>
      <c r="L11" s="281"/>
      <c r="M11" s="109">
        <f t="shared" si="1"/>
        <v>26.55</v>
      </c>
      <c r="N11" s="109">
        <f t="shared" si="2"/>
        <v>531</v>
      </c>
      <c r="P11" s="35"/>
      <c r="Q11" s="274" t="str">
        <f t="shared" si="3"/>
        <v>rolka</v>
      </c>
      <c r="R11" s="394"/>
      <c r="S11" s="437"/>
      <c r="T11" s="275"/>
      <c r="U11" s="275"/>
      <c r="V11" s="275"/>
      <c r="W11" s="275"/>
      <c r="X11" s="275"/>
      <c r="Y11" s="275"/>
      <c r="Z11" s="275"/>
      <c r="AA11" s="275"/>
      <c r="AB11" s="275"/>
      <c r="AC11" s="275"/>
      <c r="AD11" s="275"/>
      <c r="AE11" s="275"/>
      <c r="AF11" s="275"/>
      <c r="AG11" s="275"/>
      <c r="AH11" s="42">
        <f t="shared" si="4"/>
        <v>0</v>
      </c>
    </row>
    <row r="12" spans="1:37" ht="23.25" customHeight="1" x14ac:dyDescent="0.25">
      <c r="A12" s="592"/>
      <c r="B12" s="590"/>
      <c r="C12" s="667"/>
      <c r="D12" s="56" t="s">
        <v>4523</v>
      </c>
      <c r="E12" s="91" t="s">
        <v>4625</v>
      </c>
      <c r="F12" s="282" t="s">
        <v>4633</v>
      </c>
      <c r="G12" s="282"/>
      <c r="H12" s="57">
        <v>20</v>
      </c>
      <c r="I12" s="436"/>
      <c r="J12" s="279">
        <f>VLOOKUP(D12,Baza_cen[],4,0)</f>
        <v>33.06</v>
      </c>
      <c r="K12" s="280">
        <f t="shared" si="0"/>
        <v>661.2</v>
      </c>
      <c r="L12" s="281"/>
      <c r="M12" s="109">
        <f t="shared" ref="M12:M13" si="5">N12/H12</f>
        <v>33.06</v>
      </c>
      <c r="N12" s="109">
        <f>K12*(1-$M$3)</f>
        <v>661.2</v>
      </c>
      <c r="P12" s="35"/>
      <c r="Q12" s="274" t="str">
        <f>$Q$3</f>
        <v>rolka</v>
      </c>
      <c r="R12" s="394"/>
      <c r="S12" s="437"/>
      <c r="T12" s="275"/>
      <c r="U12" s="275"/>
      <c r="V12" s="275"/>
      <c r="W12" s="275"/>
      <c r="X12" s="275"/>
      <c r="Y12" s="275"/>
      <c r="Z12" s="275"/>
      <c r="AA12" s="275"/>
      <c r="AB12" s="275"/>
      <c r="AC12" s="275"/>
      <c r="AD12" s="275"/>
      <c r="AE12" s="275"/>
      <c r="AF12" s="275"/>
      <c r="AG12" s="275"/>
      <c r="AH12" s="42">
        <f t="shared" ref="AH12:AH13" si="6">P12*N12</f>
        <v>0</v>
      </c>
    </row>
    <row r="13" spans="1:37" ht="23.25" customHeight="1" x14ac:dyDescent="0.25">
      <c r="A13" s="593"/>
      <c r="B13" s="591"/>
      <c r="C13" s="668"/>
      <c r="D13" s="63" t="s">
        <v>4525</v>
      </c>
      <c r="E13" s="90" t="s">
        <v>4624</v>
      </c>
      <c r="F13" s="186">
        <v>600</v>
      </c>
      <c r="G13" s="291"/>
      <c r="H13" s="186">
        <v>20</v>
      </c>
      <c r="I13" s="300"/>
      <c r="J13" s="292">
        <f>VLOOKUP(D13,Baza_cen[],4,0)</f>
        <v>39.56</v>
      </c>
      <c r="K13" s="293">
        <f>J13*H13</f>
        <v>791.2</v>
      </c>
      <c r="L13" s="281"/>
      <c r="M13" s="370">
        <f t="shared" si="5"/>
        <v>39.56</v>
      </c>
      <c r="N13" s="370">
        <f>K13*(1-$M$3)</f>
        <v>791.2</v>
      </c>
      <c r="P13" s="438"/>
      <c r="Q13" s="440" t="str">
        <f>$Q$3</f>
        <v>rolka</v>
      </c>
      <c r="R13" s="441"/>
      <c r="S13" s="442"/>
      <c r="T13" s="275"/>
      <c r="U13" s="275"/>
      <c r="V13" s="275"/>
      <c r="W13" s="275"/>
      <c r="X13" s="275"/>
      <c r="Y13" s="275"/>
      <c r="Z13" s="275"/>
      <c r="AA13" s="275"/>
      <c r="AB13" s="275"/>
      <c r="AC13" s="275"/>
      <c r="AD13" s="275"/>
      <c r="AE13" s="275"/>
      <c r="AF13" s="275"/>
      <c r="AG13" s="275"/>
      <c r="AH13" s="371">
        <f t="shared" si="6"/>
        <v>0</v>
      </c>
    </row>
    <row r="14" spans="1:37" x14ac:dyDescent="0.25">
      <c r="C14" s="81"/>
      <c r="M14" s="93"/>
      <c r="N14" s="93"/>
      <c r="P14" s="146"/>
      <c r="Q14" s="146"/>
      <c r="R14" s="146"/>
      <c r="S14" s="439"/>
      <c r="AH14" s="215"/>
    </row>
    <row r="15" spans="1:37" ht="40.5" customHeight="1" x14ac:dyDescent="0.25">
      <c r="A15" s="38" t="s">
        <v>2406</v>
      </c>
      <c r="B15" s="38"/>
      <c r="C15" s="38" t="s">
        <v>2502</v>
      </c>
      <c r="D15" s="38" t="s">
        <v>42</v>
      </c>
      <c r="E15" s="38" t="s">
        <v>43</v>
      </c>
      <c r="F15" s="38"/>
      <c r="G15" s="38"/>
      <c r="H15" s="38" t="s">
        <v>2682</v>
      </c>
      <c r="I15" s="38" t="s">
        <v>2683</v>
      </c>
      <c r="J15" s="38"/>
      <c r="K15" s="38" t="s">
        <v>2684</v>
      </c>
      <c r="M15" s="93"/>
      <c r="N15" s="93"/>
      <c r="P15" s="146"/>
      <c r="Q15" s="146"/>
      <c r="R15" s="146"/>
      <c r="S15" s="396"/>
      <c r="AH15" s="215"/>
    </row>
    <row r="16" spans="1:37" ht="53.25" customHeight="1" x14ac:dyDescent="0.25">
      <c r="A16" s="669" t="e" vm="2">
        <v>#VALUE!</v>
      </c>
      <c r="B16" s="670" t="s">
        <v>4635</v>
      </c>
      <c r="C16" s="671" t="s">
        <v>4634</v>
      </c>
      <c r="D16" s="51" t="s">
        <v>4506</v>
      </c>
      <c r="E16" s="360" t="s">
        <v>4612</v>
      </c>
      <c r="F16" s="277"/>
      <c r="G16" s="277"/>
      <c r="H16" s="182">
        <v>1</v>
      </c>
      <c r="I16" s="435"/>
      <c r="J16" s="279"/>
      <c r="K16" s="280">
        <f>VLOOKUP(D16,Baza_cen[],4,0)</f>
        <v>35.450000000000003</v>
      </c>
      <c r="L16" s="281"/>
      <c r="M16" s="109"/>
      <c r="N16" s="109">
        <f t="shared" ref="N16:N22" si="7">K16*(1-$M$3)</f>
        <v>35.450000000000003</v>
      </c>
      <c r="P16" s="35"/>
      <c r="Q16" s="274" t="s">
        <v>2402</v>
      </c>
      <c r="R16" s="394"/>
      <c r="S16" s="437"/>
      <c r="T16" s="275"/>
      <c r="U16" s="275"/>
      <c r="V16" s="275"/>
      <c r="W16" s="275"/>
      <c r="X16" s="275"/>
      <c r="Y16" s="275"/>
      <c r="Z16" s="275"/>
      <c r="AA16" s="275"/>
      <c r="AB16" s="275"/>
      <c r="AC16" s="275"/>
      <c r="AD16" s="275"/>
      <c r="AE16" s="275"/>
      <c r="AF16" s="275"/>
      <c r="AG16" s="275"/>
      <c r="AH16" s="42">
        <f>P16*N16</f>
        <v>0</v>
      </c>
    </row>
    <row r="17" spans="1:34" ht="53.25" customHeight="1" x14ac:dyDescent="0.25">
      <c r="A17" s="592"/>
      <c r="B17" s="590"/>
      <c r="C17" s="667"/>
      <c r="D17" s="232" t="s">
        <v>4507</v>
      </c>
      <c r="E17" s="543" t="s">
        <v>4638</v>
      </c>
      <c r="F17" s="210"/>
      <c r="G17" s="544"/>
      <c r="H17" s="210">
        <v>5</v>
      </c>
      <c r="I17" s="545"/>
      <c r="J17" s="546"/>
      <c r="K17" s="547">
        <f>VLOOKUP(D17,Baza_cen[],4,0)</f>
        <v>151.91</v>
      </c>
      <c r="L17" s="281"/>
      <c r="M17" s="109"/>
      <c r="N17" s="109">
        <f t="shared" si="7"/>
        <v>151.91</v>
      </c>
      <c r="P17" s="35"/>
      <c r="Q17" s="274" t="s">
        <v>2402</v>
      </c>
      <c r="R17" s="394"/>
      <c r="S17" s="437"/>
      <c r="T17" s="275"/>
      <c r="U17" s="275"/>
      <c r="V17" s="275"/>
      <c r="W17" s="275"/>
      <c r="X17" s="275"/>
      <c r="Y17" s="275"/>
      <c r="Z17" s="275"/>
      <c r="AA17" s="275"/>
      <c r="AB17" s="275"/>
      <c r="AC17" s="275"/>
      <c r="AD17" s="275"/>
      <c r="AE17" s="275"/>
      <c r="AF17" s="275"/>
      <c r="AG17" s="275"/>
      <c r="AH17" s="42">
        <f t="shared" ref="AH17" si="8">P17*N17</f>
        <v>0</v>
      </c>
    </row>
    <row r="18" spans="1:34" ht="106.5" customHeight="1" x14ac:dyDescent="0.25">
      <c r="A18" s="49" t="e" vm="3">
        <v>#VALUE!</v>
      </c>
      <c r="B18" s="590"/>
      <c r="C18" s="667"/>
      <c r="D18" s="548" t="s">
        <v>4502</v>
      </c>
      <c r="E18" s="549" t="s">
        <v>4637</v>
      </c>
      <c r="F18" s="550"/>
      <c r="G18" s="550"/>
      <c r="H18" s="551">
        <v>0.75</v>
      </c>
      <c r="I18" s="552"/>
      <c r="J18" s="553"/>
      <c r="K18" s="554">
        <f>VLOOKUP(D18,Baza_cen[],4,0)</f>
        <v>37.36</v>
      </c>
      <c r="L18" s="281"/>
      <c r="M18" s="109"/>
      <c r="N18" s="109">
        <f t="shared" si="7"/>
        <v>37.36</v>
      </c>
      <c r="P18" s="35"/>
      <c r="Q18" s="274" t="s">
        <v>2402</v>
      </c>
      <c r="R18" s="394"/>
      <c r="S18" s="437"/>
      <c r="T18" s="275"/>
      <c r="U18" s="275"/>
      <c r="V18" s="275"/>
      <c r="W18" s="275"/>
      <c r="X18" s="275"/>
      <c r="Y18" s="275"/>
      <c r="Z18" s="275"/>
      <c r="AA18" s="275"/>
      <c r="AB18" s="275"/>
      <c r="AC18" s="275"/>
      <c r="AD18" s="275"/>
      <c r="AE18" s="275"/>
      <c r="AF18" s="275"/>
      <c r="AG18" s="275"/>
      <c r="AH18" s="42">
        <f>P18*N18</f>
        <v>0</v>
      </c>
    </row>
    <row r="19" spans="1:34" ht="106.5" customHeight="1" x14ac:dyDescent="0.25">
      <c r="A19" s="33" t="e" vm="4">
        <v>#VALUE!</v>
      </c>
      <c r="B19" s="590"/>
      <c r="C19" s="667"/>
      <c r="D19" s="548" t="s">
        <v>4504</v>
      </c>
      <c r="E19" s="549" t="s">
        <v>4636</v>
      </c>
      <c r="F19" s="550"/>
      <c r="G19" s="550"/>
      <c r="H19" s="551">
        <v>22</v>
      </c>
      <c r="I19" s="552"/>
      <c r="J19" s="553"/>
      <c r="K19" s="554">
        <f>VLOOKUP(D19,Baza_cen[],4,0)</f>
        <v>867.05</v>
      </c>
      <c r="L19" s="281"/>
      <c r="M19" s="109"/>
      <c r="N19" s="109">
        <f t="shared" si="7"/>
        <v>867.05</v>
      </c>
      <c r="P19" s="35"/>
      <c r="Q19" s="274" t="s">
        <v>2402</v>
      </c>
      <c r="R19" s="394"/>
      <c r="S19" s="437"/>
      <c r="T19" s="275"/>
      <c r="U19" s="275"/>
      <c r="V19" s="275"/>
      <c r="W19" s="275"/>
      <c r="X19" s="275"/>
      <c r="Y19" s="275"/>
      <c r="Z19" s="275"/>
      <c r="AA19" s="275"/>
      <c r="AB19" s="275"/>
      <c r="AC19" s="275"/>
      <c r="AD19" s="275"/>
      <c r="AE19" s="275"/>
      <c r="AF19" s="275"/>
      <c r="AG19" s="275"/>
      <c r="AH19" s="42">
        <f t="shared" ref="AH19" si="9">P19*N19</f>
        <v>0</v>
      </c>
    </row>
    <row r="20" spans="1:34" ht="106.5" customHeight="1" x14ac:dyDescent="0.25">
      <c r="A20" s="49" t="e" vm="5">
        <v>#VALUE!</v>
      </c>
      <c r="B20" s="590"/>
      <c r="C20" s="667"/>
      <c r="D20" s="63" t="s">
        <v>4508</v>
      </c>
      <c r="E20" s="90" t="s">
        <v>4639</v>
      </c>
      <c r="F20" s="186"/>
      <c r="G20" s="291"/>
      <c r="H20" s="186">
        <v>0.75</v>
      </c>
      <c r="I20" s="300"/>
      <c r="J20" s="292"/>
      <c r="K20" s="293">
        <f>VLOOKUP(D20,Baza_cen[],4,0)</f>
        <v>32.21</v>
      </c>
      <c r="L20" s="281"/>
      <c r="M20" s="109"/>
      <c r="N20" s="109">
        <f t="shared" si="7"/>
        <v>32.21</v>
      </c>
      <c r="P20" s="35"/>
      <c r="Q20" s="274" t="s">
        <v>2402</v>
      </c>
      <c r="R20" s="394"/>
      <c r="S20" s="437"/>
      <c r="T20" s="275"/>
      <c r="U20" s="275"/>
      <c r="V20" s="275"/>
      <c r="W20" s="275"/>
      <c r="X20" s="275"/>
      <c r="Y20" s="275"/>
      <c r="Z20" s="275"/>
      <c r="AA20" s="275"/>
      <c r="AB20" s="275"/>
      <c r="AC20" s="275"/>
      <c r="AD20" s="275"/>
      <c r="AE20" s="275"/>
      <c r="AF20" s="275"/>
      <c r="AG20" s="275"/>
      <c r="AH20" s="42">
        <f>P20*N20</f>
        <v>0</v>
      </c>
    </row>
    <row r="21" spans="1:34" ht="99.75" customHeight="1" x14ac:dyDescent="0.25">
      <c r="A21" s="49" t="e" vm="6">
        <v>#VALUE!</v>
      </c>
      <c r="B21" s="590" t="s">
        <v>3988</v>
      </c>
      <c r="C21" s="667" t="s">
        <v>3988</v>
      </c>
      <c r="D21" s="51" t="s">
        <v>4500</v>
      </c>
      <c r="E21" s="360" t="s">
        <v>4501</v>
      </c>
      <c r="F21" s="277"/>
      <c r="G21" s="277"/>
      <c r="H21" s="182">
        <v>1.75</v>
      </c>
      <c r="I21" s="435"/>
      <c r="J21" s="279"/>
      <c r="K21" s="280">
        <f>VLOOKUP(D21,Baza_cen[],4,0)</f>
        <v>212.17</v>
      </c>
      <c r="L21" s="281"/>
      <c r="M21" s="109"/>
      <c r="N21" s="109">
        <f t="shared" si="7"/>
        <v>212.17</v>
      </c>
      <c r="P21" s="35"/>
      <c r="Q21" s="274" t="s">
        <v>2402</v>
      </c>
      <c r="R21" s="394"/>
      <c r="S21" s="437"/>
      <c r="T21" s="275"/>
      <c r="U21" s="275"/>
      <c r="V21" s="275"/>
      <c r="W21" s="275"/>
      <c r="X21" s="275"/>
      <c r="Y21" s="275"/>
      <c r="Z21" s="275"/>
      <c r="AA21" s="275"/>
      <c r="AB21" s="275"/>
      <c r="AC21" s="275"/>
      <c r="AD21" s="275"/>
      <c r="AE21" s="275"/>
      <c r="AF21" s="275"/>
      <c r="AG21" s="275"/>
      <c r="AH21" s="42">
        <f>P21*N21</f>
        <v>0</v>
      </c>
    </row>
    <row r="22" spans="1:34" ht="99.75" customHeight="1" x14ac:dyDescent="0.25">
      <c r="A22" s="61" t="e" vm="7">
        <v>#VALUE!</v>
      </c>
      <c r="B22" s="591"/>
      <c r="C22" s="668"/>
      <c r="D22" s="63" t="s">
        <v>4497</v>
      </c>
      <c r="E22" s="90" t="s">
        <v>4499</v>
      </c>
      <c r="F22" s="186"/>
      <c r="G22" s="291"/>
      <c r="H22" s="186">
        <v>22</v>
      </c>
      <c r="I22" s="300"/>
      <c r="J22" s="292"/>
      <c r="K22" s="293">
        <f>VLOOKUP(D22,Baza_cen[],4,0)</f>
        <v>287.08</v>
      </c>
      <c r="L22" s="281"/>
      <c r="M22" s="109"/>
      <c r="N22" s="109">
        <f t="shared" si="7"/>
        <v>287.08</v>
      </c>
      <c r="P22" s="35"/>
      <c r="Q22" s="274" t="s">
        <v>2402</v>
      </c>
      <c r="R22" s="394"/>
      <c r="S22" s="437"/>
      <c r="T22" s="275"/>
      <c r="U22" s="275"/>
      <c r="V22" s="275"/>
      <c r="W22" s="275"/>
      <c r="X22" s="275"/>
      <c r="Y22" s="275"/>
      <c r="Z22" s="275"/>
      <c r="AA22" s="275"/>
      <c r="AB22" s="275"/>
      <c r="AC22" s="275"/>
      <c r="AD22" s="275"/>
      <c r="AE22" s="275"/>
      <c r="AF22" s="275"/>
      <c r="AG22" s="275"/>
      <c r="AH22" s="42">
        <f t="shared" ref="AH22" si="10">P22*N22</f>
        <v>0</v>
      </c>
    </row>
    <row r="23" spans="1:34" ht="13.9" customHeight="1" x14ac:dyDescent="0.25"/>
  </sheetData>
  <sheetProtection sheet="1" objects="1" scenarios="1"/>
  <protectedRanges>
    <protectedRange sqref="P16:R22 P5:R13" name="Rozstęp1"/>
  </protectedRanges>
  <mergeCells count="11">
    <mergeCell ref="A16:A17"/>
    <mergeCell ref="B16:B20"/>
    <mergeCell ref="C16:C20"/>
    <mergeCell ref="C21:C22"/>
    <mergeCell ref="B21:B22"/>
    <mergeCell ref="A1:J1"/>
    <mergeCell ref="M1:AH1"/>
    <mergeCell ref="A2:K2"/>
    <mergeCell ref="B5:B13"/>
    <mergeCell ref="C5:C13"/>
    <mergeCell ref="A5:A13"/>
  </mergeCells>
  <phoneticPr fontId="42" type="noConversion"/>
  <pageMargins left="0.23622047244094491" right="0.23622047244094491" top="0.74803149606299213" bottom="0.74803149606299213" header="0.31496062992125984" footer="0.31496062992125984"/>
  <pageSetup paperSize="9" scale="58" fitToHeight="0" orientation="portrait" r:id="rId1"/>
  <headerFooter>
    <oddHeader>&amp;C&amp;"-,Pogrubiony"&amp;22Karta Zamówień&amp;R&amp;K00-045&amp;D</oddHeader>
    <oddFooter>&amp;C&amp;G&amp;R&amp;K00-049&amp;P</oddFooter>
  </headerFooter>
  <legacyDrawingHF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1F4C3E-10C2-4315-8EFC-7B287AB44DC5}">
  <sheetPr>
    <tabColor theme="1"/>
    <pageSetUpPr fitToPage="1"/>
  </sheetPr>
  <dimension ref="A1:AI23"/>
  <sheetViews>
    <sheetView showGridLines="0" zoomScale="85" zoomScaleNormal="85" workbookViewId="0">
      <pane ySplit="3" topLeftCell="A4" activePane="bottomLeft" state="frozen"/>
      <selection sqref="A1:F1"/>
      <selection pane="bottomLeft" sqref="A1:F1"/>
    </sheetView>
  </sheetViews>
  <sheetFormatPr defaultRowHeight="15" x14ac:dyDescent="0.25"/>
  <cols>
    <col min="1" max="2" width="25" customWidth="1"/>
    <col min="3" max="3" width="20.28515625" customWidth="1"/>
    <col min="4" max="5" width="14.5703125" customWidth="1"/>
    <col min="6" max="6" width="7.85546875" bestFit="1" customWidth="1"/>
    <col min="7" max="8" width="14.5703125" customWidth="1"/>
    <col min="9" max="9" width="2.7109375" customWidth="1"/>
    <col min="10" max="11" width="14" customWidth="1"/>
    <col min="12" max="12" width="2.7109375" customWidth="1"/>
    <col min="13" max="15" width="0" hidden="1" customWidth="1"/>
    <col min="16" max="16" width="15.7109375" customWidth="1"/>
    <col min="17" max="17" width="5.42578125" bestFit="1" customWidth="1"/>
    <col min="18" max="18" width="3.28515625" customWidth="1"/>
    <col min="19" max="19" width="15.7109375" customWidth="1"/>
    <col min="20" max="20" width="2.7109375" customWidth="1"/>
    <col min="21" max="32" width="0" hidden="1" customWidth="1"/>
    <col min="33" max="33" width="15.7109375" customWidth="1"/>
    <col min="34" max="34" width="0" hidden="1" customWidth="1"/>
    <col min="35" max="35" width="25.7109375" customWidth="1"/>
  </cols>
  <sheetData>
    <row r="1" spans="1:35" ht="51.75" customHeight="1" thickBot="1" x14ac:dyDescent="0.3">
      <c r="A1" s="672" t="s">
        <v>2583</v>
      </c>
      <c r="B1" s="672"/>
      <c r="C1" s="672"/>
      <c r="D1" s="672"/>
      <c r="E1" s="672"/>
      <c r="F1" s="672"/>
      <c r="G1" s="672"/>
      <c r="H1" s="312" t="s">
        <v>24</v>
      </c>
      <c r="I1" s="29" t="s">
        <v>2521</v>
      </c>
      <c r="J1" s="631" t="s">
        <v>2403</v>
      </c>
      <c r="K1" s="631"/>
      <c r="L1" s="612"/>
      <c r="M1" s="612"/>
      <c r="N1" s="612"/>
      <c r="O1" s="612"/>
      <c r="P1" s="612"/>
      <c r="Q1" s="612"/>
      <c r="R1" s="612"/>
      <c r="S1" s="612"/>
      <c r="T1" s="147"/>
      <c r="U1" s="147"/>
      <c r="V1" s="147"/>
      <c r="W1" s="147"/>
      <c r="X1" s="147"/>
      <c r="Y1" s="147"/>
      <c r="Z1" s="147"/>
      <c r="AA1" s="147"/>
      <c r="AB1" s="147"/>
      <c r="AC1" s="147"/>
      <c r="AD1" s="147"/>
      <c r="AE1" s="147"/>
      <c r="AF1" s="147"/>
      <c r="AG1" s="431" t="s">
        <v>1</v>
      </c>
      <c r="AH1" s="431"/>
      <c r="AI1" s="432">
        <f>RABATY!C4</f>
        <v>4.4000000000000004</v>
      </c>
    </row>
    <row r="2" spans="1:35" ht="24" customHeight="1" x14ac:dyDescent="0.25">
      <c r="A2" s="600" t="s">
        <v>2463</v>
      </c>
      <c r="B2" s="600"/>
      <c r="C2" s="600"/>
      <c r="D2" s="600"/>
      <c r="E2" s="600"/>
      <c r="F2" s="600"/>
      <c r="G2" s="600"/>
      <c r="H2" s="600"/>
      <c r="I2" s="33"/>
      <c r="J2" s="34" t="s">
        <v>2522</v>
      </c>
      <c r="K2" s="304"/>
      <c r="L2" s="37"/>
      <c r="M2" s="37"/>
      <c r="N2" s="37"/>
      <c r="O2" s="37"/>
      <c r="P2" s="423" t="s">
        <v>2523</v>
      </c>
      <c r="Q2" s="274" t="s">
        <v>2451</v>
      </c>
      <c r="R2" s="399"/>
      <c r="S2" s="100" t="s">
        <v>2464</v>
      </c>
      <c r="T2" s="36"/>
      <c r="U2" s="36"/>
      <c r="V2" s="36"/>
      <c r="W2" s="36"/>
      <c r="X2" s="36"/>
      <c r="Y2" s="36"/>
      <c r="Z2" s="36"/>
      <c r="AA2" s="36"/>
      <c r="AB2" s="36"/>
      <c r="AC2" s="36"/>
      <c r="AD2" s="36"/>
      <c r="AE2" s="36"/>
      <c r="AF2" s="36"/>
      <c r="AG2" s="597" t="s">
        <v>39</v>
      </c>
      <c r="AH2" s="597"/>
      <c r="AI2" s="597"/>
    </row>
    <row r="3" spans="1:35" ht="48.75" customHeight="1" x14ac:dyDescent="0.25">
      <c r="A3" s="38" t="s">
        <v>2406</v>
      </c>
      <c r="B3" s="38"/>
      <c r="C3" s="38" t="s">
        <v>2502</v>
      </c>
      <c r="D3" s="38" t="s">
        <v>42</v>
      </c>
      <c r="E3" s="38" t="s">
        <v>2517</v>
      </c>
      <c r="F3" s="38" t="s">
        <v>2524</v>
      </c>
      <c r="G3" s="38" t="s">
        <v>2525</v>
      </c>
      <c r="H3" s="38" t="s">
        <v>2526</v>
      </c>
      <c r="I3" s="33"/>
      <c r="J3" s="39">
        <f>RABATY!C19</f>
        <v>0</v>
      </c>
      <c r="K3" s="305"/>
      <c r="L3" s="33"/>
      <c r="M3" s="33"/>
      <c r="N3" s="33"/>
      <c r="O3" s="33"/>
      <c r="P3" s="423">
        <f>SUM(P5:P23)</f>
        <v>0</v>
      </c>
      <c r="Q3" s="274" t="s">
        <v>2456</v>
      </c>
      <c r="R3" s="394"/>
      <c r="S3" s="100">
        <f>SUM(S5:S23)</f>
        <v>0</v>
      </c>
      <c r="T3" s="306"/>
      <c r="U3" s="306"/>
      <c r="V3" s="306"/>
      <c r="W3" s="306"/>
      <c r="X3" s="306"/>
      <c r="Y3" s="306"/>
      <c r="Z3" s="306"/>
      <c r="AA3" s="306"/>
      <c r="AB3" s="306"/>
      <c r="AC3" s="306"/>
      <c r="AD3" s="306"/>
      <c r="AE3" s="306"/>
      <c r="AF3" s="306"/>
      <c r="AG3" s="41">
        <f>SUM(AG5:AG23)</f>
        <v>0</v>
      </c>
      <c r="AH3" s="413"/>
      <c r="AI3" s="42">
        <f>AG3*AI1</f>
        <v>0</v>
      </c>
    </row>
    <row r="4" spans="1:35" ht="18.75" x14ac:dyDescent="0.25">
      <c r="A4" s="33"/>
      <c r="B4" s="150"/>
      <c r="C4" s="150"/>
      <c r="D4" s="150"/>
      <c r="E4" s="150"/>
      <c r="F4" s="150"/>
      <c r="G4" s="9"/>
      <c r="H4" s="9"/>
      <c r="I4" s="33"/>
      <c r="J4" s="45"/>
      <c r="K4" s="33"/>
      <c r="L4" s="33"/>
      <c r="M4" s="33"/>
      <c r="N4" s="33"/>
      <c r="O4" s="33"/>
      <c r="P4" s="119"/>
      <c r="Q4" s="119"/>
      <c r="R4" s="400"/>
      <c r="S4" s="119"/>
      <c r="T4" s="33"/>
      <c r="U4" s="33"/>
      <c r="V4" s="33"/>
      <c r="W4" s="33"/>
      <c r="X4" s="33"/>
      <c r="Y4" s="33"/>
      <c r="Z4" s="33"/>
      <c r="AA4" s="33"/>
      <c r="AB4" s="33"/>
      <c r="AC4" s="33"/>
      <c r="AD4" s="33"/>
      <c r="AE4" s="33"/>
      <c r="AF4" s="33"/>
      <c r="AG4" s="76"/>
      <c r="AH4" s="415"/>
      <c r="AI4" s="76"/>
    </row>
    <row r="5" spans="1:35" x14ac:dyDescent="0.25">
      <c r="A5" s="592"/>
      <c r="B5" s="657" t="s">
        <v>730</v>
      </c>
      <c r="C5" s="660" t="s">
        <v>2584</v>
      </c>
      <c r="D5" s="51" t="s">
        <v>729</v>
      </c>
      <c r="E5" s="182">
        <v>50</v>
      </c>
      <c r="F5" s="182">
        <v>25</v>
      </c>
      <c r="G5" s="190">
        <f>VLOOKUP(D5,Baza_cen[],4,0)</f>
        <v>0.27300000000000002</v>
      </c>
      <c r="H5" s="190">
        <f>G5*F5</f>
        <v>6.8250000000000002</v>
      </c>
      <c r="I5" s="308"/>
      <c r="J5" s="54">
        <f>G5*(1-$J$3)</f>
        <v>0.27300000000000002</v>
      </c>
      <c r="K5" s="54">
        <f>H5*(1-$J$3)</f>
        <v>6.8250000000000002</v>
      </c>
      <c r="L5" s="33"/>
      <c r="M5" s="33"/>
      <c r="N5" s="33"/>
      <c r="O5" s="33"/>
      <c r="P5" s="35"/>
      <c r="Q5" s="274" t="str">
        <f>$Q$3</f>
        <v>rolka</v>
      </c>
      <c r="R5" s="394"/>
      <c r="S5" s="100">
        <f t="shared" ref="S5:S13" si="0">P5*F5</f>
        <v>0</v>
      </c>
      <c r="T5" s="33"/>
      <c r="U5" s="33"/>
      <c r="V5" s="33"/>
      <c r="W5" s="33"/>
      <c r="X5" s="33"/>
      <c r="Y5" s="33"/>
      <c r="Z5" s="33"/>
      <c r="AA5" s="33"/>
      <c r="AB5" s="33"/>
      <c r="AC5" s="33"/>
      <c r="AD5" s="33"/>
      <c r="AE5" s="33"/>
      <c r="AF5" s="33"/>
      <c r="AG5" s="41">
        <f t="shared" ref="AG5:AG13" si="1">P5*K5</f>
        <v>0</v>
      </c>
      <c r="AH5" s="413"/>
      <c r="AI5" s="42">
        <f>AG5*$AI$1</f>
        <v>0</v>
      </c>
    </row>
    <row r="6" spans="1:35" x14ac:dyDescent="0.25">
      <c r="A6" s="592"/>
      <c r="B6" s="658"/>
      <c r="C6" s="661"/>
      <c r="D6" s="56" t="s">
        <v>731</v>
      </c>
      <c r="E6" s="57">
        <v>100</v>
      </c>
      <c r="F6" s="57">
        <v>25</v>
      </c>
      <c r="G6" s="192">
        <f>VLOOKUP(D6,Baza_cen[],4,0)</f>
        <v>0.54600000000000004</v>
      </c>
      <c r="H6" s="192">
        <f t="shared" ref="H6:H23" si="2">G6*F6</f>
        <v>13.65</v>
      </c>
      <c r="I6" s="308"/>
      <c r="J6" s="54">
        <f t="shared" ref="J6:K13" si="3">G6*(1-$J$3)</f>
        <v>0.54600000000000004</v>
      </c>
      <c r="K6" s="54">
        <f t="shared" si="3"/>
        <v>13.65</v>
      </c>
      <c r="L6" s="33"/>
      <c r="M6" s="33"/>
      <c r="N6" s="33"/>
      <c r="O6" s="33"/>
      <c r="P6" s="35"/>
      <c r="Q6" s="274" t="str">
        <f t="shared" ref="Q6:Q13" si="4">$Q$3</f>
        <v>rolka</v>
      </c>
      <c r="R6" s="394"/>
      <c r="S6" s="100">
        <f t="shared" si="0"/>
        <v>0</v>
      </c>
      <c r="T6" s="33"/>
      <c r="U6" s="33"/>
      <c r="V6" s="33"/>
      <c r="W6" s="33"/>
      <c r="X6" s="33"/>
      <c r="Y6" s="33"/>
      <c r="Z6" s="33"/>
      <c r="AA6" s="33"/>
      <c r="AB6" s="33"/>
      <c r="AC6" s="33"/>
      <c r="AD6" s="33"/>
      <c r="AE6" s="33"/>
      <c r="AF6" s="33"/>
      <c r="AG6" s="41">
        <f t="shared" si="1"/>
        <v>0</v>
      </c>
      <c r="AH6" s="413"/>
      <c r="AI6" s="42">
        <f t="shared" ref="AI6:AI13" si="5">AG6*$AI$1</f>
        <v>0</v>
      </c>
    </row>
    <row r="7" spans="1:35" x14ac:dyDescent="0.25">
      <c r="A7" s="592"/>
      <c r="B7" s="658"/>
      <c r="C7" s="661"/>
      <c r="D7" s="56" t="s">
        <v>733</v>
      </c>
      <c r="E7" s="57">
        <v>150</v>
      </c>
      <c r="F7" s="57">
        <v>25</v>
      </c>
      <c r="G7" s="192">
        <f>VLOOKUP(D7,Baza_cen[],4,0)</f>
        <v>0.82950000000000013</v>
      </c>
      <c r="H7" s="192">
        <f t="shared" si="2"/>
        <v>20.737500000000004</v>
      </c>
      <c r="I7" s="308"/>
      <c r="J7" s="54">
        <f t="shared" si="3"/>
        <v>0.82950000000000013</v>
      </c>
      <c r="K7" s="54">
        <f t="shared" si="3"/>
        <v>20.737500000000004</v>
      </c>
      <c r="L7" s="33"/>
      <c r="M7" s="33"/>
      <c r="N7" s="33"/>
      <c r="O7" s="33"/>
      <c r="P7" s="35"/>
      <c r="Q7" s="274" t="str">
        <f t="shared" si="4"/>
        <v>rolka</v>
      </c>
      <c r="R7" s="394"/>
      <c r="S7" s="100">
        <f t="shared" si="0"/>
        <v>0</v>
      </c>
      <c r="T7" s="33"/>
      <c r="U7" s="33"/>
      <c r="V7" s="33"/>
      <c r="W7" s="33"/>
      <c r="X7" s="33"/>
      <c r="Y7" s="33"/>
      <c r="Z7" s="33"/>
      <c r="AA7" s="33"/>
      <c r="AB7" s="33"/>
      <c r="AC7" s="33"/>
      <c r="AD7" s="33"/>
      <c r="AE7" s="33"/>
      <c r="AF7" s="33"/>
      <c r="AG7" s="41">
        <f t="shared" si="1"/>
        <v>0</v>
      </c>
      <c r="AH7" s="413"/>
      <c r="AI7" s="42">
        <f t="shared" si="5"/>
        <v>0</v>
      </c>
    </row>
    <row r="8" spans="1:35" x14ac:dyDescent="0.25">
      <c r="A8" s="592"/>
      <c r="B8" s="658"/>
      <c r="C8" s="661"/>
      <c r="D8" s="56" t="s">
        <v>734</v>
      </c>
      <c r="E8" s="57">
        <v>200</v>
      </c>
      <c r="F8" s="57">
        <v>25</v>
      </c>
      <c r="G8" s="192">
        <f>VLOOKUP(D8,Baza_cen[],4,0)</f>
        <v>1.0920000000000001</v>
      </c>
      <c r="H8" s="192">
        <f t="shared" si="2"/>
        <v>27.3</v>
      </c>
      <c r="I8" s="308"/>
      <c r="J8" s="54">
        <f t="shared" si="3"/>
        <v>1.0920000000000001</v>
      </c>
      <c r="K8" s="54">
        <f t="shared" si="3"/>
        <v>27.3</v>
      </c>
      <c r="L8" s="33"/>
      <c r="M8" s="33"/>
      <c r="N8" s="33"/>
      <c r="O8" s="33"/>
      <c r="P8" s="35"/>
      <c r="Q8" s="274" t="str">
        <f t="shared" si="4"/>
        <v>rolka</v>
      </c>
      <c r="R8" s="394"/>
      <c r="S8" s="100">
        <f t="shared" si="0"/>
        <v>0</v>
      </c>
      <c r="T8" s="33"/>
      <c r="U8" s="33"/>
      <c r="V8" s="33"/>
      <c r="W8" s="33"/>
      <c r="X8" s="33"/>
      <c r="Y8" s="33"/>
      <c r="Z8" s="33"/>
      <c r="AA8" s="33"/>
      <c r="AB8" s="33"/>
      <c r="AC8" s="33"/>
      <c r="AD8" s="33"/>
      <c r="AE8" s="33"/>
      <c r="AF8" s="33"/>
      <c r="AG8" s="41">
        <f t="shared" si="1"/>
        <v>0</v>
      </c>
      <c r="AH8" s="413"/>
      <c r="AI8" s="42">
        <f t="shared" si="5"/>
        <v>0</v>
      </c>
    </row>
    <row r="9" spans="1:35" x14ac:dyDescent="0.25">
      <c r="A9" s="592"/>
      <c r="B9" s="658"/>
      <c r="C9" s="661"/>
      <c r="D9" s="56" t="s">
        <v>735</v>
      </c>
      <c r="E9" s="57">
        <v>250</v>
      </c>
      <c r="F9" s="57">
        <v>25</v>
      </c>
      <c r="G9" s="192">
        <f>VLOOKUP(D9,Baza_cen[],4,0)</f>
        <v>1.3650000000000002</v>
      </c>
      <c r="H9" s="192">
        <f t="shared" si="2"/>
        <v>34.125000000000007</v>
      </c>
      <c r="I9" s="308"/>
      <c r="J9" s="54">
        <f t="shared" si="3"/>
        <v>1.3650000000000002</v>
      </c>
      <c r="K9" s="54">
        <f t="shared" si="3"/>
        <v>34.125000000000007</v>
      </c>
      <c r="L9" s="33"/>
      <c r="M9" s="33"/>
      <c r="N9" s="33"/>
      <c r="O9" s="33"/>
      <c r="P9" s="35"/>
      <c r="Q9" s="274" t="str">
        <f t="shared" si="4"/>
        <v>rolka</v>
      </c>
      <c r="R9" s="394"/>
      <c r="S9" s="100">
        <f t="shared" si="0"/>
        <v>0</v>
      </c>
      <c r="T9" s="33"/>
      <c r="U9" s="33"/>
      <c r="V9" s="33"/>
      <c r="W9" s="33"/>
      <c r="X9" s="33"/>
      <c r="Y9" s="33"/>
      <c r="Z9" s="33"/>
      <c r="AA9" s="33"/>
      <c r="AB9" s="33"/>
      <c r="AC9" s="33"/>
      <c r="AD9" s="33"/>
      <c r="AE9" s="33"/>
      <c r="AF9" s="33"/>
      <c r="AG9" s="41">
        <f t="shared" si="1"/>
        <v>0</v>
      </c>
      <c r="AH9" s="413"/>
      <c r="AI9" s="42">
        <f t="shared" si="5"/>
        <v>0</v>
      </c>
    </row>
    <row r="10" spans="1:35" x14ac:dyDescent="0.25">
      <c r="A10" s="592"/>
      <c r="B10" s="658"/>
      <c r="C10" s="661"/>
      <c r="D10" s="56" t="s">
        <v>736</v>
      </c>
      <c r="E10" s="57">
        <v>300</v>
      </c>
      <c r="F10" s="57">
        <v>25</v>
      </c>
      <c r="G10" s="192">
        <f>VLOOKUP(D10,Baza_cen[],4,0)</f>
        <v>1.6380000000000001</v>
      </c>
      <c r="H10" s="192">
        <f t="shared" si="2"/>
        <v>40.950000000000003</v>
      </c>
      <c r="I10" s="308"/>
      <c r="J10" s="54">
        <f t="shared" si="3"/>
        <v>1.6380000000000001</v>
      </c>
      <c r="K10" s="54">
        <f t="shared" si="3"/>
        <v>40.950000000000003</v>
      </c>
      <c r="L10" s="33"/>
      <c r="M10" s="33"/>
      <c r="N10" s="33"/>
      <c r="O10" s="33"/>
      <c r="P10" s="35"/>
      <c r="Q10" s="274" t="str">
        <f t="shared" si="4"/>
        <v>rolka</v>
      </c>
      <c r="R10" s="394"/>
      <c r="S10" s="100">
        <f t="shared" si="0"/>
        <v>0</v>
      </c>
      <c r="T10" s="33"/>
      <c r="U10" s="33"/>
      <c r="V10" s="33"/>
      <c r="W10" s="33"/>
      <c r="X10" s="33"/>
      <c r="Y10" s="33"/>
      <c r="Z10" s="33"/>
      <c r="AA10" s="33"/>
      <c r="AB10" s="33"/>
      <c r="AC10" s="33"/>
      <c r="AD10" s="33"/>
      <c r="AE10" s="33"/>
      <c r="AF10" s="33"/>
      <c r="AG10" s="41">
        <f t="shared" si="1"/>
        <v>0</v>
      </c>
      <c r="AH10" s="413"/>
      <c r="AI10" s="42">
        <f t="shared" si="5"/>
        <v>0</v>
      </c>
    </row>
    <row r="11" spans="1:35" x14ac:dyDescent="0.25">
      <c r="A11" s="592"/>
      <c r="B11" s="658"/>
      <c r="C11" s="661"/>
      <c r="D11" s="56" t="s">
        <v>737</v>
      </c>
      <c r="E11" s="57">
        <v>350</v>
      </c>
      <c r="F11" s="57">
        <v>25</v>
      </c>
      <c r="G11" s="192">
        <f>VLOOKUP(D11,Baza_cen[],4,0)</f>
        <v>1.9110000000000003</v>
      </c>
      <c r="H11" s="192">
        <f t="shared" si="2"/>
        <v>47.775000000000006</v>
      </c>
      <c r="I11" s="308"/>
      <c r="J11" s="54">
        <f t="shared" si="3"/>
        <v>1.9110000000000003</v>
      </c>
      <c r="K11" s="54">
        <f t="shared" si="3"/>
        <v>47.775000000000006</v>
      </c>
      <c r="L11" s="33"/>
      <c r="M11" s="33"/>
      <c r="N11" s="33"/>
      <c r="O11" s="33"/>
      <c r="P11" s="35"/>
      <c r="Q11" s="274" t="str">
        <f t="shared" si="4"/>
        <v>rolka</v>
      </c>
      <c r="R11" s="394"/>
      <c r="S11" s="100">
        <f t="shared" si="0"/>
        <v>0</v>
      </c>
      <c r="T11" s="33"/>
      <c r="U11" s="33"/>
      <c r="V11" s="33"/>
      <c r="W11" s="33"/>
      <c r="X11" s="33"/>
      <c r="Y11" s="33"/>
      <c r="Z11" s="33"/>
      <c r="AA11" s="33"/>
      <c r="AB11" s="33"/>
      <c r="AC11" s="33"/>
      <c r="AD11" s="33"/>
      <c r="AE11" s="33"/>
      <c r="AF11" s="33"/>
      <c r="AG11" s="41">
        <f t="shared" si="1"/>
        <v>0</v>
      </c>
      <c r="AH11" s="413"/>
      <c r="AI11" s="42">
        <f t="shared" si="5"/>
        <v>0</v>
      </c>
    </row>
    <row r="12" spans="1:35" x14ac:dyDescent="0.25">
      <c r="A12" s="592"/>
      <c r="B12" s="658"/>
      <c r="C12" s="661"/>
      <c r="D12" s="56" t="s">
        <v>738</v>
      </c>
      <c r="E12" s="57">
        <v>500</v>
      </c>
      <c r="F12" s="57">
        <v>25</v>
      </c>
      <c r="G12" s="192">
        <f>VLOOKUP(D12,Baza_cen[],4,0)</f>
        <v>2.7300000000000004</v>
      </c>
      <c r="H12" s="192">
        <f t="shared" si="2"/>
        <v>68.250000000000014</v>
      </c>
      <c r="I12" s="308"/>
      <c r="J12" s="54">
        <f t="shared" si="3"/>
        <v>2.7300000000000004</v>
      </c>
      <c r="K12" s="54">
        <f t="shared" si="3"/>
        <v>68.250000000000014</v>
      </c>
      <c r="L12" s="33"/>
      <c r="M12" s="33"/>
      <c r="N12" s="33"/>
      <c r="O12" s="33"/>
      <c r="P12" s="35"/>
      <c r="Q12" s="274" t="str">
        <f t="shared" si="4"/>
        <v>rolka</v>
      </c>
      <c r="R12" s="394"/>
      <c r="S12" s="100">
        <f t="shared" si="0"/>
        <v>0</v>
      </c>
      <c r="T12" s="33"/>
      <c r="U12" s="33"/>
      <c r="V12" s="33"/>
      <c r="W12" s="33"/>
      <c r="X12" s="33"/>
      <c r="Y12" s="33"/>
      <c r="Z12" s="33"/>
      <c r="AA12" s="33"/>
      <c r="AB12" s="33"/>
      <c r="AC12" s="33"/>
      <c r="AD12" s="33"/>
      <c r="AE12" s="33"/>
      <c r="AF12" s="33"/>
      <c r="AG12" s="41">
        <f t="shared" si="1"/>
        <v>0</v>
      </c>
      <c r="AH12" s="413"/>
      <c r="AI12" s="42">
        <f t="shared" si="5"/>
        <v>0</v>
      </c>
    </row>
    <row r="13" spans="1:35" x14ac:dyDescent="0.25">
      <c r="A13" s="593"/>
      <c r="B13" s="659"/>
      <c r="C13" s="662"/>
      <c r="D13" s="63" t="s">
        <v>732</v>
      </c>
      <c r="E13" s="186">
        <v>1000</v>
      </c>
      <c r="F13" s="186">
        <v>25</v>
      </c>
      <c r="G13" s="193">
        <f>VLOOKUP(D13,Baza_cen[],4,0)</f>
        <v>5.4600000000000009</v>
      </c>
      <c r="H13" s="193">
        <f t="shared" si="2"/>
        <v>136.50000000000003</v>
      </c>
      <c r="I13" s="308"/>
      <c r="J13" s="54">
        <f t="shared" si="3"/>
        <v>5.4600000000000009</v>
      </c>
      <c r="K13" s="54">
        <f t="shared" si="3"/>
        <v>136.50000000000003</v>
      </c>
      <c r="L13" s="33"/>
      <c r="M13" s="33"/>
      <c r="N13" s="33"/>
      <c r="O13" s="33"/>
      <c r="P13" s="35"/>
      <c r="Q13" s="274" t="str">
        <f t="shared" si="4"/>
        <v>rolka</v>
      </c>
      <c r="R13" s="394"/>
      <c r="S13" s="100">
        <f t="shared" si="0"/>
        <v>0</v>
      </c>
      <c r="T13" s="33"/>
      <c r="U13" s="33"/>
      <c r="V13" s="33"/>
      <c r="W13" s="33"/>
      <c r="X13" s="33"/>
      <c r="Y13" s="33"/>
      <c r="Z13" s="33"/>
      <c r="AA13" s="33"/>
      <c r="AB13" s="33"/>
      <c r="AC13" s="33"/>
      <c r="AD13" s="33"/>
      <c r="AE13" s="33"/>
      <c r="AF13" s="33"/>
      <c r="AG13" s="41">
        <f t="shared" si="1"/>
        <v>0</v>
      </c>
      <c r="AH13" s="413"/>
      <c r="AI13" s="42">
        <f t="shared" si="5"/>
        <v>0</v>
      </c>
    </row>
    <row r="14" spans="1:35" x14ac:dyDescent="0.25">
      <c r="A14" s="33"/>
      <c r="B14" s="33"/>
      <c r="C14" s="147"/>
      <c r="D14" s="33"/>
      <c r="E14" s="33"/>
      <c r="F14" s="33"/>
      <c r="G14" s="313"/>
      <c r="H14" s="302"/>
      <c r="I14" s="298"/>
      <c r="J14" s="168"/>
      <c r="K14" s="168"/>
      <c r="L14" s="33"/>
      <c r="M14" s="33"/>
      <c r="N14" s="33"/>
      <c r="O14" s="33"/>
      <c r="P14" s="119"/>
      <c r="Q14" s="119"/>
      <c r="R14" s="400"/>
      <c r="S14" s="119"/>
      <c r="T14" s="33"/>
      <c r="U14" s="33"/>
      <c r="V14" s="33"/>
      <c r="W14" s="33"/>
      <c r="X14" s="33"/>
      <c r="Y14" s="33"/>
      <c r="Z14" s="33"/>
      <c r="AA14" s="33"/>
      <c r="AB14" s="33"/>
      <c r="AC14" s="33"/>
      <c r="AD14" s="33"/>
      <c r="AE14" s="33"/>
      <c r="AF14" s="33"/>
      <c r="AG14" s="76"/>
      <c r="AH14" s="415"/>
      <c r="AI14" s="76"/>
    </row>
    <row r="15" spans="1:35" x14ac:dyDescent="0.25">
      <c r="A15" s="592"/>
      <c r="B15" s="639" t="s">
        <v>740</v>
      </c>
      <c r="C15" s="663" t="s">
        <v>2585</v>
      </c>
      <c r="D15" s="241" t="s">
        <v>739</v>
      </c>
      <c r="E15" s="242">
        <v>50</v>
      </c>
      <c r="F15" s="242">
        <v>20</v>
      </c>
      <c r="G15" s="314">
        <f>VLOOKUP(D15,Baza_cen[],4,0)</f>
        <v>0</v>
      </c>
      <c r="H15" s="314">
        <f t="shared" si="2"/>
        <v>0</v>
      </c>
      <c r="I15" s="308"/>
      <c r="J15" s="54">
        <f>G15*(1-$J$3)</f>
        <v>0</v>
      </c>
      <c r="K15" s="54">
        <f>H15*(1-$J$3)</f>
        <v>0</v>
      </c>
      <c r="L15" s="33"/>
      <c r="M15" s="33"/>
      <c r="N15" s="33"/>
      <c r="O15" s="33"/>
      <c r="P15" s="35"/>
      <c r="Q15" s="274" t="str">
        <f t="shared" ref="Q15:Q23" si="6">$Q$3</f>
        <v>rolka</v>
      </c>
      <c r="R15" s="394"/>
      <c r="S15" s="100">
        <f>P15*F15</f>
        <v>0</v>
      </c>
      <c r="T15" s="33"/>
      <c r="U15" s="33"/>
      <c r="V15" s="33"/>
      <c r="W15" s="33"/>
      <c r="X15" s="33"/>
      <c r="Y15" s="33"/>
      <c r="Z15" s="33"/>
      <c r="AA15" s="33"/>
      <c r="AB15" s="33"/>
      <c r="AC15" s="33"/>
      <c r="AD15" s="33"/>
      <c r="AE15" s="33"/>
      <c r="AF15" s="33"/>
      <c r="AG15" s="41">
        <f t="shared" ref="AG15:AG23" si="7">P15*K15</f>
        <v>0</v>
      </c>
      <c r="AH15" s="413"/>
      <c r="AI15" s="42">
        <f t="shared" ref="AI15:AI23" si="8">AG15*$AI$1</f>
        <v>0</v>
      </c>
    </row>
    <row r="16" spans="1:35" x14ac:dyDescent="0.25">
      <c r="A16" s="592"/>
      <c r="B16" s="640"/>
      <c r="C16" s="664"/>
      <c r="D16" s="244" t="s">
        <v>741</v>
      </c>
      <c r="E16" s="245">
        <v>100</v>
      </c>
      <c r="F16" s="245">
        <v>20</v>
      </c>
      <c r="G16" s="315">
        <f>VLOOKUP(D16,Baza_cen[],4,0)</f>
        <v>0</v>
      </c>
      <c r="H16" s="315">
        <f t="shared" si="2"/>
        <v>0</v>
      </c>
      <c r="I16" s="308"/>
      <c r="J16" s="54">
        <f t="shared" ref="J16:K23" si="9">G16*(1-$J$3)</f>
        <v>0</v>
      </c>
      <c r="K16" s="54">
        <f t="shared" si="9"/>
        <v>0</v>
      </c>
      <c r="L16" s="33"/>
      <c r="M16" s="33"/>
      <c r="N16" s="33"/>
      <c r="O16" s="33"/>
      <c r="P16" s="35"/>
      <c r="Q16" s="274" t="str">
        <f t="shared" si="6"/>
        <v>rolka</v>
      </c>
      <c r="R16" s="394"/>
      <c r="S16" s="100">
        <f t="shared" ref="S16:S23" si="10">P16*F16</f>
        <v>0</v>
      </c>
      <c r="T16" s="33"/>
      <c r="U16" s="33"/>
      <c r="V16" s="33"/>
      <c r="W16" s="33"/>
      <c r="X16" s="33"/>
      <c r="Y16" s="33"/>
      <c r="Z16" s="33"/>
      <c r="AA16" s="33"/>
      <c r="AB16" s="33"/>
      <c r="AC16" s="33"/>
      <c r="AD16" s="33"/>
      <c r="AE16" s="33"/>
      <c r="AF16" s="33"/>
      <c r="AG16" s="41">
        <f t="shared" si="7"/>
        <v>0</v>
      </c>
      <c r="AH16" s="413"/>
      <c r="AI16" s="42">
        <f t="shared" si="8"/>
        <v>0</v>
      </c>
    </row>
    <row r="17" spans="1:35" x14ac:dyDescent="0.25">
      <c r="A17" s="592"/>
      <c r="B17" s="640"/>
      <c r="C17" s="664"/>
      <c r="D17" s="244" t="s">
        <v>743</v>
      </c>
      <c r="E17" s="245">
        <v>150</v>
      </c>
      <c r="F17" s="245">
        <v>20</v>
      </c>
      <c r="G17" s="315">
        <f>VLOOKUP(D17,Baza_cen[],4,0)</f>
        <v>0</v>
      </c>
      <c r="H17" s="315">
        <f t="shared" si="2"/>
        <v>0</v>
      </c>
      <c r="I17" s="308"/>
      <c r="J17" s="54">
        <f t="shared" si="9"/>
        <v>0</v>
      </c>
      <c r="K17" s="54">
        <f t="shared" si="9"/>
        <v>0</v>
      </c>
      <c r="L17" s="33"/>
      <c r="M17" s="33"/>
      <c r="N17" s="33"/>
      <c r="O17" s="33"/>
      <c r="P17" s="35"/>
      <c r="Q17" s="274" t="str">
        <f t="shared" si="6"/>
        <v>rolka</v>
      </c>
      <c r="R17" s="394"/>
      <c r="S17" s="100">
        <f t="shared" si="10"/>
        <v>0</v>
      </c>
      <c r="T17" s="33"/>
      <c r="U17" s="33"/>
      <c r="V17" s="33"/>
      <c r="W17" s="33"/>
      <c r="X17" s="33"/>
      <c r="Y17" s="33"/>
      <c r="Z17" s="33"/>
      <c r="AA17" s="33"/>
      <c r="AB17" s="33"/>
      <c r="AC17" s="33"/>
      <c r="AD17" s="33"/>
      <c r="AE17" s="33"/>
      <c r="AF17" s="33"/>
      <c r="AG17" s="41">
        <f t="shared" si="7"/>
        <v>0</v>
      </c>
      <c r="AH17" s="413"/>
      <c r="AI17" s="42">
        <f t="shared" si="8"/>
        <v>0</v>
      </c>
    </row>
    <row r="18" spans="1:35" x14ac:dyDescent="0.25">
      <c r="A18" s="592"/>
      <c r="B18" s="640"/>
      <c r="C18" s="664"/>
      <c r="D18" s="244" t="s">
        <v>744</v>
      </c>
      <c r="E18" s="245">
        <v>200</v>
      </c>
      <c r="F18" s="245">
        <v>20</v>
      </c>
      <c r="G18" s="315">
        <f>VLOOKUP(D18,Baza_cen[],4,0)</f>
        <v>0</v>
      </c>
      <c r="H18" s="315">
        <f t="shared" si="2"/>
        <v>0</v>
      </c>
      <c r="I18" s="308"/>
      <c r="J18" s="54">
        <f t="shared" si="9"/>
        <v>0</v>
      </c>
      <c r="K18" s="54">
        <f t="shared" si="9"/>
        <v>0</v>
      </c>
      <c r="L18" s="33"/>
      <c r="M18" s="33"/>
      <c r="N18" s="33"/>
      <c r="O18" s="33"/>
      <c r="P18" s="35"/>
      <c r="Q18" s="274" t="str">
        <f t="shared" si="6"/>
        <v>rolka</v>
      </c>
      <c r="R18" s="394"/>
      <c r="S18" s="100">
        <f t="shared" si="10"/>
        <v>0</v>
      </c>
      <c r="T18" s="33"/>
      <c r="U18" s="33"/>
      <c r="V18" s="33"/>
      <c r="W18" s="33"/>
      <c r="X18" s="33"/>
      <c r="Y18" s="33"/>
      <c r="Z18" s="33"/>
      <c r="AA18" s="33"/>
      <c r="AB18" s="33"/>
      <c r="AC18" s="33"/>
      <c r="AD18" s="33"/>
      <c r="AE18" s="33"/>
      <c r="AF18" s="33"/>
      <c r="AG18" s="41">
        <f t="shared" si="7"/>
        <v>0</v>
      </c>
      <c r="AH18" s="413"/>
      <c r="AI18" s="42">
        <f t="shared" si="8"/>
        <v>0</v>
      </c>
    </row>
    <row r="19" spans="1:35" x14ac:dyDescent="0.25">
      <c r="A19" s="592"/>
      <c r="B19" s="640"/>
      <c r="C19" s="664"/>
      <c r="D19" s="244" t="s">
        <v>745</v>
      </c>
      <c r="E19" s="245">
        <v>250</v>
      </c>
      <c r="F19" s="245">
        <v>20</v>
      </c>
      <c r="G19" s="315">
        <f>VLOOKUP(D19,Baza_cen[],4,0)</f>
        <v>0</v>
      </c>
      <c r="H19" s="315">
        <f t="shared" si="2"/>
        <v>0</v>
      </c>
      <c r="I19" s="308"/>
      <c r="J19" s="54">
        <f t="shared" si="9"/>
        <v>0</v>
      </c>
      <c r="K19" s="54">
        <f t="shared" si="9"/>
        <v>0</v>
      </c>
      <c r="L19" s="33"/>
      <c r="M19" s="33"/>
      <c r="N19" s="33"/>
      <c r="O19" s="33"/>
      <c r="P19" s="35"/>
      <c r="Q19" s="274" t="str">
        <f t="shared" si="6"/>
        <v>rolka</v>
      </c>
      <c r="R19" s="394"/>
      <c r="S19" s="100">
        <f t="shared" si="10"/>
        <v>0</v>
      </c>
      <c r="T19" s="33"/>
      <c r="U19" s="33"/>
      <c r="V19" s="33"/>
      <c r="W19" s="33"/>
      <c r="X19" s="33"/>
      <c r="Y19" s="33"/>
      <c r="Z19" s="33"/>
      <c r="AA19" s="33"/>
      <c r="AB19" s="33"/>
      <c r="AC19" s="33"/>
      <c r="AD19" s="33"/>
      <c r="AE19" s="33"/>
      <c r="AF19" s="33"/>
      <c r="AG19" s="41">
        <f t="shared" si="7"/>
        <v>0</v>
      </c>
      <c r="AH19" s="413"/>
      <c r="AI19" s="42">
        <f t="shared" si="8"/>
        <v>0</v>
      </c>
    </row>
    <row r="20" spans="1:35" x14ac:dyDescent="0.25">
      <c r="A20" s="592"/>
      <c r="B20" s="640"/>
      <c r="C20" s="664"/>
      <c r="D20" s="244" t="s">
        <v>746</v>
      </c>
      <c r="E20" s="245">
        <v>300</v>
      </c>
      <c r="F20" s="245">
        <v>20</v>
      </c>
      <c r="G20" s="315">
        <f>VLOOKUP(D20,Baza_cen[],4,0)</f>
        <v>0</v>
      </c>
      <c r="H20" s="315">
        <f t="shared" si="2"/>
        <v>0</v>
      </c>
      <c r="I20" s="308"/>
      <c r="J20" s="54">
        <f t="shared" si="9"/>
        <v>0</v>
      </c>
      <c r="K20" s="54">
        <f t="shared" si="9"/>
        <v>0</v>
      </c>
      <c r="L20" s="33"/>
      <c r="M20" s="33"/>
      <c r="N20" s="33"/>
      <c r="O20" s="33"/>
      <c r="P20" s="35"/>
      <c r="Q20" s="274" t="str">
        <f t="shared" si="6"/>
        <v>rolka</v>
      </c>
      <c r="R20" s="394"/>
      <c r="S20" s="100">
        <f t="shared" si="10"/>
        <v>0</v>
      </c>
      <c r="T20" s="33"/>
      <c r="U20" s="33"/>
      <c r="V20" s="33"/>
      <c r="W20" s="33"/>
      <c r="X20" s="33"/>
      <c r="Y20" s="33"/>
      <c r="Z20" s="33"/>
      <c r="AA20" s="33"/>
      <c r="AB20" s="33"/>
      <c r="AC20" s="33"/>
      <c r="AD20" s="33"/>
      <c r="AE20" s="33"/>
      <c r="AF20" s="33"/>
      <c r="AG20" s="41">
        <f t="shared" si="7"/>
        <v>0</v>
      </c>
      <c r="AH20" s="413"/>
      <c r="AI20" s="42">
        <f t="shared" si="8"/>
        <v>0</v>
      </c>
    </row>
    <row r="21" spans="1:35" x14ac:dyDescent="0.25">
      <c r="A21" s="592"/>
      <c r="B21" s="640"/>
      <c r="C21" s="664"/>
      <c r="D21" s="244" t="s">
        <v>747</v>
      </c>
      <c r="E21" s="245">
        <v>350</v>
      </c>
      <c r="F21" s="245">
        <v>20</v>
      </c>
      <c r="G21" s="315">
        <f>VLOOKUP(D21,Baza_cen[],4,0)</f>
        <v>0</v>
      </c>
      <c r="H21" s="315">
        <f t="shared" si="2"/>
        <v>0</v>
      </c>
      <c r="I21" s="308"/>
      <c r="J21" s="54">
        <f t="shared" si="9"/>
        <v>0</v>
      </c>
      <c r="K21" s="54">
        <f t="shared" si="9"/>
        <v>0</v>
      </c>
      <c r="L21" s="33"/>
      <c r="M21" s="33"/>
      <c r="N21" s="33"/>
      <c r="O21" s="33"/>
      <c r="P21" s="35"/>
      <c r="Q21" s="274" t="str">
        <f t="shared" si="6"/>
        <v>rolka</v>
      </c>
      <c r="R21" s="394"/>
      <c r="S21" s="100">
        <f t="shared" si="10"/>
        <v>0</v>
      </c>
      <c r="T21" s="33"/>
      <c r="U21" s="33"/>
      <c r="V21" s="33"/>
      <c r="W21" s="33"/>
      <c r="X21" s="33"/>
      <c r="Y21" s="33"/>
      <c r="Z21" s="33"/>
      <c r="AA21" s="33"/>
      <c r="AB21" s="33"/>
      <c r="AC21" s="33"/>
      <c r="AD21" s="33"/>
      <c r="AE21" s="33"/>
      <c r="AF21" s="33"/>
      <c r="AG21" s="41">
        <f t="shared" si="7"/>
        <v>0</v>
      </c>
      <c r="AH21" s="413"/>
      <c r="AI21" s="42">
        <f t="shared" si="8"/>
        <v>0</v>
      </c>
    </row>
    <row r="22" spans="1:35" x14ac:dyDescent="0.25">
      <c r="A22" s="592"/>
      <c r="B22" s="640"/>
      <c r="C22" s="664"/>
      <c r="D22" s="244" t="s">
        <v>748</v>
      </c>
      <c r="E22" s="245">
        <v>500</v>
      </c>
      <c r="F22" s="245">
        <v>20</v>
      </c>
      <c r="G22" s="315">
        <f>VLOOKUP(D22,Baza_cen[],4,0)</f>
        <v>0</v>
      </c>
      <c r="H22" s="315">
        <f t="shared" si="2"/>
        <v>0</v>
      </c>
      <c r="I22" s="308"/>
      <c r="J22" s="54">
        <f t="shared" si="9"/>
        <v>0</v>
      </c>
      <c r="K22" s="54">
        <f t="shared" si="9"/>
        <v>0</v>
      </c>
      <c r="L22" s="33"/>
      <c r="M22" s="33"/>
      <c r="N22" s="33"/>
      <c r="O22" s="33"/>
      <c r="P22" s="35"/>
      <c r="Q22" s="274" t="str">
        <f t="shared" si="6"/>
        <v>rolka</v>
      </c>
      <c r="R22" s="394"/>
      <c r="S22" s="100">
        <f t="shared" si="10"/>
        <v>0</v>
      </c>
      <c r="T22" s="33"/>
      <c r="U22" s="33"/>
      <c r="V22" s="33"/>
      <c r="W22" s="33"/>
      <c r="X22" s="33"/>
      <c r="Y22" s="33"/>
      <c r="Z22" s="33"/>
      <c r="AA22" s="33"/>
      <c r="AB22" s="33"/>
      <c r="AC22" s="33"/>
      <c r="AD22" s="33"/>
      <c r="AE22" s="33"/>
      <c r="AF22" s="33"/>
      <c r="AG22" s="41">
        <f t="shared" si="7"/>
        <v>0</v>
      </c>
      <c r="AH22" s="413"/>
      <c r="AI22" s="42">
        <f t="shared" si="8"/>
        <v>0</v>
      </c>
    </row>
    <row r="23" spans="1:35" x14ac:dyDescent="0.25">
      <c r="A23" s="607"/>
      <c r="B23" s="641"/>
      <c r="C23" s="665"/>
      <c r="D23" s="247" t="s">
        <v>742</v>
      </c>
      <c r="E23" s="248">
        <v>1000</v>
      </c>
      <c r="F23" s="248">
        <v>20</v>
      </c>
      <c r="G23" s="316">
        <f>VLOOKUP(D23,Baza_cen[],4,0)</f>
        <v>0</v>
      </c>
      <c r="H23" s="316">
        <f t="shared" si="2"/>
        <v>0</v>
      </c>
      <c r="I23" s="308"/>
      <c r="J23" s="54">
        <f t="shared" si="9"/>
        <v>0</v>
      </c>
      <c r="K23" s="54">
        <f t="shared" si="9"/>
        <v>0</v>
      </c>
      <c r="L23" s="33"/>
      <c r="M23" s="33"/>
      <c r="N23" s="33"/>
      <c r="O23" s="33"/>
      <c r="P23" s="35"/>
      <c r="Q23" s="274" t="str">
        <f t="shared" si="6"/>
        <v>rolka</v>
      </c>
      <c r="R23" s="394"/>
      <c r="S23" s="100">
        <f t="shared" si="10"/>
        <v>0</v>
      </c>
      <c r="T23" s="33"/>
      <c r="U23" s="33"/>
      <c r="V23" s="33"/>
      <c r="W23" s="33"/>
      <c r="X23" s="33"/>
      <c r="Y23" s="33"/>
      <c r="Z23" s="33"/>
      <c r="AA23" s="33"/>
      <c r="AB23" s="33"/>
      <c r="AC23" s="33"/>
      <c r="AD23" s="33"/>
      <c r="AE23" s="33"/>
      <c r="AF23" s="33"/>
      <c r="AG23" s="41">
        <f t="shared" si="7"/>
        <v>0</v>
      </c>
      <c r="AH23" s="413"/>
      <c r="AI23" s="42">
        <f t="shared" si="8"/>
        <v>0</v>
      </c>
    </row>
  </sheetData>
  <sheetProtection sheet="1" objects="1" scenarios="1"/>
  <protectedRanges>
    <protectedRange sqref="P5:R23" name="Rozstęp1"/>
  </protectedRanges>
  <mergeCells count="10">
    <mergeCell ref="A15:A23"/>
    <mergeCell ref="B15:B23"/>
    <mergeCell ref="C15:C23"/>
    <mergeCell ref="A1:G1"/>
    <mergeCell ref="J1:S1"/>
    <mergeCell ref="A2:H2"/>
    <mergeCell ref="AG2:AI2"/>
    <mergeCell ref="A5:A13"/>
    <mergeCell ref="B5:B13"/>
    <mergeCell ref="C5:C13"/>
  </mergeCells>
  <pageMargins left="0.23622047244094491" right="0.23622047244094491" top="0.74803149606299213" bottom="0.74803149606299213" header="0.31496062992125984" footer="0.31496062992125984"/>
  <pageSetup paperSize="9" scale="72" fitToHeight="0" orientation="portrait" r:id="rId1"/>
  <headerFooter>
    <oddHeader>&amp;C&amp;"-,Pogrubiony"&amp;22Karta Zamówień&amp;R&amp;K00-045&amp;D</oddHeader>
    <oddFooter>&amp;C&amp;G&amp;R&amp;K00-049&amp;P</oddFooter>
  </headerFooter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4F8F3E-E808-4B1A-8489-24B78FC4E316}">
  <sheetPr>
    <tabColor theme="1"/>
    <pageSetUpPr fitToPage="1"/>
  </sheetPr>
  <dimension ref="A1:AN46"/>
  <sheetViews>
    <sheetView showGridLines="0" zoomScale="85" zoomScaleNormal="85" zoomScaleSheetLayoutView="55" workbookViewId="0">
      <pane ySplit="3" topLeftCell="A14" activePane="bottomLeft" state="frozen"/>
      <selection sqref="A1:F1"/>
      <selection pane="bottomLeft" sqref="A1:F1"/>
    </sheetView>
  </sheetViews>
  <sheetFormatPr defaultColWidth="0" defaultRowHeight="13.9" customHeight="1" zeroHeight="1" x14ac:dyDescent="0.25"/>
  <cols>
    <col min="1" max="2" width="25" style="33" customWidth="1"/>
    <col min="3" max="3" width="20.140625" style="33" bestFit="1" customWidth="1"/>
    <col min="4" max="4" width="20.42578125" style="33" bestFit="1" customWidth="1"/>
    <col min="5" max="6" width="14.140625" style="33" customWidth="1"/>
    <col min="7" max="7" width="14.140625" style="147" customWidth="1"/>
    <col min="8" max="8" width="14.140625" style="197" customWidth="1"/>
    <col min="9" max="9" width="2.7109375" style="33" customWidth="1"/>
    <col min="10" max="11" width="14" style="33" customWidth="1"/>
    <col min="12" max="12" width="2.7109375" style="33" customWidth="1"/>
    <col min="13" max="15" width="2.7109375" style="33" hidden="1" customWidth="1"/>
    <col min="16" max="16" width="15.7109375" style="33" customWidth="1"/>
    <col min="17" max="17" width="5.42578125" style="33" bestFit="1" customWidth="1"/>
    <col min="18" max="18" width="3.5703125" style="33" customWidth="1"/>
    <col min="19" max="19" width="15.7109375" style="33" customWidth="1"/>
    <col min="20" max="20" width="2.7109375" style="33" customWidth="1"/>
    <col min="21" max="32" width="2.7109375" style="33" hidden="1" customWidth="1"/>
    <col min="33" max="33" width="15.7109375" style="33" customWidth="1"/>
    <col min="34" max="34" width="7.42578125" style="33" hidden="1" customWidth="1"/>
    <col min="35" max="35" width="25.7109375" style="33" customWidth="1"/>
    <col min="36" max="36" width="8.7109375" style="33" customWidth="1"/>
    <col min="37" max="37" width="9.7109375" style="33" hidden="1" customWidth="1"/>
    <col min="38" max="40" width="0" style="33" hidden="1" customWidth="1"/>
    <col min="41" max="16384" width="8.7109375" style="33" hidden="1"/>
  </cols>
  <sheetData>
    <row r="1" spans="1:40" ht="51.75" customHeight="1" thickBot="1" x14ac:dyDescent="0.3">
      <c r="A1" s="672" t="s">
        <v>2586</v>
      </c>
      <c r="B1" s="672"/>
      <c r="C1" s="672"/>
      <c r="D1" s="672"/>
      <c r="E1" s="672"/>
      <c r="F1" s="672"/>
      <c r="G1" s="672"/>
      <c r="H1" s="312" t="s">
        <v>26</v>
      </c>
      <c r="I1" s="29" t="s">
        <v>2521</v>
      </c>
      <c r="J1" s="631" t="s">
        <v>2587</v>
      </c>
      <c r="K1" s="631"/>
      <c r="L1" s="612"/>
      <c r="M1" s="612"/>
      <c r="N1" s="612"/>
      <c r="O1" s="612"/>
      <c r="P1" s="612"/>
      <c r="Q1" s="612"/>
      <c r="R1" s="612"/>
      <c r="S1" s="612"/>
      <c r="T1" s="317"/>
      <c r="U1" s="317"/>
      <c r="V1" s="317"/>
      <c r="W1" s="317"/>
      <c r="X1" s="317"/>
      <c r="Y1" s="317"/>
      <c r="Z1" s="317"/>
      <c r="AA1" s="317"/>
      <c r="AB1" s="317"/>
      <c r="AC1" s="317"/>
      <c r="AD1" s="317"/>
      <c r="AE1" s="317"/>
      <c r="AF1" s="317"/>
      <c r="AG1" s="430" t="s">
        <v>1</v>
      </c>
      <c r="AH1" s="431"/>
      <c r="AI1" s="432">
        <f>RABATY!C4</f>
        <v>4.4000000000000004</v>
      </c>
    </row>
    <row r="2" spans="1:40" ht="24" customHeight="1" x14ac:dyDescent="0.25">
      <c r="A2" s="600" t="s">
        <v>2463</v>
      </c>
      <c r="B2" s="600"/>
      <c r="C2" s="600"/>
      <c r="D2" s="600"/>
      <c r="E2" s="600"/>
      <c r="F2" s="600"/>
      <c r="G2" s="600"/>
      <c r="H2" s="600"/>
      <c r="J2" s="34" t="s">
        <v>2522</v>
      </c>
      <c r="K2" s="304"/>
      <c r="L2" s="37"/>
      <c r="M2" s="37"/>
      <c r="N2" s="37"/>
      <c r="O2" s="37"/>
      <c r="P2" s="423" t="s">
        <v>46</v>
      </c>
      <c r="Q2" s="274" t="s">
        <v>2451</v>
      </c>
      <c r="R2" s="399"/>
      <c r="S2" s="100" t="s">
        <v>2464</v>
      </c>
      <c r="T2" s="36"/>
      <c r="U2" s="36"/>
      <c r="V2" s="36"/>
      <c r="W2" s="36"/>
      <c r="X2" s="36"/>
      <c r="Y2" s="36"/>
      <c r="Z2" s="36"/>
      <c r="AA2" s="36"/>
      <c r="AB2" s="36"/>
      <c r="AC2" s="36"/>
      <c r="AD2" s="36"/>
      <c r="AE2" s="36"/>
      <c r="AF2" s="36"/>
      <c r="AG2" s="597" t="s">
        <v>39</v>
      </c>
      <c r="AH2" s="597"/>
      <c r="AI2" s="597"/>
      <c r="AJ2" s="37"/>
      <c r="AK2" s="37"/>
      <c r="AL2" s="37"/>
      <c r="AM2" s="37"/>
      <c r="AN2" s="37"/>
    </row>
    <row r="3" spans="1:40" ht="48.75" customHeight="1" x14ac:dyDescent="0.25">
      <c r="A3" s="38" t="s">
        <v>2406</v>
      </c>
      <c r="B3" s="38"/>
      <c r="C3" s="38" t="s">
        <v>2502</v>
      </c>
      <c r="D3" s="38" t="s">
        <v>42</v>
      </c>
      <c r="E3" s="38" t="s">
        <v>2517</v>
      </c>
      <c r="F3" s="38" t="s">
        <v>2524</v>
      </c>
      <c r="G3" s="38" t="s">
        <v>2525</v>
      </c>
      <c r="H3" s="38" t="s">
        <v>2526</v>
      </c>
      <c r="J3" s="39">
        <f>RABATY!C20</f>
        <v>0</v>
      </c>
      <c r="K3" s="305"/>
      <c r="P3" s="423">
        <f>SUM(P5:P45)</f>
        <v>0</v>
      </c>
      <c r="Q3" s="274" t="s">
        <v>2456</v>
      </c>
      <c r="R3" s="394"/>
      <c r="S3" s="100">
        <f>SUM(S5:S45)</f>
        <v>0</v>
      </c>
      <c r="T3" s="296"/>
      <c r="U3" s="296"/>
      <c r="V3" s="296"/>
      <c r="W3" s="296"/>
      <c r="X3" s="296"/>
      <c r="Y3" s="296"/>
      <c r="Z3" s="296"/>
      <c r="AA3" s="296"/>
      <c r="AB3" s="296"/>
      <c r="AC3" s="296"/>
      <c r="AD3" s="296"/>
      <c r="AE3" s="296"/>
      <c r="AF3" s="296"/>
      <c r="AG3" s="41" t="e">
        <f>SUM(AG5:AG45)</f>
        <v>#N/A</v>
      </c>
      <c r="AH3" s="433"/>
      <c r="AI3" s="42" t="e">
        <f>AG3*AI1</f>
        <v>#N/A</v>
      </c>
    </row>
    <row r="4" spans="1:40" ht="9.9499999999999993" customHeight="1" x14ac:dyDescent="0.25">
      <c r="B4" s="150"/>
      <c r="C4" s="150"/>
      <c r="D4" s="150"/>
      <c r="E4" s="150"/>
      <c r="F4" s="150"/>
      <c r="G4" s="164"/>
      <c r="H4" s="164"/>
      <c r="J4" s="45"/>
      <c r="P4" s="119"/>
      <c r="Q4" s="119"/>
      <c r="R4" s="400"/>
      <c r="S4" s="119"/>
      <c r="AG4" s="76"/>
      <c r="AH4" s="176"/>
      <c r="AI4" s="76"/>
    </row>
    <row r="5" spans="1:40" ht="20.100000000000001" customHeight="1" x14ac:dyDescent="0.25">
      <c r="A5" s="592"/>
      <c r="B5" s="657" t="s">
        <v>69</v>
      </c>
      <c r="C5" s="673" t="s">
        <v>2588</v>
      </c>
      <c r="D5" s="51" t="s">
        <v>68</v>
      </c>
      <c r="E5" s="182">
        <v>50</v>
      </c>
      <c r="F5" s="182">
        <v>25</v>
      </c>
      <c r="G5" s="190" t="e">
        <f>VLOOKUP(D5,Baza_cen[],4,0)</f>
        <v>#N/A</v>
      </c>
      <c r="H5" s="190" t="e">
        <f t="shared" ref="H5:H26" si="0">G5*F5</f>
        <v>#N/A</v>
      </c>
      <c r="I5" s="298"/>
      <c r="J5" s="54" t="e">
        <f t="shared" ref="J5:K11" si="1">G5*(1-$J$3)</f>
        <v>#N/A</v>
      </c>
      <c r="K5" s="54" t="e">
        <f t="shared" si="1"/>
        <v>#N/A</v>
      </c>
      <c r="P5" s="35"/>
      <c r="Q5" s="274" t="str">
        <f>$Q$3</f>
        <v>rolka</v>
      </c>
      <c r="R5" s="394"/>
      <c r="S5" s="100">
        <f t="shared" ref="S5:S11" si="2">P5*F5</f>
        <v>0</v>
      </c>
      <c r="AG5" s="318" t="e">
        <f t="shared" ref="AG5:AG11" si="3">K5*P5</f>
        <v>#N/A</v>
      </c>
      <c r="AH5" s="429"/>
      <c r="AI5" s="19" t="e">
        <f t="shared" ref="AI5:AI11" si="4">AG5*$AI$1</f>
        <v>#N/A</v>
      </c>
      <c r="AK5" s="319"/>
      <c r="AM5" s="196"/>
    </row>
    <row r="6" spans="1:40" ht="20.100000000000001" customHeight="1" x14ac:dyDescent="0.25">
      <c r="A6" s="592"/>
      <c r="B6" s="658"/>
      <c r="C6" s="674"/>
      <c r="D6" s="56" t="s">
        <v>70</v>
      </c>
      <c r="E6" s="57">
        <v>100</v>
      </c>
      <c r="F6" s="57">
        <v>25</v>
      </c>
      <c r="G6" s="192" t="e">
        <f>VLOOKUP(D6,Baza_cen[],4,0)</f>
        <v>#N/A</v>
      </c>
      <c r="H6" s="192" t="e">
        <f t="shared" si="0"/>
        <v>#N/A</v>
      </c>
      <c r="I6" s="298"/>
      <c r="J6" s="54" t="e">
        <f t="shared" si="1"/>
        <v>#N/A</v>
      </c>
      <c r="K6" s="54" t="e">
        <f t="shared" si="1"/>
        <v>#N/A</v>
      </c>
      <c r="P6" s="35"/>
      <c r="Q6" s="274" t="str">
        <f t="shared" ref="Q6:Q11" si="5">$Q$3</f>
        <v>rolka</v>
      </c>
      <c r="R6" s="394"/>
      <c r="S6" s="100">
        <f t="shared" si="2"/>
        <v>0</v>
      </c>
      <c r="AG6" s="41" t="e">
        <f t="shared" si="3"/>
        <v>#N/A</v>
      </c>
      <c r="AH6" s="429"/>
      <c r="AI6" s="42" t="e">
        <f t="shared" si="4"/>
        <v>#N/A</v>
      </c>
      <c r="AK6" s="319"/>
      <c r="AM6" s="196"/>
    </row>
    <row r="7" spans="1:40" ht="20.100000000000001" customHeight="1" x14ac:dyDescent="0.25">
      <c r="A7" s="592"/>
      <c r="B7" s="658"/>
      <c r="C7" s="674"/>
      <c r="D7" s="56" t="s">
        <v>71</v>
      </c>
      <c r="E7" s="57">
        <v>150</v>
      </c>
      <c r="F7" s="57">
        <v>25</v>
      </c>
      <c r="G7" s="192" t="e">
        <f>VLOOKUP(D7,Baza_cen[],4,0)</f>
        <v>#N/A</v>
      </c>
      <c r="H7" s="192" t="e">
        <f t="shared" si="0"/>
        <v>#N/A</v>
      </c>
      <c r="I7" s="298"/>
      <c r="J7" s="54" t="e">
        <f t="shared" si="1"/>
        <v>#N/A</v>
      </c>
      <c r="K7" s="54" t="e">
        <f t="shared" si="1"/>
        <v>#N/A</v>
      </c>
      <c r="P7" s="35"/>
      <c r="Q7" s="274" t="str">
        <f t="shared" si="5"/>
        <v>rolka</v>
      </c>
      <c r="R7" s="394"/>
      <c r="S7" s="100">
        <f t="shared" si="2"/>
        <v>0</v>
      </c>
      <c r="AG7" s="41" t="e">
        <f t="shared" si="3"/>
        <v>#N/A</v>
      </c>
      <c r="AH7" s="429"/>
      <c r="AI7" s="42" t="e">
        <f t="shared" si="4"/>
        <v>#N/A</v>
      </c>
      <c r="AK7" s="319"/>
      <c r="AM7" s="196"/>
    </row>
    <row r="8" spans="1:40" ht="20.100000000000001" customHeight="1" x14ac:dyDescent="0.25">
      <c r="A8" s="592"/>
      <c r="B8" s="658"/>
      <c r="C8" s="674"/>
      <c r="D8" s="56" t="s">
        <v>72</v>
      </c>
      <c r="E8" s="57">
        <v>200</v>
      </c>
      <c r="F8" s="57">
        <v>25</v>
      </c>
      <c r="G8" s="192" t="e">
        <f>VLOOKUP(D8,Baza_cen[],4,0)</f>
        <v>#N/A</v>
      </c>
      <c r="H8" s="192" t="e">
        <f t="shared" si="0"/>
        <v>#N/A</v>
      </c>
      <c r="I8" s="298"/>
      <c r="J8" s="54" t="e">
        <f t="shared" si="1"/>
        <v>#N/A</v>
      </c>
      <c r="K8" s="54" t="e">
        <f t="shared" si="1"/>
        <v>#N/A</v>
      </c>
      <c r="P8" s="35"/>
      <c r="Q8" s="274" t="str">
        <f t="shared" si="5"/>
        <v>rolka</v>
      </c>
      <c r="R8" s="394"/>
      <c r="S8" s="100">
        <f t="shared" si="2"/>
        <v>0</v>
      </c>
      <c r="AG8" s="41" t="e">
        <f t="shared" si="3"/>
        <v>#N/A</v>
      </c>
      <c r="AH8" s="429"/>
      <c r="AI8" s="42" t="e">
        <f t="shared" si="4"/>
        <v>#N/A</v>
      </c>
      <c r="AK8" s="319"/>
      <c r="AM8" s="196"/>
    </row>
    <row r="9" spans="1:40" ht="20.100000000000001" customHeight="1" x14ac:dyDescent="0.25">
      <c r="A9" s="592"/>
      <c r="B9" s="658"/>
      <c r="C9" s="674"/>
      <c r="D9" s="56" t="s">
        <v>73</v>
      </c>
      <c r="E9" s="57">
        <v>250</v>
      </c>
      <c r="F9" s="57">
        <v>25</v>
      </c>
      <c r="G9" s="192" t="e">
        <f>VLOOKUP(D9,Baza_cen[],4,0)</f>
        <v>#N/A</v>
      </c>
      <c r="H9" s="192" t="e">
        <f t="shared" si="0"/>
        <v>#N/A</v>
      </c>
      <c r="I9" s="298"/>
      <c r="J9" s="54" t="e">
        <f t="shared" si="1"/>
        <v>#N/A</v>
      </c>
      <c r="K9" s="54" t="e">
        <f t="shared" si="1"/>
        <v>#N/A</v>
      </c>
      <c r="P9" s="35"/>
      <c r="Q9" s="274" t="str">
        <f t="shared" si="5"/>
        <v>rolka</v>
      </c>
      <c r="R9" s="394"/>
      <c r="S9" s="100">
        <f t="shared" si="2"/>
        <v>0</v>
      </c>
      <c r="AG9" s="41" t="e">
        <f t="shared" si="3"/>
        <v>#N/A</v>
      </c>
      <c r="AH9" s="429"/>
      <c r="AI9" s="42" t="e">
        <f t="shared" si="4"/>
        <v>#N/A</v>
      </c>
      <c r="AK9" s="319"/>
      <c r="AM9" s="196"/>
    </row>
    <row r="10" spans="1:40" ht="20.100000000000001" customHeight="1" x14ac:dyDescent="0.25">
      <c r="A10" s="592"/>
      <c r="B10" s="658"/>
      <c r="C10" s="674"/>
      <c r="D10" s="56" t="s">
        <v>74</v>
      </c>
      <c r="E10" s="57">
        <v>300</v>
      </c>
      <c r="F10" s="57">
        <v>25</v>
      </c>
      <c r="G10" s="192" t="e">
        <f>VLOOKUP(D10,Baza_cen[],4,0)</f>
        <v>#N/A</v>
      </c>
      <c r="H10" s="192" t="e">
        <f t="shared" si="0"/>
        <v>#N/A</v>
      </c>
      <c r="I10" s="298"/>
      <c r="J10" s="54" t="e">
        <f t="shared" si="1"/>
        <v>#N/A</v>
      </c>
      <c r="K10" s="54" t="e">
        <f t="shared" si="1"/>
        <v>#N/A</v>
      </c>
      <c r="P10" s="35"/>
      <c r="Q10" s="274" t="str">
        <f t="shared" si="5"/>
        <v>rolka</v>
      </c>
      <c r="R10" s="394"/>
      <c r="S10" s="100">
        <f t="shared" si="2"/>
        <v>0</v>
      </c>
      <c r="AG10" s="41" t="e">
        <f t="shared" si="3"/>
        <v>#N/A</v>
      </c>
      <c r="AH10" s="429"/>
      <c r="AI10" s="42" t="e">
        <f t="shared" si="4"/>
        <v>#N/A</v>
      </c>
      <c r="AK10" s="319"/>
      <c r="AM10" s="196"/>
    </row>
    <row r="11" spans="1:40" ht="20.100000000000001" customHeight="1" x14ac:dyDescent="0.25">
      <c r="A11" s="593"/>
      <c r="B11" s="659"/>
      <c r="C11" s="675"/>
      <c r="D11" s="63" t="s">
        <v>75</v>
      </c>
      <c r="E11" s="186">
        <v>350</v>
      </c>
      <c r="F11" s="186">
        <v>25</v>
      </c>
      <c r="G11" s="193" t="e">
        <f>VLOOKUP(D11,Baza_cen[],4,0)</f>
        <v>#N/A</v>
      </c>
      <c r="H11" s="193" t="e">
        <f t="shared" si="0"/>
        <v>#N/A</v>
      </c>
      <c r="I11" s="298"/>
      <c r="J11" s="54" t="e">
        <f t="shared" si="1"/>
        <v>#N/A</v>
      </c>
      <c r="K11" s="54" t="e">
        <f t="shared" si="1"/>
        <v>#N/A</v>
      </c>
      <c r="P11" s="35"/>
      <c r="Q11" s="274" t="str">
        <f t="shared" si="5"/>
        <v>rolka</v>
      </c>
      <c r="R11" s="394"/>
      <c r="S11" s="100">
        <f t="shared" si="2"/>
        <v>0</v>
      </c>
      <c r="AG11" s="41" t="e">
        <f t="shared" si="3"/>
        <v>#N/A</v>
      </c>
      <c r="AH11" s="429"/>
      <c r="AI11" s="42" t="e">
        <f t="shared" si="4"/>
        <v>#N/A</v>
      </c>
      <c r="AK11" s="319"/>
      <c r="AM11" s="196"/>
    </row>
    <row r="12" spans="1:40" ht="12.95" customHeight="1" x14ac:dyDescent="0.25">
      <c r="B12" s="237"/>
      <c r="C12" s="204"/>
      <c r="D12" s="63"/>
      <c r="E12" s="186"/>
      <c r="F12" s="186"/>
      <c r="G12" s="193"/>
      <c r="H12" s="193"/>
      <c r="I12" s="298"/>
      <c r="J12" s="168"/>
      <c r="K12" s="168"/>
      <c r="P12" s="119"/>
      <c r="Q12" s="119"/>
      <c r="R12" s="400"/>
      <c r="S12" s="119"/>
      <c r="AG12" s="76"/>
      <c r="AH12" s="176"/>
      <c r="AI12" s="76"/>
      <c r="AK12" s="319"/>
      <c r="AM12" s="177"/>
    </row>
    <row r="13" spans="1:40" ht="20.100000000000001" customHeight="1" x14ac:dyDescent="0.25">
      <c r="A13" s="49"/>
      <c r="B13" s="237"/>
      <c r="C13" s="204"/>
      <c r="D13" s="63" t="s">
        <v>87</v>
      </c>
      <c r="E13" s="186">
        <v>100</v>
      </c>
      <c r="F13" s="186">
        <v>25</v>
      </c>
      <c r="G13" s="193" t="e">
        <f>VLOOKUP(D13,Baza_cen[],4,0)</f>
        <v>#N/A</v>
      </c>
      <c r="H13" s="193" t="e">
        <f t="shared" ref="H13" si="6">G13*F13</f>
        <v>#N/A</v>
      </c>
      <c r="I13" s="298"/>
      <c r="J13" s="54" t="e">
        <f t="shared" ref="J13:K13" si="7">G13*(1-$J$3)</f>
        <v>#N/A</v>
      </c>
      <c r="K13" s="54" t="e">
        <f t="shared" si="7"/>
        <v>#N/A</v>
      </c>
      <c r="P13" s="35"/>
      <c r="Q13" s="274" t="str">
        <f>$Q$3</f>
        <v>rolka</v>
      </c>
      <c r="R13" s="394"/>
      <c r="S13" s="100">
        <f>P13*F13</f>
        <v>0</v>
      </c>
      <c r="AG13" s="41" t="e">
        <f>K13*P13</f>
        <v>#N/A</v>
      </c>
      <c r="AH13" s="429"/>
      <c r="AI13" s="42" t="e">
        <f t="shared" ref="AI13" si="8">AG13*$AI$1</f>
        <v>#N/A</v>
      </c>
      <c r="AK13" s="319"/>
      <c r="AM13" s="196"/>
    </row>
    <row r="14" spans="1:40" ht="9.9499999999999993" customHeight="1" x14ac:dyDescent="0.25">
      <c r="B14" s="150"/>
      <c r="C14" s="150"/>
      <c r="D14" s="150"/>
      <c r="E14" s="150"/>
      <c r="F14" s="150"/>
      <c r="G14" s="320"/>
      <c r="H14" s="320"/>
      <c r="I14" s="298"/>
      <c r="J14" s="168"/>
      <c r="K14" s="168"/>
      <c r="P14" s="119"/>
      <c r="Q14" s="119"/>
      <c r="R14" s="400"/>
      <c r="S14" s="119"/>
      <c r="AG14" s="76"/>
      <c r="AH14" s="176"/>
      <c r="AI14" s="76"/>
      <c r="AK14" s="321"/>
    </row>
    <row r="15" spans="1:40" ht="20.100000000000001" customHeight="1" x14ac:dyDescent="0.25">
      <c r="A15" s="592"/>
      <c r="B15" s="657" t="s">
        <v>82</v>
      </c>
      <c r="C15" s="673" t="s">
        <v>2589</v>
      </c>
      <c r="D15" s="51" t="s">
        <v>81</v>
      </c>
      <c r="E15" s="182">
        <v>150</v>
      </c>
      <c r="F15" s="182">
        <v>25</v>
      </c>
      <c r="G15" s="190" t="e">
        <f>VLOOKUP(D15,Baza_cen[],4,0)</f>
        <v>#N/A</v>
      </c>
      <c r="H15" s="190" t="e">
        <f t="shared" si="0"/>
        <v>#N/A</v>
      </c>
      <c r="I15" s="298"/>
      <c r="J15" s="54" t="e">
        <f t="shared" ref="J15:K19" si="9">G15*(1-$J$3)</f>
        <v>#N/A</v>
      </c>
      <c r="K15" s="54" t="e">
        <f t="shared" si="9"/>
        <v>#N/A</v>
      </c>
      <c r="P15" s="35"/>
      <c r="Q15" s="274" t="str">
        <f t="shared" ref="Q15:Q19" si="10">$Q$3</f>
        <v>rolka</v>
      </c>
      <c r="R15" s="394"/>
      <c r="S15" s="100">
        <f>P15*F15</f>
        <v>0</v>
      </c>
      <c r="AG15" s="41" t="e">
        <f>K15*P15</f>
        <v>#N/A</v>
      </c>
      <c r="AH15" s="429"/>
      <c r="AI15" s="42" t="e">
        <f t="shared" ref="AI15:AI19" si="11">AG15*$AI$1</f>
        <v>#N/A</v>
      </c>
      <c r="AK15" s="319"/>
      <c r="AM15" s="196"/>
    </row>
    <row r="16" spans="1:40" ht="20.100000000000001" customHeight="1" x14ac:dyDescent="0.25">
      <c r="A16" s="592"/>
      <c r="B16" s="658"/>
      <c r="C16" s="674"/>
      <c r="D16" s="56" t="s">
        <v>83</v>
      </c>
      <c r="E16" s="57">
        <v>200</v>
      </c>
      <c r="F16" s="57">
        <v>25</v>
      </c>
      <c r="G16" s="192" t="e">
        <f>VLOOKUP(D16,Baza_cen[],4,0)</f>
        <v>#N/A</v>
      </c>
      <c r="H16" s="192" t="e">
        <f t="shared" si="0"/>
        <v>#N/A</v>
      </c>
      <c r="I16" s="298"/>
      <c r="J16" s="54" t="e">
        <f t="shared" si="9"/>
        <v>#N/A</v>
      </c>
      <c r="K16" s="54" t="e">
        <f t="shared" si="9"/>
        <v>#N/A</v>
      </c>
      <c r="P16" s="35"/>
      <c r="Q16" s="274" t="str">
        <f t="shared" si="10"/>
        <v>rolka</v>
      </c>
      <c r="R16" s="394"/>
      <c r="S16" s="100">
        <f>P16*F16</f>
        <v>0</v>
      </c>
      <c r="AG16" s="41" t="e">
        <f>K16*P16</f>
        <v>#N/A</v>
      </c>
      <c r="AH16" s="429"/>
      <c r="AI16" s="42" t="e">
        <f t="shared" si="11"/>
        <v>#N/A</v>
      </c>
      <c r="AK16" s="319"/>
      <c r="AM16" s="196"/>
    </row>
    <row r="17" spans="1:39" ht="20.100000000000001" customHeight="1" x14ac:dyDescent="0.25">
      <c r="A17" s="592"/>
      <c r="B17" s="658"/>
      <c r="C17" s="674"/>
      <c r="D17" s="56" t="s">
        <v>84</v>
      </c>
      <c r="E17" s="57">
        <v>250</v>
      </c>
      <c r="F17" s="57">
        <v>25</v>
      </c>
      <c r="G17" s="192" t="e">
        <f>VLOOKUP(D17,Baza_cen[],4,0)</f>
        <v>#N/A</v>
      </c>
      <c r="H17" s="192" t="e">
        <f t="shared" si="0"/>
        <v>#N/A</v>
      </c>
      <c r="I17" s="298"/>
      <c r="J17" s="54" t="e">
        <f t="shared" si="9"/>
        <v>#N/A</v>
      </c>
      <c r="K17" s="54" t="e">
        <f t="shared" si="9"/>
        <v>#N/A</v>
      </c>
      <c r="P17" s="35"/>
      <c r="Q17" s="274" t="str">
        <f t="shared" si="10"/>
        <v>rolka</v>
      </c>
      <c r="R17" s="394"/>
      <c r="S17" s="100">
        <f>P17*F17</f>
        <v>0</v>
      </c>
      <c r="AG17" s="41" t="e">
        <f>K17*P17</f>
        <v>#N/A</v>
      </c>
      <c r="AH17" s="429"/>
      <c r="AI17" s="42" t="e">
        <f t="shared" si="11"/>
        <v>#N/A</v>
      </c>
      <c r="AK17" s="319"/>
      <c r="AM17" s="196"/>
    </row>
    <row r="18" spans="1:39" ht="20.100000000000001" customHeight="1" x14ac:dyDescent="0.25">
      <c r="A18" s="592"/>
      <c r="B18" s="658"/>
      <c r="C18" s="674"/>
      <c r="D18" s="56" t="s">
        <v>85</v>
      </c>
      <c r="E18" s="57">
        <v>300</v>
      </c>
      <c r="F18" s="57">
        <v>25</v>
      </c>
      <c r="G18" s="192" t="e">
        <f>VLOOKUP(D18,Baza_cen[],4,0)</f>
        <v>#N/A</v>
      </c>
      <c r="H18" s="192" t="e">
        <f t="shared" si="0"/>
        <v>#N/A</v>
      </c>
      <c r="I18" s="298"/>
      <c r="J18" s="54" t="e">
        <f t="shared" si="9"/>
        <v>#N/A</v>
      </c>
      <c r="K18" s="54" t="e">
        <f t="shared" si="9"/>
        <v>#N/A</v>
      </c>
      <c r="P18" s="35"/>
      <c r="Q18" s="274" t="str">
        <f t="shared" si="10"/>
        <v>rolka</v>
      </c>
      <c r="R18" s="394"/>
      <c r="S18" s="100">
        <f>P18*F18</f>
        <v>0</v>
      </c>
      <c r="AG18" s="41" t="e">
        <f>K18*P18</f>
        <v>#N/A</v>
      </c>
      <c r="AH18" s="429"/>
      <c r="AI18" s="42" t="e">
        <f t="shared" si="11"/>
        <v>#N/A</v>
      </c>
      <c r="AK18" s="319"/>
      <c r="AM18" s="196"/>
    </row>
    <row r="19" spans="1:39" ht="20.100000000000001" customHeight="1" x14ac:dyDescent="0.25">
      <c r="A19" s="593"/>
      <c r="B19" s="659"/>
      <c r="C19" s="675"/>
      <c r="D19" s="63" t="s">
        <v>86</v>
      </c>
      <c r="E19" s="186">
        <v>350</v>
      </c>
      <c r="F19" s="186">
        <v>25</v>
      </c>
      <c r="G19" s="193" t="e">
        <f>VLOOKUP(D19,Baza_cen[],4,0)</f>
        <v>#N/A</v>
      </c>
      <c r="H19" s="193" t="e">
        <f t="shared" si="0"/>
        <v>#N/A</v>
      </c>
      <c r="I19" s="298"/>
      <c r="J19" s="54" t="e">
        <f t="shared" si="9"/>
        <v>#N/A</v>
      </c>
      <c r="K19" s="54" t="e">
        <f t="shared" si="9"/>
        <v>#N/A</v>
      </c>
      <c r="P19" s="35"/>
      <c r="Q19" s="274" t="str">
        <f t="shared" si="10"/>
        <v>rolka</v>
      </c>
      <c r="R19" s="394"/>
      <c r="S19" s="100">
        <f>P19*F19</f>
        <v>0</v>
      </c>
      <c r="AG19" s="41" t="e">
        <f>K19*P19</f>
        <v>#N/A</v>
      </c>
      <c r="AH19" s="429"/>
      <c r="AI19" s="42" t="e">
        <f t="shared" si="11"/>
        <v>#N/A</v>
      </c>
      <c r="AK19" s="319"/>
      <c r="AM19" s="196"/>
    </row>
    <row r="20" spans="1:39" ht="12.95" customHeight="1" x14ac:dyDescent="0.25">
      <c r="B20" s="237"/>
      <c r="C20" s="204"/>
      <c r="D20" s="63"/>
      <c r="E20" s="186"/>
      <c r="F20" s="186"/>
      <c r="G20" s="193"/>
      <c r="H20" s="193"/>
      <c r="I20" s="298"/>
      <c r="J20" s="168"/>
      <c r="K20" s="168"/>
      <c r="P20" s="119"/>
      <c r="Q20" s="119"/>
      <c r="R20" s="400"/>
      <c r="S20" s="119"/>
      <c r="AG20" s="76"/>
      <c r="AH20" s="176"/>
      <c r="AI20" s="76"/>
      <c r="AK20" s="319"/>
      <c r="AM20" s="177"/>
    </row>
    <row r="21" spans="1:39" ht="20.100000000000001" customHeight="1" x14ac:dyDescent="0.25">
      <c r="A21" s="49"/>
      <c r="B21" s="237"/>
      <c r="C21" s="204"/>
      <c r="D21" s="63" t="s">
        <v>88</v>
      </c>
      <c r="E21" s="186">
        <v>150</v>
      </c>
      <c r="F21" s="186">
        <v>25</v>
      </c>
      <c r="G21" s="193" t="e">
        <f>VLOOKUP(D21,Baza_cen[],4,0)</f>
        <v>#N/A</v>
      </c>
      <c r="H21" s="193" t="e">
        <f t="shared" ref="H21" si="12">G21*F21</f>
        <v>#N/A</v>
      </c>
      <c r="I21" s="298"/>
      <c r="J21" s="54" t="e">
        <f t="shared" ref="J21:K21" si="13">G21*(1-$J$3)</f>
        <v>#N/A</v>
      </c>
      <c r="K21" s="54" t="e">
        <f t="shared" si="13"/>
        <v>#N/A</v>
      </c>
      <c r="P21" s="35"/>
      <c r="Q21" s="274" t="str">
        <f>$Q$3</f>
        <v>rolka</v>
      </c>
      <c r="R21" s="394"/>
      <c r="S21" s="100">
        <f>P21*F21</f>
        <v>0</v>
      </c>
      <c r="AG21" s="41" t="e">
        <f>K21*P21</f>
        <v>#N/A</v>
      </c>
      <c r="AH21" s="429"/>
      <c r="AI21" s="42" t="e">
        <f t="shared" ref="AI21" si="14">AG21*$AI$1</f>
        <v>#N/A</v>
      </c>
      <c r="AK21" s="319"/>
      <c r="AM21" s="196"/>
    </row>
    <row r="22" spans="1:39" ht="9.9499999999999993" customHeight="1" x14ac:dyDescent="0.25">
      <c r="B22" s="150"/>
      <c r="C22" s="150"/>
      <c r="D22" s="150"/>
      <c r="E22" s="150"/>
      <c r="F22" s="150"/>
      <c r="G22" s="320"/>
      <c r="H22" s="320"/>
      <c r="I22" s="298"/>
      <c r="J22" s="168"/>
      <c r="K22" s="168"/>
      <c r="P22" s="119"/>
      <c r="Q22" s="119"/>
      <c r="R22" s="400"/>
      <c r="S22" s="119"/>
      <c r="AG22" s="76"/>
      <c r="AH22" s="176"/>
      <c r="AI22" s="76"/>
      <c r="AK22" s="319"/>
    </row>
    <row r="23" spans="1:39" ht="20.100000000000001" customHeight="1" x14ac:dyDescent="0.25">
      <c r="A23" s="592"/>
      <c r="B23" s="657" t="s">
        <v>77</v>
      </c>
      <c r="C23" s="673" t="s">
        <v>2590</v>
      </c>
      <c r="D23" s="51" t="s">
        <v>76</v>
      </c>
      <c r="E23" s="182">
        <v>200</v>
      </c>
      <c r="F23" s="182">
        <v>25</v>
      </c>
      <c r="G23" s="190" t="e">
        <f>VLOOKUP(D23,Baza_cen[],4,0)</f>
        <v>#N/A</v>
      </c>
      <c r="H23" s="190" t="e">
        <f t="shared" si="0"/>
        <v>#N/A</v>
      </c>
      <c r="I23" s="298"/>
      <c r="J23" s="54" t="e">
        <f t="shared" ref="J23:K26" si="15">G23*(1-$J$3)</f>
        <v>#N/A</v>
      </c>
      <c r="K23" s="54" t="e">
        <f t="shared" si="15"/>
        <v>#N/A</v>
      </c>
      <c r="P23" s="35"/>
      <c r="Q23" s="274" t="str">
        <f t="shared" ref="Q23:Q26" si="16">$Q$3</f>
        <v>rolka</v>
      </c>
      <c r="R23" s="394"/>
      <c r="S23" s="100">
        <f>P23*F23</f>
        <v>0</v>
      </c>
      <c r="AG23" s="41" t="e">
        <f>K23*P23</f>
        <v>#N/A</v>
      </c>
      <c r="AH23" s="429"/>
      <c r="AI23" s="42" t="e">
        <f t="shared" ref="AI23:AI26" si="17">AG23*$AI$1</f>
        <v>#N/A</v>
      </c>
      <c r="AK23" s="319"/>
      <c r="AM23" s="196"/>
    </row>
    <row r="24" spans="1:39" ht="20.100000000000001" customHeight="1" x14ac:dyDescent="0.25">
      <c r="A24" s="592"/>
      <c r="B24" s="658"/>
      <c r="C24" s="674"/>
      <c r="D24" s="56" t="s">
        <v>78</v>
      </c>
      <c r="E24" s="57">
        <v>250</v>
      </c>
      <c r="F24" s="57">
        <v>25</v>
      </c>
      <c r="G24" s="192" t="e">
        <f>VLOOKUP(D24,Baza_cen[],4,0)</f>
        <v>#N/A</v>
      </c>
      <c r="H24" s="192" t="e">
        <f t="shared" si="0"/>
        <v>#N/A</v>
      </c>
      <c r="I24" s="298"/>
      <c r="J24" s="54" t="e">
        <f t="shared" si="15"/>
        <v>#N/A</v>
      </c>
      <c r="K24" s="54" t="e">
        <f t="shared" si="15"/>
        <v>#N/A</v>
      </c>
      <c r="P24" s="35"/>
      <c r="Q24" s="274" t="str">
        <f t="shared" si="16"/>
        <v>rolka</v>
      </c>
      <c r="R24" s="394"/>
      <c r="S24" s="100">
        <f>P24*F24</f>
        <v>0</v>
      </c>
      <c r="AG24" s="41" t="e">
        <f>K24*P24</f>
        <v>#N/A</v>
      </c>
      <c r="AH24" s="429"/>
      <c r="AI24" s="42" t="e">
        <f t="shared" si="17"/>
        <v>#N/A</v>
      </c>
      <c r="AK24" s="319"/>
      <c r="AM24" s="196"/>
    </row>
    <row r="25" spans="1:39" ht="20.100000000000001" customHeight="1" x14ac:dyDescent="0.25">
      <c r="A25" s="592"/>
      <c r="B25" s="658"/>
      <c r="C25" s="674"/>
      <c r="D25" s="56" t="s">
        <v>79</v>
      </c>
      <c r="E25" s="57">
        <v>300</v>
      </c>
      <c r="F25" s="57">
        <v>25</v>
      </c>
      <c r="G25" s="192" t="e">
        <f>VLOOKUP(D25,Baza_cen[],4,0)</f>
        <v>#N/A</v>
      </c>
      <c r="H25" s="192" t="e">
        <f t="shared" si="0"/>
        <v>#N/A</v>
      </c>
      <c r="I25" s="298"/>
      <c r="J25" s="54" t="e">
        <f t="shared" si="15"/>
        <v>#N/A</v>
      </c>
      <c r="K25" s="54" t="e">
        <f t="shared" si="15"/>
        <v>#N/A</v>
      </c>
      <c r="P25" s="35"/>
      <c r="Q25" s="274" t="str">
        <f t="shared" si="16"/>
        <v>rolka</v>
      </c>
      <c r="R25" s="394"/>
      <c r="S25" s="100">
        <f>P25*F25</f>
        <v>0</v>
      </c>
      <c r="AG25" s="41" t="e">
        <f>K25*P25</f>
        <v>#N/A</v>
      </c>
      <c r="AH25" s="429"/>
      <c r="AI25" s="42" t="e">
        <f t="shared" si="17"/>
        <v>#N/A</v>
      </c>
      <c r="AK25" s="319"/>
      <c r="AM25" s="196"/>
    </row>
    <row r="26" spans="1:39" ht="20.100000000000001" customHeight="1" x14ac:dyDescent="0.25">
      <c r="A26" s="593"/>
      <c r="B26" s="659"/>
      <c r="C26" s="675"/>
      <c r="D26" s="63" t="s">
        <v>80</v>
      </c>
      <c r="E26" s="186">
        <v>350</v>
      </c>
      <c r="F26" s="186">
        <v>25</v>
      </c>
      <c r="G26" s="193" t="e">
        <f>VLOOKUP(D26,Baza_cen[],4,0)</f>
        <v>#N/A</v>
      </c>
      <c r="H26" s="193" t="e">
        <f t="shared" si="0"/>
        <v>#N/A</v>
      </c>
      <c r="I26" s="298"/>
      <c r="J26" s="54" t="e">
        <f t="shared" si="15"/>
        <v>#N/A</v>
      </c>
      <c r="K26" s="54" t="e">
        <f t="shared" si="15"/>
        <v>#N/A</v>
      </c>
      <c r="P26" s="35"/>
      <c r="Q26" s="274" t="str">
        <f t="shared" si="16"/>
        <v>rolka</v>
      </c>
      <c r="R26" s="394"/>
      <c r="S26" s="100">
        <f>P26*F26</f>
        <v>0</v>
      </c>
      <c r="AG26" s="41" t="e">
        <f>K26*P26</f>
        <v>#N/A</v>
      </c>
      <c r="AH26" s="429"/>
      <c r="AI26" s="42" t="e">
        <f t="shared" si="17"/>
        <v>#N/A</v>
      </c>
      <c r="AK26" s="319"/>
      <c r="AM26" s="196"/>
    </row>
    <row r="27" spans="1:39" ht="20.100000000000001" customHeight="1" x14ac:dyDescent="0.25">
      <c r="B27" s="150"/>
      <c r="C27" s="150"/>
      <c r="D27" s="150"/>
      <c r="E27" s="150"/>
      <c r="F27" s="150"/>
      <c r="G27" s="320"/>
      <c r="H27" s="320"/>
      <c r="I27" s="298"/>
      <c r="J27" s="168"/>
      <c r="K27" s="168"/>
      <c r="P27" s="119"/>
      <c r="Q27" s="119"/>
      <c r="R27" s="400"/>
      <c r="S27" s="119"/>
      <c r="AG27" s="76"/>
      <c r="AH27" s="176"/>
      <c r="AI27" s="76"/>
      <c r="AK27" s="321"/>
    </row>
    <row r="28" spans="1:39" ht="20.100000000000001" customHeight="1" x14ac:dyDescent="0.25">
      <c r="A28" s="592"/>
      <c r="B28" s="639" t="s">
        <v>50</v>
      </c>
      <c r="C28" s="676" t="s">
        <v>2591</v>
      </c>
      <c r="D28" s="241" t="s">
        <v>49</v>
      </c>
      <c r="E28" s="242">
        <v>50</v>
      </c>
      <c r="F28" s="242">
        <v>25</v>
      </c>
      <c r="G28" s="314" t="e">
        <f>VLOOKUP(D28,Baza_cen[],4,0)</f>
        <v>#N/A</v>
      </c>
      <c r="H28" s="314" t="e">
        <f t="shared" ref="H28:H45" si="18">G28*F28</f>
        <v>#N/A</v>
      </c>
      <c r="I28" s="298"/>
      <c r="J28" s="322" t="e">
        <f t="shared" ref="J28:K34" si="19">G28*(1-$J$3)</f>
        <v>#N/A</v>
      </c>
      <c r="K28" s="322" t="e">
        <f t="shared" si="19"/>
        <v>#N/A</v>
      </c>
      <c r="P28" s="35"/>
      <c r="Q28" s="274" t="str">
        <f t="shared" ref="Q28:Q34" si="20">$Q$3</f>
        <v>rolka</v>
      </c>
      <c r="R28" s="394"/>
      <c r="S28" s="100">
        <f t="shared" ref="S28:S34" si="21">P28*F28</f>
        <v>0</v>
      </c>
      <c r="AG28" s="41" t="e">
        <f t="shared" ref="AG28:AG34" si="22">K28*P28</f>
        <v>#N/A</v>
      </c>
      <c r="AH28" s="429"/>
      <c r="AI28" s="42" t="e">
        <f t="shared" ref="AI28:AI34" si="23">AG28*$AI$1</f>
        <v>#N/A</v>
      </c>
    </row>
    <row r="29" spans="1:39" ht="20.100000000000001" customHeight="1" x14ac:dyDescent="0.25">
      <c r="A29" s="592"/>
      <c r="B29" s="640"/>
      <c r="C29" s="677"/>
      <c r="D29" s="244" t="s">
        <v>51</v>
      </c>
      <c r="E29" s="245">
        <v>100</v>
      </c>
      <c r="F29" s="245">
        <v>25</v>
      </c>
      <c r="G29" s="315" t="e">
        <f>VLOOKUP(D29,Baza_cen[],4,0)</f>
        <v>#N/A</v>
      </c>
      <c r="H29" s="315" t="e">
        <f t="shared" si="18"/>
        <v>#N/A</v>
      </c>
      <c r="I29" s="298"/>
      <c r="J29" s="54" t="e">
        <f t="shared" si="19"/>
        <v>#N/A</v>
      </c>
      <c r="K29" s="54" t="e">
        <f t="shared" si="19"/>
        <v>#N/A</v>
      </c>
      <c r="P29" s="35"/>
      <c r="Q29" s="274" t="str">
        <f t="shared" si="20"/>
        <v>rolka</v>
      </c>
      <c r="R29" s="394"/>
      <c r="S29" s="100">
        <f t="shared" si="21"/>
        <v>0</v>
      </c>
      <c r="AG29" s="41" t="e">
        <f t="shared" si="22"/>
        <v>#N/A</v>
      </c>
      <c r="AH29" s="429"/>
      <c r="AI29" s="42" t="e">
        <f t="shared" si="23"/>
        <v>#N/A</v>
      </c>
    </row>
    <row r="30" spans="1:39" ht="20.100000000000001" customHeight="1" x14ac:dyDescent="0.25">
      <c r="A30" s="592"/>
      <c r="B30" s="640"/>
      <c r="C30" s="677"/>
      <c r="D30" s="244" t="s">
        <v>52</v>
      </c>
      <c r="E30" s="245">
        <v>150</v>
      </c>
      <c r="F30" s="245">
        <v>25</v>
      </c>
      <c r="G30" s="315" t="e">
        <f>VLOOKUP(D30,Baza_cen[],4,0)</f>
        <v>#N/A</v>
      </c>
      <c r="H30" s="315" t="e">
        <f t="shared" si="18"/>
        <v>#N/A</v>
      </c>
      <c r="I30" s="298"/>
      <c r="J30" s="54" t="e">
        <f t="shared" si="19"/>
        <v>#N/A</v>
      </c>
      <c r="K30" s="54" t="e">
        <f t="shared" si="19"/>
        <v>#N/A</v>
      </c>
      <c r="P30" s="35"/>
      <c r="Q30" s="274" t="str">
        <f t="shared" si="20"/>
        <v>rolka</v>
      </c>
      <c r="R30" s="394"/>
      <c r="S30" s="100">
        <f t="shared" si="21"/>
        <v>0</v>
      </c>
      <c r="AG30" s="41" t="e">
        <f t="shared" si="22"/>
        <v>#N/A</v>
      </c>
      <c r="AH30" s="429"/>
      <c r="AI30" s="42" t="e">
        <f t="shared" si="23"/>
        <v>#N/A</v>
      </c>
    </row>
    <row r="31" spans="1:39" ht="20.100000000000001" customHeight="1" x14ac:dyDescent="0.25">
      <c r="A31" s="592"/>
      <c r="B31" s="640"/>
      <c r="C31" s="677"/>
      <c r="D31" s="244" t="s">
        <v>53</v>
      </c>
      <c r="E31" s="245">
        <v>200</v>
      </c>
      <c r="F31" s="245">
        <v>25</v>
      </c>
      <c r="G31" s="315" t="e">
        <f>VLOOKUP(D31,Baza_cen[],4,0)</f>
        <v>#N/A</v>
      </c>
      <c r="H31" s="315" t="e">
        <f t="shared" si="18"/>
        <v>#N/A</v>
      </c>
      <c r="I31" s="298"/>
      <c r="J31" s="54" t="e">
        <f t="shared" si="19"/>
        <v>#N/A</v>
      </c>
      <c r="K31" s="54" t="e">
        <f t="shared" si="19"/>
        <v>#N/A</v>
      </c>
      <c r="P31" s="35"/>
      <c r="Q31" s="274" t="str">
        <f t="shared" si="20"/>
        <v>rolka</v>
      </c>
      <c r="R31" s="394"/>
      <c r="S31" s="100">
        <f t="shared" si="21"/>
        <v>0</v>
      </c>
      <c r="AG31" s="41" t="e">
        <f t="shared" si="22"/>
        <v>#N/A</v>
      </c>
      <c r="AH31" s="429"/>
      <c r="AI31" s="42" t="e">
        <f t="shared" si="23"/>
        <v>#N/A</v>
      </c>
    </row>
    <row r="32" spans="1:39" ht="20.100000000000001" customHeight="1" x14ac:dyDescent="0.25">
      <c r="A32" s="592"/>
      <c r="B32" s="640"/>
      <c r="C32" s="677"/>
      <c r="D32" s="244" t="s">
        <v>54</v>
      </c>
      <c r="E32" s="245">
        <v>250</v>
      </c>
      <c r="F32" s="245">
        <v>25</v>
      </c>
      <c r="G32" s="315" t="e">
        <f>VLOOKUP(D32,Baza_cen[],4,0)</f>
        <v>#N/A</v>
      </c>
      <c r="H32" s="315" t="e">
        <f t="shared" si="18"/>
        <v>#N/A</v>
      </c>
      <c r="I32" s="298"/>
      <c r="J32" s="54" t="e">
        <f t="shared" si="19"/>
        <v>#N/A</v>
      </c>
      <c r="K32" s="54" t="e">
        <f t="shared" si="19"/>
        <v>#N/A</v>
      </c>
      <c r="P32" s="35"/>
      <c r="Q32" s="274" t="str">
        <f t="shared" si="20"/>
        <v>rolka</v>
      </c>
      <c r="R32" s="394"/>
      <c r="S32" s="100">
        <f t="shared" si="21"/>
        <v>0</v>
      </c>
      <c r="AG32" s="41" t="e">
        <f t="shared" si="22"/>
        <v>#N/A</v>
      </c>
      <c r="AH32" s="429"/>
      <c r="AI32" s="42" t="e">
        <f t="shared" si="23"/>
        <v>#N/A</v>
      </c>
    </row>
    <row r="33" spans="1:35" ht="20.100000000000001" customHeight="1" x14ac:dyDescent="0.25">
      <c r="A33" s="592"/>
      <c r="B33" s="640"/>
      <c r="C33" s="677"/>
      <c r="D33" s="244" t="s">
        <v>55</v>
      </c>
      <c r="E33" s="245">
        <v>300</v>
      </c>
      <c r="F33" s="245">
        <v>25</v>
      </c>
      <c r="G33" s="315" t="e">
        <f>VLOOKUP(D33,Baza_cen[],4,0)</f>
        <v>#N/A</v>
      </c>
      <c r="H33" s="315" t="e">
        <f t="shared" si="18"/>
        <v>#N/A</v>
      </c>
      <c r="I33" s="298"/>
      <c r="J33" s="54" t="e">
        <f t="shared" si="19"/>
        <v>#N/A</v>
      </c>
      <c r="K33" s="54" t="e">
        <f t="shared" si="19"/>
        <v>#N/A</v>
      </c>
      <c r="P33" s="35"/>
      <c r="Q33" s="274" t="str">
        <f t="shared" si="20"/>
        <v>rolka</v>
      </c>
      <c r="R33" s="394"/>
      <c r="S33" s="100">
        <f t="shared" si="21"/>
        <v>0</v>
      </c>
      <c r="AG33" s="41" t="e">
        <f t="shared" si="22"/>
        <v>#N/A</v>
      </c>
      <c r="AH33" s="429"/>
      <c r="AI33" s="42" t="e">
        <f t="shared" si="23"/>
        <v>#N/A</v>
      </c>
    </row>
    <row r="34" spans="1:35" ht="20.100000000000001" customHeight="1" x14ac:dyDescent="0.25">
      <c r="A34" s="607"/>
      <c r="B34" s="641"/>
      <c r="C34" s="678"/>
      <c r="D34" s="247" t="s">
        <v>56</v>
      </c>
      <c r="E34" s="248">
        <v>350</v>
      </c>
      <c r="F34" s="248">
        <v>25</v>
      </c>
      <c r="G34" s="316" t="e">
        <f>VLOOKUP(D34,Baza_cen[],4,0)</f>
        <v>#N/A</v>
      </c>
      <c r="H34" s="316" t="e">
        <f t="shared" si="18"/>
        <v>#N/A</v>
      </c>
      <c r="I34" s="298"/>
      <c r="J34" s="54" t="e">
        <f t="shared" si="19"/>
        <v>#N/A</v>
      </c>
      <c r="K34" s="54" t="e">
        <f t="shared" si="19"/>
        <v>#N/A</v>
      </c>
      <c r="P34" s="35"/>
      <c r="Q34" s="274" t="str">
        <f t="shared" si="20"/>
        <v>rolka</v>
      </c>
      <c r="R34" s="394"/>
      <c r="S34" s="100">
        <f t="shared" si="21"/>
        <v>0</v>
      </c>
      <c r="AG34" s="41" t="e">
        <f t="shared" si="22"/>
        <v>#N/A</v>
      </c>
      <c r="AH34" s="429"/>
      <c r="AI34" s="42" t="e">
        <f t="shared" si="23"/>
        <v>#N/A</v>
      </c>
    </row>
    <row r="35" spans="1:35" ht="9.9499999999999993" customHeight="1" x14ac:dyDescent="0.25">
      <c r="B35" s="323"/>
      <c r="C35" s="323"/>
      <c r="D35" s="323"/>
      <c r="E35" s="323"/>
      <c r="F35" s="323"/>
      <c r="G35" s="320"/>
      <c r="H35" s="320"/>
      <c r="I35" s="298"/>
      <c r="J35" s="168"/>
      <c r="K35" s="168"/>
      <c r="P35" s="119"/>
      <c r="Q35" s="119"/>
      <c r="R35" s="400"/>
      <c r="S35" s="119"/>
      <c r="AG35" s="76"/>
      <c r="AH35" s="176"/>
      <c r="AI35" s="76"/>
    </row>
    <row r="36" spans="1:35" ht="20.100000000000001" customHeight="1" x14ac:dyDescent="0.25">
      <c r="A36" s="592"/>
      <c r="B36" s="639" t="s">
        <v>63</v>
      </c>
      <c r="C36" s="676" t="s">
        <v>2592</v>
      </c>
      <c r="D36" s="241" t="s">
        <v>62</v>
      </c>
      <c r="E36" s="242">
        <v>150</v>
      </c>
      <c r="F36" s="242">
        <v>25</v>
      </c>
      <c r="G36" s="314" t="e">
        <f>VLOOKUP(D36,Baza_cen[],4,0)</f>
        <v>#N/A</v>
      </c>
      <c r="H36" s="314" t="e">
        <f t="shared" si="18"/>
        <v>#N/A</v>
      </c>
      <c r="I36" s="298"/>
      <c r="J36" s="54" t="e">
        <f t="shared" ref="J36:K40" si="24">G36*(1-$J$3)</f>
        <v>#N/A</v>
      </c>
      <c r="K36" s="54" t="e">
        <f t="shared" si="24"/>
        <v>#N/A</v>
      </c>
      <c r="P36" s="35"/>
      <c r="Q36" s="274" t="str">
        <f t="shared" ref="Q36:Q40" si="25">$Q$3</f>
        <v>rolka</v>
      </c>
      <c r="R36" s="394"/>
      <c r="S36" s="100">
        <f>P36*F36</f>
        <v>0</v>
      </c>
      <c r="AG36" s="41" t="e">
        <f>K36*P36</f>
        <v>#N/A</v>
      </c>
      <c r="AH36" s="429"/>
      <c r="AI36" s="42" t="e">
        <f t="shared" ref="AI36:AI40" si="26">AG36*$AI$1</f>
        <v>#N/A</v>
      </c>
    </row>
    <row r="37" spans="1:35" ht="20.100000000000001" customHeight="1" x14ac:dyDescent="0.25">
      <c r="A37" s="592"/>
      <c r="B37" s="640"/>
      <c r="C37" s="677"/>
      <c r="D37" s="244" t="s">
        <v>64</v>
      </c>
      <c r="E37" s="245">
        <v>200</v>
      </c>
      <c r="F37" s="245">
        <v>25</v>
      </c>
      <c r="G37" s="315" t="e">
        <f>VLOOKUP(D37,Baza_cen[],4,0)</f>
        <v>#N/A</v>
      </c>
      <c r="H37" s="315" t="e">
        <f t="shared" si="18"/>
        <v>#N/A</v>
      </c>
      <c r="I37" s="298"/>
      <c r="J37" s="54" t="e">
        <f t="shared" si="24"/>
        <v>#N/A</v>
      </c>
      <c r="K37" s="54" t="e">
        <f t="shared" si="24"/>
        <v>#N/A</v>
      </c>
      <c r="P37" s="35"/>
      <c r="Q37" s="274" t="str">
        <f t="shared" si="25"/>
        <v>rolka</v>
      </c>
      <c r="R37" s="394"/>
      <c r="S37" s="100">
        <f>P37*F37</f>
        <v>0</v>
      </c>
      <c r="AG37" s="41" t="e">
        <f>K37*P37</f>
        <v>#N/A</v>
      </c>
      <c r="AH37" s="429"/>
      <c r="AI37" s="42" t="e">
        <f t="shared" si="26"/>
        <v>#N/A</v>
      </c>
    </row>
    <row r="38" spans="1:35" ht="20.100000000000001" customHeight="1" x14ac:dyDescent="0.25">
      <c r="A38" s="592"/>
      <c r="B38" s="640"/>
      <c r="C38" s="677"/>
      <c r="D38" s="244" t="s">
        <v>65</v>
      </c>
      <c r="E38" s="245">
        <v>250</v>
      </c>
      <c r="F38" s="245">
        <v>25</v>
      </c>
      <c r="G38" s="315" t="e">
        <f>VLOOKUP(D38,Baza_cen[],4,0)</f>
        <v>#N/A</v>
      </c>
      <c r="H38" s="315" t="e">
        <f t="shared" si="18"/>
        <v>#N/A</v>
      </c>
      <c r="I38" s="298"/>
      <c r="J38" s="54" t="e">
        <f t="shared" si="24"/>
        <v>#N/A</v>
      </c>
      <c r="K38" s="54" t="e">
        <f t="shared" si="24"/>
        <v>#N/A</v>
      </c>
      <c r="P38" s="35"/>
      <c r="Q38" s="274" t="str">
        <f t="shared" si="25"/>
        <v>rolka</v>
      </c>
      <c r="R38" s="394"/>
      <c r="S38" s="100">
        <f>P38*F38</f>
        <v>0</v>
      </c>
      <c r="AG38" s="41" t="e">
        <f>K38*P38</f>
        <v>#N/A</v>
      </c>
      <c r="AH38" s="429"/>
      <c r="AI38" s="42" t="e">
        <f t="shared" si="26"/>
        <v>#N/A</v>
      </c>
    </row>
    <row r="39" spans="1:35" ht="20.100000000000001" customHeight="1" x14ac:dyDescent="0.25">
      <c r="A39" s="592"/>
      <c r="B39" s="640"/>
      <c r="C39" s="677"/>
      <c r="D39" s="244" t="s">
        <v>66</v>
      </c>
      <c r="E39" s="245">
        <v>300</v>
      </c>
      <c r="F39" s="245">
        <v>25</v>
      </c>
      <c r="G39" s="315" t="e">
        <f>VLOOKUP(D39,Baza_cen[],4,0)</f>
        <v>#N/A</v>
      </c>
      <c r="H39" s="315" t="e">
        <f t="shared" si="18"/>
        <v>#N/A</v>
      </c>
      <c r="I39" s="298"/>
      <c r="J39" s="54" t="e">
        <f t="shared" si="24"/>
        <v>#N/A</v>
      </c>
      <c r="K39" s="54" t="e">
        <f t="shared" si="24"/>
        <v>#N/A</v>
      </c>
      <c r="P39" s="35"/>
      <c r="Q39" s="274" t="str">
        <f t="shared" si="25"/>
        <v>rolka</v>
      </c>
      <c r="R39" s="394"/>
      <c r="S39" s="100">
        <f>P39*F39</f>
        <v>0</v>
      </c>
      <c r="AG39" s="41" t="e">
        <f>K39*P39</f>
        <v>#N/A</v>
      </c>
      <c r="AH39" s="429"/>
      <c r="AI39" s="42" t="e">
        <f t="shared" si="26"/>
        <v>#N/A</v>
      </c>
    </row>
    <row r="40" spans="1:35" ht="20.100000000000001" customHeight="1" x14ac:dyDescent="0.25">
      <c r="A40" s="607"/>
      <c r="B40" s="641"/>
      <c r="C40" s="678"/>
      <c r="D40" s="247" t="s">
        <v>67</v>
      </c>
      <c r="E40" s="248">
        <v>350</v>
      </c>
      <c r="F40" s="248">
        <v>25</v>
      </c>
      <c r="G40" s="316" t="e">
        <f>VLOOKUP(D40,Baza_cen[],4,0)</f>
        <v>#N/A</v>
      </c>
      <c r="H40" s="316" t="e">
        <f t="shared" si="18"/>
        <v>#N/A</v>
      </c>
      <c r="I40" s="298"/>
      <c r="J40" s="54" t="e">
        <f t="shared" si="24"/>
        <v>#N/A</v>
      </c>
      <c r="K40" s="54" t="e">
        <f t="shared" si="24"/>
        <v>#N/A</v>
      </c>
      <c r="P40" s="35"/>
      <c r="Q40" s="274" t="str">
        <f t="shared" si="25"/>
        <v>rolka</v>
      </c>
      <c r="R40" s="394"/>
      <c r="S40" s="100">
        <f>P40*F40</f>
        <v>0</v>
      </c>
      <c r="AG40" s="41" t="e">
        <f>K40*P40</f>
        <v>#N/A</v>
      </c>
      <c r="AH40" s="429"/>
      <c r="AI40" s="42" t="e">
        <f t="shared" si="26"/>
        <v>#N/A</v>
      </c>
    </row>
    <row r="41" spans="1:35" ht="9.9499999999999993" customHeight="1" x14ac:dyDescent="0.25">
      <c r="B41" s="323"/>
      <c r="C41" s="323"/>
      <c r="D41" s="323"/>
      <c r="E41" s="323"/>
      <c r="F41" s="323"/>
      <c r="G41" s="320"/>
      <c r="H41" s="320"/>
      <c r="I41" s="298"/>
      <c r="J41" s="168"/>
      <c r="K41" s="168"/>
      <c r="P41" s="119"/>
      <c r="Q41" s="119"/>
      <c r="R41" s="400"/>
      <c r="S41" s="119"/>
      <c r="AG41" s="76"/>
      <c r="AH41" s="176"/>
      <c r="AI41" s="76"/>
    </row>
    <row r="42" spans="1:35" ht="20.100000000000001" customHeight="1" x14ac:dyDescent="0.25">
      <c r="A42" s="592"/>
      <c r="B42" s="639" t="s">
        <v>58</v>
      </c>
      <c r="C42" s="676" t="s">
        <v>2593</v>
      </c>
      <c r="D42" s="241" t="s">
        <v>57</v>
      </c>
      <c r="E42" s="242">
        <v>200</v>
      </c>
      <c r="F42" s="242">
        <v>25</v>
      </c>
      <c r="G42" s="314" t="e">
        <f>VLOOKUP(D42,Baza_cen[],4,0)</f>
        <v>#N/A</v>
      </c>
      <c r="H42" s="314" t="e">
        <f t="shared" si="18"/>
        <v>#N/A</v>
      </c>
      <c r="I42" s="298"/>
      <c r="J42" s="54" t="e">
        <f t="shared" ref="J42:K45" si="27">G42*(1-$J$3)</f>
        <v>#N/A</v>
      </c>
      <c r="K42" s="54" t="e">
        <f t="shared" si="27"/>
        <v>#N/A</v>
      </c>
      <c r="P42" s="35"/>
      <c r="Q42" s="274" t="str">
        <f t="shared" ref="Q42:Q45" si="28">$Q$3</f>
        <v>rolka</v>
      </c>
      <c r="R42" s="394"/>
      <c r="S42" s="100">
        <f>P42*F42</f>
        <v>0</v>
      </c>
      <c r="AG42" s="41" t="e">
        <f>K42*P42</f>
        <v>#N/A</v>
      </c>
      <c r="AH42" s="429"/>
      <c r="AI42" s="42" t="e">
        <f t="shared" ref="AI42:AI45" si="29">AG42*$AI$1</f>
        <v>#N/A</v>
      </c>
    </row>
    <row r="43" spans="1:35" ht="20.100000000000001" customHeight="1" x14ac:dyDescent="0.25">
      <c r="A43" s="592"/>
      <c r="B43" s="640"/>
      <c r="C43" s="677"/>
      <c r="D43" s="244" t="s">
        <v>59</v>
      </c>
      <c r="E43" s="245">
        <v>250</v>
      </c>
      <c r="F43" s="245">
        <v>25</v>
      </c>
      <c r="G43" s="315" t="e">
        <f>VLOOKUP(D43,Baza_cen[],4,0)</f>
        <v>#N/A</v>
      </c>
      <c r="H43" s="315" t="e">
        <f t="shared" si="18"/>
        <v>#N/A</v>
      </c>
      <c r="I43" s="298"/>
      <c r="J43" s="54" t="e">
        <f t="shared" si="27"/>
        <v>#N/A</v>
      </c>
      <c r="K43" s="54" t="e">
        <f t="shared" si="27"/>
        <v>#N/A</v>
      </c>
      <c r="P43" s="35"/>
      <c r="Q43" s="274" t="str">
        <f t="shared" si="28"/>
        <v>rolka</v>
      </c>
      <c r="R43" s="394"/>
      <c r="S43" s="100">
        <f>P43*F43</f>
        <v>0</v>
      </c>
      <c r="AG43" s="41" t="e">
        <f>K43*P43</f>
        <v>#N/A</v>
      </c>
      <c r="AH43" s="429"/>
      <c r="AI43" s="42" t="e">
        <f t="shared" si="29"/>
        <v>#N/A</v>
      </c>
    </row>
    <row r="44" spans="1:35" ht="20.100000000000001" customHeight="1" x14ac:dyDescent="0.25">
      <c r="A44" s="592"/>
      <c r="B44" s="640"/>
      <c r="C44" s="677"/>
      <c r="D44" s="244" t="s">
        <v>60</v>
      </c>
      <c r="E44" s="245">
        <v>300</v>
      </c>
      <c r="F44" s="245">
        <v>25</v>
      </c>
      <c r="G44" s="315" t="e">
        <f>VLOOKUP(D44,Baza_cen[],4,0)</f>
        <v>#N/A</v>
      </c>
      <c r="H44" s="315" t="e">
        <f t="shared" si="18"/>
        <v>#N/A</v>
      </c>
      <c r="I44" s="298"/>
      <c r="J44" s="54" t="e">
        <f t="shared" si="27"/>
        <v>#N/A</v>
      </c>
      <c r="K44" s="54" t="e">
        <f t="shared" si="27"/>
        <v>#N/A</v>
      </c>
      <c r="P44" s="35"/>
      <c r="Q44" s="274" t="str">
        <f t="shared" si="28"/>
        <v>rolka</v>
      </c>
      <c r="R44" s="394"/>
      <c r="S44" s="100">
        <f>P44*F44</f>
        <v>0</v>
      </c>
      <c r="AG44" s="41" t="e">
        <f>K44*P44</f>
        <v>#N/A</v>
      </c>
      <c r="AH44" s="429"/>
      <c r="AI44" s="42" t="e">
        <f t="shared" si="29"/>
        <v>#N/A</v>
      </c>
    </row>
    <row r="45" spans="1:35" ht="20.100000000000001" customHeight="1" x14ac:dyDescent="0.25">
      <c r="A45" s="607"/>
      <c r="B45" s="641"/>
      <c r="C45" s="678"/>
      <c r="D45" s="247" t="s">
        <v>61</v>
      </c>
      <c r="E45" s="248">
        <v>350</v>
      </c>
      <c r="F45" s="248">
        <v>25</v>
      </c>
      <c r="G45" s="316" t="e">
        <f>VLOOKUP(D45,Baza_cen[],4,0)</f>
        <v>#N/A</v>
      </c>
      <c r="H45" s="316" t="e">
        <f t="shared" si="18"/>
        <v>#N/A</v>
      </c>
      <c r="I45" s="298"/>
      <c r="J45" s="54" t="e">
        <f t="shared" si="27"/>
        <v>#N/A</v>
      </c>
      <c r="K45" s="54" t="e">
        <f t="shared" si="27"/>
        <v>#N/A</v>
      </c>
      <c r="P45" s="35"/>
      <c r="Q45" s="274" t="str">
        <f t="shared" si="28"/>
        <v>rolka</v>
      </c>
      <c r="R45" s="394"/>
      <c r="S45" s="100">
        <f>P45*F45</f>
        <v>0</v>
      </c>
      <c r="AG45" s="41" t="e">
        <f>K45*P45</f>
        <v>#N/A</v>
      </c>
      <c r="AH45" s="429"/>
      <c r="AI45" s="42" t="e">
        <f t="shared" si="29"/>
        <v>#N/A</v>
      </c>
    </row>
    <row r="46" spans="1:35" ht="12.75" x14ac:dyDescent="0.25">
      <c r="H46" s="196"/>
      <c r="R46" s="402"/>
    </row>
  </sheetData>
  <sheetProtection sheet="1" objects="1" scenarios="1"/>
  <protectedRanges>
    <protectedRange sqref="P5:R45" name="Rozstęp1"/>
  </protectedRanges>
  <mergeCells count="22">
    <mergeCell ref="A42:A45"/>
    <mergeCell ref="B42:B45"/>
    <mergeCell ref="C42:C45"/>
    <mergeCell ref="A28:A34"/>
    <mergeCell ref="B28:B34"/>
    <mergeCell ref="C28:C34"/>
    <mergeCell ref="A36:A40"/>
    <mergeCell ref="B36:B40"/>
    <mergeCell ref="C36:C40"/>
    <mergeCell ref="A15:A19"/>
    <mergeCell ref="B15:B19"/>
    <mergeCell ref="C15:C19"/>
    <mergeCell ref="A23:A26"/>
    <mergeCell ref="B23:B26"/>
    <mergeCell ref="C23:C26"/>
    <mergeCell ref="A1:G1"/>
    <mergeCell ref="J1:S1"/>
    <mergeCell ref="A2:H2"/>
    <mergeCell ref="AG2:AI2"/>
    <mergeCell ref="A5:A11"/>
    <mergeCell ref="B5:B11"/>
    <mergeCell ref="C5:C11"/>
  </mergeCells>
  <pageMargins left="0.23622047244094491" right="0.23622047244094491" top="0.74803149606299213" bottom="0.74803149606299213" header="0.31496062992125984" footer="0.31496062992125984"/>
  <pageSetup paperSize="9" scale="67" fitToHeight="0" orientation="portrait" r:id="rId1"/>
  <headerFooter>
    <oddHeader>&amp;C&amp;"-,Pogrubiony"&amp;22Karta Zamówień&amp;R&amp;K00-045&amp;D</oddHeader>
    <oddFooter>&amp;C&amp;G&amp;R&amp;K00-049&amp;P</oddFooter>
  </headerFooter>
  <drawing r:id="rId2"/>
  <legacyDrawingHF r:id="rId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7D4231-BC58-42F5-B636-75571D50B785}">
  <sheetPr>
    <tabColor rgb="FFC78FFF"/>
    <pageSetUpPr fitToPage="1"/>
  </sheetPr>
  <dimension ref="A1:AK20"/>
  <sheetViews>
    <sheetView showGridLines="0" zoomScale="85" zoomScaleNormal="85" zoomScaleSheetLayoutView="55" workbookViewId="0">
      <pane ySplit="3" topLeftCell="A16" activePane="bottomLeft" state="frozen"/>
      <selection sqref="A1:F1"/>
      <selection pane="bottomLeft" sqref="A1:F1"/>
    </sheetView>
  </sheetViews>
  <sheetFormatPr defaultColWidth="8.7109375" defaultRowHeight="12.75" x14ac:dyDescent="0.25"/>
  <cols>
    <col min="1" max="1" width="27.5703125" style="33" customWidth="1"/>
    <col min="2" max="2" width="21.5703125" style="33" customWidth="1"/>
    <col min="3" max="3" width="14" style="33" bestFit="1" customWidth="1"/>
    <col min="4" max="4" width="10.7109375" style="33" customWidth="1"/>
    <col min="5" max="5" width="30.85546875" style="81" customWidth="1"/>
    <col min="6" max="9" width="10.7109375" style="33" customWidth="1"/>
    <col min="10" max="11" width="10.7109375" style="294" customWidth="1"/>
    <col min="12" max="12" width="2.7109375" style="33" customWidth="1"/>
    <col min="13" max="14" width="9.5703125" style="33" customWidth="1"/>
    <col min="15" max="15" width="2.7109375" style="33" customWidth="1"/>
    <col min="16" max="16" width="11.28515625" style="33" customWidth="1"/>
    <col min="17" max="17" width="6.42578125" style="33" customWidth="1"/>
    <col min="18" max="18" width="2.7109375" style="33" customWidth="1"/>
    <col min="19" max="19" width="9.7109375" style="33" hidden="1" customWidth="1"/>
    <col min="20" max="33" width="2.7109375" style="33" hidden="1" customWidth="1"/>
    <col min="34" max="34" width="25.7109375" style="33" customWidth="1"/>
    <col min="35" max="35" width="7.85546875" style="33" customWidth="1"/>
    <col min="36" max="38" width="15.7109375" style="33" customWidth="1"/>
    <col min="39" max="16384" width="8.7109375" style="33"/>
  </cols>
  <sheetData>
    <row r="1" spans="1:37" ht="51.75" customHeight="1" thickBot="1" x14ac:dyDescent="0.3">
      <c r="A1" s="682" t="s">
        <v>2678</v>
      </c>
      <c r="B1" s="682"/>
      <c r="C1" s="682"/>
      <c r="D1" s="682"/>
      <c r="E1" s="682"/>
      <c r="F1" s="682"/>
      <c r="G1" s="682"/>
      <c r="H1" s="682"/>
      <c r="I1" s="682"/>
      <c r="J1" s="682"/>
      <c r="K1" s="459" t="s">
        <v>2673</v>
      </c>
      <c r="L1" s="29"/>
      <c r="M1" s="612" t="s">
        <v>2403</v>
      </c>
      <c r="N1" s="612"/>
      <c r="O1" s="612"/>
      <c r="P1" s="612"/>
      <c r="Q1" s="612"/>
      <c r="R1" s="612"/>
      <c r="S1" s="612"/>
      <c r="T1" s="612"/>
      <c r="U1" s="612"/>
      <c r="V1" s="612"/>
      <c r="W1" s="612"/>
      <c r="X1" s="612"/>
      <c r="Y1" s="612"/>
      <c r="Z1" s="612"/>
      <c r="AA1" s="612"/>
      <c r="AB1" s="612"/>
      <c r="AC1" s="612"/>
      <c r="AD1" s="612"/>
      <c r="AE1" s="612"/>
      <c r="AF1" s="612"/>
      <c r="AG1" s="612"/>
      <c r="AH1" s="612"/>
    </row>
    <row r="2" spans="1:37" ht="24" customHeight="1" x14ac:dyDescent="0.25">
      <c r="A2" s="600" t="s">
        <v>2405</v>
      </c>
      <c r="B2" s="600"/>
      <c r="C2" s="600"/>
      <c r="D2" s="600"/>
      <c r="E2" s="600"/>
      <c r="F2" s="600"/>
      <c r="G2" s="600"/>
      <c r="H2" s="600"/>
      <c r="I2" s="600"/>
      <c r="J2" s="600"/>
      <c r="K2" s="650"/>
      <c r="L2" s="272"/>
      <c r="M2" s="270" t="s">
        <v>4</v>
      </c>
      <c r="N2" s="273"/>
      <c r="O2" s="37"/>
      <c r="P2" s="423" t="s">
        <v>2523</v>
      </c>
      <c r="Q2" s="274" t="s">
        <v>2451</v>
      </c>
      <c r="R2" s="399"/>
      <c r="S2" s="100" t="s">
        <v>2464</v>
      </c>
      <c r="T2" s="275"/>
      <c r="U2" s="275"/>
      <c r="V2" s="275"/>
      <c r="W2" s="275"/>
      <c r="X2" s="275"/>
      <c r="Y2" s="275"/>
      <c r="Z2" s="275"/>
      <c r="AA2" s="275"/>
      <c r="AB2" s="275"/>
      <c r="AC2" s="275"/>
      <c r="AD2" s="275"/>
      <c r="AE2" s="275"/>
      <c r="AF2" s="275"/>
      <c r="AG2" s="275"/>
      <c r="AH2" s="101" t="s">
        <v>39</v>
      </c>
      <c r="AI2" s="37"/>
      <c r="AJ2" s="37"/>
      <c r="AK2" s="37"/>
    </row>
    <row r="3" spans="1:37" ht="48.75" customHeight="1" x14ac:dyDescent="0.25">
      <c r="A3" s="38" t="s">
        <v>2406</v>
      </c>
      <c r="B3" s="38"/>
      <c r="C3" s="38" t="s">
        <v>2502</v>
      </c>
      <c r="D3" s="38" t="s">
        <v>42</v>
      </c>
      <c r="E3" s="38" t="s">
        <v>43</v>
      </c>
      <c r="F3" s="38" t="s">
        <v>2556</v>
      </c>
      <c r="G3" s="38" t="s">
        <v>2557</v>
      </c>
      <c r="H3" s="38" t="s">
        <v>2558</v>
      </c>
      <c r="I3" s="38" t="s">
        <v>2559</v>
      </c>
      <c r="J3" s="38" t="s">
        <v>2525</v>
      </c>
      <c r="K3" s="38" t="s">
        <v>2526</v>
      </c>
      <c r="L3" s="30"/>
      <c r="M3" s="39">
        <f>RABATY!C21</f>
        <v>0</v>
      </c>
      <c r="P3" s="423">
        <f>SUM(P5:P13)</f>
        <v>0</v>
      </c>
      <c r="Q3" s="274" t="s">
        <v>2456</v>
      </c>
      <c r="R3" s="394"/>
      <c r="S3" s="437"/>
      <c r="T3" s="275"/>
      <c r="U3" s="275"/>
      <c r="V3" s="275"/>
      <c r="W3" s="275"/>
      <c r="X3" s="275"/>
      <c r="Y3" s="275"/>
      <c r="Z3" s="275"/>
      <c r="AA3" s="275"/>
      <c r="AB3" s="275"/>
      <c r="AC3" s="275"/>
      <c r="AD3" s="275"/>
      <c r="AE3" s="275"/>
      <c r="AF3" s="275"/>
      <c r="AG3" s="275"/>
      <c r="AH3" s="42" t="e">
        <f>SUM(AH5:AH7)</f>
        <v>#N/A</v>
      </c>
    </row>
    <row r="4" spans="1:37" ht="13.15" customHeight="1" x14ac:dyDescent="0.25">
      <c r="B4" s="150"/>
      <c r="C4" s="150"/>
      <c r="D4" s="150"/>
      <c r="E4" s="150"/>
      <c r="F4" s="150"/>
      <c r="G4" s="150"/>
      <c r="H4" s="150"/>
      <c r="I4" s="434"/>
      <c r="J4" s="164"/>
      <c r="K4" s="164"/>
      <c r="L4" s="276"/>
      <c r="M4" s="479"/>
      <c r="P4" s="22"/>
      <c r="Q4" s="22"/>
      <c r="R4" s="396"/>
      <c r="S4" s="396"/>
      <c r="AH4" s="48"/>
    </row>
    <row r="5" spans="1:37" ht="60" customHeight="1" x14ac:dyDescent="0.25">
      <c r="A5" s="49"/>
      <c r="B5" s="590" t="s">
        <v>19</v>
      </c>
      <c r="C5" s="667" t="s">
        <v>2687</v>
      </c>
      <c r="D5" s="51">
        <v>10046185</v>
      </c>
      <c r="E5" s="360" t="s">
        <v>2685</v>
      </c>
      <c r="F5" s="277" t="s">
        <v>2674</v>
      </c>
      <c r="G5" s="277" t="s">
        <v>2675</v>
      </c>
      <c r="H5" s="182">
        <v>8</v>
      </c>
      <c r="I5" s="435">
        <v>4</v>
      </c>
      <c r="J5" s="279" t="e">
        <f>K5/H5</f>
        <v>#N/A</v>
      </c>
      <c r="K5" s="280" t="e">
        <f>VLOOKUP(D5,Baza_cen[],4,0)</f>
        <v>#N/A</v>
      </c>
      <c r="L5" s="281"/>
      <c r="M5" s="109" t="e">
        <f>N5/H5</f>
        <v>#N/A</v>
      </c>
      <c r="N5" s="109" t="e">
        <f>K5*(1-$M$3)</f>
        <v>#N/A</v>
      </c>
      <c r="P5" s="35"/>
      <c r="Q5" s="274" t="str">
        <f>$Q$3</f>
        <v>rolka</v>
      </c>
      <c r="R5" s="394"/>
      <c r="S5" s="437"/>
      <c r="T5" s="275"/>
      <c r="U5" s="275"/>
      <c r="V5" s="275"/>
      <c r="W5" s="275"/>
      <c r="X5" s="275"/>
      <c r="Y5" s="275"/>
      <c r="Z5" s="275"/>
      <c r="AA5" s="275"/>
      <c r="AB5" s="275"/>
      <c r="AC5" s="275"/>
      <c r="AD5" s="275"/>
      <c r="AE5" s="275"/>
      <c r="AF5" s="275"/>
      <c r="AG5" s="275"/>
      <c r="AH5" s="42" t="e">
        <f>P5*N5</f>
        <v>#N/A</v>
      </c>
    </row>
    <row r="6" spans="1:37" ht="60" customHeight="1" x14ac:dyDescent="0.25">
      <c r="A6" s="49"/>
      <c r="B6" s="590"/>
      <c r="C6" s="667"/>
      <c r="D6" s="56">
        <v>10046193</v>
      </c>
      <c r="E6" s="91" t="s">
        <v>2685</v>
      </c>
      <c r="F6" s="282">
        <v>15</v>
      </c>
      <c r="G6" s="282" t="s">
        <v>2676</v>
      </c>
      <c r="H6" s="57">
        <v>8</v>
      </c>
      <c r="I6" s="436">
        <v>4</v>
      </c>
      <c r="J6" s="284" t="e">
        <f>K6/H6</f>
        <v>#N/A</v>
      </c>
      <c r="K6" s="285" t="e">
        <f>VLOOKUP(D6,Baza_cen[],4,0)</f>
        <v>#N/A</v>
      </c>
      <c r="L6" s="281"/>
      <c r="M6" s="109" t="e">
        <f t="shared" ref="M6:M7" si="0">N6/H6</f>
        <v>#N/A</v>
      </c>
      <c r="N6" s="109" t="e">
        <f>K6*(1-$M$3)</f>
        <v>#N/A</v>
      </c>
      <c r="P6" s="35"/>
      <c r="Q6" s="274" t="str">
        <f>$Q$3</f>
        <v>rolka</v>
      </c>
      <c r="R6" s="394"/>
      <c r="S6" s="437"/>
      <c r="T6" s="275"/>
      <c r="U6" s="275"/>
      <c r="V6" s="275"/>
      <c r="W6" s="275"/>
      <c r="X6" s="275"/>
      <c r="Y6" s="275"/>
      <c r="Z6" s="275"/>
      <c r="AA6" s="275"/>
      <c r="AB6" s="275"/>
      <c r="AC6" s="275"/>
      <c r="AD6" s="275"/>
      <c r="AE6" s="275"/>
      <c r="AF6" s="275"/>
      <c r="AG6" s="275"/>
      <c r="AH6" s="42" t="e">
        <f t="shared" ref="AH6:AH7" si="1">P6*N6</f>
        <v>#N/A</v>
      </c>
    </row>
    <row r="7" spans="1:37" ht="60" customHeight="1" x14ac:dyDescent="0.25">
      <c r="A7" s="61"/>
      <c r="B7" s="591"/>
      <c r="C7" s="668"/>
      <c r="D7" s="63">
        <v>10046195</v>
      </c>
      <c r="E7" s="90" t="s">
        <v>2685</v>
      </c>
      <c r="F7" s="186">
        <v>20</v>
      </c>
      <c r="G7" s="291" t="s">
        <v>2677</v>
      </c>
      <c r="H7" s="186">
        <v>4</v>
      </c>
      <c r="I7" s="300">
        <v>4</v>
      </c>
      <c r="J7" s="292" t="e">
        <f t="shared" ref="J7" si="2">K7/H7</f>
        <v>#N/A</v>
      </c>
      <c r="K7" s="293" t="e">
        <f>VLOOKUP(D7,Baza_cen[],4,0)</f>
        <v>#N/A</v>
      </c>
      <c r="L7" s="281"/>
      <c r="M7" s="370" t="e">
        <f t="shared" si="0"/>
        <v>#N/A</v>
      </c>
      <c r="N7" s="370" t="e">
        <f>K7*(1-$M$3)</f>
        <v>#N/A</v>
      </c>
      <c r="P7" s="438"/>
      <c r="Q7" s="440" t="str">
        <f>$Q$3</f>
        <v>rolka</v>
      </c>
      <c r="R7" s="441"/>
      <c r="S7" s="442"/>
      <c r="T7" s="275"/>
      <c r="U7" s="275"/>
      <c r="V7" s="275"/>
      <c r="W7" s="275"/>
      <c r="X7" s="275"/>
      <c r="Y7" s="275"/>
      <c r="Z7" s="275"/>
      <c r="AA7" s="275"/>
      <c r="AB7" s="275"/>
      <c r="AC7" s="275"/>
      <c r="AD7" s="275"/>
      <c r="AE7" s="275"/>
      <c r="AF7" s="275"/>
      <c r="AG7" s="275"/>
      <c r="AH7" s="371" t="e">
        <f t="shared" si="1"/>
        <v>#N/A</v>
      </c>
    </row>
    <row r="8" spans="1:37" x14ac:dyDescent="0.25">
      <c r="C8" s="81"/>
      <c r="M8" s="93"/>
      <c r="N8" s="93"/>
      <c r="P8" s="146"/>
      <c r="Q8" s="146"/>
      <c r="R8" s="146"/>
      <c r="S8" s="439"/>
      <c r="AH8" s="215"/>
    </row>
    <row r="9" spans="1:37" ht="40.5" customHeight="1" x14ac:dyDescent="0.25">
      <c r="A9" s="38" t="s">
        <v>2406</v>
      </c>
      <c r="B9" s="38"/>
      <c r="C9" s="38" t="s">
        <v>2502</v>
      </c>
      <c r="D9" s="38" t="s">
        <v>42</v>
      </c>
      <c r="E9" s="38" t="s">
        <v>43</v>
      </c>
      <c r="F9" s="38"/>
      <c r="G9" s="38"/>
      <c r="H9" s="38" t="s">
        <v>2682</v>
      </c>
      <c r="I9" s="38" t="s">
        <v>2683</v>
      </c>
      <c r="J9" s="38"/>
      <c r="K9" s="38" t="s">
        <v>2684</v>
      </c>
      <c r="M9" s="93"/>
      <c r="N9" s="93"/>
      <c r="P9" s="146"/>
      <c r="Q9" s="146"/>
      <c r="R9" s="146"/>
      <c r="S9" s="396"/>
      <c r="AH9" s="215"/>
    </row>
    <row r="10" spans="1:37" ht="53.25" customHeight="1" x14ac:dyDescent="0.25">
      <c r="A10" s="443"/>
      <c r="B10" s="670" t="s">
        <v>2679</v>
      </c>
      <c r="C10" s="671" t="s">
        <v>2687</v>
      </c>
      <c r="D10" s="51">
        <v>10045170</v>
      </c>
      <c r="E10" s="360" t="s">
        <v>2681</v>
      </c>
      <c r="F10" s="277"/>
      <c r="G10" s="277"/>
      <c r="H10" s="182">
        <v>2.4</v>
      </c>
      <c r="I10" s="435">
        <v>1</v>
      </c>
      <c r="J10" s="279"/>
      <c r="K10" s="280" t="e">
        <f>VLOOKUP(D10,Baza_cen[],4,0)</f>
        <v>#N/A</v>
      </c>
      <c r="L10" s="281"/>
      <c r="M10" s="109"/>
      <c r="N10" s="109" t="e">
        <f>K10*(1-$M$3)</f>
        <v>#N/A</v>
      </c>
      <c r="P10" s="35"/>
      <c r="Q10" s="274" t="s">
        <v>2402</v>
      </c>
      <c r="R10" s="394"/>
      <c r="S10" s="437"/>
      <c r="T10" s="275"/>
      <c r="U10" s="275"/>
      <c r="V10" s="275"/>
      <c r="W10" s="275"/>
      <c r="X10" s="275"/>
      <c r="Y10" s="275"/>
      <c r="Z10" s="275"/>
      <c r="AA10" s="275"/>
      <c r="AB10" s="275"/>
      <c r="AC10" s="275"/>
      <c r="AD10" s="275"/>
      <c r="AE10" s="275"/>
      <c r="AF10" s="275"/>
      <c r="AG10" s="275"/>
      <c r="AH10" s="42" t="e">
        <f>P10*N10</f>
        <v>#N/A</v>
      </c>
    </row>
    <row r="11" spans="1:37" ht="53.25" customHeight="1" x14ac:dyDescent="0.25">
      <c r="A11" s="89"/>
      <c r="B11" s="590"/>
      <c r="C11" s="667"/>
      <c r="D11" s="63">
        <v>10045171</v>
      </c>
      <c r="E11" s="90" t="s">
        <v>2680</v>
      </c>
      <c r="F11" s="186"/>
      <c r="G11" s="291"/>
      <c r="H11" s="186">
        <v>2.4</v>
      </c>
      <c r="I11" s="300">
        <v>1</v>
      </c>
      <c r="J11" s="292"/>
      <c r="K11" s="293" t="e">
        <f>VLOOKUP(D11,Baza_cen[],4,0)</f>
        <v>#N/A</v>
      </c>
      <c r="L11" s="281"/>
      <c r="M11" s="109"/>
      <c r="N11" s="109" t="e">
        <f>K11*(1-$M$3)</f>
        <v>#N/A</v>
      </c>
      <c r="P11" s="35"/>
      <c r="Q11" s="274" t="s">
        <v>2402</v>
      </c>
      <c r="R11" s="394"/>
      <c r="S11" s="437"/>
      <c r="T11" s="275"/>
      <c r="U11" s="275"/>
      <c r="V11" s="275"/>
      <c r="W11" s="275"/>
      <c r="X11" s="275"/>
      <c r="Y11" s="275"/>
      <c r="Z11" s="275"/>
      <c r="AA11" s="275"/>
      <c r="AB11" s="275"/>
      <c r="AC11" s="275"/>
      <c r="AD11" s="275"/>
      <c r="AE11" s="275"/>
      <c r="AF11" s="275"/>
      <c r="AG11" s="275"/>
      <c r="AH11" s="42" t="e">
        <f t="shared" ref="AH11" si="3">P11*N11</f>
        <v>#N/A</v>
      </c>
    </row>
    <row r="12" spans="1:37" ht="60" customHeight="1" x14ac:dyDescent="0.25">
      <c r="A12" s="89"/>
      <c r="B12" s="590"/>
      <c r="C12" s="667"/>
      <c r="D12" s="51">
        <v>10045214</v>
      </c>
      <c r="E12" s="360" t="s">
        <v>2689</v>
      </c>
      <c r="F12" s="277"/>
      <c r="G12" s="277"/>
      <c r="H12" s="182">
        <v>0.6</v>
      </c>
      <c r="I12" s="435">
        <v>12</v>
      </c>
      <c r="J12" s="279"/>
      <c r="K12" s="280" t="e">
        <f>VLOOKUP(D12,Baza_cen[],4,0)</f>
        <v>#N/A</v>
      </c>
      <c r="L12" s="281"/>
      <c r="M12" s="109"/>
      <c r="N12" s="109" t="e">
        <f>K12*(1-$M$3)</f>
        <v>#N/A</v>
      </c>
      <c r="P12" s="35"/>
      <c r="Q12" s="274" t="s">
        <v>2402</v>
      </c>
      <c r="R12" s="394"/>
      <c r="S12" s="437"/>
      <c r="T12" s="275"/>
      <c r="U12" s="275"/>
      <c r="V12" s="275"/>
      <c r="W12" s="275"/>
      <c r="X12" s="275"/>
      <c r="Y12" s="275"/>
      <c r="Z12" s="275"/>
      <c r="AA12" s="275"/>
      <c r="AB12" s="275"/>
      <c r="AC12" s="275"/>
      <c r="AD12" s="275"/>
      <c r="AE12" s="275"/>
      <c r="AF12" s="275"/>
      <c r="AG12" s="275"/>
      <c r="AH12" s="42" t="e">
        <f>P12*N12</f>
        <v>#N/A</v>
      </c>
    </row>
    <row r="13" spans="1:37" ht="60" customHeight="1" x14ac:dyDescent="0.25">
      <c r="A13" s="88"/>
      <c r="B13" s="591"/>
      <c r="C13" s="668"/>
      <c r="D13" s="63">
        <v>10045215</v>
      </c>
      <c r="E13" s="90" t="s">
        <v>2690</v>
      </c>
      <c r="F13" s="186"/>
      <c r="G13" s="291"/>
      <c r="H13" s="186">
        <v>0.6</v>
      </c>
      <c r="I13" s="300">
        <v>12</v>
      </c>
      <c r="J13" s="292"/>
      <c r="K13" s="293" t="e">
        <f>VLOOKUP(D13,Baza_cen[],4,0)</f>
        <v>#N/A</v>
      </c>
      <c r="L13" s="281"/>
      <c r="M13" s="109"/>
      <c r="N13" s="109" t="e">
        <f>K13*(1-$M$3)</f>
        <v>#N/A</v>
      </c>
      <c r="P13" s="35"/>
      <c r="Q13" s="274" t="s">
        <v>2402</v>
      </c>
      <c r="R13" s="394"/>
      <c r="S13" s="437"/>
      <c r="T13" s="275"/>
      <c r="U13" s="275"/>
      <c r="V13" s="275"/>
      <c r="W13" s="275"/>
      <c r="X13" s="275"/>
      <c r="Y13" s="275"/>
      <c r="Z13" s="275"/>
      <c r="AA13" s="275"/>
      <c r="AB13" s="275"/>
      <c r="AC13" s="275"/>
      <c r="AD13" s="275"/>
      <c r="AE13" s="275"/>
      <c r="AF13" s="275"/>
      <c r="AG13" s="275"/>
      <c r="AH13" s="42" t="e">
        <f t="shared" ref="AH13" si="4">P13*N13</f>
        <v>#N/A</v>
      </c>
    </row>
    <row r="14" spans="1:37" ht="13.9" customHeight="1" x14ac:dyDescent="0.25"/>
    <row r="15" spans="1:37" ht="40.5" customHeight="1" x14ac:dyDescent="0.25">
      <c r="A15" s="38" t="s">
        <v>2406</v>
      </c>
      <c r="B15" s="38"/>
      <c r="C15" s="38" t="s">
        <v>2502</v>
      </c>
      <c r="D15" s="38" t="s">
        <v>42</v>
      </c>
      <c r="E15" s="38" t="s">
        <v>43</v>
      </c>
      <c r="F15" s="38"/>
      <c r="G15" s="38"/>
      <c r="H15" s="38" t="s">
        <v>2691</v>
      </c>
      <c r="I15" s="38" t="s">
        <v>2683</v>
      </c>
      <c r="J15" s="38"/>
      <c r="K15" s="38" t="s">
        <v>2684</v>
      </c>
      <c r="M15" s="93"/>
      <c r="N15" s="93"/>
      <c r="P15" s="146"/>
      <c r="Q15" s="146"/>
      <c r="R15" s="146"/>
      <c r="S15" s="396"/>
      <c r="AH15" s="215"/>
    </row>
    <row r="16" spans="1:37" ht="102" customHeight="1" x14ac:dyDescent="0.25">
      <c r="A16" s="444"/>
      <c r="B16" s="670" t="s">
        <v>2688</v>
      </c>
      <c r="C16" s="679" t="s">
        <v>2687</v>
      </c>
      <c r="D16" s="51">
        <v>10048939</v>
      </c>
      <c r="E16" s="360" t="s">
        <v>2692</v>
      </c>
      <c r="F16" s="277"/>
      <c r="G16" s="277"/>
      <c r="H16" s="182">
        <v>2.4</v>
      </c>
      <c r="I16" s="435">
        <v>12</v>
      </c>
      <c r="J16" s="279"/>
      <c r="K16" s="280" t="e">
        <f>VLOOKUP(D16,Baza_cen[],4,0)</f>
        <v>#N/A</v>
      </c>
      <c r="M16" s="109"/>
      <c r="N16" s="109" t="e">
        <f t="shared" ref="N16:N18" si="5">K16*(1-$M$3)</f>
        <v>#N/A</v>
      </c>
      <c r="P16" s="35"/>
      <c r="Q16" s="274" t="s">
        <v>2402</v>
      </c>
      <c r="R16" s="394"/>
      <c r="S16" s="437"/>
      <c r="T16" s="275"/>
      <c r="U16" s="275"/>
      <c r="V16" s="275"/>
      <c r="W16" s="275"/>
      <c r="X16" s="275"/>
      <c r="Y16" s="275"/>
      <c r="Z16" s="275"/>
      <c r="AA16" s="275"/>
      <c r="AB16" s="275"/>
      <c r="AC16" s="275"/>
      <c r="AD16" s="275"/>
      <c r="AE16" s="275"/>
      <c r="AF16" s="275"/>
      <c r="AG16" s="275"/>
      <c r="AH16" s="42" t="e">
        <f t="shared" ref="AH16:AH18" si="6">P16*N16</f>
        <v>#N/A</v>
      </c>
    </row>
    <row r="17" spans="1:34" ht="102" customHeight="1" x14ac:dyDescent="0.25">
      <c r="A17" s="445"/>
      <c r="B17" s="590"/>
      <c r="C17" s="680"/>
      <c r="D17" s="51">
        <v>10049514</v>
      </c>
      <c r="E17" s="360" t="s">
        <v>2694</v>
      </c>
      <c r="F17" s="277"/>
      <c r="G17" s="277"/>
      <c r="H17" s="182">
        <v>2.4</v>
      </c>
      <c r="I17" s="435">
        <v>12</v>
      </c>
      <c r="J17" s="279"/>
      <c r="K17" s="280" t="e">
        <f>VLOOKUP(D17,Baza_cen[],4,0)</f>
        <v>#N/A</v>
      </c>
      <c r="M17" s="109"/>
      <c r="N17" s="109" t="e">
        <f t="shared" si="5"/>
        <v>#N/A</v>
      </c>
      <c r="P17" s="35"/>
      <c r="Q17" s="274" t="s">
        <v>2402</v>
      </c>
      <c r="R17" s="394"/>
      <c r="S17" s="437"/>
      <c r="T17" s="275"/>
      <c r="U17" s="275"/>
      <c r="V17" s="275"/>
      <c r="W17" s="275"/>
      <c r="X17" s="275"/>
      <c r="Y17" s="275"/>
      <c r="Z17" s="275"/>
      <c r="AA17" s="275"/>
      <c r="AB17" s="275"/>
      <c r="AC17" s="275"/>
      <c r="AD17" s="275"/>
      <c r="AE17" s="275"/>
      <c r="AF17" s="275"/>
      <c r="AG17" s="275"/>
      <c r="AH17" s="42" t="e">
        <f t="shared" si="6"/>
        <v>#N/A</v>
      </c>
    </row>
    <row r="18" spans="1:34" ht="102" customHeight="1" x14ac:dyDescent="0.25">
      <c r="A18" s="445"/>
      <c r="B18" s="590"/>
      <c r="C18" s="680"/>
      <c r="D18" s="51">
        <v>10049226</v>
      </c>
      <c r="E18" s="360" t="s">
        <v>2693</v>
      </c>
      <c r="F18" s="277"/>
      <c r="G18" s="277"/>
      <c r="H18" s="182">
        <v>2.4</v>
      </c>
      <c r="I18" s="435">
        <v>12</v>
      </c>
      <c r="J18" s="279"/>
      <c r="K18" s="280" t="e">
        <f>VLOOKUP(D18,Baza_cen[],4,0)</f>
        <v>#N/A</v>
      </c>
      <c r="M18" s="109"/>
      <c r="N18" s="109" t="e">
        <f t="shared" si="5"/>
        <v>#N/A</v>
      </c>
      <c r="P18" s="35"/>
      <c r="Q18" s="274" t="s">
        <v>2402</v>
      </c>
      <c r="R18" s="394"/>
      <c r="S18" s="437"/>
      <c r="T18" s="275"/>
      <c r="U18" s="275"/>
      <c r="V18" s="275"/>
      <c r="W18" s="275"/>
      <c r="X18" s="275"/>
      <c r="Y18" s="275"/>
      <c r="Z18" s="275"/>
      <c r="AA18" s="275"/>
      <c r="AB18" s="275"/>
      <c r="AC18" s="275"/>
      <c r="AD18" s="275"/>
      <c r="AE18" s="275"/>
      <c r="AF18" s="275"/>
      <c r="AG18" s="275"/>
      <c r="AH18" s="42" t="e">
        <f t="shared" si="6"/>
        <v>#N/A</v>
      </c>
    </row>
    <row r="19" spans="1:34" ht="102" customHeight="1" x14ac:dyDescent="0.25">
      <c r="A19" s="446"/>
      <c r="B19" s="591"/>
      <c r="C19" s="681"/>
      <c r="D19" s="63">
        <v>10045190</v>
      </c>
      <c r="E19" s="90" t="s">
        <v>2686</v>
      </c>
      <c r="F19" s="186"/>
      <c r="G19" s="291"/>
      <c r="H19" s="186">
        <v>750</v>
      </c>
      <c r="I19" s="300">
        <v>12</v>
      </c>
      <c r="J19" s="292"/>
      <c r="K19" s="293" t="e">
        <f>VLOOKUP(D19,Baza_cen[],4,0)</f>
        <v>#N/A</v>
      </c>
      <c r="L19" s="281"/>
      <c r="M19" s="109"/>
      <c r="N19" s="109" t="e">
        <f t="shared" ref="N19" si="7">K19*(1-$M$3)</f>
        <v>#N/A</v>
      </c>
      <c r="P19" s="35"/>
      <c r="Q19" s="274" t="s">
        <v>2402</v>
      </c>
      <c r="R19" s="394"/>
      <c r="S19" s="437"/>
      <c r="T19" s="275"/>
      <c r="U19" s="275"/>
      <c r="V19" s="275"/>
      <c r="W19" s="275"/>
      <c r="X19" s="275"/>
      <c r="Y19" s="275"/>
      <c r="Z19" s="275"/>
      <c r="AA19" s="275"/>
      <c r="AB19" s="275"/>
      <c r="AC19" s="275"/>
      <c r="AD19" s="275"/>
      <c r="AE19" s="275"/>
      <c r="AF19" s="275"/>
      <c r="AG19" s="275"/>
      <c r="AH19" s="42" t="e">
        <f t="shared" ref="AH19" si="8">P19*N19</f>
        <v>#N/A</v>
      </c>
    </row>
    <row r="20" spans="1:34" ht="13.9" customHeight="1" x14ac:dyDescent="0.25"/>
  </sheetData>
  <sheetProtection sheet="1" objects="1" scenarios="1"/>
  <protectedRanges>
    <protectedRange sqref="P5:R7 P10:R13 P16:R19" name="Rozstęp1"/>
  </protectedRanges>
  <mergeCells count="9">
    <mergeCell ref="M1:AH1"/>
    <mergeCell ref="A2:K2"/>
    <mergeCell ref="B5:B7"/>
    <mergeCell ref="C5:C7"/>
    <mergeCell ref="C16:C19"/>
    <mergeCell ref="B16:B19"/>
    <mergeCell ref="C10:C13"/>
    <mergeCell ref="B10:B13"/>
    <mergeCell ref="A1:J1"/>
  </mergeCells>
  <phoneticPr fontId="42" type="noConversion"/>
  <pageMargins left="0.23622047244094491" right="0.23622047244094491" top="0.74803149606299213" bottom="0.74803149606299213" header="0.31496062992125984" footer="0.31496062992125984"/>
  <pageSetup paperSize="9" scale="58" fitToHeight="0" orientation="portrait" r:id="rId1"/>
  <headerFooter>
    <oddHeader>&amp;C&amp;"-,Pogrubiony"&amp;22Karta Zamówień&amp;R&amp;K00-045&amp;D</oddHeader>
    <oddFooter>&amp;C&amp;G&amp;R&amp;K00-049&amp;P</oddFooter>
  </headerFooter>
  <drawing r:id="rId2"/>
  <legacyDrawingHF r:id="rId3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7B0E78-F329-40BE-9A95-31FC27916D3D}">
  <sheetPr>
    <tabColor rgb="FFFFFF00"/>
    <pageSetUpPr fitToPage="1"/>
  </sheetPr>
  <dimension ref="A1:AH17"/>
  <sheetViews>
    <sheetView showGridLines="0" zoomScale="85" zoomScaleNormal="85" workbookViewId="0">
      <pane ySplit="3" topLeftCell="A4" activePane="bottomLeft" state="frozen"/>
      <selection sqref="A1:F1"/>
      <selection pane="bottomLeft" sqref="A1:F1"/>
    </sheetView>
  </sheetViews>
  <sheetFormatPr defaultRowHeight="15" x14ac:dyDescent="0.25"/>
  <cols>
    <col min="1" max="2" width="28.5703125" customWidth="1"/>
    <col min="3" max="3" width="17.7109375" bestFit="1" customWidth="1"/>
    <col min="4" max="4" width="12.42578125" customWidth="1"/>
    <col min="5" max="5" width="10.85546875" bestFit="1" customWidth="1"/>
    <col min="6" max="7" width="9.5703125" customWidth="1"/>
    <col min="8" max="8" width="10.5703125" bestFit="1" customWidth="1"/>
    <col min="9" max="9" width="14.28515625" bestFit="1" customWidth="1"/>
    <col min="10" max="10" width="2.7109375" customWidth="1"/>
    <col min="11" max="12" width="15.7109375" customWidth="1"/>
    <col min="13" max="13" width="2.7109375" customWidth="1"/>
    <col min="14" max="15" width="0" hidden="1" customWidth="1"/>
    <col min="16" max="16" width="15.7109375" customWidth="1"/>
    <col min="17" max="17" width="7.28515625" customWidth="1"/>
    <col min="18" max="18" width="2.7109375" customWidth="1"/>
    <col min="19" max="33" width="0" hidden="1" customWidth="1"/>
    <col min="34" max="34" width="25.7109375" customWidth="1"/>
  </cols>
  <sheetData>
    <row r="1" spans="1:34" ht="51.75" customHeight="1" thickBot="1" x14ac:dyDescent="0.3">
      <c r="A1" s="692" t="s">
        <v>27</v>
      </c>
      <c r="B1" s="692"/>
      <c r="C1" s="692"/>
      <c r="D1" s="692"/>
      <c r="E1" s="692"/>
      <c r="F1" s="692"/>
      <c r="G1" s="692"/>
      <c r="H1" s="692"/>
      <c r="I1" s="324" t="s">
        <v>28</v>
      </c>
      <c r="J1" s="29" t="s">
        <v>2455</v>
      </c>
      <c r="K1" s="612" t="s">
        <v>2403</v>
      </c>
      <c r="L1" s="612"/>
      <c r="M1" s="612"/>
      <c r="N1" s="612"/>
      <c r="O1" s="612"/>
      <c r="P1" s="612"/>
      <c r="Q1" s="612"/>
      <c r="R1" s="612"/>
      <c r="S1" s="612"/>
      <c r="T1" s="612"/>
      <c r="U1" s="612"/>
      <c r="V1" s="612"/>
      <c r="W1" s="612"/>
      <c r="X1" s="612"/>
      <c r="Y1" s="612"/>
      <c r="Z1" s="612"/>
      <c r="AA1" s="612"/>
      <c r="AB1" s="612"/>
      <c r="AC1" s="612"/>
      <c r="AD1" s="612"/>
      <c r="AE1" s="612"/>
      <c r="AF1" s="612"/>
      <c r="AG1" s="612"/>
      <c r="AH1" s="612"/>
    </row>
    <row r="2" spans="1:34" ht="24" customHeight="1" x14ac:dyDescent="0.25">
      <c r="A2" s="600" t="s">
        <v>2463</v>
      </c>
      <c r="B2" s="600"/>
      <c r="C2" s="600"/>
      <c r="D2" s="600"/>
      <c r="E2" s="600"/>
      <c r="F2" s="600"/>
      <c r="G2" s="600"/>
      <c r="H2" s="600"/>
      <c r="I2" s="600"/>
      <c r="J2" s="29" t="s">
        <v>2456</v>
      </c>
      <c r="K2" s="270" t="s">
        <v>2522</v>
      </c>
      <c r="L2" s="37"/>
      <c r="M2" s="37"/>
      <c r="N2" s="37"/>
      <c r="O2" s="37"/>
      <c r="P2" s="423" t="s">
        <v>46</v>
      </c>
      <c r="Q2" s="693" t="s">
        <v>2451</v>
      </c>
      <c r="R2" s="275"/>
      <c r="S2" s="275"/>
      <c r="T2" s="275"/>
      <c r="U2" s="275"/>
      <c r="V2" s="275"/>
      <c r="W2" s="275"/>
      <c r="X2" s="275"/>
      <c r="Y2" s="275"/>
      <c r="Z2" s="275"/>
      <c r="AA2" s="275"/>
      <c r="AB2" s="275"/>
      <c r="AC2" s="275"/>
      <c r="AD2" s="275"/>
      <c r="AE2" s="275"/>
      <c r="AF2" s="275"/>
      <c r="AG2" s="275"/>
      <c r="AH2" s="101" t="s">
        <v>39</v>
      </c>
    </row>
    <row r="3" spans="1:34" ht="48.75" customHeight="1" x14ac:dyDescent="0.25">
      <c r="A3" s="38" t="s">
        <v>2406</v>
      </c>
      <c r="B3" s="38"/>
      <c r="C3" s="38" t="s">
        <v>2502</v>
      </c>
      <c r="D3" s="38" t="s">
        <v>42</v>
      </c>
      <c r="E3" s="38" t="s">
        <v>2595</v>
      </c>
      <c r="F3" s="38" t="s">
        <v>2524</v>
      </c>
      <c r="G3" s="38" t="s">
        <v>2596</v>
      </c>
      <c r="H3" s="38" t="s">
        <v>2597</v>
      </c>
      <c r="I3" s="38" t="s">
        <v>2598</v>
      </c>
      <c r="J3" s="33"/>
      <c r="K3" s="39">
        <f>RABATY!C22</f>
        <v>0</v>
      </c>
      <c r="L3" s="33"/>
      <c r="M3" s="33"/>
      <c r="N3" s="33"/>
      <c r="O3" s="33"/>
      <c r="P3" s="423">
        <f>SUM(P5:P208)</f>
        <v>0</v>
      </c>
      <c r="Q3" s="693"/>
      <c r="R3" s="275"/>
      <c r="S3" s="275"/>
      <c r="T3" s="275"/>
      <c r="U3" s="275"/>
      <c r="V3" s="275"/>
      <c r="W3" s="275"/>
      <c r="X3" s="275"/>
      <c r="Y3" s="275"/>
      <c r="Z3" s="275"/>
      <c r="AA3" s="275"/>
      <c r="AB3" s="275"/>
      <c r="AC3" s="275"/>
      <c r="AD3" s="275"/>
      <c r="AE3" s="275"/>
      <c r="AF3" s="275"/>
      <c r="AG3" s="275"/>
      <c r="AH3" s="42">
        <f>SUM(AH5:AH208)</f>
        <v>0</v>
      </c>
    </row>
    <row r="4" spans="1:34" ht="15.75" x14ac:dyDescent="0.25">
      <c r="A4" s="33"/>
      <c r="B4" s="9"/>
      <c r="C4" s="9"/>
      <c r="D4" s="9"/>
      <c r="E4" s="9"/>
      <c r="F4" s="9"/>
      <c r="G4" s="9"/>
      <c r="H4" s="9"/>
      <c r="I4" s="9"/>
      <c r="J4" s="33"/>
      <c r="K4" s="45"/>
      <c r="L4" s="33"/>
      <c r="M4" s="33"/>
      <c r="N4" s="33"/>
      <c r="O4" s="33"/>
      <c r="P4" s="22"/>
      <c r="Q4" s="22"/>
      <c r="R4" s="33"/>
      <c r="S4" s="33"/>
      <c r="T4" s="33"/>
      <c r="U4" s="33"/>
      <c r="V4" s="33"/>
      <c r="W4" s="33"/>
      <c r="X4" s="33"/>
      <c r="Y4" s="33"/>
      <c r="Z4" s="33"/>
      <c r="AA4" s="33"/>
      <c r="AB4" s="33"/>
      <c r="AC4" s="33"/>
      <c r="AD4" s="33"/>
      <c r="AE4" s="33"/>
      <c r="AF4" s="33"/>
      <c r="AG4" s="33"/>
      <c r="AH4" s="252"/>
    </row>
    <row r="5" spans="1:34" ht="127.5" customHeight="1" x14ac:dyDescent="0.25">
      <c r="A5" s="88"/>
      <c r="B5" s="62" t="s">
        <v>90</v>
      </c>
      <c r="C5" s="121" t="s">
        <v>2599</v>
      </c>
      <c r="D5" s="88" t="s">
        <v>89</v>
      </c>
      <c r="E5" s="61">
        <v>1.2</v>
      </c>
      <c r="F5" s="61">
        <v>1</v>
      </c>
      <c r="G5" s="61" t="s">
        <v>2455</v>
      </c>
      <c r="H5" s="325">
        <f>VLOOKUP(D5,Baza_cen[],4,0)</f>
        <v>109.95</v>
      </c>
      <c r="I5" s="325">
        <f>(E5*25)*H5</f>
        <v>3298.5</v>
      </c>
      <c r="J5" s="33"/>
      <c r="K5" s="109">
        <f>H5*(1-$K$3)</f>
        <v>109.95</v>
      </c>
      <c r="L5" s="109">
        <f>I5*(1-$K$3)</f>
        <v>3298.5</v>
      </c>
      <c r="M5" s="33"/>
      <c r="N5" s="33"/>
      <c r="O5" s="33"/>
      <c r="P5" s="35"/>
      <c r="Q5" s="274" t="s">
        <v>2455</v>
      </c>
      <c r="R5" s="275"/>
      <c r="S5" s="275"/>
      <c r="T5" s="275"/>
      <c r="U5" s="275"/>
      <c r="V5" s="275"/>
      <c r="W5" s="275"/>
      <c r="X5" s="275"/>
      <c r="Y5" s="275"/>
      <c r="Z5" s="275"/>
      <c r="AA5" s="275"/>
      <c r="AB5" s="275"/>
      <c r="AC5" s="275"/>
      <c r="AD5" s="275"/>
      <c r="AE5" s="275"/>
      <c r="AF5" s="275"/>
      <c r="AG5" s="275"/>
      <c r="AH5" s="42">
        <f>(P5*K5)/E5</f>
        <v>0</v>
      </c>
    </row>
    <row r="6" spans="1:34" x14ac:dyDescent="0.25">
      <c r="A6" s="33"/>
      <c r="B6" s="33"/>
      <c r="C6" s="33"/>
      <c r="D6" s="33"/>
      <c r="E6" s="33"/>
      <c r="F6" s="33"/>
      <c r="G6" s="33"/>
      <c r="H6" s="147"/>
      <c r="I6" s="326"/>
      <c r="J6" s="33"/>
      <c r="K6" s="45"/>
      <c r="L6" s="45"/>
      <c r="M6" s="33"/>
      <c r="N6" s="33"/>
      <c r="O6" s="33"/>
      <c r="P6" s="22"/>
      <c r="Q6" s="22"/>
      <c r="R6" s="33"/>
      <c r="S6" s="33"/>
      <c r="T6" s="33"/>
      <c r="U6" s="33"/>
      <c r="V6" s="33"/>
      <c r="W6" s="33"/>
      <c r="X6" s="33"/>
      <c r="Y6" s="33"/>
      <c r="Z6" s="33"/>
      <c r="AA6" s="33"/>
      <c r="AB6" s="33"/>
      <c r="AC6" s="33"/>
      <c r="AD6" s="33"/>
      <c r="AE6" s="33"/>
      <c r="AF6" s="33"/>
      <c r="AG6" s="33"/>
      <c r="AH6" s="252"/>
    </row>
    <row r="7" spans="1:34" ht="22.5" customHeight="1" x14ac:dyDescent="0.25">
      <c r="A7" s="683"/>
      <c r="B7" s="686" t="s">
        <v>92</v>
      </c>
      <c r="C7" s="689" t="s">
        <v>2599</v>
      </c>
      <c r="D7" s="327" t="s">
        <v>91</v>
      </c>
      <c r="E7" s="153">
        <v>150</v>
      </c>
      <c r="F7" s="153">
        <v>25</v>
      </c>
      <c r="G7" s="153" t="s">
        <v>2555</v>
      </c>
      <c r="H7" s="328">
        <f>I7/F7</f>
        <v>16.600000000000001</v>
      </c>
      <c r="I7" s="328">
        <f>VLOOKUP(D7,Baza_cen[],4,0)</f>
        <v>415</v>
      </c>
      <c r="J7" s="33"/>
      <c r="K7" s="109">
        <f>H7*(1-$K$3)</f>
        <v>16.600000000000001</v>
      </c>
      <c r="L7" s="109">
        <f>I7*(1-$K$3)</f>
        <v>415</v>
      </c>
      <c r="M7" s="33"/>
      <c r="N7" s="33"/>
      <c r="O7" s="33"/>
      <c r="P7" s="99"/>
      <c r="Q7" s="274" t="s">
        <v>2456</v>
      </c>
      <c r="R7" s="275"/>
      <c r="S7" s="275"/>
      <c r="T7" s="275"/>
      <c r="U7" s="275"/>
      <c r="V7" s="275"/>
      <c r="W7" s="275"/>
      <c r="X7" s="275"/>
      <c r="Y7" s="275"/>
      <c r="Z7" s="275"/>
      <c r="AA7" s="275"/>
      <c r="AB7" s="275"/>
      <c r="AC7" s="275"/>
      <c r="AD7" s="275"/>
      <c r="AE7" s="275"/>
      <c r="AF7" s="275"/>
      <c r="AG7" s="275"/>
      <c r="AH7" s="42">
        <f>(P7*L7)</f>
        <v>0</v>
      </c>
    </row>
    <row r="8" spans="1:34" ht="22.5" customHeight="1" x14ac:dyDescent="0.25">
      <c r="A8" s="684"/>
      <c r="B8" s="687"/>
      <c r="C8" s="690"/>
      <c r="D8" s="329" t="s">
        <v>93</v>
      </c>
      <c r="E8" s="158">
        <v>200</v>
      </c>
      <c r="F8" s="158">
        <v>25</v>
      </c>
      <c r="G8" s="158" t="s">
        <v>2555</v>
      </c>
      <c r="H8" s="330">
        <f t="shared" ref="H8:H17" si="0">I8/F8</f>
        <v>21.8</v>
      </c>
      <c r="I8" s="328">
        <f>VLOOKUP(D8,Baza_cen[],4,0)</f>
        <v>545</v>
      </c>
      <c r="J8" s="33"/>
      <c r="K8" s="109">
        <f t="shared" ref="K8:L11" si="1">H8*(1-$K$3)</f>
        <v>21.8</v>
      </c>
      <c r="L8" s="109">
        <f t="shared" si="1"/>
        <v>545</v>
      </c>
      <c r="M8" s="33"/>
      <c r="N8" s="33"/>
      <c r="O8" s="33"/>
      <c r="P8" s="99"/>
      <c r="Q8" s="274" t="s">
        <v>2456</v>
      </c>
      <c r="R8" s="275"/>
      <c r="S8" s="275"/>
      <c r="T8" s="275"/>
      <c r="U8" s="275"/>
      <c r="V8" s="275"/>
      <c r="W8" s="275"/>
      <c r="X8" s="275"/>
      <c r="Y8" s="275"/>
      <c r="Z8" s="275"/>
      <c r="AA8" s="275"/>
      <c r="AB8" s="275"/>
      <c r="AC8" s="275"/>
      <c r="AD8" s="275"/>
      <c r="AE8" s="275"/>
      <c r="AF8" s="275"/>
      <c r="AG8" s="275"/>
      <c r="AH8" s="42">
        <f t="shared" ref="AH8:AH11" si="2">(P8*L8)</f>
        <v>0</v>
      </c>
    </row>
    <row r="9" spans="1:34" ht="22.5" customHeight="1" x14ac:dyDescent="0.25">
      <c r="A9" s="684"/>
      <c r="B9" s="687"/>
      <c r="C9" s="690"/>
      <c r="D9" s="329" t="s">
        <v>94</v>
      </c>
      <c r="E9" s="158">
        <v>250</v>
      </c>
      <c r="F9" s="158">
        <v>25</v>
      </c>
      <c r="G9" s="158" t="s">
        <v>2555</v>
      </c>
      <c r="H9" s="330">
        <f t="shared" si="0"/>
        <v>26.6</v>
      </c>
      <c r="I9" s="328">
        <f>VLOOKUP(D9,Baza_cen[],4,0)</f>
        <v>665</v>
      </c>
      <c r="J9" s="33"/>
      <c r="K9" s="109">
        <f t="shared" si="1"/>
        <v>26.6</v>
      </c>
      <c r="L9" s="109">
        <f t="shared" si="1"/>
        <v>665</v>
      </c>
      <c r="M9" s="33"/>
      <c r="N9" s="33"/>
      <c r="O9" s="33"/>
      <c r="P9" s="99"/>
      <c r="Q9" s="274" t="s">
        <v>2456</v>
      </c>
      <c r="R9" s="275"/>
      <c r="S9" s="275"/>
      <c r="T9" s="275"/>
      <c r="U9" s="275"/>
      <c r="V9" s="275"/>
      <c r="W9" s="275"/>
      <c r="X9" s="275"/>
      <c r="Y9" s="275"/>
      <c r="Z9" s="275"/>
      <c r="AA9" s="275"/>
      <c r="AB9" s="275"/>
      <c r="AC9" s="275"/>
      <c r="AD9" s="275"/>
      <c r="AE9" s="275"/>
      <c r="AF9" s="275"/>
      <c r="AG9" s="275"/>
      <c r="AH9" s="42">
        <f t="shared" si="2"/>
        <v>0</v>
      </c>
    </row>
    <row r="10" spans="1:34" ht="22.5" customHeight="1" x14ac:dyDescent="0.25">
      <c r="A10" s="684"/>
      <c r="B10" s="687"/>
      <c r="C10" s="690"/>
      <c r="D10" s="329" t="s">
        <v>95</v>
      </c>
      <c r="E10" s="158">
        <v>300</v>
      </c>
      <c r="F10" s="158">
        <v>25</v>
      </c>
      <c r="G10" s="158" t="s">
        <v>2555</v>
      </c>
      <c r="H10" s="330">
        <f t="shared" si="0"/>
        <v>31.4</v>
      </c>
      <c r="I10" s="328">
        <f>VLOOKUP(D10,Baza_cen[],4,0)</f>
        <v>785</v>
      </c>
      <c r="J10" s="33"/>
      <c r="K10" s="109">
        <f t="shared" si="1"/>
        <v>31.4</v>
      </c>
      <c r="L10" s="109">
        <f t="shared" si="1"/>
        <v>785</v>
      </c>
      <c r="M10" s="33"/>
      <c r="N10" s="33"/>
      <c r="O10" s="33"/>
      <c r="P10" s="99"/>
      <c r="Q10" s="274" t="s">
        <v>2456</v>
      </c>
      <c r="R10" s="275"/>
      <c r="S10" s="275"/>
      <c r="T10" s="275"/>
      <c r="U10" s="275"/>
      <c r="V10" s="275"/>
      <c r="W10" s="275"/>
      <c r="X10" s="275"/>
      <c r="Y10" s="275"/>
      <c r="Z10" s="275"/>
      <c r="AA10" s="275"/>
      <c r="AB10" s="275"/>
      <c r="AC10" s="275"/>
      <c r="AD10" s="275"/>
      <c r="AE10" s="275"/>
      <c r="AF10" s="275"/>
      <c r="AG10" s="275"/>
      <c r="AH10" s="42">
        <f t="shared" si="2"/>
        <v>0</v>
      </c>
    </row>
    <row r="11" spans="1:34" ht="22.5" customHeight="1" x14ac:dyDescent="0.25">
      <c r="A11" s="685"/>
      <c r="B11" s="688"/>
      <c r="C11" s="691"/>
      <c r="D11" s="331" t="s">
        <v>96</v>
      </c>
      <c r="E11" s="166">
        <v>350</v>
      </c>
      <c r="F11" s="166">
        <v>25</v>
      </c>
      <c r="G11" s="166" t="s">
        <v>2555</v>
      </c>
      <c r="H11" s="332">
        <f t="shared" si="0"/>
        <v>37.159999999999997</v>
      </c>
      <c r="I11" s="332">
        <f>VLOOKUP(D11,Baza_cen[],4,0)</f>
        <v>929</v>
      </c>
      <c r="J11" s="33"/>
      <c r="K11" s="109">
        <f t="shared" si="1"/>
        <v>37.159999999999997</v>
      </c>
      <c r="L11" s="109">
        <f t="shared" si="1"/>
        <v>929</v>
      </c>
      <c r="M11" s="33"/>
      <c r="N11" s="33"/>
      <c r="O11" s="33"/>
      <c r="P11" s="99"/>
      <c r="Q11" s="274" t="s">
        <v>2456</v>
      </c>
      <c r="R11" s="275"/>
      <c r="S11" s="275"/>
      <c r="T11" s="275"/>
      <c r="U11" s="275"/>
      <c r="V11" s="275"/>
      <c r="W11" s="275"/>
      <c r="X11" s="275"/>
      <c r="Y11" s="275"/>
      <c r="Z11" s="275"/>
      <c r="AA11" s="275"/>
      <c r="AB11" s="275"/>
      <c r="AC11" s="275"/>
      <c r="AD11" s="275"/>
      <c r="AE11" s="275"/>
      <c r="AF11" s="275"/>
      <c r="AG11" s="275"/>
      <c r="AH11" s="42">
        <f t="shared" si="2"/>
        <v>0</v>
      </c>
    </row>
    <row r="12" spans="1:34" x14ac:dyDescent="0.25">
      <c r="A12" s="33"/>
      <c r="B12" s="33"/>
      <c r="C12" s="33"/>
      <c r="D12" s="33"/>
      <c r="E12" s="33"/>
      <c r="F12" s="33"/>
      <c r="G12" s="33"/>
      <c r="H12" s="147"/>
      <c r="I12" s="333"/>
      <c r="J12" s="33"/>
      <c r="K12" s="45"/>
      <c r="L12" s="45"/>
      <c r="M12" s="33"/>
      <c r="N12" s="33"/>
      <c r="O12" s="33"/>
      <c r="P12" s="22"/>
      <c r="Q12" s="22"/>
      <c r="R12" s="33"/>
      <c r="S12" s="33"/>
      <c r="T12" s="33"/>
      <c r="U12" s="33"/>
      <c r="V12" s="33"/>
      <c r="W12" s="33"/>
      <c r="X12" s="33"/>
      <c r="Y12" s="33"/>
      <c r="Z12" s="33"/>
      <c r="AA12" s="33"/>
      <c r="AB12" s="33"/>
      <c r="AC12" s="33"/>
      <c r="AD12" s="33"/>
      <c r="AE12" s="33"/>
      <c r="AF12" s="33"/>
      <c r="AG12" s="33"/>
      <c r="AH12" s="252"/>
    </row>
    <row r="13" spans="1:34" ht="22.5" customHeight="1" x14ac:dyDescent="0.25">
      <c r="A13" s="683"/>
      <c r="B13" s="686" t="s">
        <v>98</v>
      </c>
      <c r="C13" s="689" t="s">
        <v>2599</v>
      </c>
      <c r="D13" s="327" t="s">
        <v>97</v>
      </c>
      <c r="E13" s="153">
        <v>150</v>
      </c>
      <c r="F13" s="153">
        <v>25</v>
      </c>
      <c r="G13" s="153" t="s">
        <v>2555</v>
      </c>
      <c r="H13" s="328">
        <f t="shared" si="0"/>
        <v>17.48</v>
      </c>
      <c r="I13" s="328">
        <f>VLOOKUP(D13,Baza_cen[],4,0)</f>
        <v>437</v>
      </c>
      <c r="J13" s="33"/>
      <c r="K13" s="109">
        <f>H13*(1-$K$3)</f>
        <v>17.48</v>
      </c>
      <c r="L13" s="109">
        <f>I13*(1-$K$3)</f>
        <v>437</v>
      </c>
      <c r="M13" s="33"/>
      <c r="N13" s="33"/>
      <c r="O13" s="33"/>
      <c r="P13" s="99"/>
      <c r="Q13" s="274" t="s">
        <v>2456</v>
      </c>
      <c r="R13" s="275"/>
      <c r="S13" s="275"/>
      <c r="T13" s="275"/>
      <c r="U13" s="275"/>
      <c r="V13" s="275"/>
      <c r="W13" s="275"/>
      <c r="X13" s="275"/>
      <c r="Y13" s="275"/>
      <c r="Z13" s="275"/>
      <c r="AA13" s="275"/>
      <c r="AB13" s="275"/>
      <c r="AC13" s="275"/>
      <c r="AD13" s="275"/>
      <c r="AE13" s="275"/>
      <c r="AF13" s="275"/>
      <c r="AG13" s="275"/>
      <c r="AH13" s="42">
        <f>(P13*L13)</f>
        <v>0</v>
      </c>
    </row>
    <row r="14" spans="1:34" ht="22.5" customHeight="1" x14ac:dyDescent="0.25">
      <c r="A14" s="684"/>
      <c r="B14" s="687"/>
      <c r="C14" s="690"/>
      <c r="D14" s="329" t="s">
        <v>99</v>
      </c>
      <c r="E14" s="158">
        <v>200</v>
      </c>
      <c r="F14" s="158">
        <v>25</v>
      </c>
      <c r="G14" s="158" t="s">
        <v>2555</v>
      </c>
      <c r="H14" s="330">
        <f t="shared" si="0"/>
        <v>25.96</v>
      </c>
      <c r="I14" s="328">
        <f>VLOOKUP(D14,Baza_cen[],4,0)</f>
        <v>649</v>
      </c>
      <c r="J14" s="33"/>
      <c r="K14" s="109">
        <f t="shared" ref="K14:L17" si="3">H14*(1-$K$3)</f>
        <v>25.96</v>
      </c>
      <c r="L14" s="109">
        <f t="shared" si="3"/>
        <v>649</v>
      </c>
      <c r="M14" s="33"/>
      <c r="N14" s="33"/>
      <c r="O14" s="33"/>
      <c r="P14" s="99"/>
      <c r="Q14" s="274" t="s">
        <v>2456</v>
      </c>
      <c r="R14" s="275"/>
      <c r="S14" s="275"/>
      <c r="T14" s="275"/>
      <c r="U14" s="275"/>
      <c r="V14" s="275"/>
      <c r="W14" s="275"/>
      <c r="X14" s="275"/>
      <c r="Y14" s="275"/>
      <c r="Z14" s="275"/>
      <c r="AA14" s="275"/>
      <c r="AB14" s="275"/>
      <c r="AC14" s="275"/>
      <c r="AD14" s="275"/>
      <c r="AE14" s="275"/>
      <c r="AF14" s="275"/>
      <c r="AG14" s="275"/>
      <c r="AH14" s="42">
        <f t="shared" ref="AH14:AH17" si="4">(P14*L14)</f>
        <v>0</v>
      </c>
    </row>
    <row r="15" spans="1:34" ht="22.5" customHeight="1" x14ac:dyDescent="0.25">
      <c r="A15" s="684"/>
      <c r="B15" s="687"/>
      <c r="C15" s="690"/>
      <c r="D15" s="329" t="s">
        <v>100</v>
      </c>
      <c r="E15" s="158">
        <v>250</v>
      </c>
      <c r="F15" s="158">
        <v>25</v>
      </c>
      <c r="G15" s="158" t="s">
        <v>2555</v>
      </c>
      <c r="H15" s="330">
        <f t="shared" si="0"/>
        <v>31.4</v>
      </c>
      <c r="I15" s="328">
        <f>VLOOKUP(D15,Baza_cen[],4,0)</f>
        <v>785</v>
      </c>
      <c r="J15" s="33"/>
      <c r="K15" s="109">
        <f t="shared" si="3"/>
        <v>31.4</v>
      </c>
      <c r="L15" s="109">
        <f t="shared" si="3"/>
        <v>785</v>
      </c>
      <c r="M15" s="33"/>
      <c r="N15" s="33"/>
      <c r="O15" s="33"/>
      <c r="P15" s="99"/>
      <c r="Q15" s="274" t="s">
        <v>2456</v>
      </c>
      <c r="R15" s="275"/>
      <c r="S15" s="275"/>
      <c r="T15" s="275"/>
      <c r="U15" s="275"/>
      <c r="V15" s="275"/>
      <c r="W15" s="275"/>
      <c r="X15" s="275"/>
      <c r="Y15" s="275"/>
      <c r="Z15" s="275"/>
      <c r="AA15" s="275"/>
      <c r="AB15" s="275"/>
      <c r="AC15" s="275"/>
      <c r="AD15" s="275"/>
      <c r="AE15" s="275"/>
      <c r="AF15" s="275"/>
      <c r="AG15" s="275"/>
      <c r="AH15" s="42">
        <f t="shared" si="4"/>
        <v>0</v>
      </c>
    </row>
    <row r="16" spans="1:34" ht="22.5" customHeight="1" x14ac:dyDescent="0.25">
      <c r="A16" s="684"/>
      <c r="B16" s="687"/>
      <c r="C16" s="690"/>
      <c r="D16" s="329" t="s">
        <v>101</v>
      </c>
      <c r="E16" s="158">
        <v>300</v>
      </c>
      <c r="F16" s="158">
        <v>25</v>
      </c>
      <c r="G16" s="158" t="s">
        <v>2555</v>
      </c>
      <c r="H16" s="330">
        <f t="shared" si="0"/>
        <v>32.6</v>
      </c>
      <c r="I16" s="328">
        <f>VLOOKUP(D16,Baza_cen[],4,0)</f>
        <v>815</v>
      </c>
      <c r="J16" s="33"/>
      <c r="K16" s="109">
        <f t="shared" si="3"/>
        <v>32.6</v>
      </c>
      <c r="L16" s="109">
        <f t="shared" si="3"/>
        <v>815</v>
      </c>
      <c r="M16" s="33"/>
      <c r="N16" s="33"/>
      <c r="O16" s="33"/>
      <c r="P16" s="99"/>
      <c r="Q16" s="274" t="s">
        <v>2456</v>
      </c>
      <c r="R16" s="275"/>
      <c r="S16" s="275"/>
      <c r="T16" s="275"/>
      <c r="U16" s="275"/>
      <c r="V16" s="275"/>
      <c r="W16" s="275"/>
      <c r="X16" s="275"/>
      <c r="Y16" s="275"/>
      <c r="Z16" s="275"/>
      <c r="AA16" s="275"/>
      <c r="AB16" s="275"/>
      <c r="AC16" s="275"/>
      <c r="AD16" s="275"/>
      <c r="AE16" s="275"/>
      <c r="AF16" s="275"/>
      <c r="AG16" s="275"/>
      <c r="AH16" s="42">
        <f t="shared" si="4"/>
        <v>0</v>
      </c>
    </row>
    <row r="17" spans="1:34" ht="22.5" customHeight="1" x14ac:dyDescent="0.25">
      <c r="A17" s="685"/>
      <c r="B17" s="688"/>
      <c r="C17" s="691"/>
      <c r="D17" s="331" t="s">
        <v>102</v>
      </c>
      <c r="E17" s="166">
        <v>350</v>
      </c>
      <c r="F17" s="166">
        <v>25</v>
      </c>
      <c r="G17" s="166" t="s">
        <v>2555</v>
      </c>
      <c r="H17" s="332">
        <f t="shared" si="0"/>
        <v>38.36</v>
      </c>
      <c r="I17" s="332">
        <f>VLOOKUP(D17,Baza_cen[],4,0)</f>
        <v>959</v>
      </c>
      <c r="J17" s="33"/>
      <c r="K17" s="109">
        <f t="shared" si="3"/>
        <v>38.36</v>
      </c>
      <c r="L17" s="109">
        <f t="shared" si="3"/>
        <v>959</v>
      </c>
      <c r="M17" s="33"/>
      <c r="N17" s="33"/>
      <c r="O17" s="33"/>
      <c r="P17" s="99"/>
      <c r="Q17" s="274" t="s">
        <v>2456</v>
      </c>
      <c r="R17" s="275"/>
      <c r="S17" s="275"/>
      <c r="T17" s="275"/>
      <c r="U17" s="275"/>
      <c r="V17" s="275"/>
      <c r="W17" s="275"/>
      <c r="X17" s="275"/>
      <c r="Y17" s="275"/>
      <c r="Z17" s="275"/>
      <c r="AA17" s="275"/>
      <c r="AB17" s="275"/>
      <c r="AC17" s="275"/>
      <c r="AD17" s="275"/>
      <c r="AE17" s="275"/>
      <c r="AF17" s="275"/>
      <c r="AG17" s="275"/>
      <c r="AH17" s="42">
        <f t="shared" si="4"/>
        <v>0</v>
      </c>
    </row>
  </sheetData>
  <sheetProtection sheet="1" objects="1" scenarios="1"/>
  <protectedRanges>
    <protectedRange sqref="P5 P7:P11 P13:P17" name="Rozstęp1_1"/>
  </protectedRanges>
  <mergeCells count="10">
    <mergeCell ref="A13:A17"/>
    <mergeCell ref="B13:B17"/>
    <mergeCell ref="C13:C17"/>
    <mergeCell ref="A1:H1"/>
    <mergeCell ref="K1:AH1"/>
    <mergeCell ref="A2:I2"/>
    <mergeCell ref="Q2:Q3"/>
    <mergeCell ref="A7:A11"/>
    <mergeCell ref="B7:B11"/>
    <mergeCell ref="C7:C11"/>
  </mergeCells>
  <pageMargins left="0.23622047244094491" right="0.23622047244094491" top="0.74803149606299213" bottom="0.74803149606299213" header="0.31496062992125984" footer="0.31496062992125984"/>
  <pageSetup paperSize="9" scale="69" fitToHeight="0" orientation="portrait" r:id="rId1"/>
  <headerFooter>
    <oddHeader>&amp;C&amp;"-,Pogrubiony"&amp;22Karta Zamówień&amp;R&amp;K00-045&amp;D</oddHeader>
    <oddFooter>&amp;C&amp;G&amp;R&amp;K00-049&amp;P</oddFooter>
  </headerFooter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FF6076-59C1-4D2D-88E8-E7D3A2E3B12C}">
  <sheetPr>
    <tabColor rgb="FFEA7676"/>
    <pageSetUpPr fitToPage="1"/>
  </sheetPr>
  <dimension ref="A1:AQ27"/>
  <sheetViews>
    <sheetView showGridLines="0" topLeftCell="A17" zoomScale="85" zoomScaleNormal="85" zoomScaleSheetLayoutView="55" zoomScalePageLayoutView="85" workbookViewId="0">
      <selection sqref="A1:F1"/>
    </sheetView>
  </sheetViews>
  <sheetFormatPr defaultColWidth="0" defaultRowHeight="13.9" customHeight="1" zeroHeight="1" x14ac:dyDescent="0.25"/>
  <cols>
    <col min="1" max="2" width="24.140625" style="33" customWidth="1"/>
    <col min="3" max="3" width="39.5703125" style="82" bestFit="1" customWidth="1"/>
    <col min="4" max="4" width="20.7109375" style="147" bestFit="1" customWidth="1"/>
    <col min="5" max="6" width="11.85546875" style="27" customWidth="1"/>
    <col min="7" max="7" width="11.85546875" style="177" customWidth="1"/>
    <col min="8" max="8" width="2.7109375" style="33" customWidth="1"/>
    <col min="9" max="9" width="15.7109375" style="33" customWidth="1"/>
    <col min="10" max="10" width="2.7109375" style="33" customWidth="1"/>
    <col min="11" max="15" width="2.7109375" style="33" hidden="1" customWidth="1"/>
    <col min="16" max="16" width="15.7109375" style="33" customWidth="1"/>
    <col min="17" max="17" width="7.140625" style="33" customWidth="1"/>
    <col min="18" max="18" width="2.7109375" style="33" customWidth="1"/>
    <col min="19" max="33" width="2.7109375" style="33" hidden="1" customWidth="1"/>
    <col min="34" max="34" width="25.7109375" style="33" customWidth="1"/>
    <col min="35" max="35" width="8.7109375" style="33" customWidth="1"/>
    <col min="36" max="43" width="0" style="33" hidden="1" customWidth="1"/>
    <col min="44" max="16384" width="8.7109375" style="33" hidden="1"/>
  </cols>
  <sheetData>
    <row r="1" spans="1:43" ht="51.75" customHeight="1" thickBot="1" x14ac:dyDescent="0.3">
      <c r="A1" s="696" t="s">
        <v>2600</v>
      </c>
      <c r="B1" s="696"/>
      <c r="C1" s="696"/>
      <c r="D1" s="696"/>
      <c r="E1" s="696"/>
      <c r="F1" s="696"/>
      <c r="G1" s="334" t="s">
        <v>30</v>
      </c>
      <c r="H1" s="29" t="s">
        <v>2402</v>
      </c>
      <c r="I1" s="612" t="s">
        <v>2403</v>
      </c>
      <c r="J1" s="612"/>
      <c r="K1" s="612"/>
      <c r="L1" s="612"/>
      <c r="M1" s="612"/>
      <c r="N1" s="612"/>
      <c r="O1" s="612"/>
      <c r="P1" s="612"/>
      <c r="Q1" s="612"/>
      <c r="R1" s="631"/>
      <c r="S1" s="631"/>
      <c r="T1" s="631"/>
      <c r="U1" s="631"/>
      <c r="V1" s="631"/>
      <c r="W1" s="631"/>
      <c r="X1" s="631"/>
      <c r="Y1" s="631"/>
      <c r="Z1" s="631"/>
      <c r="AA1" s="631"/>
      <c r="AB1" s="631"/>
      <c r="AC1" s="631"/>
      <c r="AD1" s="631"/>
      <c r="AE1" s="631"/>
      <c r="AF1" s="631"/>
      <c r="AG1" s="631"/>
      <c r="AH1" s="612"/>
    </row>
    <row r="2" spans="1:43" ht="24" customHeight="1" x14ac:dyDescent="0.25">
      <c r="A2" s="600" t="s">
        <v>2405</v>
      </c>
      <c r="B2" s="600"/>
      <c r="C2" s="600"/>
      <c r="D2" s="600"/>
      <c r="E2" s="600"/>
      <c r="F2" s="600"/>
      <c r="G2" s="600"/>
      <c r="I2" s="34" t="s">
        <v>2522</v>
      </c>
      <c r="P2" s="423" t="s">
        <v>46</v>
      </c>
      <c r="Q2" s="274" t="s">
        <v>2451</v>
      </c>
      <c r="R2" s="335"/>
      <c r="S2" s="335"/>
      <c r="T2" s="335"/>
      <c r="U2" s="335"/>
      <c r="V2" s="335"/>
      <c r="W2" s="335"/>
      <c r="X2" s="335"/>
      <c r="Y2" s="335"/>
      <c r="Z2" s="335"/>
      <c r="AA2" s="335"/>
      <c r="AB2" s="335"/>
      <c r="AC2" s="335"/>
      <c r="AD2" s="335"/>
      <c r="AE2" s="335"/>
      <c r="AF2" s="335"/>
      <c r="AG2" s="335"/>
      <c r="AH2" s="101" t="s">
        <v>39</v>
      </c>
      <c r="AI2" s="37"/>
      <c r="AJ2" s="37"/>
      <c r="AK2" s="37"/>
      <c r="AL2" s="37"/>
      <c r="AM2" s="37"/>
      <c r="AN2" s="37"/>
      <c r="AO2" s="37"/>
      <c r="AP2" s="37"/>
      <c r="AQ2" s="37"/>
    </row>
    <row r="3" spans="1:43" ht="48.75" customHeight="1" x14ac:dyDescent="0.25">
      <c r="A3" s="38" t="s">
        <v>2406</v>
      </c>
      <c r="B3" s="38"/>
      <c r="C3" s="38" t="s">
        <v>43</v>
      </c>
      <c r="D3" s="38" t="s">
        <v>42</v>
      </c>
      <c r="E3" s="38" t="s">
        <v>2601</v>
      </c>
      <c r="F3" s="38" t="s">
        <v>47</v>
      </c>
      <c r="G3" s="38" t="s">
        <v>2602</v>
      </c>
      <c r="I3" s="39">
        <f>RABATY!C23</f>
        <v>0</v>
      </c>
      <c r="P3" s="423">
        <f>SUM(P5:P16)</f>
        <v>0</v>
      </c>
      <c r="Q3" s="274" t="s">
        <v>2402</v>
      </c>
      <c r="R3" s="110"/>
      <c r="S3" s="110"/>
      <c r="T3" s="110"/>
      <c r="U3" s="110"/>
      <c r="V3" s="110"/>
      <c r="W3" s="110"/>
      <c r="X3" s="110"/>
      <c r="Y3" s="110"/>
      <c r="Z3" s="110"/>
      <c r="AA3" s="110"/>
      <c r="AB3" s="110"/>
      <c r="AC3" s="110"/>
      <c r="AD3" s="110"/>
      <c r="AE3" s="110"/>
      <c r="AF3" s="110"/>
      <c r="AG3" s="110"/>
      <c r="AH3" s="42">
        <f>SUM(AH5:AH16)</f>
        <v>0</v>
      </c>
    </row>
    <row r="4" spans="1:43" ht="9.9499999999999993" customHeight="1" x14ac:dyDescent="0.25">
      <c r="B4" s="150"/>
      <c r="C4" s="150"/>
      <c r="D4" s="150"/>
      <c r="E4" s="150"/>
      <c r="F4" s="150"/>
      <c r="G4" s="151"/>
      <c r="I4" s="45"/>
      <c r="P4" s="119"/>
      <c r="Q4" s="119"/>
      <c r="R4" s="110"/>
      <c r="S4" s="110"/>
      <c r="T4" s="110"/>
      <c r="U4" s="110"/>
      <c r="V4" s="110"/>
      <c r="W4" s="110"/>
      <c r="X4" s="110"/>
      <c r="Y4" s="110"/>
      <c r="Z4" s="110"/>
      <c r="AA4" s="110"/>
      <c r="AB4" s="110"/>
      <c r="AC4" s="110"/>
      <c r="AD4" s="110"/>
      <c r="AE4" s="110"/>
      <c r="AF4" s="110"/>
      <c r="AG4" s="110"/>
      <c r="AH4" s="76"/>
    </row>
    <row r="5" spans="1:43" ht="38.25" customHeight="1" x14ac:dyDescent="0.25">
      <c r="A5" s="694"/>
      <c r="B5" s="590" t="s">
        <v>2603</v>
      </c>
      <c r="C5" s="71" t="s">
        <v>118</v>
      </c>
      <c r="D5" s="336" t="s">
        <v>117</v>
      </c>
      <c r="E5" s="52">
        <v>12</v>
      </c>
      <c r="F5" s="52" t="s">
        <v>2402</v>
      </c>
      <c r="G5" s="226">
        <f>VLOOKUP(D5,Baza_cen[],4,0)</f>
        <v>20.93</v>
      </c>
      <c r="I5" s="109">
        <f t="shared" ref="I5:I13" si="0">G5*(1-$I$3)</f>
        <v>20.93</v>
      </c>
      <c r="P5" s="269"/>
      <c r="Q5" s="274" t="str">
        <f>$Q$3</f>
        <v>szt.</v>
      </c>
      <c r="R5" s="110"/>
      <c r="S5" s="110"/>
      <c r="T5" s="110"/>
      <c r="U5" s="110"/>
      <c r="V5" s="110"/>
      <c r="W5" s="110"/>
      <c r="X5" s="110"/>
      <c r="Y5" s="110"/>
      <c r="Z5" s="110"/>
      <c r="AA5" s="110"/>
      <c r="AB5" s="110"/>
      <c r="AC5" s="110"/>
      <c r="AD5" s="110"/>
      <c r="AE5" s="110"/>
      <c r="AF5" s="110"/>
      <c r="AG5" s="110"/>
      <c r="AH5" s="42">
        <f t="shared" ref="AH5:AH13" si="1">P5*I5</f>
        <v>0</v>
      </c>
    </row>
    <row r="6" spans="1:43" ht="38.25" customHeight="1" x14ac:dyDescent="0.25">
      <c r="A6" s="697"/>
      <c r="B6" s="590"/>
      <c r="C6" s="71" t="s">
        <v>120</v>
      </c>
      <c r="D6" s="337" t="s">
        <v>119</v>
      </c>
      <c r="E6" s="59">
        <v>12</v>
      </c>
      <c r="F6" s="59" t="s">
        <v>2402</v>
      </c>
      <c r="G6" s="227">
        <f>VLOOKUP(D6,Baza_cen[],4,0)</f>
        <v>20.93</v>
      </c>
      <c r="I6" s="109">
        <f t="shared" si="0"/>
        <v>20.93</v>
      </c>
      <c r="P6" s="269"/>
      <c r="Q6" s="274" t="str">
        <f t="shared" ref="Q6:Q13" si="2">$Q$3</f>
        <v>szt.</v>
      </c>
      <c r="R6" s="110"/>
      <c r="S6" s="110"/>
      <c r="T6" s="110"/>
      <c r="U6" s="110"/>
      <c r="V6" s="110"/>
      <c r="W6" s="110"/>
      <c r="X6" s="110"/>
      <c r="Y6" s="110"/>
      <c r="Z6" s="110"/>
      <c r="AA6" s="110"/>
      <c r="AB6" s="110"/>
      <c r="AC6" s="110"/>
      <c r="AD6" s="110"/>
      <c r="AE6" s="110"/>
      <c r="AF6" s="110"/>
      <c r="AG6" s="110"/>
      <c r="AH6" s="42">
        <f t="shared" si="1"/>
        <v>0</v>
      </c>
    </row>
    <row r="7" spans="1:43" ht="38.25" customHeight="1" x14ac:dyDescent="0.25">
      <c r="A7" s="697"/>
      <c r="B7" s="590"/>
      <c r="C7" s="338" t="s">
        <v>122</v>
      </c>
      <c r="D7" s="339" t="s">
        <v>121</v>
      </c>
      <c r="E7" s="340">
        <v>12</v>
      </c>
      <c r="F7" s="340" t="s">
        <v>2402</v>
      </c>
      <c r="G7" s="341">
        <f>VLOOKUP(D7,Baza_cen[],4,0)</f>
        <v>20.93</v>
      </c>
      <c r="I7" s="109">
        <f t="shared" si="0"/>
        <v>20.93</v>
      </c>
      <c r="P7" s="269"/>
      <c r="Q7" s="274" t="str">
        <f t="shared" si="2"/>
        <v>szt.</v>
      </c>
      <c r="R7" s="110"/>
      <c r="S7" s="110"/>
      <c r="T7" s="110"/>
      <c r="U7" s="110"/>
      <c r="V7" s="110"/>
      <c r="W7" s="110"/>
      <c r="X7" s="110"/>
      <c r="Y7" s="110"/>
      <c r="Z7" s="110"/>
      <c r="AA7" s="110"/>
      <c r="AB7" s="110"/>
      <c r="AC7" s="110"/>
      <c r="AD7" s="110"/>
      <c r="AE7" s="110"/>
      <c r="AF7" s="110"/>
      <c r="AG7" s="110"/>
      <c r="AH7" s="42">
        <f t="shared" si="1"/>
        <v>0</v>
      </c>
    </row>
    <row r="8" spans="1:43" ht="38.25" customHeight="1" x14ac:dyDescent="0.25">
      <c r="A8" s="698"/>
      <c r="B8" s="590"/>
      <c r="C8" s="30" t="s">
        <v>105</v>
      </c>
      <c r="D8" s="147" t="s">
        <v>104</v>
      </c>
      <c r="E8" s="83">
        <v>20</v>
      </c>
      <c r="F8" s="83" t="s">
        <v>2402</v>
      </c>
      <c r="G8" s="226">
        <f>VLOOKUP(D8,Baza_cen[],4,0)</f>
        <v>29.9</v>
      </c>
      <c r="I8" s="109">
        <f t="shared" si="0"/>
        <v>29.9</v>
      </c>
      <c r="P8" s="269"/>
      <c r="Q8" s="274" t="str">
        <f t="shared" si="2"/>
        <v>szt.</v>
      </c>
      <c r="R8" s="110"/>
      <c r="S8" s="110"/>
      <c r="T8" s="110"/>
      <c r="U8" s="110"/>
      <c r="V8" s="110"/>
      <c r="W8" s="110"/>
      <c r="X8" s="110"/>
      <c r="Y8" s="110"/>
      <c r="Z8" s="110"/>
      <c r="AA8" s="110"/>
      <c r="AB8" s="110"/>
      <c r="AC8" s="110"/>
      <c r="AD8" s="110"/>
      <c r="AE8" s="110"/>
      <c r="AF8" s="110"/>
      <c r="AG8" s="110"/>
      <c r="AH8" s="42">
        <f t="shared" si="1"/>
        <v>0</v>
      </c>
    </row>
    <row r="9" spans="1:43" ht="38.25" customHeight="1" x14ac:dyDescent="0.25">
      <c r="A9" s="698"/>
      <c r="B9" s="590"/>
      <c r="C9" s="342" t="s">
        <v>107</v>
      </c>
      <c r="D9" s="343" t="s">
        <v>106</v>
      </c>
      <c r="E9" s="344">
        <v>20</v>
      </c>
      <c r="F9" s="344" t="s">
        <v>2402</v>
      </c>
      <c r="G9" s="227">
        <f>VLOOKUP(D9,Baza_cen[],4,0)</f>
        <v>29.9</v>
      </c>
      <c r="I9" s="109">
        <f t="shared" si="0"/>
        <v>29.9</v>
      </c>
      <c r="P9" s="269"/>
      <c r="Q9" s="274" t="str">
        <f t="shared" si="2"/>
        <v>szt.</v>
      </c>
      <c r="R9" s="110"/>
      <c r="S9" s="110"/>
      <c r="T9" s="110"/>
      <c r="U9" s="110"/>
      <c r="V9" s="110"/>
      <c r="W9" s="110"/>
      <c r="X9" s="110"/>
      <c r="Y9" s="110"/>
      <c r="Z9" s="110"/>
      <c r="AA9" s="110"/>
      <c r="AB9" s="110"/>
      <c r="AC9" s="110"/>
      <c r="AD9" s="110"/>
      <c r="AE9" s="110"/>
      <c r="AF9" s="110"/>
      <c r="AG9" s="110"/>
      <c r="AH9" s="42">
        <f t="shared" si="1"/>
        <v>0</v>
      </c>
    </row>
    <row r="10" spans="1:43" ht="38.25" customHeight="1" x14ac:dyDescent="0.25">
      <c r="A10" s="698"/>
      <c r="B10" s="590"/>
      <c r="C10" s="338" t="s">
        <v>109</v>
      </c>
      <c r="D10" s="339" t="s">
        <v>108</v>
      </c>
      <c r="E10" s="340">
        <v>20</v>
      </c>
      <c r="F10" s="340" t="s">
        <v>2402</v>
      </c>
      <c r="G10" s="341">
        <f>VLOOKUP(D10,Baza_cen[],4,0)</f>
        <v>29.9</v>
      </c>
      <c r="I10" s="109">
        <f t="shared" si="0"/>
        <v>29.9</v>
      </c>
      <c r="P10" s="269"/>
      <c r="Q10" s="274" t="str">
        <f t="shared" si="2"/>
        <v>szt.</v>
      </c>
      <c r="R10" s="110"/>
      <c r="S10" s="110"/>
      <c r="T10" s="110"/>
      <c r="U10" s="110"/>
      <c r="V10" s="110"/>
      <c r="W10" s="110"/>
      <c r="X10" s="110"/>
      <c r="Y10" s="110"/>
      <c r="Z10" s="110"/>
      <c r="AA10" s="110"/>
      <c r="AB10" s="110"/>
      <c r="AC10" s="110"/>
      <c r="AD10" s="110"/>
      <c r="AE10" s="110"/>
      <c r="AF10" s="110"/>
      <c r="AG10" s="110"/>
      <c r="AH10" s="42">
        <f t="shared" si="1"/>
        <v>0</v>
      </c>
    </row>
    <row r="11" spans="1:43" ht="122.25" customHeight="1" x14ac:dyDescent="0.25">
      <c r="A11" s="30"/>
      <c r="B11" s="590"/>
      <c r="C11" s="345" t="s">
        <v>2604</v>
      </c>
      <c r="D11" s="346" t="s">
        <v>113</v>
      </c>
      <c r="E11" s="347">
        <v>12</v>
      </c>
      <c r="F11" s="347" t="s">
        <v>2402</v>
      </c>
      <c r="G11" s="348">
        <f>VLOOKUP(D11,Baza_cen[],4,0)</f>
        <v>32</v>
      </c>
      <c r="I11" s="109">
        <f t="shared" si="0"/>
        <v>32</v>
      </c>
      <c r="P11" s="269"/>
      <c r="Q11" s="274" t="str">
        <f t="shared" si="2"/>
        <v>szt.</v>
      </c>
      <c r="R11" s="110"/>
      <c r="S11" s="110"/>
      <c r="T11" s="110"/>
      <c r="U11" s="110"/>
      <c r="V11" s="110"/>
      <c r="W11" s="110"/>
      <c r="X11" s="110"/>
      <c r="Y11" s="110"/>
      <c r="Z11" s="110"/>
      <c r="AA11" s="110"/>
      <c r="AB11" s="110"/>
      <c r="AC11" s="110"/>
      <c r="AD11" s="110"/>
      <c r="AE11" s="110"/>
      <c r="AF11" s="110"/>
      <c r="AG11" s="110"/>
      <c r="AH11" s="42">
        <f t="shared" si="1"/>
        <v>0</v>
      </c>
    </row>
    <row r="12" spans="1:43" ht="122.25" customHeight="1" x14ac:dyDescent="0.25">
      <c r="A12" s="30"/>
      <c r="B12" s="590"/>
      <c r="C12" s="71" t="s">
        <v>2605</v>
      </c>
      <c r="D12" s="336" t="s">
        <v>111</v>
      </c>
      <c r="E12" s="52">
        <v>20</v>
      </c>
      <c r="F12" s="52" t="s">
        <v>2402</v>
      </c>
      <c r="G12" s="226">
        <f>VLOOKUP(D12,Baza_cen[],4,0)</f>
        <v>32.700000000000003</v>
      </c>
      <c r="I12" s="109">
        <f t="shared" si="0"/>
        <v>32.700000000000003</v>
      </c>
      <c r="P12" s="269"/>
      <c r="Q12" s="274" t="str">
        <f t="shared" si="2"/>
        <v>szt.</v>
      </c>
      <c r="R12" s="110"/>
      <c r="S12" s="110"/>
      <c r="T12" s="110"/>
      <c r="U12" s="110"/>
      <c r="V12" s="110"/>
      <c r="W12" s="110"/>
      <c r="X12" s="110"/>
      <c r="Y12" s="110"/>
      <c r="Z12" s="110"/>
      <c r="AA12" s="110"/>
      <c r="AB12" s="110"/>
      <c r="AC12" s="110"/>
      <c r="AD12" s="110"/>
      <c r="AE12" s="110"/>
      <c r="AF12" s="110"/>
      <c r="AG12" s="110"/>
      <c r="AH12" s="42">
        <f t="shared" si="1"/>
        <v>0</v>
      </c>
    </row>
    <row r="13" spans="1:43" ht="120" customHeight="1" x14ac:dyDescent="0.25">
      <c r="A13" s="73"/>
      <c r="B13" s="591"/>
      <c r="C13" s="73" t="s">
        <v>2606</v>
      </c>
      <c r="D13" s="349" t="s">
        <v>103</v>
      </c>
      <c r="E13" s="64">
        <v>1</v>
      </c>
      <c r="F13" s="64" t="s">
        <v>2607</v>
      </c>
      <c r="G13" s="228">
        <f>VLOOKUP(D13,Baza_cen[],4,0)</f>
        <v>240.52</v>
      </c>
      <c r="I13" s="109">
        <f t="shared" si="0"/>
        <v>240.52</v>
      </c>
      <c r="P13" s="269"/>
      <c r="Q13" s="274" t="str">
        <f t="shared" si="2"/>
        <v>szt.</v>
      </c>
      <c r="R13" s="110"/>
      <c r="S13" s="110"/>
      <c r="T13" s="110"/>
      <c r="U13" s="110"/>
      <c r="V13" s="110"/>
      <c r="W13" s="110"/>
      <c r="X13" s="110"/>
      <c r="Y13" s="110"/>
      <c r="Z13" s="110"/>
      <c r="AA13" s="110"/>
      <c r="AB13" s="110"/>
      <c r="AC13" s="110"/>
      <c r="AD13" s="110"/>
      <c r="AE13" s="110"/>
      <c r="AF13" s="110"/>
      <c r="AG13" s="110"/>
      <c r="AH13" s="42">
        <f t="shared" si="1"/>
        <v>0</v>
      </c>
    </row>
    <row r="14" spans="1:43" ht="9.9499999999999993" customHeight="1" x14ac:dyDescent="0.25">
      <c r="C14" s="30"/>
      <c r="E14" s="83"/>
      <c r="F14" s="83"/>
      <c r="I14" s="168"/>
      <c r="P14" s="119"/>
      <c r="Q14" s="119"/>
      <c r="R14" s="110"/>
      <c r="S14" s="110"/>
      <c r="T14" s="110"/>
      <c r="U14" s="110"/>
      <c r="V14" s="110"/>
      <c r="W14" s="110"/>
      <c r="X14" s="110"/>
      <c r="Y14" s="110"/>
      <c r="Z14" s="110"/>
      <c r="AA14" s="110"/>
      <c r="AB14" s="110"/>
      <c r="AC14" s="110"/>
      <c r="AD14" s="110"/>
      <c r="AE14" s="110"/>
      <c r="AF14" s="110"/>
      <c r="AG14" s="110"/>
      <c r="AH14" s="76"/>
    </row>
    <row r="15" spans="1:43" ht="9.9499999999999993" customHeight="1" x14ac:dyDescent="0.25">
      <c r="C15" s="30"/>
      <c r="E15" s="83"/>
      <c r="F15" s="83"/>
      <c r="I15" s="175"/>
      <c r="P15" s="120"/>
      <c r="Q15" s="120"/>
      <c r="R15" s="110"/>
      <c r="S15" s="110"/>
      <c r="T15" s="110"/>
      <c r="U15" s="110"/>
      <c r="V15" s="110"/>
      <c r="W15" s="110"/>
      <c r="X15" s="110"/>
      <c r="Y15" s="110"/>
      <c r="Z15" s="110"/>
      <c r="AA15" s="110"/>
      <c r="AB15" s="110"/>
      <c r="AC15" s="110"/>
      <c r="AD15" s="110"/>
      <c r="AE15" s="110"/>
      <c r="AF15" s="110"/>
      <c r="AG15" s="110"/>
      <c r="AH15" s="176"/>
    </row>
    <row r="16" spans="1:43" ht="120" customHeight="1" x14ac:dyDescent="0.25">
      <c r="A16" s="694"/>
      <c r="B16" s="657" t="s">
        <v>2608</v>
      </c>
      <c r="C16" s="350" t="s">
        <v>116</v>
      </c>
      <c r="D16" s="336" t="s">
        <v>4032</v>
      </c>
      <c r="E16" s="52">
        <v>20</v>
      </c>
      <c r="F16" s="52" t="s">
        <v>2402</v>
      </c>
      <c r="G16" s="226">
        <f>VLOOKUP(D16,Baza_cen[],4,0)</f>
        <v>46</v>
      </c>
      <c r="I16" s="109">
        <f>G16*(1-$I$3)</f>
        <v>46</v>
      </c>
      <c r="P16" s="269"/>
      <c r="Q16" s="274" t="str">
        <f t="shared" ref="Q16:Q20" si="3">$Q$3</f>
        <v>szt.</v>
      </c>
      <c r="R16" s="110"/>
      <c r="S16" s="110"/>
      <c r="T16" s="110"/>
      <c r="U16" s="110"/>
      <c r="V16" s="110"/>
      <c r="W16" s="110"/>
      <c r="X16" s="110"/>
      <c r="Y16" s="110"/>
      <c r="Z16" s="110"/>
      <c r="AA16" s="110"/>
      <c r="AB16" s="110"/>
      <c r="AC16" s="110"/>
      <c r="AD16" s="110"/>
      <c r="AE16" s="110"/>
      <c r="AF16" s="110"/>
      <c r="AG16" s="110"/>
      <c r="AH16" s="42">
        <f>P16*I16</f>
        <v>0</v>
      </c>
    </row>
    <row r="17" spans="1:34" ht="120" customHeight="1" x14ac:dyDescent="0.25">
      <c r="A17" s="600"/>
      <c r="B17" s="590"/>
      <c r="C17" s="350" t="s">
        <v>4024</v>
      </c>
      <c r="D17" s="336" t="s">
        <v>4027</v>
      </c>
      <c r="E17" s="52">
        <v>20</v>
      </c>
      <c r="F17" s="52" t="s">
        <v>2402</v>
      </c>
      <c r="G17" s="226">
        <f>VLOOKUP(D17,Baza_cen[],4,0)</f>
        <v>16.18</v>
      </c>
      <c r="I17" s="109">
        <f>G17*(1-$I$3)</f>
        <v>16.18</v>
      </c>
      <c r="P17" s="269"/>
      <c r="Q17" s="274" t="str">
        <f t="shared" si="3"/>
        <v>szt.</v>
      </c>
      <c r="R17" s="110"/>
      <c r="S17" s="110"/>
      <c r="T17" s="110"/>
      <c r="U17" s="110"/>
      <c r="V17" s="110"/>
      <c r="W17" s="110"/>
      <c r="X17" s="110"/>
      <c r="Y17" s="110"/>
      <c r="Z17" s="110"/>
      <c r="AA17" s="110"/>
      <c r="AB17" s="110"/>
      <c r="AC17" s="110"/>
      <c r="AD17" s="110"/>
      <c r="AE17" s="110"/>
      <c r="AF17" s="110"/>
      <c r="AG17" s="110"/>
      <c r="AH17" s="42">
        <f>P17*I17</f>
        <v>0</v>
      </c>
    </row>
    <row r="18" spans="1:34" ht="120" customHeight="1" x14ac:dyDescent="0.25">
      <c r="A18" s="600"/>
      <c r="B18" s="590"/>
      <c r="C18" s="87" t="s">
        <v>4025</v>
      </c>
      <c r="D18" s="147" t="s">
        <v>4028</v>
      </c>
      <c r="E18" s="83">
        <v>20</v>
      </c>
      <c r="F18" s="83" t="s">
        <v>2402</v>
      </c>
      <c r="G18" s="226">
        <f>VLOOKUP(D18,Baza_cen[],4,0)</f>
        <v>16.18</v>
      </c>
      <c r="I18" s="109">
        <f>G18*(1-$I$3)</f>
        <v>16.18</v>
      </c>
      <c r="P18" s="269"/>
      <c r="Q18" s="274" t="str">
        <f t="shared" si="3"/>
        <v>szt.</v>
      </c>
      <c r="R18" s="110"/>
      <c r="S18" s="110"/>
      <c r="T18" s="110"/>
      <c r="U18" s="110"/>
      <c r="V18" s="110"/>
      <c r="W18" s="110"/>
      <c r="X18" s="110"/>
      <c r="Y18" s="110"/>
      <c r="Z18" s="110"/>
      <c r="AA18" s="110"/>
      <c r="AB18" s="110"/>
      <c r="AC18" s="110"/>
      <c r="AD18" s="110"/>
      <c r="AE18" s="110"/>
      <c r="AF18" s="110"/>
      <c r="AG18" s="110"/>
      <c r="AH18" s="42">
        <f>P18*I18</f>
        <v>0</v>
      </c>
    </row>
    <row r="19" spans="1:34" ht="120" customHeight="1" x14ac:dyDescent="0.25">
      <c r="A19" s="695"/>
      <c r="B19" s="659"/>
      <c r="C19" s="351" t="s">
        <v>4026</v>
      </c>
      <c r="D19" s="349" t="s">
        <v>4029</v>
      </c>
      <c r="E19" s="64">
        <v>20</v>
      </c>
      <c r="F19" s="64" t="s">
        <v>2402</v>
      </c>
      <c r="G19" s="228">
        <f>VLOOKUP(D19,Baza_cen[],4,0)</f>
        <v>15.45</v>
      </c>
      <c r="I19" s="109">
        <f>G19*(1-$I$3)</f>
        <v>15.45</v>
      </c>
      <c r="P19" s="269"/>
      <c r="Q19" s="274" t="str">
        <f t="shared" si="3"/>
        <v>szt.</v>
      </c>
      <c r="R19" s="110"/>
      <c r="S19" s="110"/>
      <c r="T19" s="110"/>
      <c r="U19" s="110"/>
      <c r="V19" s="110"/>
      <c r="W19" s="110"/>
      <c r="X19" s="110"/>
      <c r="Y19" s="110"/>
      <c r="Z19" s="110"/>
      <c r="AA19" s="110"/>
      <c r="AB19" s="110"/>
      <c r="AC19" s="110"/>
      <c r="AD19" s="110"/>
      <c r="AE19" s="110"/>
      <c r="AF19" s="110"/>
      <c r="AG19" s="110"/>
      <c r="AH19" s="42">
        <f>P19*I19</f>
        <v>0</v>
      </c>
    </row>
    <row r="20" spans="1:34" ht="120" customHeight="1" x14ac:dyDescent="0.25">
      <c r="B20" s="50"/>
      <c r="C20" s="351" t="s">
        <v>4600</v>
      </c>
      <c r="D20" s="349" t="s">
        <v>4601</v>
      </c>
      <c r="E20" s="64">
        <v>20</v>
      </c>
      <c r="F20" s="64" t="s">
        <v>2402</v>
      </c>
      <c r="G20" s="228">
        <f>VLOOKUP(D20,Baza_cen[],4,0)</f>
        <v>30.89</v>
      </c>
      <c r="I20" s="109">
        <f>G20*(1-$I$3)</f>
        <v>30.89</v>
      </c>
      <c r="P20" s="269"/>
      <c r="Q20" s="274" t="str">
        <f t="shared" si="3"/>
        <v>szt.</v>
      </c>
      <c r="R20" s="110"/>
      <c r="S20" s="110"/>
      <c r="T20" s="110"/>
      <c r="U20" s="110"/>
      <c r="V20" s="110"/>
      <c r="W20" s="110"/>
      <c r="X20" s="110"/>
      <c r="Y20" s="110"/>
      <c r="Z20" s="110"/>
      <c r="AA20" s="110"/>
      <c r="AB20" s="110"/>
      <c r="AC20" s="110"/>
      <c r="AD20" s="110"/>
      <c r="AE20" s="110"/>
      <c r="AF20" s="110"/>
      <c r="AG20" s="110"/>
      <c r="AH20" s="42">
        <f>P20*I20</f>
        <v>0</v>
      </c>
    </row>
    <row r="21" spans="1:34" ht="15" x14ac:dyDescent="0.25">
      <c r="A21" s="352"/>
      <c r="B21" s="352"/>
      <c r="C21" s="30"/>
      <c r="E21" s="83"/>
      <c r="F21" s="83"/>
      <c r="I21" s="168"/>
      <c r="P21" s="119"/>
      <c r="Q21" s="119"/>
      <c r="R21" s="110"/>
      <c r="S21" s="110"/>
      <c r="T21" s="110"/>
      <c r="U21" s="110"/>
      <c r="V21" s="110"/>
      <c r="W21" s="110"/>
      <c r="X21" s="110"/>
      <c r="Y21" s="110"/>
      <c r="Z21" s="110"/>
      <c r="AA21" s="110"/>
      <c r="AB21" s="110"/>
      <c r="AC21" s="110"/>
      <c r="AD21" s="110"/>
      <c r="AE21" s="110"/>
      <c r="AF21" s="110"/>
      <c r="AG21" s="110"/>
      <c r="AH21" s="76"/>
    </row>
    <row r="22" spans="1:34" ht="137.25" customHeight="1" x14ac:dyDescent="0.25">
      <c r="A22" s="186"/>
      <c r="B22" s="62" t="s">
        <v>2609</v>
      </c>
      <c r="C22" s="351" t="s">
        <v>4031</v>
      </c>
      <c r="D22" s="349" t="s">
        <v>4030</v>
      </c>
      <c r="E22" s="64">
        <v>12</v>
      </c>
      <c r="F22" s="64" t="s">
        <v>2402</v>
      </c>
      <c r="G22" s="228">
        <f>VLOOKUP(D22,Baza_cen[],4,0)</f>
        <v>37.72</v>
      </c>
      <c r="I22" s="109">
        <f>G22*(1-$I$3)</f>
        <v>37.72</v>
      </c>
      <c r="P22" s="269"/>
      <c r="Q22" s="274" t="str">
        <f>$Q$3</f>
        <v>szt.</v>
      </c>
      <c r="R22" s="110"/>
      <c r="S22" s="110"/>
      <c r="T22" s="110"/>
      <c r="U22" s="110"/>
      <c r="V22" s="110"/>
      <c r="W22" s="110"/>
      <c r="X22" s="110"/>
      <c r="Y22" s="110"/>
      <c r="Z22" s="110"/>
      <c r="AA22" s="110"/>
      <c r="AB22" s="110"/>
      <c r="AC22" s="110"/>
      <c r="AD22" s="110"/>
      <c r="AE22" s="110"/>
      <c r="AF22" s="110"/>
      <c r="AG22" s="110"/>
      <c r="AH22" s="42">
        <f>P22*I22</f>
        <v>0</v>
      </c>
    </row>
    <row r="23" spans="1:34" ht="15" x14ac:dyDescent="0.25">
      <c r="C23" s="30"/>
      <c r="E23" s="83"/>
      <c r="F23" s="83"/>
      <c r="I23" s="168"/>
      <c r="P23" s="119"/>
      <c r="Q23" s="119"/>
      <c r="R23" s="110"/>
      <c r="S23" s="110"/>
      <c r="T23" s="110"/>
      <c r="U23" s="110"/>
      <c r="V23" s="110"/>
      <c r="W23" s="110"/>
      <c r="X23" s="110"/>
      <c r="Y23" s="110"/>
      <c r="Z23" s="110"/>
      <c r="AA23" s="110"/>
      <c r="AB23" s="110"/>
      <c r="AC23" s="110"/>
      <c r="AD23" s="110"/>
      <c r="AE23" s="110"/>
      <c r="AF23" s="110"/>
      <c r="AG23" s="110"/>
      <c r="AH23" s="76"/>
    </row>
    <row r="24" spans="1:34" ht="13.9" customHeight="1" x14ac:dyDescent="0.25"/>
    <row r="25" spans="1:34" ht="13.9" customHeight="1" x14ac:dyDescent="0.25"/>
    <row r="26" spans="1:34" ht="13.9" customHeight="1" x14ac:dyDescent="0.25"/>
    <row r="27" spans="1:34" ht="13.9" customHeight="1" x14ac:dyDescent="0.25"/>
  </sheetData>
  <sheetProtection sheet="1" objects="1" scenarios="1"/>
  <protectedRanges>
    <protectedRange sqref="P5:Q22" name="Rozstęp1"/>
  </protectedRanges>
  <mergeCells count="7">
    <mergeCell ref="A16:A19"/>
    <mergeCell ref="B16:B19"/>
    <mergeCell ref="A1:F1"/>
    <mergeCell ref="I1:AH1"/>
    <mergeCell ref="A2:G2"/>
    <mergeCell ref="A5:A10"/>
    <mergeCell ref="B5:B13"/>
  </mergeCells>
  <phoneticPr fontId="42" type="noConversion"/>
  <pageMargins left="0.23622047244094491" right="0.23622047244094491" top="0.74803149606299213" bottom="0.74803149606299213" header="0.31496062992125984" footer="0.31496062992125984"/>
  <pageSetup paperSize="9" scale="68" fitToHeight="0" orientation="portrait" r:id="rId1"/>
  <headerFooter>
    <oddHeader>&amp;C&amp;"-,Pogrubiony"&amp;22Karta Zamówień&amp;R&amp;K00-045&amp;D</oddHeader>
    <oddFooter>&amp;C&amp;G&amp;R&amp;K00-049&amp;P</oddFooter>
  </headerFooter>
  <rowBreaks count="1" manualBreakCount="1">
    <brk id="13" max="6" man="1"/>
  </rowBreaks>
  <drawing r:id="rId2"/>
  <legacyDrawingHF r:id="rId3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63A9F1-3396-47F9-9BE2-314C1775FBDA}">
  <sheetPr>
    <tabColor rgb="FFFF99CC"/>
    <pageSetUpPr fitToPage="1"/>
  </sheetPr>
  <dimension ref="A1:AP261"/>
  <sheetViews>
    <sheetView showGridLines="0" zoomScale="85" zoomScaleNormal="85" zoomScaleSheetLayoutView="70" workbookViewId="0">
      <pane ySplit="3" topLeftCell="A214" activePane="bottomLeft" state="frozen"/>
      <selection sqref="A1:F1"/>
      <selection pane="bottomLeft" sqref="A1:F1"/>
    </sheetView>
  </sheetViews>
  <sheetFormatPr defaultColWidth="0" defaultRowHeight="13.9" customHeight="1" zeroHeight="1" x14ac:dyDescent="0.25"/>
  <cols>
    <col min="1" max="2" width="27.5703125" style="33" customWidth="1"/>
    <col min="3" max="7" width="13.7109375" style="33" customWidth="1"/>
    <col min="8" max="8" width="13.7109375" style="294" customWidth="1"/>
    <col min="9" max="9" width="2.7109375" style="33" customWidth="1"/>
    <col min="10" max="10" width="15.7109375" style="33" customWidth="1"/>
    <col min="11" max="11" width="2.7109375" style="33" customWidth="1"/>
    <col min="12" max="15" width="2.7109375" style="33" hidden="1" customWidth="1"/>
    <col min="16" max="16" width="13.85546875" style="33" customWidth="1"/>
    <col min="17" max="17" width="8.7109375" style="33" customWidth="1"/>
    <col min="18" max="18" width="2.7109375" style="33" customWidth="1"/>
    <col min="19" max="33" width="2.7109375" style="33" hidden="1" customWidth="1"/>
    <col min="34" max="34" width="25.7109375" style="33" customWidth="1"/>
    <col min="35" max="35" width="7.42578125" style="33" customWidth="1"/>
    <col min="36" max="37" width="15.7109375" style="33" hidden="1" customWidth="1"/>
    <col min="38" max="42" width="0" style="33" hidden="1" customWidth="1"/>
    <col min="43" max="16384" width="8.7109375" style="33" hidden="1"/>
  </cols>
  <sheetData>
    <row r="1" spans="1:42" ht="51.75" customHeight="1" thickBot="1" x14ac:dyDescent="0.3">
      <c r="A1" s="699" t="s">
        <v>31</v>
      </c>
      <c r="B1" s="699"/>
      <c r="C1" s="699"/>
      <c r="D1" s="699"/>
      <c r="E1" s="699"/>
      <c r="F1" s="699"/>
      <c r="G1" s="699"/>
      <c r="H1" s="454" t="s">
        <v>32</v>
      </c>
      <c r="I1" s="29" t="s">
        <v>2453</v>
      </c>
      <c r="J1" s="612" t="s">
        <v>2403</v>
      </c>
      <c r="K1" s="612"/>
      <c r="L1" s="612"/>
      <c r="M1" s="612"/>
      <c r="N1" s="612"/>
      <c r="O1" s="612"/>
      <c r="P1" s="612"/>
      <c r="Q1" s="612"/>
      <c r="R1" s="612"/>
      <c r="S1" s="612"/>
      <c r="T1" s="612"/>
      <c r="U1" s="612"/>
      <c r="V1" s="612"/>
      <c r="W1" s="612"/>
      <c r="X1" s="612"/>
      <c r="Y1" s="612"/>
      <c r="Z1" s="612"/>
      <c r="AA1" s="612"/>
      <c r="AB1" s="612"/>
      <c r="AC1" s="612"/>
      <c r="AD1" s="612"/>
      <c r="AE1" s="612"/>
      <c r="AF1" s="612"/>
      <c r="AG1" s="612"/>
      <c r="AH1" s="612"/>
    </row>
    <row r="2" spans="1:42" ht="24" customHeight="1" x14ac:dyDescent="0.25">
      <c r="A2" s="600" t="s">
        <v>2405</v>
      </c>
      <c r="B2" s="600"/>
      <c r="C2" s="600"/>
      <c r="D2" s="600"/>
      <c r="E2" s="600"/>
      <c r="F2" s="600"/>
      <c r="G2" s="600"/>
      <c r="H2" s="600"/>
      <c r="I2" s="30"/>
      <c r="J2" s="34" t="s">
        <v>4</v>
      </c>
      <c r="K2" s="273"/>
      <c r="L2" s="273"/>
      <c r="M2" s="273"/>
      <c r="N2" s="273"/>
      <c r="O2" s="273"/>
      <c r="P2" s="423" t="s">
        <v>2464</v>
      </c>
      <c r="Q2" s="274" t="s">
        <v>2451</v>
      </c>
      <c r="R2" s="353"/>
      <c r="S2" s="353"/>
      <c r="T2" s="353"/>
      <c r="U2" s="353"/>
      <c r="V2" s="353"/>
      <c r="W2" s="353"/>
      <c r="X2" s="353"/>
      <c r="Y2" s="353"/>
      <c r="Z2" s="353"/>
      <c r="AA2" s="353"/>
      <c r="AB2" s="353"/>
      <c r="AC2" s="353"/>
      <c r="AD2" s="353"/>
      <c r="AE2" s="353"/>
      <c r="AF2" s="353"/>
      <c r="AG2" s="353"/>
      <c r="AH2" s="101" t="s">
        <v>39</v>
      </c>
      <c r="AI2" s="37"/>
      <c r="AJ2" s="37"/>
      <c r="AK2" s="37"/>
      <c r="AL2" s="37"/>
      <c r="AM2" s="37"/>
      <c r="AN2" s="37"/>
      <c r="AO2" s="37"/>
      <c r="AP2" s="37"/>
    </row>
    <row r="3" spans="1:42" ht="48.75" customHeight="1" x14ac:dyDescent="0.25">
      <c r="A3" s="38" t="s">
        <v>2406</v>
      </c>
      <c r="B3" s="38"/>
      <c r="C3" s="38" t="s">
        <v>2502</v>
      </c>
      <c r="D3" s="38" t="s">
        <v>42</v>
      </c>
      <c r="E3" s="38" t="s">
        <v>2610</v>
      </c>
      <c r="F3" s="38" t="s">
        <v>2504</v>
      </c>
      <c r="G3" s="38" t="s">
        <v>2594</v>
      </c>
      <c r="H3" s="38" t="s">
        <v>2525</v>
      </c>
      <c r="I3" s="30"/>
      <c r="J3" s="39">
        <f>RABATY!C24</f>
        <v>0</v>
      </c>
      <c r="P3" s="423">
        <f>SUM(P5:P260)</f>
        <v>0</v>
      </c>
      <c r="Q3" s="274" t="s">
        <v>2555</v>
      </c>
      <c r="R3" s="239"/>
      <c r="S3" s="239"/>
      <c r="T3" s="239"/>
      <c r="U3" s="239"/>
      <c r="V3" s="239"/>
      <c r="W3" s="239"/>
      <c r="X3" s="239"/>
      <c r="Y3" s="239"/>
      <c r="Z3" s="239"/>
      <c r="AA3" s="239"/>
      <c r="AB3" s="239"/>
      <c r="AC3" s="239"/>
      <c r="AD3" s="239"/>
      <c r="AE3" s="239"/>
      <c r="AF3" s="239"/>
      <c r="AG3" s="239"/>
      <c r="AH3" s="42">
        <f>SUM(AH5:AH260)</f>
        <v>0</v>
      </c>
    </row>
    <row r="4" spans="1:42" ht="10.15" customHeight="1" x14ac:dyDescent="0.25">
      <c r="A4" s="354"/>
      <c r="B4" s="354"/>
      <c r="C4" s="354"/>
      <c r="D4" s="354"/>
      <c r="E4" s="354"/>
      <c r="F4" s="354"/>
      <c r="G4" s="354"/>
      <c r="H4" s="354"/>
      <c r="I4" s="30"/>
      <c r="J4" s="355"/>
      <c r="P4" s="239"/>
      <c r="Q4" s="239"/>
      <c r="R4" s="239"/>
      <c r="S4" s="239"/>
      <c r="T4" s="239"/>
      <c r="U4" s="239"/>
      <c r="V4" s="239"/>
      <c r="W4" s="239"/>
      <c r="X4" s="239"/>
      <c r="Y4" s="239"/>
      <c r="Z4" s="239"/>
      <c r="AA4" s="239"/>
      <c r="AB4" s="239"/>
      <c r="AC4" s="239"/>
      <c r="AD4" s="239"/>
      <c r="AE4" s="239"/>
      <c r="AF4" s="239"/>
      <c r="AG4" s="239"/>
      <c r="AH4" s="105"/>
    </row>
    <row r="5" spans="1:42" ht="12.75" customHeight="1" x14ac:dyDescent="0.25">
      <c r="A5" s="669"/>
      <c r="B5" s="670" t="s">
        <v>31</v>
      </c>
      <c r="C5" s="700" t="s">
        <v>32</v>
      </c>
      <c r="D5" s="356" t="s">
        <v>1763</v>
      </c>
      <c r="E5" s="357">
        <v>50</v>
      </c>
      <c r="F5" s="357">
        <v>50</v>
      </c>
      <c r="G5" s="358" t="s">
        <v>2555</v>
      </c>
      <c r="H5" s="359">
        <f>VLOOKUP(D5,Baza_cen[],4,0)</f>
        <v>0</v>
      </c>
      <c r="I5" s="276"/>
      <c r="J5" s="109">
        <f t="shared" ref="J5:J68" si="0">H5*(1-$J$3)</f>
        <v>0</v>
      </c>
      <c r="P5" s="35"/>
      <c r="Q5" s="274" t="str">
        <f>$Q$3</f>
        <v>mb</v>
      </c>
      <c r="R5" s="239"/>
      <c r="S5" s="239"/>
      <c r="T5" s="239"/>
      <c r="U5" s="239"/>
      <c r="V5" s="239"/>
      <c r="W5" s="239"/>
      <c r="X5" s="239"/>
      <c r="Y5" s="239"/>
      <c r="Z5" s="239"/>
      <c r="AA5" s="239"/>
      <c r="AB5" s="239"/>
      <c r="AC5" s="239"/>
      <c r="AD5" s="239"/>
      <c r="AE5" s="239"/>
      <c r="AF5" s="239"/>
      <c r="AG5" s="239"/>
      <c r="AH5" s="42">
        <f t="shared" ref="AH5:AH68" si="1">P5*J5</f>
        <v>0</v>
      </c>
    </row>
    <row r="6" spans="1:42" ht="12.75" customHeight="1" x14ac:dyDescent="0.25">
      <c r="A6" s="592"/>
      <c r="B6" s="590"/>
      <c r="C6" s="602"/>
      <c r="D6" s="56" t="s">
        <v>1764</v>
      </c>
      <c r="E6" s="57">
        <v>50</v>
      </c>
      <c r="F6" s="57">
        <v>60</v>
      </c>
      <c r="G6" s="283" t="s">
        <v>2555</v>
      </c>
      <c r="H6" s="285">
        <f>VLOOKUP(D6,Baza_cen[],4,0)</f>
        <v>0</v>
      </c>
      <c r="I6" s="276"/>
      <c r="J6" s="109">
        <f t="shared" si="0"/>
        <v>0</v>
      </c>
      <c r="P6" s="35"/>
      <c r="Q6" s="274" t="str">
        <f t="shared" ref="Q6:Q69" si="2">$Q$3</f>
        <v>mb</v>
      </c>
      <c r="R6" s="239"/>
      <c r="S6" s="239"/>
      <c r="T6" s="239"/>
      <c r="U6" s="239"/>
      <c r="V6" s="239"/>
      <c r="W6" s="239"/>
      <c r="X6" s="239"/>
      <c r="Y6" s="239"/>
      <c r="Z6" s="239"/>
      <c r="AA6" s="239"/>
      <c r="AB6" s="239"/>
      <c r="AC6" s="239"/>
      <c r="AD6" s="239"/>
      <c r="AE6" s="239"/>
      <c r="AF6" s="239"/>
      <c r="AG6" s="239"/>
      <c r="AH6" s="42">
        <f t="shared" si="1"/>
        <v>0</v>
      </c>
    </row>
    <row r="7" spans="1:42" ht="12.75" customHeight="1" x14ac:dyDescent="0.25">
      <c r="A7" s="592"/>
      <c r="B7" s="590"/>
      <c r="C7" s="602"/>
      <c r="D7" s="56" t="s">
        <v>1765</v>
      </c>
      <c r="E7" s="57">
        <v>50</v>
      </c>
      <c r="F7" s="57">
        <v>70</v>
      </c>
      <c r="G7" s="283" t="s">
        <v>2555</v>
      </c>
      <c r="H7" s="285">
        <f>VLOOKUP(D7,Baza_cen[],4,0)</f>
        <v>0</v>
      </c>
      <c r="I7" s="276"/>
      <c r="J7" s="109">
        <f t="shared" si="0"/>
        <v>0</v>
      </c>
      <c r="P7" s="35"/>
      <c r="Q7" s="274" t="str">
        <f t="shared" si="2"/>
        <v>mb</v>
      </c>
      <c r="R7" s="239"/>
      <c r="S7" s="239"/>
      <c r="T7" s="239"/>
      <c r="U7" s="239"/>
      <c r="V7" s="239"/>
      <c r="W7" s="239"/>
      <c r="X7" s="239"/>
      <c r="Y7" s="239"/>
      <c r="Z7" s="239"/>
      <c r="AA7" s="239"/>
      <c r="AB7" s="239"/>
      <c r="AC7" s="239"/>
      <c r="AD7" s="239"/>
      <c r="AE7" s="239"/>
      <c r="AF7" s="239"/>
      <c r="AG7" s="239"/>
      <c r="AH7" s="42">
        <f t="shared" si="1"/>
        <v>0</v>
      </c>
    </row>
    <row r="8" spans="1:42" ht="12.75" customHeight="1" x14ac:dyDescent="0.25">
      <c r="A8" s="592"/>
      <c r="B8" s="590"/>
      <c r="C8" s="602"/>
      <c r="D8" s="56" t="s">
        <v>1766</v>
      </c>
      <c r="E8" s="57">
        <v>50</v>
      </c>
      <c r="F8" s="57">
        <v>80</v>
      </c>
      <c r="G8" s="283" t="s">
        <v>2555</v>
      </c>
      <c r="H8" s="285">
        <f>VLOOKUP(D8,Baza_cen[],4,0)</f>
        <v>0</v>
      </c>
      <c r="I8" s="276"/>
      <c r="J8" s="109">
        <f t="shared" si="0"/>
        <v>0</v>
      </c>
      <c r="P8" s="35"/>
      <c r="Q8" s="274" t="str">
        <f t="shared" si="2"/>
        <v>mb</v>
      </c>
      <c r="R8" s="239"/>
      <c r="S8" s="239"/>
      <c r="T8" s="239"/>
      <c r="U8" s="239"/>
      <c r="V8" s="239"/>
      <c r="W8" s="239"/>
      <c r="X8" s="239"/>
      <c r="Y8" s="239"/>
      <c r="Z8" s="239"/>
      <c r="AA8" s="239"/>
      <c r="AB8" s="239"/>
      <c r="AC8" s="239"/>
      <c r="AD8" s="239"/>
      <c r="AE8" s="239"/>
      <c r="AF8" s="239"/>
      <c r="AG8" s="239"/>
      <c r="AH8" s="42">
        <f t="shared" si="1"/>
        <v>0</v>
      </c>
    </row>
    <row r="9" spans="1:42" ht="12.75" customHeight="1" x14ac:dyDescent="0.25">
      <c r="A9" s="592"/>
      <c r="B9" s="590"/>
      <c r="C9" s="602"/>
      <c r="D9" s="56" t="s">
        <v>1767</v>
      </c>
      <c r="E9" s="57">
        <v>50</v>
      </c>
      <c r="F9" s="57">
        <v>90</v>
      </c>
      <c r="G9" s="283" t="s">
        <v>2555</v>
      </c>
      <c r="H9" s="285">
        <f>VLOOKUP(D9,Baza_cen[],4,0)</f>
        <v>0</v>
      </c>
      <c r="I9" s="276"/>
      <c r="J9" s="109">
        <f t="shared" si="0"/>
        <v>0</v>
      </c>
      <c r="P9" s="35"/>
      <c r="Q9" s="274" t="str">
        <f t="shared" si="2"/>
        <v>mb</v>
      </c>
      <c r="R9" s="239"/>
      <c r="S9" s="239"/>
      <c r="T9" s="239"/>
      <c r="U9" s="239"/>
      <c r="V9" s="239"/>
      <c r="W9" s="239"/>
      <c r="X9" s="239"/>
      <c r="Y9" s="239"/>
      <c r="Z9" s="239"/>
      <c r="AA9" s="239"/>
      <c r="AB9" s="239"/>
      <c r="AC9" s="239"/>
      <c r="AD9" s="239"/>
      <c r="AE9" s="239"/>
      <c r="AF9" s="239"/>
      <c r="AG9" s="239"/>
      <c r="AH9" s="42">
        <f t="shared" si="1"/>
        <v>0</v>
      </c>
    </row>
    <row r="10" spans="1:42" ht="12.75" customHeight="1" x14ac:dyDescent="0.25">
      <c r="A10" s="592"/>
      <c r="B10" s="590"/>
      <c r="C10" s="602"/>
      <c r="D10" s="56" t="s">
        <v>1768</v>
      </c>
      <c r="E10" s="57">
        <v>50</v>
      </c>
      <c r="F10" s="57">
        <v>100</v>
      </c>
      <c r="G10" s="283" t="s">
        <v>2555</v>
      </c>
      <c r="H10" s="285">
        <f>VLOOKUP(D10,Baza_cen[],4,0)</f>
        <v>0</v>
      </c>
      <c r="I10" s="276"/>
      <c r="J10" s="109">
        <f t="shared" si="0"/>
        <v>0</v>
      </c>
      <c r="P10" s="35"/>
      <c r="Q10" s="274" t="str">
        <f t="shared" si="2"/>
        <v>mb</v>
      </c>
      <c r="R10" s="239"/>
      <c r="S10" s="239"/>
      <c r="T10" s="239"/>
      <c r="U10" s="239"/>
      <c r="V10" s="239"/>
      <c r="W10" s="239"/>
      <c r="X10" s="239"/>
      <c r="Y10" s="239"/>
      <c r="Z10" s="239"/>
      <c r="AA10" s="239"/>
      <c r="AB10" s="239"/>
      <c r="AC10" s="239"/>
      <c r="AD10" s="239"/>
      <c r="AE10" s="239"/>
      <c r="AF10" s="239"/>
      <c r="AG10" s="239"/>
      <c r="AH10" s="42">
        <f t="shared" si="1"/>
        <v>0</v>
      </c>
    </row>
    <row r="11" spans="1:42" ht="13.5" customHeight="1" x14ac:dyDescent="0.25">
      <c r="A11" s="592"/>
      <c r="B11" s="590"/>
      <c r="C11" s="602"/>
      <c r="D11" s="56" t="s">
        <v>1769</v>
      </c>
      <c r="E11" s="57">
        <v>50</v>
      </c>
      <c r="F11" s="57">
        <v>110</v>
      </c>
      <c r="G11" s="283" t="s">
        <v>2555</v>
      </c>
      <c r="H11" s="285">
        <f>VLOOKUP(D11,Baza_cen[],4,0)</f>
        <v>0</v>
      </c>
      <c r="I11" s="276"/>
      <c r="J11" s="109">
        <f t="shared" si="0"/>
        <v>0</v>
      </c>
      <c r="P11" s="35"/>
      <c r="Q11" s="274" t="str">
        <f t="shared" si="2"/>
        <v>mb</v>
      </c>
      <c r="R11" s="239"/>
      <c r="S11" s="239"/>
      <c r="T11" s="239"/>
      <c r="U11" s="239"/>
      <c r="V11" s="239"/>
      <c r="W11" s="239"/>
      <c r="X11" s="239"/>
      <c r="Y11" s="239"/>
      <c r="Z11" s="239"/>
      <c r="AA11" s="239"/>
      <c r="AB11" s="239"/>
      <c r="AC11" s="239"/>
      <c r="AD11" s="239"/>
      <c r="AE11" s="239"/>
      <c r="AF11" s="239"/>
      <c r="AG11" s="239"/>
      <c r="AH11" s="42">
        <f t="shared" si="1"/>
        <v>0</v>
      </c>
    </row>
    <row r="12" spans="1:42" ht="12.75" customHeight="1" x14ac:dyDescent="0.25">
      <c r="A12" s="592"/>
      <c r="B12" s="590"/>
      <c r="C12" s="602"/>
      <c r="D12" s="56" t="s">
        <v>1770</v>
      </c>
      <c r="E12" s="57">
        <v>50</v>
      </c>
      <c r="F12" s="57">
        <v>120</v>
      </c>
      <c r="G12" s="283" t="s">
        <v>2555</v>
      </c>
      <c r="H12" s="285">
        <f>VLOOKUP(D12,Baza_cen[],4,0)</f>
        <v>0</v>
      </c>
      <c r="I12" s="276"/>
      <c r="J12" s="109">
        <f t="shared" si="0"/>
        <v>0</v>
      </c>
      <c r="P12" s="35"/>
      <c r="Q12" s="274" t="str">
        <f t="shared" si="2"/>
        <v>mb</v>
      </c>
      <c r="R12" s="239"/>
      <c r="S12" s="239"/>
      <c r="T12" s="239"/>
      <c r="U12" s="239"/>
      <c r="V12" s="239"/>
      <c r="W12" s="239"/>
      <c r="X12" s="239"/>
      <c r="Y12" s="239"/>
      <c r="Z12" s="239"/>
      <c r="AA12" s="239"/>
      <c r="AB12" s="239"/>
      <c r="AC12" s="239"/>
      <c r="AD12" s="239"/>
      <c r="AE12" s="239"/>
      <c r="AF12" s="239"/>
      <c r="AG12" s="239"/>
      <c r="AH12" s="42">
        <f t="shared" si="1"/>
        <v>0</v>
      </c>
    </row>
    <row r="13" spans="1:42" ht="12.75" customHeight="1" x14ac:dyDescent="0.25">
      <c r="A13" s="592"/>
      <c r="B13" s="590"/>
      <c r="C13" s="602"/>
      <c r="D13" s="56" t="s">
        <v>1771</v>
      </c>
      <c r="E13" s="57">
        <v>50</v>
      </c>
      <c r="F13" s="57">
        <v>130</v>
      </c>
      <c r="G13" s="283" t="s">
        <v>2555</v>
      </c>
      <c r="H13" s="285">
        <f>VLOOKUP(D13,Baza_cen[],4,0)</f>
        <v>0</v>
      </c>
      <c r="I13" s="276"/>
      <c r="J13" s="109">
        <f t="shared" si="0"/>
        <v>0</v>
      </c>
      <c r="P13" s="35"/>
      <c r="Q13" s="274" t="str">
        <f t="shared" si="2"/>
        <v>mb</v>
      </c>
      <c r="R13" s="239"/>
      <c r="S13" s="239"/>
      <c r="T13" s="239"/>
      <c r="U13" s="239"/>
      <c r="V13" s="239"/>
      <c r="W13" s="239"/>
      <c r="X13" s="239"/>
      <c r="Y13" s="239"/>
      <c r="Z13" s="239"/>
      <c r="AA13" s="239"/>
      <c r="AB13" s="239"/>
      <c r="AC13" s="239"/>
      <c r="AD13" s="239"/>
      <c r="AE13" s="239"/>
      <c r="AF13" s="239"/>
      <c r="AG13" s="239"/>
      <c r="AH13" s="42">
        <f t="shared" si="1"/>
        <v>0</v>
      </c>
    </row>
    <row r="14" spans="1:42" ht="12.75" customHeight="1" x14ac:dyDescent="0.25">
      <c r="A14" s="592"/>
      <c r="B14" s="590"/>
      <c r="C14" s="602"/>
      <c r="D14" s="56" t="s">
        <v>1772</v>
      </c>
      <c r="E14" s="57">
        <v>50</v>
      </c>
      <c r="F14" s="57">
        <v>140</v>
      </c>
      <c r="G14" s="283" t="s">
        <v>2555</v>
      </c>
      <c r="H14" s="285">
        <f>VLOOKUP(D14,Baza_cen[],4,0)</f>
        <v>0</v>
      </c>
      <c r="I14" s="276"/>
      <c r="J14" s="109">
        <f t="shared" si="0"/>
        <v>0</v>
      </c>
      <c r="P14" s="35"/>
      <c r="Q14" s="274" t="str">
        <f t="shared" si="2"/>
        <v>mb</v>
      </c>
      <c r="R14" s="239"/>
      <c r="S14" s="239"/>
      <c r="T14" s="239"/>
      <c r="U14" s="239"/>
      <c r="V14" s="239"/>
      <c r="W14" s="239"/>
      <c r="X14" s="239"/>
      <c r="Y14" s="239"/>
      <c r="Z14" s="239"/>
      <c r="AA14" s="239"/>
      <c r="AB14" s="239"/>
      <c r="AC14" s="239"/>
      <c r="AD14" s="239"/>
      <c r="AE14" s="239"/>
      <c r="AF14" s="239"/>
      <c r="AG14" s="239"/>
      <c r="AH14" s="42">
        <f t="shared" si="1"/>
        <v>0</v>
      </c>
    </row>
    <row r="15" spans="1:42" ht="12.75" customHeight="1" x14ac:dyDescent="0.25">
      <c r="A15" s="592"/>
      <c r="B15" s="590"/>
      <c r="C15" s="602"/>
      <c r="D15" s="56" t="s">
        <v>1773</v>
      </c>
      <c r="E15" s="57">
        <v>50</v>
      </c>
      <c r="F15" s="57">
        <v>150</v>
      </c>
      <c r="G15" s="283" t="s">
        <v>2555</v>
      </c>
      <c r="H15" s="285">
        <f>VLOOKUP(D15,Baza_cen[],4,0)</f>
        <v>0</v>
      </c>
      <c r="J15" s="109">
        <f t="shared" si="0"/>
        <v>0</v>
      </c>
      <c r="P15" s="35"/>
      <c r="Q15" s="274" t="str">
        <f t="shared" si="2"/>
        <v>mb</v>
      </c>
      <c r="R15" s="239"/>
      <c r="S15" s="239"/>
      <c r="T15" s="239"/>
      <c r="U15" s="239"/>
      <c r="V15" s="239"/>
      <c r="W15" s="239"/>
      <c r="X15" s="239"/>
      <c r="Y15" s="239"/>
      <c r="Z15" s="239"/>
      <c r="AA15" s="239"/>
      <c r="AB15" s="239"/>
      <c r="AC15" s="239"/>
      <c r="AD15" s="239"/>
      <c r="AE15" s="239"/>
      <c r="AF15" s="239"/>
      <c r="AG15" s="239"/>
      <c r="AH15" s="42">
        <f t="shared" si="1"/>
        <v>0</v>
      </c>
    </row>
    <row r="16" spans="1:42" ht="12.75" customHeight="1" x14ac:dyDescent="0.25">
      <c r="A16" s="592"/>
      <c r="B16" s="590"/>
      <c r="C16" s="602"/>
      <c r="D16" s="56" t="s">
        <v>1774</v>
      </c>
      <c r="E16" s="57">
        <v>50</v>
      </c>
      <c r="F16" s="57">
        <v>160</v>
      </c>
      <c r="G16" s="283" t="s">
        <v>2555</v>
      </c>
      <c r="H16" s="285">
        <f>VLOOKUP(D16,Baza_cen[],4,0)</f>
        <v>0</v>
      </c>
      <c r="J16" s="109">
        <f t="shared" si="0"/>
        <v>0</v>
      </c>
      <c r="P16" s="35"/>
      <c r="Q16" s="274" t="str">
        <f t="shared" si="2"/>
        <v>mb</v>
      </c>
      <c r="R16" s="239"/>
      <c r="S16" s="239"/>
      <c r="T16" s="239"/>
      <c r="U16" s="239"/>
      <c r="V16" s="239"/>
      <c r="W16" s="239"/>
      <c r="X16" s="239"/>
      <c r="Y16" s="239"/>
      <c r="Z16" s="239"/>
      <c r="AA16" s="239"/>
      <c r="AB16" s="239"/>
      <c r="AC16" s="239"/>
      <c r="AD16" s="239"/>
      <c r="AE16" s="239"/>
      <c r="AF16" s="239"/>
      <c r="AG16" s="239"/>
      <c r="AH16" s="42">
        <f t="shared" si="1"/>
        <v>0</v>
      </c>
    </row>
    <row r="17" spans="1:34" ht="12.75" customHeight="1" x14ac:dyDescent="0.25">
      <c r="A17" s="592"/>
      <c r="B17" s="590"/>
      <c r="C17" s="602"/>
      <c r="D17" s="56" t="s">
        <v>1775</v>
      </c>
      <c r="E17" s="57">
        <v>50</v>
      </c>
      <c r="F17" s="57">
        <v>170</v>
      </c>
      <c r="G17" s="283" t="s">
        <v>2555</v>
      </c>
      <c r="H17" s="285">
        <f>VLOOKUP(D17,Baza_cen[],4,0)</f>
        <v>0</v>
      </c>
      <c r="I17" s="276"/>
      <c r="J17" s="109">
        <f t="shared" si="0"/>
        <v>0</v>
      </c>
      <c r="P17" s="35"/>
      <c r="Q17" s="274" t="str">
        <f t="shared" si="2"/>
        <v>mb</v>
      </c>
      <c r="R17" s="239"/>
      <c r="S17" s="239"/>
      <c r="T17" s="239"/>
      <c r="U17" s="239"/>
      <c r="V17" s="239"/>
      <c r="W17" s="239"/>
      <c r="X17" s="239"/>
      <c r="Y17" s="239"/>
      <c r="Z17" s="239"/>
      <c r="AA17" s="239"/>
      <c r="AB17" s="239"/>
      <c r="AC17" s="239"/>
      <c r="AD17" s="239"/>
      <c r="AE17" s="239"/>
      <c r="AF17" s="239"/>
      <c r="AG17" s="239"/>
      <c r="AH17" s="42">
        <f t="shared" si="1"/>
        <v>0</v>
      </c>
    </row>
    <row r="18" spans="1:34" ht="12.75" customHeight="1" x14ac:dyDescent="0.25">
      <c r="A18" s="592"/>
      <c r="B18" s="590"/>
      <c r="C18" s="602"/>
      <c r="D18" s="56" t="s">
        <v>1776</v>
      </c>
      <c r="E18" s="57">
        <v>50</v>
      </c>
      <c r="F18" s="57">
        <v>180</v>
      </c>
      <c r="G18" s="283" t="s">
        <v>2555</v>
      </c>
      <c r="H18" s="285">
        <f>VLOOKUP(D18,Baza_cen[],4,0)</f>
        <v>0</v>
      </c>
      <c r="I18" s="276"/>
      <c r="J18" s="109">
        <f t="shared" si="0"/>
        <v>0</v>
      </c>
      <c r="P18" s="35"/>
      <c r="Q18" s="274" t="str">
        <f t="shared" si="2"/>
        <v>mb</v>
      </c>
      <c r="R18" s="239"/>
      <c r="S18" s="239"/>
      <c r="T18" s="239"/>
      <c r="U18" s="239"/>
      <c r="V18" s="239"/>
      <c r="W18" s="239"/>
      <c r="X18" s="239"/>
      <c r="Y18" s="239"/>
      <c r="Z18" s="239"/>
      <c r="AA18" s="239"/>
      <c r="AB18" s="239"/>
      <c r="AC18" s="239"/>
      <c r="AD18" s="239"/>
      <c r="AE18" s="239"/>
      <c r="AF18" s="239"/>
      <c r="AG18" s="239"/>
      <c r="AH18" s="42">
        <f t="shared" si="1"/>
        <v>0</v>
      </c>
    </row>
    <row r="19" spans="1:34" ht="12.75" customHeight="1" x14ac:dyDescent="0.25">
      <c r="A19" s="592"/>
      <c r="B19" s="590"/>
      <c r="C19" s="602"/>
      <c r="D19" s="56" t="s">
        <v>1777</v>
      </c>
      <c r="E19" s="57">
        <v>50</v>
      </c>
      <c r="F19" s="57">
        <v>190</v>
      </c>
      <c r="G19" s="283" t="s">
        <v>2555</v>
      </c>
      <c r="H19" s="285">
        <f>VLOOKUP(D19,Baza_cen[],4,0)</f>
        <v>0</v>
      </c>
      <c r="I19" s="276"/>
      <c r="J19" s="109">
        <f t="shared" si="0"/>
        <v>0</v>
      </c>
      <c r="P19" s="35"/>
      <c r="Q19" s="274" t="str">
        <f t="shared" si="2"/>
        <v>mb</v>
      </c>
      <c r="R19" s="239"/>
      <c r="S19" s="239"/>
      <c r="T19" s="239"/>
      <c r="U19" s="239"/>
      <c r="V19" s="239"/>
      <c r="W19" s="239"/>
      <c r="X19" s="239"/>
      <c r="Y19" s="239"/>
      <c r="Z19" s="239"/>
      <c r="AA19" s="239"/>
      <c r="AB19" s="239"/>
      <c r="AC19" s="239"/>
      <c r="AD19" s="239"/>
      <c r="AE19" s="239"/>
      <c r="AF19" s="239"/>
      <c r="AG19" s="239"/>
      <c r="AH19" s="42">
        <f t="shared" si="1"/>
        <v>0</v>
      </c>
    </row>
    <row r="20" spans="1:34" ht="12.75" customHeight="1" x14ac:dyDescent="0.25">
      <c r="A20" s="592"/>
      <c r="B20" s="590"/>
      <c r="C20" s="602"/>
      <c r="D20" s="286" t="s">
        <v>1778</v>
      </c>
      <c r="E20" s="213">
        <v>50</v>
      </c>
      <c r="F20" s="213">
        <v>200</v>
      </c>
      <c r="G20" s="288" t="s">
        <v>2555</v>
      </c>
      <c r="H20" s="290">
        <f>VLOOKUP(D20,Baza_cen[],4,0)</f>
        <v>0</v>
      </c>
      <c r="I20" s="276"/>
      <c r="J20" s="109">
        <f t="shared" si="0"/>
        <v>0</v>
      </c>
      <c r="P20" s="35"/>
      <c r="Q20" s="274" t="str">
        <f t="shared" si="2"/>
        <v>mb</v>
      </c>
      <c r="R20" s="239"/>
      <c r="S20" s="239"/>
      <c r="T20" s="239"/>
      <c r="U20" s="239"/>
      <c r="V20" s="239"/>
      <c r="W20" s="239"/>
      <c r="X20" s="239"/>
      <c r="Y20" s="239"/>
      <c r="Z20" s="239"/>
      <c r="AA20" s="239"/>
      <c r="AB20" s="239"/>
      <c r="AC20" s="239"/>
      <c r="AD20" s="239"/>
      <c r="AE20" s="239"/>
      <c r="AF20" s="239"/>
      <c r="AG20" s="239"/>
      <c r="AH20" s="42">
        <f t="shared" si="1"/>
        <v>0</v>
      </c>
    </row>
    <row r="21" spans="1:34" ht="12.75" customHeight="1" x14ac:dyDescent="0.25">
      <c r="A21" s="592"/>
      <c r="B21" s="590"/>
      <c r="C21" s="602"/>
      <c r="D21" s="51" t="s">
        <v>1779</v>
      </c>
      <c r="E21" s="182">
        <v>60</v>
      </c>
      <c r="F21" s="182">
        <v>50</v>
      </c>
      <c r="G21" s="278" t="s">
        <v>2555</v>
      </c>
      <c r="H21" s="280">
        <f>VLOOKUP(D21,Baza_cen[],4,0)</f>
        <v>0</v>
      </c>
      <c r="I21" s="276"/>
      <c r="J21" s="109">
        <f t="shared" si="0"/>
        <v>0</v>
      </c>
      <c r="P21" s="35"/>
      <c r="Q21" s="274" t="str">
        <f t="shared" si="2"/>
        <v>mb</v>
      </c>
      <c r="R21" s="239"/>
      <c r="S21" s="239"/>
      <c r="T21" s="239"/>
      <c r="U21" s="239"/>
      <c r="V21" s="239"/>
      <c r="W21" s="239"/>
      <c r="X21" s="239"/>
      <c r="Y21" s="239"/>
      <c r="Z21" s="239"/>
      <c r="AA21" s="239"/>
      <c r="AB21" s="239"/>
      <c r="AC21" s="239"/>
      <c r="AD21" s="239"/>
      <c r="AE21" s="239"/>
      <c r="AF21" s="239"/>
      <c r="AG21" s="239"/>
      <c r="AH21" s="42">
        <f t="shared" si="1"/>
        <v>0</v>
      </c>
    </row>
    <row r="22" spans="1:34" ht="12.75" customHeight="1" x14ac:dyDescent="0.25">
      <c r="A22" s="592"/>
      <c r="B22" s="590"/>
      <c r="C22" s="602"/>
      <c r="D22" s="56" t="s">
        <v>1780</v>
      </c>
      <c r="E22" s="57">
        <v>60</v>
      </c>
      <c r="F22" s="57">
        <v>60</v>
      </c>
      <c r="G22" s="283" t="s">
        <v>2555</v>
      </c>
      <c r="H22" s="285">
        <f>VLOOKUP(D22,Baza_cen[],4,0)</f>
        <v>0</v>
      </c>
      <c r="I22" s="276"/>
      <c r="J22" s="109">
        <f t="shared" si="0"/>
        <v>0</v>
      </c>
      <c r="P22" s="35"/>
      <c r="Q22" s="274" t="str">
        <f t="shared" si="2"/>
        <v>mb</v>
      </c>
      <c r="R22" s="239"/>
      <c r="S22" s="239"/>
      <c r="T22" s="239"/>
      <c r="U22" s="239"/>
      <c r="V22" s="239"/>
      <c r="W22" s="239"/>
      <c r="X22" s="239"/>
      <c r="Y22" s="239"/>
      <c r="Z22" s="239"/>
      <c r="AA22" s="239"/>
      <c r="AB22" s="239"/>
      <c r="AC22" s="239"/>
      <c r="AD22" s="239"/>
      <c r="AE22" s="239"/>
      <c r="AF22" s="239"/>
      <c r="AG22" s="239"/>
      <c r="AH22" s="42">
        <f t="shared" si="1"/>
        <v>0</v>
      </c>
    </row>
    <row r="23" spans="1:34" ht="12.75" customHeight="1" x14ac:dyDescent="0.25">
      <c r="A23" s="592"/>
      <c r="B23" s="590"/>
      <c r="C23" s="602"/>
      <c r="D23" s="56" t="s">
        <v>1781</v>
      </c>
      <c r="E23" s="57">
        <v>60</v>
      </c>
      <c r="F23" s="57">
        <v>70</v>
      </c>
      <c r="G23" s="283" t="s">
        <v>2555</v>
      </c>
      <c r="H23" s="285">
        <f>VLOOKUP(D23,Baza_cen[],4,0)</f>
        <v>0</v>
      </c>
      <c r="I23" s="276"/>
      <c r="J23" s="109">
        <f t="shared" si="0"/>
        <v>0</v>
      </c>
      <c r="P23" s="35"/>
      <c r="Q23" s="274" t="str">
        <f t="shared" si="2"/>
        <v>mb</v>
      </c>
      <c r="R23" s="239"/>
      <c r="S23" s="239"/>
      <c r="T23" s="239"/>
      <c r="U23" s="239"/>
      <c r="V23" s="239"/>
      <c r="W23" s="239"/>
      <c r="X23" s="239"/>
      <c r="Y23" s="239"/>
      <c r="Z23" s="239"/>
      <c r="AA23" s="239"/>
      <c r="AB23" s="239"/>
      <c r="AC23" s="239"/>
      <c r="AD23" s="239"/>
      <c r="AE23" s="239"/>
      <c r="AF23" s="239"/>
      <c r="AG23" s="239"/>
      <c r="AH23" s="42">
        <f t="shared" si="1"/>
        <v>0</v>
      </c>
    </row>
    <row r="24" spans="1:34" ht="12.75" customHeight="1" x14ac:dyDescent="0.25">
      <c r="A24" s="592"/>
      <c r="B24" s="590"/>
      <c r="C24" s="602"/>
      <c r="D24" s="56" t="s">
        <v>1782</v>
      </c>
      <c r="E24" s="57">
        <v>60</v>
      </c>
      <c r="F24" s="57">
        <v>80</v>
      </c>
      <c r="G24" s="283" t="s">
        <v>2555</v>
      </c>
      <c r="H24" s="285">
        <f>VLOOKUP(D24,Baza_cen[],4,0)</f>
        <v>0</v>
      </c>
      <c r="I24" s="276"/>
      <c r="J24" s="109">
        <f t="shared" si="0"/>
        <v>0</v>
      </c>
      <c r="P24" s="35"/>
      <c r="Q24" s="274" t="str">
        <f t="shared" si="2"/>
        <v>mb</v>
      </c>
      <c r="R24" s="239"/>
      <c r="S24" s="239"/>
      <c r="T24" s="239"/>
      <c r="U24" s="239"/>
      <c r="V24" s="239"/>
      <c r="W24" s="239"/>
      <c r="X24" s="239"/>
      <c r="Y24" s="239"/>
      <c r="Z24" s="239"/>
      <c r="AA24" s="239"/>
      <c r="AB24" s="239"/>
      <c r="AC24" s="239"/>
      <c r="AD24" s="239"/>
      <c r="AE24" s="239"/>
      <c r="AF24" s="239"/>
      <c r="AG24" s="239"/>
      <c r="AH24" s="42">
        <f t="shared" si="1"/>
        <v>0</v>
      </c>
    </row>
    <row r="25" spans="1:34" ht="12.75" customHeight="1" x14ac:dyDescent="0.25">
      <c r="A25" s="592"/>
      <c r="B25" s="590"/>
      <c r="C25" s="602"/>
      <c r="D25" s="56" t="s">
        <v>1783</v>
      </c>
      <c r="E25" s="57">
        <v>60</v>
      </c>
      <c r="F25" s="57">
        <v>90</v>
      </c>
      <c r="G25" s="283" t="s">
        <v>2555</v>
      </c>
      <c r="H25" s="285">
        <f>VLOOKUP(D25,Baza_cen[],4,0)</f>
        <v>0</v>
      </c>
      <c r="J25" s="109">
        <f t="shared" si="0"/>
        <v>0</v>
      </c>
      <c r="P25" s="35"/>
      <c r="Q25" s="274" t="str">
        <f t="shared" si="2"/>
        <v>mb</v>
      </c>
      <c r="R25" s="239"/>
      <c r="S25" s="239"/>
      <c r="T25" s="239"/>
      <c r="U25" s="239"/>
      <c r="V25" s="239"/>
      <c r="W25" s="239"/>
      <c r="X25" s="239"/>
      <c r="Y25" s="239"/>
      <c r="Z25" s="239"/>
      <c r="AA25" s="239"/>
      <c r="AB25" s="239"/>
      <c r="AC25" s="239"/>
      <c r="AD25" s="239"/>
      <c r="AE25" s="239"/>
      <c r="AF25" s="239"/>
      <c r="AG25" s="239"/>
      <c r="AH25" s="42">
        <f t="shared" si="1"/>
        <v>0</v>
      </c>
    </row>
    <row r="26" spans="1:34" ht="12.75" customHeight="1" x14ac:dyDescent="0.25">
      <c r="A26" s="592"/>
      <c r="B26" s="590"/>
      <c r="C26" s="602"/>
      <c r="D26" s="56" t="s">
        <v>1784</v>
      </c>
      <c r="E26" s="57">
        <v>60</v>
      </c>
      <c r="F26" s="57">
        <v>100</v>
      </c>
      <c r="G26" s="283" t="s">
        <v>2555</v>
      </c>
      <c r="H26" s="285">
        <f>VLOOKUP(D26,Baza_cen[],4,0)</f>
        <v>0</v>
      </c>
      <c r="J26" s="109">
        <f t="shared" si="0"/>
        <v>0</v>
      </c>
      <c r="P26" s="35"/>
      <c r="Q26" s="274" t="str">
        <f t="shared" si="2"/>
        <v>mb</v>
      </c>
      <c r="R26" s="239"/>
      <c r="S26" s="239"/>
      <c r="T26" s="239"/>
      <c r="U26" s="239"/>
      <c r="V26" s="239"/>
      <c r="W26" s="239"/>
      <c r="X26" s="239"/>
      <c r="Y26" s="239"/>
      <c r="Z26" s="239"/>
      <c r="AA26" s="239"/>
      <c r="AB26" s="239"/>
      <c r="AC26" s="239"/>
      <c r="AD26" s="239"/>
      <c r="AE26" s="239"/>
      <c r="AF26" s="239"/>
      <c r="AG26" s="239"/>
      <c r="AH26" s="42">
        <f t="shared" si="1"/>
        <v>0</v>
      </c>
    </row>
    <row r="27" spans="1:34" ht="12.75" customHeight="1" x14ac:dyDescent="0.25">
      <c r="A27" s="592"/>
      <c r="B27" s="590"/>
      <c r="C27" s="602"/>
      <c r="D27" s="56" t="s">
        <v>1785</v>
      </c>
      <c r="E27" s="57">
        <v>60</v>
      </c>
      <c r="F27" s="57">
        <v>110</v>
      </c>
      <c r="G27" s="283" t="s">
        <v>2555</v>
      </c>
      <c r="H27" s="285">
        <f>VLOOKUP(D27,Baza_cen[],4,0)</f>
        <v>0</v>
      </c>
      <c r="I27" s="276"/>
      <c r="J27" s="109">
        <f t="shared" si="0"/>
        <v>0</v>
      </c>
      <c r="P27" s="35"/>
      <c r="Q27" s="274" t="str">
        <f t="shared" si="2"/>
        <v>mb</v>
      </c>
      <c r="R27" s="239"/>
      <c r="S27" s="239"/>
      <c r="T27" s="239"/>
      <c r="U27" s="239"/>
      <c r="V27" s="239"/>
      <c r="W27" s="239"/>
      <c r="X27" s="239"/>
      <c r="Y27" s="239"/>
      <c r="Z27" s="239"/>
      <c r="AA27" s="239"/>
      <c r="AB27" s="239"/>
      <c r="AC27" s="239"/>
      <c r="AD27" s="239"/>
      <c r="AE27" s="239"/>
      <c r="AF27" s="239"/>
      <c r="AG27" s="239"/>
      <c r="AH27" s="42">
        <f t="shared" si="1"/>
        <v>0</v>
      </c>
    </row>
    <row r="28" spans="1:34" ht="12.75" customHeight="1" x14ac:dyDescent="0.25">
      <c r="A28" s="592"/>
      <c r="B28" s="590"/>
      <c r="C28" s="602"/>
      <c r="D28" s="56" t="s">
        <v>1786</v>
      </c>
      <c r="E28" s="57">
        <v>60</v>
      </c>
      <c r="F28" s="57">
        <v>120</v>
      </c>
      <c r="G28" s="283" t="s">
        <v>2555</v>
      </c>
      <c r="H28" s="285">
        <f>VLOOKUP(D28,Baza_cen[],4,0)</f>
        <v>0</v>
      </c>
      <c r="I28" s="276"/>
      <c r="J28" s="109">
        <f t="shared" si="0"/>
        <v>0</v>
      </c>
      <c r="P28" s="35"/>
      <c r="Q28" s="274" t="str">
        <f t="shared" si="2"/>
        <v>mb</v>
      </c>
      <c r="R28" s="239"/>
      <c r="S28" s="239"/>
      <c r="T28" s="239"/>
      <c r="U28" s="239"/>
      <c r="V28" s="239"/>
      <c r="W28" s="239"/>
      <c r="X28" s="239"/>
      <c r="Y28" s="239"/>
      <c r="Z28" s="239"/>
      <c r="AA28" s="239"/>
      <c r="AB28" s="239"/>
      <c r="AC28" s="239"/>
      <c r="AD28" s="239"/>
      <c r="AE28" s="239"/>
      <c r="AF28" s="239"/>
      <c r="AG28" s="239"/>
      <c r="AH28" s="42">
        <f t="shared" si="1"/>
        <v>0</v>
      </c>
    </row>
    <row r="29" spans="1:34" ht="12.75" customHeight="1" x14ac:dyDescent="0.25">
      <c r="A29" s="592"/>
      <c r="B29" s="590"/>
      <c r="C29" s="602"/>
      <c r="D29" s="56" t="s">
        <v>1787</v>
      </c>
      <c r="E29" s="57">
        <v>60</v>
      </c>
      <c r="F29" s="57">
        <v>130</v>
      </c>
      <c r="G29" s="283" t="s">
        <v>2555</v>
      </c>
      <c r="H29" s="285">
        <f>VLOOKUP(D29,Baza_cen[],4,0)</f>
        <v>0</v>
      </c>
      <c r="I29" s="276"/>
      <c r="J29" s="109">
        <f t="shared" si="0"/>
        <v>0</v>
      </c>
      <c r="P29" s="35"/>
      <c r="Q29" s="274" t="str">
        <f t="shared" si="2"/>
        <v>mb</v>
      </c>
      <c r="R29" s="239"/>
      <c r="S29" s="239"/>
      <c r="T29" s="239"/>
      <c r="U29" s="239"/>
      <c r="V29" s="239"/>
      <c r="W29" s="239"/>
      <c r="X29" s="239"/>
      <c r="Y29" s="239"/>
      <c r="Z29" s="239"/>
      <c r="AA29" s="239"/>
      <c r="AB29" s="239"/>
      <c r="AC29" s="239"/>
      <c r="AD29" s="239"/>
      <c r="AE29" s="239"/>
      <c r="AF29" s="239"/>
      <c r="AG29" s="239"/>
      <c r="AH29" s="42">
        <f t="shared" si="1"/>
        <v>0</v>
      </c>
    </row>
    <row r="30" spans="1:34" ht="12.75" customHeight="1" x14ac:dyDescent="0.25">
      <c r="A30" s="592"/>
      <c r="B30" s="590"/>
      <c r="C30" s="602"/>
      <c r="D30" s="56" t="s">
        <v>1788</v>
      </c>
      <c r="E30" s="57">
        <v>60</v>
      </c>
      <c r="F30" s="57">
        <v>140</v>
      </c>
      <c r="G30" s="283" t="s">
        <v>2555</v>
      </c>
      <c r="H30" s="285">
        <f>VLOOKUP(D30,Baza_cen[],4,0)</f>
        <v>0</v>
      </c>
      <c r="I30" s="276"/>
      <c r="J30" s="109">
        <f t="shared" si="0"/>
        <v>0</v>
      </c>
      <c r="P30" s="35"/>
      <c r="Q30" s="274" t="str">
        <f t="shared" si="2"/>
        <v>mb</v>
      </c>
      <c r="R30" s="239"/>
      <c r="S30" s="239"/>
      <c r="T30" s="239"/>
      <c r="U30" s="239"/>
      <c r="V30" s="239"/>
      <c r="W30" s="239"/>
      <c r="X30" s="239"/>
      <c r="Y30" s="239"/>
      <c r="Z30" s="239"/>
      <c r="AA30" s="239"/>
      <c r="AB30" s="239"/>
      <c r="AC30" s="239"/>
      <c r="AD30" s="239"/>
      <c r="AE30" s="239"/>
      <c r="AF30" s="239"/>
      <c r="AG30" s="239"/>
      <c r="AH30" s="42">
        <f t="shared" si="1"/>
        <v>0</v>
      </c>
    </row>
    <row r="31" spans="1:34" ht="12.75" customHeight="1" x14ac:dyDescent="0.25">
      <c r="A31" s="592"/>
      <c r="B31" s="590"/>
      <c r="C31" s="602"/>
      <c r="D31" s="56" t="s">
        <v>1789</v>
      </c>
      <c r="E31" s="57">
        <v>60</v>
      </c>
      <c r="F31" s="57">
        <v>150</v>
      </c>
      <c r="G31" s="283" t="s">
        <v>2555</v>
      </c>
      <c r="H31" s="285">
        <f>VLOOKUP(D31,Baza_cen[],4,0)</f>
        <v>0</v>
      </c>
      <c r="I31" s="276"/>
      <c r="J31" s="109">
        <f t="shared" si="0"/>
        <v>0</v>
      </c>
      <c r="P31" s="35"/>
      <c r="Q31" s="274" t="str">
        <f t="shared" si="2"/>
        <v>mb</v>
      </c>
      <c r="R31" s="239"/>
      <c r="S31" s="239"/>
      <c r="T31" s="239"/>
      <c r="U31" s="239"/>
      <c r="V31" s="239"/>
      <c r="W31" s="239"/>
      <c r="X31" s="239"/>
      <c r="Y31" s="239"/>
      <c r="Z31" s="239"/>
      <c r="AA31" s="239"/>
      <c r="AB31" s="239"/>
      <c r="AC31" s="239"/>
      <c r="AD31" s="239"/>
      <c r="AE31" s="239"/>
      <c r="AF31" s="239"/>
      <c r="AG31" s="239"/>
      <c r="AH31" s="42">
        <f t="shared" si="1"/>
        <v>0</v>
      </c>
    </row>
    <row r="32" spans="1:34" ht="12.75" customHeight="1" x14ac:dyDescent="0.25">
      <c r="A32" s="592"/>
      <c r="B32" s="590"/>
      <c r="C32" s="602"/>
      <c r="D32" s="56" t="s">
        <v>1790</v>
      </c>
      <c r="E32" s="57">
        <v>60</v>
      </c>
      <c r="F32" s="57">
        <v>160</v>
      </c>
      <c r="G32" s="283" t="s">
        <v>2555</v>
      </c>
      <c r="H32" s="285">
        <f>VLOOKUP(D32,Baza_cen[],4,0)</f>
        <v>0</v>
      </c>
      <c r="I32" s="276"/>
      <c r="J32" s="109">
        <f t="shared" si="0"/>
        <v>0</v>
      </c>
      <c r="P32" s="35"/>
      <c r="Q32" s="274" t="str">
        <f t="shared" si="2"/>
        <v>mb</v>
      </c>
      <c r="R32" s="239"/>
      <c r="S32" s="239"/>
      <c r="T32" s="239"/>
      <c r="U32" s="239"/>
      <c r="V32" s="239"/>
      <c r="W32" s="239"/>
      <c r="X32" s="239"/>
      <c r="Y32" s="239"/>
      <c r="Z32" s="239"/>
      <c r="AA32" s="239"/>
      <c r="AB32" s="239"/>
      <c r="AC32" s="239"/>
      <c r="AD32" s="239"/>
      <c r="AE32" s="239"/>
      <c r="AF32" s="239"/>
      <c r="AG32" s="239"/>
      <c r="AH32" s="42">
        <f t="shared" si="1"/>
        <v>0</v>
      </c>
    </row>
    <row r="33" spans="1:34" ht="12.75" customHeight="1" x14ac:dyDescent="0.25">
      <c r="A33" s="592"/>
      <c r="B33" s="590"/>
      <c r="C33" s="602"/>
      <c r="D33" s="56" t="s">
        <v>1791</v>
      </c>
      <c r="E33" s="57">
        <v>60</v>
      </c>
      <c r="F33" s="57">
        <v>170</v>
      </c>
      <c r="G33" s="283" t="s">
        <v>2555</v>
      </c>
      <c r="H33" s="285">
        <f>VLOOKUP(D33,Baza_cen[],4,0)</f>
        <v>0</v>
      </c>
      <c r="J33" s="109">
        <f t="shared" si="0"/>
        <v>0</v>
      </c>
      <c r="P33" s="35"/>
      <c r="Q33" s="274" t="str">
        <f t="shared" si="2"/>
        <v>mb</v>
      </c>
      <c r="R33" s="239"/>
      <c r="S33" s="239"/>
      <c r="T33" s="239"/>
      <c r="U33" s="239"/>
      <c r="V33" s="239"/>
      <c r="W33" s="239"/>
      <c r="X33" s="239"/>
      <c r="Y33" s="239"/>
      <c r="Z33" s="239"/>
      <c r="AA33" s="239"/>
      <c r="AB33" s="239"/>
      <c r="AC33" s="239"/>
      <c r="AD33" s="239"/>
      <c r="AE33" s="239"/>
      <c r="AF33" s="239"/>
      <c r="AG33" s="239"/>
      <c r="AH33" s="42">
        <f t="shared" si="1"/>
        <v>0</v>
      </c>
    </row>
    <row r="34" spans="1:34" ht="12.75" customHeight="1" x14ac:dyDescent="0.25">
      <c r="A34" s="592"/>
      <c r="B34" s="590"/>
      <c r="C34" s="602"/>
      <c r="D34" s="56" t="s">
        <v>1792</v>
      </c>
      <c r="E34" s="57">
        <v>60</v>
      </c>
      <c r="F34" s="57">
        <v>180</v>
      </c>
      <c r="G34" s="283" t="s">
        <v>2555</v>
      </c>
      <c r="H34" s="285">
        <f>VLOOKUP(D34,Baza_cen[],4,0)</f>
        <v>0</v>
      </c>
      <c r="J34" s="109">
        <f t="shared" si="0"/>
        <v>0</v>
      </c>
      <c r="P34" s="35"/>
      <c r="Q34" s="274" t="str">
        <f t="shared" si="2"/>
        <v>mb</v>
      </c>
      <c r="R34" s="239"/>
      <c r="S34" s="239"/>
      <c r="T34" s="239"/>
      <c r="U34" s="239"/>
      <c r="V34" s="239"/>
      <c r="W34" s="239"/>
      <c r="X34" s="239"/>
      <c r="Y34" s="239"/>
      <c r="Z34" s="239"/>
      <c r="AA34" s="239"/>
      <c r="AB34" s="239"/>
      <c r="AC34" s="239"/>
      <c r="AD34" s="239"/>
      <c r="AE34" s="239"/>
      <c r="AF34" s="239"/>
      <c r="AG34" s="239"/>
      <c r="AH34" s="42">
        <f t="shared" si="1"/>
        <v>0</v>
      </c>
    </row>
    <row r="35" spans="1:34" ht="12.75" customHeight="1" x14ac:dyDescent="0.25">
      <c r="A35" s="592"/>
      <c r="B35" s="590"/>
      <c r="C35" s="602"/>
      <c r="D35" s="56" t="s">
        <v>1793</v>
      </c>
      <c r="E35" s="57">
        <v>60</v>
      </c>
      <c r="F35" s="57">
        <v>190</v>
      </c>
      <c r="G35" s="283" t="s">
        <v>2555</v>
      </c>
      <c r="H35" s="285">
        <f>VLOOKUP(D35,Baza_cen[],4,0)</f>
        <v>0</v>
      </c>
      <c r="J35" s="109">
        <f t="shared" si="0"/>
        <v>0</v>
      </c>
      <c r="P35" s="35"/>
      <c r="Q35" s="274" t="str">
        <f t="shared" si="2"/>
        <v>mb</v>
      </c>
      <c r="R35" s="239"/>
      <c r="S35" s="239"/>
      <c r="T35" s="239"/>
      <c r="U35" s="239"/>
      <c r="V35" s="239"/>
      <c r="W35" s="239"/>
      <c r="X35" s="239"/>
      <c r="Y35" s="239"/>
      <c r="Z35" s="239"/>
      <c r="AA35" s="239"/>
      <c r="AB35" s="239"/>
      <c r="AC35" s="239"/>
      <c r="AD35" s="239"/>
      <c r="AE35" s="239"/>
      <c r="AF35" s="239"/>
      <c r="AG35" s="239"/>
      <c r="AH35" s="42">
        <f t="shared" si="1"/>
        <v>0</v>
      </c>
    </row>
    <row r="36" spans="1:34" ht="12.75" customHeight="1" x14ac:dyDescent="0.25">
      <c r="A36" s="592"/>
      <c r="B36" s="590"/>
      <c r="C36" s="602"/>
      <c r="D36" s="286" t="s">
        <v>1794</v>
      </c>
      <c r="E36" s="213">
        <v>60</v>
      </c>
      <c r="F36" s="213">
        <v>200</v>
      </c>
      <c r="G36" s="288" t="s">
        <v>2555</v>
      </c>
      <c r="H36" s="290">
        <f>VLOOKUP(D36,Baza_cen[],4,0)</f>
        <v>0</v>
      </c>
      <c r="J36" s="109">
        <f t="shared" si="0"/>
        <v>0</v>
      </c>
      <c r="P36" s="35"/>
      <c r="Q36" s="274" t="str">
        <f t="shared" si="2"/>
        <v>mb</v>
      </c>
      <c r="R36" s="239"/>
      <c r="S36" s="239"/>
      <c r="T36" s="239"/>
      <c r="U36" s="239"/>
      <c r="V36" s="239"/>
      <c r="W36" s="239"/>
      <c r="X36" s="239"/>
      <c r="Y36" s="239"/>
      <c r="Z36" s="239"/>
      <c r="AA36" s="239"/>
      <c r="AB36" s="239"/>
      <c r="AC36" s="239"/>
      <c r="AD36" s="239"/>
      <c r="AE36" s="239"/>
      <c r="AF36" s="239"/>
      <c r="AG36" s="239"/>
      <c r="AH36" s="42">
        <f t="shared" si="1"/>
        <v>0</v>
      </c>
    </row>
    <row r="37" spans="1:34" ht="12.75" customHeight="1" x14ac:dyDescent="0.25">
      <c r="A37" s="592"/>
      <c r="B37" s="590"/>
      <c r="C37" s="602"/>
      <c r="D37" s="51" t="s">
        <v>1795</v>
      </c>
      <c r="E37" s="182">
        <v>70</v>
      </c>
      <c r="F37" s="182">
        <v>50</v>
      </c>
      <c r="G37" s="278" t="s">
        <v>2555</v>
      </c>
      <c r="H37" s="280">
        <f>VLOOKUP(D37,Baza_cen[],4,0)</f>
        <v>0</v>
      </c>
      <c r="J37" s="109">
        <f t="shared" si="0"/>
        <v>0</v>
      </c>
      <c r="P37" s="35"/>
      <c r="Q37" s="274" t="str">
        <f t="shared" si="2"/>
        <v>mb</v>
      </c>
      <c r="R37" s="239"/>
      <c r="S37" s="239"/>
      <c r="T37" s="239"/>
      <c r="U37" s="239"/>
      <c r="V37" s="239"/>
      <c r="W37" s="239"/>
      <c r="X37" s="239"/>
      <c r="Y37" s="239"/>
      <c r="Z37" s="239"/>
      <c r="AA37" s="239"/>
      <c r="AB37" s="239"/>
      <c r="AC37" s="239"/>
      <c r="AD37" s="239"/>
      <c r="AE37" s="239"/>
      <c r="AF37" s="239"/>
      <c r="AG37" s="239"/>
      <c r="AH37" s="42">
        <f t="shared" si="1"/>
        <v>0</v>
      </c>
    </row>
    <row r="38" spans="1:34" ht="12.75" customHeight="1" x14ac:dyDescent="0.25">
      <c r="A38" s="592"/>
      <c r="B38" s="590"/>
      <c r="C38" s="602"/>
      <c r="D38" s="56" t="s">
        <v>1796</v>
      </c>
      <c r="E38" s="57">
        <v>70</v>
      </c>
      <c r="F38" s="57">
        <v>60</v>
      </c>
      <c r="G38" s="283" t="s">
        <v>2555</v>
      </c>
      <c r="H38" s="285">
        <f>VLOOKUP(D38,Baza_cen[],4,0)</f>
        <v>0</v>
      </c>
      <c r="J38" s="109">
        <f t="shared" si="0"/>
        <v>0</v>
      </c>
      <c r="P38" s="35"/>
      <c r="Q38" s="274" t="str">
        <f t="shared" si="2"/>
        <v>mb</v>
      </c>
      <c r="R38" s="239"/>
      <c r="S38" s="239"/>
      <c r="T38" s="239"/>
      <c r="U38" s="239"/>
      <c r="V38" s="239"/>
      <c r="W38" s="239"/>
      <c r="X38" s="239"/>
      <c r="Y38" s="239"/>
      <c r="Z38" s="239"/>
      <c r="AA38" s="239"/>
      <c r="AB38" s="239"/>
      <c r="AC38" s="239"/>
      <c r="AD38" s="239"/>
      <c r="AE38" s="239"/>
      <c r="AF38" s="239"/>
      <c r="AG38" s="239"/>
      <c r="AH38" s="42">
        <f t="shared" si="1"/>
        <v>0</v>
      </c>
    </row>
    <row r="39" spans="1:34" ht="12.75" customHeight="1" x14ac:dyDescent="0.25">
      <c r="A39" s="592"/>
      <c r="B39" s="590"/>
      <c r="C39" s="602"/>
      <c r="D39" s="56" t="s">
        <v>1797</v>
      </c>
      <c r="E39" s="57">
        <v>70</v>
      </c>
      <c r="F39" s="57">
        <v>70</v>
      </c>
      <c r="G39" s="283" t="s">
        <v>2555</v>
      </c>
      <c r="H39" s="285">
        <f>VLOOKUP(D39,Baza_cen[],4,0)</f>
        <v>0</v>
      </c>
      <c r="J39" s="109">
        <f t="shared" si="0"/>
        <v>0</v>
      </c>
      <c r="P39" s="35"/>
      <c r="Q39" s="274" t="str">
        <f t="shared" si="2"/>
        <v>mb</v>
      </c>
      <c r="R39" s="239"/>
      <c r="S39" s="239"/>
      <c r="T39" s="239"/>
      <c r="U39" s="239"/>
      <c r="V39" s="239"/>
      <c r="W39" s="239"/>
      <c r="X39" s="239"/>
      <c r="Y39" s="239"/>
      <c r="Z39" s="239"/>
      <c r="AA39" s="239"/>
      <c r="AB39" s="239"/>
      <c r="AC39" s="239"/>
      <c r="AD39" s="239"/>
      <c r="AE39" s="239"/>
      <c r="AF39" s="239"/>
      <c r="AG39" s="239"/>
      <c r="AH39" s="42">
        <f t="shared" si="1"/>
        <v>0</v>
      </c>
    </row>
    <row r="40" spans="1:34" ht="12.75" customHeight="1" x14ac:dyDescent="0.25">
      <c r="A40" s="592"/>
      <c r="B40" s="590"/>
      <c r="C40" s="602"/>
      <c r="D40" s="56" t="s">
        <v>1798</v>
      </c>
      <c r="E40" s="57">
        <v>70</v>
      </c>
      <c r="F40" s="57">
        <v>80</v>
      </c>
      <c r="G40" s="283" t="s">
        <v>2555</v>
      </c>
      <c r="H40" s="285">
        <f>VLOOKUP(D40,Baza_cen[],4,0)</f>
        <v>0</v>
      </c>
      <c r="J40" s="109">
        <f t="shared" si="0"/>
        <v>0</v>
      </c>
      <c r="P40" s="35"/>
      <c r="Q40" s="274" t="str">
        <f t="shared" si="2"/>
        <v>mb</v>
      </c>
      <c r="R40" s="239"/>
      <c r="S40" s="239"/>
      <c r="T40" s="239"/>
      <c r="U40" s="239"/>
      <c r="V40" s="239"/>
      <c r="W40" s="239"/>
      <c r="X40" s="239"/>
      <c r="Y40" s="239"/>
      <c r="Z40" s="239"/>
      <c r="AA40" s="239"/>
      <c r="AB40" s="239"/>
      <c r="AC40" s="239"/>
      <c r="AD40" s="239"/>
      <c r="AE40" s="239"/>
      <c r="AF40" s="239"/>
      <c r="AG40" s="239"/>
      <c r="AH40" s="42">
        <f t="shared" si="1"/>
        <v>0</v>
      </c>
    </row>
    <row r="41" spans="1:34" ht="12.75" customHeight="1" x14ac:dyDescent="0.25">
      <c r="A41" s="592"/>
      <c r="B41" s="590"/>
      <c r="C41" s="602"/>
      <c r="D41" s="56" t="s">
        <v>1799</v>
      </c>
      <c r="E41" s="57">
        <v>70</v>
      </c>
      <c r="F41" s="57">
        <v>90</v>
      </c>
      <c r="G41" s="283" t="s">
        <v>2555</v>
      </c>
      <c r="H41" s="285">
        <f>VLOOKUP(D41,Baza_cen[],4,0)</f>
        <v>0</v>
      </c>
      <c r="I41" s="276"/>
      <c r="J41" s="109">
        <f t="shared" si="0"/>
        <v>0</v>
      </c>
      <c r="P41" s="35"/>
      <c r="Q41" s="274" t="str">
        <f t="shared" si="2"/>
        <v>mb</v>
      </c>
      <c r="R41" s="239"/>
      <c r="S41" s="239"/>
      <c r="T41" s="239"/>
      <c r="U41" s="239"/>
      <c r="V41" s="239"/>
      <c r="W41" s="239"/>
      <c r="X41" s="239"/>
      <c r="Y41" s="239"/>
      <c r="Z41" s="239"/>
      <c r="AA41" s="239"/>
      <c r="AB41" s="239"/>
      <c r="AC41" s="239"/>
      <c r="AD41" s="239"/>
      <c r="AE41" s="239"/>
      <c r="AF41" s="239"/>
      <c r="AG41" s="239"/>
      <c r="AH41" s="42">
        <f t="shared" si="1"/>
        <v>0</v>
      </c>
    </row>
    <row r="42" spans="1:34" ht="12.75" customHeight="1" x14ac:dyDescent="0.25">
      <c r="A42" s="592"/>
      <c r="B42" s="590"/>
      <c r="C42" s="602"/>
      <c r="D42" s="56" t="s">
        <v>1800</v>
      </c>
      <c r="E42" s="57">
        <v>70</v>
      </c>
      <c r="F42" s="57">
        <v>100</v>
      </c>
      <c r="G42" s="283" t="s">
        <v>2555</v>
      </c>
      <c r="H42" s="285">
        <f>VLOOKUP(D42,Baza_cen[],4,0)</f>
        <v>0</v>
      </c>
      <c r="I42" s="276"/>
      <c r="J42" s="109">
        <f t="shared" si="0"/>
        <v>0</v>
      </c>
      <c r="P42" s="35"/>
      <c r="Q42" s="274" t="str">
        <f t="shared" si="2"/>
        <v>mb</v>
      </c>
      <c r="R42" s="239"/>
      <c r="S42" s="239"/>
      <c r="T42" s="239"/>
      <c r="U42" s="239"/>
      <c r="V42" s="239"/>
      <c r="W42" s="239"/>
      <c r="X42" s="239"/>
      <c r="Y42" s="239"/>
      <c r="Z42" s="239"/>
      <c r="AA42" s="239"/>
      <c r="AB42" s="239"/>
      <c r="AC42" s="239"/>
      <c r="AD42" s="239"/>
      <c r="AE42" s="239"/>
      <c r="AF42" s="239"/>
      <c r="AG42" s="239"/>
      <c r="AH42" s="42">
        <f t="shared" si="1"/>
        <v>0</v>
      </c>
    </row>
    <row r="43" spans="1:34" ht="12.75" customHeight="1" x14ac:dyDescent="0.25">
      <c r="A43" s="592"/>
      <c r="B43" s="590"/>
      <c r="C43" s="602"/>
      <c r="D43" s="56" t="s">
        <v>1801</v>
      </c>
      <c r="E43" s="57">
        <v>70</v>
      </c>
      <c r="F43" s="57">
        <v>110</v>
      </c>
      <c r="G43" s="283" t="s">
        <v>2555</v>
      </c>
      <c r="H43" s="285">
        <f>VLOOKUP(D43,Baza_cen[],4,0)</f>
        <v>0</v>
      </c>
      <c r="I43" s="276"/>
      <c r="J43" s="109">
        <f t="shared" si="0"/>
        <v>0</v>
      </c>
      <c r="P43" s="35"/>
      <c r="Q43" s="274" t="str">
        <f t="shared" si="2"/>
        <v>mb</v>
      </c>
      <c r="R43" s="239"/>
      <c r="S43" s="239"/>
      <c r="T43" s="239"/>
      <c r="U43" s="239"/>
      <c r="V43" s="239"/>
      <c r="W43" s="239"/>
      <c r="X43" s="239"/>
      <c r="Y43" s="239"/>
      <c r="Z43" s="239"/>
      <c r="AA43" s="239"/>
      <c r="AB43" s="239"/>
      <c r="AC43" s="239"/>
      <c r="AD43" s="239"/>
      <c r="AE43" s="239"/>
      <c r="AF43" s="239"/>
      <c r="AG43" s="239"/>
      <c r="AH43" s="42">
        <f t="shared" si="1"/>
        <v>0</v>
      </c>
    </row>
    <row r="44" spans="1:34" ht="12.75" customHeight="1" x14ac:dyDescent="0.25">
      <c r="A44" s="592"/>
      <c r="B44" s="590"/>
      <c r="C44" s="602"/>
      <c r="D44" s="56" t="s">
        <v>1802</v>
      </c>
      <c r="E44" s="57">
        <v>70</v>
      </c>
      <c r="F44" s="57">
        <v>120</v>
      </c>
      <c r="G44" s="283" t="s">
        <v>2555</v>
      </c>
      <c r="H44" s="285">
        <f>VLOOKUP(D44,Baza_cen[],4,0)</f>
        <v>0</v>
      </c>
      <c r="I44" s="276"/>
      <c r="J44" s="109">
        <f t="shared" si="0"/>
        <v>0</v>
      </c>
      <c r="P44" s="35"/>
      <c r="Q44" s="274" t="str">
        <f t="shared" si="2"/>
        <v>mb</v>
      </c>
      <c r="R44" s="239"/>
      <c r="S44" s="239"/>
      <c r="T44" s="239"/>
      <c r="U44" s="239"/>
      <c r="V44" s="239"/>
      <c r="W44" s="239"/>
      <c r="X44" s="239"/>
      <c r="Y44" s="239"/>
      <c r="Z44" s="239"/>
      <c r="AA44" s="239"/>
      <c r="AB44" s="239"/>
      <c r="AC44" s="239"/>
      <c r="AD44" s="239"/>
      <c r="AE44" s="239"/>
      <c r="AF44" s="239"/>
      <c r="AG44" s="239"/>
      <c r="AH44" s="42">
        <f t="shared" si="1"/>
        <v>0</v>
      </c>
    </row>
    <row r="45" spans="1:34" ht="12.75" customHeight="1" x14ac:dyDescent="0.25">
      <c r="A45" s="592"/>
      <c r="B45" s="590"/>
      <c r="C45" s="602"/>
      <c r="D45" s="56" t="s">
        <v>1803</v>
      </c>
      <c r="E45" s="57">
        <v>70</v>
      </c>
      <c r="F45" s="57">
        <v>130</v>
      </c>
      <c r="G45" s="283" t="s">
        <v>2555</v>
      </c>
      <c r="H45" s="285">
        <f>VLOOKUP(D45,Baza_cen[],4,0)</f>
        <v>0</v>
      </c>
      <c r="I45" s="276"/>
      <c r="J45" s="109">
        <f t="shared" si="0"/>
        <v>0</v>
      </c>
      <c r="P45" s="35"/>
      <c r="Q45" s="274" t="str">
        <f t="shared" si="2"/>
        <v>mb</v>
      </c>
      <c r="R45" s="239"/>
      <c r="S45" s="239"/>
      <c r="T45" s="239"/>
      <c r="U45" s="239"/>
      <c r="V45" s="239"/>
      <c r="W45" s="239"/>
      <c r="X45" s="239"/>
      <c r="Y45" s="239"/>
      <c r="Z45" s="239"/>
      <c r="AA45" s="239"/>
      <c r="AB45" s="239"/>
      <c r="AC45" s="239"/>
      <c r="AD45" s="239"/>
      <c r="AE45" s="239"/>
      <c r="AF45" s="239"/>
      <c r="AG45" s="239"/>
      <c r="AH45" s="42">
        <f t="shared" si="1"/>
        <v>0</v>
      </c>
    </row>
    <row r="46" spans="1:34" ht="12.75" customHeight="1" x14ac:dyDescent="0.25">
      <c r="A46" s="592"/>
      <c r="B46" s="590"/>
      <c r="C46" s="602"/>
      <c r="D46" s="56" t="s">
        <v>1804</v>
      </c>
      <c r="E46" s="57">
        <v>70</v>
      </c>
      <c r="F46" s="57">
        <v>140</v>
      </c>
      <c r="G46" s="283" t="s">
        <v>2555</v>
      </c>
      <c r="H46" s="285">
        <f>VLOOKUP(D46,Baza_cen[],4,0)</f>
        <v>0</v>
      </c>
      <c r="I46" s="276"/>
      <c r="J46" s="109">
        <f t="shared" si="0"/>
        <v>0</v>
      </c>
      <c r="P46" s="35"/>
      <c r="Q46" s="274" t="str">
        <f t="shared" si="2"/>
        <v>mb</v>
      </c>
      <c r="R46" s="239"/>
      <c r="S46" s="239"/>
      <c r="T46" s="239"/>
      <c r="U46" s="239"/>
      <c r="V46" s="239"/>
      <c r="W46" s="239"/>
      <c r="X46" s="239"/>
      <c r="Y46" s="239"/>
      <c r="Z46" s="239"/>
      <c r="AA46" s="239"/>
      <c r="AB46" s="239"/>
      <c r="AC46" s="239"/>
      <c r="AD46" s="239"/>
      <c r="AE46" s="239"/>
      <c r="AF46" s="239"/>
      <c r="AG46" s="239"/>
      <c r="AH46" s="42">
        <f t="shared" si="1"/>
        <v>0</v>
      </c>
    </row>
    <row r="47" spans="1:34" ht="12.75" customHeight="1" x14ac:dyDescent="0.25">
      <c r="A47" s="592"/>
      <c r="B47" s="590"/>
      <c r="C47" s="602"/>
      <c r="D47" s="56" t="s">
        <v>1805</v>
      </c>
      <c r="E47" s="57">
        <v>70</v>
      </c>
      <c r="F47" s="57">
        <v>150</v>
      </c>
      <c r="G47" s="283" t="s">
        <v>2555</v>
      </c>
      <c r="H47" s="285">
        <f>VLOOKUP(D47,Baza_cen[],4,0)</f>
        <v>0</v>
      </c>
      <c r="I47" s="276"/>
      <c r="J47" s="109">
        <f t="shared" si="0"/>
        <v>0</v>
      </c>
      <c r="P47" s="35"/>
      <c r="Q47" s="274" t="str">
        <f t="shared" si="2"/>
        <v>mb</v>
      </c>
      <c r="R47" s="239"/>
      <c r="S47" s="239"/>
      <c r="T47" s="239"/>
      <c r="U47" s="239"/>
      <c r="V47" s="239"/>
      <c r="W47" s="239"/>
      <c r="X47" s="239"/>
      <c r="Y47" s="239"/>
      <c r="Z47" s="239"/>
      <c r="AA47" s="239"/>
      <c r="AB47" s="239"/>
      <c r="AC47" s="239"/>
      <c r="AD47" s="239"/>
      <c r="AE47" s="239"/>
      <c r="AF47" s="239"/>
      <c r="AG47" s="239"/>
      <c r="AH47" s="42">
        <f t="shared" si="1"/>
        <v>0</v>
      </c>
    </row>
    <row r="48" spans="1:34" ht="12.75" customHeight="1" x14ac:dyDescent="0.25">
      <c r="A48" s="592"/>
      <c r="B48" s="590"/>
      <c r="C48" s="602"/>
      <c r="D48" s="56" t="s">
        <v>1806</v>
      </c>
      <c r="E48" s="57">
        <v>70</v>
      </c>
      <c r="F48" s="57">
        <v>160</v>
      </c>
      <c r="G48" s="283" t="s">
        <v>2555</v>
      </c>
      <c r="H48" s="285">
        <f>VLOOKUP(D48,Baza_cen[],4,0)</f>
        <v>0</v>
      </c>
      <c r="I48" s="276"/>
      <c r="J48" s="109">
        <f t="shared" si="0"/>
        <v>0</v>
      </c>
      <c r="P48" s="35"/>
      <c r="Q48" s="274" t="str">
        <f t="shared" si="2"/>
        <v>mb</v>
      </c>
      <c r="R48" s="239"/>
      <c r="S48" s="239"/>
      <c r="T48" s="239"/>
      <c r="U48" s="239"/>
      <c r="V48" s="239"/>
      <c r="W48" s="239"/>
      <c r="X48" s="239"/>
      <c r="Y48" s="239"/>
      <c r="Z48" s="239"/>
      <c r="AA48" s="239"/>
      <c r="AB48" s="239"/>
      <c r="AC48" s="239"/>
      <c r="AD48" s="239"/>
      <c r="AE48" s="239"/>
      <c r="AF48" s="239"/>
      <c r="AG48" s="239"/>
      <c r="AH48" s="42">
        <f t="shared" si="1"/>
        <v>0</v>
      </c>
    </row>
    <row r="49" spans="1:34" ht="12.75" customHeight="1" x14ac:dyDescent="0.25">
      <c r="A49" s="592"/>
      <c r="B49" s="590"/>
      <c r="C49" s="602"/>
      <c r="D49" s="56" t="s">
        <v>1807</v>
      </c>
      <c r="E49" s="57">
        <v>70</v>
      </c>
      <c r="F49" s="57">
        <v>170</v>
      </c>
      <c r="G49" s="283" t="s">
        <v>2555</v>
      </c>
      <c r="H49" s="285">
        <f>VLOOKUP(D49,Baza_cen[],4,0)</f>
        <v>0</v>
      </c>
      <c r="I49" s="276"/>
      <c r="J49" s="109">
        <f t="shared" si="0"/>
        <v>0</v>
      </c>
      <c r="P49" s="35"/>
      <c r="Q49" s="274" t="str">
        <f t="shared" si="2"/>
        <v>mb</v>
      </c>
      <c r="R49" s="239"/>
      <c r="S49" s="239"/>
      <c r="T49" s="239"/>
      <c r="U49" s="239"/>
      <c r="V49" s="239"/>
      <c r="W49" s="239"/>
      <c r="X49" s="239"/>
      <c r="Y49" s="239"/>
      <c r="Z49" s="239"/>
      <c r="AA49" s="239"/>
      <c r="AB49" s="239"/>
      <c r="AC49" s="239"/>
      <c r="AD49" s="239"/>
      <c r="AE49" s="239"/>
      <c r="AF49" s="239"/>
      <c r="AG49" s="239"/>
      <c r="AH49" s="42">
        <f t="shared" si="1"/>
        <v>0</v>
      </c>
    </row>
    <row r="50" spans="1:34" ht="12.75" customHeight="1" x14ac:dyDescent="0.25">
      <c r="A50" s="592"/>
      <c r="B50" s="590"/>
      <c r="C50" s="602"/>
      <c r="D50" s="56" t="s">
        <v>1808</v>
      </c>
      <c r="E50" s="57">
        <v>70</v>
      </c>
      <c r="F50" s="57">
        <v>180</v>
      </c>
      <c r="G50" s="283" t="s">
        <v>2555</v>
      </c>
      <c r="H50" s="285">
        <f>VLOOKUP(D50,Baza_cen[],4,0)</f>
        <v>0</v>
      </c>
      <c r="I50" s="276"/>
      <c r="J50" s="109">
        <f t="shared" si="0"/>
        <v>0</v>
      </c>
      <c r="P50" s="35"/>
      <c r="Q50" s="274" t="str">
        <f t="shared" si="2"/>
        <v>mb</v>
      </c>
      <c r="R50" s="239"/>
      <c r="S50" s="239"/>
      <c r="T50" s="239"/>
      <c r="U50" s="239"/>
      <c r="V50" s="239"/>
      <c r="W50" s="239"/>
      <c r="X50" s="239"/>
      <c r="Y50" s="239"/>
      <c r="Z50" s="239"/>
      <c r="AA50" s="239"/>
      <c r="AB50" s="239"/>
      <c r="AC50" s="239"/>
      <c r="AD50" s="239"/>
      <c r="AE50" s="239"/>
      <c r="AF50" s="239"/>
      <c r="AG50" s="239"/>
      <c r="AH50" s="42">
        <f t="shared" si="1"/>
        <v>0</v>
      </c>
    </row>
    <row r="51" spans="1:34" ht="12.75" customHeight="1" x14ac:dyDescent="0.25">
      <c r="A51" s="592"/>
      <c r="B51" s="590"/>
      <c r="C51" s="602"/>
      <c r="D51" s="56" t="s">
        <v>1809</v>
      </c>
      <c r="E51" s="57">
        <v>70</v>
      </c>
      <c r="F51" s="57">
        <v>190</v>
      </c>
      <c r="G51" s="283" t="s">
        <v>2555</v>
      </c>
      <c r="H51" s="285">
        <f>VLOOKUP(D51,Baza_cen[],4,0)</f>
        <v>0</v>
      </c>
      <c r="J51" s="109">
        <f t="shared" si="0"/>
        <v>0</v>
      </c>
      <c r="P51" s="35"/>
      <c r="Q51" s="274" t="str">
        <f t="shared" si="2"/>
        <v>mb</v>
      </c>
      <c r="R51" s="239"/>
      <c r="S51" s="239"/>
      <c r="T51" s="239"/>
      <c r="U51" s="239"/>
      <c r="V51" s="239"/>
      <c r="W51" s="239"/>
      <c r="X51" s="239"/>
      <c r="Y51" s="239"/>
      <c r="Z51" s="239"/>
      <c r="AA51" s="239"/>
      <c r="AB51" s="239"/>
      <c r="AC51" s="239"/>
      <c r="AD51" s="239"/>
      <c r="AE51" s="239"/>
      <c r="AF51" s="239"/>
      <c r="AG51" s="239"/>
      <c r="AH51" s="42">
        <f t="shared" si="1"/>
        <v>0</v>
      </c>
    </row>
    <row r="52" spans="1:34" ht="12.75" customHeight="1" x14ac:dyDescent="0.25">
      <c r="A52" s="592"/>
      <c r="B52" s="590"/>
      <c r="C52" s="602"/>
      <c r="D52" s="286" t="s">
        <v>1810</v>
      </c>
      <c r="E52" s="213">
        <v>70</v>
      </c>
      <c r="F52" s="213">
        <v>200</v>
      </c>
      <c r="G52" s="288" t="s">
        <v>2555</v>
      </c>
      <c r="H52" s="290">
        <f>VLOOKUP(D52,Baza_cen[],4,0)</f>
        <v>0</v>
      </c>
      <c r="J52" s="109">
        <f t="shared" si="0"/>
        <v>0</v>
      </c>
      <c r="P52" s="35"/>
      <c r="Q52" s="274" t="str">
        <f t="shared" si="2"/>
        <v>mb</v>
      </c>
      <c r="R52" s="239"/>
      <c r="S52" s="239"/>
      <c r="T52" s="239"/>
      <c r="U52" s="239"/>
      <c r="V52" s="239"/>
      <c r="W52" s="239"/>
      <c r="X52" s="239"/>
      <c r="Y52" s="239"/>
      <c r="Z52" s="239"/>
      <c r="AA52" s="239"/>
      <c r="AB52" s="239"/>
      <c r="AC52" s="239"/>
      <c r="AD52" s="239"/>
      <c r="AE52" s="239"/>
      <c r="AF52" s="239"/>
      <c r="AG52" s="239"/>
      <c r="AH52" s="42">
        <f t="shared" si="1"/>
        <v>0</v>
      </c>
    </row>
    <row r="53" spans="1:34" ht="12.75" customHeight="1" x14ac:dyDescent="0.25">
      <c r="A53" s="592"/>
      <c r="B53" s="590"/>
      <c r="C53" s="602"/>
      <c r="D53" s="51" t="s">
        <v>1811</v>
      </c>
      <c r="E53" s="182">
        <v>80</v>
      </c>
      <c r="F53" s="182">
        <v>50</v>
      </c>
      <c r="G53" s="278" t="s">
        <v>2555</v>
      </c>
      <c r="H53" s="280">
        <f>VLOOKUP(D53,Baza_cen[],4,0)</f>
        <v>0</v>
      </c>
      <c r="J53" s="109">
        <f t="shared" si="0"/>
        <v>0</v>
      </c>
      <c r="P53" s="35"/>
      <c r="Q53" s="274" t="str">
        <f t="shared" si="2"/>
        <v>mb</v>
      </c>
      <c r="R53" s="239"/>
      <c r="S53" s="239"/>
      <c r="T53" s="239"/>
      <c r="U53" s="239"/>
      <c r="V53" s="239"/>
      <c r="W53" s="239"/>
      <c r="X53" s="239"/>
      <c r="Y53" s="239"/>
      <c r="Z53" s="239"/>
      <c r="AA53" s="239"/>
      <c r="AB53" s="239"/>
      <c r="AC53" s="239"/>
      <c r="AD53" s="239"/>
      <c r="AE53" s="239"/>
      <c r="AF53" s="239"/>
      <c r="AG53" s="239"/>
      <c r="AH53" s="42">
        <f t="shared" si="1"/>
        <v>0</v>
      </c>
    </row>
    <row r="54" spans="1:34" ht="12.75" customHeight="1" x14ac:dyDescent="0.25">
      <c r="A54" s="592"/>
      <c r="B54" s="590"/>
      <c r="C54" s="602"/>
      <c r="D54" s="56" t="s">
        <v>1812</v>
      </c>
      <c r="E54" s="57">
        <v>80</v>
      </c>
      <c r="F54" s="57">
        <v>60</v>
      </c>
      <c r="G54" s="283" t="s">
        <v>2555</v>
      </c>
      <c r="H54" s="285">
        <f>VLOOKUP(D54,Baza_cen[],4,0)</f>
        <v>0</v>
      </c>
      <c r="J54" s="109">
        <f t="shared" si="0"/>
        <v>0</v>
      </c>
      <c r="P54" s="35"/>
      <c r="Q54" s="274" t="str">
        <f t="shared" si="2"/>
        <v>mb</v>
      </c>
      <c r="R54" s="239"/>
      <c r="S54" s="239"/>
      <c r="T54" s="239"/>
      <c r="U54" s="239"/>
      <c r="V54" s="239"/>
      <c r="W54" s="239"/>
      <c r="X54" s="239"/>
      <c r="Y54" s="239"/>
      <c r="Z54" s="239"/>
      <c r="AA54" s="239"/>
      <c r="AB54" s="239"/>
      <c r="AC54" s="239"/>
      <c r="AD54" s="239"/>
      <c r="AE54" s="239"/>
      <c r="AF54" s="239"/>
      <c r="AG54" s="239"/>
      <c r="AH54" s="42">
        <f t="shared" si="1"/>
        <v>0</v>
      </c>
    </row>
    <row r="55" spans="1:34" ht="12.75" customHeight="1" x14ac:dyDescent="0.25">
      <c r="A55" s="592"/>
      <c r="B55" s="590"/>
      <c r="C55" s="602"/>
      <c r="D55" s="56" t="s">
        <v>1813</v>
      </c>
      <c r="E55" s="57">
        <v>80</v>
      </c>
      <c r="F55" s="57">
        <v>70</v>
      </c>
      <c r="G55" s="283" t="s">
        <v>2555</v>
      </c>
      <c r="H55" s="285">
        <f>VLOOKUP(D55,Baza_cen[],4,0)</f>
        <v>0</v>
      </c>
      <c r="J55" s="109">
        <f t="shared" si="0"/>
        <v>0</v>
      </c>
      <c r="P55" s="35"/>
      <c r="Q55" s="274" t="str">
        <f t="shared" si="2"/>
        <v>mb</v>
      </c>
      <c r="R55" s="239"/>
      <c r="S55" s="239"/>
      <c r="T55" s="239"/>
      <c r="U55" s="239"/>
      <c r="V55" s="239"/>
      <c r="W55" s="239"/>
      <c r="X55" s="239"/>
      <c r="Y55" s="239"/>
      <c r="Z55" s="239"/>
      <c r="AA55" s="239"/>
      <c r="AB55" s="239"/>
      <c r="AC55" s="239"/>
      <c r="AD55" s="239"/>
      <c r="AE55" s="239"/>
      <c r="AF55" s="239"/>
      <c r="AG55" s="239"/>
      <c r="AH55" s="42">
        <f t="shared" si="1"/>
        <v>0</v>
      </c>
    </row>
    <row r="56" spans="1:34" ht="12.75" customHeight="1" x14ac:dyDescent="0.25">
      <c r="A56" s="592"/>
      <c r="B56" s="590"/>
      <c r="C56" s="602"/>
      <c r="D56" s="56" t="s">
        <v>1814</v>
      </c>
      <c r="E56" s="57">
        <v>80</v>
      </c>
      <c r="F56" s="57">
        <v>80</v>
      </c>
      <c r="G56" s="283" t="s">
        <v>2555</v>
      </c>
      <c r="H56" s="285">
        <f>VLOOKUP(D56,Baza_cen[],4,0)</f>
        <v>0</v>
      </c>
      <c r="J56" s="109">
        <f t="shared" si="0"/>
        <v>0</v>
      </c>
      <c r="P56" s="35"/>
      <c r="Q56" s="274" t="str">
        <f t="shared" si="2"/>
        <v>mb</v>
      </c>
      <c r="R56" s="239"/>
      <c r="S56" s="239"/>
      <c r="T56" s="239"/>
      <c r="U56" s="239"/>
      <c r="V56" s="239"/>
      <c r="W56" s="239"/>
      <c r="X56" s="239"/>
      <c r="Y56" s="239"/>
      <c r="Z56" s="239"/>
      <c r="AA56" s="239"/>
      <c r="AB56" s="239"/>
      <c r="AC56" s="239"/>
      <c r="AD56" s="239"/>
      <c r="AE56" s="239"/>
      <c r="AF56" s="239"/>
      <c r="AG56" s="239"/>
      <c r="AH56" s="42">
        <f t="shared" si="1"/>
        <v>0</v>
      </c>
    </row>
    <row r="57" spans="1:34" ht="12.75" customHeight="1" x14ac:dyDescent="0.25">
      <c r="A57" s="592"/>
      <c r="B57" s="590"/>
      <c r="C57" s="602"/>
      <c r="D57" s="56" t="s">
        <v>1815</v>
      </c>
      <c r="E57" s="57">
        <v>80</v>
      </c>
      <c r="F57" s="57">
        <v>90</v>
      </c>
      <c r="G57" s="283" t="s">
        <v>2555</v>
      </c>
      <c r="H57" s="285">
        <f>VLOOKUP(D57,Baza_cen[],4,0)</f>
        <v>0</v>
      </c>
      <c r="J57" s="109">
        <f t="shared" si="0"/>
        <v>0</v>
      </c>
      <c r="P57" s="35"/>
      <c r="Q57" s="274" t="str">
        <f t="shared" si="2"/>
        <v>mb</v>
      </c>
      <c r="R57" s="239"/>
      <c r="S57" s="239"/>
      <c r="T57" s="239"/>
      <c r="U57" s="239"/>
      <c r="V57" s="239"/>
      <c r="W57" s="239"/>
      <c r="X57" s="239"/>
      <c r="Y57" s="239"/>
      <c r="Z57" s="239"/>
      <c r="AA57" s="239"/>
      <c r="AB57" s="239"/>
      <c r="AC57" s="239"/>
      <c r="AD57" s="239"/>
      <c r="AE57" s="239"/>
      <c r="AF57" s="239"/>
      <c r="AG57" s="239"/>
      <c r="AH57" s="42">
        <f t="shared" si="1"/>
        <v>0</v>
      </c>
    </row>
    <row r="58" spans="1:34" ht="12.75" customHeight="1" x14ac:dyDescent="0.25">
      <c r="A58" s="592"/>
      <c r="B58" s="590"/>
      <c r="C58" s="602"/>
      <c r="D58" s="56" t="s">
        <v>1816</v>
      </c>
      <c r="E58" s="57">
        <v>80</v>
      </c>
      <c r="F58" s="57">
        <v>100</v>
      </c>
      <c r="G58" s="283" t="s">
        <v>2555</v>
      </c>
      <c r="H58" s="285">
        <f>VLOOKUP(D58,Baza_cen[],4,0)</f>
        <v>0</v>
      </c>
      <c r="J58" s="109">
        <f t="shared" si="0"/>
        <v>0</v>
      </c>
      <c r="P58" s="35"/>
      <c r="Q58" s="274" t="str">
        <f t="shared" si="2"/>
        <v>mb</v>
      </c>
      <c r="R58" s="239"/>
      <c r="S58" s="239"/>
      <c r="T58" s="239"/>
      <c r="U58" s="239"/>
      <c r="V58" s="239"/>
      <c r="W58" s="239"/>
      <c r="X58" s="239"/>
      <c r="Y58" s="239"/>
      <c r="Z58" s="239"/>
      <c r="AA58" s="239"/>
      <c r="AB58" s="239"/>
      <c r="AC58" s="239"/>
      <c r="AD58" s="239"/>
      <c r="AE58" s="239"/>
      <c r="AF58" s="239"/>
      <c r="AG58" s="239"/>
      <c r="AH58" s="42">
        <f t="shared" si="1"/>
        <v>0</v>
      </c>
    </row>
    <row r="59" spans="1:34" ht="12.75" customHeight="1" x14ac:dyDescent="0.25">
      <c r="A59" s="592"/>
      <c r="B59" s="590"/>
      <c r="C59" s="602"/>
      <c r="D59" s="56" t="s">
        <v>1817</v>
      </c>
      <c r="E59" s="57">
        <v>80</v>
      </c>
      <c r="F59" s="57">
        <v>110</v>
      </c>
      <c r="G59" s="283" t="s">
        <v>2555</v>
      </c>
      <c r="H59" s="285">
        <f>VLOOKUP(D59,Baza_cen[],4,0)</f>
        <v>0</v>
      </c>
      <c r="I59" s="276"/>
      <c r="J59" s="109">
        <f t="shared" si="0"/>
        <v>0</v>
      </c>
      <c r="P59" s="35"/>
      <c r="Q59" s="274" t="str">
        <f t="shared" si="2"/>
        <v>mb</v>
      </c>
      <c r="R59" s="239"/>
      <c r="S59" s="239"/>
      <c r="T59" s="239"/>
      <c r="U59" s="239"/>
      <c r="V59" s="239"/>
      <c r="W59" s="239"/>
      <c r="X59" s="239"/>
      <c r="Y59" s="239"/>
      <c r="Z59" s="239"/>
      <c r="AA59" s="239"/>
      <c r="AB59" s="239"/>
      <c r="AC59" s="239"/>
      <c r="AD59" s="239"/>
      <c r="AE59" s="239"/>
      <c r="AF59" s="239"/>
      <c r="AG59" s="239"/>
      <c r="AH59" s="42">
        <f t="shared" si="1"/>
        <v>0</v>
      </c>
    </row>
    <row r="60" spans="1:34" ht="12.75" customHeight="1" x14ac:dyDescent="0.25">
      <c r="A60" s="592"/>
      <c r="B60" s="590"/>
      <c r="C60" s="602"/>
      <c r="D60" s="56" t="s">
        <v>1818</v>
      </c>
      <c r="E60" s="57">
        <v>80</v>
      </c>
      <c r="F60" s="57">
        <v>120</v>
      </c>
      <c r="G60" s="283" t="s">
        <v>2555</v>
      </c>
      <c r="H60" s="285">
        <f>VLOOKUP(D60,Baza_cen[],4,0)</f>
        <v>0</v>
      </c>
      <c r="I60" s="276"/>
      <c r="J60" s="109">
        <f t="shared" si="0"/>
        <v>0</v>
      </c>
      <c r="P60" s="35"/>
      <c r="Q60" s="274" t="str">
        <f t="shared" si="2"/>
        <v>mb</v>
      </c>
      <c r="R60" s="239"/>
      <c r="S60" s="239"/>
      <c r="T60" s="239"/>
      <c r="U60" s="239"/>
      <c r="V60" s="239"/>
      <c r="W60" s="239"/>
      <c r="X60" s="239"/>
      <c r="Y60" s="239"/>
      <c r="Z60" s="239"/>
      <c r="AA60" s="239"/>
      <c r="AB60" s="239"/>
      <c r="AC60" s="239"/>
      <c r="AD60" s="239"/>
      <c r="AE60" s="239"/>
      <c r="AF60" s="239"/>
      <c r="AG60" s="239"/>
      <c r="AH60" s="42">
        <f t="shared" si="1"/>
        <v>0</v>
      </c>
    </row>
    <row r="61" spans="1:34" ht="12.75" customHeight="1" x14ac:dyDescent="0.25">
      <c r="A61" s="592"/>
      <c r="B61" s="590"/>
      <c r="C61" s="602"/>
      <c r="D61" s="56" t="s">
        <v>1819</v>
      </c>
      <c r="E61" s="57">
        <v>80</v>
      </c>
      <c r="F61" s="57">
        <v>130</v>
      </c>
      <c r="G61" s="283" t="s">
        <v>2555</v>
      </c>
      <c r="H61" s="285">
        <f>VLOOKUP(D61,Baza_cen[],4,0)</f>
        <v>0</v>
      </c>
      <c r="I61" s="276"/>
      <c r="J61" s="109">
        <f t="shared" si="0"/>
        <v>0</v>
      </c>
      <c r="P61" s="35"/>
      <c r="Q61" s="274" t="str">
        <f t="shared" si="2"/>
        <v>mb</v>
      </c>
      <c r="R61" s="239"/>
      <c r="S61" s="239"/>
      <c r="T61" s="239"/>
      <c r="U61" s="239"/>
      <c r="V61" s="239"/>
      <c r="W61" s="239"/>
      <c r="X61" s="239"/>
      <c r="Y61" s="239"/>
      <c r="Z61" s="239"/>
      <c r="AA61" s="239"/>
      <c r="AB61" s="239"/>
      <c r="AC61" s="239"/>
      <c r="AD61" s="239"/>
      <c r="AE61" s="239"/>
      <c r="AF61" s="239"/>
      <c r="AG61" s="239"/>
      <c r="AH61" s="42">
        <f t="shared" si="1"/>
        <v>0</v>
      </c>
    </row>
    <row r="62" spans="1:34" ht="12.75" customHeight="1" x14ac:dyDescent="0.25">
      <c r="A62" s="592"/>
      <c r="B62" s="590"/>
      <c r="C62" s="602"/>
      <c r="D62" s="56" t="s">
        <v>1820</v>
      </c>
      <c r="E62" s="57">
        <v>80</v>
      </c>
      <c r="F62" s="57">
        <v>140</v>
      </c>
      <c r="G62" s="283" t="s">
        <v>2555</v>
      </c>
      <c r="H62" s="285">
        <f>VLOOKUP(D62,Baza_cen[],4,0)</f>
        <v>0</v>
      </c>
      <c r="I62" s="276"/>
      <c r="J62" s="109">
        <f t="shared" si="0"/>
        <v>0</v>
      </c>
      <c r="P62" s="35"/>
      <c r="Q62" s="274" t="str">
        <f t="shared" si="2"/>
        <v>mb</v>
      </c>
      <c r="R62" s="239"/>
      <c r="S62" s="239"/>
      <c r="T62" s="239"/>
      <c r="U62" s="239"/>
      <c r="V62" s="239"/>
      <c r="W62" s="239"/>
      <c r="X62" s="239"/>
      <c r="Y62" s="239"/>
      <c r="Z62" s="239"/>
      <c r="AA62" s="239"/>
      <c r="AB62" s="239"/>
      <c r="AC62" s="239"/>
      <c r="AD62" s="239"/>
      <c r="AE62" s="239"/>
      <c r="AF62" s="239"/>
      <c r="AG62" s="239"/>
      <c r="AH62" s="42">
        <f t="shared" si="1"/>
        <v>0</v>
      </c>
    </row>
    <row r="63" spans="1:34" ht="12.75" customHeight="1" x14ac:dyDescent="0.25">
      <c r="A63" s="592"/>
      <c r="B63" s="590"/>
      <c r="C63" s="602"/>
      <c r="D63" s="56" t="s">
        <v>1821</v>
      </c>
      <c r="E63" s="57">
        <v>80</v>
      </c>
      <c r="F63" s="57">
        <v>150</v>
      </c>
      <c r="G63" s="283" t="s">
        <v>2555</v>
      </c>
      <c r="H63" s="285">
        <f>VLOOKUP(D63,Baza_cen[],4,0)</f>
        <v>0</v>
      </c>
      <c r="I63" s="276"/>
      <c r="J63" s="109">
        <f t="shared" si="0"/>
        <v>0</v>
      </c>
      <c r="P63" s="35"/>
      <c r="Q63" s="274" t="str">
        <f t="shared" si="2"/>
        <v>mb</v>
      </c>
      <c r="R63" s="239"/>
      <c r="S63" s="239"/>
      <c r="T63" s="239"/>
      <c r="U63" s="239"/>
      <c r="V63" s="239"/>
      <c r="W63" s="239"/>
      <c r="X63" s="239"/>
      <c r="Y63" s="239"/>
      <c r="Z63" s="239"/>
      <c r="AA63" s="239"/>
      <c r="AB63" s="239"/>
      <c r="AC63" s="239"/>
      <c r="AD63" s="239"/>
      <c r="AE63" s="239"/>
      <c r="AF63" s="239"/>
      <c r="AG63" s="239"/>
      <c r="AH63" s="42">
        <f t="shared" si="1"/>
        <v>0</v>
      </c>
    </row>
    <row r="64" spans="1:34" ht="12.75" customHeight="1" x14ac:dyDescent="0.25">
      <c r="A64" s="592"/>
      <c r="B64" s="590"/>
      <c r="C64" s="602"/>
      <c r="D64" s="56" t="s">
        <v>1822</v>
      </c>
      <c r="E64" s="57">
        <v>80</v>
      </c>
      <c r="F64" s="57">
        <v>160</v>
      </c>
      <c r="G64" s="283" t="s">
        <v>2555</v>
      </c>
      <c r="H64" s="285">
        <f>VLOOKUP(D64,Baza_cen[],4,0)</f>
        <v>0</v>
      </c>
      <c r="I64" s="276"/>
      <c r="J64" s="109">
        <f t="shared" si="0"/>
        <v>0</v>
      </c>
      <c r="P64" s="35"/>
      <c r="Q64" s="274" t="str">
        <f t="shared" si="2"/>
        <v>mb</v>
      </c>
      <c r="R64" s="239"/>
      <c r="S64" s="239"/>
      <c r="T64" s="239"/>
      <c r="U64" s="239"/>
      <c r="V64" s="239"/>
      <c r="W64" s="239"/>
      <c r="X64" s="239"/>
      <c r="Y64" s="239"/>
      <c r="Z64" s="239"/>
      <c r="AA64" s="239"/>
      <c r="AB64" s="239"/>
      <c r="AC64" s="239"/>
      <c r="AD64" s="239"/>
      <c r="AE64" s="239"/>
      <c r="AF64" s="239"/>
      <c r="AG64" s="239"/>
      <c r="AH64" s="42">
        <f t="shared" si="1"/>
        <v>0</v>
      </c>
    </row>
    <row r="65" spans="1:34" ht="12.75" customHeight="1" x14ac:dyDescent="0.25">
      <c r="A65" s="592"/>
      <c r="B65" s="590"/>
      <c r="C65" s="602"/>
      <c r="D65" s="56" t="s">
        <v>1823</v>
      </c>
      <c r="E65" s="57">
        <v>80</v>
      </c>
      <c r="F65" s="57">
        <v>170</v>
      </c>
      <c r="G65" s="283" t="s">
        <v>2555</v>
      </c>
      <c r="H65" s="285">
        <f>VLOOKUP(D65,Baza_cen[],4,0)</f>
        <v>0</v>
      </c>
      <c r="I65" s="276"/>
      <c r="J65" s="109">
        <f t="shared" si="0"/>
        <v>0</v>
      </c>
      <c r="P65" s="35"/>
      <c r="Q65" s="274" t="str">
        <f t="shared" si="2"/>
        <v>mb</v>
      </c>
      <c r="R65" s="239"/>
      <c r="S65" s="239"/>
      <c r="T65" s="239"/>
      <c r="U65" s="239"/>
      <c r="V65" s="239"/>
      <c r="W65" s="239"/>
      <c r="X65" s="239"/>
      <c r="Y65" s="239"/>
      <c r="Z65" s="239"/>
      <c r="AA65" s="239"/>
      <c r="AB65" s="239"/>
      <c r="AC65" s="239"/>
      <c r="AD65" s="239"/>
      <c r="AE65" s="239"/>
      <c r="AF65" s="239"/>
      <c r="AG65" s="239"/>
      <c r="AH65" s="42">
        <f t="shared" si="1"/>
        <v>0</v>
      </c>
    </row>
    <row r="66" spans="1:34" ht="12.75" customHeight="1" x14ac:dyDescent="0.25">
      <c r="A66" s="592"/>
      <c r="B66" s="590"/>
      <c r="C66" s="602"/>
      <c r="D66" s="56" t="s">
        <v>1824</v>
      </c>
      <c r="E66" s="57">
        <v>80</v>
      </c>
      <c r="F66" s="57">
        <v>180</v>
      </c>
      <c r="G66" s="283" t="s">
        <v>2555</v>
      </c>
      <c r="H66" s="285">
        <f>VLOOKUP(D66,Baza_cen[],4,0)</f>
        <v>0</v>
      </c>
      <c r="I66" s="276"/>
      <c r="J66" s="109">
        <f t="shared" si="0"/>
        <v>0</v>
      </c>
      <c r="P66" s="35"/>
      <c r="Q66" s="274" t="str">
        <f t="shared" si="2"/>
        <v>mb</v>
      </c>
      <c r="R66" s="239"/>
      <c r="S66" s="239"/>
      <c r="T66" s="239"/>
      <c r="U66" s="239"/>
      <c r="V66" s="239"/>
      <c r="W66" s="239"/>
      <c r="X66" s="239"/>
      <c r="Y66" s="239"/>
      <c r="Z66" s="239"/>
      <c r="AA66" s="239"/>
      <c r="AB66" s="239"/>
      <c r="AC66" s="239"/>
      <c r="AD66" s="239"/>
      <c r="AE66" s="239"/>
      <c r="AF66" s="239"/>
      <c r="AG66" s="239"/>
      <c r="AH66" s="42">
        <f t="shared" si="1"/>
        <v>0</v>
      </c>
    </row>
    <row r="67" spans="1:34" ht="12.75" customHeight="1" x14ac:dyDescent="0.25">
      <c r="A67" s="592"/>
      <c r="B67" s="590"/>
      <c r="C67" s="602"/>
      <c r="D67" s="56" t="s">
        <v>1825</v>
      </c>
      <c r="E67" s="57">
        <v>80</v>
      </c>
      <c r="F67" s="57">
        <v>190</v>
      </c>
      <c r="G67" s="283" t="s">
        <v>2555</v>
      </c>
      <c r="H67" s="285">
        <f>VLOOKUP(D67,Baza_cen[],4,0)</f>
        <v>0</v>
      </c>
      <c r="I67" s="276"/>
      <c r="J67" s="109">
        <f t="shared" si="0"/>
        <v>0</v>
      </c>
      <c r="P67" s="35"/>
      <c r="Q67" s="274" t="str">
        <f t="shared" si="2"/>
        <v>mb</v>
      </c>
      <c r="R67" s="239"/>
      <c r="S67" s="239"/>
      <c r="T67" s="239"/>
      <c r="U67" s="239"/>
      <c r="V67" s="239"/>
      <c r="W67" s="239"/>
      <c r="X67" s="239"/>
      <c r="Y67" s="239"/>
      <c r="Z67" s="239"/>
      <c r="AA67" s="239"/>
      <c r="AB67" s="239"/>
      <c r="AC67" s="239"/>
      <c r="AD67" s="239"/>
      <c r="AE67" s="239"/>
      <c r="AF67" s="239"/>
      <c r="AG67" s="239"/>
      <c r="AH67" s="42">
        <f t="shared" si="1"/>
        <v>0</v>
      </c>
    </row>
    <row r="68" spans="1:34" ht="12.75" customHeight="1" x14ac:dyDescent="0.25">
      <c r="A68" s="592"/>
      <c r="B68" s="657"/>
      <c r="C68" s="602"/>
      <c r="D68" s="286" t="s">
        <v>1826</v>
      </c>
      <c r="E68" s="213">
        <v>80</v>
      </c>
      <c r="F68" s="213">
        <v>200</v>
      </c>
      <c r="G68" s="288" t="s">
        <v>2555</v>
      </c>
      <c r="H68" s="290">
        <f>VLOOKUP(D68,Baza_cen[],4,0)</f>
        <v>0</v>
      </c>
      <c r="I68" s="276"/>
      <c r="J68" s="109">
        <f t="shared" si="0"/>
        <v>0</v>
      </c>
      <c r="P68" s="35"/>
      <c r="Q68" s="274" t="str">
        <f t="shared" si="2"/>
        <v>mb</v>
      </c>
      <c r="R68" s="239"/>
      <c r="S68" s="239"/>
      <c r="T68" s="239"/>
      <c r="U68" s="239"/>
      <c r="V68" s="239"/>
      <c r="W68" s="239"/>
      <c r="X68" s="239"/>
      <c r="Y68" s="239"/>
      <c r="Z68" s="239"/>
      <c r="AA68" s="239"/>
      <c r="AB68" s="239"/>
      <c r="AC68" s="239"/>
      <c r="AD68" s="239"/>
      <c r="AE68" s="239"/>
      <c r="AF68" s="239"/>
      <c r="AG68" s="239"/>
      <c r="AH68" s="42">
        <f t="shared" si="1"/>
        <v>0</v>
      </c>
    </row>
    <row r="69" spans="1:34" ht="12.75" customHeight="1" x14ac:dyDescent="0.25">
      <c r="A69" s="592"/>
      <c r="B69" s="590" t="s">
        <v>31</v>
      </c>
      <c r="C69" s="602" t="s">
        <v>32</v>
      </c>
      <c r="D69" s="51" t="s">
        <v>1827</v>
      </c>
      <c r="E69" s="182">
        <v>90</v>
      </c>
      <c r="F69" s="182">
        <v>50</v>
      </c>
      <c r="G69" s="278" t="s">
        <v>2555</v>
      </c>
      <c r="H69" s="280">
        <f>VLOOKUP(D69,Baza_cen[],4,0)</f>
        <v>0</v>
      </c>
      <c r="J69" s="109">
        <f t="shared" ref="J69:J132" si="3">H69*(1-$J$3)</f>
        <v>0</v>
      </c>
      <c r="P69" s="35"/>
      <c r="Q69" s="274" t="str">
        <f t="shared" si="2"/>
        <v>mb</v>
      </c>
      <c r="R69" s="239"/>
      <c r="S69" s="239"/>
      <c r="T69" s="239"/>
      <c r="U69" s="239"/>
      <c r="V69" s="239"/>
      <c r="W69" s="239"/>
      <c r="X69" s="239"/>
      <c r="Y69" s="239"/>
      <c r="Z69" s="239"/>
      <c r="AA69" s="239"/>
      <c r="AB69" s="239"/>
      <c r="AC69" s="239"/>
      <c r="AD69" s="239"/>
      <c r="AE69" s="239"/>
      <c r="AF69" s="239"/>
      <c r="AG69" s="239"/>
      <c r="AH69" s="42">
        <f t="shared" ref="AH69:AH132" si="4">P69*J69</f>
        <v>0</v>
      </c>
    </row>
    <row r="70" spans="1:34" ht="12.75" customHeight="1" x14ac:dyDescent="0.25">
      <c r="A70" s="592"/>
      <c r="B70" s="590"/>
      <c r="C70" s="602"/>
      <c r="D70" s="56" t="s">
        <v>1828</v>
      </c>
      <c r="E70" s="57">
        <v>90</v>
      </c>
      <c r="F70" s="57">
        <v>60</v>
      </c>
      <c r="G70" s="283" t="s">
        <v>2555</v>
      </c>
      <c r="H70" s="285">
        <f>VLOOKUP(D70,Baza_cen[],4,0)</f>
        <v>0</v>
      </c>
      <c r="J70" s="109">
        <f t="shared" si="3"/>
        <v>0</v>
      </c>
      <c r="P70" s="35"/>
      <c r="Q70" s="274" t="str">
        <f t="shared" ref="Q70:Q133" si="5">$Q$3</f>
        <v>mb</v>
      </c>
      <c r="R70" s="239"/>
      <c r="S70" s="239"/>
      <c r="T70" s="239"/>
      <c r="U70" s="239"/>
      <c r="V70" s="239"/>
      <c r="W70" s="239"/>
      <c r="X70" s="239"/>
      <c r="Y70" s="239"/>
      <c r="Z70" s="239"/>
      <c r="AA70" s="239"/>
      <c r="AB70" s="239"/>
      <c r="AC70" s="239"/>
      <c r="AD70" s="239"/>
      <c r="AE70" s="239"/>
      <c r="AF70" s="239"/>
      <c r="AG70" s="239"/>
      <c r="AH70" s="42">
        <f t="shared" si="4"/>
        <v>0</v>
      </c>
    </row>
    <row r="71" spans="1:34" ht="12.75" customHeight="1" x14ac:dyDescent="0.25">
      <c r="A71" s="592"/>
      <c r="B71" s="590"/>
      <c r="C71" s="602"/>
      <c r="D71" s="56" t="s">
        <v>1829</v>
      </c>
      <c r="E71" s="57">
        <v>90</v>
      </c>
      <c r="F71" s="57">
        <v>70</v>
      </c>
      <c r="G71" s="283" t="s">
        <v>2555</v>
      </c>
      <c r="H71" s="285">
        <f>VLOOKUP(D71,Baza_cen[],4,0)</f>
        <v>0</v>
      </c>
      <c r="J71" s="109">
        <f t="shared" si="3"/>
        <v>0</v>
      </c>
      <c r="P71" s="35"/>
      <c r="Q71" s="274" t="str">
        <f t="shared" si="5"/>
        <v>mb</v>
      </c>
      <c r="R71" s="239"/>
      <c r="S71" s="239"/>
      <c r="T71" s="239"/>
      <c r="U71" s="239"/>
      <c r="V71" s="239"/>
      <c r="W71" s="239"/>
      <c r="X71" s="239"/>
      <c r="Y71" s="239"/>
      <c r="Z71" s="239"/>
      <c r="AA71" s="239"/>
      <c r="AB71" s="239"/>
      <c r="AC71" s="239"/>
      <c r="AD71" s="239"/>
      <c r="AE71" s="239"/>
      <c r="AF71" s="239"/>
      <c r="AG71" s="239"/>
      <c r="AH71" s="42">
        <f t="shared" si="4"/>
        <v>0</v>
      </c>
    </row>
    <row r="72" spans="1:34" ht="12.75" customHeight="1" x14ac:dyDescent="0.25">
      <c r="A72" s="592"/>
      <c r="B72" s="590"/>
      <c r="C72" s="602"/>
      <c r="D72" s="56" t="s">
        <v>1830</v>
      </c>
      <c r="E72" s="57">
        <v>90</v>
      </c>
      <c r="F72" s="57">
        <v>80</v>
      </c>
      <c r="G72" s="283" t="s">
        <v>2555</v>
      </c>
      <c r="H72" s="285">
        <f>VLOOKUP(D72,Baza_cen[],4,0)</f>
        <v>0</v>
      </c>
      <c r="J72" s="109">
        <f t="shared" si="3"/>
        <v>0</v>
      </c>
      <c r="P72" s="35"/>
      <c r="Q72" s="274" t="str">
        <f t="shared" si="5"/>
        <v>mb</v>
      </c>
      <c r="R72" s="239"/>
      <c r="S72" s="239"/>
      <c r="T72" s="239"/>
      <c r="U72" s="239"/>
      <c r="V72" s="239"/>
      <c r="W72" s="239"/>
      <c r="X72" s="239"/>
      <c r="Y72" s="239"/>
      <c r="Z72" s="239"/>
      <c r="AA72" s="239"/>
      <c r="AB72" s="239"/>
      <c r="AC72" s="239"/>
      <c r="AD72" s="239"/>
      <c r="AE72" s="239"/>
      <c r="AF72" s="239"/>
      <c r="AG72" s="239"/>
      <c r="AH72" s="42">
        <f t="shared" si="4"/>
        <v>0</v>
      </c>
    </row>
    <row r="73" spans="1:34" ht="12.75" customHeight="1" x14ac:dyDescent="0.25">
      <c r="A73" s="592"/>
      <c r="B73" s="590"/>
      <c r="C73" s="602"/>
      <c r="D73" s="56" t="s">
        <v>1831</v>
      </c>
      <c r="E73" s="57">
        <v>90</v>
      </c>
      <c r="F73" s="57">
        <v>90</v>
      </c>
      <c r="G73" s="283" t="s">
        <v>2555</v>
      </c>
      <c r="H73" s="285">
        <f>VLOOKUP(D73,Baza_cen[],4,0)</f>
        <v>0</v>
      </c>
      <c r="J73" s="109">
        <f t="shared" si="3"/>
        <v>0</v>
      </c>
      <c r="P73" s="35"/>
      <c r="Q73" s="274" t="str">
        <f t="shared" si="5"/>
        <v>mb</v>
      </c>
      <c r="R73" s="239"/>
      <c r="S73" s="239"/>
      <c r="T73" s="239"/>
      <c r="U73" s="239"/>
      <c r="V73" s="239"/>
      <c r="W73" s="239"/>
      <c r="X73" s="239"/>
      <c r="Y73" s="239"/>
      <c r="Z73" s="239"/>
      <c r="AA73" s="239"/>
      <c r="AB73" s="239"/>
      <c r="AC73" s="239"/>
      <c r="AD73" s="239"/>
      <c r="AE73" s="239"/>
      <c r="AF73" s="239"/>
      <c r="AG73" s="239"/>
      <c r="AH73" s="42">
        <f t="shared" si="4"/>
        <v>0</v>
      </c>
    </row>
    <row r="74" spans="1:34" ht="12.75" customHeight="1" x14ac:dyDescent="0.25">
      <c r="A74" s="592"/>
      <c r="B74" s="590"/>
      <c r="C74" s="602"/>
      <c r="D74" s="56" t="s">
        <v>1832</v>
      </c>
      <c r="E74" s="57">
        <v>90</v>
      </c>
      <c r="F74" s="57">
        <v>100</v>
      </c>
      <c r="G74" s="283" t="s">
        <v>2555</v>
      </c>
      <c r="H74" s="285">
        <f>VLOOKUP(D74,Baza_cen[],4,0)</f>
        <v>0</v>
      </c>
      <c r="J74" s="109">
        <f t="shared" si="3"/>
        <v>0</v>
      </c>
      <c r="P74" s="35"/>
      <c r="Q74" s="274" t="str">
        <f t="shared" si="5"/>
        <v>mb</v>
      </c>
      <c r="R74" s="239"/>
      <c r="S74" s="239"/>
      <c r="T74" s="239"/>
      <c r="U74" s="239"/>
      <c r="V74" s="239"/>
      <c r="W74" s="239"/>
      <c r="X74" s="239"/>
      <c r="Y74" s="239"/>
      <c r="Z74" s="239"/>
      <c r="AA74" s="239"/>
      <c r="AB74" s="239"/>
      <c r="AC74" s="239"/>
      <c r="AD74" s="239"/>
      <c r="AE74" s="239"/>
      <c r="AF74" s="239"/>
      <c r="AG74" s="239"/>
      <c r="AH74" s="42">
        <f t="shared" si="4"/>
        <v>0</v>
      </c>
    </row>
    <row r="75" spans="1:34" ht="12.75" customHeight="1" x14ac:dyDescent="0.25">
      <c r="A75" s="592"/>
      <c r="B75" s="590"/>
      <c r="C75" s="602"/>
      <c r="D75" s="56" t="s">
        <v>1833</v>
      </c>
      <c r="E75" s="57">
        <v>90</v>
      </c>
      <c r="F75" s="57">
        <v>110</v>
      </c>
      <c r="G75" s="283" t="s">
        <v>2555</v>
      </c>
      <c r="H75" s="285">
        <f>VLOOKUP(D75,Baza_cen[],4,0)</f>
        <v>0</v>
      </c>
      <c r="J75" s="109">
        <f t="shared" si="3"/>
        <v>0</v>
      </c>
      <c r="P75" s="35"/>
      <c r="Q75" s="274" t="str">
        <f t="shared" si="5"/>
        <v>mb</v>
      </c>
      <c r="R75" s="239"/>
      <c r="S75" s="239"/>
      <c r="T75" s="239"/>
      <c r="U75" s="239"/>
      <c r="V75" s="239"/>
      <c r="W75" s="239"/>
      <c r="X75" s="239"/>
      <c r="Y75" s="239"/>
      <c r="Z75" s="239"/>
      <c r="AA75" s="239"/>
      <c r="AB75" s="239"/>
      <c r="AC75" s="239"/>
      <c r="AD75" s="239"/>
      <c r="AE75" s="239"/>
      <c r="AF75" s="239"/>
      <c r="AG75" s="239"/>
      <c r="AH75" s="42">
        <f t="shared" si="4"/>
        <v>0</v>
      </c>
    </row>
    <row r="76" spans="1:34" ht="12.75" customHeight="1" x14ac:dyDescent="0.25">
      <c r="A76" s="592"/>
      <c r="B76" s="590"/>
      <c r="C76" s="602"/>
      <c r="D76" s="56" t="s">
        <v>1834</v>
      </c>
      <c r="E76" s="57">
        <v>90</v>
      </c>
      <c r="F76" s="57">
        <v>120</v>
      </c>
      <c r="G76" s="283" t="s">
        <v>2555</v>
      </c>
      <c r="H76" s="285">
        <f>VLOOKUP(D76,Baza_cen[],4,0)</f>
        <v>0</v>
      </c>
      <c r="J76" s="109">
        <f t="shared" si="3"/>
        <v>0</v>
      </c>
      <c r="P76" s="35"/>
      <c r="Q76" s="274" t="str">
        <f t="shared" si="5"/>
        <v>mb</v>
      </c>
      <c r="R76" s="239"/>
      <c r="S76" s="239"/>
      <c r="T76" s="239"/>
      <c r="U76" s="239"/>
      <c r="V76" s="239"/>
      <c r="W76" s="239"/>
      <c r="X76" s="239"/>
      <c r="Y76" s="239"/>
      <c r="Z76" s="239"/>
      <c r="AA76" s="239"/>
      <c r="AB76" s="239"/>
      <c r="AC76" s="239"/>
      <c r="AD76" s="239"/>
      <c r="AE76" s="239"/>
      <c r="AF76" s="239"/>
      <c r="AG76" s="239"/>
      <c r="AH76" s="42">
        <f t="shared" si="4"/>
        <v>0</v>
      </c>
    </row>
    <row r="77" spans="1:34" ht="12.75" customHeight="1" x14ac:dyDescent="0.25">
      <c r="A77" s="592"/>
      <c r="B77" s="590"/>
      <c r="C77" s="602"/>
      <c r="D77" s="56" t="s">
        <v>1835</v>
      </c>
      <c r="E77" s="57">
        <v>90</v>
      </c>
      <c r="F77" s="57">
        <v>130</v>
      </c>
      <c r="G77" s="283" t="s">
        <v>2555</v>
      </c>
      <c r="H77" s="285">
        <f>VLOOKUP(D77,Baza_cen[],4,0)</f>
        <v>0</v>
      </c>
      <c r="I77" s="276"/>
      <c r="J77" s="109">
        <f t="shared" si="3"/>
        <v>0</v>
      </c>
      <c r="P77" s="35"/>
      <c r="Q77" s="274" t="str">
        <f t="shared" si="5"/>
        <v>mb</v>
      </c>
      <c r="R77" s="239"/>
      <c r="S77" s="239"/>
      <c r="T77" s="239"/>
      <c r="U77" s="239"/>
      <c r="V77" s="239"/>
      <c r="W77" s="239"/>
      <c r="X77" s="239"/>
      <c r="Y77" s="239"/>
      <c r="Z77" s="239"/>
      <c r="AA77" s="239"/>
      <c r="AB77" s="239"/>
      <c r="AC77" s="239"/>
      <c r="AD77" s="239"/>
      <c r="AE77" s="239"/>
      <c r="AF77" s="239"/>
      <c r="AG77" s="239"/>
      <c r="AH77" s="42">
        <f t="shared" si="4"/>
        <v>0</v>
      </c>
    </row>
    <row r="78" spans="1:34" ht="12.75" customHeight="1" x14ac:dyDescent="0.25">
      <c r="A78" s="592"/>
      <c r="B78" s="590"/>
      <c r="C78" s="602"/>
      <c r="D78" s="56" t="s">
        <v>1836</v>
      </c>
      <c r="E78" s="57">
        <v>90</v>
      </c>
      <c r="F78" s="57">
        <v>140</v>
      </c>
      <c r="G78" s="283" t="s">
        <v>2555</v>
      </c>
      <c r="H78" s="285">
        <f>VLOOKUP(D78,Baza_cen[],4,0)</f>
        <v>0</v>
      </c>
      <c r="I78" s="276"/>
      <c r="J78" s="109">
        <f t="shared" si="3"/>
        <v>0</v>
      </c>
      <c r="P78" s="35"/>
      <c r="Q78" s="274" t="str">
        <f t="shared" si="5"/>
        <v>mb</v>
      </c>
      <c r="R78" s="239"/>
      <c r="S78" s="239"/>
      <c r="T78" s="239"/>
      <c r="U78" s="239"/>
      <c r="V78" s="239"/>
      <c r="W78" s="239"/>
      <c r="X78" s="239"/>
      <c r="Y78" s="239"/>
      <c r="Z78" s="239"/>
      <c r="AA78" s="239"/>
      <c r="AB78" s="239"/>
      <c r="AC78" s="239"/>
      <c r="AD78" s="239"/>
      <c r="AE78" s="239"/>
      <c r="AF78" s="239"/>
      <c r="AG78" s="239"/>
      <c r="AH78" s="42">
        <f t="shared" si="4"/>
        <v>0</v>
      </c>
    </row>
    <row r="79" spans="1:34" ht="12.75" customHeight="1" x14ac:dyDescent="0.25">
      <c r="A79" s="592"/>
      <c r="B79" s="590"/>
      <c r="C79" s="602"/>
      <c r="D79" s="56" t="s">
        <v>1837</v>
      </c>
      <c r="E79" s="57">
        <v>90</v>
      </c>
      <c r="F79" s="57">
        <v>150</v>
      </c>
      <c r="G79" s="283" t="s">
        <v>2555</v>
      </c>
      <c r="H79" s="285">
        <f>VLOOKUP(D79,Baza_cen[],4,0)</f>
        <v>0</v>
      </c>
      <c r="I79" s="276"/>
      <c r="J79" s="109">
        <f t="shared" si="3"/>
        <v>0</v>
      </c>
      <c r="P79" s="35"/>
      <c r="Q79" s="274" t="str">
        <f t="shared" si="5"/>
        <v>mb</v>
      </c>
      <c r="R79" s="239"/>
      <c r="S79" s="239"/>
      <c r="T79" s="239"/>
      <c r="U79" s="239"/>
      <c r="V79" s="239"/>
      <c r="W79" s="239"/>
      <c r="X79" s="239"/>
      <c r="Y79" s="239"/>
      <c r="Z79" s="239"/>
      <c r="AA79" s="239"/>
      <c r="AB79" s="239"/>
      <c r="AC79" s="239"/>
      <c r="AD79" s="239"/>
      <c r="AE79" s="239"/>
      <c r="AF79" s="239"/>
      <c r="AG79" s="239"/>
      <c r="AH79" s="42">
        <f t="shared" si="4"/>
        <v>0</v>
      </c>
    </row>
    <row r="80" spans="1:34" ht="12.75" customHeight="1" x14ac:dyDescent="0.25">
      <c r="A80" s="592"/>
      <c r="B80" s="590"/>
      <c r="C80" s="602"/>
      <c r="D80" s="56" t="s">
        <v>1838</v>
      </c>
      <c r="E80" s="57">
        <v>90</v>
      </c>
      <c r="F80" s="57">
        <v>160</v>
      </c>
      <c r="G80" s="283" t="s">
        <v>2555</v>
      </c>
      <c r="H80" s="285">
        <f>VLOOKUP(D80,Baza_cen[],4,0)</f>
        <v>0</v>
      </c>
      <c r="I80" s="276"/>
      <c r="J80" s="109">
        <f t="shared" si="3"/>
        <v>0</v>
      </c>
      <c r="P80" s="35"/>
      <c r="Q80" s="274" t="str">
        <f t="shared" si="5"/>
        <v>mb</v>
      </c>
      <c r="R80" s="239"/>
      <c r="S80" s="239"/>
      <c r="T80" s="239"/>
      <c r="U80" s="239"/>
      <c r="V80" s="239"/>
      <c r="W80" s="239"/>
      <c r="X80" s="239"/>
      <c r="Y80" s="239"/>
      <c r="Z80" s="239"/>
      <c r="AA80" s="239"/>
      <c r="AB80" s="239"/>
      <c r="AC80" s="239"/>
      <c r="AD80" s="239"/>
      <c r="AE80" s="239"/>
      <c r="AF80" s="239"/>
      <c r="AG80" s="239"/>
      <c r="AH80" s="42">
        <f t="shared" si="4"/>
        <v>0</v>
      </c>
    </row>
    <row r="81" spans="1:34" ht="12.75" customHeight="1" x14ac:dyDescent="0.25">
      <c r="A81" s="592"/>
      <c r="B81" s="590"/>
      <c r="C81" s="602"/>
      <c r="D81" s="56" t="s">
        <v>1839</v>
      </c>
      <c r="E81" s="57">
        <v>90</v>
      </c>
      <c r="F81" s="57">
        <v>170</v>
      </c>
      <c r="G81" s="283" t="s">
        <v>2555</v>
      </c>
      <c r="H81" s="285">
        <f>VLOOKUP(D81,Baza_cen[],4,0)</f>
        <v>0</v>
      </c>
      <c r="I81" s="276"/>
      <c r="J81" s="109">
        <f t="shared" si="3"/>
        <v>0</v>
      </c>
      <c r="P81" s="35"/>
      <c r="Q81" s="274" t="str">
        <f t="shared" si="5"/>
        <v>mb</v>
      </c>
      <c r="R81" s="239"/>
      <c r="S81" s="239"/>
      <c r="T81" s="239"/>
      <c r="U81" s="239"/>
      <c r="V81" s="239"/>
      <c r="W81" s="239"/>
      <c r="X81" s="239"/>
      <c r="Y81" s="239"/>
      <c r="Z81" s="239"/>
      <c r="AA81" s="239"/>
      <c r="AB81" s="239"/>
      <c r="AC81" s="239"/>
      <c r="AD81" s="239"/>
      <c r="AE81" s="239"/>
      <c r="AF81" s="239"/>
      <c r="AG81" s="239"/>
      <c r="AH81" s="42">
        <f t="shared" si="4"/>
        <v>0</v>
      </c>
    </row>
    <row r="82" spans="1:34" ht="12.75" customHeight="1" x14ac:dyDescent="0.25">
      <c r="A82" s="592"/>
      <c r="B82" s="590"/>
      <c r="C82" s="602"/>
      <c r="D82" s="56" t="s">
        <v>1840</v>
      </c>
      <c r="E82" s="57">
        <v>90</v>
      </c>
      <c r="F82" s="57">
        <v>180</v>
      </c>
      <c r="G82" s="283" t="s">
        <v>2555</v>
      </c>
      <c r="H82" s="285">
        <f>VLOOKUP(D82,Baza_cen[],4,0)</f>
        <v>0</v>
      </c>
      <c r="I82" s="276"/>
      <c r="J82" s="109">
        <f t="shared" si="3"/>
        <v>0</v>
      </c>
      <c r="P82" s="35"/>
      <c r="Q82" s="274" t="str">
        <f t="shared" si="5"/>
        <v>mb</v>
      </c>
      <c r="R82" s="239"/>
      <c r="S82" s="239"/>
      <c r="T82" s="239"/>
      <c r="U82" s="239"/>
      <c r="V82" s="239"/>
      <c r="W82" s="239"/>
      <c r="X82" s="239"/>
      <c r="Y82" s="239"/>
      <c r="Z82" s="239"/>
      <c r="AA82" s="239"/>
      <c r="AB82" s="239"/>
      <c r="AC82" s="239"/>
      <c r="AD82" s="239"/>
      <c r="AE82" s="239"/>
      <c r="AF82" s="239"/>
      <c r="AG82" s="239"/>
      <c r="AH82" s="42">
        <f t="shared" si="4"/>
        <v>0</v>
      </c>
    </row>
    <row r="83" spans="1:34" ht="12.75" customHeight="1" x14ac:dyDescent="0.25">
      <c r="A83" s="592"/>
      <c r="B83" s="590"/>
      <c r="C83" s="602"/>
      <c r="D83" s="56" t="s">
        <v>1841</v>
      </c>
      <c r="E83" s="57">
        <v>90</v>
      </c>
      <c r="F83" s="57">
        <v>190</v>
      </c>
      <c r="G83" s="283" t="s">
        <v>2555</v>
      </c>
      <c r="H83" s="285">
        <f>VLOOKUP(D83,Baza_cen[],4,0)</f>
        <v>0</v>
      </c>
      <c r="I83" s="276"/>
      <c r="J83" s="109">
        <f t="shared" si="3"/>
        <v>0</v>
      </c>
      <c r="P83" s="35"/>
      <c r="Q83" s="274" t="str">
        <f t="shared" si="5"/>
        <v>mb</v>
      </c>
      <c r="R83" s="239"/>
      <c r="S83" s="239"/>
      <c r="T83" s="239"/>
      <c r="U83" s="239"/>
      <c r="V83" s="239"/>
      <c r="W83" s="239"/>
      <c r="X83" s="239"/>
      <c r="Y83" s="239"/>
      <c r="Z83" s="239"/>
      <c r="AA83" s="239"/>
      <c r="AB83" s="239"/>
      <c r="AC83" s="239"/>
      <c r="AD83" s="239"/>
      <c r="AE83" s="239"/>
      <c r="AF83" s="239"/>
      <c r="AG83" s="239"/>
      <c r="AH83" s="42">
        <f t="shared" si="4"/>
        <v>0</v>
      </c>
    </row>
    <row r="84" spans="1:34" ht="12.75" customHeight="1" x14ac:dyDescent="0.25">
      <c r="A84" s="592"/>
      <c r="B84" s="590"/>
      <c r="C84" s="602"/>
      <c r="D84" s="286" t="s">
        <v>1842</v>
      </c>
      <c r="E84" s="213">
        <v>90</v>
      </c>
      <c r="F84" s="213">
        <v>200</v>
      </c>
      <c r="G84" s="288" t="s">
        <v>2555</v>
      </c>
      <c r="H84" s="290">
        <f>VLOOKUP(D84,Baza_cen[],4,0)</f>
        <v>0</v>
      </c>
      <c r="I84" s="276"/>
      <c r="J84" s="109">
        <f t="shared" si="3"/>
        <v>0</v>
      </c>
      <c r="P84" s="35"/>
      <c r="Q84" s="274" t="str">
        <f t="shared" si="5"/>
        <v>mb</v>
      </c>
      <c r="R84" s="239"/>
      <c r="S84" s="239"/>
      <c r="T84" s="239"/>
      <c r="U84" s="239"/>
      <c r="V84" s="239"/>
      <c r="W84" s="239"/>
      <c r="X84" s="239"/>
      <c r="Y84" s="239"/>
      <c r="Z84" s="239"/>
      <c r="AA84" s="239"/>
      <c r="AB84" s="239"/>
      <c r="AC84" s="239"/>
      <c r="AD84" s="239"/>
      <c r="AE84" s="239"/>
      <c r="AF84" s="239"/>
      <c r="AG84" s="239"/>
      <c r="AH84" s="42">
        <f t="shared" si="4"/>
        <v>0</v>
      </c>
    </row>
    <row r="85" spans="1:34" ht="12.75" customHeight="1" x14ac:dyDescent="0.25">
      <c r="A85" s="592"/>
      <c r="B85" s="590"/>
      <c r="C85" s="602"/>
      <c r="D85" s="51" t="s">
        <v>1587</v>
      </c>
      <c r="E85" s="182">
        <v>100</v>
      </c>
      <c r="F85" s="182">
        <v>50</v>
      </c>
      <c r="G85" s="278" t="s">
        <v>2555</v>
      </c>
      <c r="H85" s="280">
        <f>VLOOKUP(D85,Baza_cen[],4,0)</f>
        <v>0</v>
      </c>
      <c r="I85" s="276"/>
      <c r="J85" s="109">
        <f t="shared" si="3"/>
        <v>0</v>
      </c>
      <c r="P85" s="35"/>
      <c r="Q85" s="274" t="str">
        <f t="shared" si="5"/>
        <v>mb</v>
      </c>
      <c r="R85" s="239"/>
      <c r="S85" s="239"/>
      <c r="T85" s="239"/>
      <c r="U85" s="239"/>
      <c r="V85" s="239"/>
      <c r="W85" s="239"/>
      <c r="X85" s="239"/>
      <c r="Y85" s="239"/>
      <c r="Z85" s="239"/>
      <c r="AA85" s="239"/>
      <c r="AB85" s="239"/>
      <c r="AC85" s="239"/>
      <c r="AD85" s="239"/>
      <c r="AE85" s="239"/>
      <c r="AF85" s="239"/>
      <c r="AG85" s="239"/>
      <c r="AH85" s="42">
        <f t="shared" si="4"/>
        <v>0</v>
      </c>
    </row>
    <row r="86" spans="1:34" ht="12.75" customHeight="1" x14ac:dyDescent="0.25">
      <c r="A86" s="592"/>
      <c r="B86" s="590"/>
      <c r="C86" s="602"/>
      <c r="D86" s="56" t="s">
        <v>1588</v>
      </c>
      <c r="E86" s="57">
        <v>100</v>
      </c>
      <c r="F86" s="57">
        <v>60</v>
      </c>
      <c r="G86" s="283" t="s">
        <v>2555</v>
      </c>
      <c r="H86" s="285">
        <f>VLOOKUP(D86,Baza_cen[],4,0)</f>
        <v>0</v>
      </c>
      <c r="I86" s="276"/>
      <c r="J86" s="109">
        <f t="shared" si="3"/>
        <v>0</v>
      </c>
      <c r="P86" s="35"/>
      <c r="Q86" s="274" t="str">
        <f t="shared" si="5"/>
        <v>mb</v>
      </c>
      <c r="R86" s="239"/>
      <c r="S86" s="239"/>
      <c r="T86" s="239"/>
      <c r="U86" s="239"/>
      <c r="V86" s="239"/>
      <c r="W86" s="239"/>
      <c r="X86" s="239"/>
      <c r="Y86" s="239"/>
      <c r="Z86" s="239"/>
      <c r="AA86" s="239"/>
      <c r="AB86" s="239"/>
      <c r="AC86" s="239"/>
      <c r="AD86" s="239"/>
      <c r="AE86" s="239"/>
      <c r="AF86" s="239"/>
      <c r="AG86" s="239"/>
      <c r="AH86" s="42">
        <f t="shared" si="4"/>
        <v>0</v>
      </c>
    </row>
    <row r="87" spans="1:34" ht="12.75" customHeight="1" x14ac:dyDescent="0.25">
      <c r="A87" s="592"/>
      <c r="B87" s="590"/>
      <c r="C87" s="602"/>
      <c r="D87" s="56" t="s">
        <v>1589</v>
      </c>
      <c r="E87" s="57">
        <v>100</v>
      </c>
      <c r="F87" s="57">
        <v>70</v>
      </c>
      <c r="G87" s="283" t="s">
        <v>2555</v>
      </c>
      <c r="H87" s="285">
        <f>VLOOKUP(D87,Baza_cen[],4,0)</f>
        <v>0</v>
      </c>
      <c r="J87" s="109">
        <f t="shared" si="3"/>
        <v>0</v>
      </c>
      <c r="P87" s="35"/>
      <c r="Q87" s="274" t="str">
        <f t="shared" si="5"/>
        <v>mb</v>
      </c>
      <c r="R87" s="239"/>
      <c r="S87" s="239"/>
      <c r="T87" s="239"/>
      <c r="U87" s="239"/>
      <c r="V87" s="239"/>
      <c r="W87" s="239"/>
      <c r="X87" s="239"/>
      <c r="Y87" s="239"/>
      <c r="Z87" s="239"/>
      <c r="AA87" s="239"/>
      <c r="AB87" s="239"/>
      <c r="AC87" s="239"/>
      <c r="AD87" s="239"/>
      <c r="AE87" s="239"/>
      <c r="AF87" s="239"/>
      <c r="AG87" s="239"/>
      <c r="AH87" s="42">
        <f t="shared" si="4"/>
        <v>0</v>
      </c>
    </row>
    <row r="88" spans="1:34" ht="12.75" customHeight="1" x14ac:dyDescent="0.25">
      <c r="A88" s="592"/>
      <c r="B88" s="590"/>
      <c r="C88" s="602"/>
      <c r="D88" s="56" t="s">
        <v>1590</v>
      </c>
      <c r="E88" s="57">
        <v>100</v>
      </c>
      <c r="F88" s="57">
        <v>80</v>
      </c>
      <c r="G88" s="283" t="s">
        <v>2555</v>
      </c>
      <c r="H88" s="285">
        <f>VLOOKUP(D88,Baza_cen[],4,0)</f>
        <v>0</v>
      </c>
      <c r="J88" s="109">
        <f t="shared" si="3"/>
        <v>0</v>
      </c>
      <c r="P88" s="35"/>
      <c r="Q88" s="274" t="str">
        <f t="shared" si="5"/>
        <v>mb</v>
      </c>
      <c r="R88" s="239"/>
      <c r="S88" s="239"/>
      <c r="T88" s="239"/>
      <c r="U88" s="239"/>
      <c r="V88" s="239"/>
      <c r="W88" s="239"/>
      <c r="X88" s="239"/>
      <c r="Y88" s="239"/>
      <c r="Z88" s="239"/>
      <c r="AA88" s="239"/>
      <c r="AB88" s="239"/>
      <c r="AC88" s="239"/>
      <c r="AD88" s="239"/>
      <c r="AE88" s="239"/>
      <c r="AF88" s="239"/>
      <c r="AG88" s="239"/>
      <c r="AH88" s="42">
        <f t="shared" si="4"/>
        <v>0</v>
      </c>
    </row>
    <row r="89" spans="1:34" ht="12.75" customHeight="1" x14ac:dyDescent="0.25">
      <c r="A89" s="592"/>
      <c r="B89" s="590"/>
      <c r="C89" s="602"/>
      <c r="D89" s="56" t="s">
        <v>1591</v>
      </c>
      <c r="E89" s="57">
        <v>100</v>
      </c>
      <c r="F89" s="57">
        <v>90</v>
      </c>
      <c r="G89" s="283" t="s">
        <v>2555</v>
      </c>
      <c r="H89" s="285">
        <f>VLOOKUP(D89,Baza_cen[],4,0)</f>
        <v>0</v>
      </c>
      <c r="J89" s="109">
        <f t="shared" si="3"/>
        <v>0</v>
      </c>
      <c r="P89" s="35"/>
      <c r="Q89" s="274" t="str">
        <f t="shared" si="5"/>
        <v>mb</v>
      </c>
      <c r="R89" s="239"/>
      <c r="S89" s="239"/>
      <c r="T89" s="239"/>
      <c r="U89" s="239"/>
      <c r="V89" s="239"/>
      <c r="W89" s="239"/>
      <c r="X89" s="239"/>
      <c r="Y89" s="239"/>
      <c r="Z89" s="239"/>
      <c r="AA89" s="239"/>
      <c r="AB89" s="239"/>
      <c r="AC89" s="239"/>
      <c r="AD89" s="239"/>
      <c r="AE89" s="239"/>
      <c r="AF89" s="239"/>
      <c r="AG89" s="239"/>
      <c r="AH89" s="42">
        <f t="shared" si="4"/>
        <v>0</v>
      </c>
    </row>
    <row r="90" spans="1:34" ht="12.75" customHeight="1" x14ac:dyDescent="0.25">
      <c r="A90" s="592"/>
      <c r="B90" s="590"/>
      <c r="C90" s="602"/>
      <c r="D90" s="56" t="s">
        <v>1592</v>
      </c>
      <c r="E90" s="57">
        <v>100</v>
      </c>
      <c r="F90" s="57">
        <v>100</v>
      </c>
      <c r="G90" s="283" t="s">
        <v>2555</v>
      </c>
      <c r="H90" s="285">
        <f>VLOOKUP(D90,Baza_cen[],4,0)</f>
        <v>0</v>
      </c>
      <c r="J90" s="109">
        <f t="shared" si="3"/>
        <v>0</v>
      </c>
      <c r="P90" s="35"/>
      <c r="Q90" s="274" t="str">
        <f t="shared" si="5"/>
        <v>mb</v>
      </c>
      <c r="R90" s="239"/>
      <c r="S90" s="239"/>
      <c r="T90" s="239"/>
      <c r="U90" s="239"/>
      <c r="V90" s="239"/>
      <c r="W90" s="239"/>
      <c r="X90" s="239"/>
      <c r="Y90" s="239"/>
      <c r="Z90" s="239"/>
      <c r="AA90" s="239"/>
      <c r="AB90" s="239"/>
      <c r="AC90" s="239"/>
      <c r="AD90" s="239"/>
      <c r="AE90" s="239"/>
      <c r="AF90" s="239"/>
      <c r="AG90" s="239"/>
      <c r="AH90" s="42">
        <f t="shared" si="4"/>
        <v>0</v>
      </c>
    </row>
    <row r="91" spans="1:34" ht="12.75" customHeight="1" x14ac:dyDescent="0.25">
      <c r="A91" s="592"/>
      <c r="B91" s="590"/>
      <c r="C91" s="602"/>
      <c r="D91" s="56" t="s">
        <v>1593</v>
      </c>
      <c r="E91" s="57">
        <v>100</v>
      </c>
      <c r="F91" s="57">
        <v>110</v>
      </c>
      <c r="G91" s="283" t="s">
        <v>2555</v>
      </c>
      <c r="H91" s="285">
        <f>VLOOKUP(D91,Baza_cen[],4,0)</f>
        <v>0</v>
      </c>
      <c r="J91" s="109">
        <f t="shared" si="3"/>
        <v>0</v>
      </c>
      <c r="P91" s="35"/>
      <c r="Q91" s="274" t="str">
        <f t="shared" si="5"/>
        <v>mb</v>
      </c>
      <c r="R91" s="239"/>
      <c r="S91" s="239"/>
      <c r="T91" s="239"/>
      <c r="U91" s="239"/>
      <c r="V91" s="239"/>
      <c r="W91" s="239"/>
      <c r="X91" s="239"/>
      <c r="Y91" s="239"/>
      <c r="Z91" s="239"/>
      <c r="AA91" s="239"/>
      <c r="AB91" s="239"/>
      <c r="AC91" s="239"/>
      <c r="AD91" s="239"/>
      <c r="AE91" s="239"/>
      <c r="AF91" s="239"/>
      <c r="AG91" s="239"/>
      <c r="AH91" s="42">
        <f t="shared" si="4"/>
        <v>0</v>
      </c>
    </row>
    <row r="92" spans="1:34" ht="12.75" customHeight="1" x14ac:dyDescent="0.25">
      <c r="A92" s="592"/>
      <c r="B92" s="590"/>
      <c r="C92" s="602"/>
      <c r="D92" s="56" t="s">
        <v>1594</v>
      </c>
      <c r="E92" s="57">
        <v>100</v>
      </c>
      <c r="F92" s="57">
        <v>120</v>
      </c>
      <c r="G92" s="283" t="s">
        <v>2555</v>
      </c>
      <c r="H92" s="285">
        <f>VLOOKUP(D92,Baza_cen[],4,0)</f>
        <v>0</v>
      </c>
      <c r="J92" s="109">
        <f t="shared" si="3"/>
        <v>0</v>
      </c>
      <c r="P92" s="35"/>
      <c r="Q92" s="274" t="str">
        <f t="shared" si="5"/>
        <v>mb</v>
      </c>
      <c r="R92" s="239"/>
      <c r="S92" s="239"/>
      <c r="T92" s="239"/>
      <c r="U92" s="239"/>
      <c r="V92" s="239"/>
      <c r="W92" s="239"/>
      <c r="X92" s="239"/>
      <c r="Y92" s="239"/>
      <c r="Z92" s="239"/>
      <c r="AA92" s="239"/>
      <c r="AB92" s="239"/>
      <c r="AC92" s="239"/>
      <c r="AD92" s="239"/>
      <c r="AE92" s="239"/>
      <c r="AF92" s="239"/>
      <c r="AG92" s="239"/>
      <c r="AH92" s="42">
        <f t="shared" si="4"/>
        <v>0</v>
      </c>
    </row>
    <row r="93" spans="1:34" ht="12.75" customHeight="1" x14ac:dyDescent="0.25">
      <c r="A93" s="592"/>
      <c r="B93" s="590"/>
      <c r="C93" s="602"/>
      <c r="D93" s="56" t="s">
        <v>1595</v>
      </c>
      <c r="E93" s="57">
        <v>100</v>
      </c>
      <c r="F93" s="57">
        <v>130</v>
      </c>
      <c r="G93" s="283" t="s">
        <v>2555</v>
      </c>
      <c r="H93" s="285">
        <f>VLOOKUP(D93,Baza_cen[],4,0)</f>
        <v>0</v>
      </c>
      <c r="J93" s="109">
        <f t="shared" si="3"/>
        <v>0</v>
      </c>
      <c r="P93" s="35"/>
      <c r="Q93" s="274" t="str">
        <f t="shared" si="5"/>
        <v>mb</v>
      </c>
      <c r="R93" s="239"/>
      <c r="S93" s="239"/>
      <c r="T93" s="239"/>
      <c r="U93" s="239"/>
      <c r="V93" s="239"/>
      <c r="W93" s="239"/>
      <c r="X93" s="239"/>
      <c r="Y93" s="239"/>
      <c r="Z93" s="239"/>
      <c r="AA93" s="239"/>
      <c r="AB93" s="239"/>
      <c r="AC93" s="239"/>
      <c r="AD93" s="239"/>
      <c r="AE93" s="239"/>
      <c r="AF93" s="239"/>
      <c r="AG93" s="239"/>
      <c r="AH93" s="42">
        <f t="shared" si="4"/>
        <v>0</v>
      </c>
    </row>
    <row r="94" spans="1:34" ht="12.75" customHeight="1" x14ac:dyDescent="0.25">
      <c r="A94" s="592"/>
      <c r="B94" s="590"/>
      <c r="C94" s="602"/>
      <c r="D94" s="56" t="s">
        <v>1596</v>
      </c>
      <c r="E94" s="57">
        <v>100</v>
      </c>
      <c r="F94" s="57">
        <v>140</v>
      </c>
      <c r="G94" s="283" t="s">
        <v>2555</v>
      </c>
      <c r="H94" s="285">
        <f>VLOOKUP(D94,Baza_cen[],4,0)</f>
        <v>0</v>
      </c>
      <c r="J94" s="109">
        <f t="shared" si="3"/>
        <v>0</v>
      </c>
      <c r="P94" s="35"/>
      <c r="Q94" s="274" t="str">
        <f t="shared" si="5"/>
        <v>mb</v>
      </c>
      <c r="R94" s="239"/>
      <c r="S94" s="239"/>
      <c r="T94" s="239"/>
      <c r="U94" s="239"/>
      <c r="V94" s="239"/>
      <c r="W94" s="239"/>
      <c r="X94" s="239"/>
      <c r="Y94" s="239"/>
      <c r="Z94" s="239"/>
      <c r="AA94" s="239"/>
      <c r="AB94" s="239"/>
      <c r="AC94" s="239"/>
      <c r="AD94" s="239"/>
      <c r="AE94" s="239"/>
      <c r="AF94" s="239"/>
      <c r="AG94" s="239"/>
      <c r="AH94" s="42">
        <f t="shared" si="4"/>
        <v>0</v>
      </c>
    </row>
    <row r="95" spans="1:34" ht="12.75" customHeight="1" x14ac:dyDescent="0.25">
      <c r="A95" s="592"/>
      <c r="B95" s="590"/>
      <c r="C95" s="602"/>
      <c r="D95" s="56" t="s">
        <v>1597</v>
      </c>
      <c r="E95" s="57">
        <v>100</v>
      </c>
      <c r="F95" s="57">
        <v>150</v>
      </c>
      <c r="G95" s="283" t="s">
        <v>2555</v>
      </c>
      <c r="H95" s="285">
        <f>VLOOKUP(D95,Baza_cen[],4,0)</f>
        <v>0</v>
      </c>
      <c r="I95" s="276"/>
      <c r="J95" s="109">
        <f t="shared" si="3"/>
        <v>0</v>
      </c>
      <c r="P95" s="35"/>
      <c r="Q95" s="274" t="str">
        <f t="shared" si="5"/>
        <v>mb</v>
      </c>
      <c r="R95" s="239"/>
      <c r="S95" s="239"/>
      <c r="T95" s="239"/>
      <c r="U95" s="239"/>
      <c r="V95" s="239"/>
      <c r="W95" s="239"/>
      <c r="X95" s="239"/>
      <c r="Y95" s="239"/>
      <c r="Z95" s="239"/>
      <c r="AA95" s="239"/>
      <c r="AB95" s="239"/>
      <c r="AC95" s="239"/>
      <c r="AD95" s="239"/>
      <c r="AE95" s="239"/>
      <c r="AF95" s="239"/>
      <c r="AG95" s="239"/>
      <c r="AH95" s="42">
        <f t="shared" si="4"/>
        <v>0</v>
      </c>
    </row>
    <row r="96" spans="1:34" ht="12.75" customHeight="1" x14ac:dyDescent="0.25">
      <c r="A96" s="592"/>
      <c r="B96" s="590"/>
      <c r="C96" s="602"/>
      <c r="D96" s="56" t="s">
        <v>1598</v>
      </c>
      <c r="E96" s="57">
        <v>100</v>
      </c>
      <c r="F96" s="57">
        <v>160</v>
      </c>
      <c r="G96" s="283" t="s">
        <v>2555</v>
      </c>
      <c r="H96" s="285">
        <f>VLOOKUP(D96,Baza_cen[],4,0)</f>
        <v>0</v>
      </c>
      <c r="I96" s="276"/>
      <c r="J96" s="109">
        <f t="shared" si="3"/>
        <v>0</v>
      </c>
      <c r="P96" s="35"/>
      <c r="Q96" s="274" t="str">
        <f t="shared" si="5"/>
        <v>mb</v>
      </c>
      <c r="R96" s="239"/>
      <c r="S96" s="239"/>
      <c r="T96" s="239"/>
      <c r="U96" s="239"/>
      <c r="V96" s="239"/>
      <c r="W96" s="239"/>
      <c r="X96" s="239"/>
      <c r="Y96" s="239"/>
      <c r="Z96" s="239"/>
      <c r="AA96" s="239"/>
      <c r="AB96" s="239"/>
      <c r="AC96" s="239"/>
      <c r="AD96" s="239"/>
      <c r="AE96" s="239"/>
      <c r="AF96" s="239"/>
      <c r="AG96" s="239"/>
      <c r="AH96" s="42">
        <f t="shared" si="4"/>
        <v>0</v>
      </c>
    </row>
    <row r="97" spans="1:34" ht="12.75" customHeight="1" x14ac:dyDescent="0.25">
      <c r="A97" s="592"/>
      <c r="B97" s="590"/>
      <c r="C97" s="602"/>
      <c r="D97" s="56" t="s">
        <v>1599</v>
      </c>
      <c r="E97" s="57">
        <v>100</v>
      </c>
      <c r="F97" s="57">
        <v>170</v>
      </c>
      <c r="G97" s="283" t="s">
        <v>2555</v>
      </c>
      <c r="H97" s="285">
        <f>VLOOKUP(D97,Baza_cen[],4,0)</f>
        <v>0</v>
      </c>
      <c r="I97" s="276"/>
      <c r="J97" s="109">
        <f t="shared" si="3"/>
        <v>0</v>
      </c>
      <c r="P97" s="35"/>
      <c r="Q97" s="274" t="str">
        <f t="shared" si="5"/>
        <v>mb</v>
      </c>
      <c r="R97" s="239"/>
      <c r="S97" s="239"/>
      <c r="T97" s="239"/>
      <c r="U97" s="239"/>
      <c r="V97" s="239"/>
      <c r="W97" s="239"/>
      <c r="X97" s="239"/>
      <c r="Y97" s="239"/>
      <c r="Z97" s="239"/>
      <c r="AA97" s="239"/>
      <c r="AB97" s="239"/>
      <c r="AC97" s="239"/>
      <c r="AD97" s="239"/>
      <c r="AE97" s="239"/>
      <c r="AF97" s="239"/>
      <c r="AG97" s="239"/>
      <c r="AH97" s="42">
        <f t="shared" si="4"/>
        <v>0</v>
      </c>
    </row>
    <row r="98" spans="1:34" ht="12.75" customHeight="1" x14ac:dyDescent="0.25">
      <c r="A98" s="592"/>
      <c r="B98" s="590"/>
      <c r="C98" s="602"/>
      <c r="D98" s="56" t="s">
        <v>1600</v>
      </c>
      <c r="E98" s="57">
        <v>100</v>
      </c>
      <c r="F98" s="57">
        <v>180</v>
      </c>
      <c r="G98" s="283" t="s">
        <v>2555</v>
      </c>
      <c r="H98" s="285">
        <f>VLOOKUP(D98,Baza_cen[],4,0)</f>
        <v>0</v>
      </c>
      <c r="I98" s="276"/>
      <c r="J98" s="109">
        <f t="shared" si="3"/>
        <v>0</v>
      </c>
      <c r="P98" s="35"/>
      <c r="Q98" s="274" t="str">
        <f t="shared" si="5"/>
        <v>mb</v>
      </c>
      <c r="R98" s="239"/>
      <c r="S98" s="239"/>
      <c r="T98" s="239"/>
      <c r="U98" s="239"/>
      <c r="V98" s="239"/>
      <c r="W98" s="239"/>
      <c r="X98" s="239"/>
      <c r="Y98" s="239"/>
      <c r="Z98" s="239"/>
      <c r="AA98" s="239"/>
      <c r="AB98" s="239"/>
      <c r="AC98" s="239"/>
      <c r="AD98" s="239"/>
      <c r="AE98" s="239"/>
      <c r="AF98" s="239"/>
      <c r="AG98" s="239"/>
      <c r="AH98" s="42">
        <f t="shared" si="4"/>
        <v>0</v>
      </c>
    </row>
    <row r="99" spans="1:34" ht="12.75" customHeight="1" x14ac:dyDescent="0.25">
      <c r="A99" s="592"/>
      <c r="B99" s="590"/>
      <c r="C99" s="602"/>
      <c r="D99" s="56" t="s">
        <v>1601</v>
      </c>
      <c r="E99" s="57">
        <v>100</v>
      </c>
      <c r="F99" s="57">
        <v>190</v>
      </c>
      <c r="G99" s="283" t="s">
        <v>2555</v>
      </c>
      <c r="H99" s="285">
        <f>VLOOKUP(D99,Baza_cen[],4,0)</f>
        <v>0</v>
      </c>
      <c r="I99" s="276"/>
      <c r="J99" s="109">
        <f t="shared" si="3"/>
        <v>0</v>
      </c>
      <c r="P99" s="35"/>
      <c r="Q99" s="274" t="str">
        <f t="shared" si="5"/>
        <v>mb</v>
      </c>
      <c r="R99" s="239"/>
      <c r="S99" s="239"/>
      <c r="T99" s="239"/>
      <c r="U99" s="239"/>
      <c r="V99" s="239"/>
      <c r="W99" s="239"/>
      <c r="X99" s="239"/>
      <c r="Y99" s="239"/>
      <c r="Z99" s="239"/>
      <c r="AA99" s="239"/>
      <c r="AB99" s="239"/>
      <c r="AC99" s="239"/>
      <c r="AD99" s="239"/>
      <c r="AE99" s="239"/>
      <c r="AF99" s="239"/>
      <c r="AG99" s="239"/>
      <c r="AH99" s="42">
        <f t="shared" si="4"/>
        <v>0</v>
      </c>
    </row>
    <row r="100" spans="1:34" ht="12.75" customHeight="1" x14ac:dyDescent="0.25">
      <c r="A100" s="592"/>
      <c r="B100" s="590"/>
      <c r="C100" s="602"/>
      <c r="D100" s="286" t="s">
        <v>1602</v>
      </c>
      <c r="E100" s="213">
        <v>100</v>
      </c>
      <c r="F100" s="213">
        <v>200</v>
      </c>
      <c r="G100" s="288" t="s">
        <v>2555</v>
      </c>
      <c r="H100" s="290">
        <f>VLOOKUP(D100,Baza_cen[],4,0)</f>
        <v>0</v>
      </c>
      <c r="I100" s="276"/>
      <c r="J100" s="109">
        <f t="shared" si="3"/>
        <v>0</v>
      </c>
      <c r="P100" s="35"/>
      <c r="Q100" s="274" t="str">
        <f t="shared" si="5"/>
        <v>mb</v>
      </c>
      <c r="R100" s="239"/>
      <c r="S100" s="239"/>
      <c r="T100" s="239"/>
      <c r="U100" s="239"/>
      <c r="V100" s="239"/>
      <c r="W100" s="239"/>
      <c r="X100" s="239"/>
      <c r="Y100" s="239"/>
      <c r="Z100" s="239"/>
      <c r="AA100" s="239"/>
      <c r="AB100" s="239"/>
      <c r="AC100" s="239"/>
      <c r="AD100" s="239"/>
      <c r="AE100" s="239"/>
      <c r="AF100" s="239"/>
      <c r="AG100" s="239"/>
      <c r="AH100" s="42">
        <f t="shared" si="4"/>
        <v>0</v>
      </c>
    </row>
    <row r="101" spans="1:34" ht="12.75" customHeight="1" x14ac:dyDescent="0.25">
      <c r="A101" s="592"/>
      <c r="B101" s="590"/>
      <c r="C101" s="602"/>
      <c r="D101" s="51" t="s">
        <v>1603</v>
      </c>
      <c r="E101" s="182">
        <v>110</v>
      </c>
      <c r="F101" s="182">
        <v>50</v>
      </c>
      <c r="G101" s="278" t="s">
        <v>2555</v>
      </c>
      <c r="H101" s="280">
        <f>VLOOKUP(D101,Baza_cen[],4,0)</f>
        <v>0</v>
      </c>
      <c r="I101" s="276"/>
      <c r="J101" s="109">
        <f t="shared" si="3"/>
        <v>0</v>
      </c>
      <c r="P101" s="35"/>
      <c r="Q101" s="274" t="str">
        <f t="shared" si="5"/>
        <v>mb</v>
      </c>
      <c r="R101" s="239"/>
      <c r="S101" s="239"/>
      <c r="T101" s="239"/>
      <c r="U101" s="239"/>
      <c r="V101" s="239"/>
      <c r="W101" s="239"/>
      <c r="X101" s="239"/>
      <c r="Y101" s="239"/>
      <c r="Z101" s="239"/>
      <c r="AA101" s="239"/>
      <c r="AB101" s="239"/>
      <c r="AC101" s="239"/>
      <c r="AD101" s="239"/>
      <c r="AE101" s="239"/>
      <c r="AF101" s="239"/>
      <c r="AG101" s="239"/>
      <c r="AH101" s="42">
        <f t="shared" si="4"/>
        <v>0</v>
      </c>
    </row>
    <row r="102" spans="1:34" ht="12.75" customHeight="1" x14ac:dyDescent="0.25">
      <c r="A102" s="592"/>
      <c r="B102" s="590"/>
      <c r="C102" s="602"/>
      <c r="D102" s="56" t="s">
        <v>1604</v>
      </c>
      <c r="E102" s="57">
        <v>110</v>
      </c>
      <c r="F102" s="57">
        <v>60</v>
      </c>
      <c r="G102" s="283" t="s">
        <v>2555</v>
      </c>
      <c r="H102" s="285">
        <f>VLOOKUP(D102,Baza_cen[],4,0)</f>
        <v>0</v>
      </c>
      <c r="I102" s="276"/>
      <c r="J102" s="109">
        <f t="shared" si="3"/>
        <v>0</v>
      </c>
      <c r="P102" s="35"/>
      <c r="Q102" s="274" t="str">
        <f t="shared" si="5"/>
        <v>mb</v>
      </c>
      <c r="R102" s="239"/>
      <c r="S102" s="239"/>
      <c r="T102" s="239"/>
      <c r="U102" s="239"/>
      <c r="V102" s="239"/>
      <c r="W102" s="239"/>
      <c r="X102" s="239"/>
      <c r="Y102" s="239"/>
      <c r="Z102" s="239"/>
      <c r="AA102" s="239"/>
      <c r="AB102" s="239"/>
      <c r="AC102" s="239"/>
      <c r="AD102" s="239"/>
      <c r="AE102" s="239"/>
      <c r="AF102" s="239"/>
      <c r="AG102" s="239"/>
      <c r="AH102" s="42">
        <f t="shared" si="4"/>
        <v>0</v>
      </c>
    </row>
    <row r="103" spans="1:34" ht="12.75" customHeight="1" x14ac:dyDescent="0.25">
      <c r="A103" s="592"/>
      <c r="B103" s="590"/>
      <c r="C103" s="602"/>
      <c r="D103" s="56" t="s">
        <v>1605</v>
      </c>
      <c r="E103" s="57">
        <v>110</v>
      </c>
      <c r="F103" s="57">
        <v>70</v>
      </c>
      <c r="G103" s="283" t="s">
        <v>2555</v>
      </c>
      <c r="H103" s="285">
        <f>VLOOKUP(D103,Baza_cen[],4,0)</f>
        <v>0</v>
      </c>
      <c r="I103" s="276"/>
      <c r="J103" s="109">
        <f t="shared" si="3"/>
        <v>0</v>
      </c>
      <c r="P103" s="35"/>
      <c r="Q103" s="274" t="str">
        <f t="shared" si="5"/>
        <v>mb</v>
      </c>
      <c r="R103" s="239"/>
      <c r="S103" s="239"/>
      <c r="T103" s="239"/>
      <c r="U103" s="239"/>
      <c r="V103" s="239"/>
      <c r="W103" s="239"/>
      <c r="X103" s="239"/>
      <c r="Y103" s="239"/>
      <c r="Z103" s="239"/>
      <c r="AA103" s="239"/>
      <c r="AB103" s="239"/>
      <c r="AC103" s="239"/>
      <c r="AD103" s="239"/>
      <c r="AE103" s="239"/>
      <c r="AF103" s="239"/>
      <c r="AG103" s="239"/>
      <c r="AH103" s="42">
        <f t="shared" si="4"/>
        <v>0</v>
      </c>
    </row>
    <row r="104" spans="1:34" ht="12.75" customHeight="1" x14ac:dyDescent="0.25">
      <c r="A104" s="592"/>
      <c r="B104" s="590"/>
      <c r="C104" s="602"/>
      <c r="D104" s="56" t="s">
        <v>1606</v>
      </c>
      <c r="E104" s="57">
        <v>110</v>
      </c>
      <c r="F104" s="57">
        <v>80</v>
      </c>
      <c r="G104" s="283" t="s">
        <v>2555</v>
      </c>
      <c r="H104" s="285">
        <f>VLOOKUP(D104,Baza_cen[],4,0)</f>
        <v>0</v>
      </c>
      <c r="I104" s="276"/>
      <c r="J104" s="109">
        <f t="shared" si="3"/>
        <v>0</v>
      </c>
      <c r="P104" s="35"/>
      <c r="Q104" s="274" t="str">
        <f t="shared" si="5"/>
        <v>mb</v>
      </c>
      <c r="R104" s="239"/>
      <c r="S104" s="239"/>
      <c r="T104" s="239"/>
      <c r="U104" s="239"/>
      <c r="V104" s="239"/>
      <c r="W104" s="239"/>
      <c r="X104" s="239"/>
      <c r="Y104" s="239"/>
      <c r="Z104" s="239"/>
      <c r="AA104" s="239"/>
      <c r="AB104" s="239"/>
      <c r="AC104" s="239"/>
      <c r="AD104" s="239"/>
      <c r="AE104" s="239"/>
      <c r="AF104" s="239"/>
      <c r="AG104" s="239"/>
      <c r="AH104" s="42">
        <f t="shared" si="4"/>
        <v>0</v>
      </c>
    </row>
    <row r="105" spans="1:34" ht="12.75" customHeight="1" x14ac:dyDescent="0.25">
      <c r="A105" s="592"/>
      <c r="B105" s="590"/>
      <c r="C105" s="602"/>
      <c r="D105" s="56" t="s">
        <v>1607</v>
      </c>
      <c r="E105" s="57">
        <v>110</v>
      </c>
      <c r="F105" s="57">
        <v>90</v>
      </c>
      <c r="G105" s="283" t="s">
        <v>2555</v>
      </c>
      <c r="H105" s="285">
        <f>VLOOKUP(D105,Baza_cen[],4,0)</f>
        <v>0</v>
      </c>
      <c r="J105" s="109">
        <f t="shared" si="3"/>
        <v>0</v>
      </c>
      <c r="P105" s="35"/>
      <c r="Q105" s="274" t="str">
        <f t="shared" si="5"/>
        <v>mb</v>
      </c>
      <c r="R105" s="239"/>
      <c r="S105" s="239"/>
      <c r="T105" s="239"/>
      <c r="U105" s="239"/>
      <c r="V105" s="239"/>
      <c r="W105" s="239"/>
      <c r="X105" s="239"/>
      <c r="Y105" s="239"/>
      <c r="Z105" s="239"/>
      <c r="AA105" s="239"/>
      <c r="AB105" s="239"/>
      <c r="AC105" s="239"/>
      <c r="AD105" s="239"/>
      <c r="AE105" s="239"/>
      <c r="AF105" s="239"/>
      <c r="AG105" s="239"/>
      <c r="AH105" s="42">
        <f t="shared" si="4"/>
        <v>0</v>
      </c>
    </row>
    <row r="106" spans="1:34" ht="12.75" customHeight="1" x14ac:dyDescent="0.25">
      <c r="A106" s="592"/>
      <c r="B106" s="590"/>
      <c r="C106" s="602"/>
      <c r="D106" s="56" t="s">
        <v>1608</v>
      </c>
      <c r="E106" s="57">
        <v>110</v>
      </c>
      <c r="F106" s="57">
        <v>100</v>
      </c>
      <c r="G106" s="283" t="s">
        <v>2555</v>
      </c>
      <c r="H106" s="285">
        <f>VLOOKUP(D106,Baza_cen[],4,0)</f>
        <v>0</v>
      </c>
      <c r="J106" s="109">
        <f t="shared" si="3"/>
        <v>0</v>
      </c>
      <c r="P106" s="35"/>
      <c r="Q106" s="274" t="str">
        <f t="shared" si="5"/>
        <v>mb</v>
      </c>
      <c r="R106" s="239"/>
      <c r="S106" s="239"/>
      <c r="T106" s="239"/>
      <c r="U106" s="239"/>
      <c r="V106" s="239"/>
      <c r="W106" s="239"/>
      <c r="X106" s="239"/>
      <c r="Y106" s="239"/>
      <c r="Z106" s="239"/>
      <c r="AA106" s="239"/>
      <c r="AB106" s="239"/>
      <c r="AC106" s="239"/>
      <c r="AD106" s="239"/>
      <c r="AE106" s="239"/>
      <c r="AF106" s="239"/>
      <c r="AG106" s="239"/>
      <c r="AH106" s="42">
        <f t="shared" si="4"/>
        <v>0</v>
      </c>
    </row>
    <row r="107" spans="1:34" ht="12.75" customHeight="1" x14ac:dyDescent="0.25">
      <c r="A107" s="592"/>
      <c r="B107" s="590"/>
      <c r="C107" s="602"/>
      <c r="D107" s="56" t="s">
        <v>1609</v>
      </c>
      <c r="E107" s="57">
        <v>110</v>
      </c>
      <c r="F107" s="57">
        <v>110</v>
      </c>
      <c r="G107" s="283" t="s">
        <v>2555</v>
      </c>
      <c r="H107" s="285">
        <f>VLOOKUP(D107,Baza_cen[],4,0)</f>
        <v>0</v>
      </c>
      <c r="J107" s="109">
        <f t="shared" si="3"/>
        <v>0</v>
      </c>
      <c r="P107" s="35"/>
      <c r="Q107" s="274" t="str">
        <f t="shared" si="5"/>
        <v>mb</v>
      </c>
      <c r="R107" s="239"/>
      <c r="S107" s="239"/>
      <c r="T107" s="239"/>
      <c r="U107" s="239"/>
      <c r="V107" s="239"/>
      <c r="W107" s="239"/>
      <c r="X107" s="239"/>
      <c r="Y107" s="239"/>
      <c r="Z107" s="239"/>
      <c r="AA107" s="239"/>
      <c r="AB107" s="239"/>
      <c r="AC107" s="239"/>
      <c r="AD107" s="239"/>
      <c r="AE107" s="239"/>
      <c r="AF107" s="239"/>
      <c r="AG107" s="239"/>
      <c r="AH107" s="42">
        <f t="shared" si="4"/>
        <v>0</v>
      </c>
    </row>
    <row r="108" spans="1:34" ht="12.75" customHeight="1" x14ac:dyDescent="0.25">
      <c r="A108" s="592"/>
      <c r="B108" s="590"/>
      <c r="C108" s="602"/>
      <c r="D108" s="56" t="s">
        <v>1610</v>
      </c>
      <c r="E108" s="57">
        <v>110</v>
      </c>
      <c r="F108" s="57">
        <v>120</v>
      </c>
      <c r="G108" s="283" t="s">
        <v>2555</v>
      </c>
      <c r="H108" s="285">
        <f>VLOOKUP(D108,Baza_cen[],4,0)</f>
        <v>0</v>
      </c>
      <c r="J108" s="109">
        <f t="shared" si="3"/>
        <v>0</v>
      </c>
      <c r="P108" s="35"/>
      <c r="Q108" s="274" t="str">
        <f t="shared" si="5"/>
        <v>mb</v>
      </c>
      <c r="R108" s="239"/>
      <c r="S108" s="239"/>
      <c r="T108" s="239"/>
      <c r="U108" s="239"/>
      <c r="V108" s="239"/>
      <c r="W108" s="239"/>
      <c r="X108" s="239"/>
      <c r="Y108" s="239"/>
      <c r="Z108" s="239"/>
      <c r="AA108" s="239"/>
      <c r="AB108" s="239"/>
      <c r="AC108" s="239"/>
      <c r="AD108" s="239"/>
      <c r="AE108" s="239"/>
      <c r="AF108" s="239"/>
      <c r="AG108" s="239"/>
      <c r="AH108" s="42">
        <f t="shared" si="4"/>
        <v>0</v>
      </c>
    </row>
    <row r="109" spans="1:34" ht="12.75" customHeight="1" x14ac:dyDescent="0.25">
      <c r="A109" s="592"/>
      <c r="B109" s="590"/>
      <c r="C109" s="602"/>
      <c r="D109" s="56" t="s">
        <v>1611</v>
      </c>
      <c r="E109" s="57">
        <v>110</v>
      </c>
      <c r="F109" s="57">
        <v>130</v>
      </c>
      <c r="G109" s="283" t="s">
        <v>2555</v>
      </c>
      <c r="H109" s="285">
        <f>VLOOKUP(D109,Baza_cen[],4,0)</f>
        <v>0</v>
      </c>
      <c r="J109" s="109">
        <f t="shared" si="3"/>
        <v>0</v>
      </c>
      <c r="P109" s="35"/>
      <c r="Q109" s="274" t="str">
        <f t="shared" si="5"/>
        <v>mb</v>
      </c>
      <c r="R109" s="239"/>
      <c r="S109" s="239"/>
      <c r="T109" s="239"/>
      <c r="U109" s="239"/>
      <c r="V109" s="239"/>
      <c r="W109" s="239"/>
      <c r="X109" s="239"/>
      <c r="Y109" s="239"/>
      <c r="Z109" s="239"/>
      <c r="AA109" s="239"/>
      <c r="AB109" s="239"/>
      <c r="AC109" s="239"/>
      <c r="AD109" s="239"/>
      <c r="AE109" s="239"/>
      <c r="AF109" s="239"/>
      <c r="AG109" s="239"/>
      <c r="AH109" s="42">
        <f t="shared" si="4"/>
        <v>0</v>
      </c>
    </row>
    <row r="110" spans="1:34" ht="12.75" customHeight="1" x14ac:dyDescent="0.25">
      <c r="A110" s="592"/>
      <c r="B110" s="590"/>
      <c r="C110" s="602"/>
      <c r="D110" s="56" t="s">
        <v>1612</v>
      </c>
      <c r="E110" s="57">
        <v>110</v>
      </c>
      <c r="F110" s="57">
        <v>140</v>
      </c>
      <c r="G110" s="283" t="s">
        <v>2555</v>
      </c>
      <c r="H110" s="285">
        <f>VLOOKUP(D110,Baza_cen[],4,0)</f>
        <v>0</v>
      </c>
      <c r="J110" s="109">
        <f t="shared" si="3"/>
        <v>0</v>
      </c>
      <c r="P110" s="35"/>
      <c r="Q110" s="274" t="str">
        <f t="shared" si="5"/>
        <v>mb</v>
      </c>
      <c r="R110" s="239"/>
      <c r="S110" s="239"/>
      <c r="T110" s="239"/>
      <c r="U110" s="239"/>
      <c r="V110" s="239"/>
      <c r="W110" s="239"/>
      <c r="X110" s="239"/>
      <c r="Y110" s="239"/>
      <c r="Z110" s="239"/>
      <c r="AA110" s="239"/>
      <c r="AB110" s="239"/>
      <c r="AC110" s="239"/>
      <c r="AD110" s="239"/>
      <c r="AE110" s="239"/>
      <c r="AF110" s="239"/>
      <c r="AG110" s="239"/>
      <c r="AH110" s="42">
        <f t="shared" si="4"/>
        <v>0</v>
      </c>
    </row>
    <row r="111" spans="1:34" ht="12.75" customHeight="1" x14ac:dyDescent="0.25">
      <c r="A111" s="592"/>
      <c r="B111" s="590"/>
      <c r="C111" s="602"/>
      <c r="D111" s="56" t="s">
        <v>1613</v>
      </c>
      <c r="E111" s="57">
        <v>110</v>
      </c>
      <c r="F111" s="57">
        <v>150</v>
      </c>
      <c r="G111" s="283" t="s">
        <v>2555</v>
      </c>
      <c r="H111" s="285">
        <f>VLOOKUP(D111,Baza_cen[],4,0)</f>
        <v>0</v>
      </c>
      <c r="J111" s="109">
        <f t="shared" si="3"/>
        <v>0</v>
      </c>
      <c r="P111" s="35"/>
      <c r="Q111" s="274" t="str">
        <f t="shared" si="5"/>
        <v>mb</v>
      </c>
      <c r="R111" s="239"/>
      <c r="S111" s="239"/>
      <c r="T111" s="239"/>
      <c r="U111" s="239"/>
      <c r="V111" s="239"/>
      <c r="W111" s="239"/>
      <c r="X111" s="239"/>
      <c r="Y111" s="239"/>
      <c r="Z111" s="239"/>
      <c r="AA111" s="239"/>
      <c r="AB111" s="239"/>
      <c r="AC111" s="239"/>
      <c r="AD111" s="239"/>
      <c r="AE111" s="239"/>
      <c r="AF111" s="239"/>
      <c r="AG111" s="239"/>
      <c r="AH111" s="42">
        <f t="shared" si="4"/>
        <v>0</v>
      </c>
    </row>
    <row r="112" spans="1:34" ht="12.75" customHeight="1" x14ac:dyDescent="0.25">
      <c r="A112" s="592"/>
      <c r="B112" s="590"/>
      <c r="C112" s="602"/>
      <c r="D112" s="56" t="s">
        <v>1614</v>
      </c>
      <c r="E112" s="57">
        <v>110</v>
      </c>
      <c r="F112" s="57">
        <v>160</v>
      </c>
      <c r="G112" s="283" t="s">
        <v>2555</v>
      </c>
      <c r="H112" s="285">
        <f>VLOOKUP(D112,Baza_cen[],4,0)</f>
        <v>0</v>
      </c>
      <c r="J112" s="109">
        <f t="shared" si="3"/>
        <v>0</v>
      </c>
      <c r="P112" s="35"/>
      <c r="Q112" s="274" t="str">
        <f t="shared" si="5"/>
        <v>mb</v>
      </c>
      <c r="R112" s="239"/>
      <c r="S112" s="239"/>
      <c r="T112" s="239"/>
      <c r="U112" s="239"/>
      <c r="V112" s="239"/>
      <c r="W112" s="239"/>
      <c r="X112" s="239"/>
      <c r="Y112" s="239"/>
      <c r="Z112" s="239"/>
      <c r="AA112" s="239"/>
      <c r="AB112" s="239"/>
      <c r="AC112" s="239"/>
      <c r="AD112" s="239"/>
      <c r="AE112" s="239"/>
      <c r="AF112" s="239"/>
      <c r="AG112" s="239"/>
      <c r="AH112" s="42">
        <f t="shared" si="4"/>
        <v>0</v>
      </c>
    </row>
    <row r="113" spans="1:34" ht="12.75" customHeight="1" x14ac:dyDescent="0.25">
      <c r="A113" s="592"/>
      <c r="B113" s="590"/>
      <c r="C113" s="602"/>
      <c r="D113" s="56" t="s">
        <v>1615</v>
      </c>
      <c r="E113" s="57">
        <v>110</v>
      </c>
      <c r="F113" s="57">
        <v>170</v>
      </c>
      <c r="G113" s="283" t="s">
        <v>2555</v>
      </c>
      <c r="H113" s="285">
        <f>VLOOKUP(D113,Baza_cen[],4,0)</f>
        <v>0</v>
      </c>
      <c r="I113" s="276"/>
      <c r="J113" s="109">
        <f t="shared" si="3"/>
        <v>0</v>
      </c>
      <c r="P113" s="35"/>
      <c r="Q113" s="274" t="str">
        <f t="shared" si="5"/>
        <v>mb</v>
      </c>
      <c r="R113" s="239"/>
      <c r="S113" s="239"/>
      <c r="T113" s="239"/>
      <c r="U113" s="239"/>
      <c r="V113" s="239"/>
      <c r="W113" s="239"/>
      <c r="X113" s="239"/>
      <c r="Y113" s="239"/>
      <c r="Z113" s="239"/>
      <c r="AA113" s="239"/>
      <c r="AB113" s="239"/>
      <c r="AC113" s="239"/>
      <c r="AD113" s="239"/>
      <c r="AE113" s="239"/>
      <c r="AF113" s="239"/>
      <c r="AG113" s="239"/>
      <c r="AH113" s="42">
        <f t="shared" si="4"/>
        <v>0</v>
      </c>
    </row>
    <row r="114" spans="1:34" ht="12.75" customHeight="1" x14ac:dyDescent="0.25">
      <c r="A114" s="592"/>
      <c r="B114" s="590"/>
      <c r="C114" s="602"/>
      <c r="D114" s="56" t="s">
        <v>1616</v>
      </c>
      <c r="E114" s="57">
        <v>110</v>
      </c>
      <c r="F114" s="57">
        <v>180</v>
      </c>
      <c r="G114" s="283" t="s">
        <v>2555</v>
      </c>
      <c r="H114" s="285">
        <f>VLOOKUP(D114,Baza_cen[],4,0)</f>
        <v>0</v>
      </c>
      <c r="I114" s="276"/>
      <c r="J114" s="109">
        <f t="shared" si="3"/>
        <v>0</v>
      </c>
      <c r="P114" s="35"/>
      <c r="Q114" s="274" t="str">
        <f t="shared" si="5"/>
        <v>mb</v>
      </c>
      <c r="R114" s="239"/>
      <c r="S114" s="239"/>
      <c r="T114" s="239"/>
      <c r="U114" s="239"/>
      <c r="V114" s="239"/>
      <c r="W114" s="239"/>
      <c r="X114" s="239"/>
      <c r="Y114" s="239"/>
      <c r="Z114" s="239"/>
      <c r="AA114" s="239"/>
      <c r="AB114" s="239"/>
      <c r="AC114" s="239"/>
      <c r="AD114" s="239"/>
      <c r="AE114" s="239"/>
      <c r="AF114" s="239"/>
      <c r="AG114" s="239"/>
      <c r="AH114" s="42">
        <f t="shared" si="4"/>
        <v>0</v>
      </c>
    </row>
    <row r="115" spans="1:34" ht="12.75" customHeight="1" x14ac:dyDescent="0.25">
      <c r="A115" s="592"/>
      <c r="B115" s="590"/>
      <c r="C115" s="602"/>
      <c r="D115" s="56" t="s">
        <v>1617</v>
      </c>
      <c r="E115" s="57">
        <v>110</v>
      </c>
      <c r="F115" s="57">
        <v>190</v>
      </c>
      <c r="G115" s="283" t="s">
        <v>2555</v>
      </c>
      <c r="H115" s="285">
        <f>VLOOKUP(D115,Baza_cen[],4,0)</f>
        <v>0</v>
      </c>
      <c r="I115" s="276"/>
      <c r="J115" s="109">
        <f t="shared" si="3"/>
        <v>0</v>
      </c>
      <c r="P115" s="35"/>
      <c r="Q115" s="274" t="str">
        <f t="shared" si="5"/>
        <v>mb</v>
      </c>
      <c r="R115" s="239"/>
      <c r="S115" s="239"/>
      <c r="T115" s="239"/>
      <c r="U115" s="239"/>
      <c r="V115" s="239"/>
      <c r="W115" s="239"/>
      <c r="X115" s="239"/>
      <c r="Y115" s="239"/>
      <c r="Z115" s="239"/>
      <c r="AA115" s="239"/>
      <c r="AB115" s="239"/>
      <c r="AC115" s="239"/>
      <c r="AD115" s="239"/>
      <c r="AE115" s="239"/>
      <c r="AF115" s="239"/>
      <c r="AG115" s="239"/>
      <c r="AH115" s="42">
        <f t="shared" si="4"/>
        <v>0</v>
      </c>
    </row>
    <row r="116" spans="1:34" ht="12.75" customHeight="1" x14ac:dyDescent="0.25">
      <c r="A116" s="592"/>
      <c r="B116" s="590"/>
      <c r="C116" s="602"/>
      <c r="D116" s="286" t="s">
        <v>1618</v>
      </c>
      <c r="E116" s="213">
        <v>110</v>
      </c>
      <c r="F116" s="213">
        <v>200</v>
      </c>
      <c r="G116" s="288" t="s">
        <v>2555</v>
      </c>
      <c r="H116" s="290">
        <f>VLOOKUP(D116,Baza_cen[],4,0)</f>
        <v>0</v>
      </c>
      <c r="I116" s="276"/>
      <c r="J116" s="109">
        <f t="shared" si="3"/>
        <v>0</v>
      </c>
      <c r="P116" s="35"/>
      <c r="Q116" s="274" t="str">
        <f t="shared" si="5"/>
        <v>mb</v>
      </c>
      <c r="R116" s="239"/>
      <c r="S116" s="239"/>
      <c r="T116" s="239"/>
      <c r="U116" s="239"/>
      <c r="V116" s="239"/>
      <c r="W116" s="239"/>
      <c r="X116" s="239"/>
      <c r="Y116" s="239"/>
      <c r="Z116" s="239"/>
      <c r="AA116" s="239"/>
      <c r="AB116" s="239"/>
      <c r="AC116" s="239"/>
      <c r="AD116" s="239"/>
      <c r="AE116" s="239"/>
      <c r="AF116" s="239"/>
      <c r="AG116" s="239"/>
      <c r="AH116" s="42">
        <f t="shared" si="4"/>
        <v>0</v>
      </c>
    </row>
    <row r="117" spans="1:34" ht="12.75" customHeight="1" x14ac:dyDescent="0.25">
      <c r="A117" s="592"/>
      <c r="B117" s="590"/>
      <c r="C117" s="602"/>
      <c r="D117" s="51" t="s">
        <v>1619</v>
      </c>
      <c r="E117" s="182">
        <v>120</v>
      </c>
      <c r="F117" s="182">
        <v>50</v>
      </c>
      <c r="G117" s="278" t="s">
        <v>2555</v>
      </c>
      <c r="H117" s="280">
        <f>VLOOKUP(D117,Baza_cen[],4,0)</f>
        <v>0</v>
      </c>
      <c r="I117" s="276"/>
      <c r="J117" s="109">
        <f t="shared" si="3"/>
        <v>0</v>
      </c>
      <c r="P117" s="35"/>
      <c r="Q117" s="274" t="str">
        <f t="shared" si="5"/>
        <v>mb</v>
      </c>
      <c r="R117" s="239"/>
      <c r="S117" s="239"/>
      <c r="T117" s="239"/>
      <c r="U117" s="239"/>
      <c r="V117" s="239"/>
      <c r="W117" s="239"/>
      <c r="X117" s="239"/>
      <c r="Y117" s="239"/>
      <c r="Z117" s="239"/>
      <c r="AA117" s="239"/>
      <c r="AB117" s="239"/>
      <c r="AC117" s="239"/>
      <c r="AD117" s="239"/>
      <c r="AE117" s="239"/>
      <c r="AF117" s="239"/>
      <c r="AG117" s="239"/>
      <c r="AH117" s="42">
        <f t="shared" si="4"/>
        <v>0</v>
      </c>
    </row>
    <row r="118" spans="1:34" ht="12.75" customHeight="1" x14ac:dyDescent="0.25">
      <c r="A118" s="592"/>
      <c r="B118" s="590"/>
      <c r="C118" s="602"/>
      <c r="D118" s="56" t="s">
        <v>1620</v>
      </c>
      <c r="E118" s="57">
        <v>120</v>
      </c>
      <c r="F118" s="57">
        <v>60</v>
      </c>
      <c r="G118" s="283" t="s">
        <v>2555</v>
      </c>
      <c r="H118" s="285">
        <f>VLOOKUP(D118,Baza_cen[],4,0)</f>
        <v>0</v>
      </c>
      <c r="I118" s="276"/>
      <c r="J118" s="109">
        <f t="shared" si="3"/>
        <v>0</v>
      </c>
      <c r="P118" s="35"/>
      <c r="Q118" s="274" t="str">
        <f t="shared" si="5"/>
        <v>mb</v>
      </c>
      <c r="R118" s="239"/>
      <c r="S118" s="239"/>
      <c r="T118" s="239"/>
      <c r="U118" s="239"/>
      <c r="V118" s="239"/>
      <c r="W118" s="239"/>
      <c r="X118" s="239"/>
      <c r="Y118" s="239"/>
      <c r="Z118" s="239"/>
      <c r="AA118" s="239"/>
      <c r="AB118" s="239"/>
      <c r="AC118" s="239"/>
      <c r="AD118" s="239"/>
      <c r="AE118" s="239"/>
      <c r="AF118" s="239"/>
      <c r="AG118" s="239"/>
      <c r="AH118" s="42">
        <f t="shared" si="4"/>
        <v>0</v>
      </c>
    </row>
    <row r="119" spans="1:34" ht="12.75" customHeight="1" x14ac:dyDescent="0.25">
      <c r="A119" s="592"/>
      <c r="B119" s="590"/>
      <c r="C119" s="602"/>
      <c r="D119" s="56" t="s">
        <v>1621</v>
      </c>
      <c r="E119" s="57">
        <v>120</v>
      </c>
      <c r="F119" s="57">
        <v>70</v>
      </c>
      <c r="G119" s="283" t="s">
        <v>2555</v>
      </c>
      <c r="H119" s="285">
        <f>VLOOKUP(D119,Baza_cen[],4,0)</f>
        <v>0</v>
      </c>
      <c r="I119" s="276"/>
      <c r="J119" s="109">
        <f t="shared" si="3"/>
        <v>0</v>
      </c>
      <c r="P119" s="35"/>
      <c r="Q119" s="274" t="str">
        <f t="shared" si="5"/>
        <v>mb</v>
      </c>
      <c r="R119" s="239"/>
      <c r="S119" s="239"/>
      <c r="T119" s="239"/>
      <c r="U119" s="239"/>
      <c r="V119" s="239"/>
      <c r="W119" s="239"/>
      <c r="X119" s="239"/>
      <c r="Y119" s="239"/>
      <c r="Z119" s="239"/>
      <c r="AA119" s="239"/>
      <c r="AB119" s="239"/>
      <c r="AC119" s="239"/>
      <c r="AD119" s="239"/>
      <c r="AE119" s="239"/>
      <c r="AF119" s="239"/>
      <c r="AG119" s="239"/>
      <c r="AH119" s="42">
        <f t="shared" si="4"/>
        <v>0</v>
      </c>
    </row>
    <row r="120" spans="1:34" ht="12.75" customHeight="1" x14ac:dyDescent="0.25">
      <c r="A120" s="592"/>
      <c r="B120" s="590"/>
      <c r="C120" s="602"/>
      <c r="D120" s="56" t="s">
        <v>1622</v>
      </c>
      <c r="E120" s="57">
        <v>120</v>
      </c>
      <c r="F120" s="57">
        <v>80</v>
      </c>
      <c r="G120" s="283" t="s">
        <v>2555</v>
      </c>
      <c r="H120" s="285">
        <f>VLOOKUP(D120,Baza_cen[],4,0)</f>
        <v>0</v>
      </c>
      <c r="I120" s="276"/>
      <c r="J120" s="109">
        <f t="shared" si="3"/>
        <v>0</v>
      </c>
      <c r="P120" s="35"/>
      <c r="Q120" s="274" t="str">
        <f t="shared" si="5"/>
        <v>mb</v>
      </c>
      <c r="R120" s="239"/>
      <c r="S120" s="239"/>
      <c r="T120" s="239"/>
      <c r="U120" s="239"/>
      <c r="V120" s="239"/>
      <c r="W120" s="239"/>
      <c r="X120" s="239"/>
      <c r="Y120" s="239"/>
      <c r="Z120" s="239"/>
      <c r="AA120" s="239"/>
      <c r="AB120" s="239"/>
      <c r="AC120" s="239"/>
      <c r="AD120" s="239"/>
      <c r="AE120" s="239"/>
      <c r="AF120" s="239"/>
      <c r="AG120" s="239"/>
      <c r="AH120" s="42">
        <f t="shared" si="4"/>
        <v>0</v>
      </c>
    </row>
    <row r="121" spans="1:34" ht="12.75" customHeight="1" x14ac:dyDescent="0.25">
      <c r="A121" s="592"/>
      <c r="B121" s="590"/>
      <c r="C121" s="602"/>
      <c r="D121" s="56" t="s">
        <v>1623</v>
      </c>
      <c r="E121" s="57">
        <v>120</v>
      </c>
      <c r="F121" s="57">
        <v>90</v>
      </c>
      <c r="G121" s="283" t="s">
        <v>2555</v>
      </c>
      <c r="H121" s="285">
        <f>VLOOKUP(D121,Baza_cen[],4,0)</f>
        <v>0</v>
      </c>
      <c r="I121" s="276"/>
      <c r="J121" s="109">
        <f t="shared" si="3"/>
        <v>0</v>
      </c>
      <c r="P121" s="35"/>
      <c r="Q121" s="274" t="str">
        <f t="shared" si="5"/>
        <v>mb</v>
      </c>
      <c r="R121" s="239"/>
      <c r="S121" s="239"/>
      <c r="T121" s="239"/>
      <c r="U121" s="239"/>
      <c r="V121" s="239"/>
      <c r="W121" s="239"/>
      <c r="X121" s="239"/>
      <c r="Y121" s="239"/>
      <c r="Z121" s="239"/>
      <c r="AA121" s="239"/>
      <c r="AB121" s="239"/>
      <c r="AC121" s="239"/>
      <c r="AD121" s="239"/>
      <c r="AE121" s="239"/>
      <c r="AF121" s="239"/>
      <c r="AG121" s="239"/>
      <c r="AH121" s="42">
        <f t="shared" si="4"/>
        <v>0</v>
      </c>
    </row>
    <row r="122" spans="1:34" ht="12.75" customHeight="1" x14ac:dyDescent="0.25">
      <c r="A122" s="592"/>
      <c r="B122" s="590"/>
      <c r="C122" s="602"/>
      <c r="D122" s="56" t="s">
        <v>1624</v>
      </c>
      <c r="E122" s="57">
        <v>120</v>
      </c>
      <c r="F122" s="57">
        <v>100</v>
      </c>
      <c r="G122" s="283" t="s">
        <v>2555</v>
      </c>
      <c r="H122" s="285">
        <f>VLOOKUP(D122,Baza_cen[],4,0)</f>
        <v>0</v>
      </c>
      <c r="I122" s="276"/>
      <c r="J122" s="109">
        <f t="shared" si="3"/>
        <v>0</v>
      </c>
      <c r="P122" s="35"/>
      <c r="Q122" s="274" t="str">
        <f t="shared" si="5"/>
        <v>mb</v>
      </c>
      <c r="R122" s="239"/>
      <c r="S122" s="239"/>
      <c r="T122" s="239"/>
      <c r="U122" s="239"/>
      <c r="V122" s="239"/>
      <c r="W122" s="239"/>
      <c r="X122" s="239"/>
      <c r="Y122" s="239"/>
      <c r="Z122" s="239"/>
      <c r="AA122" s="239"/>
      <c r="AB122" s="239"/>
      <c r="AC122" s="239"/>
      <c r="AD122" s="239"/>
      <c r="AE122" s="239"/>
      <c r="AF122" s="239"/>
      <c r="AG122" s="239"/>
      <c r="AH122" s="42">
        <f t="shared" si="4"/>
        <v>0</v>
      </c>
    </row>
    <row r="123" spans="1:34" ht="12.75" customHeight="1" x14ac:dyDescent="0.25">
      <c r="A123" s="592"/>
      <c r="B123" s="590"/>
      <c r="C123" s="602"/>
      <c r="D123" s="56" t="s">
        <v>1625</v>
      </c>
      <c r="E123" s="57">
        <v>120</v>
      </c>
      <c r="F123" s="57">
        <v>110</v>
      </c>
      <c r="G123" s="283" t="s">
        <v>2555</v>
      </c>
      <c r="H123" s="285">
        <f>VLOOKUP(D123,Baza_cen[],4,0)</f>
        <v>0</v>
      </c>
      <c r="J123" s="109">
        <f t="shared" si="3"/>
        <v>0</v>
      </c>
      <c r="P123" s="35"/>
      <c r="Q123" s="274" t="str">
        <f t="shared" si="5"/>
        <v>mb</v>
      </c>
      <c r="R123" s="239"/>
      <c r="S123" s="239"/>
      <c r="T123" s="239"/>
      <c r="U123" s="239"/>
      <c r="V123" s="239"/>
      <c r="W123" s="239"/>
      <c r="X123" s="239"/>
      <c r="Y123" s="239"/>
      <c r="Z123" s="239"/>
      <c r="AA123" s="239"/>
      <c r="AB123" s="239"/>
      <c r="AC123" s="239"/>
      <c r="AD123" s="239"/>
      <c r="AE123" s="239"/>
      <c r="AF123" s="239"/>
      <c r="AG123" s="239"/>
      <c r="AH123" s="42">
        <f t="shared" si="4"/>
        <v>0</v>
      </c>
    </row>
    <row r="124" spans="1:34" ht="12.75" customHeight="1" x14ac:dyDescent="0.25">
      <c r="A124" s="592"/>
      <c r="B124" s="590"/>
      <c r="C124" s="602"/>
      <c r="D124" s="56" t="s">
        <v>1626</v>
      </c>
      <c r="E124" s="57">
        <v>120</v>
      </c>
      <c r="F124" s="57">
        <v>120</v>
      </c>
      <c r="G124" s="283" t="s">
        <v>2555</v>
      </c>
      <c r="H124" s="285">
        <f>VLOOKUP(D124,Baza_cen[],4,0)</f>
        <v>0</v>
      </c>
      <c r="J124" s="109">
        <f t="shared" si="3"/>
        <v>0</v>
      </c>
      <c r="P124" s="35"/>
      <c r="Q124" s="274" t="str">
        <f t="shared" si="5"/>
        <v>mb</v>
      </c>
      <c r="R124" s="239"/>
      <c r="S124" s="239"/>
      <c r="T124" s="239"/>
      <c r="U124" s="239"/>
      <c r="V124" s="239"/>
      <c r="W124" s="239"/>
      <c r="X124" s="239"/>
      <c r="Y124" s="239"/>
      <c r="Z124" s="239"/>
      <c r="AA124" s="239"/>
      <c r="AB124" s="239"/>
      <c r="AC124" s="239"/>
      <c r="AD124" s="239"/>
      <c r="AE124" s="239"/>
      <c r="AF124" s="239"/>
      <c r="AG124" s="239"/>
      <c r="AH124" s="42">
        <f t="shared" si="4"/>
        <v>0</v>
      </c>
    </row>
    <row r="125" spans="1:34" ht="12.75" customHeight="1" x14ac:dyDescent="0.25">
      <c r="A125" s="592"/>
      <c r="B125" s="590"/>
      <c r="C125" s="602"/>
      <c r="D125" s="56" t="s">
        <v>1627</v>
      </c>
      <c r="E125" s="57">
        <v>120</v>
      </c>
      <c r="F125" s="57">
        <v>130</v>
      </c>
      <c r="G125" s="283" t="s">
        <v>2555</v>
      </c>
      <c r="H125" s="285">
        <f>VLOOKUP(D125,Baza_cen[],4,0)</f>
        <v>0</v>
      </c>
      <c r="J125" s="109">
        <f t="shared" si="3"/>
        <v>0</v>
      </c>
      <c r="P125" s="35"/>
      <c r="Q125" s="274" t="str">
        <f t="shared" si="5"/>
        <v>mb</v>
      </c>
      <c r="R125" s="239"/>
      <c r="S125" s="239"/>
      <c r="T125" s="239"/>
      <c r="U125" s="239"/>
      <c r="V125" s="239"/>
      <c r="W125" s="239"/>
      <c r="X125" s="239"/>
      <c r="Y125" s="239"/>
      <c r="Z125" s="239"/>
      <c r="AA125" s="239"/>
      <c r="AB125" s="239"/>
      <c r="AC125" s="239"/>
      <c r="AD125" s="239"/>
      <c r="AE125" s="239"/>
      <c r="AF125" s="239"/>
      <c r="AG125" s="239"/>
      <c r="AH125" s="42">
        <f t="shared" si="4"/>
        <v>0</v>
      </c>
    </row>
    <row r="126" spans="1:34" ht="12.75" customHeight="1" x14ac:dyDescent="0.25">
      <c r="A126" s="592"/>
      <c r="B126" s="590"/>
      <c r="C126" s="602"/>
      <c r="D126" s="56" t="s">
        <v>1628</v>
      </c>
      <c r="E126" s="57">
        <v>120</v>
      </c>
      <c r="F126" s="57">
        <v>140</v>
      </c>
      <c r="G126" s="283" t="s">
        <v>2555</v>
      </c>
      <c r="H126" s="285">
        <f>VLOOKUP(D126,Baza_cen[],4,0)</f>
        <v>0</v>
      </c>
      <c r="J126" s="109">
        <f t="shared" si="3"/>
        <v>0</v>
      </c>
      <c r="P126" s="35"/>
      <c r="Q126" s="274" t="str">
        <f t="shared" si="5"/>
        <v>mb</v>
      </c>
      <c r="R126" s="239"/>
      <c r="S126" s="239"/>
      <c r="T126" s="239"/>
      <c r="U126" s="239"/>
      <c r="V126" s="239"/>
      <c r="W126" s="239"/>
      <c r="X126" s="239"/>
      <c r="Y126" s="239"/>
      <c r="Z126" s="239"/>
      <c r="AA126" s="239"/>
      <c r="AB126" s="239"/>
      <c r="AC126" s="239"/>
      <c r="AD126" s="239"/>
      <c r="AE126" s="239"/>
      <c r="AF126" s="239"/>
      <c r="AG126" s="239"/>
      <c r="AH126" s="42">
        <f t="shared" si="4"/>
        <v>0</v>
      </c>
    </row>
    <row r="127" spans="1:34" ht="12.75" customHeight="1" x14ac:dyDescent="0.25">
      <c r="A127" s="592"/>
      <c r="B127" s="590"/>
      <c r="C127" s="602"/>
      <c r="D127" s="56" t="s">
        <v>1629</v>
      </c>
      <c r="E127" s="57">
        <v>120</v>
      </c>
      <c r="F127" s="57">
        <v>150</v>
      </c>
      <c r="G127" s="283" t="s">
        <v>2555</v>
      </c>
      <c r="H127" s="285">
        <f>VLOOKUP(D127,Baza_cen[],4,0)</f>
        <v>0</v>
      </c>
      <c r="J127" s="109">
        <f t="shared" si="3"/>
        <v>0</v>
      </c>
      <c r="P127" s="35"/>
      <c r="Q127" s="274" t="str">
        <f t="shared" si="5"/>
        <v>mb</v>
      </c>
      <c r="R127" s="239"/>
      <c r="S127" s="239"/>
      <c r="T127" s="239"/>
      <c r="U127" s="239"/>
      <c r="V127" s="239"/>
      <c r="W127" s="239"/>
      <c r="X127" s="239"/>
      <c r="Y127" s="239"/>
      <c r="Z127" s="239"/>
      <c r="AA127" s="239"/>
      <c r="AB127" s="239"/>
      <c r="AC127" s="239"/>
      <c r="AD127" s="239"/>
      <c r="AE127" s="239"/>
      <c r="AF127" s="239"/>
      <c r="AG127" s="239"/>
      <c r="AH127" s="42">
        <f t="shared" si="4"/>
        <v>0</v>
      </c>
    </row>
    <row r="128" spans="1:34" ht="12.75" customHeight="1" x14ac:dyDescent="0.25">
      <c r="A128" s="592"/>
      <c r="B128" s="590"/>
      <c r="C128" s="602"/>
      <c r="D128" s="56" t="s">
        <v>1630</v>
      </c>
      <c r="E128" s="57">
        <v>120</v>
      </c>
      <c r="F128" s="57">
        <v>160</v>
      </c>
      <c r="G128" s="283" t="s">
        <v>2555</v>
      </c>
      <c r="H128" s="285">
        <f>VLOOKUP(D128,Baza_cen[],4,0)</f>
        <v>0</v>
      </c>
      <c r="J128" s="109">
        <f t="shared" si="3"/>
        <v>0</v>
      </c>
      <c r="P128" s="35"/>
      <c r="Q128" s="274" t="str">
        <f t="shared" si="5"/>
        <v>mb</v>
      </c>
      <c r="R128" s="239"/>
      <c r="S128" s="239"/>
      <c r="T128" s="239"/>
      <c r="U128" s="239"/>
      <c r="V128" s="239"/>
      <c r="W128" s="239"/>
      <c r="X128" s="239"/>
      <c r="Y128" s="239"/>
      <c r="Z128" s="239"/>
      <c r="AA128" s="239"/>
      <c r="AB128" s="239"/>
      <c r="AC128" s="239"/>
      <c r="AD128" s="239"/>
      <c r="AE128" s="239"/>
      <c r="AF128" s="239"/>
      <c r="AG128" s="239"/>
      <c r="AH128" s="42">
        <f t="shared" si="4"/>
        <v>0</v>
      </c>
    </row>
    <row r="129" spans="1:34" ht="12.75" customHeight="1" x14ac:dyDescent="0.25">
      <c r="A129" s="592"/>
      <c r="B129" s="590"/>
      <c r="C129" s="602"/>
      <c r="D129" s="56" t="s">
        <v>1631</v>
      </c>
      <c r="E129" s="57">
        <v>120</v>
      </c>
      <c r="F129" s="57">
        <v>170</v>
      </c>
      <c r="G129" s="283" t="s">
        <v>2555</v>
      </c>
      <c r="H129" s="285">
        <f>VLOOKUP(D129,Baza_cen[],4,0)</f>
        <v>0</v>
      </c>
      <c r="J129" s="109">
        <f t="shared" si="3"/>
        <v>0</v>
      </c>
      <c r="P129" s="35"/>
      <c r="Q129" s="274" t="str">
        <f t="shared" si="5"/>
        <v>mb</v>
      </c>
      <c r="R129" s="239"/>
      <c r="S129" s="239"/>
      <c r="T129" s="239"/>
      <c r="U129" s="239"/>
      <c r="V129" s="239"/>
      <c r="W129" s="239"/>
      <c r="X129" s="239"/>
      <c r="Y129" s="239"/>
      <c r="Z129" s="239"/>
      <c r="AA129" s="239"/>
      <c r="AB129" s="239"/>
      <c r="AC129" s="239"/>
      <c r="AD129" s="239"/>
      <c r="AE129" s="239"/>
      <c r="AF129" s="239"/>
      <c r="AG129" s="239"/>
      <c r="AH129" s="42">
        <f t="shared" si="4"/>
        <v>0</v>
      </c>
    </row>
    <row r="130" spans="1:34" ht="12.75" customHeight="1" x14ac:dyDescent="0.25">
      <c r="A130" s="592"/>
      <c r="B130" s="590"/>
      <c r="C130" s="602"/>
      <c r="D130" s="56" t="s">
        <v>1632</v>
      </c>
      <c r="E130" s="57">
        <v>120</v>
      </c>
      <c r="F130" s="57">
        <v>180</v>
      </c>
      <c r="G130" s="283" t="s">
        <v>2555</v>
      </c>
      <c r="H130" s="285">
        <f>VLOOKUP(D130,Baza_cen[],4,0)</f>
        <v>0</v>
      </c>
      <c r="J130" s="109">
        <f t="shared" si="3"/>
        <v>0</v>
      </c>
      <c r="P130" s="35"/>
      <c r="Q130" s="274" t="str">
        <f t="shared" si="5"/>
        <v>mb</v>
      </c>
      <c r="R130" s="239"/>
      <c r="S130" s="239"/>
      <c r="T130" s="239"/>
      <c r="U130" s="239"/>
      <c r="V130" s="239"/>
      <c r="W130" s="239"/>
      <c r="X130" s="239"/>
      <c r="Y130" s="239"/>
      <c r="Z130" s="239"/>
      <c r="AA130" s="239"/>
      <c r="AB130" s="239"/>
      <c r="AC130" s="239"/>
      <c r="AD130" s="239"/>
      <c r="AE130" s="239"/>
      <c r="AF130" s="239"/>
      <c r="AG130" s="239"/>
      <c r="AH130" s="42">
        <f t="shared" si="4"/>
        <v>0</v>
      </c>
    </row>
    <row r="131" spans="1:34" ht="12.75" customHeight="1" x14ac:dyDescent="0.25">
      <c r="A131" s="592"/>
      <c r="B131" s="590"/>
      <c r="C131" s="602"/>
      <c r="D131" s="56" t="s">
        <v>1633</v>
      </c>
      <c r="E131" s="57">
        <v>120</v>
      </c>
      <c r="F131" s="57">
        <v>190</v>
      </c>
      <c r="G131" s="283" t="s">
        <v>2555</v>
      </c>
      <c r="H131" s="285">
        <f>VLOOKUP(D131,Baza_cen[],4,0)</f>
        <v>0</v>
      </c>
      <c r="I131" s="276"/>
      <c r="J131" s="109">
        <f t="shared" si="3"/>
        <v>0</v>
      </c>
      <c r="P131" s="35"/>
      <c r="Q131" s="274" t="str">
        <f t="shared" si="5"/>
        <v>mb</v>
      </c>
      <c r="R131" s="239"/>
      <c r="S131" s="239"/>
      <c r="T131" s="239"/>
      <c r="U131" s="239"/>
      <c r="V131" s="239"/>
      <c r="W131" s="239"/>
      <c r="X131" s="239"/>
      <c r="Y131" s="239"/>
      <c r="Z131" s="239"/>
      <c r="AA131" s="239"/>
      <c r="AB131" s="239"/>
      <c r="AC131" s="239"/>
      <c r="AD131" s="239"/>
      <c r="AE131" s="239"/>
      <c r="AF131" s="239"/>
      <c r="AG131" s="239"/>
      <c r="AH131" s="42">
        <f t="shared" si="4"/>
        <v>0</v>
      </c>
    </row>
    <row r="132" spans="1:34" ht="12.75" customHeight="1" x14ac:dyDescent="0.25">
      <c r="A132" s="592"/>
      <c r="B132" s="657"/>
      <c r="C132" s="602"/>
      <c r="D132" s="286" t="s">
        <v>1634</v>
      </c>
      <c r="E132" s="213">
        <v>120</v>
      </c>
      <c r="F132" s="213">
        <v>200</v>
      </c>
      <c r="G132" s="288" t="s">
        <v>2555</v>
      </c>
      <c r="H132" s="290">
        <f>VLOOKUP(D132,Baza_cen[],4,0)</f>
        <v>0</v>
      </c>
      <c r="I132" s="276"/>
      <c r="J132" s="109">
        <f t="shared" si="3"/>
        <v>0</v>
      </c>
      <c r="P132" s="35"/>
      <c r="Q132" s="274" t="str">
        <f t="shared" si="5"/>
        <v>mb</v>
      </c>
      <c r="R132" s="239"/>
      <c r="S132" s="239"/>
      <c r="T132" s="239"/>
      <c r="U132" s="239"/>
      <c r="V132" s="239"/>
      <c r="W132" s="239"/>
      <c r="X132" s="239"/>
      <c r="Y132" s="239"/>
      <c r="Z132" s="239"/>
      <c r="AA132" s="239"/>
      <c r="AB132" s="239"/>
      <c r="AC132" s="239"/>
      <c r="AD132" s="239"/>
      <c r="AE132" s="239"/>
      <c r="AF132" s="239"/>
      <c r="AG132" s="239"/>
      <c r="AH132" s="42">
        <f t="shared" si="4"/>
        <v>0</v>
      </c>
    </row>
    <row r="133" spans="1:34" ht="12.75" customHeight="1" x14ac:dyDescent="0.25">
      <c r="A133" s="592"/>
      <c r="B133" s="590" t="s">
        <v>31</v>
      </c>
      <c r="C133" s="602" t="s">
        <v>32</v>
      </c>
      <c r="D133" s="51" t="s">
        <v>1635</v>
      </c>
      <c r="E133" s="182">
        <v>130</v>
      </c>
      <c r="F133" s="182">
        <v>50</v>
      </c>
      <c r="G133" s="278" t="s">
        <v>2555</v>
      </c>
      <c r="H133" s="280">
        <f>VLOOKUP(D133,Baza_cen[],4,0)</f>
        <v>0</v>
      </c>
      <c r="I133" s="276"/>
      <c r="J133" s="109">
        <f t="shared" ref="J133:J196" si="6">H133*(1-$J$3)</f>
        <v>0</v>
      </c>
      <c r="P133" s="35"/>
      <c r="Q133" s="274" t="str">
        <f t="shared" si="5"/>
        <v>mb</v>
      </c>
      <c r="R133" s="239"/>
      <c r="S133" s="239"/>
      <c r="T133" s="239"/>
      <c r="U133" s="239"/>
      <c r="V133" s="239"/>
      <c r="W133" s="239"/>
      <c r="X133" s="239"/>
      <c r="Y133" s="239"/>
      <c r="Z133" s="239"/>
      <c r="AA133" s="239"/>
      <c r="AB133" s="239"/>
      <c r="AC133" s="239"/>
      <c r="AD133" s="239"/>
      <c r="AE133" s="239"/>
      <c r="AF133" s="239"/>
      <c r="AG133" s="239"/>
      <c r="AH133" s="42">
        <f t="shared" ref="AH133:AH196" si="7">P133*J133</f>
        <v>0</v>
      </c>
    </row>
    <row r="134" spans="1:34" ht="12.75" customHeight="1" x14ac:dyDescent="0.25">
      <c r="A134" s="592"/>
      <c r="B134" s="590"/>
      <c r="C134" s="602"/>
      <c r="D134" s="56" t="s">
        <v>1636</v>
      </c>
      <c r="E134" s="57">
        <v>130</v>
      </c>
      <c r="F134" s="57">
        <v>60</v>
      </c>
      <c r="G134" s="283" t="s">
        <v>2555</v>
      </c>
      <c r="H134" s="285">
        <f>VLOOKUP(D134,Baza_cen[],4,0)</f>
        <v>0</v>
      </c>
      <c r="I134" s="276"/>
      <c r="J134" s="109">
        <f t="shared" si="6"/>
        <v>0</v>
      </c>
      <c r="P134" s="35"/>
      <c r="Q134" s="274" t="str">
        <f t="shared" ref="Q134:Q197" si="8">$Q$3</f>
        <v>mb</v>
      </c>
      <c r="R134" s="239"/>
      <c r="S134" s="239"/>
      <c r="T134" s="239"/>
      <c r="U134" s="239"/>
      <c r="V134" s="239"/>
      <c r="W134" s="239"/>
      <c r="X134" s="239"/>
      <c r="Y134" s="239"/>
      <c r="Z134" s="239"/>
      <c r="AA134" s="239"/>
      <c r="AB134" s="239"/>
      <c r="AC134" s="239"/>
      <c r="AD134" s="239"/>
      <c r="AE134" s="239"/>
      <c r="AF134" s="239"/>
      <c r="AG134" s="239"/>
      <c r="AH134" s="42">
        <f t="shared" si="7"/>
        <v>0</v>
      </c>
    </row>
    <row r="135" spans="1:34" ht="12.75" customHeight="1" x14ac:dyDescent="0.25">
      <c r="A135" s="592"/>
      <c r="B135" s="590"/>
      <c r="C135" s="602"/>
      <c r="D135" s="56" t="s">
        <v>1637</v>
      </c>
      <c r="E135" s="57">
        <v>130</v>
      </c>
      <c r="F135" s="57">
        <v>70</v>
      </c>
      <c r="G135" s="283" t="s">
        <v>2555</v>
      </c>
      <c r="H135" s="285">
        <f>VLOOKUP(D135,Baza_cen[],4,0)</f>
        <v>0</v>
      </c>
      <c r="I135" s="276"/>
      <c r="J135" s="109">
        <f t="shared" si="6"/>
        <v>0</v>
      </c>
      <c r="P135" s="35"/>
      <c r="Q135" s="274" t="str">
        <f t="shared" si="8"/>
        <v>mb</v>
      </c>
      <c r="R135" s="239"/>
      <c r="S135" s="239"/>
      <c r="T135" s="239"/>
      <c r="U135" s="239"/>
      <c r="V135" s="239"/>
      <c r="W135" s="239"/>
      <c r="X135" s="239"/>
      <c r="Y135" s="239"/>
      <c r="Z135" s="239"/>
      <c r="AA135" s="239"/>
      <c r="AB135" s="239"/>
      <c r="AC135" s="239"/>
      <c r="AD135" s="239"/>
      <c r="AE135" s="239"/>
      <c r="AF135" s="239"/>
      <c r="AG135" s="239"/>
      <c r="AH135" s="42">
        <f t="shared" si="7"/>
        <v>0</v>
      </c>
    </row>
    <row r="136" spans="1:34" ht="12.75" customHeight="1" x14ac:dyDescent="0.25">
      <c r="A136" s="592"/>
      <c r="B136" s="590"/>
      <c r="C136" s="602"/>
      <c r="D136" s="56" t="s">
        <v>1638</v>
      </c>
      <c r="E136" s="57">
        <v>130</v>
      </c>
      <c r="F136" s="57">
        <v>80</v>
      </c>
      <c r="G136" s="283" t="s">
        <v>2555</v>
      </c>
      <c r="H136" s="285">
        <f>VLOOKUP(D136,Baza_cen[],4,0)</f>
        <v>0</v>
      </c>
      <c r="I136" s="276"/>
      <c r="J136" s="109">
        <f t="shared" si="6"/>
        <v>0</v>
      </c>
      <c r="P136" s="35"/>
      <c r="Q136" s="274" t="str">
        <f t="shared" si="8"/>
        <v>mb</v>
      </c>
      <c r="R136" s="239"/>
      <c r="S136" s="239"/>
      <c r="T136" s="239"/>
      <c r="U136" s="239"/>
      <c r="V136" s="239"/>
      <c r="W136" s="239"/>
      <c r="X136" s="239"/>
      <c r="Y136" s="239"/>
      <c r="Z136" s="239"/>
      <c r="AA136" s="239"/>
      <c r="AB136" s="239"/>
      <c r="AC136" s="239"/>
      <c r="AD136" s="239"/>
      <c r="AE136" s="239"/>
      <c r="AF136" s="239"/>
      <c r="AG136" s="239"/>
      <c r="AH136" s="42">
        <f t="shared" si="7"/>
        <v>0</v>
      </c>
    </row>
    <row r="137" spans="1:34" ht="12.75" customHeight="1" x14ac:dyDescent="0.25">
      <c r="A137" s="592"/>
      <c r="B137" s="590"/>
      <c r="C137" s="602"/>
      <c r="D137" s="56" t="s">
        <v>1639</v>
      </c>
      <c r="E137" s="57">
        <v>130</v>
      </c>
      <c r="F137" s="57">
        <v>90</v>
      </c>
      <c r="G137" s="283" t="s">
        <v>2555</v>
      </c>
      <c r="H137" s="285">
        <f>VLOOKUP(D137,Baza_cen[],4,0)</f>
        <v>0</v>
      </c>
      <c r="I137" s="276"/>
      <c r="J137" s="109">
        <f t="shared" si="6"/>
        <v>0</v>
      </c>
      <c r="P137" s="35"/>
      <c r="Q137" s="274" t="str">
        <f t="shared" si="8"/>
        <v>mb</v>
      </c>
      <c r="R137" s="239"/>
      <c r="S137" s="239"/>
      <c r="T137" s="239"/>
      <c r="U137" s="239"/>
      <c r="V137" s="239"/>
      <c r="W137" s="239"/>
      <c r="X137" s="239"/>
      <c r="Y137" s="239"/>
      <c r="Z137" s="239"/>
      <c r="AA137" s="239"/>
      <c r="AB137" s="239"/>
      <c r="AC137" s="239"/>
      <c r="AD137" s="239"/>
      <c r="AE137" s="239"/>
      <c r="AF137" s="239"/>
      <c r="AG137" s="239"/>
      <c r="AH137" s="42">
        <f t="shared" si="7"/>
        <v>0</v>
      </c>
    </row>
    <row r="138" spans="1:34" ht="12.75" customHeight="1" x14ac:dyDescent="0.25">
      <c r="A138" s="592"/>
      <c r="B138" s="590"/>
      <c r="C138" s="602"/>
      <c r="D138" s="56" t="s">
        <v>1640</v>
      </c>
      <c r="E138" s="57">
        <v>130</v>
      </c>
      <c r="F138" s="57">
        <v>100</v>
      </c>
      <c r="G138" s="283" t="s">
        <v>2555</v>
      </c>
      <c r="H138" s="285">
        <f>VLOOKUP(D138,Baza_cen[],4,0)</f>
        <v>0</v>
      </c>
      <c r="I138" s="276"/>
      <c r="J138" s="109">
        <f t="shared" si="6"/>
        <v>0</v>
      </c>
      <c r="P138" s="35"/>
      <c r="Q138" s="274" t="str">
        <f t="shared" si="8"/>
        <v>mb</v>
      </c>
      <c r="R138" s="239"/>
      <c r="S138" s="239"/>
      <c r="T138" s="239"/>
      <c r="U138" s="239"/>
      <c r="V138" s="239"/>
      <c r="W138" s="239"/>
      <c r="X138" s="239"/>
      <c r="Y138" s="239"/>
      <c r="Z138" s="239"/>
      <c r="AA138" s="239"/>
      <c r="AB138" s="239"/>
      <c r="AC138" s="239"/>
      <c r="AD138" s="239"/>
      <c r="AE138" s="239"/>
      <c r="AF138" s="239"/>
      <c r="AG138" s="239"/>
      <c r="AH138" s="42">
        <f t="shared" si="7"/>
        <v>0</v>
      </c>
    </row>
    <row r="139" spans="1:34" ht="12.75" customHeight="1" x14ac:dyDescent="0.25">
      <c r="A139" s="592"/>
      <c r="B139" s="590"/>
      <c r="C139" s="602"/>
      <c r="D139" s="56" t="s">
        <v>1641</v>
      </c>
      <c r="E139" s="57">
        <v>130</v>
      </c>
      <c r="F139" s="57">
        <v>110</v>
      </c>
      <c r="G139" s="283" t="s">
        <v>2555</v>
      </c>
      <c r="H139" s="285">
        <f>VLOOKUP(D139,Baza_cen[],4,0)</f>
        <v>0</v>
      </c>
      <c r="I139" s="276"/>
      <c r="J139" s="109">
        <f t="shared" si="6"/>
        <v>0</v>
      </c>
      <c r="P139" s="35"/>
      <c r="Q139" s="274" t="str">
        <f t="shared" si="8"/>
        <v>mb</v>
      </c>
      <c r="R139" s="239"/>
      <c r="S139" s="239"/>
      <c r="T139" s="239"/>
      <c r="U139" s="239"/>
      <c r="V139" s="239"/>
      <c r="W139" s="239"/>
      <c r="X139" s="239"/>
      <c r="Y139" s="239"/>
      <c r="Z139" s="239"/>
      <c r="AA139" s="239"/>
      <c r="AB139" s="239"/>
      <c r="AC139" s="239"/>
      <c r="AD139" s="239"/>
      <c r="AE139" s="239"/>
      <c r="AF139" s="239"/>
      <c r="AG139" s="239"/>
      <c r="AH139" s="42">
        <f t="shared" si="7"/>
        <v>0</v>
      </c>
    </row>
    <row r="140" spans="1:34" ht="12.75" customHeight="1" x14ac:dyDescent="0.25">
      <c r="A140" s="592"/>
      <c r="B140" s="590"/>
      <c r="C140" s="602"/>
      <c r="D140" s="56" t="s">
        <v>1642</v>
      </c>
      <c r="E140" s="57">
        <v>130</v>
      </c>
      <c r="F140" s="57">
        <v>120</v>
      </c>
      <c r="G140" s="283" t="s">
        <v>2555</v>
      </c>
      <c r="H140" s="285">
        <f>VLOOKUP(D140,Baza_cen[],4,0)</f>
        <v>0</v>
      </c>
      <c r="I140" s="276"/>
      <c r="J140" s="109">
        <f t="shared" si="6"/>
        <v>0</v>
      </c>
      <c r="P140" s="35"/>
      <c r="Q140" s="274" t="str">
        <f t="shared" si="8"/>
        <v>mb</v>
      </c>
      <c r="R140" s="239"/>
      <c r="S140" s="239"/>
      <c r="T140" s="239"/>
      <c r="U140" s="239"/>
      <c r="V140" s="239"/>
      <c r="W140" s="239"/>
      <c r="X140" s="239"/>
      <c r="Y140" s="239"/>
      <c r="Z140" s="239"/>
      <c r="AA140" s="239"/>
      <c r="AB140" s="239"/>
      <c r="AC140" s="239"/>
      <c r="AD140" s="239"/>
      <c r="AE140" s="239"/>
      <c r="AF140" s="239"/>
      <c r="AG140" s="239"/>
      <c r="AH140" s="42">
        <f t="shared" si="7"/>
        <v>0</v>
      </c>
    </row>
    <row r="141" spans="1:34" ht="12.75" customHeight="1" x14ac:dyDescent="0.25">
      <c r="A141" s="592"/>
      <c r="B141" s="590"/>
      <c r="C141" s="602"/>
      <c r="D141" s="56" t="s">
        <v>1643</v>
      </c>
      <c r="E141" s="57">
        <v>130</v>
      </c>
      <c r="F141" s="57">
        <v>130</v>
      </c>
      <c r="G141" s="283" t="s">
        <v>2555</v>
      </c>
      <c r="H141" s="285">
        <f>VLOOKUP(D141,Baza_cen[],4,0)</f>
        <v>0</v>
      </c>
      <c r="J141" s="109">
        <f t="shared" si="6"/>
        <v>0</v>
      </c>
      <c r="P141" s="35"/>
      <c r="Q141" s="274" t="str">
        <f t="shared" si="8"/>
        <v>mb</v>
      </c>
      <c r="R141" s="239"/>
      <c r="S141" s="239"/>
      <c r="T141" s="239"/>
      <c r="U141" s="239"/>
      <c r="V141" s="239"/>
      <c r="W141" s="239"/>
      <c r="X141" s="239"/>
      <c r="Y141" s="239"/>
      <c r="Z141" s="239"/>
      <c r="AA141" s="239"/>
      <c r="AB141" s="239"/>
      <c r="AC141" s="239"/>
      <c r="AD141" s="239"/>
      <c r="AE141" s="239"/>
      <c r="AF141" s="239"/>
      <c r="AG141" s="239"/>
      <c r="AH141" s="42">
        <f t="shared" si="7"/>
        <v>0</v>
      </c>
    </row>
    <row r="142" spans="1:34" ht="12.75" customHeight="1" x14ac:dyDescent="0.25">
      <c r="A142" s="592"/>
      <c r="B142" s="590"/>
      <c r="C142" s="602"/>
      <c r="D142" s="56" t="s">
        <v>1644</v>
      </c>
      <c r="E142" s="57">
        <v>130</v>
      </c>
      <c r="F142" s="57">
        <v>140</v>
      </c>
      <c r="G142" s="283" t="s">
        <v>2555</v>
      </c>
      <c r="H142" s="285">
        <f>VLOOKUP(D142,Baza_cen[],4,0)</f>
        <v>0</v>
      </c>
      <c r="J142" s="109">
        <f t="shared" si="6"/>
        <v>0</v>
      </c>
      <c r="P142" s="35"/>
      <c r="Q142" s="274" t="str">
        <f t="shared" si="8"/>
        <v>mb</v>
      </c>
      <c r="R142" s="239"/>
      <c r="S142" s="239"/>
      <c r="T142" s="239"/>
      <c r="U142" s="239"/>
      <c r="V142" s="239"/>
      <c r="W142" s="239"/>
      <c r="X142" s="239"/>
      <c r="Y142" s="239"/>
      <c r="Z142" s="239"/>
      <c r="AA142" s="239"/>
      <c r="AB142" s="239"/>
      <c r="AC142" s="239"/>
      <c r="AD142" s="239"/>
      <c r="AE142" s="239"/>
      <c r="AF142" s="239"/>
      <c r="AG142" s="239"/>
      <c r="AH142" s="42">
        <f t="shared" si="7"/>
        <v>0</v>
      </c>
    </row>
    <row r="143" spans="1:34" ht="12.75" customHeight="1" x14ac:dyDescent="0.25">
      <c r="A143" s="592"/>
      <c r="B143" s="590"/>
      <c r="C143" s="602"/>
      <c r="D143" s="56" t="s">
        <v>1645</v>
      </c>
      <c r="E143" s="57">
        <v>130</v>
      </c>
      <c r="F143" s="57">
        <v>150</v>
      </c>
      <c r="G143" s="283" t="s">
        <v>2555</v>
      </c>
      <c r="H143" s="285">
        <f>VLOOKUP(D143,Baza_cen[],4,0)</f>
        <v>0</v>
      </c>
      <c r="J143" s="109">
        <f t="shared" si="6"/>
        <v>0</v>
      </c>
      <c r="P143" s="35"/>
      <c r="Q143" s="274" t="str">
        <f t="shared" si="8"/>
        <v>mb</v>
      </c>
      <c r="R143" s="239"/>
      <c r="S143" s="239"/>
      <c r="T143" s="239"/>
      <c r="U143" s="239"/>
      <c r="V143" s="239"/>
      <c r="W143" s="239"/>
      <c r="X143" s="239"/>
      <c r="Y143" s="239"/>
      <c r="Z143" s="239"/>
      <c r="AA143" s="239"/>
      <c r="AB143" s="239"/>
      <c r="AC143" s="239"/>
      <c r="AD143" s="239"/>
      <c r="AE143" s="239"/>
      <c r="AF143" s="239"/>
      <c r="AG143" s="239"/>
      <c r="AH143" s="42">
        <f t="shared" si="7"/>
        <v>0</v>
      </c>
    </row>
    <row r="144" spans="1:34" ht="12.75" customHeight="1" x14ac:dyDescent="0.25">
      <c r="A144" s="592"/>
      <c r="B144" s="590"/>
      <c r="C144" s="602"/>
      <c r="D144" s="56" t="s">
        <v>1646</v>
      </c>
      <c r="E144" s="57">
        <v>130</v>
      </c>
      <c r="F144" s="57">
        <v>160</v>
      </c>
      <c r="G144" s="283" t="s">
        <v>2555</v>
      </c>
      <c r="H144" s="285">
        <f>VLOOKUP(D144,Baza_cen[],4,0)</f>
        <v>0</v>
      </c>
      <c r="J144" s="109">
        <f t="shared" si="6"/>
        <v>0</v>
      </c>
      <c r="P144" s="35"/>
      <c r="Q144" s="274" t="str">
        <f t="shared" si="8"/>
        <v>mb</v>
      </c>
      <c r="R144" s="239"/>
      <c r="S144" s="239"/>
      <c r="T144" s="239"/>
      <c r="U144" s="239"/>
      <c r="V144" s="239"/>
      <c r="W144" s="239"/>
      <c r="X144" s="239"/>
      <c r="Y144" s="239"/>
      <c r="Z144" s="239"/>
      <c r="AA144" s="239"/>
      <c r="AB144" s="239"/>
      <c r="AC144" s="239"/>
      <c r="AD144" s="239"/>
      <c r="AE144" s="239"/>
      <c r="AF144" s="239"/>
      <c r="AG144" s="239"/>
      <c r="AH144" s="42">
        <f t="shared" si="7"/>
        <v>0</v>
      </c>
    </row>
    <row r="145" spans="1:34" ht="12.75" customHeight="1" x14ac:dyDescent="0.25">
      <c r="A145" s="592"/>
      <c r="B145" s="590"/>
      <c r="C145" s="602"/>
      <c r="D145" s="56" t="s">
        <v>1647</v>
      </c>
      <c r="E145" s="57">
        <v>130</v>
      </c>
      <c r="F145" s="57">
        <v>170</v>
      </c>
      <c r="G145" s="283" t="s">
        <v>2555</v>
      </c>
      <c r="H145" s="285">
        <f>VLOOKUP(D145,Baza_cen[],4,0)</f>
        <v>0</v>
      </c>
      <c r="J145" s="109">
        <f t="shared" si="6"/>
        <v>0</v>
      </c>
      <c r="P145" s="35"/>
      <c r="Q145" s="274" t="str">
        <f t="shared" si="8"/>
        <v>mb</v>
      </c>
      <c r="R145" s="239"/>
      <c r="S145" s="239"/>
      <c r="T145" s="239"/>
      <c r="U145" s="239"/>
      <c r="V145" s="239"/>
      <c r="W145" s="239"/>
      <c r="X145" s="239"/>
      <c r="Y145" s="239"/>
      <c r="Z145" s="239"/>
      <c r="AA145" s="239"/>
      <c r="AB145" s="239"/>
      <c r="AC145" s="239"/>
      <c r="AD145" s="239"/>
      <c r="AE145" s="239"/>
      <c r="AF145" s="239"/>
      <c r="AG145" s="239"/>
      <c r="AH145" s="42">
        <f t="shared" si="7"/>
        <v>0</v>
      </c>
    </row>
    <row r="146" spans="1:34" ht="12.75" customHeight="1" x14ac:dyDescent="0.25">
      <c r="A146" s="592"/>
      <c r="B146" s="590"/>
      <c r="C146" s="602"/>
      <c r="D146" s="56" t="s">
        <v>1648</v>
      </c>
      <c r="E146" s="57">
        <v>130</v>
      </c>
      <c r="F146" s="57">
        <v>180</v>
      </c>
      <c r="G146" s="283" t="s">
        <v>2555</v>
      </c>
      <c r="H146" s="285">
        <f>VLOOKUP(D146,Baza_cen[],4,0)</f>
        <v>0</v>
      </c>
      <c r="J146" s="109">
        <f t="shared" si="6"/>
        <v>0</v>
      </c>
      <c r="P146" s="35"/>
      <c r="Q146" s="274" t="str">
        <f t="shared" si="8"/>
        <v>mb</v>
      </c>
      <c r="R146" s="239"/>
      <c r="S146" s="239"/>
      <c r="T146" s="239"/>
      <c r="U146" s="239"/>
      <c r="V146" s="239"/>
      <c r="W146" s="239"/>
      <c r="X146" s="239"/>
      <c r="Y146" s="239"/>
      <c r="Z146" s="239"/>
      <c r="AA146" s="239"/>
      <c r="AB146" s="239"/>
      <c r="AC146" s="239"/>
      <c r="AD146" s="239"/>
      <c r="AE146" s="239"/>
      <c r="AF146" s="239"/>
      <c r="AG146" s="239"/>
      <c r="AH146" s="42">
        <f t="shared" si="7"/>
        <v>0</v>
      </c>
    </row>
    <row r="147" spans="1:34" ht="12.75" customHeight="1" x14ac:dyDescent="0.25">
      <c r="A147" s="592"/>
      <c r="B147" s="590"/>
      <c r="C147" s="602"/>
      <c r="D147" s="56" t="s">
        <v>1649</v>
      </c>
      <c r="E147" s="57">
        <v>130</v>
      </c>
      <c r="F147" s="57">
        <v>190</v>
      </c>
      <c r="G147" s="283" t="s">
        <v>2555</v>
      </c>
      <c r="H147" s="285">
        <f>VLOOKUP(D147,Baza_cen[],4,0)</f>
        <v>0</v>
      </c>
      <c r="J147" s="109">
        <f t="shared" si="6"/>
        <v>0</v>
      </c>
      <c r="P147" s="35"/>
      <c r="Q147" s="274" t="str">
        <f t="shared" si="8"/>
        <v>mb</v>
      </c>
      <c r="R147" s="239"/>
      <c r="S147" s="239"/>
      <c r="T147" s="239"/>
      <c r="U147" s="239"/>
      <c r="V147" s="239"/>
      <c r="W147" s="239"/>
      <c r="X147" s="239"/>
      <c r="Y147" s="239"/>
      <c r="Z147" s="239"/>
      <c r="AA147" s="239"/>
      <c r="AB147" s="239"/>
      <c r="AC147" s="239"/>
      <c r="AD147" s="239"/>
      <c r="AE147" s="239"/>
      <c r="AF147" s="239"/>
      <c r="AG147" s="239"/>
      <c r="AH147" s="42">
        <f t="shared" si="7"/>
        <v>0</v>
      </c>
    </row>
    <row r="148" spans="1:34" ht="12.75" customHeight="1" x14ac:dyDescent="0.25">
      <c r="A148" s="592"/>
      <c r="B148" s="590"/>
      <c r="C148" s="602"/>
      <c r="D148" s="286" t="s">
        <v>1650</v>
      </c>
      <c r="E148" s="213">
        <v>130</v>
      </c>
      <c r="F148" s="213">
        <v>200</v>
      </c>
      <c r="G148" s="288" t="s">
        <v>2555</v>
      </c>
      <c r="H148" s="290">
        <f>VLOOKUP(D148,Baza_cen[],4,0)</f>
        <v>0</v>
      </c>
      <c r="J148" s="109">
        <f t="shared" si="6"/>
        <v>0</v>
      </c>
      <c r="P148" s="35"/>
      <c r="Q148" s="274" t="str">
        <f t="shared" si="8"/>
        <v>mb</v>
      </c>
      <c r="R148" s="239"/>
      <c r="S148" s="239"/>
      <c r="T148" s="239"/>
      <c r="U148" s="239"/>
      <c r="V148" s="239"/>
      <c r="W148" s="239"/>
      <c r="X148" s="239"/>
      <c r="Y148" s="239"/>
      <c r="Z148" s="239"/>
      <c r="AA148" s="239"/>
      <c r="AB148" s="239"/>
      <c r="AC148" s="239"/>
      <c r="AD148" s="239"/>
      <c r="AE148" s="239"/>
      <c r="AF148" s="239"/>
      <c r="AG148" s="239"/>
      <c r="AH148" s="42">
        <f t="shared" si="7"/>
        <v>0</v>
      </c>
    </row>
    <row r="149" spans="1:34" ht="12.75" customHeight="1" x14ac:dyDescent="0.25">
      <c r="A149" s="592"/>
      <c r="B149" s="590"/>
      <c r="C149" s="602"/>
      <c r="D149" s="51" t="s">
        <v>1651</v>
      </c>
      <c r="E149" s="182">
        <v>140</v>
      </c>
      <c r="F149" s="182">
        <v>50</v>
      </c>
      <c r="G149" s="278" t="s">
        <v>2555</v>
      </c>
      <c r="H149" s="280">
        <f>VLOOKUP(D149,Baza_cen[],4,0)</f>
        <v>0</v>
      </c>
      <c r="I149" s="276"/>
      <c r="J149" s="109">
        <f t="shared" si="6"/>
        <v>0</v>
      </c>
      <c r="P149" s="35"/>
      <c r="Q149" s="274" t="str">
        <f t="shared" si="8"/>
        <v>mb</v>
      </c>
      <c r="R149" s="239"/>
      <c r="S149" s="239"/>
      <c r="T149" s="239"/>
      <c r="U149" s="239"/>
      <c r="V149" s="239"/>
      <c r="W149" s="239"/>
      <c r="X149" s="239"/>
      <c r="Y149" s="239"/>
      <c r="Z149" s="239"/>
      <c r="AA149" s="239"/>
      <c r="AB149" s="239"/>
      <c r="AC149" s="239"/>
      <c r="AD149" s="239"/>
      <c r="AE149" s="239"/>
      <c r="AF149" s="239"/>
      <c r="AG149" s="239"/>
      <c r="AH149" s="42">
        <f t="shared" si="7"/>
        <v>0</v>
      </c>
    </row>
    <row r="150" spans="1:34" ht="12.75" customHeight="1" x14ac:dyDescent="0.25">
      <c r="A150" s="592"/>
      <c r="B150" s="590"/>
      <c r="C150" s="602"/>
      <c r="D150" s="56" t="s">
        <v>1652</v>
      </c>
      <c r="E150" s="57">
        <v>140</v>
      </c>
      <c r="F150" s="57">
        <v>60</v>
      </c>
      <c r="G150" s="283" t="s">
        <v>2555</v>
      </c>
      <c r="H150" s="285">
        <f>VLOOKUP(D150,Baza_cen[],4,0)</f>
        <v>0</v>
      </c>
      <c r="I150" s="276"/>
      <c r="J150" s="109">
        <f t="shared" si="6"/>
        <v>0</v>
      </c>
      <c r="P150" s="35"/>
      <c r="Q150" s="274" t="str">
        <f t="shared" si="8"/>
        <v>mb</v>
      </c>
      <c r="R150" s="239"/>
      <c r="S150" s="239"/>
      <c r="T150" s="239"/>
      <c r="U150" s="239"/>
      <c r="V150" s="239"/>
      <c r="W150" s="239"/>
      <c r="X150" s="239"/>
      <c r="Y150" s="239"/>
      <c r="Z150" s="239"/>
      <c r="AA150" s="239"/>
      <c r="AB150" s="239"/>
      <c r="AC150" s="239"/>
      <c r="AD150" s="239"/>
      <c r="AE150" s="239"/>
      <c r="AF150" s="239"/>
      <c r="AG150" s="239"/>
      <c r="AH150" s="42">
        <f t="shared" si="7"/>
        <v>0</v>
      </c>
    </row>
    <row r="151" spans="1:34" ht="12.75" customHeight="1" x14ac:dyDescent="0.25">
      <c r="A151" s="592"/>
      <c r="B151" s="590"/>
      <c r="C151" s="602"/>
      <c r="D151" s="56" t="s">
        <v>1653</v>
      </c>
      <c r="E151" s="57">
        <v>140</v>
      </c>
      <c r="F151" s="57">
        <v>70</v>
      </c>
      <c r="G151" s="283" t="s">
        <v>2555</v>
      </c>
      <c r="H151" s="285">
        <f>VLOOKUP(D151,Baza_cen[],4,0)</f>
        <v>0</v>
      </c>
      <c r="I151" s="276"/>
      <c r="J151" s="109">
        <f t="shared" si="6"/>
        <v>0</v>
      </c>
      <c r="P151" s="35"/>
      <c r="Q151" s="274" t="str">
        <f t="shared" si="8"/>
        <v>mb</v>
      </c>
      <c r="R151" s="239"/>
      <c r="S151" s="239"/>
      <c r="T151" s="239"/>
      <c r="U151" s="239"/>
      <c r="V151" s="239"/>
      <c r="W151" s="239"/>
      <c r="X151" s="239"/>
      <c r="Y151" s="239"/>
      <c r="Z151" s="239"/>
      <c r="AA151" s="239"/>
      <c r="AB151" s="239"/>
      <c r="AC151" s="239"/>
      <c r="AD151" s="239"/>
      <c r="AE151" s="239"/>
      <c r="AF151" s="239"/>
      <c r="AG151" s="239"/>
      <c r="AH151" s="42">
        <f t="shared" si="7"/>
        <v>0</v>
      </c>
    </row>
    <row r="152" spans="1:34" ht="12.75" customHeight="1" x14ac:dyDescent="0.25">
      <c r="A152" s="592"/>
      <c r="B152" s="590"/>
      <c r="C152" s="602"/>
      <c r="D152" s="56" t="s">
        <v>1654</v>
      </c>
      <c r="E152" s="57">
        <v>140</v>
      </c>
      <c r="F152" s="57">
        <v>80</v>
      </c>
      <c r="G152" s="283" t="s">
        <v>2555</v>
      </c>
      <c r="H152" s="285">
        <f>VLOOKUP(D152,Baza_cen[],4,0)</f>
        <v>0</v>
      </c>
      <c r="I152" s="276"/>
      <c r="J152" s="109">
        <f t="shared" si="6"/>
        <v>0</v>
      </c>
      <c r="P152" s="35"/>
      <c r="Q152" s="274" t="str">
        <f t="shared" si="8"/>
        <v>mb</v>
      </c>
      <c r="R152" s="239"/>
      <c r="S152" s="239"/>
      <c r="T152" s="239"/>
      <c r="U152" s="239"/>
      <c r="V152" s="239"/>
      <c r="W152" s="239"/>
      <c r="X152" s="239"/>
      <c r="Y152" s="239"/>
      <c r="Z152" s="239"/>
      <c r="AA152" s="239"/>
      <c r="AB152" s="239"/>
      <c r="AC152" s="239"/>
      <c r="AD152" s="239"/>
      <c r="AE152" s="239"/>
      <c r="AF152" s="239"/>
      <c r="AG152" s="239"/>
      <c r="AH152" s="42">
        <f t="shared" si="7"/>
        <v>0</v>
      </c>
    </row>
    <row r="153" spans="1:34" ht="12.75" customHeight="1" x14ac:dyDescent="0.25">
      <c r="A153" s="592"/>
      <c r="B153" s="590"/>
      <c r="C153" s="602"/>
      <c r="D153" s="56" t="s">
        <v>1655</v>
      </c>
      <c r="E153" s="57">
        <v>140</v>
      </c>
      <c r="F153" s="57">
        <v>90</v>
      </c>
      <c r="G153" s="283" t="s">
        <v>2555</v>
      </c>
      <c r="H153" s="285">
        <f>VLOOKUP(D153,Baza_cen[],4,0)</f>
        <v>0</v>
      </c>
      <c r="I153" s="276"/>
      <c r="J153" s="109">
        <f t="shared" si="6"/>
        <v>0</v>
      </c>
      <c r="P153" s="35"/>
      <c r="Q153" s="274" t="str">
        <f t="shared" si="8"/>
        <v>mb</v>
      </c>
      <c r="R153" s="239"/>
      <c r="S153" s="239"/>
      <c r="T153" s="239"/>
      <c r="U153" s="239"/>
      <c r="V153" s="239"/>
      <c r="W153" s="239"/>
      <c r="X153" s="239"/>
      <c r="Y153" s="239"/>
      <c r="Z153" s="239"/>
      <c r="AA153" s="239"/>
      <c r="AB153" s="239"/>
      <c r="AC153" s="239"/>
      <c r="AD153" s="239"/>
      <c r="AE153" s="239"/>
      <c r="AF153" s="239"/>
      <c r="AG153" s="239"/>
      <c r="AH153" s="42">
        <f t="shared" si="7"/>
        <v>0</v>
      </c>
    </row>
    <row r="154" spans="1:34" ht="12.75" customHeight="1" x14ac:dyDescent="0.25">
      <c r="A154" s="592"/>
      <c r="B154" s="590"/>
      <c r="C154" s="602"/>
      <c r="D154" s="56" t="s">
        <v>1656</v>
      </c>
      <c r="E154" s="57">
        <v>140</v>
      </c>
      <c r="F154" s="57">
        <v>100</v>
      </c>
      <c r="G154" s="283" t="s">
        <v>2555</v>
      </c>
      <c r="H154" s="285">
        <f>VLOOKUP(D154,Baza_cen[],4,0)</f>
        <v>0</v>
      </c>
      <c r="I154" s="276"/>
      <c r="J154" s="109">
        <f t="shared" si="6"/>
        <v>0</v>
      </c>
      <c r="P154" s="35"/>
      <c r="Q154" s="274" t="str">
        <f t="shared" si="8"/>
        <v>mb</v>
      </c>
      <c r="R154" s="239"/>
      <c r="S154" s="239"/>
      <c r="T154" s="239"/>
      <c r="U154" s="239"/>
      <c r="V154" s="239"/>
      <c r="W154" s="239"/>
      <c r="X154" s="239"/>
      <c r="Y154" s="239"/>
      <c r="Z154" s="239"/>
      <c r="AA154" s="239"/>
      <c r="AB154" s="239"/>
      <c r="AC154" s="239"/>
      <c r="AD154" s="239"/>
      <c r="AE154" s="239"/>
      <c r="AF154" s="239"/>
      <c r="AG154" s="239"/>
      <c r="AH154" s="42">
        <f t="shared" si="7"/>
        <v>0</v>
      </c>
    </row>
    <row r="155" spans="1:34" ht="12.75" customHeight="1" x14ac:dyDescent="0.25">
      <c r="A155" s="592"/>
      <c r="B155" s="590"/>
      <c r="C155" s="602"/>
      <c r="D155" s="56" t="s">
        <v>1657</v>
      </c>
      <c r="E155" s="57">
        <v>140</v>
      </c>
      <c r="F155" s="57">
        <v>110</v>
      </c>
      <c r="G155" s="283" t="s">
        <v>2555</v>
      </c>
      <c r="H155" s="285">
        <f>VLOOKUP(D155,Baza_cen[],4,0)</f>
        <v>0</v>
      </c>
      <c r="I155" s="276"/>
      <c r="J155" s="109">
        <f t="shared" si="6"/>
        <v>0</v>
      </c>
      <c r="P155" s="35"/>
      <c r="Q155" s="274" t="str">
        <f t="shared" si="8"/>
        <v>mb</v>
      </c>
      <c r="R155" s="239"/>
      <c r="S155" s="239"/>
      <c r="T155" s="239"/>
      <c r="U155" s="239"/>
      <c r="V155" s="239"/>
      <c r="W155" s="239"/>
      <c r="X155" s="239"/>
      <c r="Y155" s="239"/>
      <c r="Z155" s="239"/>
      <c r="AA155" s="239"/>
      <c r="AB155" s="239"/>
      <c r="AC155" s="239"/>
      <c r="AD155" s="239"/>
      <c r="AE155" s="239"/>
      <c r="AF155" s="239"/>
      <c r="AG155" s="239"/>
      <c r="AH155" s="42">
        <f t="shared" si="7"/>
        <v>0</v>
      </c>
    </row>
    <row r="156" spans="1:34" ht="12.75" customHeight="1" x14ac:dyDescent="0.25">
      <c r="A156" s="592"/>
      <c r="B156" s="590"/>
      <c r="C156" s="602"/>
      <c r="D156" s="56" t="s">
        <v>1658</v>
      </c>
      <c r="E156" s="57">
        <v>140</v>
      </c>
      <c r="F156" s="57">
        <v>120</v>
      </c>
      <c r="G156" s="283" t="s">
        <v>2555</v>
      </c>
      <c r="H156" s="285">
        <f>VLOOKUP(D156,Baza_cen[],4,0)</f>
        <v>0</v>
      </c>
      <c r="I156" s="276"/>
      <c r="J156" s="109">
        <f t="shared" si="6"/>
        <v>0</v>
      </c>
      <c r="P156" s="35"/>
      <c r="Q156" s="274" t="str">
        <f t="shared" si="8"/>
        <v>mb</v>
      </c>
      <c r="R156" s="239"/>
      <c r="S156" s="239"/>
      <c r="T156" s="239"/>
      <c r="U156" s="239"/>
      <c r="V156" s="239"/>
      <c r="W156" s="239"/>
      <c r="X156" s="239"/>
      <c r="Y156" s="239"/>
      <c r="Z156" s="239"/>
      <c r="AA156" s="239"/>
      <c r="AB156" s="239"/>
      <c r="AC156" s="239"/>
      <c r="AD156" s="239"/>
      <c r="AE156" s="239"/>
      <c r="AF156" s="239"/>
      <c r="AG156" s="239"/>
      <c r="AH156" s="42">
        <f t="shared" si="7"/>
        <v>0</v>
      </c>
    </row>
    <row r="157" spans="1:34" ht="12.75" customHeight="1" x14ac:dyDescent="0.25">
      <c r="A157" s="592"/>
      <c r="B157" s="590"/>
      <c r="C157" s="602"/>
      <c r="D157" s="56" t="s">
        <v>1659</v>
      </c>
      <c r="E157" s="57">
        <v>140</v>
      </c>
      <c r="F157" s="57">
        <v>130</v>
      </c>
      <c r="G157" s="283" t="s">
        <v>2555</v>
      </c>
      <c r="H157" s="285">
        <f>VLOOKUP(D157,Baza_cen[],4,0)</f>
        <v>0</v>
      </c>
      <c r="I157" s="276"/>
      <c r="J157" s="109">
        <f t="shared" si="6"/>
        <v>0</v>
      </c>
      <c r="P157" s="35"/>
      <c r="Q157" s="274" t="str">
        <f t="shared" si="8"/>
        <v>mb</v>
      </c>
      <c r="R157" s="239"/>
      <c r="S157" s="239"/>
      <c r="T157" s="239"/>
      <c r="U157" s="239"/>
      <c r="V157" s="239"/>
      <c r="W157" s="239"/>
      <c r="X157" s="239"/>
      <c r="Y157" s="239"/>
      <c r="Z157" s="239"/>
      <c r="AA157" s="239"/>
      <c r="AB157" s="239"/>
      <c r="AC157" s="239"/>
      <c r="AD157" s="239"/>
      <c r="AE157" s="239"/>
      <c r="AF157" s="239"/>
      <c r="AG157" s="239"/>
      <c r="AH157" s="42">
        <f t="shared" si="7"/>
        <v>0</v>
      </c>
    </row>
    <row r="158" spans="1:34" ht="12.75" customHeight="1" x14ac:dyDescent="0.25">
      <c r="A158" s="592"/>
      <c r="B158" s="590"/>
      <c r="C158" s="602"/>
      <c r="D158" s="56" t="s">
        <v>1660</v>
      </c>
      <c r="E158" s="57">
        <v>140</v>
      </c>
      <c r="F158" s="57">
        <v>140</v>
      </c>
      <c r="G158" s="283" t="s">
        <v>2555</v>
      </c>
      <c r="H158" s="285">
        <f>VLOOKUP(D158,Baza_cen[],4,0)</f>
        <v>0</v>
      </c>
      <c r="I158" s="276"/>
      <c r="J158" s="109">
        <f t="shared" si="6"/>
        <v>0</v>
      </c>
      <c r="P158" s="35"/>
      <c r="Q158" s="274" t="str">
        <f t="shared" si="8"/>
        <v>mb</v>
      </c>
      <c r="R158" s="239"/>
      <c r="S158" s="239"/>
      <c r="T158" s="239"/>
      <c r="U158" s="239"/>
      <c r="V158" s="239"/>
      <c r="W158" s="239"/>
      <c r="X158" s="239"/>
      <c r="Y158" s="239"/>
      <c r="Z158" s="239"/>
      <c r="AA158" s="239"/>
      <c r="AB158" s="239"/>
      <c r="AC158" s="239"/>
      <c r="AD158" s="239"/>
      <c r="AE158" s="239"/>
      <c r="AF158" s="239"/>
      <c r="AG158" s="239"/>
      <c r="AH158" s="42">
        <f t="shared" si="7"/>
        <v>0</v>
      </c>
    </row>
    <row r="159" spans="1:34" ht="12.75" customHeight="1" x14ac:dyDescent="0.25">
      <c r="A159" s="592"/>
      <c r="B159" s="590"/>
      <c r="C159" s="602"/>
      <c r="D159" s="56" t="s">
        <v>1661</v>
      </c>
      <c r="E159" s="57">
        <v>140</v>
      </c>
      <c r="F159" s="57">
        <v>150</v>
      </c>
      <c r="G159" s="283" t="s">
        <v>2555</v>
      </c>
      <c r="H159" s="285">
        <f>VLOOKUP(D159,Baza_cen[],4,0)</f>
        <v>0</v>
      </c>
      <c r="J159" s="109">
        <f t="shared" si="6"/>
        <v>0</v>
      </c>
      <c r="P159" s="35"/>
      <c r="Q159" s="274" t="str">
        <f t="shared" si="8"/>
        <v>mb</v>
      </c>
      <c r="R159" s="239"/>
      <c r="S159" s="239"/>
      <c r="T159" s="239"/>
      <c r="U159" s="239"/>
      <c r="V159" s="239"/>
      <c r="W159" s="239"/>
      <c r="X159" s="239"/>
      <c r="Y159" s="239"/>
      <c r="Z159" s="239"/>
      <c r="AA159" s="239"/>
      <c r="AB159" s="239"/>
      <c r="AC159" s="239"/>
      <c r="AD159" s="239"/>
      <c r="AE159" s="239"/>
      <c r="AF159" s="239"/>
      <c r="AG159" s="239"/>
      <c r="AH159" s="42">
        <f t="shared" si="7"/>
        <v>0</v>
      </c>
    </row>
    <row r="160" spans="1:34" ht="12.75" customHeight="1" x14ac:dyDescent="0.25">
      <c r="A160" s="592"/>
      <c r="B160" s="590"/>
      <c r="C160" s="602"/>
      <c r="D160" s="56" t="s">
        <v>1662</v>
      </c>
      <c r="E160" s="57">
        <v>140</v>
      </c>
      <c r="F160" s="57">
        <v>160</v>
      </c>
      <c r="G160" s="283" t="s">
        <v>2555</v>
      </c>
      <c r="H160" s="285">
        <f>VLOOKUP(D160,Baza_cen[],4,0)</f>
        <v>0</v>
      </c>
      <c r="J160" s="109">
        <f t="shared" si="6"/>
        <v>0</v>
      </c>
      <c r="P160" s="35"/>
      <c r="Q160" s="274" t="str">
        <f t="shared" si="8"/>
        <v>mb</v>
      </c>
      <c r="R160" s="239"/>
      <c r="S160" s="239"/>
      <c r="T160" s="239"/>
      <c r="U160" s="239"/>
      <c r="V160" s="239"/>
      <c r="W160" s="239"/>
      <c r="X160" s="239"/>
      <c r="Y160" s="239"/>
      <c r="Z160" s="239"/>
      <c r="AA160" s="239"/>
      <c r="AB160" s="239"/>
      <c r="AC160" s="239"/>
      <c r="AD160" s="239"/>
      <c r="AE160" s="239"/>
      <c r="AF160" s="239"/>
      <c r="AG160" s="239"/>
      <c r="AH160" s="42">
        <f t="shared" si="7"/>
        <v>0</v>
      </c>
    </row>
    <row r="161" spans="1:34" ht="12.75" customHeight="1" x14ac:dyDescent="0.25">
      <c r="A161" s="592"/>
      <c r="B161" s="590"/>
      <c r="C161" s="602"/>
      <c r="D161" s="56" t="s">
        <v>1663</v>
      </c>
      <c r="E161" s="57">
        <v>140</v>
      </c>
      <c r="F161" s="57">
        <v>170</v>
      </c>
      <c r="G161" s="283" t="s">
        <v>2555</v>
      </c>
      <c r="H161" s="285">
        <f>VLOOKUP(D161,Baza_cen[],4,0)</f>
        <v>0</v>
      </c>
      <c r="J161" s="109">
        <f t="shared" si="6"/>
        <v>0</v>
      </c>
      <c r="P161" s="35"/>
      <c r="Q161" s="274" t="str">
        <f t="shared" si="8"/>
        <v>mb</v>
      </c>
      <c r="R161" s="239"/>
      <c r="S161" s="239"/>
      <c r="T161" s="239"/>
      <c r="U161" s="239"/>
      <c r="V161" s="239"/>
      <c r="W161" s="239"/>
      <c r="X161" s="239"/>
      <c r="Y161" s="239"/>
      <c r="Z161" s="239"/>
      <c r="AA161" s="239"/>
      <c r="AB161" s="239"/>
      <c r="AC161" s="239"/>
      <c r="AD161" s="239"/>
      <c r="AE161" s="239"/>
      <c r="AF161" s="239"/>
      <c r="AG161" s="239"/>
      <c r="AH161" s="42">
        <f t="shared" si="7"/>
        <v>0</v>
      </c>
    </row>
    <row r="162" spans="1:34" ht="12.75" customHeight="1" x14ac:dyDescent="0.25">
      <c r="A162" s="592"/>
      <c r="B162" s="590"/>
      <c r="C162" s="602"/>
      <c r="D162" s="56" t="s">
        <v>1664</v>
      </c>
      <c r="E162" s="57">
        <v>140</v>
      </c>
      <c r="F162" s="57">
        <v>180</v>
      </c>
      <c r="G162" s="283" t="s">
        <v>2555</v>
      </c>
      <c r="H162" s="285">
        <f>VLOOKUP(D162,Baza_cen[],4,0)</f>
        <v>0</v>
      </c>
      <c r="J162" s="109">
        <f t="shared" si="6"/>
        <v>0</v>
      </c>
      <c r="P162" s="35"/>
      <c r="Q162" s="274" t="str">
        <f t="shared" si="8"/>
        <v>mb</v>
      </c>
      <c r="R162" s="239"/>
      <c r="S162" s="239"/>
      <c r="T162" s="239"/>
      <c r="U162" s="239"/>
      <c r="V162" s="239"/>
      <c r="W162" s="239"/>
      <c r="X162" s="239"/>
      <c r="Y162" s="239"/>
      <c r="Z162" s="239"/>
      <c r="AA162" s="239"/>
      <c r="AB162" s="239"/>
      <c r="AC162" s="239"/>
      <c r="AD162" s="239"/>
      <c r="AE162" s="239"/>
      <c r="AF162" s="239"/>
      <c r="AG162" s="239"/>
      <c r="AH162" s="42">
        <f t="shared" si="7"/>
        <v>0</v>
      </c>
    </row>
    <row r="163" spans="1:34" ht="12.75" customHeight="1" x14ac:dyDescent="0.25">
      <c r="A163" s="592"/>
      <c r="B163" s="590"/>
      <c r="C163" s="602"/>
      <c r="D163" s="56" t="s">
        <v>1665</v>
      </c>
      <c r="E163" s="57">
        <v>140</v>
      </c>
      <c r="F163" s="57">
        <v>190</v>
      </c>
      <c r="G163" s="283" t="s">
        <v>2555</v>
      </c>
      <c r="H163" s="285">
        <f>VLOOKUP(D163,Baza_cen[],4,0)</f>
        <v>0</v>
      </c>
      <c r="J163" s="109">
        <f t="shared" si="6"/>
        <v>0</v>
      </c>
      <c r="P163" s="35"/>
      <c r="Q163" s="274" t="str">
        <f t="shared" si="8"/>
        <v>mb</v>
      </c>
      <c r="R163" s="239"/>
      <c r="S163" s="239"/>
      <c r="T163" s="239"/>
      <c r="U163" s="239"/>
      <c r="V163" s="239"/>
      <c r="W163" s="239"/>
      <c r="X163" s="239"/>
      <c r="Y163" s="239"/>
      <c r="Z163" s="239"/>
      <c r="AA163" s="239"/>
      <c r="AB163" s="239"/>
      <c r="AC163" s="239"/>
      <c r="AD163" s="239"/>
      <c r="AE163" s="239"/>
      <c r="AF163" s="239"/>
      <c r="AG163" s="239"/>
      <c r="AH163" s="42">
        <f t="shared" si="7"/>
        <v>0</v>
      </c>
    </row>
    <row r="164" spans="1:34" ht="12.75" customHeight="1" x14ac:dyDescent="0.25">
      <c r="A164" s="592"/>
      <c r="B164" s="590"/>
      <c r="C164" s="602"/>
      <c r="D164" s="286" t="s">
        <v>1666</v>
      </c>
      <c r="E164" s="213">
        <v>140</v>
      </c>
      <c r="F164" s="213">
        <v>200</v>
      </c>
      <c r="G164" s="288" t="s">
        <v>2555</v>
      </c>
      <c r="H164" s="290">
        <f>VLOOKUP(D164,Baza_cen[],4,0)</f>
        <v>0</v>
      </c>
      <c r="J164" s="109">
        <f t="shared" si="6"/>
        <v>0</v>
      </c>
      <c r="P164" s="35"/>
      <c r="Q164" s="274" t="str">
        <f t="shared" si="8"/>
        <v>mb</v>
      </c>
      <c r="R164" s="239"/>
      <c r="S164" s="239"/>
      <c r="T164" s="239"/>
      <c r="U164" s="239"/>
      <c r="V164" s="239"/>
      <c r="W164" s="239"/>
      <c r="X164" s="239"/>
      <c r="Y164" s="239"/>
      <c r="Z164" s="239"/>
      <c r="AA164" s="239"/>
      <c r="AB164" s="239"/>
      <c r="AC164" s="239"/>
      <c r="AD164" s="239"/>
      <c r="AE164" s="239"/>
      <c r="AF164" s="239"/>
      <c r="AG164" s="239"/>
      <c r="AH164" s="42">
        <f t="shared" si="7"/>
        <v>0</v>
      </c>
    </row>
    <row r="165" spans="1:34" ht="12.75" customHeight="1" x14ac:dyDescent="0.25">
      <c r="A165" s="592"/>
      <c r="B165" s="590"/>
      <c r="C165" s="602"/>
      <c r="D165" s="51" t="s">
        <v>1667</v>
      </c>
      <c r="E165" s="182">
        <v>150</v>
      </c>
      <c r="F165" s="182">
        <v>50</v>
      </c>
      <c r="G165" s="278" t="s">
        <v>2555</v>
      </c>
      <c r="H165" s="280">
        <f>VLOOKUP(D165,Baza_cen[],4,0)</f>
        <v>0</v>
      </c>
      <c r="J165" s="109">
        <f t="shared" si="6"/>
        <v>0</v>
      </c>
      <c r="P165" s="35"/>
      <c r="Q165" s="274" t="str">
        <f t="shared" si="8"/>
        <v>mb</v>
      </c>
      <c r="R165" s="239"/>
      <c r="S165" s="239"/>
      <c r="T165" s="239"/>
      <c r="U165" s="239"/>
      <c r="V165" s="239"/>
      <c r="W165" s="239"/>
      <c r="X165" s="239"/>
      <c r="Y165" s="239"/>
      <c r="Z165" s="239"/>
      <c r="AA165" s="239"/>
      <c r="AB165" s="239"/>
      <c r="AC165" s="239"/>
      <c r="AD165" s="239"/>
      <c r="AE165" s="239"/>
      <c r="AF165" s="239"/>
      <c r="AG165" s="239"/>
      <c r="AH165" s="42">
        <f t="shared" si="7"/>
        <v>0</v>
      </c>
    </row>
    <row r="166" spans="1:34" ht="12.75" customHeight="1" x14ac:dyDescent="0.25">
      <c r="A166" s="592"/>
      <c r="B166" s="590"/>
      <c r="C166" s="602"/>
      <c r="D166" s="56" t="s">
        <v>1668</v>
      </c>
      <c r="E166" s="57">
        <v>150</v>
      </c>
      <c r="F166" s="57">
        <v>60</v>
      </c>
      <c r="G166" s="283" t="s">
        <v>2555</v>
      </c>
      <c r="H166" s="285">
        <f>VLOOKUP(D166,Baza_cen[],4,0)</f>
        <v>0</v>
      </c>
      <c r="J166" s="109">
        <f t="shared" si="6"/>
        <v>0</v>
      </c>
      <c r="P166" s="35"/>
      <c r="Q166" s="274" t="str">
        <f t="shared" si="8"/>
        <v>mb</v>
      </c>
      <c r="R166" s="239"/>
      <c r="S166" s="239"/>
      <c r="T166" s="239"/>
      <c r="U166" s="239"/>
      <c r="V166" s="239"/>
      <c r="W166" s="239"/>
      <c r="X166" s="239"/>
      <c r="Y166" s="239"/>
      <c r="Z166" s="239"/>
      <c r="AA166" s="239"/>
      <c r="AB166" s="239"/>
      <c r="AC166" s="239"/>
      <c r="AD166" s="239"/>
      <c r="AE166" s="239"/>
      <c r="AF166" s="239"/>
      <c r="AG166" s="239"/>
      <c r="AH166" s="42">
        <f t="shared" si="7"/>
        <v>0</v>
      </c>
    </row>
    <row r="167" spans="1:34" ht="12.75" customHeight="1" x14ac:dyDescent="0.25">
      <c r="A167" s="592"/>
      <c r="B167" s="590"/>
      <c r="C167" s="602"/>
      <c r="D167" s="56" t="s">
        <v>1669</v>
      </c>
      <c r="E167" s="57">
        <v>150</v>
      </c>
      <c r="F167" s="57">
        <v>70</v>
      </c>
      <c r="G167" s="283" t="s">
        <v>2555</v>
      </c>
      <c r="H167" s="285">
        <f>VLOOKUP(D167,Baza_cen[],4,0)</f>
        <v>0</v>
      </c>
      <c r="I167" s="276"/>
      <c r="J167" s="109">
        <f t="shared" si="6"/>
        <v>0</v>
      </c>
      <c r="P167" s="35"/>
      <c r="Q167" s="274" t="str">
        <f t="shared" si="8"/>
        <v>mb</v>
      </c>
      <c r="R167" s="239"/>
      <c r="S167" s="239"/>
      <c r="T167" s="239"/>
      <c r="U167" s="239"/>
      <c r="V167" s="239"/>
      <c r="W167" s="239"/>
      <c r="X167" s="239"/>
      <c r="Y167" s="239"/>
      <c r="Z167" s="239"/>
      <c r="AA167" s="239"/>
      <c r="AB167" s="239"/>
      <c r="AC167" s="239"/>
      <c r="AD167" s="239"/>
      <c r="AE167" s="239"/>
      <c r="AF167" s="239"/>
      <c r="AG167" s="239"/>
      <c r="AH167" s="42">
        <f t="shared" si="7"/>
        <v>0</v>
      </c>
    </row>
    <row r="168" spans="1:34" ht="12.75" customHeight="1" x14ac:dyDescent="0.25">
      <c r="A168" s="592"/>
      <c r="B168" s="590"/>
      <c r="C168" s="602"/>
      <c r="D168" s="56" t="s">
        <v>1670</v>
      </c>
      <c r="E168" s="57">
        <v>150</v>
      </c>
      <c r="F168" s="57">
        <v>80</v>
      </c>
      <c r="G168" s="283" t="s">
        <v>2555</v>
      </c>
      <c r="H168" s="285">
        <f>VLOOKUP(D168,Baza_cen[],4,0)</f>
        <v>0</v>
      </c>
      <c r="I168" s="276"/>
      <c r="J168" s="109">
        <f t="shared" si="6"/>
        <v>0</v>
      </c>
      <c r="P168" s="35"/>
      <c r="Q168" s="274" t="str">
        <f t="shared" si="8"/>
        <v>mb</v>
      </c>
      <c r="R168" s="239"/>
      <c r="S168" s="239"/>
      <c r="T168" s="239"/>
      <c r="U168" s="239"/>
      <c r="V168" s="239"/>
      <c r="W168" s="239"/>
      <c r="X168" s="239"/>
      <c r="Y168" s="239"/>
      <c r="Z168" s="239"/>
      <c r="AA168" s="239"/>
      <c r="AB168" s="239"/>
      <c r="AC168" s="239"/>
      <c r="AD168" s="239"/>
      <c r="AE168" s="239"/>
      <c r="AF168" s="239"/>
      <c r="AG168" s="239"/>
      <c r="AH168" s="42">
        <f t="shared" si="7"/>
        <v>0</v>
      </c>
    </row>
    <row r="169" spans="1:34" ht="12.75" customHeight="1" x14ac:dyDescent="0.25">
      <c r="A169" s="592"/>
      <c r="B169" s="590"/>
      <c r="C169" s="602"/>
      <c r="D169" s="56" t="s">
        <v>1671</v>
      </c>
      <c r="E169" s="57">
        <v>150</v>
      </c>
      <c r="F169" s="57">
        <v>90</v>
      </c>
      <c r="G169" s="283" t="s">
        <v>2555</v>
      </c>
      <c r="H169" s="285">
        <f>VLOOKUP(D169,Baza_cen[],4,0)</f>
        <v>0</v>
      </c>
      <c r="I169" s="276"/>
      <c r="J169" s="109">
        <f t="shared" si="6"/>
        <v>0</v>
      </c>
      <c r="P169" s="35"/>
      <c r="Q169" s="274" t="str">
        <f t="shared" si="8"/>
        <v>mb</v>
      </c>
      <c r="R169" s="239"/>
      <c r="S169" s="239"/>
      <c r="T169" s="239"/>
      <c r="U169" s="239"/>
      <c r="V169" s="239"/>
      <c r="W169" s="239"/>
      <c r="X169" s="239"/>
      <c r="Y169" s="239"/>
      <c r="Z169" s="239"/>
      <c r="AA169" s="239"/>
      <c r="AB169" s="239"/>
      <c r="AC169" s="239"/>
      <c r="AD169" s="239"/>
      <c r="AE169" s="239"/>
      <c r="AF169" s="239"/>
      <c r="AG169" s="239"/>
      <c r="AH169" s="42">
        <f t="shared" si="7"/>
        <v>0</v>
      </c>
    </row>
    <row r="170" spans="1:34" ht="12.75" customHeight="1" x14ac:dyDescent="0.25">
      <c r="A170" s="592"/>
      <c r="B170" s="590"/>
      <c r="C170" s="602"/>
      <c r="D170" s="56" t="s">
        <v>1672</v>
      </c>
      <c r="E170" s="57">
        <v>150</v>
      </c>
      <c r="F170" s="57">
        <v>100</v>
      </c>
      <c r="G170" s="283" t="s">
        <v>2555</v>
      </c>
      <c r="H170" s="285">
        <f>VLOOKUP(D170,Baza_cen[],4,0)</f>
        <v>0</v>
      </c>
      <c r="I170" s="276"/>
      <c r="J170" s="109">
        <f t="shared" si="6"/>
        <v>0</v>
      </c>
      <c r="P170" s="35"/>
      <c r="Q170" s="274" t="str">
        <f t="shared" si="8"/>
        <v>mb</v>
      </c>
      <c r="R170" s="239"/>
      <c r="S170" s="239"/>
      <c r="T170" s="239"/>
      <c r="U170" s="239"/>
      <c r="V170" s="239"/>
      <c r="W170" s="239"/>
      <c r="X170" s="239"/>
      <c r="Y170" s="239"/>
      <c r="Z170" s="239"/>
      <c r="AA170" s="239"/>
      <c r="AB170" s="239"/>
      <c r="AC170" s="239"/>
      <c r="AD170" s="239"/>
      <c r="AE170" s="239"/>
      <c r="AF170" s="239"/>
      <c r="AG170" s="239"/>
      <c r="AH170" s="42">
        <f t="shared" si="7"/>
        <v>0</v>
      </c>
    </row>
    <row r="171" spans="1:34" ht="12.75" customHeight="1" x14ac:dyDescent="0.25">
      <c r="A171" s="592"/>
      <c r="B171" s="590"/>
      <c r="C171" s="602"/>
      <c r="D171" s="56" t="s">
        <v>1673</v>
      </c>
      <c r="E171" s="57">
        <v>150</v>
      </c>
      <c r="F171" s="57">
        <v>110</v>
      </c>
      <c r="G171" s="283" t="s">
        <v>2555</v>
      </c>
      <c r="H171" s="285">
        <f>VLOOKUP(D171,Baza_cen[],4,0)</f>
        <v>0</v>
      </c>
      <c r="I171" s="276"/>
      <c r="J171" s="109">
        <f t="shared" si="6"/>
        <v>0</v>
      </c>
      <c r="P171" s="35"/>
      <c r="Q171" s="274" t="str">
        <f t="shared" si="8"/>
        <v>mb</v>
      </c>
      <c r="R171" s="239"/>
      <c r="S171" s="239"/>
      <c r="T171" s="239"/>
      <c r="U171" s="239"/>
      <c r="V171" s="239"/>
      <c r="W171" s="239"/>
      <c r="X171" s="239"/>
      <c r="Y171" s="239"/>
      <c r="Z171" s="239"/>
      <c r="AA171" s="239"/>
      <c r="AB171" s="239"/>
      <c r="AC171" s="239"/>
      <c r="AD171" s="239"/>
      <c r="AE171" s="239"/>
      <c r="AF171" s="239"/>
      <c r="AG171" s="239"/>
      <c r="AH171" s="42">
        <f t="shared" si="7"/>
        <v>0</v>
      </c>
    </row>
    <row r="172" spans="1:34" ht="12.75" customHeight="1" x14ac:dyDescent="0.25">
      <c r="A172" s="592"/>
      <c r="B172" s="590"/>
      <c r="C172" s="602"/>
      <c r="D172" s="56" t="s">
        <v>1674</v>
      </c>
      <c r="E172" s="57">
        <v>150</v>
      </c>
      <c r="F172" s="57">
        <v>120</v>
      </c>
      <c r="G172" s="283" t="s">
        <v>2555</v>
      </c>
      <c r="H172" s="285">
        <f>VLOOKUP(D172,Baza_cen[],4,0)</f>
        <v>0</v>
      </c>
      <c r="I172" s="276"/>
      <c r="J172" s="109">
        <f t="shared" si="6"/>
        <v>0</v>
      </c>
      <c r="P172" s="35"/>
      <c r="Q172" s="274" t="str">
        <f t="shared" si="8"/>
        <v>mb</v>
      </c>
      <c r="R172" s="239"/>
      <c r="S172" s="239"/>
      <c r="T172" s="239"/>
      <c r="U172" s="239"/>
      <c r="V172" s="239"/>
      <c r="W172" s="239"/>
      <c r="X172" s="239"/>
      <c r="Y172" s="239"/>
      <c r="Z172" s="239"/>
      <c r="AA172" s="239"/>
      <c r="AB172" s="239"/>
      <c r="AC172" s="239"/>
      <c r="AD172" s="239"/>
      <c r="AE172" s="239"/>
      <c r="AF172" s="239"/>
      <c r="AG172" s="239"/>
      <c r="AH172" s="42">
        <f t="shared" si="7"/>
        <v>0</v>
      </c>
    </row>
    <row r="173" spans="1:34" ht="12.75" customHeight="1" x14ac:dyDescent="0.25">
      <c r="A173" s="592"/>
      <c r="B173" s="590"/>
      <c r="C173" s="602"/>
      <c r="D173" s="56" t="s">
        <v>1675</v>
      </c>
      <c r="E173" s="57">
        <v>150</v>
      </c>
      <c r="F173" s="57">
        <v>130</v>
      </c>
      <c r="G173" s="283" t="s">
        <v>2555</v>
      </c>
      <c r="H173" s="285">
        <f>VLOOKUP(D173,Baza_cen[],4,0)</f>
        <v>0</v>
      </c>
      <c r="I173" s="276"/>
      <c r="J173" s="109">
        <f t="shared" si="6"/>
        <v>0</v>
      </c>
      <c r="P173" s="35"/>
      <c r="Q173" s="274" t="str">
        <f t="shared" si="8"/>
        <v>mb</v>
      </c>
      <c r="R173" s="239"/>
      <c r="S173" s="239"/>
      <c r="T173" s="239"/>
      <c r="U173" s="239"/>
      <c r="V173" s="239"/>
      <c r="W173" s="239"/>
      <c r="X173" s="239"/>
      <c r="Y173" s="239"/>
      <c r="Z173" s="239"/>
      <c r="AA173" s="239"/>
      <c r="AB173" s="239"/>
      <c r="AC173" s="239"/>
      <c r="AD173" s="239"/>
      <c r="AE173" s="239"/>
      <c r="AF173" s="239"/>
      <c r="AG173" s="239"/>
      <c r="AH173" s="42">
        <f t="shared" si="7"/>
        <v>0</v>
      </c>
    </row>
    <row r="174" spans="1:34" ht="12.75" customHeight="1" x14ac:dyDescent="0.25">
      <c r="A174" s="592"/>
      <c r="B174" s="590"/>
      <c r="C174" s="602"/>
      <c r="D174" s="56" t="s">
        <v>1676</v>
      </c>
      <c r="E174" s="57">
        <v>150</v>
      </c>
      <c r="F174" s="57">
        <v>140</v>
      </c>
      <c r="G174" s="283" t="s">
        <v>2555</v>
      </c>
      <c r="H174" s="285">
        <f>VLOOKUP(D174,Baza_cen[],4,0)</f>
        <v>0</v>
      </c>
      <c r="I174" s="276"/>
      <c r="J174" s="109">
        <f t="shared" si="6"/>
        <v>0</v>
      </c>
      <c r="P174" s="35"/>
      <c r="Q174" s="274" t="str">
        <f t="shared" si="8"/>
        <v>mb</v>
      </c>
      <c r="R174" s="239"/>
      <c r="S174" s="239"/>
      <c r="T174" s="239"/>
      <c r="U174" s="239"/>
      <c r="V174" s="239"/>
      <c r="W174" s="239"/>
      <c r="X174" s="239"/>
      <c r="Y174" s="239"/>
      <c r="Z174" s="239"/>
      <c r="AA174" s="239"/>
      <c r="AB174" s="239"/>
      <c r="AC174" s="239"/>
      <c r="AD174" s="239"/>
      <c r="AE174" s="239"/>
      <c r="AF174" s="239"/>
      <c r="AG174" s="239"/>
      <c r="AH174" s="42">
        <f t="shared" si="7"/>
        <v>0</v>
      </c>
    </row>
    <row r="175" spans="1:34" ht="12.75" customHeight="1" x14ac:dyDescent="0.25">
      <c r="A175" s="592"/>
      <c r="B175" s="590"/>
      <c r="C175" s="602"/>
      <c r="D175" s="56" t="s">
        <v>1677</v>
      </c>
      <c r="E175" s="57">
        <v>150</v>
      </c>
      <c r="F175" s="57">
        <v>150</v>
      </c>
      <c r="G175" s="283" t="s">
        <v>2555</v>
      </c>
      <c r="H175" s="285">
        <f>VLOOKUP(D175,Baza_cen[],4,0)</f>
        <v>0</v>
      </c>
      <c r="I175" s="276"/>
      <c r="J175" s="109">
        <f t="shared" si="6"/>
        <v>0</v>
      </c>
      <c r="P175" s="35"/>
      <c r="Q175" s="274" t="str">
        <f t="shared" si="8"/>
        <v>mb</v>
      </c>
      <c r="R175" s="239"/>
      <c r="S175" s="239"/>
      <c r="T175" s="239"/>
      <c r="U175" s="239"/>
      <c r="V175" s="239"/>
      <c r="W175" s="239"/>
      <c r="X175" s="239"/>
      <c r="Y175" s="239"/>
      <c r="Z175" s="239"/>
      <c r="AA175" s="239"/>
      <c r="AB175" s="239"/>
      <c r="AC175" s="239"/>
      <c r="AD175" s="239"/>
      <c r="AE175" s="239"/>
      <c r="AF175" s="239"/>
      <c r="AG175" s="239"/>
      <c r="AH175" s="42">
        <f t="shared" si="7"/>
        <v>0</v>
      </c>
    </row>
    <row r="176" spans="1:34" ht="12.75" customHeight="1" x14ac:dyDescent="0.25">
      <c r="A176" s="592"/>
      <c r="B176" s="590"/>
      <c r="C176" s="602"/>
      <c r="D176" s="56" t="s">
        <v>1678</v>
      </c>
      <c r="E176" s="57">
        <v>150</v>
      </c>
      <c r="F176" s="57">
        <v>160</v>
      </c>
      <c r="G176" s="283" t="s">
        <v>2555</v>
      </c>
      <c r="H176" s="285">
        <f>VLOOKUP(D176,Baza_cen[],4,0)</f>
        <v>0</v>
      </c>
      <c r="I176" s="276"/>
      <c r="J176" s="109">
        <f t="shared" si="6"/>
        <v>0</v>
      </c>
      <c r="P176" s="35"/>
      <c r="Q176" s="274" t="str">
        <f t="shared" si="8"/>
        <v>mb</v>
      </c>
      <c r="R176" s="239"/>
      <c r="S176" s="239"/>
      <c r="T176" s="239"/>
      <c r="U176" s="239"/>
      <c r="V176" s="239"/>
      <c r="W176" s="239"/>
      <c r="X176" s="239"/>
      <c r="Y176" s="239"/>
      <c r="Z176" s="239"/>
      <c r="AA176" s="239"/>
      <c r="AB176" s="239"/>
      <c r="AC176" s="239"/>
      <c r="AD176" s="239"/>
      <c r="AE176" s="239"/>
      <c r="AF176" s="239"/>
      <c r="AG176" s="239"/>
      <c r="AH176" s="42">
        <f t="shared" si="7"/>
        <v>0</v>
      </c>
    </row>
    <row r="177" spans="1:34" ht="12.75" customHeight="1" x14ac:dyDescent="0.25">
      <c r="A177" s="592"/>
      <c r="B177" s="590"/>
      <c r="C177" s="602"/>
      <c r="D177" s="56" t="s">
        <v>1679</v>
      </c>
      <c r="E177" s="57">
        <v>150</v>
      </c>
      <c r="F177" s="57">
        <v>170</v>
      </c>
      <c r="G177" s="283" t="s">
        <v>2555</v>
      </c>
      <c r="H177" s="285">
        <f>VLOOKUP(D177,Baza_cen[],4,0)</f>
        <v>0</v>
      </c>
      <c r="J177" s="109">
        <f t="shared" si="6"/>
        <v>0</v>
      </c>
      <c r="P177" s="35"/>
      <c r="Q177" s="274" t="str">
        <f t="shared" si="8"/>
        <v>mb</v>
      </c>
      <c r="R177" s="239"/>
      <c r="S177" s="239"/>
      <c r="T177" s="239"/>
      <c r="U177" s="239"/>
      <c r="V177" s="239"/>
      <c r="W177" s="239"/>
      <c r="X177" s="239"/>
      <c r="Y177" s="239"/>
      <c r="Z177" s="239"/>
      <c r="AA177" s="239"/>
      <c r="AB177" s="239"/>
      <c r="AC177" s="239"/>
      <c r="AD177" s="239"/>
      <c r="AE177" s="239"/>
      <c r="AF177" s="239"/>
      <c r="AG177" s="239"/>
      <c r="AH177" s="42">
        <f t="shared" si="7"/>
        <v>0</v>
      </c>
    </row>
    <row r="178" spans="1:34" ht="12.75" customHeight="1" x14ac:dyDescent="0.25">
      <c r="A178" s="592"/>
      <c r="B178" s="590"/>
      <c r="C178" s="602"/>
      <c r="D178" s="56" t="s">
        <v>1680</v>
      </c>
      <c r="E178" s="57">
        <v>150</v>
      </c>
      <c r="F178" s="57">
        <v>180</v>
      </c>
      <c r="G178" s="283" t="s">
        <v>2555</v>
      </c>
      <c r="H178" s="285">
        <f>VLOOKUP(D178,Baza_cen[],4,0)</f>
        <v>0</v>
      </c>
      <c r="J178" s="109">
        <f t="shared" si="6"/>
        <v>0</v>
      </c>
      <c r="P178" s="35"/>
      <c r="Q178" s="274" t="str">
        <f t="shared" si="8"/>
        <v>mb</v>
      </c>
      <c r="R178" s="239"/>
      <c r="S178" s="239"/>
      <c r="T178" s="239"/>
      <c r="U178" s="239"/>
      <c r="V178" s="239"/>
      <c r="W178" s="239"/>
      <c r="X178" s="239"/>
      <c r="Y178" s="239"/>
      <c r="Z178" s="239"/>
      <c r="AA178" s="239"/>
      <c r="AB178" s="239"/>
      <c r="AC178" s="239"/>
      <c r="AD178" s="239"/>
      <c r="AE178" s="239"/>
      <c r="AF178" s="239"/>
      <c r="AG178" s="239"/>
      <c r="AH178" s="42">
        <f t="shared" si="7"/>
        <v>0</v>
      </c>
    </row>
    <row r="179" spans="1:34" ht="12.75" customHeight="1" x14ac:dyDescent="0.25">
      <c r="A179" s="592"/>
      <c r="B179" s="590"/>
      <c r="C179" s="602"/>
      <c r="D179" s="56" t="s">
        <v>1681</v>
      </c>
      <c r="E179" s="57">
        <v>150</v>
      </c>
      <c r="F179" s="57">
        <v>190</v>
      </c>
      <c r="G179" s="283" t="s">
        <v>2555</v>
      </c>
      <c r="H179" s="285">
        <f>VLOOKUP(D179,Baza_cen[],4,0)</f>
        <v>0</v>
      </c>
      <c r="J179" s="109">
        <f t="shared" si="6"/>
        <v>0</v>
      </c>
      <c r="P179" s="35"/>
      <c r="Q179" s="274" t="str">
        <f t="shared" si="8"/>
        <v>mb</v>
      </c>
      <c r="R179" s="239"/>
      <c r="S179" s="239"/>
      <c r="T179" s="239"/>
      <c r="U179" s="239"/>
      <c r="V179" s="239"/>
      <c r="W179" s="239"/>
      <c r="X179" s="239"/>
      <c r="Y179" s="239"/>
      <c r="Z179" s="239"/>
      <c r="AA179" s="239"/>
      <c r="AB179" s="239"/>
      <c r="AC179" s="239"/>
      <c r="AD179" s="239"/>
      <c r="AE179" s="239"/>
      <c r="AF179" s="239"/>
      <c r="AG179" s="239"/>
      <c r="AH179" s="42">
        <f t="shared" si="7"/>
        <v>0</v>
      </c>
    </row>
    <row r="180" spans="1:34" ht="12.75" customHeight="1" x14ac:dyDescent="0.25">
      <c r="A180" s="592"/>
      <c r="B180" s="590"/>
      <c r="C180" s="602"/>
      <c r="D180" s="286" t="s">
        <v>1682</v>
      </c>
      <c r="E180" s="213">
        <v>150</v>
      </c>
      <c r="F180" s="213">
        <v>200</v>
      </c>
      <c r="G180" s="288" t="s">
        <v>2555</v>
      </c>
      <c r="H180" s="290">
        <f>VLOOKUP(D180,Baza_cen[],4,0)</f>
        <v>0</v>
      </c>
      <c r="J180" s="109">
        <f t="shared" si="6"/>
        <v>0</v>
      </c>
      <c r="P180" s="35"/>
      <c r="Q180" s="274" t="str">
        <f t="shared" si="8"/>
        <v>mb</v>
      </c>
      <c r="R180" s="239"/>
      <c r="S180" s="239"/>
      <c r="T180" s="239"/>
      <c r="U180" s="239"/>
      <c r="V180" s="239"/>
      <c r="W180" s="239"/>
      <c r="X180" s="239"/>
      <c r="Y180" s="239"/>
      <c r="Z180" s="239"/>
      <c r="AA180" s="239"/>
      <c r="AB180" s="239"/>
      <c r="AC180" s="239"/>
      <c r="AD180" s="239"/>
      <c r="AE180" s="239"/>
      <c r="AF180" s="239"/>
      <c r="AG180" s="239"/>
      <c r="AH180" s="42">
        <f t="shared" si="7"/>
        <v>0</v>
      </c>
    </row>
    <row r="181" spans="1:34" ht="12.75" customHeight="1" x14ac:dyDescent="0.25">
      <c r="A181" s="592"/>
      <c r="B181" s="590"/>
      <c r="C181" s="602"/>
      <c r="D181" s="51" t="s">
        <v>1683</v>
      </c>
      <c r="E181" s="182">
        <v>160</v>
      </c>
      <c r="F181" s="182">
        <v>50</v>
      </c>
      <c r="G181" s="278" t="s">
        <v>2555</v>
      </c>
      <c r="H181" s="280">
        <f>VLOOKUP(D181,Baza_cen[],4,0)</f>
        <v>0</v>
      </c>
      <c r="J181" s="109">
        <f t="shared" si="6"/>
        <v>0</v>
      </c>
      <c r="P181" s="35"/>
      <c r="Q181" s="274" t="str">
        <f t="shared" si="8"/>
        <v>mb</v>
      </c>
      <c r="R181" s="239"/>
      <c r="S181" s="239"/>
      <c r="T181" s="239"/>
      <c r="U181" s="239"/>
      <c r="V181" s="239"/>
      <c r="W181" s="239"/>
      <c r="X181" s="239"/>
      <c r="Y181" s="239"/>
      <c r="Z181" s="239"/>
      <c r="AA181" s="239"/>
      <c r="AB181" s="239"/>
      <c r="AC181" s="239"/>
      <c r="AD181" s="239"/>
      <c r="AE181" s="239"/>
      <c r="AF181" s="239"/>
      <c r="AG181" s="239"/>
      <c r="AH181" s="42">
        <f t="shared" si="7"/>
        <v>0</v>
      </c>
    </row>
    <row r="182" spans="1:34" ht="12.75" customHeight="1" x14ac:dyDescent="0.25">
      <c r="A182" s="592"/>
      <c r="B182" s="590"/>
      <c r="C182" s="602"/>
      <c r="D182" s="56" t="s">
        <v>1684</v>
      </c>
      <c r="E182" s="57">
        <v>160</v>
      </c>
      <c r="F182" s="57">
        <v>60</v>
      </c>
      <c r="G182" s="283" t="s">
        <v>2555</v>
      </c>
      <c r="H182" s="285">
        <f>VLOOKUP(D182,Baza_cen[],4,0)</f>
        <v>0</v>
      </c>
      <c r="J182" s="109">
        <f t="shared" si="6"/>
        <v>0</v>
      </c>
      <c r="P182" s="35"/>
      <c r="Q182" s="274" t="str">
        <f t="shared" si="8"/>
        <v>mb</v>
      </c>
      <c r="R182" s="239"/>
      <c r="S182" s="239"/>
      <c r="T182" s="239"/>
      <c r="U182" s="239"/>
      <c r="V182" s="239"/>
      <c r="W182" s="239"/>
      <c r="X182" s="239"/>
      <c r="Y182" s="239"/>
      <c r="Z182" s="239"/>
      <c r="AA182" s="239"/>
      <c r="AB182" s="239"/>
      <c r="AC182" s="239"/>
      <c r="AD182" s="239"/>
      <c r="AE182" s="239"/>
      <c r="AF182" s="239"/>
      <c r="AG182" s="239"/>
      <c r="AH182" s="42">
        <f t="shared" si="7"/>
        <v>0</v>
      </c>
    </row>
    <row r="183" spans="1:34" ht="12.75" customHeight="1" x14ac:dyDescent="0.25">
      <c r="A183" s="592"/>
      <c r="B183" s="590"/>
      <c r="C183" s="602"/>
      <c r="D183" s="56" t="s">
        <v>1685</v>
      </c>
      <c r="E183" s="57">
        <v>160</v>
      </c>
      <c r="F183" s="57">
        <v>70</v>
      </c>
      <c r="G183" s="283" t="s">
        <v>2555</v>
      </c>
      <c r="H183" s="285">
        <f>VLOOKUP(D183,Baza_cen[],4,0)</f>
        <v>0</v>
      </c>
      <c r="J183" s="109">
        <f t="shared" si="6"/>
        <v>0</v>
      </c>
      <c r="P183" s="35"/>
      <c r="Q183" s="274" t="str">
        <f t="shared" si="8"/>
        <v>mb</v>
      </c>
      <c r="R183" s="239"/>
      <c r="S183" s="239"/>
      <c r="T183" s="239"/>
      <c r="U183" s="239"/>
      <c r="V183" s="239"/>
      <c r="W183" s="239"/>
      <c r="X183" s="239"/>
      <c r="Y183" s="239"/>
      <c r="Z183" s="239"/>
      <c r="AA183" s="239"/>
      <c r="AB183" s="239"/>
      <c r="AC183" s="239"/>
      <c r="AD183" s="239"/>
      <c r="AE183" s="239"/>
      <c r="AF183" s="239"/>
      <c r="AG183" s="239"/>
      <c r="AH183" s="42">
        <f t="shared" si="7"/>
        <v>0</v>
      </c>
    </row>
    <row r="184" spans="1:34" ht="12.75" customHeight="1" x14ac:dyDescent="0.25">
      <c r="A184" s="592"/>
      <c r="B184" s="590"/>
      <c r="C184" s="602"/>
      <c r="D184" s="56" t="s">
        <v>1686</v>
      </c>
      <c r="E184" s="57">
        <v>160</v>
      </c>
      <c r="F184" s="57">
        <v>80</v>
      </c>
      <c r="G184" s="283" t="s">
        <v>2555</v>
      </c>
      <c r="H184" s="285">
        <f>VLOOKUP(D184,Baza_cen[],4,0)</f>
        <v>0</v>
      </c>
      <c r="J184" s="109">
        <f t="shared" si="6"/>
        <v>0</v>
      </c>
      <c r="P184" s="35"/>
      <c r="Q184" s="274" t="str">
        <f t="shared" si="8"/>
        <v>mb</v>
      </c>
      <c r="R184" s="239"/>
      <c r="S184" s="239"/>
      <c r="T184" s="239"/>
      <c r="U184" s="239"/>
      <c r="V184" s="239"/>
      <c r="W184" s="239"/>
      <c r="X184" s="239"/>
      <c r="Y184" s="239"/>
      <c r="Z184" s="239"/>
      <c r="AA184" s="239"/>
      <c r="AB184" s="239"/>
      <c r="AC184" s="239"/>
      <c r="AD184" s="239"/>
      <c r="AE184" s="239"/>
      <c r="AF184" s="239"/>
      <c r="AG184" s="239"/>
      <c r="AH184" s="42">
        <f t="shared" si="7"/>
        <v>0</v>
      </c>
    </row>
    <row r="185" spans="1:34" ht="12.75" customHeight="1" x14ac:dyDescent="0.25">
      <c r="A185" s="592"/>
      <c r="B185" s="590"/>
      <c r="C185" s="602"/>
      <c r="D185" s="56" t="s">
        <v>1687</v>
      </c>
      <c r="E185" s="57">
        <v>160</v>
      </c>
      <c r="F185" s="57">
        <v>90</v>
      </c>
      <c r="G185" s="283" t="s">
        <v>2555</v>
      </c>
      <c r="H185" s="285">
        <f>VLOOKUP(D185,Baza_cen[],4,0)</f>
        <v>0</v>
      </c>
      <c r="I185" s="276"/>
      <c r="J185" s="109">
        <f t="shared" si="6"/>
        <v>0</v>
      </c>
      <c r="P185" s="35"/>
      <c r="Q185" s="274" t="str">
        <f t="shared" si="8"/>
        <v>mb</v>
      </c>
      <c r="R185" s="239"/>
      <c r="S185" s="239"/>
      <c r="T185" s="239"/>
      <c r="U185" s="239"/>
      <c r="V185" s="239"/>
      <c r="W185" s="239"/>
      <c r="X185" s="239"/>
      <c r="Y185" s="239"/>
      <c r="Z185" s="239"/>
      <c r="AA185" s="239"/>
      <c r="AB185" s="239"/>
      <c r="AC185" s="239"/>
      <c r="AD185" s="239"/>
      <c r="AE185" s="239"/>
      <c r="AF185" s="239"/>
      <c r="AG185" s="239"/>
      <c r="AH185" s="42">
        <f t="shared" si="7"/>
        <v>0</v>
      </c>
    </row>
    <row r="186" spans="1:34" ht="12.75" customHeight="1" x14ac:dyDescent="0.25">
      <c r="A186" s="592"/>
      <c r="B186" s="590"/>
      <c r="C186" s="602"/>
      <c r="D186" s="56" t="s">
        <v>1688</v>
      </c>
      <c r="E186" s="57">
        <v>160</v>
      </c>
      <c r="F186" s="57">
        <v>100</v>
      </c>
      <c r="G186" s="283" t="s">
        <v>2555</v>
      </c>
      <c r="H186" s="285">
        <f>VLOOKUP(D186,Baza_cen[],4,0)</f>
        <v>0</v>
      </c>
      <c r="I186" s="276"/>
      <c r="J186" s="109">
        <f t="shared" si="6"/>
        <v>0</v>
      </c>
      <c r="P186" s="35"/>
      <c r="Q186" s="274" t="str">
        <f t="shared" si="8"/>
        <v>mb</v>
      </c>
      <c r="R186" s="239"/>
      <c r="S186" s="239"/>
      <c r="T186" s="239"/>
      <c r="U186" s="239"/>
      <c r="V186" s="239"/>
      <c r="W186" s="239"/>
      <c r="X186" s="239"/>
      <c r="Y186" s="239"/>
      <c r="Z186" s="239"/>
      <c r="AA186" s="239"/>
      <c r="AB186" s="239"/>
      <c r="AC186" s="239"/>
      <c r="AD186" s="239"/>
      <c r="AE186" s="239"/>
      <c r="AF186" s="239"/>
      <c r="AG186" s="239"/>
      <c r="AH186" s="42">
        <f t="shared" si="7"/>
        <v>0</v>
      </c>
    </row>
    <row r="187" spans="1:34" ht="12.75" customHeight="1" x14ac:dyDescent="0.25">
      <c r="A187" s="592"/>
      <c r="B187" s="590"/>
      <c r="C187" s="602"/>
      <c r="D187" s="56" t="s">
        <v>1689</v>
      </c>
      <c r="E187" s="57">
        <v>160</v>
      </c>
      <c r="F187" s="57">
        <v>110</v>
      </c>
      <c r="G187" s="283" t="s">
        <v>2555</v>
      </c>
      <c r="H187" s="285">
        <f>VLOOKUP(D187,Baza_cen[],4,0)</f>
        <v>0</v>
      </c>
      <c r="I187" s="276"/>
      <c r="J187" s="109">
        <f t="shared" si="6"/>
        <v>0</v>
      </c>
      <c r="P187" s="35"/>
      <c r="Q187" s="274" t="str">
        <f t="shared" si="8"/>
        <v>mb</v>
      </c>
      <c r="R187" s="239"/>
      <c r="S187" s="239"/>
      <c r="T187" s="239"/>
      <c r="U187" s="239"/>
      <c r="V187" s="239"/>
      <c r="W187" s="239"/>
      <c r="X187" s="239"/>
      <c r="Y187" s="239"/>
      <c r="Z187" s="239"/>
      <c r="AA187" s="239"/>
      <c r="AB187" s="239"/>
      <c r="AC187" s="239"/>
      <c r="AD187" s="239"/>
      <c r="AE187" s="239"/>
      <c r="AF187" s="239"/>
      <c r="AG187" s="239"/>
      <c r="AH187" s="42">
        <f t="shared" si="7"/>
        <v>0</v>
      </c>
    </row>
    <row r="188" spans="1:34" ht="12.75" customHeight="1" x14ac:dyDescent="0.25">
      <c r="A188" s="592"/>
      <c r="B188" s="590"/>
      <c r="C188" s="602"/>
      <c r="D188" s="56" t="s">
        <v>1690</v>
      </c>
      <c r="E188" s="57">
        <v>160</v>
      </c>
      <c r="F188" s="57">
        <v>120</v>
      </c>
      <c r="G188" s="283" t="s">
        <v>2555</v>
      </c>
      <c r="H188" s="285">
        <f>VLOOKUP(D188,Baza_cen[],4,0)</f>
        <v>0</v>
      </c>
      <c r="I188" s="276"/>
      <c r="J188" s="109">
        <f t="shared" si="6"/>
        <v>0</v>
      </c>
      <c r="P188" s="35"/>
      <c r="Q188" s="274" t="str">
        <f t="shared" si="8"/>
        <v>mb</v>
      </c>
      <c r="R188" s="239"/>
      <c r="S188" s="239"/>
      <c r="T188" s="239"/>
      <c r="U188" s="239"/>
      <c r="V188" s="239"/>
      <c r="W188" s="239"/>
      <c r="X188" s="239"/>
      <c r="Y188" s="239"/>
      <c r="Z188" s="239"/>
      <c r="AA188" s="239"/>
      <c r="AB188" s="239"/>
      <c r="AC188" s="239"/>
      <c r="AD188" s="239"/>
      <c r="AE188" s="239"/>
      <c r="AF188" s="239"/>
      <c r="AG188" s="239"/>
      <c r="AH188" s="42">
        <f t="shared" si="7"/>
        <v>0</v>
      </c>
    </row>
    <row r="189" spans="1:34" ht="12.75" customHeight="1" x14ac:dyDescent="0.25">
      <c r="A189" s="592"/>
      <c r="B189" s="590"/>
      <c r="C189" s="602"/>
      <c r="D189" s="56" t="s">
        <v>1691</v>
      </c>
      <c r="E189" s="57">
        <v>160</v>
      </c>
      <c r="F189" s="57">
        <v>130</v>
      </c>
      <c r="G189" s="283" t="s">
        <v>2555</v>
      </c>
      <c r="H189" s="285">
        <f>VLOOKUP(D189,Baza_cen[],4,0)</f>
        <v>0</v>
      </c>
      <c r="I189" s="276"/>
      <c r="J189" s="109">
        <f t="shared" si="6"/>
        <v>0</v>
      </c>
      <c r="P189" s="35"/>
      <c r="Q189" s="274" t="str">
        <f t="shared" si="8"/>
        <v>mb</v>
      </c>
      <c r="R189" s="239"/>
      <c r="S189" s="239"/>
      <c r="T189" s="239"/>
      <c r="U189" s="239"/>
      <c r="V189" s="239"/>
      <c r="W189" s="239"/>
      <c r="X189" s="239"/>
      <c r="Y189" s="239"/>
      <c r="Z189" s="239"/>
      <c r="AA189" s="239"/>
      <c r="AB189" s="239"/>
      <c r="AC189" s="239"/>
      <c r="AD189" s="239"/>
      <c r="AE189" s="239"/>
      <c r="AF189" s="239"/>
      <c r="AG189" s="239"/>
      <c r="AH189" s="42">
        <f t="shared" si="7"/>
        <v>0</v>
      </c>
    </row>
    <row r="190" spans="1:34" ht="12.75" customHeight="1" x14ac:dyDescent="0.25">
      <c r="A190" s="592"/>
      <c r="B190" s="590"/>
      <c r="C190" s="602"/>
      <c r="D190" s="56" t="s">
        <v>1692</v>
      </c>
      <c r="E190" s="57">
        <v>160</v>
      </c>
      <c r="F190" s="57">
        <v>140</v>
      </c>
      <c r="G190" s="283" t="s">
        <v>2555</v>
      </c>
      <c r="H190" s="285">
        <f>VLOOKUP(D190,Baza_cen[],4,0)</f>
        <v>0</v>
      </c>
      <c r="I190" s="276"/>
      <c r="J190" s="109">
        <f t="shared" si="6"/>
        <v>0</v>
      </c>
      <c r="P190" s="35"/>
      <c r="Q190" s="274" t="str">
        <f t="shared" si="8"/>
        <v>mb</v>
      </c>
      <c r="R190" s="239"/>
      <c r="S190" s="239"/>
      <c r="T190" s="239"/>
      <c r="U190" s="239"/>
      <c r="V190" s="239"/>
      <c r="W190" s="239"/>
      <c r="X190" s="239"/>
      <c r="Y190" s="239"/>
      <c r="Z190" s="239"/>
      <c r="AA190" s="239"/>
      <c r="AB190" s="239"/>
      <c r="AC190" s="239"/>
      <c r="AD190" s="239"/>
      <c r="AE190" s="239"/>
      <c r="AF190" s="239"/>
      <c r="AG190" s="239"/>
      <c r="AH190" s="42">
        <f t="shared" si="7"/>
        <v>0</v>
      </c>
    </row>
    <row r="191" spans="1:34" ht="12.75" customHeight="1" x14ac:dyDescent="0.25">
      <c r="A191" s="592"/>
      <c r="B191" s="590"/>
      <c r="C191" s="602"/>
      <c r="D191" s="56" t="s">
        <v>1693</v>
      </c>
      <c r="E191" s="57">
        <v>160</v>
      </c>
      <c r="F191" s="57">
        <v>150</v>
      </c>
      <c r="G191" s="283" t="s">
        <v>2555</v>
      </c>
      <c r="H191" s="285">
        <f>VLOOKUP(D191,Baza_cen[],4,0)</f>
        <v>0</v>
      </c>
      <c r="I191" s="276"/>
      <c r="J191" s="109">
        <f t="shared" si="6"/>
        <v>0</v>
      </c>
      <c r="P191" s="35"/>
      <c r="Q191" s="274" t="str">
        <f t="shared" si="8"/>
        <v>mb</v>
      </c>
      <c r="R191" s="239"/>
      <c r="S191" s="239"/>
      <c r="T191" s="239"/>
      <c r="U191" s="239"/>
      <c r="V191" s="239"/>
      <c r="W191" s="239"/>
      <c r="X191" s="239"/>
      <c r="Y191" s="239"/>
      <c r="Z191" s="239"/>
      <c r="AA191" s="239"/>
      <c r="AB191" s="239"/>
      <c r="AC191" s="239"/>
      <c r="AD191" s="239"/>
      <c r="AE191" s="239"/>
      <c r="AF191" s="239"/>
      <c r="AG191" s="239"/>
      <c r="AH191" s="42">
        <f t="shared" si="7"/>
        <v>0</v>
      </c>
    </row>
    <row r="192" spans="1:34" ht="12.75" customHeight="1" x14ac:dyDescent="0.25">
      <c r="A192" s="592"/>
      <c r="B192" s="590"/>
      <c r="C192" s="602"/>
      <c r="D192" s="56" t="s">
        <v>1694</v>
      </c>
      <c r="E192" s="57">
        <v>160</v>
      </c>
      <c r="F192" s="57">
        <v>160</v>
      </c>
      <c r="G192" s="283" t="s">
        <v>2555</v>
      </c>
      <c r="H192" s="285">
        <f>VLOOKUP(D192,Baza_cen[],4,0)</f>
        <v>0</v>
      </c>
      <c r="I192" s="276"/>
      <c r="J192" s="109">
        <f t="shared" si="6"/>
        <v>0</v>
      </c>
      <c r="P192" s="35"/>
      <c r="Q192" s="274" t="str">
        <f t="shared" si="8"/>
        <v>mb</v>
      </c>
      <c r="R192" s="239"/>
      <c r="S192" s="239"/>
      <c r="T192" s="239"/>
      <c r="U192" s="239"/>
      <c r="V192" s="239"/>
      <c r="W192" s="239"/>
      <c r="X192" s="239"/>
      <c r="Y192" s="239"/>
      <c r="Z192" s="239"/>
      <c r="AA192" s="239"/>
      <c r="AB192" s="239"/>
      <c r="AC192" s="239"/>
      <c r="AD192" s="239"/>
      <c r="AE192" s="239"/>
      <c r="AF192" s="239"/>
      <c r="AG192" s="239"/>
      <c r="AH192" s="42">
        <f t="shared" si="7"/>
        <v>0</v>
      </c>
    </row>
    <row r="193" spans="1:34" ht="12.75" customHeight="1" x14ac:dyDescent="0.25">
      <c r="A193" s="592"/>
      <c r="B193" s="590"/>
      <c r="C193" s="602"/>
      <c r="D193" s="56" t="s">
        <v>1695</v>
      </c>
      <c r="E193" s="57">
        <v>160</v>
      </c>
      <c r="F193" s="57">
        <v>170</v>
      </c>
      <c r="G193" s="283" t="s">
        <v>2555</v>
      </c>
      <c r="H193" s="285">
        <f>VLOOKUP(D193,Baza_cen[],4,0)</f>
        <v>0</v>
      </c>
      <c r="I193" s="276"/>
      <c r="J193" s="109">
        <f t="shared" si="6"/>
        <v>0</v>
      </c>
      <c r="P193" s="35"/>
      <c r="Q193" s="274" t="str">
        <f t="shared" si="8"/>
        <v>mb</v>
      </c>
      <c r="R193" s="239"/>
      <c r="S193" s="239"/>
      <c r="T193" s="239"/>
      <c r="U193" s="239"/>
      <c r="V193" s="239"/>
      <c r="W193" s="239"/>
      <c r="X193" s="239"/>
      <c r="Y193" s="239"/>
      <c r="Z193" s="239"/>
      <c r="AA193" s="239"/>
      <c r="AB193" s="239"/>
      <c r="AC193" s="239"/>
      <c r="AD193" s="239"/>
      <c r="AE193" s="239"/>
      <c r="AF193" s="239"/>
      <c r="AG193" s="239"/>
      <c r="AH193" s="42">
        <f t="shared" si="7"/>
        <v>0</v>
      </c>
    </row>
    <row r="194" spans="1:34" ht="12.75" customHeight="1" x14ac:dyDescent="0.25">
      <c r="A194" s="592"/>
      <c r="B194" s="590"/>
      <c r="C194" s="602"/>
      <c r="D194" s="56" t="s">
        <v>1696</v>
      </c>
      <c r="E194" s="57">
        <v>160</v>
      </c>
      <c r="F194" s="57">
        <v>180</v>
      </c>
      <c r="G194" s="283" t="s">
        <v>2555</v>
      </c>
      <c r="H194" s="285">
        <f>VLOOKUP(D194,Baza_cen[],4,0)</f>
        <v>0</v>
      </c>
      <c r="I194" s="276"/>
      <c r="J194" s="109">
        <f t="shared" si="6"/>
        <v>0</v>
      </c>
      <c r="P194" s="35"/>
      <c r="Q194" s="274" t="str">
        <f t="shared" si="8"/>
        <v>mb</v>
      </c>
      <c r="R194" s="239"/>
      <c r="S194" s="239"/>
      <c r="T194" s="239"/>
      <c r="U194" s="239"/>
      <c r="V194" s="239"/>
      <c r="W194" s="239"/>
      <c r="X194" s="239"/>
      <c r="Y194" s="239"/>
      <c r="Z194" s="239"/>
      <c r="AA194" s="239"/>
      <c r="AB194" s="239"/>
      <c r="AC194" s="239"/>
      <c r="AD194" s="239"/>
      <c r="AE194" s="239"/>
      <c r="AF194" s="239"/>
      <c r="AG194" s="239"/>
      <c r="AH194" s="42">
        <f t="shared" si="7"/>
        <v>0</v>
      </c>
    </row>
    <row r="195" spans="1:34" ht="12.75" customHeight="1" x14ac:dyDescent="0.25">
      <c r="A195" s="592"/>
      <c r="B195" s="590"/>
      <c r="C195" s="602"/>
      <c r="D195" s="56" t="s">
        <v>1697</v>
      </c>
      <c r="E195" s="57">
        <v>160</v>
      </c>
      <c r="F195" s="57">
        <v>190</v>
      </c>
      <c r="G195" s="283" t="s">
        <v>2555</v>
      </c>
      <c r="H195" s="285">
        <f>VLOOKUP(D195,Baza_cen[],4,0)</f>
        <v>0</v>
      </c>
      <c r="J195" s="109">
        <f t="shared" si="6"/>
        <v>0</v>
      </c>
      <c r="P195" s="35"/>
      <c r="Q195" s="274" t="str">
        <f t="shared" si="8"/>
        <v>mb</v>
      </c>
      <c r="R195" s="239"/>
      <c r="S195" s="239"/>
      <c r="T195" s="239"/>
      <c r="U195" s="239"/>
      <c r="V195" s="239"/>
      <c r="W195" s="239"/>
      <c r="X195" s="239"/>
      <c r="Y195" s="239"/>
      <c r="Z195" s="239"/>
      <c r="AA195" s="239"/>
      <c r="AB195" s="239"/>
      <c r="AC195" s="239"/>
      <c r="AD195" s="239"/>
      <c r="AE195" s="239"/>
      <c r="AF195" s="239"/>
      <c r="AG195" s="239"/>
      <c r="AH195" s="42">
        <f t="shared" si="7"/>
        <v>0</v>
      </c>
    </row>
    <row r="196" spans="1:34" ht="12.75" customHeight="1" x14ac:dyDescent="0.25">
      <c r="A196" s="592"/>
      <c r="B196" s="657"/>
      <c r="C196" s="602"/>
      <c r="D196" s="286" t="s">
        <v>1698</v>
      </c>
      <c r="E196" s="213">
        <v>160</v>
      </c>
      <c r="F196" s="213">
        <v>200</v>
      </c>
      <c r="G196" s="288" t="s">
        <v>2555</v>
      </c>
      <c r="H196" s="290">
        <f>VLOOKUP(D196,Baza_cen[],4,0)</f>
        <v>0</v>
      </c>
      <c r="J196" s="109">
        <f t="shared" si="6"/>
        <v>0</v>
      </c>
      <c r="P196" s="35"/>
      <c r="Q196" s="274" t="str">
        <f t="shared" si="8"/>
        <v>mb</v>
      </c>
      <c r="R196" s="239"/>
      <c r="S196" s="239"/>
      <c r="T196" s="239"/>
      <c r="U196" s="239"/>
      <c r="V196" s="239"/>
      <c r="W196" s="239"/>
      <c r="X196" s="239"/>
      <c r="Y196" s="239"/>
      <c r="Z196" s="239"/>
      <c r="AA196" s="239"/>
      <c r="AB196" s="239"/>
      <c r="AC196" s="239"/>
      <c r="AD196" s="239"/>
      <c r="AE196" s="239"/>
      <c r="AF196" s="239"/>
      <c r="AG196" s="239"/>
      <c r="AH196" s="42">
        <f t="shared" si="7"/>
        <v>0</v>
      </c>
    </row>
    <row r="197" spans="1:34" ht="12.75" customHeight="1" x14ac:dyDescent="0.25">
      <c r="A197" s="592"/>
      <c r="B197" s="590" t="s">
        <v>31</v>
      </c>
      <c r="C197" s="602" t="s">
        <v>32</v>
      </c>
      <c r="D197" s="51" t="s">
        <v>1699</v>
      </c>
      <c r="E197" s="182">
        <v>170</v>
      </c>
      <c r="F197" s="182">
        <v>50</v>
      </c>
      <c r="G197" s="278" t="s">
        <v>2555</v>
      </c>
      <c r="H197" s="280">
        <f>VLOOKUP(D197,Baza_cen[],4,0)</f>
        <v>0</v>
      </c>
      <c r="J197" s="109">
        <f t="shared" ref="J197:J260" si="9">H197*(1-$J$3)</f>
        <v>0</v>
      </c>
      <c r="P197" s="35"/>
      <c r="Q197" s="274" t="str">
        <f t="shared" si="8"/>
        <v>mb</v>
      </c>
      <c r="R197" s="239"/>
      <c r="S197" s="239"/>
      <c r="T197" s="239"/>
      <c r="U197" s="239"/>
      <c r="V197" s="239"/>
      <c r="W197" s="239"/>
      <c r="X197" s="239"/>
      <c r="Y197" s="239"/>
      <c r="Z197" s="239"/>
      <c r="AA197" s="239"/>
      <c r="AB197" s="239"/>
      <c r="AC197" s="239"/>
      <c r="AD197" s="239"/>
      <c r="AE197" s="239"/>
      <c r="AF197" s="239"/>
      <c r="AG197" s="239"/>
      <c r="AH197" s="42">
        <f t="shared" ref="AH197:AH260" si="10">P197*J197</f>
        <v>0</v>
      </c>
    </row>
    <row r="198" spans="1:34" ht="12.75" customHeight="1" x14ac:dyDescent="0.25">
      <c r="A198" s="592"/>
      <c r="B198" s="590"/>
      <c r="C198" s="602"/>
      <c r="D198" s="56" t="s">
        <v>1700</v>
      </c>
      <c r="E198" s="57">
        <v>170</v>
      </c>
      <c r="F198" s="57">
        <v>60</v>
      </c>
      <c r="G198" s="283" t="s">
        <v>2555</v>
      </c>
      <c r="H198" s="285">
        <f>VLOOKUP(D198,Baza_cen[],4,0)</f>
        <v>0</v>
      </c>
      <c r="J198" s="109">
        <f t="shared" si="9"/>
        <v>0</v>
      </c>
      <c r="P198" s="35"/>
      <c r="Q198" s="274" t="str">
        <f t="shared" ref="Q198:Q260" si="11">$Q$3</f>
        <v>mb</v>
      </c>
      <c r="R198" s="239"/>
      <c r="S198" s="239"/>
      <c r="T198" s="239"/>
      <c r="U198" s="239"/>
      <c r="V198" s="239"/>
      <c r="W198" s="239"/>
      <c r="X198" s="239"/>
      <c r="Y198" s="239"/>
      <c r="Z198" s="239"/>
      <c r="AA198" s="239"/>
      <c r="AB198" s="239"/>
      <c r="AC198" s="239"/>
      <c r="AD198" s="239"/>
      <c r="AE198" s="239"/>
      <c r="AF198" s="239"/>
      <c r="AG198" s="239"/>
      <c r="AH198" s="42">
        <f t="shared" si="10"/>
        <v>0</v>
      </c>
    </row>
    <row r="199" spans="1:34" ht="12.75" customHeight="1" x14ac:dyDescent="0.25">
      <c r="A199" s="592"/>
      <c r="B199" s="590"/>
      <c r="C199" s="602"/>
      <c r="D199" s="56" t="s">
        <v>1701</v>
      </c>
      <c r="E199" s="57">
        <v>170</v>
      </c>
      <c r="F199" s="57">
        <v>70</v>
      </c>
      <c r="G199" s="283" t="s">
        <v>2555</v>
      </c>
      <c r="H199" s="285">
        <f>VLOOKUP(D199,Baza_cen[],4,0)</f>
        <v>0</v>
      </c>
      <c r="J199" s="109">
        <f t="shared" si="9"/>
        <v>0</v>
      </c>
      <c r="P199" s="35"/>
      <c r="Q199" s="274" t="str">
        <f t="shared" si="11"/>
        <v>mb</v>
      </c>
      <c r="R199" s="239"/>
      <c r="S199" s="239"/>
      <c r="T199" s="239"/>
      <c r="U199" s="239"/>
      <c r="V199" s="239"/>
      <c r="W199" s="239"/>
      <c r="X199" s="239"/>
      <c r="Y199" s="239"/>
      <c r="Z199" s="239"/>
      <c r="AA199" s="239"/>
      <c r="AB199" s="239"/>
      <c r="AC199" s="239"/>
      <c r="AD199" s="239"/>
      <c r="AE199" s="239"/>
      <c r="AF199" s="239"/>
      <c r="AG199" s="239"/>
      <c r="AH199" s="42">
        <f t="shared" si="10"/>
        <v>0</v>
      </c>
    </row>
    <row r="200" spans="1:34" ht="12.75" customHeight="1" x14ac:dyDescent="0.25">
      <c r="A200" s="592"/>
      <c r="B200" s="590"/>
      <c r="C200" s="602"/>
      <c r="D200" s="56" t="s">
        <v>1702</v>
      </c>
      <c r="E200" s="57">
        <v>170</v>
      </c>
      <c r="F200" s="57">
        <v>80</v>
      </c>
      <c r="G200" s="283" t="s">
        <v>2555</v>
      </c>
      <c r="H200" s="285">
        <f>VLOOKUP(D200,Baza_cen[],4,0)</f>
        <v>0</v>
      </c>
      <c r="J200" s="109">
        <f t="shared" si="9"/>
        <v>0</v>
      </c>
      <c r="P200" s="35"/>
      <c r="Q200" s="274" t="str">
        <f t="shared" si="11"/>
        <v>mb</v>
      </c>
      <c r="R200" s="239"/>
      <c r="S200" s="239"/>
      <c r="T200" s="239"/>
      <c r="U200" s="239"/>
      <c r="V200" s="239"/>
      <c r="W200" s="239"/>
      <c r="X200" s="239"/>
      <c r="Y200" s="239"/>
      <c r="Z200" s="239"/>
      <c r="AA200" s="239"/>
      <c r="AB200" s="239"/>
      <c r="AC200" s="239"/>
      <c r="AD200" s="239"/>
      <c r="AE200" s="239"/>
      <c r="AF200" s="239"/>
      <c r="AG200" s="239"/>
      <c r="AH200" s="42">
        <f t="shared" si="10"/>
        <v>0</v>
      </c>
    </row>
    <row r="201" spans="1:34" ht="12.75" customHeight="1" x14ac:dyDescent="0.25">
      <c r="A201" s="592"/>
      <c r="B201" s="590"/>
      <c r="C201" s="602"/>
      <c r="D201" s="56" t="s">
        <v>1703</v>
      </c>
      <c r="E201" s="57">
        <v>170</v>
      </c>
      <c r="F201" s="57">
        <v>90</v>
      </c>
      <c r="G201" s="283" t="s">
        <v>2555</v>
      </c>
      <c r="H201" s="285">
        <f>VLOOKUP(D201,Baza_cen[],4,0)</f>
        <v>0</v>
      </c>
      <c r="J201" s="109">
        <f t="shared" si="9"/>
        <v>0</v>
      </c>
      <c r="P201" s="35"/>
      <c r="Q201" s="274" t="str">
        <f t="shared" si="11"/>
        <v>mb</v>
      </c>
      <c r="R201" s="239"/>
      <c r="S201" s="239"/>
      <c r="T201" s="239"/>
      <c r="U201" s="239"/>
      <c r="V201" s="239"/>
      <c r="W201" s="239"/>
      <c r="X201" s="239"/>
      <c r="Y201" s="239"/>
      <c r="Z201" s="239"/>
      <c r="AA201" s="239"/>
      <c r="AB201" s="239"/>
      <c r="AC201" s="239"/>
      <c r="AD201" s="239"/>
      <c r="AE201" s="239"/>
      <c r="AF201" s="239"/>
      <c r="AG201" s="239"/>
      <c r="AH201" s="42">
        <f t="shared" si="10"/>
        <v>0</v>
      </c>
    </row>
    <row r="202" spans="1:34" ht="12.75" customHeight="1" x14ac:dyDescent="0.25">
      <c r="A202" s="592"/>
      <c r="B202" s="590"/>
      <c r="C202" s="602"/>
      <c r="D202" s="56" t="s">
        <v>1704</v>
      </c>
      <c r="E202" s="57">
        <v>170</v>
      </c>
      <c r="F202" s="57">
        <v>100</v>
      </c>
      <c r="G202" s="283" t="s">
        <v>2555</v>
      </c>
      <c r="H202" s="285">
        <f>VLOOKUP(D202,Baza_cen[],4,0)</f>
        <v>0</v>
      </c>
      <c r="J202" s="109">
        <f t="shared" si="9"/>
        <v>0</v>
      </c>
      <c r="P202" s="35"/>
      <c r="Q202" s="274" t="str">
        <f t="shared" si="11"/>
        <v>mb</v>
      </c>
      <c r="R202" s="239"/>
      <c r="S202" s="239"/>
      <c r="T202" s="239"/>
      <c r="U202" s="239"/>
      <c r="V202" s="239"/>
      <c r="W202" s="239"/>
      <c r="X202" s="239"/>
      <c r="Y202" s="239"/>
      <c r="Z202" s="239"/>
      <c r="AA202" s="239"/>
      <c r="AB202" s="239"/>
      <c r="AC202" s="239"/>
      <c r="AD202" s="239"/>
      <c r="AE202" s="239"/>
      <c r="AF202" s="239"/>
      <c r="AG202" s="239"/>
      <c r="AH202" s="42">
        <f t="shared" si="10"/>
        <v>0</v>
      </c>
    </row>
    <row r="203" spans="1:34" ht="12.75" customHeight="1" x14ac:dyDescent="0.25">
      <c r="A203" s="592"/>
      <c r="B203" s="590"/>
      <c r="C203" s="602"/>
      <c r="D203" s="56" t="s">
        <v>1705</v>
      </c>
      <c r="E203" s="57">
        <v>170</v>
      </c>
      <c r="F203" s="57">
        <v>110</v>
      </c>
      <c r="G203" s="283" t="s">
        <v>2555</v>
      </c>
      <c r="H203" s="285">
        <f>VLOOKUP(D203,Baza_cen[],4,0)</f>
        <v>0</v>
      </c>
      <c r="I203" s="276"/>
      <c r="J203" s="109">
        <f t="shared" si="9"/>
        <v>0</v>
      </c>
      <c r="P203" s="35"/>
      <c r="Q203" s="274" t="str">
        <f t="shared" si="11"/>
        <v>mb</v>
      </c>
      <c r="R203" s="239"/>
      <c r="S203" s="239"/>
      <c r="T203" s="239"/>
      <c r="U203" s="239"/>
      <c r="V203" s="239"/>
      <c r="W203" s="239"/>
      <c r="X203" s="239"/>
      <c r="Y203" s="239"/>
      <c r="Z203" s="239"/>
      <c r="AA203" s="239"/>
      <c r="AB203" s="239"/>
      <c r="AC203" s="239"/>
      <c r="AD203" s="239"/>
      <c r="AE203" s="239"/>
      <c r="AF203" s="239"/>
      <c r="AG203" s="239"/>
      <c r="AH203" s="42">
        <f t="shared" si="10"/>
        <v>0</v>
      </c>
    </row>
    <row r="204" spans="1:34" ht="12.75" customHeight="1" x14ac:dyDescent="0.25">
      <c r="A204" s="592"/>
      <c r="B204" s="590"/>
      <c r="C204" s="602"/>
      <c r="D204" s="56" t="s">
        <v>1706</v>
      </c>
      <c r="E204" s="57">
        <v>170</v>
      </c>
      <c r="F204" s="57">
        <v>120</v>
      </c>
      <c r="G204" s="283" t="s">
        <v>2555</v>
      </c>
      <c r="H204" s="285">
        <f>VLOOKUP(D204,Baza_cen[],4,0)</f>
        <v>0</v>
      </c>
      <c r="I204" s="276"/>
      <c r="J204" s="109">
        <f t="shared" si="9"/>
        <v>0</v>
      </c>
      <c r="P204" s="35"/>
      <c r="Q204" s="274" t="str">
        <f t="shared" si="11"/>
        <v>mb</v>
      </c>
      <c r="R204" s="239"/>
      <c r="S204" s="239"/>
      <c r="T204" s="239"/>
      <c r="U204" s="239"/>
      <c r="V204" s="239"/>
      <c r="W204" s="239"/>
      <c r="X204" s="239"/>
      <c r="Y204" s="239"/>
      <c r="Z204" s="239"/>
      <c r="AA204" s="239"/>
      <c r="AB204" s="239"/>
      <c r="AC204" s="239"/>
      <c r="AD204" s="239"/>
      <c r="AE204" s="239"/>
      <c r="AF204" s="239"/>
      <c r="AG204" s="239"/>
      <c r="AH204" s="42">
        <f t="shared" si="10"/>
        <v>0</v>
      </c>
    </row>
    <row r="205" spans="1:34" ht="12.75" customHeight="1" x14ac:dyDescent="0.25">
      <c r="A205" s="592"/>
      <c r="B205" s="590"/>
      <c r="C205" s="602"/>
      <c r="D205" s="56" t="s">
        <v>1707</v>
      </c>
      <c r="E205" s="57">
        <v>170</v>
      </c>
      <c r="F205" s="57">
        <v>130</v>
      </c>
      <c r="G205" s="283" t="s">
        <v>2555</v>
      </c>
      <c r="H205" s="285">
        <f>VLOOKUP(D205,Baza_cen[],4,0)</f>
        <v>0</v>
      </c>
      <c r="I205" s="276"/>
      <c r="J205" s="109">
        <f t="shared" si="9"/>
        <v>0</v>
      </c>
      <c r="P205" s="35"/>
      <c r="Q205" s="274" t="str">
        <f t="shared" si="11"/>
        <v>mb</v>
      </c>
      <c r="R205" s="239"/>
      <c r="S205" s="239"/>
      <c r="T205" s="239"/>
      <c r="U205" s="239"/>
      <c r="V205" s="239"/>
      <c r="W205" s="239"/>
      <c r="X205" s="239"/>
      <c r="Y205" s="239"/>
      <c r="Z205" s="239"/>
      <c r="AA205" s="239"/>
      <c r="AB205" s="239"/>
      <c r="AC205" s="239"/>
      <c r="AD205" s="239"/>
      <c r="AE205" s="239"/>
      <c r="AF205" s="239"/>
      <c r="AG205" s="239"/>
      <c r="AH205" s="42">
        <f t="shared" si="10"/>
        <v>0</v>
      </c>
    </row>
    <row r="206" spans="1:34" ht="12.75" customHeight="1" x14ac:dyDescent="0.25">
      <c r="A206" s="592"/>
      <c r="B206" s="590"/>
      <c r="C206" s="602"/>
      <c r="D206" s="56" t="s">
        <v>1708</v>
      </c>
      <c r="E206" s="57">
        <v>170</v>
      </c>
      <c r="F206" s="57">
        <v>140</v>
      </c>
      <c r="G206" s="283" t="s">
        <v>2555</v>
      </c>
      <c r="H206" s="285">
        <f>VLOOKUP(D206,Baza_cen[],4,0)</f>
        <v>0</v>
      </c>
      <c r="I206" s="276"/>
      <c r="J206" s="109">
        <f t="shared" si="9"/>
        <v>0</v>
      </c>
      <c r="P206" s="35"/>
      <c r="Q206" s="274" t="str">
        <f t="shared" si="11"/>
        <v>mb</v>
      </c>
      <c r="R206" s="239"/>
      <c r="S206" s="239"/>
      <c r="T206" s="239"/>
      <c r="U206" s="239"/>
      <c r="V206" s="239"/>
      <c r="W206" s="239"/>
      <c r="X206" s="239"/>
      <c r="Y206" s="239"/>
      <c r="Z206" s="239"/>
      <c r="AA206" s="239"/>
      <c r="AB206" s="239"/>
      <c r="AC206" s="239"/>
      <c r="AD206" s="239"/>
      <c r="AE206" s="239"/>
      <c r="AF206" s="239"/>
      <c r="AG206" s="239"/>
      <c r="AH206" s="42">
        <f t="shared" si="10"/>
        <v>0</v>
      </c>
    </row>
    <row r="207" spans="1:34" ht="12.75" customHeight="1" x14ac:dyDescent="0.25">
      <c r="A207" s="592"/>
      <c r="B207" s="590"/>
      <c r="C207" s="602"/>
      <c r="D207" s="56" t="s">
        <v>1709</v>
      </c>
      <c r="E207" s="57">
        <v>170</v>
      </c>
      <c r="F207" s="57">
        <v>150</v>
      </c>
      <c r="G207" s="283" t="s">
        <v>2555</v>
      </c>
      <c r="H207" s="285">
        <f>VLOOKUP(D207,Baza_cen[],4,0)</f>
        <v>0</v>
      </c>
      <c r="I207" s="276"/>
      <c r="J207" s="109">
        <f t="shared" si="9"/>
        <v>0</v>
      </c>
      <c r="P207" s="35"/>
      <c r="Q207" s="274" t="str">
        <f t="shared" si="11"/>
        <v>mb</v>
      </c>
      <c r="R207" s="239"/>
      <c r="S207" s="239"/>
      <c r="T207" s="239"/>
      <c r="U207" s="239"/>
      <c r="V207" s="239"/>
      <c r="W207" s="239"/>
      <c r="X207" s="239"/>
      <c r="Y207" s="239"/>
      <c r="Z207" s="239"/>
      <c r="AA207" s="239"/>
      <c r="AB207" s="239"/>
      <c r="AC207" s="239"/>
      <c r="AD207" s="239"/>
      <c r="AE207" s="239"/>
      <c r="AF207" s="239"/>
      <c r="AG207" s="239"/>
      <c r="AH207" s="42">
        <f t="shared" si="10"/>
        <v>0</v>
      </c>
    </row>
    <row r="208" spans="1:34" ht="12.75" customHeight="1" x14ac:dyDescent="0.25">
      <c r="A208" s="592"/>
      <c r="B208" s="590"/>
      <c r="C208" s="602"/>
      <c r="D208" s="56" t="s">
        <v>1710</v>
      </c>
      <c r="E208" s="57">
        <v>170</v>
      </c>
      <c r="F208" s="57">
        <v>160</v>
      </c>
      <c r="G208" s="283" t="s">
        <v>2555</v>
      </c>
      <c r="H208" s="285">
        <f>VLOOKUP(D208,Baza_cen[],4,0)</f>
        <v>0</v>
      </c>
      <c r="I208" s="276"/>
      <c r="J208" s="109">
        <f t="shared" si="9"/>
        <v>0</v>
      </c>
      <c r="P208" s="35"/>
      <c r="Q208" s="274" t="str">
        <f t="shared" si="11"/>
        <v>mb</v>
      </c>
      <c r="R208" s="239"/>
      <c r="S208" s="239"/>
      <c r="T208" s="239"/>
      <c r="U208" s="239"/>
      <c r="V208" s="239"/>
      <c r="W208" s="239"/>
      <c r="X208" s="239"/>
      <c r="Y208" s="239"/>
      <c r="Z208" s="239"/>
      <c r="AA208" s="239"/>
      <c r="AB208" s="239"/>
      <c r="AC208" s="239"/>
      <c r="AD208" s="239"/>
      <c r="AE208" s="239"/>
      <c r="AF208" s="239"/>
      <c r="AG208" s="239"/>
      <c r="AH208" s="42">
        <f t="shared" si="10"/>
        <v>0</v>
      </c>
    </row>
    <row r="209" spans="1:34" ht="12.75" customHeight="1" x14ac:dyDescent="0.25">
      <c r="A209" s="592"/>
      <c r="B209" s="590"/>
      <c r="C209" s="602"/>
      <c r="D209" s="56" t="s">
        <v>1711</v>
      </c>
      <c r="E209" s="57">
        <v>170</v>
      </c>
      <c r="F209" s="57">
        <v>170</v>
      </c>
      <c r="G209" s="283" t="s">
        <v>2555</v>
      </c>
      <c r="H209" s="285">
        <f>VLOOKUP(D209,Baza_cen[],4,0)</f>
        <v>0</v>
      </c>
      <c r="I209" s="276"/>
      <c r="J209" s="109">
        <f t="shared" si="9"/>
        <v>0</v>
      </c>
      <c r="P209" s="35"/>
      <c r="Q209" s="274" t="str">
        <f t="shared" si="11"/>
        <v>mb</v>
      </c>
      <c r="R209" s="239"/>
      <c r="S209" s="239"/>
      <c r="T209" s="239"/>
      <c r="U209" s="239"/>
      <c r="V209" s="239"/>
      <c r="W209" s="239"/>
      <c r="X209" s="239"/>
      <c r="Y209" s="239"/>
      <c r="Z209" s="239"/>
      <c r="AA209" s="239"/>
      <c r="AB209" s="239"/>
      <c r="AC209" s="239"/>
      <c r="AD209" s="239"/>
      <c r="AE209" s="239"/>
      <c r="AF209" s="239"/>
      <c r="AG209" s="239"/>
      <c r="AH209" s="42">
        <f t="shared" si="10"/>
        <v>0</v>
      </c>
    </row>
    <row r="210" spans="1:34" ht="12.75" customHeight="1" x14ac:dyDescent="0.25">
      <c r="A210" s="592"/>
      <c r="B210" s="590"/>
      <c r="C210" s="602"/>
      <c r="D210" s="56" t="s">
        <v>1712</v>
      </c>
      <c r="E210" s="57">
        <v>170</v>
      </c>
      <c r="F210" s="57">
        <v>180</v>
      </c>
      <c r="G210" s="283" t="s">
        <v>2555</v>
      </c>
      <c r="H210" s="285">
        <f>VLOOKUP(D210,Baza_cen[],4,0)</f>
        <v>0</v>
      </c>
      <c r="I210" s="276"/>
      <c r="J210" s="109">
        <f t="shared" si="9"/>
        <v>0</v>
      </c>
      <c r="P210" s="35"/>
      <c r="Q210" s="274" t="str">
        <f t="shared" si="11"/>
        <v>mb</v>
      </c>
      <c r="R210" s="239"/>
      <c r="S210" s="239"/>
      <c r="T210" s="239"/>
      <c r="U210" s="239"/>
      <c r="V210" s="239"/>
      <c r="W210" s="239"/>
      <c r="X210" s="239"/>
      <c r="Y210" s="239"/>
      <c r="Z210" s="239"/>
      <c r="AA210" s="239"/>
      <c r="AB210" s="239"/>
      <c r="AC210" s="239"/>
      <c r="AD210" s="239"/>
      <c r="AE210" s="239"/>
      <c r="AF210" s="239"/>
      <c r="AG210" s="239"/>
      <c r="AH210" s="42">
        <f t="shared" si="10"/>
        <v>0</v>
      </c>
    </row>
    <row r="211" spans="1:34" ht="12.75" customHeight="1" x14ac:dyDescent="0.25">
      <c r="A211" s="592"/>
      <c r="B211" s="590"/>
      <c r="C211" s="602"/>
      <c r="D211" s="56" t="s">
        <v>1713</v>
      </c>
      <c r="E211" s="57">
        <v>170</v>
      </c>
      <c r="F211" s="57">
        <v>190</v>
      </c>
      <c r="G211" s="283" t="s">
        <v>2555</v>
      </c>
      <c r="H211" s="285">
        <f>VLOOKUP(D211,Baza_cen[],4,0)</f>
        <v>0</v>
      </c>
      <c r="I211" s="276"/>
      <c r="J211" s="109">
        <f t="shared" si="9"/>
        <v>0</v>
      </c>
      <c r="P211" s="35"/>
      <c r="Q211" s="274" t="str">
        <f t="shared" si="11"/>
        <v>mb</v>
      </c>
      <c r="R211" s="239"/>
      <c r="S211" s="239"/>
      <c r="T211" s="239"/>
      <c r="U211" s="239"/>
      <c r="V211" s="239"/>
      <c r="W211" s="239"/>
      <c r="X211" s="239"/>
      <c r="Y211" s="239"/>
      <c r="Z211" s="239"/>
      <c r="AA211" s="239"/>
      <c r="AB211" s="239"/>
      <c r="AC211" s="239"/>
      <c r="AD211" s="239"/>
      <c r="AE211" s="239"/>
      <c r="AF211" s="239"/>
      <c r="AG211" s="239"/>
      <c r="AH211" s="42">
        <f t="shared" si="10"/>
        <v>0</v>
      </c>
    </row>
    <row r="212" spans="1:34" ht="12.75" customHeight="1" x14ac:dyDescent="0.25">
      <c r="A212" s="592"/>
      <c r="B212" s="590"/>
      <c r="C212" s="602"/>
      <c r="D212" s="286" t="s">
        <v>1714</v>
      </c>
      <c r="E212" s="213">
        <v>170</v>
      </c>
      <c r="F212" s="213">
        <v>200</v>
      </c>
      <c r="G212" s="288" t="s">
        <v>2555</v>
      </c>
      <c r="H212" s="290">
        <f>VLOOKUP(D212,Baza_cen[],4,0)</f>
        <v>0</v>
      </c>
      <c r="I212" s="276"/>
      <c r="J212" s="109">
        <f t="shared" si="9"/>
        <v>0</v>
      </c>
      <c r="P212" s="35"/>
      <c r="Q212" s="274" t="str">
        <f t="shared" si="11"/>
        <v>mb</v>
      </c>
      <c r="R212" s="239"/>
      <c r="S212" s="239"/>
      <c r="T212" s="239"/>
      <c r="U212" s="239"/>
      <c r="V212" s="239"/>
      <c r="W212" s="239"/>
      <c r="X212" s="239"/>
      <c r="Y212" s="239"/>
      <c r="Z212" s="239"/>
      <c r="AA212" s="239"/>
      <c r="AB212" s="239"/>
      <c r="AC212" s="239"/>
      <c r="AD212" s="239"/>
      <c r="AE212" s="239"/>
      <c r="AF212" s="239"/>
      <c r="AG212" s="239"/>
      <c r="AH212" s="42">
        <f t="shared" si="10"/>
        <v>0</v>
      </c>
    </row>
    <row r="213" spans="1:34" ht="12.75" customHeight="1" x14ac:dyDescent="0.25">
      <c r="A213" s="592"/>
      <c r="B213" s="590"/>
      <c r="C213" s="602"/>
      <c r="D213" s="51" t="s">
        <v>1715</v>
      </c>
      <c r="E213" s="182">
        <v>180</v>
      </c>
      <c r="F213" s="182">
        <v>50</v>
      </c>
      <c r="G213" s="278" t="s">
        <v>2555</v>
      </c>
      <c r="H213" s="280">
        <f>VLOOKUP(D213,Baza_cen[],4,0)</f>
        <v>0</v>
      </c>
      <c r="J213" s="109">
        <f t="shared" si="9"/>
        <v>0</v>
      </c>
      <c r="P213" s="35"/>
      <c r="Q213" s="274" t="str">
        <f t="shared" si="11"/>
        <v>mb</v>
      </c>
      <c r="R213" s="239"/>
      <c r="S213" s="239"/>
      <c r="T213" s="239"/>
      <c r="U213" s="239"/>
      <c r="V213" s="239"/>
      <c r="W213" s="239"/>
      <c r="X213" s="239"/>
      <c r="Y213" s="239"/>
      <c r="Z213" s="239"/>
      <c r="AA213" s="239"/>
      <c r="AB213" s="239"/>
      <c r="AC213" s="239"/>
      <c r="AD213" s="239"/>
      <c r="AE213" s="239"/>
      <c r="AF213" s="239"/>
      <c r="AG213" s="239"/>
      <c r="AH213" s="42">
        <f t="shared" si="10"/>
        <v>0</v>
      </c>
    </row>
    <row r="214" spans="1:34" ht="12.75" customHeight="1" x14ac:dyDescent="0.25">
      <c r="A214" s="592"/>
      <c r="B214" s="590"/>
      <c r="C214" s="602"/>
      <c r="D214" s="56" t="s">
        <v>1716</v>
      </c>
      <c r="E214" s="57">
        <v>180</v>
      </c>
      <c r="F214" s="57">
        <v>60</v>
      </c>
      <c r="G214" s="283" t="s">
        <v>2555</v>
      </c>
      <c r="H214" s="285">
        <f>VLOOKUP(D214,Baza_cen[],4,0)</f>
        <v>0</v>
      </c>
      <c r="J214" s="109">
        <f t="shared" si="9"/>
        <v>0</v>
      </c>
      <c r="P214" s="35"/>
      <c r="Q214" s="274" t="str">
        <f t="shared" si="11"/>
        <v>mb</v>
      </c>
      <c r="R214" s="239"/>
      <c r="S214" s="239"/>
      <c r="T214" s="239"/>
      <c r="U214" s="239"/>
      <c r="V214" s="239"/>
      <c r="W214" s="239"/>
      <c r="X214" s="239"/>
      <c r="Y214" s="239"/>
      <c r="Z214" s="239"/>
      <c r="AA214" s="239"/>
      <c r="AB214" s="239"/>
      <c r="AC214" s="239"/>
      <c r="AD214" s="239"/>
      <c r="AE214" s="239"/>
      <c r="AF214" s="239"/>
      <c r="AG214" s="239"/>
      <c r="AH214" s="42">
        <f t="shared" si="10"/>
        <v>0</v>
      </c>
    </row>
    <row r="215" spans="1:34" ht="12.75" customHeight="1" x14ac:dyDescent="0.25">
      <c r="A215" s="592"/>
      <c r="B215" s="590"/>
      <c r="C215" s="602"/>
      <c r="D215" s="56" t="s">
        <v>1717</v>
      </c>
      <c r="E215" s="57">
        <v>180</v>
      </c>
      <c r="F215" s="57">
        <v>70</v>
      </c>
      <c r="G215" s="283" t="s">
        <v>2555</v>
      </c>
      <c r="H215" s="285">
        <f>VLOOKUP(D215,Baza_cen[],4,0)</f>
        <v>0</v>
      </c>
      <c r="J215" s="109">
        <f t="shared" si="9"/>
        <v>0</v>
      </c>
      <c r="P215" s="35"/>
      <c r="Q215" s="274" t="str">
        <f t="shared" si="11"/>
        <v>mb</v>
      </c>
      <c r="R215" s="239"/>
      <c r="S215" s="239"/>
      <c r="T215" s="239"/>
      <c r="U215" s="239"/>
      <c r="V215" s="239"/>
      <c r="W215" s="239"/>
      <c r="X215" s="239"/>
      <c r="Y215" s="239"/>
      <c r="Z215" s="239"/>
      <c r="AA215" s="239"/>
      <c r="AB215" s="239"/>
      <c r="AC215" s="239"/>
      <c r="AD215" s="239"/>
      <c r="AE215" s="239"/>
      <c r="AF215" s="239"/>
      <c r="AG215" s="239"/>
      <c r="AH215" s="42">
        <f t="shared" si="10"/>
        <v>0</v>
      </c>
    </row>
    <row r="216" spans="1:34" ht="12.75" customHeight="1" x14ac:dyDescent="0.25">
      <c r="A216" s="592"/>
      <c r="B216" s="590"/>
      <c r="C216" s="602"/>
      <c r="D216" s="56" t="s">
        <v>1718</v>
      </c>
      <c r="E216" s="57">
        <v>180</v>
      </c>
      <c r="F216" s="57">
        <v>80</v>
      </c>
      <c r="G216" s="283" t="s">
        <v>2555</v>
      </c>
      <c r="H216" s="285">
        <f>VLOOKUP(D216,Baza_cen[],4,0)</f>
        <v>0</v>
      </c>
      <c r="J216" s="109">
        <f t="shared" si="9"/>
        <v>0</v>
      </c>
      <c r="P216" s="35"/>
      <c r="Q216" s="274" t="str">
        <f t="shared" si="11"/>
        <v>mb</v>
      </c>
      <c r="R216" s="239"/>
      <c r="S216" s="239"/>
      <c r="T216" s="239"/>
      <c r="U216" s="239"/>
      <c r="V216" s="239"/>
      <c r="W216" s="239"/>
      <c r="X216" s="239"/>
      <c r="Y216" s="239"/>
      <c r="Z216" s="239"/>
      <c r="AA216" s="239"/>
      <c r="AB216" s="239"/>
      <c r="AC216" s="239"/>
      <c r="AD216" s="239"/>
      <c r="AE216" s="239"/>
      <c r="AF216" s="239"/>
      <c r="AG216" s="239"/>
      <c r="AH216" s="42">
        <f t="shared" si="10"/>
        <v>0</v>
      </c>
    </row>
    <row r="217" spans="1:34" ht="12.75" customHeight="1" x14ac:dyDescent="0.25">
      <c r="A217" s="592"/>
      <c r="B217" s="590"/>
      <c r="C217" s="602"/>
      <c r="D217" s="56" t="s">
        <v>1719</v>
      </c>
      <c r="E217" s="57">
        <v>180</v>
      </c>
      <c r="F217" s="57">
        <v>90</v>
      </c>
      <c r="G217" s="283" t="s">
        <v>2555</v>
      </c>
      <c r="H217" s="285">
        <f>VLOOKUP(D217,Baza_cen[],4,0)</f>
        <v>0</v>
      </c>
      <c r="J217" s="109">
        <f t="shared" si="9"/>
        <v>0</v>
      </c>
      <c r="P217" s="35"/>
      <c r="Q217" s="274" t="str">
        <f t="shared" si="11"/>
        <v>mb</v>
      </c>
      <c r="R217" s="239"/>
      <c r="S217" s="239"/>
      <c r="T217" s="239"/>
      <c r="U217" s="239"/>
      <c r="V217" s="239"/>
      <c r="W217" s="239"/>
      <c r="X217" s="239"/>
      <c r="Y217" s="239"/>
      <c r="Z217" s="239"/>
      <c r="AA217" s="239"/>
      <c r="AB217" s="239"/>
      <c r="AC217" s="239"/>
      <c r="AD217" s="239"/>
      <c r="AE217" s="239"/>
      <c r="AF217" s="239"/>
      <c r="AG217" s="239"/>
      <c r="AH217" s="42">
        <f t="shared" si="10"/>
        <v>0</v>
      </c>
    </row>
    <row r="218" spans="1:34" ht="12.75" customHeight="1" x14ac:dyDescent="0.25">
      <c r="A218" s="592"/>
      <c r="B218" s="590"/>
      <c r="C218" s="602"/>
      <c r="D218" s="56" t="s">
        <v>1720</v>
      </c>
      <c r="E218" s="57">
        <v>180</v>
      </c>
      <c r="F218" s="57">
        <v>100</v>
      </c>
      <c r="G218" s="283" t="s">
        <v>2555</v>
      </c>
      <c r="H218" s="285">
        <f>VLOOKUP(D218,Baza_cen[],4,0)</f>
        <v>0</v>
      </c>
      <c r="J218" s="109">
        <f t="shared" si="9"/>
        <v>0</v>
      </c>
      <c r="P218" s="35"/>
      <c r="Q218" s="274" t="str">
        <f t="shared" si="11"/>
        <v>mb</v>
      </c>
      <c r="R218" s="239"/>
      <c r="S218" s="239"/>
      <c r="T218" s="239"/>
      <c r="U218" s="239"/>
      <c r="V218" s="239"/>
      <c r="W218" s="239"/>
      <c r="X218" s="239"/>
      <c r="Y218" s="239"/>
      <c r="Z218" s="239"/>
      <c r="AA218" s="239"/>
      <c r="AB218" s="239"/>
      <c r="AC218" s="239"/>
      <c r="AD218" s="239"/>
      <c r="AE218" s="239"/>
      <c r="AF218" s="239"/>
      <c r="AG218" s="239"/>
      <c r="AH218" s="42">
        <f t="shared" si="10"/>
        <v>0</v>
      </c>
    </row>
    <row r="219" spans="1:34" ht="12.75" customHeight="1" x14ac:dyDescent="0.25">
      <c r="A219" s="592"/>
      <c r="B219" s="590"/>
      <c r="C219" s="602"/>
      <c r="D219" s="56" t="s">
        <v>1721</v>
      </c>
      <c r="E219" s="57">
        <v>180</v>
      </c>
      <c r="F219" s="57">
        <v>110</v>
      </c>
      <c r="G219" s="283" t="s">
        <v>2555</v>
      </c>
      <c r="H219" s="285">
        <f>VLOOKUP(D219,Baza_cen[],4,0)</f>
        <v>0</v>
      </c>
      <c r="J219" s="109">
        <f t="shared" si="9"/>
        <v>0</v>
      </c>
      <c r="P219" s="35"/>
      <c r="Q219" s="274" t="str">
        <f t="shared" si="11"/>
        <v>mb</v>
      </c>
      <c r="R219" s="239"/>
      <c r="S219" s="239"/>
      <c r="T219" s="239"/>
      <c r="U219" s="239"/>
      <c r="V219" s="239"/>
      <c r="W219" s="239"/>
      <c r="X219" s="239"/>
      <c r="Y219" s="239"/>
      <c r="Z219" s="239"/>
      <c r="AA219" s="239"/>
      <c r="AB219" s="239"/>
      <c r="AC219" s="239"/>
      <c r="AD219" s="239"/>
      <c r="AE219" s="239"/>
      <c r="AF219" s="239"/>
      <c r="AG219" s="239"/>
      <c r="AH219" s="42">
        <f t="shared" si="10"/>
        <v>0</v>
      </c>
    </row>
    <row r="220" spans="1:34" ht="12.75" customHeight="1" x14ac:dyDescent="0.25">
      <c r="A220" s="592"/>
      <c r="B220" s="590"/>
      <c r="C220" s="602"/>
      <c r="D220" s="56" t="s">
        <v>1722</v>
      </c>
      <c r="E220" s="57">
        <v>180</v>
      </c>
      <c r="F220" s="57">
        <v>120</v>
      </c>
      <c r="G220" s="283" t="s">
        <v>2555</v>
      </c>
      <c r="H220" s="285">
        <f>VLOOKUP(D220,Baza_cen[],4,0)</f>
        <v>0</v>
      </c>
      <c r="J220" s="109">
        <f t="shared" si="9"/>
        <v>0</v>
      </c>
      <c r="P220" s="35"/>
      <c r="Q220" s="274" t="str">
        <f t="shared" si="11"/>
        <v>mb</v>
      </c>
      <c r="R220" s="239"/>
      <c r="S220" s="239"/>
      <c r="T220" s="239"/>
      <c r="U220" s="239"/>
      <c r="V220" s="239"/>
      <c r="W220" s="239"/>
      <c r="X220" s="239"/>
      <c r="Y220" s="239"/>
      <c r="Z220" s="239"/>
      <c r="AA220" s="239"/>
      <c r="AB220" s="239"/>
      <c r="AC220" s="239"/>
      <c r="AD220" s="239"/>
      <c r="AE220" s="239"/>
      <c r="AF220" s="239"/>
      <c r="AG220" s="239"/>
      <c r="AH220" s="42">
        <f t="shared" si="10"/>
        <v>0</v>
      </c>
    </row>
    <row r="221" spans="1:34" ht="12.75" customHeight="1" x14ac:dyDescent="0.25">
      <c r="A221" s="592"/>
      <c r="B221" s="590"/>
      <c r="C221" s="602"/>
      <c r="D221" s="56" t="s">
        <v>1723</v>
      </c>
      <c r="E221" s="57">
        <v>180</v>
      </c>
      <c r="F221" s="57">
        <v>130</v>
      </c>
      <c r="G221" s="283" t="s">
        <v>2555</v>
      </c>
      <c r="H221" s="285">
        <f>VLOOKUP(D221,Baza_cen[],4,0)</f>
        <v>0</v>
      </c>
      <c r="I221" s="276"/>
      <c r="J221" s="109">
        <f t="shared" si="9"/>
        <v>0</v>
      </c>
      <c r="P221" s="35"/>
      <c r="Q221" s="274" t="str">
        <f t="shared" si="11"/>
        <v>mb</v>
      </c>
      <c r="R221" s="239"/>
      <c r="S221" s="239"/>
      <c r="T221" s="239"/>
      <c r="U221" s="239"/>
      <c r="V221" s="239"/>
      <c r="W221" s="239"/>
      <c r="X221" s="239"/>
      <c r="Y221" s="239"/>
      <c r="Z221" s="239"/>
      <c r="AA221" s="239"/>
      <c r="AB221" s="239"/>
      <c r="AC221" s="239"/>
      <c r="AD221" s="239"/>
      <c r="AE221" s="239"/>
      <c r="AF221" s="239"/>
      <c r="AG221" s="239"/>
      <c r="AH221" s="42">
        <f t="shared" si="10"/>
        <v>0</v>
      </c>
    </row>
    <row r="222" spans="1:34" ht="12.75" customHeight="1" x14ac:dyDescent="0.25">
      <c r="A222" s="592"/>
      <c r="B222" s="590"/>
      <c r="C222" s="602"/>
      <c r="D222" s="56" t="s">
        <v>1724</v>
      </c>
      <c r="E222" s="57">
        <v>180</v>
      </c>
      <c r="F222" s="57">
        <v>140</v>
      </c>
      <c r="G222" s="283" t="s">
        <v>2555</v>
      </c>
      <c r="H222" s="285">
        <f>VLOOKUP(D222,Baza_cen[],4,0)</f>
        <v>0</v>
      </c>
      <c r="I222" s="276"/>
      <c r="J222" s="109">
        <f t="shared" si="9"/>
        <v>0</v>
      </c>
      <c r="P222" s="35"/>
      <c r="Q222" s="274" t="str">
        <f t="shared" si="11"/>
        <v>mb</v>
      </c>
      <c r="R222" s="239"/>
      <c r="S222" s="239"/>
      <c r="T222" s="239"/>
      <c r="U222" s="239"/>
      <c r="V222" s="239"/>
      <c r="W222" s="239"/>
      <c r="X222" s="239"/>
      <c r="Y222" s="239"/>
      <c r="Z222" s="239"/>
      <c r="AA222" s="239"/>
      <c r="AB222" s="239"/>
      <c r="AC222" s="239"/>
      <c r="AD222" s="239"/>
      <c r="AE222" s="239"/>
      <c r="AF222" s="239"/>
      <c r="AG222" s="239"/>
      <c r="AH222" s="42">
        <f t="shared" si="10"/>
        <v>0</v>
      </c>
    </row>
    <row r="223" spans="1:34" ht="12.75" customHeight="1" x14ac:dyDescent="0.25">
      <c r="A223" s="592"/>
      <c r="B223" s="590"/>
      <c r="C223" s="602"/>
      <c r="D223" s="56" t="s">
        <v>1725</v>
      </c>
      <c r="E223" s="57">
        <v>180</v>
      </c>
      <c r="F223" s="57">
        <v>150</v>
      </c>
      <c r="G223" s="283" t="s">
        <v>2555</v>
      </c>
      <c r="H223" s="285">
        <f>VLOOKUP(D223,Baza_cen[],4,0)</f>
        <v>0</v>
      </c>
      <c r="I223" s="276"/>
      <c r="J223" s="109">
        <f t="shared" si="9"/>
        <v>0</v>
      </c>
      <c r="P223" s="35"/>
      <c r="Q223" s="274" t="str">
        <f t="shared" si="11"/>
        <v>mb</v>
      </c>
      <c r="R223" s="239"/>
      <c r="S223" s="239"/>
      <c r="T223" s="239"/>
      <c r="U223" s="239"/>
      <c r="V223" s="239"/>
      <c r="W223" s="239"/>
      <c r="X223" s="239"/>
      <c r="Y223" s="239"/>
      <c r="Z223" s="239"/>
      <c r="AA223" s="239"/>
      <c r="AB223" s="239"/>
      <c r="AC223" s="239"/>
      <c r="AD223" s="239"/>
      <c r="AE223" s="239"/>
      <c r="AF223" s="239"/>
      <c r="AG223" s="239"/>
      <c r="AH223" s="42">
        <f t="shared" si="10"/>
        <v>0</v>
      </c>
    </row>
    <row r="224" spans="1:34" ht="12.75" customHeight="1" x14ac:dyDescent="0.25">
      <c r="A224" s="592"/>
      <c r="B224" s="590"/>
      <c r="C224" s="602"/>
      <c r="D224" s="56" t="s">
        <v>1726</v>
      </c>
      <c r="E224" s="57">
        <v>180</v>
      </c>
      <c r="F224" s="57">
        <v>160</v>
      </c>
      <c r="G224" s="283" t="s">
        <v>2555</v>
      </c>
      <c r="H224" s="285">
        <f>VLOOKUP(D224,Baza_cen[],4,0)</f>
        <v>0</v>
      </c>
      <c r="I224" s="276"/>
      <c r="J224" s="109">
        <f t="shared" si="9"/>
        <v>0</v>
      </c>
      <c r="P224" s="35"/>
      <c r="Q224" s="274" t="str">
        <f t="shared" si="11"/>
        <v>mb</v>
      </c>
      <c r="R224" s="239"/>
      <c r="S224" s="239"/>
      <c r="T224" s="239"/>
      <c r="U224" s="239"/>
      <c r="V224" s="239"/>
      <c r="W224" s="239"/>
      <c r="X224" s="239"/>
      <c r="Y224" s="239"/>
      <c r="Z224" s="239"/>
      <c r="AA224" s="239"/>
      <c r="AB224" s="239"/>
      <c r="AC224" s="239"/>
      <c r="AD224" s="239"/>
      <c r="AE224" s="239"/>
      <c r="AF224" s="239"/>
      <c r="AG224" s="239"/>
      <c r="AH224" s="42">
        <f t="shared" si="10"/>
        <v>0</v>
      </c>
    </row>
    <row r="225" spans="1:34" ht="12.75" customHeight="1" x14ac:dyDescent="0.25">
      <c r="A225" s="592"/>
      <c r="B225" s="590"/>
      <c r="C225" s="602"/>
      <c r="D225" s="56" t="s">
        <v>1727</v>
      </c>
      <c r="E225" s="57">
        <v>180</v>
      </c>
      <c r="F225" s="57">
        <v>170</v>
      </c>
      <c r="G225" s="283" t="s">
        <v>2555</v>
      </c>
      <c r="H225" s="285">
        <f>VLOOKUP(D225,Baza_cen[],4,0)</f>
        <v>0</v>
      </c>
      <c r="I225" s="276"/>
      <c r="J225" s="109">
        <f t="shared" si="9"/>
        <v>0</v>
      </c>
      <c r="P225" s="35"/>
      <c r="Q225" s="274" t="str">
        <f t="shared" si="11"/>
        <v>mb</v>
      </c>
      <c r="R225" s="239"/>
      <c r="S225" s="239"/>
      <c r="T225" s="239"/>
      <c r="U225" s="239"/>
      <c r="V225" s="239"/>
      <c r="W225" s="239"/>
      <c r="X225" s="239"/>
      <c r="Y225" s="239"/>
      <c r="Z225" s="239"/>
      <c r="AA225" s="239"/>
      <c r="AB225" s="239"/>
      <c r="AC225" s="239"/>
      <c r="AD225" s="239"/>
      <c r="AE225" s="239"/>
      <c r="AF225" s="239"/>
      <c r="AG225" s="239"/>
      <c r="AH225" s="42">
        <f t="shared" si="10"/>
        <v>0</v>
      </c>
    </row>
    <row r="226" spans="1:34" ht="12.75" customHeight="1" x14ac:dyDescent="0.25">
      <c r="A226" s="592"/>
      <c r="B226" s="590"/>
      <c r="C226" s="602"/>
      <c r="D226" s="56" t="s">
        <v>1728</v>
      </c>
      <c r="E226" s="57">
        <v>180</v>
      </c>
      <c r="F226" s="57">
        <v>180</v>
      </c>
      <c r="G226" s="283" t="s">
        <v>2555</v>
      </c>
      <c r="H226" s="285">
        <f>VLOOKUP(D226,Baza_cen[],4,0)</f>
        <v>0</v>
      </c>
      <c r="I226" s="276"/>
      <c r="J226" s="109">
        <f t="shared" si="9"/>
        <v>0</v>
      </c>
      <c r="P226" s="35"/>
      <c r="Q226" s="274" t="str">
        <f t="shared" si="11"/>
        <v>mb</v>
      </c>
      <c r="R226" s="239"/>
      <c r="S226" s="239"/>
      <c r="T226" s="239"/>
      <c r="U226" s="239"/>
      <c r="V226" s="239"/>
      <c r="W226" s="239"/>
      <c r="X226" s="239"/>
      <c r="Y226" s="239"/>
      <c r="Z226" s="239"/>
      <c r="AA226" s="239"/>
      <c r="AB226" s="239"/>
      <c r="AC226" s="239"/>
      <c r="AD226" s="239"/>
      <c r="AE226" s="239"/>
      <c r="AF226" s="239"/>
      <c r="AG226" s="239"/>
      <c r="AH226" s="42">
        <f t="shared" si="10"/>
        <v>0</v>
      </c>
    </row>
    <row r="227" spans="1:34" ht="12.75" customHeight="1" x14ac:dyDescent="0.25">
      <c r="A227" s="592"/>
      <c r="B227" s="590"/>
      <c r="C227" s="602"/>
      <c r="D227" s="56" t="s">
        <v>1729</v>
      </c>
      <c r="E227" s="57">
        <v>180</v>
      </c>
      <c r="F227" s="57">
        <v>190</v>
      </c>
      <c r="G227" s="283" t="s">
        <v>2555</v>
      </c>
      <c r="H227" s="285">
        <f>VLOOKUP(D227,Baza_cen[],4,0)</f>
        <v>0</v>
      </c>
      <c r="I227" s="276"/>
      <c r="J227" s="109">
        <f t="shared" si="9"/>
        <v>0</v>
      </c>
      <c r="P227" s="35"/>
      <c r="Q227" s="274" t="str">
        <f t="shared" si="11"/>
        <v>mb</v>
      </c>
      <c r="R227" s="239"/>
      <c r="S227" s="239"/>
      <c r="T227" s="239"/>
      <c r="U227" s="239"/>
      <c r="V227" s="239"/>
      <c r="W227" s="239"/>
      <c r="X227" s="239"/>
      <c r="Y227" s="239"/>
      <c r="Z227" s="239"/>
      <c r="AA227" s="239"/>
      <c r="AB227" s="239"/>
      <c r="AC227" s="239"/>
      <c r="AD227" s="239"/>
      <c r="AE227" s="239"/>
      <c r="AF227" s="239"/>
      <c r="AG227" s="239"/>
      <c r="AH227" s="42">
        <f t="shared" si="10"/>
        <v>0</v>
      </c>
    </row>
    <row r="228" spans="1:34" ht="12.75" customHeight="1" x14ac:dyDescent="0.25">
      <c r="A228" s="592"/>
      <c r="B228" s="590"/>
      <c r="C228" s="602"/>
      <c r="D228" s="286" t="s">
        <v>1730</v>
      </c>
      <c r="E228" s="213">
        <v>180</v>
      </c>
      <c r="F228" s="213">
        <v>200</v>
      </c>
      <c r="G228" s="288" t="s">
        <v>2555</v>
      </c>
      <c r="H228" s="290">
        <f>VLOOKUP(D228,Baza_cen[],4,0)</f>
        <v>0</v>
      </c>
      <c r="I228" s="276"/>
      <c r="J228" s="109">
        <f t="shared" si="9"/>
        <v>0</v>
      </c>
      <c r="P228" s="35"/>
      <c r="Q228" s="274" t="str">
        <f t="shared" si="11"/>
        <v>mb</v>
      </c>
      <c r="R228" s="239"/>
      <c r="S228" s="239"/>
      <c r="T228" s="239"/>
      <c r="U228" s="239"/>
      <c r="V228" s="239"/>
      <c r="W228" s="239"/>
      <c r="X228" s="239"/>
      <c r="Y228" s="239"/>
      <c r="Z228" s="239"/>
      <c r="AA228" s="239"/>
      <c r="AB228" s="239"/>
      <c r="AC228" s="239"/>
      <c r="AD228" s="239"/>
      <c r="AE228" s="239"/>
      <c r="AF228" s="239"/>
      <c r="AG228" s="239"/>
      <c r="AH228" s="42">
        <f t="shared" si="10"/>
        <v>0</v>
      </c>
    </row>
    <row r="229" spans="1:34" ht="12.75" customHeight="1" x14ac:dyDescent="0.25">
      <c r="A229" s="592"/>
      <c r="B229" s="590"/>
      <c r="C229" s="602"/>
      <c r="D229" s="51" t="s">
        <v>1731</v>
      </c>
      <c r="E229" s="182">
        <v>190</v>
      </c>
      <c r="F229" s="182">
        <v>50</v>
      </c>
      <c r="G229" s="278" t="s">
        <v>2555</v>
      </c>
      <c r="H229" s="280">
        <f>VLOOKUP(D229,Baza_cen[],4,0)</f>
        <v>0</v>
      </c>
      <c r="I229" s="276"/>
      <c r="J229" s="109">
        <f t="shared" si="9"/>
        <v>0</v>
      </c>
      <c r="P229" s="35"/>
      <c r="Q229" s="274" t="str">
        <f t="shared" si="11"/>
        <v>mb</v>
      </c>
      <c r="R229" s="239"/>
      <c r="S229" s="239"/>
      <c r="T229" s="239"/>
      <c r="U229" s="239"/>
      <c r="V229" s="239"/>
      <c r="W229" s="239"/>
      <c r="X229" s="239"/>
      <c r="Y229" s="239"/>
      <c r="Z229" s="239"/>
      <c r="AA229" s="239"/>
      <c r="AB229" s="239"/>
      <c r="AC229" s="239"/>
      <c r="AD229" s="239"/>
      <c r="AE229" s="239"/>
      <c r="AF229" s="239"/>
      <c r="AG229" s="239"/>
      <c r="AH229" s="42">
        <f t="shared" si="10"/>
        <v>0</v>
      </c>
    </row>
    <row r="230" spans="1:34" ht="12.75" customHeight="1" x14ac:dyDescent="0.25">
      <c r="A230" s="592"/>
      <c r="B230" s="590"/>
      <c r="C230" s="602"/>
      <c r="D230" s="56" t="s">
        <v>1732</v>
      </c>
      <c r="E230" s="57">
        <v>190</v>
      </c>
      <c r="F230" s="57">
        <v>60</v>
      </c>
      <c r="G230" s="283" t="s">
        <v>2555</v>
      </c>
      <c r="H230" s="285">
        <f>VLOOKUP(D230,Baza_cen[],4,0)</f>
        <v>0</v>
      </c>
      <c r="I230" s="276"/>
      <c r="J230" s="109">
        <f t="shared" si="9"/>
        <v>0</v>
      </c>
      <c r="P230" s="35"/>
      <c r="Q230" s="274" t="str">
        <f t="shared" si="11"/>
        <v>mb</v>
      </c>
      <c r="R230" s="239"/>
      <c r="S230" s="239"/>
      <c r="T230" s="239"/>
      <c r="U230" s="239"/>
      <c r="V230" s="239"/>
      <c r="W230" s="239"/>
      <c r="X230" s="239"/>
      <c r="Y230" s="239"/>
      <c r="Z230" s="239"/>
      <c r="AA230" s="239"/>
      <c r="AB230" s="239"/>
      <c r="AC230" s="239"/>
      <c r="AD230" s="239"/>
      <c r="AE230" s="239"/>
      <c r="AF230" s="239"/>
      <c r="AG230" s="239"/>
      <c r="AH230" s="42">
        <f t="shared" si="10"/>
        <v>0</v>
      </c>
    </row>
    <row r="231" spans="1:34" ht="12.75" customHeight="1" x14ac:dyDescent="0.25">
      <c r="A231" s="592"/>
      <c r="B231" s="590"/>
      <c r="C231" s="602"/>
      <c r="D231" s="56" t="s">
        <v>1733</v>
      </c>
      <c r="E231" s="57">
        <v>190</v>
      </c>
      <c r="F231" s="57">
        <v>70</v>
      </c>
      <c r="G231" s="283" t="s">
        <v>2555</v>
      </c>
      <c r="H231" s="285">
        <f>VLOOKUP(D231,Baza_cen[],4,0)</f>
        <v>0</v>
      </c>
      <c r="J231" s="109">
        <f t="shared" si="9"/>
        <v>0</v>
      </c>
      <c r="P231" s="35"/>
      <c r="Q231" s="274" t="str">
        <f t="shared" si="11"/>
        <v>mb</v>
      </c>
      <c r="R231" s="239"/>
      <c r="S231" s="239"/>
      <c r="T231" s="239"/>
      <c r="U231" s="239"/>
      <c r="V231" s="239"/>
      <c r="W231" s="239"/>
      <c r="X231" s="239"/>
      <c r="Y231" s="239"/>
      <c r="Z231" s="239"/>
      <c r="AA231" s="239"/>
      <c r="AB231" s="239"/>
      <c r="AC231" s="239"/>
      <c r="AD231" s="239"/>
      <c r="AE231" s="239"/>
      <c r="AF231" s="239"/>
      <c r="AG231" s="239"/>
      <c r="AH231" s="42">
        <f t="shared" si="10"/>
        <v>0</v>
      </c>
    </row>
    <row r="232" spans="1:34" ht="12.75" customHeight="1" x14ac:dyDescent="0.25">
      <c r="A232" s="592"/>
      <c r="B232" s="590"/>
      <c r="C232" s="602"/>
      <c r="D232" s="56" t="s">
        <v>1734</v>
      </c>
      <c r="E232" s="57">
        <v>190</v>
      </c>
      <c r="F232" s="57">
        <v>80</v>
      </c>
      <c r="G232" s="283" t="s">
        <v>2555</v>
      </c>
      <c r="H232" s="285">
        <f>VLOOKUP(D232,Baza_cen[],4,0)</f>
        <v>0</v>
      </c>
      <c r="J232" s="109">
        <f t="shared" si="9"/>
        <v>0</v>
      </c>
      <c r="P232" s="35"/>
      <c r="Q232" s="274" t="str">
        <f t="shared" si="11"/>
        <v>mb</v>
      </c>
      <c r="R232" s="239"/>
      <c r="S232" s="239"/>
      <c r="T232" s="239"/>
      <c r="U232" s="239"/>
      <c r="V232" s="239"/>
      <c r="W232" s="239"/>
      <c r="X232" s="239"/>
      <c r="Y232" s="239"/>
      <c r="Z232" s="239"/>
      <c r="AA232" s="239"/>
      <c r="AB232" s="239"/>
      <c r="AC232" s="239"/>
      <c r="AD232" s="239"/>
      <c r="AE232" s="239"/>
      <c r="AF232" s="239"/>
      <c r="AG232" s="239"/>
      <c r="AH232" s="42">
        <f t="shared" si="10"/>
        <v>0</v>
      </c>
    </row>
    <row r="233" spans="1:34" ht="12.75" customHeight="1" x14ac:dyDescent="0.25">
      <c r="A233" s="592"/>
      <c r="B233" s="590"/>
      <c r="C233" s="602"/>
      <c r="D233" s="56" t="s">
        <v>1735</v>
      </c>
      <c r="E233" s="57">
        <v>190</v>
      </c>
      <c r="F233" s="57">
        <v>90</v>
      </c>
      <c r="G233" s="283" t="s">
        <v>2555</v>
      </c>
      <c r="H233" s="285">
        <f>VLOOKUP(D233,Baza_cen[],4,0)</f>
        <v>0</v>
      </c>
      <c r="J233" s="109">
        <f t="shared" si="9"/>
        <v>0</v>
      </c>
      <c r="P233" s="35"/>
      <c r="Q233" s="274" t="str">
        <f t="shared" si="11"/>
        <v>mb</v>
      </c>
      <c r="R233" s="239"/>
      <c r="S233" s="239"/>
      <c r="T233" s="239"/>
      <c r="U233" s="239"/>
      <c r="V233" s="239"/>
      <c r="W233" s="239"/>
      <c r="X233" s="239"/>
      <c r="Y233" s="239"/>
      <c r="Z233" s="239"/>
      <c r="AA233" s="239"/>
      <c r="AB233" s="239"/>
      <c r="AC233" s="239"/>
      <c r="AD233" s="239"/>
      <c r="AE233" s="239"/>
      <c r="AF233" s="239"/>
      <c r="AG233" s="239"/>
      <c r="AH233" s="42">
        <f t="shared" si="10"/>
        <v>0</v>
      </c>
    </row>
    <row r="234" spans="1:34" ht="12.75" customHeight="1" x14ac:dyDescent="0.25">
      <c r="A234" s="592"/>
      <c r="B234" s="590"/>
      <c r="C234" s="602"/>
      <c r="D234" s="56" t="s">
        <v>1736</v>
      </c>
      <c r="E234" s="57">
        <v>190</v>
      </c>
      <c r="F234" s="57">
        <v>100</v>
      </c>
      <c r="G234" s="283" t="s">
        <v>2555</v>
      </c>
      <c r="H234" s="285">
        <f>VLOOKUP(D234,Baza_cen[],4,0)</f>
        <v>0</v>
      </c>
      <c r="J234" s="109">
        <f t="shared" si="9"/>
        <v>0</v>
      </c>
      <c r="P234" s="35"/>
      <c r="Q234" s="274" t="str">
        <f t="shared" si="11"/>
        <v>mb</v>
      </c>
      <c r="R234" s="239"/>
      <c r="S234" s="239"/>
      <c r="T234" s="239"/>
      <c r="U234" s="239"/>
      <c r="V234" s="239"/>
      <c r="W234" s="239"/>
      <c r="X234" s="239"/>
      <c r="Y234" s="239"/>
      <c r="Z234" s="239"/>
      <c r="AA234" s="239"/>
      <c r="AB234" s="239"/>
      <c r="AC234" s="239"/>
      <c r="AD234" s="239"/>
      <c r="AE234" s="239"/>
      <c r="AF234" s="239"/>
      <c r="AG234" s="239"/>
      <c r="AH234" s="42">
        <f t="shared" si="10"/>
        <v>0</v>
      </c>
    </row>
    <row r="235" spans="1:34" ht="12.75" customHeight="1" x14ac:dyDescent="0.25">
      <c r="A235" s="592"/>
      <c r="B235" s="590"/>
      <c r="C235" s="602"/>
      <c r="D235" s="56" t="s">
        <v>1737</v>
      </c>
      <c r="E235" s="57">
        <v>190</v>
      </c>
      <c r="F235" s="57">
        <v>110</v>
      </c>
      <c r="G235" s="283" t="s">
        <v>2555</v>
      </c>
      <c r="H235" s="285">
        <f>VLOOKUP(D235,Baza_cen[],4,0)</f>
        <v>0</v>
      </c>
      <c r="J235" s="109">
        <f t="shared" si="9"/>
        <v>0</v>
      </c>
      <c r="P235" s="35"/>
      <c r="Q235" s="274" t="str">
        <f t="shared" si="11"/>
        <v>mb</v>
      </c>
      <c r="R235" s="239"/>
      <c r="S235" s="239"/>
      <c r="T235" s="239"/>
      <c r="U235" s="239"/>
      <c r="V235" s="239"/>
      <c r="W235" s="239"/>
      <c r="X235" s="239"/>
      <c r="Y235" s="239"/>
      <c r="Z235" s="239"/>
      <c r="AA235" s="239"/>
      <c r="AB235" s="239"/>
      <c r="AC235" s="239"/>
      <c r="AD235" s="239"/>
      <c r="AE235" s="239"/>
      <c r="AF235" s="239"/>
      <c r="AG235" s="239"/>
      <c r="AH235" s="42">
        <f t="shared" si="10"/>
        <v>0</v>
      </c>
    </row>
    <row r="236" spans="1:34" ht="12.75" customHeight="1" x14ac:dyDescent="0.25">
      <c r="A236" s="592"/>
      <c r="B236" s="590"/>
      <c r="C236" s="602"/>
      <c r="D236" s="56" t="s">
        <v>1738</v>
      </c>
      <c r="E236" s="57">
        <v>190</v>
      </c>
      <c r="F236" s="57">
        <v>120</v>
      </c>
      <c r="G236" s="283" t="s">
        <v>2555</v>
      </c>
      <c r="H236" s="285">
        <f>VLOOKUP(D236,Baza_cen[],4,0)</f>
        <v>0</v>
      </c>
      <c r="J236" s="109">
        <f t="shared" si="9"/>
        <v>0</v>
      </c>
      <c r="P236" s="35"/>
      <c r="Q236" s="274" t="str">
        <f t="shared" si="11"/>
        <v>mb</v>
      </c>
      <c r="R236" s="239"/>
      <c r="S236" s="239"/>
      <c r="T236" s="239"/>
      <c r="U236" s="239"/>
      <c r="V236" s="239"/>
      <c r="W236" s="239"/>
      <c r="X236" s="239"/>
      <c r="Y236" s="239"/>
      <c r="Z236" s="239"/>
      <c r="AA236" s="239"/>
      <c r="AB236" s="239"/>
      <c r="AC236" s="239"/>
      <c r="AD236" s="239"/>
      <c r="AE236" s="239"/>
      <c r="AF236" s="239"/>
      <c r="AG236" s="239"/>
      <c r="AH236" s="42">
        <f t="shared" si="10"/>
        <v>0</v>
      </c>
    </row>
    <row r="237" spans="1:34" ht="12.75" customHeight="1" x14ac:dyDescent="0.25">
      <c r="A237" s="592"/>
      <c r="B237" s="590"/>
      <c r="C237" s="602"/>
      <c r="D237" s="56" t="s">
        <v>1739</v>
      </c>
      <c r="E237" s="57">
        <v>190</v>
      </c>
      <c r="F237" s="57">
        <v>130</v>
      </c>
      <c r="G237" s="283" t="s">
        <v>2555</v>
      </c>
      <c r="H237" s="285">
        <f>VLOOKUP(D237,Baza_cen[],4,0)</f>
        <v>0</v>
      </c>
      <c r="J237" s="109">
        <f t="shared" si="9"/>
        <v>0</v>
      </c>
      <c r="P237" s="35"/>
      <c r="Q237" s="274" t="str">
        <f t="shared" si="11"/>
        <v>mb</v>
      </c>
      <c r="R237" s="239"/>
      <c r="S237" s="239"/>
      <c r="T237" s="239"/>
      <c r="U237" s="239"/>
      <c r="V237" s="239"/>
      <c r="W237" s="239"/>
      <c r="X237" s="239"/>
      <c r="Y237" s="239"/>
      <c r="Z237" s="239"/>
      <c r="AA237" s="239"/>
      <c r="AB237" s="239"/>
      <c r="AC237" s="239"/>
      <c r="AD237" s="239"/>
      <c r="AE237" s="239"/>
      <c r="AF237" s="239"/>
      <c r="AG237" s="239"/>
      <c r="AH237" s="42">
        <f t="shared" si="10"/>
        <v>0</v>
      </c>
    </row>
    <row r="238" spans="1:34" ht="12.75" customHeight="1" x14ac:dyDescent="0.25">
      <c r="A238" s="592"/>
      <c r="B238" s="590"/>
      <c r="C238" s="602"/>
      <c r="D238" s="56" t="s">
        <v>1740</v>
      </c>
      <c r="E238" s="57">
        <v>190</v>
      </c>
      <c r="F238" s="57">
        <v>140</v>
      </c>
      <c r="G238" s="283" t="s">
        <v>2555</v>
      </c>
      <c r="H238" s="285">
        <f>VLOOKUP(D238,Baza_cen[],4,0)</f>
        <v>0</v>
      </c>
      <c r="J238" s="109">
        <f t="shared" si="9"/>
        <v>0</v>
      </c>
      <c r="P238" s="35"/>
      <c r="Q238" s="274" t="str">
        <f t="shared" si="11"/>
        <v>mb</v>
      </c>
      <c r="R238" s="239"/>
      <c r="S238" s="239"/>
      <c r="T238" s="239"/>
      <c r="U238" s="239"/>
      <c r="V238" s="239"/>
      <c r="W238" s="239"/>
      <c r="X238" s="239"/>
      <c r="Y238" s="239"/>
      <c r="Z238" s="239"/>
      <c r="AA238" s="239"/>
      <c r="AB238" s="239"/>
      <c r="AC238" s="239"/>
      <c r="AD238" s="239"/>
      <c r="AE238" s="239"/>
      <c r="AF238" s="239"/>
      <c r="AG238" s="239"/>
      <c r="AH238" s="42">
        <f t="shared" si="10"/>
        <v>0</v>
      </c>
    </row>
    <row r="239" spans="1:34" ht="12.75" customHeight="1" x14ac:dyDescent="0.25">
      <c r="A239" s="592"/>
      <c r="B239" s="590"/>
      <c r="C239" s="602"/>
      <c r="D239" s="56" t="s">
        <v>1741</v>
      </c>
      <c r="E239" s="57">
        <v>190</v>
      </c>
      <c r="F239" s="57">
        <v>150</v>
      </c>
      <c r="G239" s="283" t="s">
        <v>2555</v>
      </c>
      <c r="H239" s="285">
        <f>VLOOKUP(D239,Baza_cen[],4,0)</f>
        <v>0</v>
      </c>
      <c r="I239" s="276"/>
      <c r="J239" s="109">
        <f t="shared" si="9"/>
        <v>0</v>
      </c>
      <c r="P239" s="35"/>
      <c r="Q239" s="274" t="str">
        <f t="shared" si="11"/>
        <v>mb</v>
      </c>
      <c r="R239" s="239"/>
      <c r="S239" s="239"/>
      <c r="T239" s="239"/>
      <c r="U239" s="239"/>
      <c r="V239" s="239"/>
      <c r="W239" s="239"/>
      <c r="X239" s="239"/>
      <c r="Y239" s="239"/>
      <c r="Z239" s="239"/>
      <c r="AA239" s="239"/>
      <c r="AB239" s="239"/>
      <c r="AC239" s="239"/>
      <c r="AD239" s="239"/>
      <c r="AE239" s="239"/>
      <c r="AF239" s="239"/>
      <c r="AG239" s="239"/>
      <c r="AH239" s="42">
        <f t="shared" si="10"/>
        <v>0</v>
      </c>
    </row>
    <row r="240" spans="1:34" ht="12.75" customHeight="1" x14ac:dyDescent="0.25">
      <c r="A240" s="592"/>
      <c r="B240" s="590"/>
      <c r="C240" s="602"/>
      <c r="D240" s="56" t="s">
        <v>1742</v>
      </c>
      <c r="E240" s="57">
        <v>190</v>
      </c>
      <c r="F240" s="57">
        <v>160</v>
      </c>
      <c r="G240" s="283" t="s">
        <v>2555</v>
      </c>
      <c r="H240" s="285">
        <f>VLOOKUP(D240,Baza_cen[],4,0)</f>
        <v>0</v>
      </c>
      <c r="I240" s="276"/>
      <c r="J240" s="109">
        <f t="shared" si="9"/>
        <v>0</v>
      </c>
      <c r="P240" s="35"/>
      <c r="Q240" s="274" t="str">
        <f t="shared" si="11"/>
        <v>mb</v>
      </c>
      <c r="R240" s="239"/>
      <c r="S240" s="239"/>
      <c r="T240" s="239"/>
      <c r="U240" s="239"/>
      <c r="V240" s="239"/>
      <c r="W240" s="239"/>
      <c r="X240" s="239"/>
      <c r="Y240" s="239"/>
      <c r="Z240" s="239"/>
      <c r="AA240" s="239"/>
      <c r="AB240" s="239"/>
      <c r="AC240" s="239"/>
      <c r="AD240" s="239"/>
      <c r="AE240" s="239"/>
      <c r="AF240" s="239"/>
      <c r="AG240" s="239"/>
      <c r="AH240" s="42">
        <f t="shared" si="10"/>
        <v>0</v>
      </c>
    </row>
    <row r="241" spans="1:34" ht="12.75" customHeight="1" x14ac:dyDescent="0.25">
      <c r="A241" s="592"/>
      <c r="B241" s="590"/>
      <c r="C241" s="602"/>
      <c r="D241" s="56" t="s">
        <v>1743</v>
      </c>
      <c r="E241" s="57">
        <v>190</v>
      </c>
      <c r="F241" s="57">
        <v>170</v>
      </c>
      <c r="G241" s="283" t="s">
        <v>2555</v>
      </c>
      <c r="H241" s="285">
        <f>VLOOKUP(D241,Baza_cen[],4,0)</f>
        <v>0</v>
      </c>
      <c r="I241" s="276"/>
      <c r="J241" s="109">
        <f t="shared" si="9"/>
        <v>0</v>
      </c>
      <c r="P241" s="35"/>
      <c r="Q241" s="274" t="str">
        <f t="shared" si="11"/>
        <v>mb</v>
      </c>
      <c r="R241" s="239"/>
      <c r="S241" s="239"/>
      <c r="T241" s="239"/>
      <c r="U241" s="239"/>
      <c r="V241" s="239"/>
      <c r="W241" s="239"/>
      <c r="X241" s="239"/>
      <c r="Y241" s="239"/>
      <c r="Z241" s="239"/>
      <c r="AA241" s="239"/>
      <c r="AB241" s="239"/>
      <c r="AC241" s="239"/>
      <c r="AD241" s="239"/>
      <c r="AE241" s="239"/>
      <c r="AF241" s="239"/>
      <c r="AG241" s="239"/>
      <c r="AH241" s="42">
        <f t="shared" si="10"/>
        <v>0</v>
      </c>
    </row>
    <row r="242" spans="1:34" ht="12.75" customHeight="1" x14ac:dyDescent="0.25">
      <c r="A242" s="592"/>
      <c r="B242" s="590"/>
      <c r="C242" s="602"/>
      <c r="D242" s="56" t="s">
        <v>1744</v>
      </c>
      <c r="E242" s="57">
        <v>190</v>
      </c>
      <c r="F242" s="57">
        <v>180</v>
      </c>
      <c r="G242" s="283" t="s">
        <v>2555</v>
      </c>
      <c r="H242" s="285">
        <f>VLOOKUP(D242,Baza_cen[],4,0)</f>
        <v>0</v>
      </c>
      <c r="I242" s="276"/>
      <c r="J242" s="109">
        <f t="shared" si="9"/>
        <v>0</v>
      </c>
      <c r="P242" s="35"/>
      <c r="Q242" s="274" t="str">
        <f t="shared" si="11"/>
        <v>mb</v>
      </c>
      <c r="R242" s="239"/>
      <c r="S242" s="239"/>
      <c r="T242" s="239"/>
      <c r="U242" s="239"/>
      <c r="V242" s="239"/>
      <c r="W242" s="239"/>
      <c r="X242" s="239"/>
      <c r="Y242" s="239"/>
      <c r="Z242" s="239"/>
      <c r="AA242" s="239"/>
      <c r="AB242" s="239"/>
      <c r="AC242" s="239"/>
      <c r="AD242" s="239"/>
      <c r="AE242" s="239"/>
      <c r="AF242" s="239"/>
      <c r="AG242" s="239"/>
      <c r="AH242" s="42">
        <f t="shared" si="10"/>
        <v>0</v>
      </c>
    </row>
    <row r="243" spans="1:34" ht="12.75" customHeight="1" x14ac:dyDescent="0.25">
      <c r="A243" s="592"/>
      <c r="B243" s="590"/>
      <c r="C243" s="602"/>
      <c r="D243" s="56" t="s">
        <v>1745</v>
      </c>
      <c r="E243" s="57">
        <v>190</v>
      </c>
      <c r="F243" s="57">
        <v>190</v>
      </c>
      <c r="G243" s="283" t="s">
        <v>2555</v>
      </c>
      <c r="H243" s="285">
        <f>VLOOKUP(D243,Baza_cen[],4,0)</f>
        <v>0</v>
      </c>
      <c r="I243" s="276"/>
      <c r="J243" s="109">
        <f t="shared" si="9"/>
        <v>0</v>
      </c>
      <c r="P243" s="35"/>
      <c r="Q243" s="274" t="str">
        <f t="shared" si="11"/>
        <v>mb</v>
      </c>
      <c r="R243" s="239"/>
      <c r="S243" s="239"/>
      <c r="T243" s="239"/>
      <c r="U243" s="239"/>
      <c r="V243" s="239"/>
      <c r="W243" s="239"/>
      <c r="X243" s="239"/>
      <c r="Y243" s="239"/>
      <c r="Z243" s="239"/>
      <c r="AA243" s="239"/>
      <c r="AB243" s="239"/>
      <c r="AC243" s="239"/>
      <c r="AD243" s="239"/>
      <c r="AE243" s="239"/>
      <c r="AF243" s="239"/>
      <c r="AG243" s="239"/>
      <c r="AH243" s="42">
        <f t="shared" si="10"/>
        <v>0</v>
      </c>
    </row>
    <row r="244" spans="1:34" ht="12.75" customHeight="1" x14ac:dyDescent="0.25">
      <c r="A244" s="592"/>
      <c r="B244" s="590"/>
      <c r="C244" s="602"/>
      <c r="D244" s="286" t="s">
        <v>1746</v>
      </c>
      <c r="E244" s="213">
        <v>190</v>
      </c>
      <c r="F244" s="213">
        <v>200</v>
      </c>
      <c r="G244" s="288" t="s">
        <v>2555</v>
      </c>
      <c r="H244" s="290">
        <f>VLOOKUP(D244,Baza_cen[],4,0)</f>
        <v>0</v>
      </c>
      <c r="I244" s="276"/>
      <c r="J244" s="109">
        <f t="shared" si="9"/>
        <v>0</v>
      </c>
      <c r="P244" s="35"/>
      <c r="Q244" s="274" t="str">
        <f t="shared" si="11"/>
        <v>mb</v>
      </c>
      <c r="R244" s="239"/>
      <c r="S244" s="239"/>
      <c r="T244" s="239"/>
      <c r="U244" s="239"/>
      <c r="V244" s="239"/>
      <c r="W244" s="239"/>
      <c r="X244" s="239"/>
      <c r="Y244" s="239"/>
      <c r="Z244" s="239"/>
      <c r="AA244" s="239"/>
      <c r="AB244" s="239"/>
      <c r="AC244" s="239"/>
      <c r="AD244" s="239"/>
      <c r="AE244" s="239"/>
      <c r="AF244" s="239"/>
      <c r="AG244" s="239"/>
      <c r="AH244" s="42">
        <f t="shared" si="10"/>
        <v>0</v>
      </c>
    </row>
    <row r="245" spans="1:34" ht="12.75" customHeight="1" x14ac:dyDescent="0.25">
      <c r="A245" s="592"/>
      <c r="B245" s="590"/>
      <c r="C245" s="602"/>
      <c r="D245" s="51" t="s">
        <v>1747</v>
      </c>
      <c r="E245" s="182">
        <v>200</v>
      </c>
      <c r="F245" s="182">
        <v>50</v>
      </c>
      <c r="G245" s="278" t="s">
        <v>2555</v>
      </c>
      <c r="H245" s="280">
        <f>VLOOKUP(D245,Baza_cen[],4,0)</f>
        <v>0</v>
      </c>
      <c r="I245" s="276"/>
      <c r="J245" s="109">
        <f t="shared" si="9"/>
        <v>0</v>
      </c>
      <c r="P245" s="35"/>
      <c r="Q245" s="274" t="str">
        <f t="shared" si="11"/>
        <v>mb</v>
      </c>
      <c r="R245" s="239"/>
      <c r="S245" s="239"/>
      <c r="T245" s="239"/>
      <c r="U245" s="239"/>
      <c r="V245" s="239"/>
      <c r="W245" s="239"/>
      <c r="X245" s="239"/>
      <c r="Y245" s="239"/>
      <c r="Z245" s="239"/>
      <c r="AA245" s="239"/>
      <c r="AB245" s="239"/>
      <c r="AC245" s="239"/>
      <c r="AD245" s="239"/>
      <c r="AE245" s="239"/>
      <c r="AF245" s="239"/>
      <c r="AG245" s="239"/>
      <c r="AH245" s="42">
        <f t="shared" si="10"/>
        <v>0</v>
      </c>
    </row>
    <row r="246" spans="1:34" ht="12.75" customHeight="1" x14ac:dyDescent="0.25">
      <c r="A246" s="592"/>
      <c r="B246" s="590"/>
      <c r="C246" s="602"/>
      <c r="D246" s="56" t="s">
        <v>1748</v>
      </c>
      <c r="E246" s="57">
        <v>200</v>
      </c>
      <c r="F246" s="57">
        <v>60</v>
      </c>
      <c r="G246" s="283" t="s">
        <v>2555</v>
      </c>
      <c r="H246" s="285">
        <f>VLOOKUP(D246,Baza_cen[],4,0)</f>
        <v>0</v>
      </c>
      <c r="I246" s="276"/>
      <c r="J246" s="109">
        <f t="shared" si="9"/>
        <v>0</v>
      </c>
      <c r="P246" s="35"/>
      <c r="Q246" s="274" t="str">
        <f t="shared" si="11"/>
        <v>mb</v>
      </c>
      <c r="R246" s="239"/>
      <c r="S246" s="239"/>
      <c r="T246" s="239"/>
      <c r="U246" s="239"/>
      <c r="V246" s="239"/>
      <c r="W246" s="239"/>
      <c r="X246" s="239"/>
      <c r="Y246" s="239"/>
      <c r="Z246" s="239"/>
      <c r="AA246" s="239"/>
      <c r="AB246" s="239"/>
      <c r="AC246" s="239"/>
      <c r="AD246" s="239"/>
      <c r="AE246" s="239"/>
      <c r="AF246" s="239"/>
      <c r="AG246" s="239"/>
      <c r="AH246" s="42">
        <f t="shared" si="10"/>
        <v>0</v>
      </c>
    </row>
    <row r="247" spans="1:34" ht="12.75" customHeight="1" x14ac:dyDescent="0.25">
      <c r="A247" s="592"/>
      <c r="B247" s="590"/>
      <c r="C247" s="602"/>
      <c r="D247" s="56" t="s">
        <v>1749</v>
      </c>
      <c r="E247" s="57">
        <v>200</v>
      </c>
      <c r="F247" s="57">
        <v>70</v>
      </c>
      <c r="G247" s="283" t="s">
        <v>2555</v>
      </c>
      <c r="H247" s="285">
        <f>VLOOKUP(D247,Baza_cen[],4,0)</f>
        <v>0</v>
      </c>
      <c r="I247" s="276"/>
      <c r="J247" s="109">
        <f t="shared" si="9"/>
        <v>0</v>
      </c>
      <c r="P247" s="35"/>
      <c r="Q247" s="274" t="str">
        <f t="shared" si="11"/>
        <v>mb</v>
      </c>
      <c r="R247" s="239"/>
      <c r="S247" s="239"/>
      <c r="T247" s="239"/>
      <c r="U247" s="239"/>
      <c r="V247" s="239"/>
      <c r="W247" s="239"/>
      <c r="X247" s="239"/>
      <c r="Y247" s="239"/>
      <c r="Z247" s="239"/>
      <c r="AA247" s="239"/>
      <c r="AB247" s="239"/>
      <c r="AC247" s="239"/>
      <c r="AD247" s="239"/>
      <c r="AE247" s="239"/>
      <c r="AF247" s="239"/>
      <c r="AG247" s="239"/>
      <c r="AH247" s="42">
        <f t="shared" si="10"/>
        <v>0</v>
      </c>
    </row>
    <row r="248" spans="1:34" ht="12.75" customHeight="1" x14ac:dyDescent="0.25">
      <c r="A248" s="592"/>
      <c r="B248" s="590"/>
      <c r="C248" s="602"/>
      <c r="D248" s="56" t="s">
        <v>1750</v>
      </c>
      <c r="E248" s="57">
        <v>200</v>
      </c>
      <c r="F248" s="57">
        <v>80</v>
      </c>
      <c r="G248" s="283" t="s">
        <v>2555</v>
      </c>
      <c r="H248" s="285">
        <f>VLOOKUP(D248,Baza_cen[],4,0)</f>
        <v>0</v>
      </c>
      <c r="I248" s="276"/>
      <c r="J248" s="109">
        <f t="shared" si="9"/>
        <v>0</v>
      </c>
      <c r="P248" s="35"/>
      <c r="Q248" s="274" t="str">
        <f t="shared" si="11"/>
        <v>mb</v>
      </c>
      <c r="R248" s="239"/>
      <c r="S248" s="239"/>
      <c r="T248" s="239"/>
      <c r="U248" s="239"/>
      <c r="V248" s="239"/>
      <c r="W248" s="239"/>
      <c r="X248" s="239"/>
      <c r="Y248" s="239"/>
      <c r="Z248" s="239"/>
      <c r="AA248" s="239"/>
      <c r="AB248" s="239"/>
      <c r="AC248" s="239"/>
      <c r="AD248" s="239"/>
      <c r="AE248" s="239"/>
      <c r="AF248" s="239"/>
      <c r="AG248" s="239"/>
      <c r="AH248" s="42">
        <f t="shared" si="10"/>
        <v>0</v>
      </c>
    </row>
    <row r="249" spans="1:34" ht="12.75" customHeight="1" x14ac:dyDescent="0.25">
      <c r="A249" s="592"/>
      <c r="B249" s="590"/>
      <c r="C249" s="602"/>
      <c r="D249" s="56" t="s">
        <v>1751</v>
      </c>
      <c r="E249" s="57">
        <v>200</v>
      </c>
      <c r="F249" s="57">
        <v>90</v>
      </c>
      <c r="G249" s="283" t="s">
        <v>2555</v>
      </c>
      <c r="H249" s="285">
        <f>VLOOKUP(D249,Baza_cen[],4,0)</f>
        <v>0</v>
      </c>
      <c r="J249" s="109">
        <f t="shared" si="9"/>
        <v>0</v>
      </c>
      <c r="P249" s="35"/>
      <c r="Q249" s="274" t="str">
        <f t="shared" si="11"/>
        <v>mb</v>
      </c>
      <c r="R249" s="239"/>
      <c r="S249" s="239"/>
      <c r="T249" s="239"/>
      <c r="U249" s="239"/>
      <c r="V249" s="239"/>
      <c r="W249" s="239"/>
      <c r="X249" s="239"/>
      <c r="Y249" s="239"/>
      <c r="Z249" s="239"/>
      <c r="AA249" s="239"/>
      <c r="AB249" s="239"/>
      <c r="AC249" s="239"/>
      <c r="AD249" s="239"/>
      <c r="AE249" s="239"/>
      <c r="AF249" s="239"/>
      <c r="AG249" s="239"/>
      <c r="AH249" s="42">
        <f t="shared" si="10"/>
        <v>0</v>
      </c>
    </row>
    <row r="250" spans="1:34" ht="12.75" customHeight="1" x14ac:dyDescent="0.25">
      <c r="A250" s="592"/>
      <c r="B250" s="590"/>
      <c r="C250" s="602"/>
      <c r="D250" s="56" t="s">
        <v>1752</v>
      </c>
      <c r="E250" s="57">
        <v>200</v>
      </c>
      <c r="F250" s="57">
        <v>100</v>
      </c>
      <c r="G250" s="283" t="s">
        <v>2555</v>
      </c>
      <c r="H250" s="285">
        <f>VLOOKUP(D250,Baza_cen[],4,0)</f>
        <v>0</v>
      </c>
      <c r="J250" s="109">
        <f t="shared" si="9"/>
        <v>0</v>
      </c>
      <c r="P250" s="35"/>
      <c r="Q250" s="274" t="str">
        <f t="shared" si="11"/>
        <v>mb</v>
      </c>
      <c r="R250" s="239"/>
      <c r="S250" s="239"/>
      <c r="T250" s="239"/>
      <c r="U250" s="239"/>
      <c r="V250" s="239"/>
      <c r="W250" s="239"/>
      <c r="X250" s="239"/>
      <c r="Y250" s="239"/>
      <c r="Z250" s="239"/>
      <c r="AA250" s="239"/>
      <c r="AB250" s="239"/>
      <c r="AC250" s="239"/>
      <c r="AD250" s="239"/>
      <c r="AE250" s="239"/>
      <c r="AF250" s="239"/>
      <c r="AG250" s="239"/>
      <c r="AH250" s="42">
        <f t="shared" si="10"/>
        <v>0</v>
      </c>
    </row>
    <row r="251" spans="1:34" ht="12.75" customHeight="1" x14ac:dyDescent="0.25">
      <c r="A251" s="592"/>
      <c r="B251" s="590"/>
      <c r="C251" s="602"/>
      <c r="D251" s="56" t="s">
        <v>1753</v>
      </c>
      <c r="E251" s="57">
        <v>200</v>
      </c>
      <c r="F251" s="57">
        <v>110</v>
      </c>
      <c r="G251" s="283" t="s">
        <v>2555</v>
      </c>
      <c r="H251" s="285">
        <f>VLOOKUP(D251,Baza_cen[],4,0)</f>
        <v>0</v>
      </c>
      <c r="J251" s="109">
        <f t="shared" si="9"/>
        <v>0</v>
      </c>
      <c r="P251" s="35"/>
      <c r="Q251" s="274" t="str">
        <f t="shared" si="11"/>
        <v>mb</v>
      </c>
      <c r="R251" s="239"/>
      <c r="S251" s="239"/>
      <c r="T251" s="239"/>
      <c r="U251" s="239"/>
      <c r="V251" s="239"/>
      <c r="W251" s="239"/>
      <c r="X251" s="239"/>
      <c r="Y251" s="239"/>
      <c r="Z251" s="239"/>
      <c r="AA251" s="239"/>
      <c r="AB251" s="239"/>
      <c r="AC251" s="239"/>
      <c r="AD251" s="239"/>
      <c r="AE251" s="239"/>
      <c r="AF251" s="239"/>
      <c r="AG251" s="239"/>
      <c r="AH251" s="42">
        <f t="shared" si="10"/>
        <v>0</v>
      </c>
    </row>
    <row r="252" spans="1:34" ht="12.75" customHeight="1" x14ac:dyDescent="0.25">
      <c r="A252" s="592"/>
      <c r="B252" s="590"/>
      <c r="C252" s="602"/>
      <c r="D252" s="56" t="s">
        <v>1754</v>
      </c>
      <c r="E252" s="57">
        <v>200</v>
      </c>
      <c r="F252" s="57">
        <v>120</v>
      </c>
      <c r="G252" s="283" t="s">
        <v>2555</v>
      </c>
      <c r="H252" s="285">
        <f>VLOOKUP(D252,Baza_cen[],4,0)</f>
        <v>0</v>
      </c>
      <c r="J252" s="109">
        <f t="shared" si="9"/>
        <v>0</v>
      </c>
      <c r="P252" s="35"/>
      <c r="Q252" s="274" t="str">
        <f t="shared" si="11"/>
        <v>mb</v>
      </c>
      <c r="R252" s="239"/>
      <c r="S252" s="239"/>
      <c r="T252" s="239"/>
      <c r="U252" s="239"/>
      <c r="V252" s="239"/>
      <c r="W252" s="239"/>
      <c r="X252" s="239"/>
      <c r="Y252" s="239"/>
      <c r="Z252" s="239"/>
      <c r="AA252" s="239"/>
      <c r="AB252" s="239"/>
      <c r="AC252" s="239"/>
      <c r="AD252" s="239"/>
      <c r="AE252" s="239"/>
      <c r="AF252" s="239"/>
      <c r="AG252" s="239"/>
      <c r="AH252" s="42">
        <f t="shared" si="10"/>
        <v>0</v>
      </c>
    </row>
    <row r="253" spans="1:34" ht="12.75" customHeight="1" x14ac:dyDescent="0.25">
      <c r="A253" s="592"/>
      <c r="B253" s="590"/>
      <c r="C253" s="602"/>
      <c r="D253" s="56" t="s">
        <v>1755</v>
      </c>
      <c r="E253" s="57">
        <v>200</v>
      </c>
      <c r="F253" s="57">
        <v>130</v>
      </c>
      <c r="G253" s="283" t="s">
        <v>2555</v>
      </c>
      <c r="H253" s="285">
        <f>VLOOKUP(D253,Baza_cen[],4,0)</f>
        <v>0</v>
      </c>
      <c r="J253" s="109">
        <f t="shared" si="9"/>
        <v>0</v>
      </c>
      <c r="P253" s="35"/>
      <c r="Q253" s="274" t="str">
        <f t="shared" si="11"/>
        <v>mb</v>
      </c>
      <c r="R253" s="239"/>
      <c r="S253" s="239"/>
      <c r="T253" s="239"/>
      <c r="U253" s="239"/>
      <c r="V253" s="239"/>
      <c r="W253" s="239"/>
      <c r="X253" s="239"/>
      <c r="Y253" s="239"/>
      <c r="Z253" s="239"/>
      <c r="AA253" s="239"/>
      <c r="AB253" s="239"/>
      <c r="AC253" s="239"/>
      <c r="AD253" s="239"/>
      <c r="AE253" s="239"/>
      <c r="AF253" s="239"/>
      <c r="AG253" s="239"/>
      <c r="AH253" s="42">
        <f t="shared" si="10"/>
        <v>0</v>
      </c>
    </row>
    <row r="254" spans="1:34" ht="12.75" customHeight="1" x14ac:dyDescent="0.25">
      <c r="A254" s="592"/>
      <c r="B254" s="590"/>
      <c r="C254" s="602"/>
      <c r="D254" s="56" t="s">
        <v>1756</v>
      </c>
      <c r="E254" s="57">
        <v>200</v>
      </c>
      <c r="F254" s="57">
        <v>140</v>
      </c>
      <c r="G254" s="283" t="s">
        <v>2555</v>
      </c>
      <c r="H254" s="285">
        <f>VLOOKUP(D254,Baza_cen[],4,0)</f>
        <v>0</v>
      </c>
      <c r="J254" s="109">
        <f t="shared" si="9"/>
        <v>0</v>
      </c>
      <c r="P254" s="35"/>
      <c r="Q254" s="274" t="str">
        <f t="shared" si="11"/>
        <v>mb</v>
      </c>
      <c r="R254" s="239"/>
      <c r="S254" s="239"/>
      <c r="T254" s="239"/>
      <c r="U254" s="239"/>
      <c r="V254" s="239"/>
      <c r="W254" s="239"/>
      <c r="X254" s="239"/>
      <c r="Y254" s="239"/>
      <c r="Z254" s="239"/>
      <c r="AA254" s="239"/>
      <c r="AB254" s="239"/>
      <c r="AC254" s="239"/>
      <c r="AD254" s="239"/>
      <c r="AE254" s="239"/>
      <c r="AF254" s="239"/>
      <c r="AG254" s="239"/>
      <c r="AH254" s="42">
        <f t="shared" si="10"/>
        <v>0</v>
      </c>
    </row>
    <row r="255" spans="1:34" ht="12.75" customHeight="1" x14ac:dyDescent="0.25">
      <c r="A255" s="592"/>
      <c r="B255" s="590"/>
      <c r="C255" s="602"/>
      <c r="D255" s="56" t="s">
        <v>1757</v>
      </c>
      <c r="E255" s="57">
        <v>200</v>
      </c>
      <c r="F255" s="57">
        <v>150</v>
      </c>
      <c r="G255" s="283" t="s">
        <v>2555</v>
      </c>
      <c r="H255" s="285">
        <f>VLOOKUP(D255,Baza_cen[],4,0)</f>
        <v>0</v>
      </c>
      <c r="J255" s="109">
        <f t="shared" si="9"/>
        <v>0</v>
      </c>
      <c r="P255" s="35"/>
      <c r="Q255" s="274" t="str">
        <f t="shared" si="11"/>
        <v>mb</v>
      </c>
      <c r="R255" s="239"/>
      <c r="S255" s="239"/>
      <c r="T255" s="239"/>
      <c r="U255" s="239"/>
      <c r="V255" s="239"/>
      <c r="W255" s="239"/>
      <c r="X255" s="239"/>
      <c r="Y255" s="239"/>
      <c r="Z255" s="239"/>
      <c r="AA255" s="239"/>
      <c r="AB255" s="239"/>
      <c r="AC255" s="239"/>
      <c r="AD255" s="239"/>
      <c r="AE255" s="239"/>
      <c r="AF255" s="239"/>
      <c r="AG255" s="239"/>
      <c r="AH255" s="42">
        <f t="shared" si="10"/>
        <v>0</v>
      </c>
    </row>
    <row r="256" spans="1:34" ht="12.75" customHeight="1" x14ac:dyDescent="0.25">
      <c r="A256" s="592"/>
      <c r="B256" s="590"/>
      <c r="C256" s="602"/>
      <c r="D256" s="56" t="s">
        <v>1758</v>
      </c>
      <c r="E256" s="57">
        <v>200</v>
      </c>
      <c r="F256" s="57">
        <v>160</v>
      </c>
      <c r="G256" s="283" t="s">
        <v>2555</v>
      </c>
      <c r="H256" s="285">
        <f>VLOOKUP(D256,Baza_cen[],4,0)</f>
        <v>0</v>
      </c>
      <c r="J256" s="109">
        <f t="shared" si="9"/>
        <v>0</v>
      </c>
      <c r="P256" s="35"/>
      <c r="Q256" s="274" t="str">
        <f t="shared" si="11"/>
        <v>mb</v>
      </c>
      <c r="R256" s="239"/>
      <c r="S256" s="239"/>
      <c r="T256" s="239"/>
      <c r="U256" s="239"/>
      <c r="V256" s="239"/>
      <c r="W256" s="239"/>
      <c r="X256" s="239"/>
      <c r="Y256" s="239"/>
      <c r="Z256" s="239"/>
      <c r="AA256" s="239"/>
      <c r="AB256" s="239"/>
      <c r="AC256" s="239"/>
      <c r="AD256" s="239"/>
      <c r="AE256" s="239"/>
      <c r="AF256" s="239"/>
      <c r="AG256" s="239"/>
      <c r="AH256" s="42">
        <f t="shared" si="10"/>
        <v>0</v>
      </c>
    </row>
    <row r="257" spans="1:34" ht="12.75" customHeight="1" x14ac:dyDescent="0.25">
      <c r="A257" s="592"/>
      <c r="B257" s="590"/>
      <c r="C257" s="602"/>
      <c r="D257" s="56" t="s">
        <v>1759</v>
      </c>
      <c r="E257" s="57">
        <v>200</v>
      </c>
      <c r="F257" s="57">
        <v>170</v>
      </c>
      <c r="G257" s="283" t="s">
        <v>2555</v>
      </c>
      <c r="H257" s="285">
        <f>VLOOKUP(D257,Baza_cen[],4,0)</f>
        <v>0</v>
      </c>
      <c r="I257" s="276"/>
      <c r="J257" s="109">
        <f t="shared" si="9"/>
        <v>0</v>
      </c>
      <c r="P257" s="35"/>
      <c r="Q257" s="274" t="str">
        <f t="shared" si="11"/>
        <v>mb</v>
      </c>
      <c r="R257" s="239"/>
      <c r="S257" s="239"/>
      <c r="T257" s="239"/>
      <c r="U257" s="239"/>
      <c r="V257" s="239"/>
      <c r="W257" s="239"/>
      <c r="X257" s="239"/>
      <c r="Y257" s="239"/>
      <c r="Z257" s="239"/>
      <c r="AA257" s="239"/>
      <c r="AB257" s="239"/>
      <c r="AC257" s="239"/>
      <c r="AD257" s="239"/>
      <c r="AE257" s="239"/>
      <c r="AF257" s="239"/>
      <c r="AG257" s="239"/>
      <c r="AH257" s="42">
        <f t="shared" si="10"/>
        <v>0</v>
      </c>
    </row>
    <row r="258" spans="1:34" ht="12.75" customHeight="1" x14ac:dyDescent="0.25">
      <c r="A258" s="592"/>
      <c r="B258" s="590"/>
      <c r="C258" s="602"/>
      <c r="D258" s="56" t="s">
        <v>1760</v>
      </c>
      <c r="E258" s="57">
        <v>200</v>
      </c>
      <c r="F258" s="57">
        <v>180</v>
      </c>
      <c r="G258" s="283" t="s">
        <v>2555</v>
      </c>
      <c r="H258" s="285">
        <f>VLOOKUP(D258,Baza_cen[],4,0)</f>
        <v>0</v>
      </c>
      <c r="I258" s="276"/>
      <c r="J258" s="109">
        <f t="shared" si="9"/>
        <v>0</v>
      </c>
      <c r="P258" s="35"/>
      <c r="Q258" s="274" t="str">
        <f t="shared" si="11"/>
        <v>mb</v>
      </c>
      <c r="R258" s="239"/>
      <c r="S258" s="239"/>
      <c r="T258" s="239"/>
      <c r="U258" s="239"/>
      <c r="V258" s="239"/>
      <c r="W258" s="239"/>
      <c r="X258" s="239"/>
      <c r="Y258" s="239"/>
      <c r="Z258" s="239"/>
      <c r="AA258" s="239"/>
      <c r="AB258" s="239"/>
      <c r="AC258" s="239"/>
      <c r="AD258" s="239"/>
      <c r="AE258" s="239"/>
      <c r="AF258" s="239"/>
      <c r="AG258" s="239"/>
      <c r="AH258" s="42">
        <f t="shared" si="10"/>
        <v>0</v>
      </c>
    </row>
    <row r="259" spans="1:34" ht="12.75" customHeight="1" x14ac:dyDescent="0.25">
      <c r="A259" s="592"/>
      <c r="B259" s="590"/>
      <c r="C259" s="602"/>
      <c r="D259" s="56" t="s">
        <v>1761</v>
      </c>
      <c r="E259" s="57">
        <v>200</v>
      </c>
      <c r="F259" s="57">
        <v>190</v>
      </c>
      <c r="G259" s="283" t="s">
        <v>2555</v>
      </c>
      <c r="H259" s="285">
        <f>VLOOKUP(D259,Baza_cen[],4,0)</f>
        <v>0</v>
      </c>
      <c r="I259" s="276"/>
      <c r="J259" s="109">
        <f t="shared" si="9"/>
        <v>0</v>
      </c>
      <c r="P259" s="35"/>
      <c r="Q259" s="274" t="str">
        <f t="shared" si="11"/>
        <v>mb</v>
      </c>
      <c r="R259" s="239"/>
      <c r="S259" s="239"/>
      <c r="T259" s="239"/>
      <c r="U259" s="239"/>
      <c r="V259" s="239"/>
      <c r="W259" s="239"/>
      <c r="X259" s="239"/>
      <c r="Y259" s="239"/>
      <c r="Z259" s="239"/>
      <c r="AA259" s="239"/>
      <c r="AB259" s="239"/>
      <c r="AC259" s="239"/>
      <c r="AD259" s="239"/>
      <c r="AE259" s="239"/>
      <c r="AF259" s="239"/>
      <c r="AG259" s="239"/>
      <c r="AH259" s="42">
        <f t="shared" si="10"/>
        <v>0</v>
      </c>
    </row>
    <row r="260" spans="1:34" ht="12.75" customHeight="1" x14ac:dyDescent="0.25">
      <c r="A260" s="593"/>
      <c r="B260" s="591"/>
      <c r="C260" s="603"/>
      <c r="D260" s="63" t="s">
        <v>1762</v>
      </c>
      <c r="E260" s="186">
        <v>200</v>
      </c>
      <c r="F260" s="186">
        <v>200</v>
      </c>
      <c r="G260" s="301" t="s">
        <v>2555</v>
      </c>
      <c r="H260" s="293">
        <f>VLOOKUP(D260,Baza_cen[],4,0)</f>
        <v>0</v>
      </c>
      <c r="I260" s="276"/>
      <c r="J260" s="109">
        <f t="shared" si="9"/>
        <v>0</v>
      </c>
      <c r="P260" s="35"/>
      <c r="Q260" s="274" t="str">
        <f t="shared" si="11"/>
        <v>mb</v>
      </c>
      <c r="R260" s="239"/>
      <c r="S260" s="239"/>
      <c r="T260" s="239"/>
      <c r="U260" s="239"/>
      <c r="V260" s="239"/>
      <c r="W260" s="239"/>
      <c r="X260" s="239"/>
      <c r="Y260" s="239"/>
      <c r="Z260" s="239"/>
      <c r="AA260" s="239"/>
      <c r="AB260" s="239"/>
      <c r="AC260" s="239"/>
      <c r="AD260" s="239"/>
      <c r="AE260" s="239"/>
      <c r="AF260" s="239"/>
      <c r="AG260" s="239"/>
      <c r="AH260" s="42">
        <f t="shared" si="10"/>
        <v>0</v>
      </c>
    </row>
    <row r="261" spans="1:34" ht="12.75" x14ac:dyDescent="0.25">
      <c r="J261" s="45"/>
      <c r="P261" s="22"/>
      <c r="Q261" s="22"/>
      <c r="AH261" s="48"/>
    </row>
  </sheetData>
  <sheetProtection sheet="1" objects="1" scenarios="1"/>
  <protectedRanges>
    <protectedRange sqref="P5:AG260" name="Rozstęp1"/>
  </protectedRanges>
  <mergeCells count="12">
    <mergeCell ref="B197:B260"/>
    <mergeCell ref="C197:C260"/>
    <mergeCell ref="A1:G1"/>
    <mergeCell ref="J1:AH1"/>
    <mergeCell ref="A2:H2"/>
    <mergeCell ref="A5:A260"/>
    <mergeCell ref="B5:B68"/>
    <mergeCell ref="C5:C68"/>
    <mergeCell ref="B69:B132"/>
    <mergeCell ref="C69:C132"/>
    <mergeCell ref="B133:B196"/>
    <mergeCell ref="C133:C196"/>
  </mergeCells>
  <pageMargins left="0.23622047244094491" right="0.23622047244094491" top="0.74803149606299213" bottom="0.74803149606299213" header="0.31496062992125984" footer="0.31496062992125984"/>
  <pageSetup paperSize="9" scale="72" fitToHeight="0" orientation="portrait" r:id="rId1"/>
  <headerFooter>
    <oddHeader>&amp;C&amp;"-,Pogrubiony"&amp;22Karta Zamówień&amp;R&amp;K00-045&amp;D</oddHeader>
    <oddFooter>&amp;C&amp;G&amp;R&amp;K00-049&amp;P</oddFooter>
  </headerFooter>
  <rowBreaks count="3" manualBreakCount="3">
    <brk id="68" max="7" man="1"/>
    <brk id="132" max="7" man="1"/>
    <brk id="196" max="7" man="1"/>
  </rowBreaks>
  <drawing r:id="rId2"/>
  <legacyDrawingHF r:id="rId3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AA0160-CAA7-4130-B607-418E02B6E82C}">
  <sheetPr>
    <tabColor rgb="FF92D050"/>
    <pageSetUpPr fitToPage="1"/>
  </sheetPr>
  <dimension ref="A1:AS364"/>
  <sheetViews>
    <sheetView showGridLines="0" zoomScale="85" zoomScaleNormal="85" zoomScaleSheetLayoutView="55" workbookViewId="0">
      <pane ySplit="3" topLeftCell="A4" activePane="bottomLeft" state="frozen"/>
      <selection sqref="A1:F1"/>
      <selection pane="bottomLeft" sqref="A1:F1"/>
    </sheetView>
  </sheetViews>
  <sheetFormatPr defaultColWidth="0" defaultRowHeight="12.75" x14ac:dyDescent="0.25"/>
  <cols>
    <col min="1" max="1" width="32.7109375" style="33" customWidth="1"/>
    <col min="2" max="2" width="28.28515625" style="33" customWidth="1"/>
    <col min="3" max="3" width="47.85546875" style="81" customWidth="1"/>
    <col min="4" max="4" width="17" style="147" bestFit="1" customWidth="1"/>
    <col min="5" max="6" width="13.140625" style="147" customWidth="1"/>
    <col min="7" max="7" width="13.140625" style="197" customWidth="1"/>
    <col min="8" max="8" width="8.42578125" style="147" customWidth="1"/>
    <col min="9" max="9" width="15.7109375" style="33" customWidth="1"/>
    <col min="10" max="10" width="2.7109375" style="33" customWidth="1"/>
    <col min="11" max="11" width="3.42578125" style="33" hidden="1" customWidth="1"/>
    <col min="12" max="12" width="3.28515625" style="33" hidden="1" customWidth="1"/>
    <col min="13" max="13" width="4.42578125" style="33" hidden="1" customWidth="1"/>
    <col min="14" max="14" width="2" style="33" hidden="1" customWidth="1"/>
    <col min="15" max="15" width="6" style="33" hidden="1" customWidth="1"/>
    <col min="16" max="16" width="15.7109375" style="33" customWidth="1"/>
    <col min="17" max="17" width="7.7109375" style="33" bestFit="1" customWidth="1"/>
    <col min="18" max="18" width="2.7109375" style="33" customWidth="1"/>
    <col min="19" max="33" width="2.7109375" style="33" hidden="1" customWidth="1"/>
    <col min="34" max="34" width="25.7109375" style="33" customWidth="1"/>
    <col min="35" max="35" width="8.7109375" style="33" customWidth="1"/>
    <col min="36" max="45" width="0" style="33" hidden="1" customWidth="1"/>
    <col min="46" max="16384" width="8.7109375" style="33" hidden="1"/>
  </cols>
  <sheetData>
    <row r="1" spans="1:43" ht="51.75" customHeight="1" thickBot="1" x14ac:dyDescent="0.3">
      <c r="A1" s="701" t="s">
        <v>33</v>
      </c>
      <c r="B1" s="701"/>
      <c r="C1" s="701"/>
      <c r="D1" s="701"/>
      <c r="E1" s="701"/>
      <c r="F1" s="701"/>
      <c r="G1" s="460" t="s">
        <v>1843</v>
      </c>
      <c r="I1" s="612" t="s">
        <v>2403</v>
      </c>
      <c r="J1" s="612"/>
      <c r="K1" s="612"/>
      <c r="L1" s="612"/>
      <c r="M1" s="612"/>
      <c r="N1" s="612"/>
      <c r="O1" s="612"/>
      <c r="P1" s="612"/>
      <c r="Q1" s="612"/>
      <c r="R1" s="612"/>
      <c r="S1" s="612"/>
      <c r="T1" s="612"/>
      <c r="U1" s="612"/>
      <c r="V1" s="612"/>
      <c r="W1" s="612"/>
      <c r="X1" s="612"/>
      <c r="Y1" s="612"/>
      <c r="Z1" s="612"/>
      <c r="AA1" s="612"/>
      <c r="AB1" s="612"/>
      <c r="AC1" s="612"/>
      <c r="AD1" s="612"/>
      <c r="AE1" s="612"/>
      <c r="AF1" s="612"/>
      <c r="AG1" s="612"/>
      <c r="AH1" s="612"/>
    </row>
    <row r="2" spans="1:43" ht="24" customHeight="1" x14ac:dyDescent="0.25">
      <c r="A2" s="600" t="s">
        <v>2405</v>
      </c>
      <c r="B2" s="600"/>
      <c r="C2" s="600"/>
      <c r="D2" s="600"/>
      <c r="E2" s="600"/>
      <c r="F2" s="600"/>
      <c r="G2" s="600"/>
      <c r="H2" s="704" t="s">
        <v>2522</v>
      </c>
      <c r="I2" s="704"/>
      <c r="P2" s="99" t="s">
        <v>2611</v>
      </c>
      <c r="Q2" s="702" t="s">
        <v>2451</v>
      </c>
      <c r="R2" s="353"/>
      <c r="S2" s="353"/>
      <c r="T2" s="353"/>
      <c r="U2" s="353"/>
      <c r="V2" s="353"/>
      <c r="W2" s="353"/>
      <c r="X2" s="353"/>
      <c r="Y2" s="353"/>
      <c r="Z2" s="353"/>
      <c r="AA2" s="353"/>
      <c r="AB2" s="353"/>
      <c r="AC2" s="353"/>
      <c r="AD2" s="353"/>
      <c r="AE2" s="353"/>
      <c r="AF2" s="353"/>
      <c r="AG2" s="353"/>
      <c r="AH2" s="101" t="s">
        <v>39</v>
      </c>
      <c r="AI2" s="37"/>
      <c r="AJ2" s="37"/>
      <c r="AK2" s="37"/>
      <c r="AL2" s="37"/>
      <c r="AM2" s="37"/>
      <c r="AN2" s="37"/>
      <c r="AO2" s="37"/>
      <c r="AP2" s="37"/>
      <c r="AQ2" s="37"/>
    </row>
    <row r="3" spans="1:43" ht="30" x14ac:dyDescent="0.25">
      <c r="A3" s="38" t="s">
        <v>2406</v>
      </c>
      <c r="B3" s="38"/>
      <c r="C3" s="38" t="s">
        <v>43</v>
      </c>
      <c r="D3" s="38" t="s">
        <v>42</v>
      </c>
      <c r="E3" s="38" t="s">
        <v>2612</v>
      </c>
      <c r="F3" s="38" t="s">
        <v>2613</v>
      </c>
      <c r="G3" s="38" t="s">
        <v>2614</v>
      </c>
      <c r="H3" s="634"/>
      <c r="I3" s="634"/>
      <c r="P3" s="35">
        <f>SUM(P5:P261)</f>
        <v>0</v>
      </c>
      <c r="Q3" s="703"/>
      <c r="R3" s="239"/>
      <c r="S3" s="239"/>
      <c r="T3" s="239"/>
      <c r="U3" s="239"/>
      <c r="V3" s="239"/>
      <c r="W3" s="239"/>
      <c r="X3" s="239"/>
      <c r="Y3" s="239"/>
      <c r="Z3" s="239"/>
      <c r="AA3" s="239"/>
      <c r="AB3" s="239"/>
      <c r="AC3" s="239"/>
      <c r="AD3" s="239"/>
      <c r="AE3" s="239"/>
      <c r="AF3" s="239"/>
      <c r="AG3" s="239"/>
      <c r="AH3" s="42">
        <f>SUM(AH5:AH599)</f>
        <v>0</v>
      </c>
    </row>
    <row r="4" spans="1:43" ht="9.9499999999999993" customHeight="1" x14ac:dyDescent="0.25">
      <c r="B4" s="150"/>
      <c r="C4" s="150"/>
      <c r="D4" s="150"/>
      <c r="E4" s="150"/>
      <c r="F4" s="150"/>
      <c r="G4" s="164"/>
      <c r="I4" s="45"/>
      <c r="P4" s="373"/>
      <c r="Q4" s="373"/>
      <c r="AH4" s="76"/>
    </row>
    <row r="5" spans="1:43" ht="30" customHeight="1" x14ac:dyDescent="0.25">
      <c r="A5" s="592"/>
      <c r="B5" s="657" t="s">
        <v>2615</v>
      </c>
      <c r="C5" s="360" t="s">
        <v>2077</v>
      </c>
      <c r="D5" s="336" t="s">
        <v>4036</v>
      </c>
      <c r="E5" s="362">
        <v>100</v>
      </c>
      <c r="F5" s="362" t="s">
        <v>2616</v>
      </c>
      <c r="G5" s="226">
        <f>IFERROR(VLOOKUP(D5,Baza_cen[],4,0),0)</f>
        <v>16.5</v>
      </c>
      <c r="H5" s="520">
        <f>VLOOKUP(K5,RABATY!$B$7:$C$35,2,0)</f>
        <v>0</v>
      </c>
      <c r="I5" s="109">
        <f>G5*(1-H$5)</f>
        <v>16.5</v>
      </c>
      <c r="K5" s="518" t="str">
        <f>RABATY!$B$34</f>
        <v>S_08</v>
      </c>
      <c r="P5" s="35"/>
      <c r="Q5" s="274" t="s">
        <v>2616</v>
      </c>
      <c r="R5" s="239"/>
      <c r="S5" s="239"/>
      <c r="T5" s="239"/>
      <c r="U5" s="239"/>
      <c r="V5" s="239"/>
      <c r="W5" s="239"/>
      <c r="X5" s="239"/>
      <c r="Y5" s="239"/>
      <c r="Z5" s="239"/>
      <c r="AA5" s="239"/>
      <c r="AB5" s="239"/>
      <c r="AC5" s="239"/>
      <c r="AD5" s="239"/>
      <c r="AE5" s="239"/>
      <c r="AF5" s="239"/>
      <c r="AG5" s="239"/>
      <c r="AH5" s="42">
        <f>P5*I5</f>
        <v>0</v>
      </c>
    </row>
    <row r="6" spans="1:43" ht="30" customHeight="1" x14ac:dyDescent="0.25">
      <c r="A6" s="592"/>
      <c r="B6" s="658"/>
      <c r="C6" s="91" t="s">
        <v>2078</v>
      </c>
      <c r="D6" s="337" t="s">
        <v>4037</v>
      </c>
      <c r="E6" s="364">
        <v>100</v>
      </c>
      <c r="F6" s="364" t="s">
        <v>2616</v>
      </c>
      <c r="G6" s="226">
        <f>IFERROR(VLOOKUP(D6,Baza_cen[],4,0),0)</f>
        <v>19</v>
      </c>
      <c r="H6" s="520">
        <f>VLOOKUP(K6,RABATY!$B$7:$C$35,2,0)</f>
        <v>0</v>
      </c>
      <c r="I6" s="109">
        <f t="shared" ref="I6:I7" si="0">G6*(1-H$5)</f>
        <v>19</v>
      </c>
      <c r="K6" s="518" t="str">
        <f>RABATY!$B$34</f>
        <v>S_08</v>
      </c>
      <c r="P6" s="35"/>
      <c r="Q6" s="274" t="s">
        <v>2616</v>
      </c>
      <c r="R6" s="239"/>
      <c r="S6" s="239"/>
      <c r="T6" s="239"/>
      <c r="U6" s="239"/>
      <c r="V6" s="239"/>
      <c r="W6" s="239"/>
      <c r="X6" s="239"/>
      <c r="Y6" s="239"/>
      <c r="Z6" s="239"/>
      <c r="AA6" s="239"/>
      <c r="AB6" s="239"/>
      <c r="AC6" s="239"/>
      <c r="AD6" s="239"/>
      <c r="AE6" s="239"/>
      <c r="AF6" s="239"/>
      <c r="AG6" s="239"/>
      <c r="AH6" s="42">
        <f>P6*I6</f>
        <v>0</v>
      </c>
    </row>
    <row r="7" spans="1:43" ht="30" customHeight="1" x14ac:dyDescent="0.25">
      <c r="A7" s="593"/>
      <c r="B7" s="659"/>
      <c r="C7" s="90" t="s">
        <v>2079</v>
      </c>
      <c r="D7" s="349" t="s">
        <v>4038</v>
      </c>
      <c r="E7" s="366">
        <v>100</v>
      </c>
      <c r="F7" s="366" t="s">
        <v>2616</v>
      </c>
      <c r="G7" s="228">
        <f>IFERROR(VLOOKUP(D7,Baza_cen[],4,0),0)</f>
        <v>24.5</v>
      </c>
      <c r="H7" s="521">
        <f>VLOOKUP(K7,RABATY!$B$7:$C$35,2,0)</f>
        <v>0</v>
      </c>
      <c r="I7" s="519">
        <f t="shared" si="0"/>
        <v>24.5</v>
      </c>
      <c r="K7" s="518" t="str">
        <f>RABATY!$B$34</f>
        <v>S_08</v>
      </c>
      <c r="P7" s="35"/>
      <c r="Q7" s="274" t="s">
        <v>2616</v>
      </c>
      <c r="R7" s="239"/>
      <c r="S7" s="239"/>
      <c r="T7" s="239"/>
      <c r="U7" s="239"/>
      <c r="V7" s="239"/>
      <c r="W7" s="239"/>
      <c r="X7" s="239"/>
      <c r="Y7" s="239"/>
      <c r="Z7" s="239"/>
      <c r="AA7" s="239"/>
      <c r="AB7" s="239"/>
      <c r="AC7" s="239"/>
      <c r="AD7" s="239"/>
      <c r="AE7" s="239"/>
      <c r="AF7" s="239"/>
      <c r="AG7" s="239"/>
      <c r="AH7" s="42">
        <f>P7*I7</f>
        <v>0</v>
      </c>
    </row>
    <row r="8" spans="1:43" ht="9.9499999999999993" customHeight="1" x14ac:dyDescent="0.25">
      <c r="E8" s="369"/>
      <c r="F8" s="369"/>
      <c r="G8" s="177"/>
      <c r="H8" s="522"/>
      <c r="I8" s="175"/>
      <c r="P8" s="374"/>
      <c r="Q8" s="374"/>
      <c r="R8" s="239"/>
      <c r="S8" s="239"/>
      <c r="T8" s="239"/>
      <c r="U8" s="239"/>
      <c r="V8" s="239"/>
      <c r="W8" s="239"/>
      <c r="X8" s="239"/>
      <c r="Y8" s="239"/>
      <c r="Z8" s="239"/>
      <c r="AA8" s="239"/>
      <c r="AB8" s="239"/>
      <c r="AC8" s="239"/>
      <c r="AD8" s="239"/>
      <c r="AE8" s="239"/>
      <c r="AF8" s="239"/>
      <c r="AG8" s="239"/>
      <c r="AH8" s="76"/>
    </row>
    <row r="9" spans="1:43" ht="39.950000000000003" customHeight="1" x14ac:dyDescent="0.25">
      <c r="A9" s="592"/>
      <c r="B9" s="657" t="s">
        <v>2617</v>
      </c>
      <c r="C9" s="360" t="s">
        <v>2080</v>
      </c>
      <c r="D9" s="336" t="s">
        <v>4033</v>
      </c>
      <c r="E9" s="362">
        <v>50</v>
      </c>
      <c r="F9" s="362" t="s">
        <v>2616</v>
      </c>
      <c r="G9" s="226">
        <f>IFERROR(VLOOKUP(D9,Baza_cen[],4,0),0)</f>
        <v>58.48</v>
      </c>
      <c r="H9" s="520">
        <f>VLOOKUP(K9,RABATY!$B$7:$C$35,2,0)</f>
        <v>0</v>
      </c>
      <c r="I9" s="109">
        <f t="shared" ref="I9:I14" si="1">G9*(1-H$5)</f>
        <v>58.48</v>
      </c>
      <c r="K9" s="518" t="str">
        <f>RABATY!$B$34</f>
        <v>S_08</v>
      </c>
      <c r="P9" s="35"/>
      <c r="Q9" s="274" t="s">
        <v>2616</v>
      </c>
      <c r="R9" s="239"/>
      <c r="S9" s="239"/>
      <c r="T9" s="239"/>
      <c r="U9" s="239"/>
      <c r="V9" s="239"/>
      <c r="W9" s="239"/>
      <c r="X9" s="239"/>
      <c r="Y9" s="239"/>
      <c r="Z9" s="239"/>
      <c r="AA9" s="239"/>
      <c r="AB9" s="239"/>
      <c r="AC9" s="239"/>
      <c r="AD9" s="239"/>
      <c r="AE9" s="239"/>
      <c r="AF9" s="239"/>
      <c r="AG9" s="239"/>
      <c r="AH9" s="42">
        <f t="shared" ref="AH9:AH14" si="2">P9*I9</f>
        <v>0</v>
      </c>
    </row>
    <row r="10" spans="1:43" ht="39.950000000000003" customHeight="1" x14ac:dyDescent="0.25">
      <c r="A10" s="592"/>
      <c r="B10" s="658"/>
      <c r="C10" s="91" t="s">
        <v>2081</v>
      </c>
      <c r="D10" s="337" t="s">
        <v>4034</v>
      </c>
      <c r="E10" s="364">
        <v>50</v>
      </c>
      <c r="F10" s="364" t="s">
        <v>2616</v>
      </c>
      <c r="G10" s="226">
        <f>IFERROR(VLOOKUP(D10,Baza_cen[],4,0),0)</f>
        <v>69.63</v>
      </c>
      <c r="H10" s="520">
        <f>VLOOKUP(K10,RABATY!$B$7:$C$35,2,0)</f>
        <v>0</v>
      </c>
      <c r="I10" s="109">
        <f t="shared" si="1"/>
        <v>69.63</v>
      </c>
      <c r="K10" s="518" t="str">
        <f>RABATY!$B$34</f>
        <v>S_08</v>
      </c>
      <c r="P10" s="35"/>
      <c r="Q10" s="274" t="s">
        <v>2616</v>
      </c>
      <c r="R10" s="239"/>
      <c r="S10" s="239"/>
      <c r="T10" s="239"/>
      <c r="U10" s="239"/>
      <c r="V10" s="239"/>
      <c r="W10" s="239"/>
      <c r="X10" s="239"/>
      <c r="Y10" s="239"/>
      <c r="Z10" s="239"/>
      <c r="AA10" s="239"/>
      <c r="AB10" s="239"/>
      <c r="AC10" s="239"/>
      <c r="AD10" s="239"/>
      <c r="AE10" s="239"/>
      <c r="AF10" s="239"/>
      <c r="AG10" s="239"/>
      <c r="AH10" s="42">
        <f t="shared" si="2"/>
        <v>0</v>
      </c>
    </row>
    <row r="11" spans="1:43" ht="39.950000000000003" customHeight="1" x14ac:dyDescent="0.25">
      <c r="A11" s="592"/>
      <c r="B11" s="658"/>
      <c r="C11" s="528" t="s">
        <v>2082</v>
      </c>
      <c r="D11" s="375" t="s">
        <v>4035</v>
      </c>
      <c r="E11" s="376">
        <v>50</v>
      </c>
      <c r="F11" s="376" t="s">
        <v>2616</v>
      </c>
      <c r="G11" s="228">
        <f>IFERROR(VLOOKUP(D11,Baza_cen[],4,0),0)</f>
        <v>86.78</v>
      </c>
      <c r="H11" s="521">
        <f>VLOOKUP(K11,RABATY!$B$7:$C$35,2,0)</f>
        <v>0</v>
      </c>
      <c r="I11" s="519">
        <f t="shared" si="1"/>
        <v>86.78</v>
      </c>
      <c r="K11" s="518" t="str">
        <f>RABATY!$B$34</f>
        <v>S_08</v>
      </c>
      <c r="P11" s="35"/>
      <c r="Q11" s="274" t="s">
        <v>2616</v>
      </c>
      <c r="R11" s="239"/>
      <c r="S11" s="239"/>
      <c r="T11" s="239"/>
      <c r="U11" s="239"/>
      <c r="V11" s="239"/>
      <c r="W11" s="239"/>
      <c r="X11" s="239"/>
      <c r="Y11" s="239"/>
      <c r="Z11" s="239"/>
      <c r="AA11" s="239"/>
      <c r="AB11" s="239"/>
      <c r="AC11" s="239"/>
      <c r="AD11" s="239"/>
      <c r="AE11" s="239"/>
      <c r="AF11" s="239"/>
      <c r="AG11" s="239"/>
      <c r="AH11" s="42">
        <f t="shared" si="2"/>
        <v>0</v>
      </c>
    </row>
    <row r="12" spans="1:43" ht="39.950000000000003" customHeight="1" x14ac:dyDescent="0.25">
      <c r="A12" s="592"/>
      <c r="B12" s="658"/>
      <c r="C12" s="360" t="s">
        <v>2083</v>
      </c>
      <c r="D12" s="336" t="s">
        <v>4039</v>
      </c>
      <c r="E12" s="362">
        <v>50</v>
      </c>
      <c r="F12" s="362" t="s">
        <v>2616</v>
      </c>
      <c r="G12" s="226">
        <f>IFERROR(VLOOKUP(D12,Baza_cen[],4,0),0)</f>
        <v>61.6</v>
      </c>
      <c r="H12" s="520">
        <f>VLOOKUP(K12,RABATY!$B$7:$C$35,2,0)</f>
        <v>0</v>
      </c>
      <c r="I12" s="109">
        <f t="shared" si="1"/>
        <v>61.6</v>
      </c>
      <c r="K12" s="518" t="str">
        <f>RABATY!$B$34</f>
        <v>S_08</v>
      </c>
      <c r="P12" s="35"/>
      <c r="Q12" s="274" t="s">
        <v>2616</v>
      </c>
      <c r="R12" s="239"/>
      <c r="S12" s="239"/>
      <c r="T12" s="239"/>
      <c r="U12" s="239"/>
      <c r="V12" s="239"/>
      <c r="W12" s="239"/>
      <c r="X12" s="239"/>
      <c r="Y12" s="239"/>
      <c r="Z12" s="239"/>
      <c r="AA12" s="239"/>
      <c r="AB12" s="239"/>
      <c r="AC12" s="239"/>
      <c r="AD12" s="239"/>
      <c r="AE12" s="239"/>
      <c r="AF12" s="239"/>
      <c r="AG12" s="239"/>
      <c r="AH12" s="42">
        <f t="shared" si="2"/>
        <v>0</v>
      </c>
    </row>
    <row r="13" spans="1:43" ht="39.950000000000003" customHeight="1" x14ac:dyDescent="0.25">
      <c r="A13" s="592"/>
      <c r="B13" s="658"/>
      <c r="C13" s="91" t="s">
        <v>2084</v>
      </c>
      <c r="D13" s="337" t="s">
        <v>4040</v>
      </c>
      <c r="E13" s="364">
        <v>50</v>
      </c>
      <c r="F13" s="364" t="s">
        <v>2616</v>
      </c>
      <c r="G13" s="226">
        <f>IFERROR(VLOOKUP(D13,Baza_cen[],4,0),0)</f>
        <v>75.739999999999995</v>
      </c>
      <c r="H13" s="520">
        <f>VLOOKUP(K13,RABATY!$B$7:$C$35,2,0)</f>
        <v>0</v>
      </c>
      <c r="I13" s="109">
        <f t="shared" si="1"/>
        <v>75.739999999999995</v>
      </c>
      <c r="K13" s="518" t="str">
        <f>RABATY!$B$34</f>
        <v>S_08</v>
      </c>
      <c r="P13" s="35"/>
      <c r="Q13" s="274" t="s">
        <v>2616</v>
      </c>
      <c r="R13" s="239"/>
      <c r="S13" s="239"/>
      <c r="T13" s="239"/>
      <c r="U13" s="239"/>
      <c r="V13" s="239"/>
      <c r="W13" s="239"/>
      <c r="X13" s="239"/>
      <c r="Y13" s="239"/>
      <c r="Z13" s="239"/>
      <c r="AA13" s="239"/>
      <c r="AB13" s="239"/>
      <c r="AC13" s="239"/>
      <c r="AD13" s="239"/>
      <c r="AE13" s="239"/>
      <c r="AF13" s="239"/>
      <c r="AG13" s="239"/>
      <c r="AH13" s="42">
        <f t="shared" si="2"/>
        <v>0</v>
      </c>
    </row>
    <row r="14" spans="1:43" ht="39.950000000000003" customHeight="1" x14ac:dyDescent="0.25">
      <c r="A14" s="593"/>
      <c r="B14" s="659"/>
      <c r="C14" s="90" t="s">
        <v>2085</v>
      </c>
      <c r="D14" s="349" t="s">
        <v>4041</v>
      </c>
      <c r="E14" s="366">
        <v>50</v>
      </c>
      <c r="F14" s="366" t="s">
        <v>2616</v>
      </c>
      <c r="G14" s="228">
        <f>IFERROR(VLOOKUP(D14,Baza_cen[],4,0),0)</f>
        <v>92.39</v>
      </c>
      <c r="H14" s="521">
        <f>VLOOKUP(K14,RABATY!$B$7:$C$35,2,0)</f>
        <v>0</v>
      </c>
      <c r="I14" s="519">
        <f t="shared" si="1"/>
        <v>92.39</v>
      </c>
      <c r="K14" s="518" t="str">
        <f>RABATY!$B$34</f>
        <v>S_08</v>
      </c>
      <c r="P14" s="35"/>
      <c r="Q14" s="274" t="s">
        <v>2616</v>
      </c>
      <c r="R14" s="239"/>
      <c r="S14" s="239"/>
      <c r="T14" s="239"/>
      <c r="U14" s="239"/>
      <c r="V14" s="239"/>
      <c r="W14" s="239"/>
      <c r="X14" s="239"/>
      <c r="Y14" s="239"/>
      <c r="Z14" s="239"/>
      <c r="AA14" s="239"/>
      <c r="AB14" s="239"/>
      <c r="AC14" s="239"/>
      <c r="AD14" s="239"/>
      <c r="AE14" s="239"/>
      <c r="AF14" s="239"/>
      <c r="AG14" s="239"/>
      <c r="AH14" s="42">
        <f t="shared" si="2"/>
        <v>0</v>
      </c>
    </row>
    <row r="15" spans="1:43" ht="9.9499999999999993" customHeight="1" x14ac:dyDescent="0.25">
      <c r="G15" s="177"/>
      <c r="H15" s="522"/>
      <c r="I15" s="45"/>
      <c r="P15" s="374"/>
      <c r="Q15" s="374"/>
      <c r="R15" s="239"/>
      <c r="S15" s="239"/>
      <c r="T15" s="239"/>
      <c r="U15" s="239"/>
      <c r="V15" s="239"/>
      <c r="W15" s="239"/>
      <c r="X15" s="239"/>
      <c r="Y15" s="239"/>
      <c r="Z15" s="239"/>
      <c r="AA15" s="239"/>
      <c r="AB15" s="239"/>
      <c r="AC15" s="239"/>
      <c r="AD15" s="239"/>
      <c r="AE15" s="239"/>
      <c r="AF15" s="239"/>
      <c r="AG15" s="239"/>
      <c r="AH15" s="76"/>
    </row>
    <row r="16" spans="1:43" ht="12.75" customHeight="1" x14ac:dyDescent="0.25">
      <c r="A16" s="592"/>
      <c r="B16" s="658"/>
      <c r="C16" s="91" t="s">
        <v>2086</v>
      </c>
      <c r="D16" s="337" t="s">
        <v>4042</v>
      </c>
      <c r="E16" s="364">
        <v>100</v>
      </c>
      <c r="F16" s="364" t="s">
        <v>2616</v>
      </c>
      <c r="G16" s="226">
        <f>IFERROR(VLOOKUP(D16,Baza_cen[],4,0),0)</f>
        <v>27.95</v>
      </c>
      <c r="H16" s="520">
        <f>VLOOKUP(K16,RABATY!$B$7:$C$35,2,0)</f>
        <v>0</v>
      </c>
      <c r="I16" s="109">
        <f t="shared" ref="I16:I23" si="3">G16*(1-H$5)</f>
        <v>27.95</v>
      </c>
      <c r="K16" s="518" t="str">
        <f>RABATY!$B$34</f>
        <v>S_08</v>
      </c>
      <c r="P16" s="35"/>
      <c r="Q16" s="274" t="s">
        <v>2616</v>
      </c>
      <c r="R16" s="239"/>
      <c r="S16" s="239"/>
      <c r="T16" s="239"/>
      <c r="U16" s="239"/>
      <c r="V16" s="239"/>
      <c r="W16" s="239"/>
      <c r="X16" s="239"/>
      <c r="Y16" s="239"/>
      <c r="Z16" s="239"/>
      <c r="AA16" s="239"/>
      <c r="AB16" s="239"/>
      <c r="AC16" s="239"/>
      <c r="AD16" s="239"/>
      <c r="AE16" s="239"/>
      <c r="AF16" s="239"/>
      <c r="AG16" s="239"/>
      <c r="AH16" s="42">
        <f t="shared" ref="AH16:AH23" si="4">P16*I16</f>
        <v>0</v>
      </c>
    </row>
    <row r="17" spans="1:34" ht="12.75" customHeight="1" x14ac:dyDescent="0.25">
      <c r="A17" s="592"/>
      <c r="B17" s="658"/>
      <c r="C17" s="91" t="s">
        <v>2087</v>
      </c>
      <c r="D17" s="337" t="s">
        <v>4043</v>
      </c>
      <c r="E17" s="364">
        <v>100</v>
      </c>
      <c r="F17" s="364" t="s">
        <v>2616</v>
      </c>
      <c r="G17" s="226">
        <f>IFERROR(VLOOKUP(D17,Baza_cen[],4,0),0)</f>
        <v>32.58</v>
      </c>
      <c r="H17" s="520">
        <f>VLOOKUP(K17,RABATY!$B$7:$C$35,2,0)</f>
        <v>0</v>
      </c>
      <c r="I17" s="109">
        <f t="shared" si="3"/>
        <v>32.58</v>
      </c>
      <c r="K17" s="518" t="str">
        <f>RABATY!$B$34</f>
        <v>S_08</v>
      </c>
      <c r="P17" s="35"/>
      <c r="Q17" s="274" t="s">
        <v>2616</v>
      </c>
      <c r="R17" s="239"/>
      <c r="S17" s="239"/>
      <c r="T17" s="239"/>
      <c r="U17" s="239"/>
      <c r="V17" s="239"/>
      <c r="W17" s="239"/>
      <c r="X17" s="239"/>
      <c r="Y17" s="239"/>
      <c r="Z17" s="239"/>
      <c r="AA17" s="239"/>
      <c r="AB17" s="239"/>
      <c r="AC17" s="239"/>
      <c r="AD17" s="239"/>
      <c r="AE17" s="239"/>
      <c r="AF17" s="239"/>
      <c r="AG17" s="239"/>
      <c r="AH17" s="42">
        <f t="shared" si="4"/>
        <v>0</v>
      </c>
    </row>
    <row r="18" spans="1:34" ht="12.75" customHeight="1" x14ac:dyDescent="0.25">
      <c r="A18" s="592"/>
      <c r="B18" s="658"/>
      <c r="C18" s="91" t="s">
        <v>2088</v>
      </c>
      <c r="D18" s="337" t="s">
        <v>4044</v>
      </c>
      <c r="E18" s="364">
        <v>100</v>
      </c>
      <c r="F18" s="364" t="s">
        <v>2616</v>
      </c>
      <c r="G18" s="226">
        <f>IFERROR(VLOOKUP(D18,Baza_cen[],4,0),0)</f>
        <v>43.77</v>
      </c>
      <c r="H18" s="520">
        <f>VLOOKUP(K18,RABATY!$B$7:$C$35,2,0)</f>
        <v>0</v>
      </c>
      <c r="I18" s="109">
        <f t="shared" si="3"/>
        <v>43.77</v>
      </c>
      <c r="K18" s="518" t="str">
        <f>RABATY!$B$34</f>
        <v>S_08</v>
      </c>
      <c r="P18" s="35"/>
      <c r="Q18" s="274" t="s">
        <v>2616</v>
      </c>
      <c r="R18" s="239"/>
      <c r="S18" s="239"/>
      <c r="T18" s="239"/>
      <c r="U18" s="239"/>
      <c r="V18" s="239"/>
      <c r="W18" s="239"/>
      <c r="X18" s="239"/>
      <c r="Y18" s="239"/>
      <c r="Z18" s="239"/>
      <c r="AA18" s="239"/>
      <c r="AB18" s="239"/>
      <c r="AC18" s="239"/>
      <c r="AD18" s="239"/>
      <c r="AE18" s="239"/>
      <c r="AF18" s="239"/>
      <c r="AG18" s="239"/>
      <c r="AH18" s="42">
        <f t="shared" si="4"/>
        <v>0</v>
      </c>
    </row>
    <row r="19" spans="1:34" ht="12.75" customHeight="1" x14ac:dyDescent="0.25">
      <c r="A19" s="592"/>
      <c r="B19" s="658"/>
      <c r="C19" s="91" t="s">
        <v>2089</v>
      </c>
      <c r="D19" s="337" t="s">
        <v>4046</v>
      </c>
      <c r="E19" s="364">
        <v>100</v>
      </c>
      <c r="F19" s="364" t="s">
        <v>2616</v>
      </c>
      <c r="G19" s="226">
        <f>IFERROR(VLOOKUP(D19,Baza_cen[],4,0),0)</f>
        <v>57.41</v>
      </c>
      <c r="H19" s="520">
        <f>VLOOKUP(K19,RABATY!$B$7:$C$35,2,0)</f>
        <v>0</v>
      </c>
      <c r="I19" s="109">
        <f t="shared" si="3"/>
        <v>57.41</v>
      </c>
      <c r="K19" s="518" t="str">
        <f>RABATY!$B$34</f>
        <v>S_08</v>
      </c>
      <c r="P19" s="35"/>
      <c r="Q19" s="274" t="s">
        <v>2616</v>
      </c>
      <c r="R19" s="239"/>
      <c r="S19" s="239"/>
      <c r="T19" s="239"/>
      <c r="U19" s="239"/>
      <c r="V19" s="239"/>
      <c r="W19" s="239"/>
      <c r="X19" s="239"/>
      <c r="Y19" s="239"/>
      <c r="Z19" s="239"/>
      <c r="AA19" s="239"/>
      <c r="AB19" s="239"/>
      <c r="AC19" s="239"/>
      <c r="AD19" s="239"/>
      <c r="AE19" s="239"/>
      <c r="AF19" s="239"/>
      <c r="AG19" s="239"/>
      <c r="AH19" s="42">
        <f t="shared" si="4"/>
        <v>0</v>
      </c>
    </row>
    <row r="20" spans="1:34" ht="12.75" customHeight="1" x14ac:dyDescent="0.25">
      <c r="A20" s="592"/>
      <c r="B20" s="658"/>
      <c r="C20" s="91" t="s">
        <v>2090</v>
      </c>
      <c r="D20" s="337" t="s">
        <v>4045</v>
      </c>
      <c r="E20" s="364">
        <v>100</v>
      </c>
      <c r="F20" s="364" t="s">
        <v>2616</v>
      </c>
      <c r="G20" s="226">
        <f>IFERROR(VLOOKUP(D20,Baza_cen[],4,0),0)</f>
        <v>70.349999999999994</v>
      </c>
      <c r="H20" s="520">
        <f>VLOOKUP(K20,RABATY!$B$7:$C$35,2,0)</f>
        <v>0</v>
      </c>
      <c r="I20" s="109">
        <f t="shared" si="3"/>
        <v>70.349999999999994</v>
      </c>
      <c r="K20" s="518" t="str">
        <f>RABATY!$B$34</f>
        <v>S_08</v>
      </c>
      <c r="P20" s="35"/>
      <c r="Q20" s="274" t="s">
        <v>2616</v>
      </c>
      <c r="R20" s="239"/>
      <c r="S20" s="239"/>
      <c r="T20" s="239"/>
      <c r="U20" s="239"/>
      <c r="V20" s="239"/>
      <c r="W20" s="239"/>
      <c r="X20" s="239"/>
      <c r="Y20" s="239"/>
      <c r="Z20" s="239"/>
      <c r="AA20" s="239"/>
      <c r="AB20" s="239"/>
      <c r="AC20" s="239"/>
      <c r="AD20" s="239"/>
      <c r="AE20" s="239"/>
      <c r="AF20" s="239"/>
      <c r="AG20" s="239"/>
      <c r="AH20" s="42">
        <f t="shared" si="4"/>
        <v>0</v>
      </c>
    </row>
    <row r="21" spans="1:34" ht="12.75" customHeight="1" x14ac:dyDescent="0.25">
      <c r="A21" s="592"/>
      <c r="B21" s="658"/>
      <c r="C21" s="91" t="s">
        <v>2091</v>
      </c>
      <c r="D21" s="337" t="s">
        <v>4047</v>
      </c>
      <c r="E21" s="364">
        <v>100</v>
      </c>
      <c r="F21" s="364" t="s">
        <v>2616</v>
      </c>
      <c r="G21" s="226">
        <f>IFERROR(VLOOKUP(D21,Baza_cen[],4,0),0)</f>
        <v>87.54</v>
      </c>
      <c r="H21" s="520">
        <f>VLOOKUP(K21,RABATY!$B$7:$C$35,2,0)</f>
        <v>0</v>
      </c>
      <c r="I21" s="109">
        <f t="shared" si="3"/>
        <v>87.54</v>
      </c>
      <c r="K21" s="518" t="str">
        <f>RABATY!$B$34</f>
        <v>S_08</v>
      </c>
      <c r="P21" s="35"/>
      <c r="Q21" s="274" t="s">
        <v>2616</v>
      </c>
      <c r="R21" s="239"/>
      <c r="S21" s="239"/>
      <c r="T21" s="239"/>
      <c r="U21" s="239"/>
      <c r="V21" s="239"/>
      <c r="W21" s="239"/>
      <c r="X21" s="239"/>
      <c r="Y21" s="239"/>
      <c r="Z21" s="239"/>
      <c r="AA21" s="239"/>
      <c r="AB21" s="239"/>
      <c r="AC21" s="239"/>
      <c r="AD21" s="239"/>
      <c r="AE21" s="239"/>
      <c r="AF21" s="239"/>
      <c r="AG21" s="239"/>
      <c r="AH21" s="42">
        <f t="shared" si="4"/>
        <v>0</v>
      </c>
    </row>
    <row r="22" spans="1:34" ht="12.75" customHeight="1" x14ac:dyDescent="0.25">
      <c r="A22" s="592"/>
      <c r="B22" s="658"/>
      <c r="C22" s="91" t="s">
        <v>2092</v>
      </c>
      <c r="D22" s="337" t="s">
        <v>4048</v>
      </c>
      <c r="E22" s="364">
        <v>100</v>
      </c>
      <c r="F22" s="364" t="s">
        <v>2616</v>
      </c>
      <c r="G22" s="226">
        <f>IFERROR(VLOOKUP(D22,Baza_cen[],4,0),0)</f>
        <v>128.99</v>
      </c>
      <c r="H22" s="520">
        <f>VLOOKUP(K22,RABATY!$B$7:$C$35,2,0)</f>
        <v>0</v>
      </c>
      <c r="I22" s="109">
        <f t="shared" si="3"/>
        <v>128.99</v>
      </c>
      <c r="K22" s="518" t="str">
        <f>RABATY!$B$34</f>
        <v>S_08</v>
      </c>
      <c r="P22" s="35"/>
      <c r="Q22" s="274" t="s">
        <v>2616</v>
      </c>
      <c r="R22" s="239"/>
      <c r="S22" s="239"/>
      <c r="T22" s="239"/>
      <c r="U22" s="239"/>
      <c r="V22" s="239"/>
      <c r="W22" s="239"/>
      <c r="X22" s="239"/>
      <c r="Y22" s="239"/>
      <c r="Z22" s="239"/>
      <c r="AA22" s="239"/>
      <c r="AB22" s="239"/>
      <c r="AC22" s="239"/>
      <c r="AD22" s="239"/>
      <c r="AE22" s="239"/>
      <c r="AF22" s="239"/>
      <c r="AG22" s="239"/>
      <c r="AH22" s="42">
        <f t="shared" si="4"/>
        <v>0</v>
      </c>
    </row>
    <row r="23" spans="1:34" ht="12.75" customHeight="1" x14ac:dyDescent="0.25">
      <c r="A23" s="592"/>
      <c r="B23" s="658"/>
      <c r="C23" s="91" t="s">
        <v>2093</v>
      </c>
      <c r="D23" s="337" t="s">
        <v>4049</v>
      </c>
      <c r="E23" s="364">
        <v>100</v>
      </c>
      <c r="F23" s="364" t="s">
        <v>2616</v>
      </c>
      <c r="G23" s="226">
        <f>IFERROR(VLOOKUP(D23,Baza_cen[],4,0),0)</f>
        <v>149.71</v>
      </c>
      <c r="H23" s="520">
        <f>VLOOKUP(K23,RABATY!$B$7:$C$35,2,0)</f>
        <v>0</v>
      </c>
      <c r="I23" s="109">
        <f t="shared" si="3"/>
        <v>149.71</v>
      </c>
      <c r="K23" s="518" t="str">
        <f>RABATY!$B$34</f>
        <v>S_08</v>
      </c>
      <c r="P23" s="35"/>
      <c r="Q23" s="274" t="s">
        <v>2616</v>
      </c>
      <c r="R23" s="239"/>
      <c r="S23" s="239"/>
      <c r="T23" s="239"/>
      <c r="U23" s="239"/>
      <c r="V23" s="239"/>
      <c r="W23" s="239"/>
      <c r="X23" s="239"/>
      <c r="Y23" s="239"/>
      <c r="Z23" s="239"/>
      <c r="AA23" s="239"/>
      <c r="AB23" s="239"/>
      <c r="AC23" s="239"/>
      <c r="AD23" s="239"/>
      <c r="AE23" s="239"/>
      <c r="AF23" s="239"/>
      <c r="AG23" s="239"/>
      <c r="AH23" s="42">
        <f t="shared" si="4"/>
        <v>0</v>
      </c>
    </row>
    <row r="24" spans="1:34" ht="9.9499999999999993" customHeight="1" x14ac:dyDescent="0.25">
      <c r="G24" s="177"/>
      <c r="H24" s="522"/>
      <c r="I24" s="45"/>
      <c r="P24" s="374"/>
      <c r="Q24" s="374"/>
      <c r="R24" s="239"/>
      <c r="S24" s="239"/>
      <c r="T24" s="239"/>
      <c r="U24" s="239"/>
      <c r="V24" s="239"/>
      <c r="W24" s="239"/>
      <c r="X24" s="239"/>
      <c r="Y24" s="239"/>
      <c r="Z24" s="239"/>
      <c r="AA24" s="239"/>
      <c r="AB24" s="239"/>
      <c r="AC24" s="239"/>
      <c r="AD24" s="239"/>
      <c r="AE24" s="239"/>
      <c r="AF24" s="239"/>
      <c r="AG24" s="239"/>
      <c r="AH24" s="76"/>
    </row>
    <row r="25" spans="1:34" ht="15" x14ac:dyDescent="0.25">
      <c r="A25" s="592"/>
      <c r="B25" s="657" t="s">
        <v>2618</v>
      </c>
      <c r="C25" s="360" t="s">
        <v>4056</v>
      </c>
      <c r="D25" s="336" t="s">
        <v>4050</v>
      </c>
      <c r="E25" s="362">
        <v>100</v>
      </c>
      <c r="F25" s="362" t="s">
        <v>2616</v>
      </c>
      <c r="G25" s="226">
        <f>IFERROR(VLOOKUP(D25,Baza_cen[],4,0),0)</f>
        <v>49.92</v>
      </c>
      <c r="H25" s="520">
        <f>VLOOKUP(K25,RABATY!$B$7:$C$35,2,0)</f>
        <v>0</v>
      </c>
      <c r="I25" s="109">
        <f t="shared" ref="I25:I29" si="5">G25*(1-H$5)</f>
        <v>49.92</v>
      </c>
      <c r="K25" s="518" t="str">
        <f>RABATY!$B$35</f>
        <v>S_09</v>
      </c>
      <c r="P25" s="35"/>
      <c r="Q25" s="274" t="s">
        <v>2616</v>
      </c>
      <c r="R25" s="239"/>
      <c r="S25" s="239"/>
      <c r="T25" s="239"/>
      <c r="U25" s="239"/>
      <c r="V25" s="239"/>
      <c r="W25" s="239"/>
      <c r="X25" s="239"/>
      <c r="Y25" s="239"/>
      <c r="Z25" s="239"/>
      <c r="AA25" s="239"/>
      <c r="AB25" s="239"/>
      <c r="AC25" s="239"/>
      <c r="AD25" s="239"/>
      <c r="AE25" s="239"/>
      <c r="AF25" s="239"/>
      <c r="AG25" s="239"/>
      <c r="AH25" s="42">
        <f t="shared" ref="AH25:AH29" si="6">P25*I25</f>
        <v>0</v>
      </c>
    </row>
    <row r="26" spans="1:34" ht="15" x14ac:dyDescent="0.25">
      <c r="A26" s="592"/>
      <c r="B26" s="658"/>
      <c r="C26" s="529" t="s">
        <v>4057</v>
      </c>
      <c r="D26" s="337" t="s">
        <v>4051</v>
      </c>
      <c r="E26" s="364">
        <v>100</v>
      </c>
      <c r="F26" s="364" t="s">
        <v>2616</v>
      </c>
      <c r="G26" s="226">
        <f>IFERROR(VLOOKUP(D26,Baza_cen[],4,0),0)</f>
        <v>66.39</v>
      </c>
      <c r="H26" s="520">
        <f>VLOOKUP(K26,RABATY!$B$7:$C$35,2,0)</f>
        <v>0</v>
      </c>
      <c r="I26" s="109">
        <f t="shared" si="5"/>
        <v>66.39</v>
      </c>
      <c r="K26" s="518" t="str">
        <f>RABATY!$B$35</f>
        <v>S_09</v>
      </c>
      <c r="P26" s="35"/>
      <c r="Q26" s="274" t="s">
        <v>2616</v>
      </c>
      <c r="R26" s="239"/>
      <c r="S26" s="239"/>
      <c r="T26" s="239"/>
      <c r="U26" s="239"/>
      <c r="V26" s="239"/>
      <c r="W26" s="239"/>
      <c r="X26" s="239"/>
      <c r="Y26" s="239"/>
      <c r="Z26" s="239"/>
      <c r="AA26" s="239"/>
      <c r="AB26" s="239"/>
      <c r="AC26" s="239"/>
      <c r="AD26" s="239"/>
      <c r="AE26" s="239"/>
      <c r="AF26" s="239"/>
      <c r="AG26" s="239"/>
      <c r="AH26" s="42">
        <f t="shared" si="6"/>
        <v>0</v>
      </c>
    </row>
    <row r="27" spans="1:34" ht="15" x14ac:dyDescent="0.25">
      <c r="A27" s="592"/>
      <c r="B27" s="658"/>
      <c r="C27" s="529" t="s">
        <v>4058</v>
      </c>
      <c r="D27" s="337" t="s">
        <v>4052</v>
      </c>
      <c r="E27" s="364">
        <v>101</v>
      </c>
      <c r="F27" s="364" t="s">
        <v>4055</v>
      </c>
      <c r="G27" s="226">
        <f>IFERROR(VLOOKUP(D27,Baza_cen[],4,0),0)</f>
        <v>71.06</v>
      </c>
      <c r="H27" s="520">
        <f>VLOOKUP(K27,RABATY!$B$7:$C$35,2,0)</f>
        <v>0</v>
      </c>
      <c r="I27" s="109">
        <f t="shared" ref="I27" si="7">G27*(1-H$5)</f>
        <v>71.06</v>
      </c>
      <c r="K27" s="518" t="str">
        <f>RABATY!$B$35</f>
        <v>S_09</v>
      </c>
      <c r="P27" s="35"/>
      <c r="Q27" s="274" t="s">
        <v>2616</v>
      </c>
      <c r="R27" s="239"/>
      <c r="S27" s="239"/>
      <c r="T27" s="239"/>
      <c r="U27" s="239"/>
      <c r="V27" s="239"/>
      <c r="W27" s="239"/>
      <c r="X27" s="239"/>
      <c r="Y27" s="239"/>
      <c r="Z27" s="239"/>
      <c r="AA27" s="239"/>
      <c r="AB27" s="239"/>
      <c r="AC27" s="239"/>
      <c r="AD27" s="239"/>
      <c r="AE27" s="239"/>
      <c r="AF27" s="239"/>
      <c r="AG27" s="239"/>
      <c r="AH27" s="42">
        <f t="shared" ref="AH27" si="8">P27*I27</f>
        <v>0</v>
      </c>
    </row>
    <row r="28" spans="1:34" ht="15" x14ac:dyDescent="0.25">
      <c r="A28" s="592"/>
      <c r="B28" s="658"/>
      <c r="C28" s="91" t="s">
        <v>4059</v>
      </c>
      <c r="D28" s="337" t="s">
        <v>4053</v>
      </c>
      <c r="E28" s="364">
        <v>100</v>
      </c>
      <c r="F28" s="364" t="s">
        <v>2616</v>
      </c>
      <c r="G28" s="226">
        <f>IFERROR(VLOOKUP(D28,Baza_cen[],4,0),0)</f>
        <v>83.41</v>
      </c>
      <c r="H28" s="520">
        <f>VLOOKUP(K28,RABATY!$B$7:$C$35,2,0)</f>
        <v>0</v>
      </c>
      <c r="I28" s="109">
        <f t="shared" si="5"/>
        <v>83.41</v>
      </c>
      <c r="K28" s="518" t="str">
        <f>RABATY!$B$35</f>
        <v>S_09</v>
      </c>
      <c r="P28" s="35"/>
      <c r="Q28" s="274" t="s">
        <v>2616</v>
      </c>
      <c r="R28" s="239"/>
      <c r="S28" s="239"/>
      <c r="T28" s="239"/>
      <c r="U28" s="239"/>
      <c r="V28" s="239"/>
      <c r="W28" s="239"/>
      <c r="X28" s="239"/>
      <c r="Y28" s="239"/>
      <c r="Z28" s="239"/>
      <c r="AA28" s="239"/>
      <c r="AB28" s="239"/>
      <c r="AC28" s="239"/>
      <c r="AD28" s="239"/>
      <c r="AE28" s="239"/>
      <c r="AF28" s="239"/>
      <c r="AG28" s="239"/>
      <c r="AH28" s="42">
        <f t="shared" si="6"/>
        <v>0</v>
      </c>
    </row>
    <row r="29" spans="1:34" ht="15" x14ac:dyDescent="0.25">
      <c r="A29" s="593"/>
      <c r="B29" s="659"/>
      <c r="C29" s="530" t="s">
        <v>4060</v>
      </c>
      <c r="D29" s="349" t="s">
        <v>4054</v>
      </c>
      <c r="E29" s="377">
        <v>100</v>
      </c>
      <c r="F29" s="377" t="s">
        <v>2616</v>
      </c>
      <c r="G29" s="228">
        <f>IFERROR(VLOOKUP(D29,Baza_cen[],4,0),0)</f>
        <v>113.5</v>
      </c>
      <c r="H29" s="521">
        <f>VLOOKUP(K29,RABATY!$B$7:$C$35,2,0)</f>
        <v>0</v>
      </c>
      <c r="I29" s="519">
        <f t="shared" si="5"/>
        <v>113.5</v>
      </c>
      <c r="K29" s="518" t="str">
        <f>RABATY!$B$35</f>
        <v>S_09</v>
      </c>
      <c r="P29" s="35"/>
      <c r="Q29" s="274" t="s">
        <v>2616</v>
      </c>
      <c r="R29" s="239"/>
      <c r="S29" s="239"/>
      <c r="T29" s="239"/>
      <c r="U29" s="239"/>
      <c r="V29" s="239"/>
      <c r="W29" s="239"/>
      <c r="X29" s="239"/>
      <c r="Y29" s="239"/>
      <c r="Z29" s="239"/>
      <c r="AA29" s="239"/>
      <c r="AB29" s="239"/>
      <c r="AC29" s="239"/>
      <c r="AD29" s="239"/>
      <c r="AE29" s="239"/>
      <c r="AF29" s="239"/>
      <c r="AG29" s="239"/>
      <c r="AH29" s="42">
        <f t="shared" si="6"/>
        <v>0</v>
      </c>
    </row>
    <row r="30" spans="1:34" ht="12" customHeight="1" x14ac:dyDescent="0.25">
      <c r="G30" s="177"/>
      <c r="H30" s="522"/>
      <c r="I30" s="45"/>
      <c r="P30" s="374"/>
      <c r="Q30" s="374"/>
      <c r="R30" s="239"/>
      <c r="S30" s="239"/>
      <c r="T30" s="239"/>
      <c r="U30" s="239"/>
      <c r="V30" s="239"/>
      <c r="W30" s="239"/>
      <c r="X30" s="239"/>
      <c r="Y30" s="239"/>
      <c r="Z30" s="239"/>
      <c r="AA30" s="239"/>
      <c r="AB30" s="239"/>
      <c r="AC30" s="239"/>
      <c r="AD30" s="239"/>
      <c r="AE30" s="239"/>
      <c r="AF30" s="239"/>
      <c r="AG30" s="239"/>
      <c r="AH30" s="76"/>
    </row>
    <row r="31" spans="1:34" ht="20.45" customHeight="1" x14ac:dyDescent="0.25">
      <c r="A31" s="592"/>
      <c r="B31" s="657" t="s">
        <v>2619</v>
      </c>
      <c r="C31" s="360" t="s">
        <v>2094</v>
      </c>
      <c r="D31" s="336" t="s">
        <v>4061</v>
      </c>
      <c r="E31" s="362">
        <v>1000</v>
      </c>
      <c r="F31" s="362" t="s">
        <v>2616</v>
      </c>
      <c r="G31" s="226">
        <f>IFERROR(VLOOKUP(D31,Baza_cen[],4,0),0)</f>
        <v>4.92</v>
      </c>
      <c r="H31" s="520">
        <f>VLOOKUP(K31,RABATY!$B$7:$C$35,2,0)</f>
        <v>0</v>
      </c>
      <c r="I31" s="109">
        <f t="shared" ref="I31:I34" si="9">G31*(1-H$5)</f>
        <v>4.92</v>
      </c>
      <c r="K31" s="518" t="str">
        <f>RABATY!$B$34</f>
        <v>S_08</v>
      </c>
      <c r="P31" s="35"/>
      <c r="Q31" s="274" t="s">
        <v>2616</v>
      </c>
      <c r="R31" s="239"/>
      <c r="S31" s="239"/>
      <c r="T31" s="239"/>
      <c r="U31" s="239"/>
      <c r="V31" s="239"/>
      <c r="W31" s="239"/>
      <c r="X31" s="239"/>
      <c r="Y31" s="239"/>
      <c r="Z31" s="239"/>
      <c r="AA31" s="239"/>
      <c r="AB31" s="239"/>
      <c r="AC31" s="239"/>
      <c r="AD31" s="239"/>
      <c r="AE31" s="239"/>
      <c r="AF31" s="239"/>
      <c r="AG31" s="239"/>
      <c r="AH31" s="42">
        <f>P31*I31</f>
        <v>0</v>
      </c>
    </row>
    <row r="32" spans="1:34" ht="20.45" customHeight="1" x14ac:dyDescent="0.25">
      <c r="A32" s="592"/>
      <c r="B32" s="658"/>
      <c r="C32" s="91" t="s">
        <v>2095</v>
      </c>
      <c r="D32" s="337" t="s">
        <v>4062</v>
      </c>
      <c r="E32" s="364">
        <v>1000</v>
      </c>
      <c r="F32" s="364" t="s">
        <v>2616</v>
      </c>
      <c r="G32" s="226">
        <f>IFERROR(VLOOKUP(D32,Baza_cen[],4,0),0)</f>
        <v>5.48</v>
      </c>
      <c r="H32" s="520">
        <f>VLOOKUP(K32,RABATY!$B$7:$C$35,2,0)</f>
        <v>0</v>
      </c>
      <c r="I32" s="109">
        <f t="shared" si="9"/>
        <v>5.48</v>
      </c>
      <c r="K32" s="518" t="str">
        <f>RABATY!$B$34</f>
        <v>S_08</v>
      </c>
      <c r="P32" s="35"/>
      <c r="Q32" s="274" t="s">
        <v>2616</v>
      </c>
      <c r="R32" s="239"/>
      <c r="S32" s="239"/>
      <c r="T32" s="239"/>
      <c r="U32" s="239"/>
      <c r="V32" s="239"/>
      <c r="W32" s="239"/>
      <c r="X32" s="239"/>
      <c r="Y32" s="239"/>
      <c r="Z32" s="239"/>
      <c r="AA32" s="239"/>
      <c r="AB32" s="239"/>
      <c r="AC32" s="239"/>
      <c r="AD32" s="239"/>
      <c r="AE32" s="239"/>
      <c r="AF32" s="239"/>
      <c r="AG32" s="239"/>
      <c r="AH32" s="42">
        <f>P32*I32</f>
        <v>0</v>
      </c>
    </row>
    <row r="33" spans="1:34" ht="20.45" customHeight="1" x14ac:dyDescent="0.25">
      <c r="A33" s="592"/>
      <c r="B33" s="658"/>
      <c r="C33" s="91" t="s">
        <v>2096</v>
      </c>
      <c r="D33" s="337" t="s">
        <v>4063</v>
      </c>
      <c r="E33" s="364">
        <v>500</v>
      </c>
      <c r="F33" s="364" t="s">
        <v>2616</v>
      </c>
      <c r="G33" s="226">
        <f>IFERROR(VLOOKUP(D33,Baza_cen[],4,0),0)</f>
        <v>6.4</v>
      </c>
      <c r="H33" s="520">
        <f>VLOOKUP(K33,RABATY!$B$7:$C$35,2,0)</f>
        <v>0</v>
      </c>
      <c r="I33" s="109">
        <f t="shared" si="9"/>
        <v>6.4</v>
      </c>
      <c r="K33" s="518" t="str">
        <f>RABATY!$B$34</f>
        <v>S_08</v>
      </c>
      <c r="P33" s="35"/>
      <c r="Q33" s="274" t="s">
        <v>2616</v>
      </c>
      <c r="R33" s="239"/>
      <c r="S33" s="239"/>
      <c r="T33" s="239"/>
      <c r="U33" s="239"/>
      <c r="V33" s="239"/>
      <c r="W33" s="239"/>
      <c r="X33" s="239"/>
      <c r="Y33" s="239"/>
      <c r="Z33" s="239"/>
      <c r="AA33" s="239"/>
      <c r="AB33" s="239"/>
      <c r="AC33" s="239"/>
      <c r="AD33" s="239"/>
      <c r="AE33" s="239"/>
      <c r="AF33" s="239"/>
      <c r="AG33" s="239"/>
      <c r="AH33" s="42">
        <f>P33*I33</f>
        <v>0</v>
      </c>
    </row>
    <row r="34" spans="1:34" ht="20.45" customHeight="1" x14ac:dyDescent="0.25">
      <c r="A34" s="593"/>
      <c r="B34" s="659"/>
      <c r="C34" s="90" t="s">
        <v>2097</v>
      </c>
      <c r="D34" s="349" t="s">
        <v>4064</v>
      </c>
      <c r="E34" s="366">
        <v>500</v>
      </c>
      <c r="F34" s="366" t="s">
        <v>2616</v>
      </c>
      <c r="G34" s="228">
        <f>IFERROR(VLOOKUP(D34,Baza_cen[],4,0),0)</f>
        <v>7.02</v>
      </c>
      <c r="H34" s="521">
        <f>VLOOKUP(K34,RABATY!$B$7:$C$35,2,0)</f>
        <v>0</v>
      </c>
      <c r="I34" s="519">
        <f t="shared" si="9"/>
        <v>7.02</v>
      </c>
      <c r="K34" s="518" t="str">
        <f>RABATY!$B$34</f>
        <v>S_08</v>
      </c>
      <c r="P34" s="35"/>
      <c r="Q34" s="274" t="s">
        <v>2616</v>
      </c>
      <c r="R34" s="239"/>
      <c r="S34" s="239"/>
      <c r="T34" s="239"/>
      <c r="U34" s="239"/>
      <c r="V34" s="239"/>
      <c r="W34" s="239"/>
      <c r="X34" s="239"/>
      <c r="Y34" s="239"/>
      <c r="Z34" s="239"/>
      <c r="AA34" s="239"/>
      <c r="AB34" s="239"/>
      <c r="AC34" s="239"/>
      <c r="AD34" s="239"/>
      <c r="AE34" s="239"/>
      <c r="AF34" s="239"/>
      <c r="AG34" s="239"/>
      <c r="AH34" s="42">
        <f>P34*I34</f>
        <v>0</v>
      </c>
    </row>
    <row r="35" spans="1:34" ht="11.25" customHeight="1" x14ac:dyDescent="0.25">
      <c r="G35" s="177"/>
      <c r="H35" s="522"/>
      <c r="I35" s="168"/>
      <c r="P35" s="374"/>
      <c r="Q35" s="374"/>
      <c r="R35" s="239"/>
      <c r="S35" s="239"/>
      <c r="T35" s="239"/>
      <c r="U35" s="239"/>
      <c r="V35" s="239"/>
      <c r="W35" s="239"/>
      <c r="X35" s="239"/>
      <c r="Y35" s="239"/>
      <c r="Z35" s="239"/>
      <c r="AA35" s="239"/>
      <c r="AB35" s="239"/>
      <c r="AC35" s="239"/>
      <c r="AD35" s="239"/>
      <c r="AE35" s="239"/>
      <c r="AF35" s="239"/>
      <c r="AG35" s="239"/>
      <c r="AH35" s="76"/>
    </row>
    <row r="36" spans="1:34" ht="20.45" customHeight="1" x14ac:dyDescent="0.25">
      <c r="A36" s="592"/>
      <c r="B36" s="657" t="s">
        <v>2620</v>
      </c>
      <c r="C36" s="360" t="s">
        <v>2098</v>
      </c>
      <c r="D36" s="336" t="s">
        <v>4065</v>
      </c>
      <c r="E36" s="362">
        <v>1000</v>
      </c>
      <c r="F36" s="362" t="s">
        <v>2616</v>
      </c>
      <c r="G36" s="226">
        <f>IFERROR(VLOOKUP(D36,Baza_cen[],4,0),0)</f>
        <v>3.95</v>
      </c>
      <c r="H36" s="520">
        <f>VLOOKUP(K36,RABATY!$B$7:$C$35,2,0)</f>
        <v>0</v>
      </c>
      <c r="I36" s="109">
        <f t="shared" ref="I36:I40" si="10">G36*(1-H$5)</f>
        <v>3.95</v>
      </c>
      <c r="K36" s="518" t="str">
        <f>RABATY!$B$34</f>
        <v>S_08</v>
      </c>
      <c r="P36" s="35"/>
      <c r="Q36" s="274" t="s">
        <v>2616</v>
      </c>
      <c r="R36" s="239"/>
      <c r="S36" s="239"/>
      <c r="T36" s="239"/>
      <c r="U36" s="239"/>
      <c r="V36" s="239"/>
      <c r="W36" s="239"/>
      <c r="X36" s="239"/>
      <c r="Y36" s="239"/>
      <c r="Z36" s="239"/>
      <c r="AA36" s="239"/>
      <c r="AB36" s="239"/>
      <c r="AC36" s="239"/>
      <c r="AD36" s="239"/>
      <c r="AE36" s="239"/>
      <c r="AF36" s="239"/>
      <c r="AG36" s="239"/>
      <c r="AH36" s="42">
        <f>P36*I36</f>
        <v>0</v>
      </c>
    </row>
    <row r="37" spans="1:34" ht="20.45" customHeight="1" x14ac:dyDescent="0.25">
      <c r="A37" s="592"/>
      <c r="B37" s="658"/>
      <c r="C37" s="91" t="s">
        <v>2099</v>
      </c>
      <c r="D37" s="337" t="s">
        <v>4066</v>
      </c>
      <c r="E37" s="364">
        <v>1000</v>
      </c>
      <c r="F37" s="364" t="s">
        <v>2616</v>
      </c>
      <c r="G37" s="226">
        <f>IFERROR(VLOOKUP(D37,Baza_cen[],4,0),0)</f>
        <v>4.3600000000000003</v>
      </c>
      <c r="H37" s="520">
        <f>VLOOKUP(K37,RABATY!$B$7:$C$35,2,0)</f>
        <v>0</v>
      </c>
      <c r="I37" s="109">
        <f t="shared" si="10"/>
        <v>4.3600000000000003</v>
      </c>
      <c r="K37" s="518" t="str">
        <f>RABATY!$B$34</f>
        <v>S_08</v>
      </c>
      <c r="P37" s="35"/>
      <c r="Q37" s="274" t="s">
        <v>2616</v>
      </c>
      <c r="R37" s="239"/>
      <c r="S37" s="239"/>
      <c r="T37" s="239"/>
      <c r="U37" s="239"/>
      <c r="V37" s="239"/>
      <c r="W37" s="239"/>
      <c r="X37" s="239"/>
      <c r="Y37" s="239"/>
      <c r="Z37" s="239"/>
      <c r="AA37" s="239"/>
      <c r="AB37" s="239"/>
      <c r="AC37" s="239"/>
      <c r="AD37" s="239"/>
      <c r="AE37" s="239"/>
      <c r="AF37" s="239"/>
      <c r="AG37" s="239"/>
      <c r="AH37" s="42">
        <f>P37*I37</f>
        <v>0</v>
      </c>
    </row>
    <row r="38" spans="1:34" ht="20.45" customHeight="1" x14ac:dyDescent="0.25">
      <c r="A38" s="592"/>
      <c r="B38" s="658"/>
      <c r="C38" s="91" t="s">
        <v>2100</v>
      </c>
      <c r="D38" s="337" t="s">
        <v>4067</v>
      </c>
      <c r="E38" s="364">
        <v>1000</v>
      </c>
      <c r="F38" s="364" t="s">
        <v>2616</v>
      </c>
      <c r="G38" s="226">
        <f>IFERROR(VLOOKUP(D38,Baza_cen[],4,0),0)</f>
        <v>5.18</v>
      </c>
      <c r="H38" s="520">
        <f>VLOOKUP(K38,RABATY!$B$7:$C$35,2,0)</f>
        <v>0</v>
      </c>
      <c r="I38" s="109">
        <f t="shared" si="10"/>
        <v>5.18</v>
      </c>
      <c r="K38" s="518" t="str">
        <f>RABATY!$B$34</f>
        <v>S_08</v>
      </c>
      <c r="P38" s="35"/>
      <c r="Q38" s="274" t="s">
        <v>2616</v>
      </c>
      <c r="R38" s="239"/>
      <c r="S38" s="239"/>
      <c r="T38" s="239"/>
      <c r="U38" s="239"/>
      <c r="V38" s="239"/>
      <c r="W38" s="239"/>
      <c r="X38" s="239"/>
      <c r="Y38" s="239"/>
      <c r="Z38" s="239"/>
      <c r="AA38" s="239"/>
      <c r="AB38" s="239"/>
      <c r="AC38" s="239"/>
      <c r="AD38" s="239"/>
      <c r="AE38" s="239"/>
      <c r="AF38" s="239"/>
      <c r="AG38" s="239"/>
      <c r="AH38" s="42">
        <f>P38*I38</f>
        <v>0</v>
      </c>
    </row>
    <row r="39" spans="1:34" ht="20.45" customHeight="1" x14ac:dyDescent="0.25">
      <c r="A39" s="592"/>
      <c r="B39" s="658"/>
      <c r="C39" s="91" t="s">
        <v>2101</v>
      </c>
      <c r="D39" s="337" t="s">
        <v>4068</v>
      </c>
      <c r="E39" s="364">
        <v>500</v>
      </c>
      <c r="F39" s="364" t="s">
        <v>2616</v>
      </c>
      <c r="G39" s="226">
        <f>IFERROR(VLOOKUP(D39,Baza_cen[],4,0),0)</f>
        <v>5.95</v>
      </c>
      <c r="H39" s="520">
        <f>VLOOKUP(K39,RABATY!$B$7:$C$35,2,0)</f>
        <v>0</v>
      </c>
      <c r="I39" s="109">
        <f t="shared" si="10"/>
        <v>5.95</v>
      </c>
      <c r="K39" s="518" t="str">
        <f>RABATY!$B$34</f>
        <v>S_08</v>
      </c>
      <c r="P39" s="35"/>
      <c r="Q39" s="274" t="s">
        <v>2616</v>
      </c>
      <c r="R39" s="239"/>
      <c r="S39" s="239"/>
      <c r="T39" s="239"/>
      <c r="U39" s="239"/>
      <c r="V39" s="239"/>
      <c r="W39" s="239"/>
      <c r="X39" s="239"/>
      <c r="Y39" s="239"/>
      <c r="Z39" s="239"/>
      <c r="AA39" s="239"/>
      <c r="AB39" s="239"/>
      <c r="AC39" s="239"/>
      <c r="AD39" s="239"/>
      <c r="AE39" s="239"/>
      <c r="AF39" s="239"/>
      <c r="AG39" s="239"/>
      <c r="AH39" s="42">
        <f>P39*I39</f>
        <v>0</v>
      </c>
    </row>
    <row r="40" spans="1:34" ht="20.45" customHeight="1" x14ac:dyDescent="0.25">
      <c r="A40" s="593"/>
      <c r="B40" s="659"/>
      <c r="C40" s="90" t="s">
        <v>2102</v>
      </c>
      <c r="D40" s="349" t="s">
        <v>4069</v>
      </c>
      <c r="E40" s="366">
        <v>500</v>
      </c>
      <c r="F40" s="366" t="s">
        <v>2616</v>
      </c>
      <c r="G40" s="228">
        <f>IFERROR(VLOOKUP(D40,Baza_cen[],4,0),0)</f>
        <v>7.5</v>
      </c>
      <c r="H40" s="521">
        <f>VLOOKUP(K40,RABATY!$B$7:$C$35,2,0)</f>
        <v>0</v>
      </c>
      <c r="I40" s="519">
        <f t="shared" si="10"/>
        <v>7.5</v>
      </c>
      <c r="K40" s="518" t="str">
        <f>RABATY!$B$34</f>
        <v>S_08</v>
      </c>
      <c r="P40" s="35"/>
      <c r="Q40" s="274" t="s">
        <v>2616</v>
      </c>
      <c r="R40" s="239"/>
      <c r="S40" s="239"/>
      <c r="T40" s="239"/>
      <c r="U40" s="239"/>
      <c r="V40" s="239"/>
      <c r="W40" s="239"/>
      <c r="X40" s="239"/>
      <c r="Y40" s="239"/>
      <c r="Z40" s="239"/>
      <c r="AA40" s="239"/>
      <c r="AB40" s="239"/>
      <c r="AC40" s="239"/>
      <c r="AD40" s="239"/>
      <c r="AE40" s="239"/>
      <c r="AF40" s="239"/>
      <c r="AG40" s="239"/>
      <c r="AH40" s="42">
        <f>P40*I40</f>
        <v>0</v>
      </c>
    </row>
    <row r="41" spans="1:34" ht="20.45" customHeight="1" x14ac:dyDescent="0.25">
      <c r="G41" s="177"/>
      <c r="H41" s="522"/>
      <c r="I41" s="168"/>
      <c r="P41" s="374"/>
      <c r="Q41" s="374"/>
      <c r="R41" s="239"/>
      <c r="S41" s="239"/>
      <c r="T41" s="239"/>
      <c r="U41" s="239"/>
      <c r="V41" s="239"/>
      <c r="W41" s="239"/>
      <c r="X41" s="239"/>
      <c r="Y41" s="239"/>
      <c r="Z41" s="239"/>
      <c r="AA41" s="239"/>
      <c r="AB41" s="239"/>
      <c r="AC41" s="239"/>
      <c r="AD41" s="239"/>
      <c r="AE41" s="239"/>
      <c r="AF41" s="239"/>
      <c r="AG41" s="239"/>
      <c r="AH41" s="76"/>
    </row>
    <row r="42" spans="1:34" ht="20.45" customHeight="1" x14ac:dyDescent="0.25">
      <c r="A42" s="592"/>
      <c r="B42" s="657" t="s">
        <v>2621</v>
      </c>
      <c r="C42" s="360" t="s">
        <v>2103</v>
      </c>
      <c r="D42" s="336" t="s">
        <v>4070</v>
      </c>
      <c r="E42" s="362">
        <v>1000</v>
      </c>
      <c r="F42" s="362" t="s">
        <v>2616</v>
      </c>
      <c r="G42" s="226">
        <f>IFERROR(VLOOKUP(D42,Baza_cen[],4,0),0)</f>
        <v>4.95</v>
      </c>
      <c r="H42" s="520">
        <f>VLOOKUP(K42,RABATY!$B$7:$C$35,2,0)</f>
        <v>0</v>
      </c>
      <c r="I42" s="109">
        <f t="shared" ref="I42:I49" si="11">G42*(1-H$5)</f>
        <v>4.95</v>
      </c>
      <c r="K42" s="518" t="str">
        <f>RABATY!$B$34</f>
        <v>S_08</v>
      </c>
      <c r="P42" s="35"/>
      <c r="Q42" s="274" t="s">
        <v>2616</v>
      </c>
      <c r="R42" s="239"/>
      <c r="S42" s="239"/>
      <c r="T42" s="239"/>
      <c r="U42" s="239"/>
      <c r="V42" s="239"/>
      <c r="W42" s="239"/>
      <c r="X42" s="239"/>
      <c r="Y42" s="239"/>
      <c r="Z42" s="239"/>
      <c r="AA42" s="239"/>
      <c r="AB42" s="239"/>
      <c r="AC42" s="239"/>
      <c r="AD42" s="239"/>
      <c r="AE42" s="239"/>
      <c r="AF42" s="239"/>
      <c r="AG42" s="239"/>
      <c r="AH42" s="42">
        <f>P42*I42</f>
        <v>0</v>
      </c>
    </row>
    <row r="43" spans="1:34" ht="20.45" customHeight="1" x14ac:dyDescent="0.25">
      <c r="A43" s="592"/>
      <c r="B43" s="658"/>
      <c r="C43" s="91" t="s">
        <v>2104</v>
      </c>
      <c r="D43" s="337" t="s">
        <v>4071</v>
      </c>
      <c r="E43" s="378">
        <v>1000</v>
      </c>
      <c r="F43" s="364" t="s">
        <v>2616</v>
      </c>
      <c r="G43" s="226">
        <f>IFERROR(VLOOKUP(D43,Baza_cen[],4,0),0)</f>
        <v>5.47</v>
      </c>
      <c r="H43" s="520">
        <f>VLOOKUP(K43,RABATY!$B$7:$C$35,2,0)</f>
        <v>0</v>
      </c>
      <c r="I43" s="109">
        <f t="shared" si="11"/>
        <v>5.47</v>
      </c>
      <c r="K43" s="518" t="str">
        <f>RABATY!$B$34</f>
        <v>S_08</v>
      </c>
      <c r="P43" s="35"/>
      <c r="Q43" s="274" t="s">
        <v>2616</v>
      </c>
      <c r="R43" s="239"/>
      <c r="S43" s="239"/>
      <c r="T43" s="239"/>
      <c r="U43" s="239"/>
      <c r="V43" s="239"/>
      <c r="W43" s="239"/>
      <c r="X43" s="239"/>
      <c r="Y43" s="239"/>
      <c r="Z43" s="239"/>
      <c r="AA43" s="239"/>
      <c r="AB43" s="239"/>
      <c r="AC43" s="239"/>
      <c r="AD43" s="239"/>
      <c r="AE43" s="239"/>
      <c r="AF43" s="239"/>
      <c r="AG43" s="239"/>
      <c r="AH43" s="42">
        <f t="shared" ref="AH43:AH49" si="12">P43*I43</f>
        <v>0</v>
      </c>
    </row>
    <row r="44" spans="1:34" ht="20.45" customHeight="1" x14ac:dyDescent="0.25">
      <c r="A44" s="592"/>
      <c r="B44" s="658"/>
      <c r="C44" s="91" t="s">
        <v>2105</v>
      </c>
      <c r="D44" s="337" t="s">
        <v>4072</v>
      </c>
      <c r="E44" s="378">
        <v>1000</v>
      </c>
      <c r="F44" s="364" t="s">
        <v>2616</v>
      </c>
      <c r="G44" s="226">
        <f>IFERROR(VLOOKUP(D44,Baza_cen[],4,0),0)</f>
        <v>5.74</v>
      </c>
      <c r="H44" s="520">
        <f>VLOOKUP(K44,RABATY!$B$7:$C$35,2,0)</f>
        <v>0</v>
      </c>
      <c r="I44" s="109">
        <f t="shared" si="11"/>
        <v>5.74</v>
      </c>
      <c r="K44" s="518" t="str">
        <f>RABATY!$B$34</f>
        <v>S_08</v>
      </c>
      <c r="P44" s="35"/>
      <c r="Q44" s="274" t="s">
        <v>2616</v>
      </c>
      <c r="R44" s="239"/>
      <c r="S44" s="239"/>
      <c r="T44" s="239"/>
      <c r="U44" s="239"/>
      <c r="V44" s="239"/>
      <c r="W44" s="239"/>
      <c r="X44" s="239"/>
      <c r="Y44" s="239"/>
      <c r="Z44" s="239"/>
      <c r="AA44" s="239"/>
      <c r="AB44" s="239"/>
      <c r="AC44" s="239"/>
      <c r="AD44" s="239"/>
      <c r="AE44" s="239"/>
      <c r="AF44" s="239"/>
      <c r="AG44" s="239"/>
      <c r="AH44" s="42">
        <f t="shared" si="12"/>
        <v>0</v>
      </c>
    </row>
    <row r="45" spans="1:34" ht="20.45" customHeight="1" x14ac:dyDescent="0.25">
      <c r="A45" s="592"/>
      <c r="B45" s="658"/>
      <c r="C45" s="91" t="s">
        <v>2106</v>
      </c>
      <c r="D45" s="337" t="s">
        <v>4073</v>
      </c>
      <c r="E45" s="378">
        <v>500</v>
      </c>
      <c r="F45" s="364" t="s">
        <v>2616</v>
      </c>
      <c r="G45" s="226">
        <f>IFERROR(VLOOKUP(D45,Baza_cen[],4,0),0)</f>
        <v>7.08</v>
      </c>
      <c r="H45" s="520">
        <f>VLOOKUP(K45,RABATY!$B$7:$C$35,2,0)</f>
        <v>0</v>
      </c>
      <c r="I45" s="109">
        <f t="shared" si="11"/>
        <v>7.08</v>
      </c>
      <c r="K45" s="518" t="str">
        <f>RABATY!$B$34</f>
        <v>S_08</v>
      </c>
      <c r="P45" s="35"/>
      <c r="Q45" s="274" t="s">
        <v>2616</v>
      </c>
      <c r="R45" s="239"/>
      <c r="S45" s="239"/>
      <c r="T45" s="239"/>
      <c r="U45" s="239"/>
      <c r="V45" s="239"/>
      <c r="W45" s="239"/>
      <c r="X45" s="239"/>
      <c r="Y45" s="239"/>
      <c r="Z45" s="239"/>
      <c r="AA45" s="239"/>
      <c r="AB45" s="239"/>
      <c r="AC45" s="239"/>
      <c r="AD45" s="239"/>
      <c r="AE45" s="239"/>
      <c r="AF45" s="239"/>
      <c r="AG45" s="239"/>
      <c r="AH45" s="42">
        <f t="shared" si="12"/>
        <v>0</v>
      </c>
    </row>
    <row r="46" spans="1:34" ht="20.45" customHeight="1" x14ac:dyDescent="0.25">
      <c r="A46" s="592"/>
      <c r="B46" s="658"/>
      <c r="C46" s="91" t="s">
        <v>2107</v>
      </c>
      <c r="D46" s="337" t="s">
        <v>4074</v>
      </c>
      <c r="E46" s="378">
        <v>500</v>
      </c>
      <c r="F46" s="364" t="s">
        <v>2616</v>
      </c>
      <c r="G46" s="226">
        <f>IFERROR(VLOOKUP(D46,Baza_cen[],4,0),0)</f>
        <v>8.1300000000000008</v>
      </c>
      <c r="H46" s="520">
        <f>VLOOKUP(K46,RABATY!$B$7:$C$35,2,0)</f>
        <v>0</v>
      </c>
      <c r="I46" s="109">
        <f t="shared" si="11"/>
        <v>8.1300000000000008</v>
      </c>
      <c r="K46" s="518" t="str">
        <f>RABATY!$B$34</f>
        <v>S_08</v>
      </c>
      <c r="P46" s="35"/>
      <c r="Q46" s="274" t="s">
        <v>2616</v>
      </c>
      <c r="R46" s="239"/>
      <c r="S46" s="239"/>
      <c r="T46" s="239"/>
      <c r="U46" s="239"/>
      <c r="V46" s="239"/>
      <c r="W46" s="239"/>
      <c r="X46" s="239"/>
      <c r="Y46" s="239"/>
      <c r="Z46" s="239"/>
      <c r="AA46" s="239"/>
      <c r="AB46" s="239"/>
      <c r="AC46" s="239"/>
      <c r="AD46" s="239"/>
      <c r="AE46" s="239"/>
      <c r="AF46" s="239"/>
      <c r="AG46" s="239"/>
      <c r="AH46" s="42">
        <f t="shared" si="12"/>
        <v>0</v>
      </c>
    </row>
    <row r="47" spans="1:34" ht="20.45" customHeight="1" x14ac:dyDescent="0.25">
      <c r="A47" s="592"/>
      <c r="B47" s="658"/>
      <c r="C47" s="91" t="s">
        <v>2108</v>
      </c>
      <c r="D47" s="337" t="s">
        <v>4075</v>
      </c>
      <c r="E47" s="378">
        <v>400</v>
      </c>
      <c r="F47" s="364" t="s">
        <v>2616</v>
      </c>
      <c r="G47" s="226">
        <f>IFERROR(VLOOKUP(D47,Baza_cen[],4,0),0)</f>
        <v>10.050000000000001</v>
      </c>
      <c r="H47" s="520">
        <f>VLOOKUP(K47,RABATY!$B$7:$C$35,2,0)</f>
        <v>0</v>
      </c>
      <c r="I47" s="109">
        <f t="shared" si="11"/>
        <v>10.050000000000001</v>
      </c>
      <c r="K47" s="518" t="str">
        <f>RABATY!$B$34</f>
        <v>S_08</v>
      </c>
      <c r="P47" s="35"/>
      <c r="Q47" s="274" t="s">
        <v>2616</v>
      </c>
      <c r="R47" s="239"/>
      <c r="S47" s="239"/>
      <c r="T47" s="239"/>
      <c r="U47" s="239"/>
      <c r="V47" s="239"/>
      <c r="W47" s="239"/>
      <c r="X47" s="239"/>
      <c r="Y47" s="239"/>
      <c r="Z47" s="239"/>
      <c r="AA47" s="239"/>
      <c r="AB47" s="239"/>
      <c r="AC47" s="239"/>
      <c r="AD47" s="239"/>
      <c r="AE47" s="239"/>
      <c r="AF47" s="239"/>
      <c r="AG47" s="239"/>
      <c r="AH47" s="42">
        <f t="shared" si="12"/>
        <v>0</v>
      </c>
    </row>
    <row r="48" spans="1:34" ht="20.45" customHeight="1" x14ac:dyDescent="0.25">
      <c r="A48" s="592"/>
      <c r="B48" s="658"/>
      <c r="C48" s="91" t="s">
        <v>2109</v>
      </c>
      <c r="D48" s="337" t="s">
        <v>4076</v>
      </c>
      <c r="E48" s="378">
        <v>300</v>
      </c>
      <c r="F48" s="364" t="s">
        <v>2616</v>
      </c>
      <c r="G48" s="226">
        <f>IFERROR(VLOOKUP(D48,Baza_cen[],4,0),0)</f>
        <v>11.56</v>
      </c>
      <c r="H48" s="520">
        <f>VLOOKUP(K48,RABATY!$B$7:$C$35,2,0)</f>
        <v>0</v>
      </c>
      <c r="I48" s="109">
        <f t="shared" si="11"/>
        <v>11.56</v>
      </c>
      <c r="K48" s="518" t="str">
        <f>RABATY!$B$34</f>
        <v>S_08</v>
      </c>
      <c r="P48" s="35"/>
      <c r="Q48" s="274" t="s">
        <v>2616</v>
      </c>
      <c r="R48" s="239"/>
      <c r="S48" s="239"/>
      <c r="T48" s="239"/>
      <c r="U48" s="239"/>
      <c r="V48" s="239"/>
      <c r="W48" s="239"/>
      <c r="X48" s="239"/>
      <c r="Y48" s="239"/>
      <c r="Z48" s="239"/>
      <c r="AA48" s="239"/>
      <c r="AB48" s="239"/>
      <c r="AC48" s="239"/>
      <c r="AD48" s="239"/>
      <c r="AE48" s="239"/>
      <c r="AF48" s="239"/>
      <c r="AG48" s="239"/>
      <c r="AH48" s="42">
        <f t="shared" si="12"/>
        <v>0</v>
      </c>
    </row>
    <row r="49" spans="1:34" ht="20.45" customHeight="1" x14ac:dyDescent="0.25">
      <c r="A49" s="593"/>
      <c r="B49" s="659"/>
      <c r="C49" s="90" t="s">
        <v>2110</v>
      </c>
      <c r="D49" s="349" t="s">
        <v>4077</v>
      </c>
      <c r="E49" s="377">
        <v>200</v>
      </c>
      <c r="F49" s="366" t="s">
        <v>2616</v>
      </c>
      <c r="G49" s="228">
        <f>IFERROR(VLOOKUP(D49,Baza_cen[],4,0),0)</f>
        <v>17.89</v>
      </c>
      <c r="H49" s="521">
        <f>VLOOKUP(K49,RABATY!$B$7:$C$35,2,0)</f>
        <v>0</v>
      </c>
      <c r="I49" s="519">
        <f t="shared" si="11"/>
        <v>17.89</v>
      </c>
      <c r="K49" s="518" t="str">
        <f>RABATY!$B$34</f>
        <v>S_08</v>
      </c>
      <c r="P49" s="35"/>
      <c r="Q49" s="274" t="s">
        <v>2616</v>
      </c>
      <c r="R49" s="239"/>
      <c r="S49" s="239"/>
      <c r="T49" s="239"/>
      <c r="U49" s="239"/>
      <c r="V49" s="239"/>
      <c r="W49" s="239"/>
      <c r="X49" s="239"/>
      <c r="Y49" s="239"/>
      <c r="Z49" s="239"/>
      <c r="AA49" s="239"/>
      <c r="AB49" s="239"/>
      <c r="AC49" s="239"/>
      <c r="AD49" s="239"/>
      <c r="AE49" s="239"/>
      <c r="AF49" s="239"/>
      <c r="AG49" s="239"/>
      <c r="AH49" s="42">
        <f t="shared" si="12"/>
        <v>0</v>
      </c>
    </row>
    <row r="50" spans="1:34" ht="20.45" customHeight="1" x14ac:dyDescent="0.25">
      <c r="G50" s="177"/>
      <c r="H50" s="522"/>
      <c r="I50" s="168"/>
      <c r="P50" s="374"/>
      <c r="Q50" s="374"/>
      <c r="R50" s="239"/>
      <c r="S50" s="239"/>
      <c r="T50" s="239"/>
      <c r="U50" s="239"/>
      <c r="V50" s="239"/>
      <c r="W50" s="239"/>
      <c r="X50" s="239"/>
      <c r="Y50" s="239"/>
      <c r="Z50" s="239"/>
      <c r="AA50" s="239"/>
      <c r="AB50" s="239"/>
      <c r="AC50" s="239"/>
      <c r="AD50" s="239"/>
      <c r="AE50" s="239"/>
      <c r="AF50" s="239"/>
      <c r="AG50" s="239"/>
      <c r="AH50" s="76"/>
    </row>
    <row r="51" spans="1:34" ht="20.45" customHeight="1" x14ac:dyDescent="0.25">
      <c r="A51" s="592"/>
      <c r="B51" s="657" t="s">
        <v>2622</v>
      </c>
      <c r="C51" s="360" t="s">
        <v>2111</v>
      </c>
      <c r="D51" s="336" t="s">
        <v>4078</v>
      </c>
      <c r="E51" s="362">
        <v>500</v>
      </c>
      <c r="F51" s="362" t="s">
        <v>2616</v>
      </c>
      <c r="G51" s="226">
        <f>IFERROR(VLOOKUP(D51,Baza_cen[],4,0),0)</f>
        <v>9.0500000000000007</v>
      </c>
      <c r="H51" s="520">
        <f>VLOOKUP(K51,RABATY!$B$7:$C$35,2,0)</f>
        <v>0</v>
      </c>
      <c r="I51" s="109">
        <f t="shared" ref="I51:I71" si="13">G51*(1-H$5)</f>
        <v>9.0500000000000007</v>
      </c>
      <c r="K51" s="518" t="str">
        <f>RABATY!$B$34</f>
        <v>S_08</v>
      </c>
      <c r="P51" s="35"/>
      <c r="Q51" s="274" t="s">
        <v>2616</v>
      </c>
      <c r="R51" s="239"/>
      <c r="S51" s="239"/>
      <c r="T51" s="239"/>
      <c r="U51" s="239"/>
      <c r="V51" s="239"/>
      <c r="W51" s="239"/>
      <c r="X51" s="239"/>
      <c r="Y51" s="239"/>
      <c r="Z51" s="239"/>
      <c r="AA51" s="239"/>
      <c r="AB51" s="239"/>
      <c r="AC51" s="239"/>
      <c r="AD51" s="239"/>
      <c r="AE51" s="239"/>
      <c r="AF51" s="239"/>
      <c r="AG51" s="239"/>
      <c r="AH51" s="42">
        <f>P51*I51</f>
        <v>0</v>
      </c>
    </row>
    <row r="52" spans="1:34" ht="20.45" customHeight="1" x14ac:dyDescent="0.25">
      <c r="A52" s="592"/>
      <c r="B52" s="658"/>
      <c r="C52" s="91" t="s">
        <v>2112</v>
      </c>
      <c r="D52" s="337" t="s">
        <v>4079</v>
      </c>
      <c r="E52" s="378">
        <v>500</v>
      </c>
      <c r="F52" s="364" t="s">
        <v>2616</v>
      </c>
      <c r="G52" s="226">
        <f>IFERROR(VLOOKUP(D52,Baza_cen[],4,0),0)</f>
        <v>9.74</v>
      </c>
      <c r="H52" s="520">
        <f>VLOOKUP(K52,RABATY!$B$7:$C$35,2,0)</f>
        <v>0</v>
      </c>
      <c r="I52" s="109">
        <f t="shared" si="13"/>
        <v>9.74</v>
      </c>
      <c r="K52" s="518" t="str">
        <f>RABATY!$B$34</f>
        <v>S_08</v>
      </c>
      <c r="P52" s="35"/>
      <c r="Q52" s="274" t="s">
        <v>2616</v>
      </c>
      <c r="R52" s="239"/>
      <c r="S52" s="239"/>
      <c r="T52" s="239"/>
      <c r="U52" s="239"/>
      <c r="V52" s="239"/>
      <c r="W52" s="239"/>
      <c r="X52" s="239"/>
      <c r="Y52" s="239"/>
      <c r="Z52" s="239"/>
      <c r="AA52" s="239"/>
      <c r="AB52" s="239"/>
      <c r="AC52" s="239"/>
      <c r="AD52" s="239"/>
      <c r="AE52" s="239"/>
      <c r="AF52" s="239"/>
      <c r="AG52" s="239"/>
      <c r="AH52" s="42">
        <f t="shared" ref="AH52:AH71" si="14">P52*I52</f>
        <v>0</v>
      </c>
    </row>
    <row r="53" spans="1:34" ht="20.45" customHeight="1" x14ac:dyDescent="0.25">
      <c r="A53" s="592"/>
      <c r="B53" s="658"/>
      <c r="C53" s="91" t="s">
        <v>2113</v>
      </c>
      <c r="D53" s="337" t="s">
        <v>4080</v>
      </c>
      <c r="E53" s="378">
        <v>500</v>
      </c>
      <c r="F53" s="364" t="s">
        <v>2616</v>
      </c>
      <c r="G53" s="226">
        <f>IFERROR(VLOOKUP(D53,Baza_cen[],4,0),0)</f>
        <v>11</v>
      </c>
      <c r="H53" s="520">
        <f>VLOOKUP(K53,RABATY!$B$7:$C$35,2,0)</f>
        <v>0</v>
      </c>
      <c r="I53" s="109">
        <f t="shared" si="13"/>
        <v>11</v>
      </c>
      <c r="K53" s="518" t="str">
        <f>RABATY!$B$34</f>
        <v>S_08</v>
      </c>
      <c r="P53" s="35"/>
      <c r="Q53" s="274" t="s">
        <v>2616</v>
      </c>
      <c r="R53" s="239"/>
      <c r="S53" s="239"/>
      <c r="T53" s="239"/>
      <c r="U53" s="239"/>
      <c r="V53" s="239"/>
      <c r="W53" s="239"/>
      <c r="X53" s="239"/>
      <c r="Y53" s="239"/>
      <c r="Z53" s="239"/>
      <c r="AA53" s="239"/>
      <c r="AB53" s="239"/>
      <c r="AC53" s="239"/>
      <c r="AD53" s="239"/>
      <c r="AE53" s="239"/>
      <c r="AF53" s="239"/>
      <c r="AG53" s="239"/>
      <c r="AH53" s="42">
        <f t="shared" si="14"/>
        <v>0</v>
      </c>
    </row>
    <row r="54" spans="1:34" ht="20.45" customHeight="1" x14ac:dyDescent="0.25">
      <c r="A54" s="592"/>
      <c r="B54" s="658"/>
      <c r="C54" s="91" t="s">
        <v>2114</v>
      </c>
      <c r="D54" s="337" t="s">
        <v>4081</v>
      </c>
      <c r="E54" s="378">
        <v>500</v>
      </c>
      <c r="F54" s="364" t="s">
        <v>2616</v>
      </c>
      <c r="G54" s="226">
        <f>IFERROR(VLOOKUP(D54,Baza_cen[],4,0),0)</f>
        <v>12.82</v>
      </c>
      <c r="H54" s="520">
        <f>VLOOKUP(K54,RABATY!$B$7:$C$35,2,0)</f>
        <v>0</v>
      </c>
      <c r="I54" s="109">
        <f t="shared" si="13"/>
        <v>12.82</v>
      </c>
      <c r="K54" s="518" t="str">
        <f>RABATY!$B$34</f>
        <v>S_08</v>
      </c>
      <c r="P54" s="35"/>
      <c r="Q54" s="274" t="s">
        <v>2616</v>
      </c>
      <c r="R54" s="239"/>
      <c r="S54" s="239"/>
      <c r="T54" s="239"/>
      <c r="U54" s="239"/>
      <c r="V54" s="239"/>
      <c r="W54" s="239"/>
      <c r="X54" s="239"/>
      <c r="Y54" s="239"/>
      <c r="Z54" s="239"/>
      <c r="AA54" s="239"/>
      <c r="AB54" s="239"/>
      <c r="AC54" s="239"/>
      <c r="AD54" s="239"/>
      <c r="AE54" s="239"/>
      <c r="AF54" s="239"/>
      <c r="AG54" s="239"/>
      <c r="AH54" s="42">
        <f t="shared" si="14"/>
        <v>0</v>
      </c>
    </row>
    <row r="55" spans="1:34" ht="20.45" customHeight="1" x14ac:dyDescent="0.25">
      <c r="A55" s="592"/>
      <c r="B55" s="658"/>
      <c r="C55" s="91" t="s">
        <v>2115</v>
      </c>
      <c r="D55" s="337" t="s">
        <v>4082</v>
      </c>
      <c r="E55" s="378">
        <v>500</v>
      </c>
      <c r="F55" s="364" t="s">
        <v>2616</v>
      </c>
      <c r="G55" s="226">
        <f>IFERROR(VLOOKUP(D55,Baza_cen[],4,0),0)</f>
        <v>14.63</v>
      </c>
      <c r="H55" s="520">
        <f>VLOOKUP(K55,RABATY!$B$7:$C$35,2,0)</f>
        <v>0</v>
      </c>
      <c r="I55" s="109">
        <f t="shared" si="13"/>
        <v>14.63</v>
      </c>
      <c r="K55" s="518" t="str">
        <f>RABATY!$B$34</f>
        <v>S_08</v>
      </c>
      <c r="P55" s="35"/>
      <c r="Q55" s="274" t="s">
        <v>2616</v>
      </c>
      <c r="R55" s="239"/>
      <c r="S55" s="239"/>
      <c r="T55" s="239"/>
      <c r="U55" s="239"/>
      <c r="V55" s="239"/>
      <c r="W55" s="239"/>
      <c r="X55" s="239"/>
      <c r="Y55" s="239"/>
      <c r="Z55" s="239"/>
      <c r="AA55" s="239"/>
      <c r="AB55" s="239"/>
      <c r="AC55" s="239"/>
      <c r="AD55" s="239"/>
      <c r="AE55" s="239"/>
      <c r="AF55" s="239"/>
      <c r="AG55" s="239"/>
      <c r="AH55" s="42">
        <f t="shared" si="14"/>
        <v>0</v>
      </c>
    </row>
    <row r="56" spans="1:34" ht="20.45" customHeight="1" x14ac:dyDescent="0.25">
      <c r="A56" s="592"/>
      <c r="B56" s="658"/>
      <c r="C56" s="91" t="s">
        <v>2116</v>
      </c>
      <c r="D56" s="337" t="s">
        <v>4083</v>
      </c>
      <c r="E56" s="378">
        <v>500</v>
      </c>
      <c r="F56" s="364" t="s">
        <v>2616</v>
      </c>
      <c r="G56" s="226">
        <f>IFERROR(VLOOKUP(D56,Baza_cen[],4,0),0)</f>
        <v>12.82</v>
      </c>
      <c r="H56" s="520">
        <f>VLOOKUP(K56,RABATY!$B$7:$C$35,2,0)</f>
        <v>0</v>
      </c>
      <c r="I56" s="109">
        <f t="shared" si="13"/>
        <v>12.82</v>
      </c>
      <c r="K56" s="518" t="str">
        <f>RABATY!$B$34</f>
        <v>S_08</v>
      </c>
      <c r="P56" s="35"/>
      <c r="Q56" s="274" t="s">
        <v>2616</v>
      </c>
      <c r="R56" s="239"/>
      <c r="S56" s="239"/>
      <c r="T56" s="239"/>
      <c r="U56" s="239"/>
      <c r="V56" s="239"/>
      <c r="W56" s="239"/>
      <c r="X56" s="239"/>
      <c r="Y56" s="239"/>
      <c r="Z56" s="239"/>
      <c r="AA56" s="239"/>
      <c r="AB56" s="239"/>
      <c r="AC56" s="239"/>
      <c r="AD56" s="239"/>
      <c r="AE56" s="239"/>
      <c r="AF56" s="239"/>
      <c r="AG56" s="239"/>
      <c r="AH56" s="42">
        <f t="shared" si="14"/>
        <v>0</v>
      </c>
    </row>
    <row r="57" spans="1:34" ht="20.45" customHeight="1" x14ac:dyDescent="0.25">
      <c r="A57" s="592"/>
      <c r="B57" s="658"/>
      <c r="C57" s="91" t="s">
        <v>2117</v>
      </c>
      <c r="D57" s="337" t="s">
        <v>4084</v>
      </c>
      <c r="E57" s="378">
        <v>500</v>
      </c>
      <c r="F57" s="364" t="s">
        <v>2616</v>
      </c>
      <c r="G57" s="226">
        <f>IFERROR(VLOOKUP(D57,Baza_cen[],4,0),0)</f>
        <v>14.53</v>
      </c>
      <c r="H57" s="520">
        <f>VLOOKUP(K57,RABATY!$B$7:$C$35,2,0)</f>
        <v>0</v>
      </c>
      <c r="I57" s="109">
        <f t="shared" si="13"/>
        <v>14.53</v>
      </c>
      <c r="K57" s="518" t="str">
        <f>RABATY!$B$34</f>
        <v>S_08</v>
      </c>
      <c r="P57" s="35"/>
      <c r="Q57" s="274" t="s">
        <v>2616</v>
      </c>
      <c r="R57" s="239"/>
      <c r="S57" s="239"/>
      <c r="T57" s="239"/>
      <c r="U57" s="239"/>
      <c r="V57" s="239"/>
      <c r="W57" s="239"/>
      <c r="X57" s="239"/>
      <c r="Y57" s="239"/>
      <c r="Z57" s="239"/>
      <c r="AA57" s="239"/>
      <c r="AB57" s="239"/>
      <c r="AC57" s="239"/>
      <c r="AD57" s="239"/>
      <c r="AE57" s="239"/>
      <c r="AF57" s="239"/>
      <c r="AG57" s="239"/>
      <c r="AH57" s="42">
        <f t="shared" si="14"/>
        <v>0</v>
      </c>
    </row>
    <row r="58" spans="1:34" ht="20.45" customHeight="1" x14ac:dyDescent="0.25">
      <c r="A58" s="592"/>
      <c r="B58" s="658"/>
      <c r="C58" s="91" t="s">
        <v>2118</v>
      </c>
      <c r="D58" s="337" t="s">
        <v>4085</v>
      </c>
      <c r="E58" s="378">
        <v>500</v>
      </c>
      <c r="F58" s="364" t="s">
        <v>2616</v>
      </c>
      <c r="G58" s="226">
        <f>IFERROR(VLOOKUP(D58,Baza_cen[],4,0),0)</f>
        <v>16.52</v>
      </c>
      <c r="H58" s="520">
        <f>VLOOKUP(K58,RABATY!$B$7:$C$35,2,0)</f>
        <v>0</v>
      </c>
      <c r="I58" s="109">
        <f t="shared" si="13"/>
        <v>16.52</v>
      </c>
      <c r="K58" s="518" t="str">
        <f>RABATY!$B$34</f>
        <v>S_08</v>
      </c>
      <c r="P58" s="35"/>
      <c r="Q58" s="274" t="s">
        <v>2616</v>
      </c>
      <c r="R58" s="239"/>
      <c r="S58" s="239"/>
      <c r="T58" s="239"/>
      <c r="U58" s="239"/>
      <c r="V58" s="239"/>
      <c r="W58" s="239"/>
      <c r="X58" s="239"/>
      <c r="Y58" s="239"/>
      <c r="Z58" s="239"/>
      <c r="AA58" s="239"/>
      <c r="AB58" s="239"/>
      <c r="AC58" s="239"/>
      <c r="AD58" s="239"/>
      <c r="AE58" s="239"/>
      <c r="AF58" s="239"/>
      <c r="AG58" s="239"/>
      <c r="AH58" s="42">
        <f t="shared" si="14"/>
        <v>0</v>
      </c>
    </row>
    <row r="59" spans="1:34" ht="20.45" customHeight="1" x14ac:dyDescent="0.25">
      <c r="A59" s="592"/>
      <c r="B59" s="658"/>
      <c r="C59" s="91" t="s">
        <v>2119</v>
      </c>
      <c r="D59" s="337" t="s">
        <v>4547</v>
      </c>
      <c r="E59" s="378">
        <v>250</v>
      </c>
      <c r="F59" s="364" t="s">
        <v>2616</v>
      </c>
      <c r="G59" s="226">
        <f>IFERROR(VLOOKUP(D59,Baza_cen[],4,0),0)</f>
        <v>18.739999999999998</v>
      </c>
      <c r="H59" s="520">
        <f>VLOOKUP(K59,RABATY!$B$7:$C$35,2,0)</f>
        <v>0</v>
      </c>
      <c r="I59" s="109">
        <f t="shared" si="13"/>
        <v>18.739999999999998</v>
      </c>
      <c r="K59" s="518" t="str">
        <f>RABATY!$B$34</f>
        <v>S_08</v>
      </c>
      <c r="P59" s="35"/>
      <c r="Q59" s="274" t="s">
        <v>2616</v>
      </c>
      <c r="R59" s="239"/>
      <c r="S59" s="239"/>
      <c r="T59" s="239"/>
      <c r="U59" s="239"/>
      <c r="V59" s="239"/>
      <c r="W59" s="239"/>
      <c r="X59" s="239"/>
      <c r="Y59" s="239"/>
      <c r="Z59" s="239"/>
      <c r="AA59" s="239"/>
      <c r="AB59" s="239"/>
      <c r="AC59" s="239"/>
      <c r="AD59" s="239"/>
      <c r="AE59" s="239"/>
      <c r="AF59" s="239"/>
      <c r="AG59" s="239"/>
      <c r="AH59" s="42">
        <f t="shared" si="14"/>
        <v>0</v>
      </c>
    </row>
    <row r="60" spans="1:34" ht="20.45" customHeight="1" x14ac:dyDescent="0.25">
      <c r="A60" s="592"/>
      <c r="B60" s="658"/>
      <c r="C60" s="91" t="s">
        <v>2120</v>
      </c>
      <c r="D60" s="337" t="s">
        <v>4549</v>
      </c>
      <c r="E60" s="378">
        <v>250</v>
      </c>
      <c r="F60" s="364" t="s">
        <v>2616</v>
      </c>
      <c r="G60" s="226">
        <f>IFERROR(VLOOKUP(D60,Baza_cen[],4,0),0)</f>
        <v>21.38</v>
      </c>
      <c r="H60" s="520">
        <f>VLOOKUP(K60,RABATY!$B$7:$C$35,2,0)</f>
        <v>0</v>
      </c>
      <c r="I60" s="109">
        <f t="shared" si="13"/>
        <v>21.38</v>
      </c>
      <c r="K60" s="518" t="str">
        <f>RABATY!$B$34</f>
        <v>S_08</v>
      </c>
      <c r="P60" s="35"/>
      <c r="Q60" s="274" t="s">
        <v>2616</v>
      </c>
      <c r="R60" s="239"/>
      <c r="S60" s="239"/>
      <c r="T60" s="239"/>
      <c r="U60" s="239"/>
      <c r="V60" s="239"/>
      <c r="W60" s="239"/>
      <c r="X60" s="239"/>
      <c r="Y60" s="239"/>
      <c r="Z60" s="239"/>
      <c r="AA60" s="239"/>
      <c r="AB60" s="239"/>
      <c r="AC60" s="239"/>
      <c r="AD60" s="239"/>
      <c r="AE60" s="239"/>
      <c r="AF60" s="239"/>
      <c r="AG60" s="239"/>
      <c r="AH60" s="42">
        <f t="shared" si="14"/>
        <v>0</v>
      </c>
    </row>
    <row r="61" spans="1:34" ht="20.45" customHeight="1" x14ac:dyDescent="0.25">
      <c r="A61" s="592"/>
      <c r="B61" s="658"/>
      <c r="C61" s="91" t="s">
        <v>2121</v>
      </c>
      <c r="D61" s="337" t="s">
        <v>4551</v>
      </c>
      <c r="E61" s="378">
        <v>250</v>
      </c>
      <c r="F61" s="364" t="s">
        <v>2616</v>
      </c>
      <c r="G61" s="226">
        <f>IFERROR(VLOOKUP(D61,Baza_cen[],4,0),0)</f>
        <v>22.26</v>
      </c>
      <c r="H61" s="520">
        <f>VLOOKUP(K61,RABATY!$B$7:$C$35,2,0)</f>
        <v>0</v>
      </c>
      <c r="I61" s="109">
        <f t="shared" si="13"/>
        <v>22.26</v>
      </c>
      <c r="K61" s="518" t="str">
        <f>RABATY!$B$34</f>
        <v>S_08</v>
      </c>
      <c r="P61" s="35"/>
      <c r="Q61" s="274" t="s">
        <v>2616</v>
      </c>
      <c r="R61" s="239"/>
      <c r="S61" s="239"/>
      <c r="T61" s="239"/>
      <c r="U61" s="239"/>
      <c r="V61" s="239"/>
      <c r="W61" s="239"/>
      <c r="X61" s="239"/>
      <c r="Y61" s="239"/>
      <c r="Z61" s="239"/>
      <c r="AA61" s="239"/>
      <c r="AB61" s="239"/>
      <c r="AC61" s="239"/>
      <c r="AD61" s="239"/>
      <c r="AE61" s="239"/>
      <c r="AF61" s="239"/>
      <c r="AG61" s="239"/>
      <c r="AH61" s="42">
        <f t="shared" si="14"/>
        <v>0</v>
      </c>
    </row>
    <row r="62" spans="1:34" ht="20.45" customHeight="1" x14ac:dyDescent="0.25">
      <c r="A62" s="592"/>
      <c r="B62" s="658"/>
      <c r="C62" s="91" t="s">
        <v>2122</v>
      </c>
      <c r="D62" s="337" t="s">
        <v>4086</v>
      </c>
      <c r="E62" s="378">
        <v>200</v>
      </c>
      <c r="F62" s="364" t="s">
        <v>2616</v>
      </c>
      <c r="G62" s="226">
        <f>IFERROR(VLOOKUP(D62,Baza_cen[],4,0),0)</f>
        <v>31.29</v>
      </c>
      <c r="H62" s="520">
        <f>VLOOKUP(K62,RABATY!$B$7:$C$35,2,0)</f>
        <v>0</v>
      </c>
      <c r="I62" s="109">
        <f t="shared" si="13"/>
        <v>31.29</v>
      </c>
      <c r="K62" s="518" t="str">
        <f>RABATY!$B$34</f>
        <v>S_08</v>
      </c>
      <c r="P62" s="35"/>
      <c r="Q62" s="274" t="s">
        <v>2616</v>
      </c>
      <c r="R62" s="239"/>
      <c r="S62" s="239"/>
      <c r="T62" s="239"/>
      <c r="U62" s="239"/>
      <c r="V62" s="239"/>
      <c r="W62" s="239"/>
      <c r="X62" s="239"/>
      <c r="Y62" s="239"/>
      <c r="Z62" s="239"/>
      <c r="AA62" s="239"/>
      <c r="AB62" s="239"/>
      <c r="AC62" s="239"/>
      <c r="AD62" s="239"/>
      <c r="AE62" s="239"/>
      <c r="AF62" s="239"/>
      <c r="AG62" s="239"/>
      <c r="AH62" s="42">
        <f t="shared" si="14"/>
        <v>0</v>
      </c>
    </row>
    <row r="63" spans="1:34" ht="20.45" customHeight="1" x14ac:dyDescent="0.25">
      <c r="A63" s="592"/>
      <c r="B63" s="658"/>
      <c r="C63" s="91" t="s">
        <v>2123</v>
      </c>
      <c r="D63" s="337" t="s">
        <v>4087</v>
      </c>
      <c r="E63" s="378">
        <v>100</v>
      </c>
      <c r="F63" s="364" t="s">
        <v>2616</v>
      </c>
      <c r="G63" s="226">
        <f>IFERROR(VLOOKUP(D63,Baza_cen[],4,0),0)</f>
        <v>43.77</v>
      </c>
      <c r="H63" s="520">
        <f>VLOOKUP(K63,RABATY!$B$7:$C$35,2,0)</f>
        <v>0</v>
      </c>
      <c r="I63" s="109">
        <f t="shared" si="13"/>
        <v>43.77</v>
      </c>
      <c r="K63" s="518" t="str">
        <f>RABATY!$B$34</f>
        <v>S_08</v>
      </c>
      <c r="P63" s="35"/>
      <c r="Q63" s="274" t="s">
        <v>2616</v>
      </c>
      <c r="R63" s="239"/>
      <c r="S63" s="239"/>
      <c r="T63" s="239"/>
      <c r="U63" s="239"/>
      <c r="V63" s="239"/>
      <c r="W63" s="239"/>
      <c r="X63" s="239"/>
      <c r="Y63" s="239"/>
      <c r="Z63" s="239"/>
      <c r="AA63" s="239"/>
      <c r="AB63" s="239"/>
      <c r="AC63" s="239"/>
      <c r="AD63" s="239"/>
      <c r="AE63" s="239"/>
      <c r="AF63" s="239"/>
      <c r="AG63" s="239"/>
      <c r="AH63" s="42">
        <f t="shared" si="14"/>
        <v>0</v>
      </c>
    </row>
    <row r="64" spans="1:34" ht="20.45" customHeight="1" x14ac:dyDescent="0.25">
      <c r="A64" s="592"/>
      <c r="B64" s="658"/>
      <c r="C64" s="91" t="s">
        <v>2124</v>
      </c>
      <c r="D64" s="337" t="s">
        <v>4091</v>
      </c>
      <c r="E64" s="378">
        <v>100</v>
      </c>
      <c r="F64" s="364" t="s">
        <v>2616</v>
      </c>
      <c r="G64" s="226">
        <f>IFERROR(VLOOKUP(D64,Baza_cen[],4,0),0)</f>
        <v>82.04</v>
      </c>
      <c r="H64" s="520">
        <f>VLOOKUP(K64,RABATY!$B$7:$C$35,2,0)</f>
        <v>0</v>
      </c>
      <c r="I64" s="109">
        <f t="shared" si="13"/>
        <v>82.04</v>
      </c>
      <c r="K64" s="518" t="str">
        <f>RABATY!$B$34</f>
        <v>S_08</v>
      </c>
      <c r="P64" s="35"/>
      <c r="Q64" s="274" t="s">
        <v>2616</v>
      </c>
      <c r="R64" s="239"/>
      <c r="S64" s="239"/>
      <c r="T64" s="239"/>
      <c r="U64" s="239"/>
      <c r="V64" s="239"/>
      <c r="W64" s="239"/>
      <c r="X64" s="239"/>
      <c r="Y64" s="239"/>
      <c r="Z64" s="239"/>
      <c r="AA64" s="239"/>
      <c r="AB64" s="239"/>
      <c r="AC64" s="239"/>
      <c r="AD64" s="239"/>
      <c r="AE64" s="239"/>
      <c r="AF64" s="239"/>
      <c r="AG64" s="239"/>
      <c r="AH64" s="42">
        <f t="shared" si="14"/>
        <v>0</v>
      </c>
    </row>
    <row r="65" spans="1:34" ht="20.45" customHeight="1" x14ac:dyDescent="0.25">
      <c r="A65" s="592"/>
      <c r="B65" s="658"/>
      <c r="C65" s="91" t="s">
        <v>2125</v>
      </c>
      <c r="D65" s="337" t="s">
        <v>4556</v>
      </c>
      <c r="E65" s="378">
        <v>250</v>
      </c>
      <c r="F65" s="364" t="s">
        <v>2616</v>
      </c>
      <c r="G65" s="226">
        <f>IFERROR(VLOOKUP(D65,Baza_cen[],4,0),0)</f>
        <v>17.809999999999999</v>
      </c>
      <c r="H65" s="520">
        <f>VLOOKUP(K65,RABATY!$B$7:$C$35,2,0)</f>
        <v>0</v>
      </c>
      <c r="I65" s="109">
        <f t="shared" si="13"/>
        <v>17.809999999999999</v>
      </c>
      <c r="K65" s="518" t="str">
        <f>RABATY!$B$34</f>
        <v>S_08</v>
      </c>
      <c r="P65" s="35"/>
      <c r="Q65" s="274" t="s">
        <v>2616</v>
      </c>
      <c r="R65" s="239"/>
      <c r="S65" s="239"/>
      <c r="T65" s="239"/>
      <c r="U65" s="239"/>
      <c r="V65" s="239"/>
      <c r="W65" s="239"/>
      <c r="X65" s="239"/>
      <c r="Y65" s="239"/>
      <c r="Z65" s="239"/>
      <c r="AA65" s="239"/>
      <c r="AB65" s="239"/>
      <c r="AC65" s="239"/>
      <c r="AD65" s="239"/>
      <c r="AE65" s="239"/>
      <c r="AF65" s="239"/>
      <c r="AG65" s="239"/>
      <c r="AH65" s="42">
        <f t="shared" si="14"/>
        <v>0</v>
      </c>
    </row>
    <row r="66" spans="1:34" ht="20.45" customHeight="1" x14ac:dyDescent="0.25">
      <c r="A66" s="592"/>
      <c r="B66" s="658"/>
      <c r="C66" s="91" t="s">
        <v>2126</v>
      </c>
      <c r="D66" s="337" t="s">
        <v>4558</v>
      </c>
      <c r="E66" s="378">
        <v>250</v>
      </c>
      <c r="F66" s="364" t="s">
        <v>2616</v>
      </c>
      <c r="G66" s="226">
        <f>IFERROR(VLOOKUP(D66,Baza_cen[],4,0),0)</f>
        <v>20.05</v>
      </c>
      <c r="H66" s="520">
        <f>VLOOKUP(K66,RABATY!$B$7:$C$35,2,0)</f>
        <v>0</v>
      </c>
      <c r="I66" s="109">
        <f t="shared" si="13"/>
        <v>20.05</v>
      </c>
      <c r="K66" s="518" t="str">
        <f>RABATY!$B$34</f>
        <v>S_08</v>
      </c>
      <c r="P66" s="35"/>
      <c r="Q66" s="274" t="s">
        <v>2616</v>
      </c>
      <c r="R66" s="239"/>
      <c r="S66" s="239"/>
      <c r="T66" s="239"/>
      <c r="U66" s="239"/>
      <c r="V66" s="239"/>
      <c r="W66" s="239"/>
      <c r="X66" s="239"/>
      <c r="Y66" s="239"/>
      <c r="Z66" s="239"/>
      <c r="AA66" s="239"/>
      <c r="AB66" s="239"/>
      <c r="AC66" s="239"/>
      <c r="AD66" s="239"/>
      <c r="AE66" s="239"/>
      <c r="AF66" s="239"/>
      <c r="AG66" s="239"/>
      <c r="AH66" s="42">
        <f t="shared" si="14"/>
        <v>0</v>
      </c>
    </row>
    <row r="67" spans="1:34" ht="20.45" customHeight="1" x14ac:dyDescent="0.25">
      <c r="A67" s="592"/>
      <c r="B67" s="658"/>
      <c r="C67" s="91" t="s">
        <v>2127</v>
      </c>
      <c r="D67" s="337" t="s">
        <v>4560</v>
      </c>
      <c r="E67" s="378">
        <v>250</v>
      </c>
      <c r="F67" s="364" t="s">
        <v>2616</v>
      </c>
      <c r="G67" s="226">
        <f>IFERROR(VLOOKUP(D67,Baza_cen[],4,0),0)</f>
        <v>22.49</v>
      </c>
      <c r="H67" s="520">
        <f>VLOOKUP(K67,RABATY!$B$7:$C$35,2,0)</f>
        <v>0</v>
      </c>
      <c r="I67" s="109">
        <f t="shared" si="13"/>
        <v>22.49</v>
      </c>
      <c r="K67" s="518" t="str">
        <f>RABATY!$B$34</f>
        <v>S_08</v>
      </c>
      <c r="P67" s="35"/>
      <c r="Q67" s="274" t="s">
        <v>2616</v>
      </c>
      <c r="R67" s="239"/>
      <c r="S67" s="239"/>
      <c r="T67" s="239"/>
      <c r="U67" s="239"/>
      <c r="V67" s="239"/>
      <c r="W67" s="239"/>
      <c r="X67" s="239"/>
      <c r="Y67" s="239"/>
      <c r="Z67" s="239"/>
      <c r="AA67" s="239"/>
      <c r="AB67" s="239"/>
      <c r="AC67" s="239"/>
      <c r="AD67" s="239"/>
      <c r="AE67" s="239"/>
      <c r="AF67" s="239"/>
      <c r="AG67" s="239"/>
      <c r="AH67" s="42">
        <f t="shared" si="14"/>
        <v>0</v>
      </c>
    </row>
    <row r="68" spans="1:34" ht="20.45" customHeight="1" x14ac:dyDescent="0.25">
      <c r="A68" s="592"/>
      <c r="B68" s="658"/>
      <c r="C68" s="91" t="s">
        <v>2128</v>
      </c>
      <c r="D68" s="337" t="s">
        <v>4562</v>
      </c>
      <c r="E68" s="378">
        <v>250</v>
      </c>
      <c r="F68" s="364" t="s">
        <v>2616</v>
      </c>
      <c r="G68" s="226">
        <f>IFERROR(VLOOKUP(D68,Baza_cen[],4,0),0)</f>
        <v>26.56</v>
      </c>
      <c r="H68" s="520">
        <f>VLOOKUP(K68,RABATY!$B$7:$C$35,2,0)</f>
        <v>0</v>
      </c>
      <c r="I68" s="109">
        <f t="shared" si="13"/>
        <v>26.56</v>
      </c>
      <c r="K68" s="518" t="str">
        <f>RABATY!$B$34</f>
        <v>S_08</v>
      </c>
      <c r="P68" s="35"/>
      <c r="Q68" s="274" t="s">
        <v>2616</v>
      </c>
      <c r="R68" s="239"/>
      <c r="S68" s="239"/>
      <c r="T68" s="239"/>
      <c r="U68" s="239"/>
      <c r="V68" s="239"/>
      <c r="W68" s="239"/>
      <c r="X68" s="239"/>
      <c r="Y68" s="239"/>
      <c r="Z68" s="239"/>
      <c r="AA68" s="239"/>
      <c r="AB68" s="239"/>
      <c r="AC68" s="239"/>
      <c r="AD68" s="239"/>
      <c r="AE68" s="239"/>
      <c r="AF68" s="239"/>
      <c r="AG68" s="239"/>
      <c r="AH68" s="42">
        <f t="shared" si="14"/>
        <v>0</v>
      </c>
    </row>
    <row r="69" spans="1:34" ht="20.45" customHeight="1" x14ac:dyDescent="0.25">
      <c r="A69" s="592"/>
      <c r="B69" s="658"/>
      <c r="C69" s="91" t="s">
        <v>2129</v>
      </c>
      <c r="D69" s="337" t="s">
        <v>4088</v>
      </c>
      <c r="E69" s="378">
        <v>200</v>
      </c>
      <c r="F69" s="364" t="s">
        <v>2616</v>
      </c>
      <c r="G69" s="226">
        <f>IFERROR(VLOOKUP(D69,Baza_cen[],4,0),0)</f>
        <v>31.59</v>
      </c>
      <c r="H69" s="520">
        <f>VLOOKUP(K69,RABATY!$B$7:$C$35,2,0)</f>
        <v>0</v>
      </c>
      <c r="I69" s="109">
        <f t="shared" si="13"/>
        <v>31.59</v>
      </c>
      <c r="K69" s="518" t="str">
        <f>RABATY!$B$34</f>
        <v>S_08</v>
      </c>
      <c r="P69" s="35"/>
      <c r="Q69" s="274" t="s">
        <v>2616</v>
      </c>
      <c r="R69" s="239"/>
      <c r="S69" s="239"/>
      <c r="T69" s="239"/>
      <c r="U69" s="239"/>
      <c r="V69" s="239"/>
      <c r="W69" s="239"/>
      <c r="X69" s="239"/>
      <c r="Y69" s="239"/>
      <c r="Z69" s="239"/>
      <c r="AA69" s="239"/>
      <c r="AB69" s="239"/>
      <c r="AC69" s="239"/>
      <c r="AD69" s="239"/>
      <c r="AE69" s="239"/>
      <c r="AF69" s="239"/>
      <c r="AG69" s="239"/>
      <c r="AH69" s="42">
        <f t="shared" si="14"/>
        <v>0</v>
      </c>
    </row>
    <row r="70" spans="1:34" ht="20.45" customHeight="1" x14ac:dyDescent="0.25">
      <c r="A70" s="592"/>
      <c r="B70" s="658"/>
      <c r="C70" s="91" t="s">
        <v>2130</v>
      </c>
      <c r="D70" s="337" t="s">
        <v>4089</v>
      </c>
      <c r="E70" s="378">
        <v>100</v>
      </c>
      <c r="F70" s="364" t="s">
        <v>2616</v>
      </c>
      <c r="G70" s="226">
        <f>IFERROR(VLOOKUP(D70,Baza_cen[],4,0),0)</f>
        <v>37.159999999999997</v>
      </c>
      <c r="H70" s="520">
        <f>VLOOKUP(K70,RABATY!$B$7:$C$35,2,0)</f>
        <v>0</v>
      </c>
      <c r="I70" s="109">
        <f t="shared" si="13"/>
        <v>37.159999999999997</v>
      </c>
      <c r="K70" s="518" t="str">
        <f>RABATY!$B$34</f>
        <v>S_08</v>
      </c>
      <c r="P70" s="35"/>
      <c r="Q70" s="274" t="s">
        <v>2616</v>
      </c>
      <c r="R70" s="239"/>
      <c r="S70" s="239"/>
      <c r="T70" s="239"/>
      <c r="U70" s="239"/>
      <c r="V70" s="239"/>
      <c r="W70" s="239"/>
      <c r="X70" s="239"/>
      <c r="Y70" s="239"/>
      <c r="Z70" s="239"/>
      <c r="AA70" s="239"/>
      <c r="AB70" s="239"/>
      <c r="AC70" s="239"/>
      <c r="AD70" s="239"/>
      <c r="AE70" s="239"/>
      <c r="AF70" s="239"/>
      <c r="AG70" s="239"/>
      <c r="AH70" s="42">
        <f t="shared" si="14"/>
        <v>0</v>
      </c>
    </row>
    <row r="71" spans="1:34" ht="20.45" customHeight="1" x14ac:dyDescent="0.25">
      <c r="A71" s="593"/>
      <c r="B71" s="659"/>
      <c r="C71" s="90" t="s">
        <v>2131</v>
      </c>
      <c r="D71" s="349" t="s">
        <v>4090</v>
      </c>
      <c r="E71" s="377">
        <v>100</v>
      </c>
      <c r="F71" s="366" t="s">
        <v>2616</v>
      </c>
      <c r="G71" s="228">
        <f>IFERROR(VLOOKUP(D71,Baza_cen[],4,0),0)</f>
        <v>40.72</v>
      </c>
      <c r="H71" s="521">
        <f>VLOOKUP(K71,RABATY!$B$7:$C$35,2,0)</f>
        <v>0</v>
      </c>
      <c r="I71" s="519">
        <f t="shared" si="13"/>
        <v>40.72</v>
      </c>
      <c r="K71" s="518" t="str">
        <f>RABATY!$B$34</f>
        <v>S_08</v>
      </c>
      <c r="P71" s="35"/>
      <c r="Q71" s="274" t="s">
        <v>2616</v>
      </c>
      <c r="R71" s="239"/>
      <c r="S71" s="239"/>
      <c r="T71" s="239"/>
      <c r="U71" s="239"/>
      <c r="V71" s="239"/>
      <c r="W71" s="239"/>
      <c r="X71" s="239"/>
      <c r="Y71" s="239"/>
      <c r="Z71" s="239"/>
      <c r="AA71" s="239"/>
      <c r="AB71" s="239"/>
      <c r="AC71" s="239"/>
      <c r="AD71" s="239"/>
      <c r="AE71" s="239"/>
      <c r="AF71" s="239"/>
      <c r="AG71" s="239"/>
      <c r="AH71" s="42">
        <f t="shared" si="14"/>
        <v>0</v>
      </c>
    </row>
    <row r="72" spans="1:34" ht="20.45" customHeight="1" x14ac:dyDescent="0.25">
      <c r="G72" s="196"/>
      <c r="H72" s="522"/>
      <c r="I72" s="168"/>
      <c r="P72" s="374"/>
      <c r="Q72" s="374"/>
      <c r="R72" s="239"/>
      <c r="S72" s="239"/>
      <c r="T72" s="239"/>
      <c r="U72" s="239"/>
      <c r="V72" s="239"/>
      <c r="W72" s="239"/>
      <c r="X72" s="239"/>
      <c r="Y72" s="239"/>
      <c r="Z72" s="239"/>
      <c r="AA72" s="239"/>
      <c r="AB72" s="239"/>
      <c r="AC72" s="239"/>
      <c r="AD72" s="239"/>
      <c r="AE72" s="239"/>
      <c r="AF72" s="239"/>
      <c r="AG72" s="239"/>
      <c r="AH72" s="76"/>
    </row>
    <row r="73" spans="1:34" ht="20.45" customHeight="1" x14ac:dyDescent="0.25">
      <c r="A73" s="592"/>
      <c r="B73" s="657" t="s">
        <v>2623</v>
      </c>
      <c r="C73" s="531" t="s">
        <v>2132</v>
      </c>
      <c r="D73" s="336" t="s">
        <v>4167</v>
      </c>
      <c r="E73" s="362">
        <v>5</v>
      </c>
      <c r="F73" s="362" t="s">
        <v>2624</v>
      </c>
      <c r="G73" s="226">
        <f>IFERROR(VLOOKUP(D73,Baza_cen[],4,0),0)</f>
        <v>17.399999999999999</v>
      </c>
      <c r="H73" s="520">
        <f>VLOOKUP(K73,RABATY!$B$7:$C$35,2,0)</f>
        <v>0</v>
      </c>
      <c r="I73" s="109">
        <f t="shared" ref="I73:I77" si="15">G73*(1-H$5)</f>
        <v>17.399999999999999</v>
      </c>
      <c r="K73" s="518" t="str">
        <f>RABATY!$B$34</f>
        <v>S_08</v>
      </c>
      <c r="P73" s="35"/>
      <c r="Q73" s="274" t="s">
        <v>2624</v>
      </c>
      <c r="R73" s="239"/>
      <c r="S73" s="239"/>
      <c r="T73" s="239"/>
      <c r="U73" s="239"/>
      <c r="V73" s="239"/>
      <c r="W73" s="239"/>
      <c r="X73" s="239"/>
      <c r="Y73" s="239"/>
      <c r="Z73" s="239"/>
      <c r="AA73" s="239"/>
      <c r="AB73" s="239"/>
      <c r="AC73" s="239"/>
      <c r="AD73" s="239"/>
      <c r="AE73" s="239"/>
      <c r="AF73" s="239"/>
      <c r="AG73" s="239"/>
      <c r="AH73" s="42">
        <f>P73*I73</f>
        <v>0</v>
      </c>
    </row>
    <row r="74" spans="1:34" ht="20.45" customHeight="1" x14ac:dyDescent="0.25">
      <c r="A74" s="592"/>
      <c r="B74" s="658"/>
      <c r="C74" s="529" t="s">
        <v>2133</v>
      </c>
      <c r="D74" s="337" t="s">
        <v>4169</v>
      </c>
      <c r="E74" s="378">
        <v>5</v>
      </c>
      <c r="F74" s="364" t="s">
        <v>2624</v>
      </c>
      <c r="G74" s="226">
        <f>IFERROR(VLOOKUP(D74,Baza_cen[],4,0),0)</f>
        <v>17.399999999999999</v>
      </c>
      <c r="H74" s="520">
        <f>VLOOKUP(K74,RABATY!$B$7:$C$35,2,0)</f>
        <v>0</v>
      </c>
      <c r="I74" s="109">
        <f t="shared" si="15"/>
        <v>17.399999999999999</v>
      </c>
      <c r="K74" s="518" t="str">
        <f>RABATY!$B$34</f>
        <v>S_08</v>
      </c>
      <c r="P74" s="35"/>
      <c r="Q74" s="274" t="s">
        <v>2624</v>
      </c>
      <c r="R74" s="239"/>
      <c r="S74" s="239"/>
      <c r="T74" s="239"/>
      <c r="U74" s="239"/>
      <c r="V74" s="239"/>
      <c r="W74" s="239"/>
      <c r="X74" s="239"/>
      <c r="Y74" s="239"/>
      <c r="Z74" s="239"/>
      <c r="AA74" s="239"/>
      <c r="AB74" s="239"/>
      <c r="AC74" s="239"/>
      <c r="AD74" s="239"/>
      <c r="AE74" s="239"/>
      <c r="AF74" s="239"/>
      <c r="AG74" s="239"/>
      <c r="AH74" s="42">
        <f t="shared" ref="AH74:AH77" si="16">P74*I74</f>
        <v>0</v>
      </c>
    </row>
    <row r="75" spans="1:34" ht="20.45" customHeight="1" x14ac:dyDescent="0.25">
      <c r="A75" s="592"/>
      <c r="B75" s="658"/>
      <c r="C75" s="529" t="s">
        <v>2134</v>
      </c>
      <c r="D75" s="337" t="s">
        <v>4171</v>
      </c>
      <c r="E75" s="378">
        <v>5</v>
      </c>
      <c r="F75" s="364" t="s">
        <v>2624</v>
      </c>
      <c r="G75" s="226">
        <f>IFERROR(VLOOKUP(D75,Baza_cen[],4,0),0)</f>
        <v>17.399999999999999</v>
      </c>
      <c r="H75" s="520">
        <f>VLOOKUP(K75,RABATY!$B$7:$C$35,2,0)</f>
        <v>0</v>
      </c>
      <c r="I75" s="109">
        <f t="shared" si="15"/>
        <v>17.399999999999999</v>
      </c>
      <c r="K75" s="518" t="str">
        <f>RABATY!$B$34</f>
        <v>S_08</v>
      </c>
      <c r="P75" s="35"/>
      <c r="Q75" s="274" t="s">
        <v>2624</v>
      </c>
      <c r="R75" s="239"/>
      <c r="S75" s="239"/>
      <c r="T75" s="239"/>
      <c r="U75" s="239"/>
      <c r="V75" s="239"/>
      <c r="W75" s="239"/>
      <c r="X75" s="239"/>
      <c r="Y75" s="239"/>
      <c r="Z75" s="239"/>
      <c r="AA75" s="239"/>
      <c r="AB75" s="239"/>
      <c r="AC75" s="239"/>
      <c r="AD75" s="239"/>
      <c r="AE75" s="239"/>
      <c r="AF75" s="239"/>
      <c r="AG75" s="239"/>
      <c r="AH75" s="42">
        <f t="shared" si="16"/>
        <v>0</v>
      </c>
    </row>
    <row r="76" spans="1:34" ht="20.45" customHeight="1" x14ac:dyDescent="0.25">
      <c r="A76" s="592"/>
      <c r="B76" s="658"/>
      <c r="C76" s="529" t="s">
        <v>2135</v>
      </c>
      <c r="D76" s="337" t="s">
        <v>4173</v>
      </c>
      <c r="E76" s="378">
        <v>5</v>
      </c>
      <c r="F76" s="364" t="s">
        <v>2624</v>
      </c>
      <c r="G76" s="226">
        <f>IFERROR(VLOOKUP(D76,Baza_cen[],4,0),0)</f>
        <v>17.399999999999999</v>
      </c>
      <c r="H76" s="520">
        <f>VLOOKUP(K76,RABATY!$B$7:$C$35,2,0)</f>
        <v>0</v>
      </c>
      <c r="I76" s="109">
        <f t="shared" si="15"/>
        <v>17.399999999999999</v>
      </c>
      <c r="K76" s="518" t="str">
        <f>RABATY!$B$34</f>
        <v>S_08</v>
      </c>
      <c r="P76" s="35"/>
      <c r="Q76" s="274" t="s">
        <v>2624</v>
      </c>
      <c r="R76" s="239"/>
      <c r="S76" s="239"/>
      <c r="T76" s="239"/>
      <c r="U76" s="239"/>
      <c r="V76" s="239"/>
      <c r="W76" s="239"/>
      <c r="X76" s="239"/>
      <c r="Y76" s="239"/>
      <c r="Z76" s="239"/>
      <c r="AA76" s="239"/>
      <c r="AB76" s="239"/>
      <c r="AC76" s="239"/>
      <c r="AD76" s="239"/>
      <c r="AE76" s="239"/>
      <c r="AF76" s="239"/>
      <c r="AG76" s="239"/>
      <c r="AH76" s="42">
        <f t="shared" si="16"/>
        <v>0</v>
      </c>
    </row>
    <row r="77" spans="1:34" ht="20.45" customHeight="1" x14ac:dyDescent="0.25">
      <c r="A77" s="593"/>
      <c r="B77" s="659"/>
      <c r="C77" s="530" t="s">
        <v>2136</v>
      </c>
      <c r="D77" s="349" t="s">
        <v>4175</v>
      </c>
      <c r="E77" s="377">
        <v>5</v>
      </c>
      <c r="F77" s="366" t="s">
        <v>2624</v>
      </c>
      <c r="G77" s="228">
        <f>IFERROR(VLOOKUP(D77,Baza_cen[],4,0),0)</f>
        <v>17.399999999999999</v>
      </c>
      <c r="H77" s="521">
        <f>VLOOKUP(K77,RABATY!$B$7:$C$35,2,0)</f>
        <v>0</v>
      </c>
      <c r="I77" s="519">
        <f t="shared" si="15"/>
        <v>17.399999999999999</v>
      </c>
      <c r="K77" s="518" t="str">
        <f>RABATY!$B$34</f>
        <v>S_08</v>
      </c>
      <c r="P77" s="35"/>
      <c r="Q77" s="274" t="s">
        <v>2624</v>
      </c>
      <c r="R77" s="239"/>
      <c r="S77" s="239"/>
      <c r="T77" s="239"/>
      <c r="U77" s="239"/>
      <c r="V77" s="239"/>
      <c r="W77" s="239"/>
      <c r="X77" s="239"/>
      <c r="Y77" s="239"/>
      <c r="Z77" s="239"/>
      <c r="AA77" s="239"/>
      <c r="AB77" s="239"/>
      <c r="AC77" s="239"/>
      <c r="AD77" s="239"/>
      <c r="AE77" s="239"/>
      <c r="AF77" s="239"/>
      <c r="AG77" s="239"/>
      <c r="AH77" s="42">
        <f t="shared" si="16"/>
        <v>0</v>
      </c>
    </row>
    <row r="78" spans="1:34" ht="20.45" customHeight="1" x14ac:dyDescent="0.25">
      <c r="A78" s="49"/>
      <c r="B78" s="50"/>
      <c r="C78" s="532"/>
      <c r="E78" s="267"/>
      <c r="F78" s="369"/>
      <c r="G78" s="177"/>
      <c r="H78" s="522"/>
      <c r="I78" s="238"/>
      <c r="P78" s="409"/>
      <c r="Q78" s="409"/>
      <c r="R78" s="409"/>
      <c r="S78" s="409"/>
      <c r="T78" s="409"/>
      <c r="U78" s="409"/>
      <c r="V78" s="409"/>
      <c r="W78" s="409"/>
      <c r="X78" s="409"/>
      <c r="Y78" s="409"/>
      <c r="Z78" s="409"/>
      <c r="AA78" s="409"/>
      <c r="AB78" s="409"/>
      <c r="AC78" s="409"/>
      <c r="AD78" s="409"/>
      <c r="AE78" s="409"/>
      <c r="AF78" s="409"/>
      <c r="AG78" s="409"/>
      <c r="AH78" s="105"/>
    </row>
    <row r="79" spans="1:34" ht="108.6" customHeight="1" x14ac:dyDescent="0.25">
      <c r="A79" s="592"/>
      <c r="B79" s="657" t="s">
        <v>2609</v>
      </c>
      <c r="C79" s="360" t="s">
        <v>2060</v>
      </c>
      <c r="D79" s="361" t="s">
        <v>2059</v>
      </c>
      <c r="E79" s="362">
        <v>12</v>
      </c>
      <c r="F79" s="362" t="s">
        <v>2402</v>
      </c>
      <c r="G79" s="226">
        <f>IFERROR(VLOOKUP(D79,Baza_cen[],4,0),0)</f>
        <v>21.87</v>
      </c>
      <c r="H79" s="520">
        <f>VLOOKUP(K79,RABATY!$B$7:$C$35,2,0)</f>
        <v>0</v>
      </c>
      <c r="I79" s="109">
        <f t="shared" ref="I79:I86" si="17">G79*(1-H$5)</f>
        <v>21.87</v>
      </c>
      <c r="K79" s="518" t="str">
        <f>RABATY!$B$29</f>
        <v>S_03</v>
      </c>
      <c r="P79" s="269"/>
      <c r="Q79" s="274" t="s">
        <v>2402</v>
      </c>
      <c r="R79" s="110"/>
      <c r="S79" s="110"/>
      <c r="T79" s="110"/>
      <c r="U79" s="110"/>
      <c r="V79" s="110"/>
      <c r="W79" s="110"/>
      <c r="X79" s="110"/>
      <c r="Y79" s="110"/>
      <c r="Z79" s="110"/>
      <c r="AA79" s="110"/>
      <c r="AB79" s="110"/>
      <c r="AC79" s="110"/>
      <c r="AD79" s="110"/>
      <c r="AE79" s="110"/>
      <c r="AF79" s="110"/>
      <c r="AG79" s="110"/>
      <c r="AH79" s="42">
        <f t="shared" ref="AH79:AH86" si="18">P79*I79</f>
        <v>0</v>
      </c>
    </row>
    <row r="80" spans="1:34" ht="108.6" customHeight="1" x14ac:dyDescent="0.25">
      <c r="A80" s="592"/>
      <c r="B80" s="658"/>
      <c r="C80" s="91" t="s">
        <v>2062</v>
      </c>
      <c r="D80" s="363" t="s">
        <v>2061</v>
      </c>
      <c r="E80" s="364">
        <v>12</v>
      </c>
      <c r="F80" s="364" t="s">
        <v>2402</v>
      </c>
      <c r="G80" s="226">
        <f>IFERROR(VLOOKUP(D80,Baza_cen[],4,0),0)</f>
        <v>30.04</v>
      </c>
      <c r="H80" s="520">
        <f>VLOOKUP(K80,RABATY!$B$7:$C$35,2,0)</f>
        <v>0</v>
      </c>
      <c r="I80" s="109">
        <f t="shared" si="17"/>
        <v>30.04</v>
      </c>
      <c r="K80" s="518" t="str">
        <f>RABATY!$B$29</f>
        <v>S_03</v>
      </c>
      <c r="P80" s="269"/>
      <c r="Q80" s="274" t="s">
        <v>2402</v>
      </c>
      <c r="R80" s="110"/>
      <c r="S80" s="110"/>
      <c r="T80" s="110"/>
      <c r="U80" s="110"/>
      <c r="V80" s="110"/>
      <c r="W80" s="110"/>
      <c r="X80" s="110"/>
      <c r="Y80" s="110"/>
      <c r="Z80" s="110"/>
      <c r="AA80" s="110"/>
      <c r="AB80" s="110"/>
      <c r="AC80" s="110"/>
      <c r="AD80" s="110"/>
      <c r="AE80" s="110"/>
      <c r="AF80" s="110"/>
      <c r="AG80" s="110"/>
      <c r="AH80" s="42">
        <f t="shared" si="18"/>
        <v>0</v>
      </c>
    </row>
    <row r="81" spans="1:34" ht="108.6" customHeight="1" x14ac:dyDescent="0.25">
      <c r="A81" s="592"/>
      <c r="B81" s="658"/>
      <c r="C81" s="91" t="s">
        <v>2064</v>
      </c>
      <c r="D81" s="363" t="s">
        <v>2063</v>
      </c>
      <c r="E81" s="364">
        <v>12</v>
      </c>
      <c r="F81" s="364" t="s">
        <v>2402</v>
      </c>
      <c r="G81" s="226">
        <f>IFERROR(VLOOKUP(D81,Baza_cen[],4,0),0)</f>
        <v>35.270000000000003</v>
      </c>
      <c r="H81" s="520">
        <f>VLOOKUP(K81,RABATY!$B$7:$C$35,2,0)</f>
        <v>0</v>
      </c>
      <c r="I81" s="109">
        <f t="shared" si="17"/>
        <v>35.270000000000003</v>
      </c>
      <c r="K81" s="518" t="str">
        <f>RABATY!$B$29</f>
        <v>S_03</v>
      </c>
      <c r="P81" s="269"/>
      <c r="Q81" s="274" t="s">
        <v>2402</v>
      </c>
      <c r="R81" s="110"/>
      <c r="S81" s="110"/>
      <c r="T81" s="110"/>
      <c r="U81" s="110"/>
      <c r="V81" s="110"/>
      <c r="W81" s="110"/>
      <c r="X81" s="110"/>
      <c r="Y81" s="110"/>
      <c r="Z81" s="110"/>
      <c r="AA81" s="110"/>
      <c r="AB81" s="110"/>
      <c r="AC81" s="110"/>
      <c r="AD81" s="110"/>
      <c r="AE81" s="110"/>
      <c r="AF81" s="110"/>
      <c r="AG81" s="110"/>
      <c r="AH81" s="42">
        <f t="shared" si="18"/>
        <v>0</v>
      </c>
    </row>
    <row r="82" spans="1:34" ht="108.6" customHeight="1" x14ac:dyDescent="0.25">
      <c r="A82" s="592"/>
      <c r="B82" s="658"/>
      <c r="C82" s="91" t="s">
        <v>2066</v>
      </c>
      <c r="D82" s="363" t="s">
        <v>2065</v>
      </c>
      <c r="E82" s="364">
        <v>12</v>
      </c>
      <c r="F82" s="364" t="s">
        <v>2402</v>
      </c>
      <c r="G82" s="226">
        <f>IFERROR(VLOOKUP(D82,Baza_cen[],4,0),0)</f>
        <v>28.29</v>
      </c>
      <c r="H82" s="520">
        <f>VLOOKUP(K82,RABATY!$B$7:$C$35,2,0)</f>
        <v>0</v>
      </c>
      <c r="I82" s="109">
        <f t="shared" si="17"/>
        <v>28.29</v>
      </c>
      <c r="K82" s="518" t="str">
        <f>RABATY!$B$29</f>
        <v>S_03</v>
      </c>
      <c r="P82" s="269"/>
      <c r="Q82" s="274" t="s">
        <v>2402</v>
      </c>
      <c r="R82" s="110"/>
      <c r="S82" s="110"/>
      <c r="T82" s="110"/>
      <c r="U82" s="110"/>
      <c r="V82" s="110"/>
      <c r="W82" s="110"/>
      <c r="X82" s="110"/>
      <c r="Y82" s="110"/>
      <c r="Z82" s="110"/>
      <c r="AA82" s="110"/>
      <c r="AB82" s="110"/>
      <c r="AC82" s="110"/>
      <c r="AD82" s="110"/>
      <c r="AE82" s="110"/>
      <c r="AF82" s="110"/>
      <c r="AG82" s="110"/>
      <c r="AH82" s="42">
        <f t="shared" si="18"/>
        <v>0</v>
      </c>
    </row>
    <row r="83" spans="1:34" ht="108.6" customHeight="1" x14ac:dyDescent="0.25">
      <c r="A83" s="592"/>
      <c r="B83" s="658"/>
      <c r="C83" s="91" t="s">
        <v>2068</v>
      </c>
      <c r="D83" s="363" t="s">
        <v>2067</v>
      </c>
      <c r="E83" s="364">
        <v>12</v>
      </c>
      <c r="F83" s="364" t="s">
        <v>2402</v>
      </c>
      <c r="G83" s="226">
        <f>IFERROR(VLOOKUP(D83,Baza_cen[],4,0),0)</f>
        <v>50.6</v>
      </c>
      <c r="H83" s="520">
        <f>VLOOKUP(K83,RABATY!$B$7:$C$35,2,0)</f>
        <v>0</v>
      </c>
      <c r="I83" s="109">
        <f t="shared" si="17"/>
        <v>50.6</v>
      </c>
      <c r="K83" s="518" t="str">
        <f>RABATY!$B$29</f>
        <v>S_03</v>
      </c>
      <c r="P83" s="269"/>
      <c r="Q83" s="274" t="s">
        <v>2402</v>
      </c>
      <c r="R83" s="110"/>
      <c r="S83" s="110"/>
      <c r="T83" s="110"/>
      <c r="U83" s="110"/>
      <c r="V83" s="110"/>
      <c r="W83" s="110"/>
      <c r="X83" s="110"/>
      <c r="Y83" s="110"/>
      <c r="Z83" s="110"/>
      <c r="AA83" s="110"/>
      <c r="AB83" s="110"/>
      <c r="AC83" s="110"/>
      <c r="AD83" s="110"/>
      <c r="AE83" s="110"/>
      <c r="AF83" s="110"/>
      <c r="AG83" s="110"/>
      <c r="AH83" s="42">
        <f t="shared" si="18"/>
        <v>0</v>
      </c>
    </row>
    <row r="84" spans="1:34" ht="108.6" customHeight="1" x14ac:dyDescent="0.25">
      <c r="A84" s="592"/>
      <c r="B84" s="658"/>
      <c r="C84" s="91" t="s">
        <v>2070</v>
      </c>
      <c r="D84" s="363" t="s">
        <v>2069</v>
      </c>
      <c r="E84" s="364">
        <v>12</v>
      </c>
      <c r="F84" s="364" t="s">
        <v>2402</v>
      </c>
      <c r="G84" s="226">
        <f>IFERROR(VLOOKUP(D84,Baza_cen[],4,0),0)</f>
        <v>36.67</v>
      </c>
      <c r="H84" s="520">
        <f>VLOOKUP(K84,RABATY!$B$7:$C$35,2,0)</f>
        <v>0</v>
      </c>
      <c r="I84" s="109">
        <f t="shared" si="17"/>
        <v>36.67</v>
      </c>
      <c r="K84" s="518" t="str">
        <f>RABATY!$B$29</f>
        <v>S_03</v>
      </c>
      <c r="P84" s="269"/>
      <c r="Q84" s="274" t="s">
        <v>2402</v>
      </c>
      <c r="R84" s="110"/>
      <c r="S84" s="110"/>
      <c r="T84" s="110"/>
      <c r="U84" s="110"/>
      <c r="V84" s="110"/>
      <c r="W84" s="110"/>
      <c r="X84" s="110"/>
      <c r="Y84" s="110"/>
      <c r="Z84" s="110"/>
      <c r="AA84" s="110"/>
      <c r="AB84" s="110"/>
      <c r="AC84" s="110"/>
      <c r="AD84" s="110"/>
      <c r="AE84" s="110"/>
      <c r="AF84" s="110"/>
      <c r="AG84" s="110"/>
      <c r="AH84" s="42">
        <f t="shared" si="18"/>
        <v>0</v>
      </c>
    </row>
    <row r="85" spans="1:34" ht="108.6" customHeight="1" x14ac:dyDescent="0.25">
      <c r="A85" s="592"/>
      <c r="B85" s="658"/>
      <c r="C85" s="91" t="s">
        <v>2072</v>
      </c>
      <c r="D85" s="363" t="s">
        <v>2071</v>
      </c>
      <c r="E85" s="364">
        <v>12</v>
      </c>
      <c r="F85" s="364" t="s">
        <v>2402</v>
      </c>
      <c r="G85" s="226">
        <f>IFERROR(VLOOKUP(D85,Baza_cen[],4,0),0)</f>
        <v>40.450000000000003</v>
      </c>
      <c r="H85" s="520">
        <f>VLOOKUP(K85,RABATY!$B$7:$C$35,2,0)</f>
        <v>0</v>
      </c>
      <c r="I85" s="109">
        <f t="shared" si="17"/>
        <v>40.450000000000003</v>
      </c>
      <c r="K85" s="518" t="str">
        <f>RABATY!$B$29</f>
        <v>S_03</v>
      </c>
      <c r="P85" s="269"/>
      <c r="Q85" s="274" t="s">
        <v>2402</v>
      </c>
      <c r="R85" s="110"/>
      <c r="S85" s="110"/>
      <c r="T85" s="110"/>
      <c r="U85" s="110"/>
      <c r="V85" s="110"/>
      <c r="W85" s="110"/>
      <c r="X85" s="110"/>
      <c r="Y85" s="110"/>
      <c r="Z85" s="110"/>
      <c r="AA85" s="110"/>
      <c r="AB85" s="110"/>
      <c r="AC85" s="110"/>
      <c r="AD85" s="110"/>
      <c r="AE85" s="110"/>
      <c r="AF85" s="110"/>
      <c r="AG85" s="110"/>
      <c r="AH85" s="42">
        <f t="shared" si="18"/>
        <v>0</v>
      </c>
    </row>
    <row r="86" spans="1:34" ht="108.6" customHeight="1" x14ac:dyDescent="0.25">
      <c r="A86" s="593"/>
      <c r="B86" s="659"/>
      <c r="C86" s="90" t="s">
        <v>2074</v>
      </c>
      <c r="D86" s="365" t="s">
        <v>2073</v>
      </c>
      <c r="E86" s="366">
        <v>12</v>
      </c>
      <c r="F86" s="366" t="s">
        <v>2402</v>
      </c>
      <c r="G86" s="228">
        <f>IFERROR(VLOOKUP(D86,Baza_cen[],4,0),0)</f>
        <v>46.25</v>
      </c>
      <c r="H86" s="521">
        <f>VLOOKUP(K86,RABATY!$B$7:$C$35,2,0)</f>
        <v>0</v>
      </c>
      <c r="I86" s="519">
        <f t="shared" si="17"/>
        <v>46.25</v>
      </c>
      <c r="K86" s="518" t="str">
        <f>RABATY!$B$29</f>
        <v>S_03</v>
      </c>
      <c r="P86" s="269"/>
      <c r="Q86" s="274" t="s">
        <v>2402</v>
      </c>
      <c r="R86" s="110"/>
      <c r="S86" s="110"/>
      <c r="T86" s="110"/>
      <c r="U86" s="110"/>
      <c r="V86" s="110"/>
      <c r="W86" s="110"/>
      <c r="X86" s="110"/>
      <c r="Y86" s="110"/>
      <c r="Z86" s="110"/>
      <c r="AA86" s="110"/>
      <c r="AB86" s="110"/>
      <c r="AC86" s="110"/>
      <c r="AD86" s="110"/>
      <c r="AE86" s="110"/>
      <c r="AF86" s="110"/>
      <c r="AG86" s="110"/>
      <c r="AH86" s="42">
        <f t="shared" si="18"/>
        <v>0</v>
      </c>
    </row>
    <row r="87" spans="1:34" x14ac:dyDescent="0.25">
      <c r="C87" s="367"/>
      <c r="D87" s="368"/>
      <c r="E87" s="369"/>
      <c r="F87" s="369"/>
      <c r="G87" s="177"/>
      <c r="H87" s="522"/>
      <c r="I87" s="168"/>
      <c r="P87" s="119"/>
      <c r="Q87" s="119"/>
      <c r="R87" s="120"/>
      <c r="S87" s="120"/>
      <c r="T87" s="120"/>
      <c r="U87" s="120"/>
      <c r="V87" s="120"/>
      <c r="W87" s="120"/>
      <c r="X87" s="120"/>
      <c r="Y87" s="120"/>
      <c r="Z87" s="120"/>
      <c r="AA87" s="120"/>
      <c r="AB87" s="120"/>
      <c r="AC87" s="120"/>
      <c r="AD87" s="120"/>
      <c r="AE87" s="120"/>
      <c r="AF87" s="120"/>
      <c r="AG87" s="120"/>
      <c r="AH87" s="76"/>
    </row>
    <row r="88" spans="1:34" ht="108.6" customHeight="1" x14ac:dyDescent="0.25">
      <c r="A88" s="186"/>
      <c r="B88" s="62"/>
      <c r="C88" s="523" t="s">
        <v>2076</v>
      </c>
      <c r="D88" s="524" t="s">
        <v>2075</v>
      </c>
      <c r="E88" s="525">
        <v>12</v>
      </c>
      <c r="F88" s="525" t="s">
        <v>2402</v>
      </c>
      <c r="G88" s="228">
        <f>IFERROR(VLOOKUP(D88,Baza_cen[],4,0),0)</f>
        <v>27.86</v>
      </c>
      <c r="H88" s="520">
        <f>VLOOKUP(K88,RABATY!$B$7:$C$35,2,0)</f>
        <v>0</v>
      </c>
      <c r="I88" s="109">
        <f t="shared" ref="I88" si="19">G88*(1-H$5)</f>
        <v>27.86</v>
      </c>
      <c r="K88" s="518" t="str">
        <f>RABATY!$B$29</f>
        <v>S_03</v>
      </c>
      <c r="P88" s="269"/>
      <c r="Q88" s="274" t="s">
        <v>2402</v>
      </c>
      <c r="R88" s="110"/>
      <c r="S88" s="110"/>
      <c r="T88" s="110"/>
      <c r="U88" s="110"/>
      <c r="V88" s="110"/>
      <c r="W88" s="110"/>
      <c r="X88" s="110"/>
      <c r="Y88" s="110"/>
      <c r="Z88" s="110"/>
      <c r="AA88" s="110"/>
      <c r="AB88" s="110"/>
      <c r="AC88" s="110"/>
      <c r="AD88" s="110"/>
      <c r="AE88" s="110"/>
      <c r="AF88" s="110"/>
      <c r="AG88" s="110"/>
      <c r="AH88" s="42">
        <f t="shared" ref="AH88" si="20">P88*I88</f>
        <v>0</v>
      </c>
    </row>
    <row r="89" spans="1:34" x14ac:dyDescent="0.25">
      <c r="G89" s="372"/>
      <c r="H89" s="522"/>
      <c r="I89" s="168"/>
      <c r="P89" s="119"/>
      <c r="Q89" s="119"/>
      <c r="R89" s="120"/>
      <c r="S89" s="120"/>
      <c r="T89" s="120"/>
      <c r="U89" s="120"/>
      <c r="V89" s="120"/>
      <c r="W89" s="120"/>
      <c r="X89" s="120"/>
      <c r="Y89" s="120"/>
      <c r="Z89" s="120"/>
      <c r="AA89" s="120"/>
      <c r="AB89" s="120"/>
      <c r="AC89" s="120"/>
      <c r="AD89" s="120"/>
      <c r="AE89" s="120"/>
      <c r="AF89" s="120"/>
      <c r="AG89" s="120"/>
      <c r="AH89" s="76"/>
    </row>
    <row r="90" spans="1:34" ht="15" x14ac:dyDescent="0.25">
      <c r="A90" s="592"/>
      <c r="B90" s="657" t="s">
        <v>2625</v>
      </c>
      <c r="C90" s="360" t="s">
        <v>2626</v>
      </c>
      <c r="D90" s="336" t="s">
        <v>1844</v>
      </c>
      <c r="E90" s="182">
        <v>10</v>
      </c>
      <c r="F90" s="182" t="s">
        <v>2402</v>
      </c>
      <c r="G90" s="279">
        <f>IFERROR(VLOOKUP(D90,Baza_cen[],4,0),0)</f>
        <v>1.62</v>
      </c>
      <c r="H90" s="520">
        <f>VLOOKUP(K90,RABATY!$B$7:$C$35,2,0)</f>
        <v>0</v>
      </c>
      <c r="I90" s="109">
        <f t="shared" ref="I90:I100" si="21">G90*(1-H$5)</f>
        <v>1.62</v>
      </c>
      <c r="K90" s="518" t="str">
        <f>RABATY!$B$32</f>
        <v>S_06</v>
      </c>
      <c r="P90" s="35"/>
      <c r="Q90" s="274" t="s">
        <v>2402</v>
      </c>
      <c r="R90" s="239"/>
      <c r="S90" s="239"/>
      <c r="T90" s="239"/>
      <c r="U90" s="239"/>
      <c r="V90" s="239"/>
      <c r="W90" s="239"/>
      <c r="X90" s="239"/>
      <c r="Y90" s="239"/>
      <c r="Z90" s="239"/>
      <c r="AA90" s="239"/>
      <c r="AB90" s="239"/>
      <c r="AC90" s="239"/>
      <c r="AD90" s="239"/>
      <c r="AE90" s="239"/>
      <c r="AF90" s="239"/>
      <c r="AG90" s="239"/>
      <c r="AH90" s="42">
        <f t="shared" ref="AH90:AH100" si="22">P90*I90</f>
        <v>0</v>
      </c>
    </row>
    <row r="91" spans="1:34" ht="15" x14ac:dyDescent="0.25">
      <c r="A91" s="592"/>
      <c r="B91" s="658"/>
      <c r="C91" s="91" t="s">
        <v>2627</v>
      </c>
      <c r="D91" s="337" t="s">
        <v>1845</v>
      </c>
      <c r="E91" s="57">
        <v>10</v>
      </c>
      <c r="F91" s="57" t="s">
        <v>2402</v>
      </c>
      <c r="G91" s="279">
        <f>IFERROR(VLOOKUP(D91,Baza_cen[],4,0),0)</f>
        <v>1.84</v>
      </c>
      <c r="H91" s="520">
        <f>VLOOKUP(K91,RABATY!$B$7:$C$35,2,0)</f>
        <v>0</v>
      </c>
      <c r="I91" s="109">
        <f t="shared" si="21"/>
        <v>1.84</v>
      </c>
      <c r="K91" s="518" t="str">
        <f>RABATY!$B$32</f>
        <v>S_06</v>
      </c>
      <c r="P91" s="35"/>
      <c r="Q91" s="274" t="s">
        <v>2402</v>
      </c>
      <c r="R91" s="239"/>
      <c r="S91" s="239"/>
      <c r="T91" s="239"/>
      <c r="U91" s="239"/>
      <c r="V91" s="239"/>
      <c r="W91" s="239"/>
      <c r="X91" s="239"/>
      <c r="Y91" s="239"/>
      <c r="Z91" s="239"/>
      <c r="AA91" s="239"/>
      <c r="AB91" s="239"/>
      <c r="AC91" s="239"/>
      <c r="AD91" s="239"/>
      <c r="AE91" s="239"/>
      <c r="AF91" s="239"/>
      <c r="AG91" s="239"/>
      <c r="AH91" s="42">
        <f t="shared" si="22"/>
        <v>0</v>
      </c>
    </row>
    <row r="92" spans="1:34" ht="15" x14ac:dyDescent="0.25">
      <c r="A92" s="592"/>
      <c r="B92" s="658"/>
      <c r="C92" s="91" t="s">
        <v>2628</v>
      </c>
      <c r="D92" s="337" t="s">
        <v>1846</v>
      </c>
      <c r="E92" s="57">
        <v>10</v>
      </c>
      <c r="F92" s="57" t="s">
        <v>2402</v>
      </c>
      <c r="G92" s="279">
        <f>IFERROR(VLOOKUP(D92,Baza_cen[],4,0),0)</f>
        <v>1.86</v>
      </c>
      <c r="H92" s="520">
        <f>VLOOKUP(K92,RABATY!$B$7:$C$35,2,0)</f>
        <v>0</v>
      </c>
      <c r="I92" s="109">
        <f t="shared" si="21"/>
        <v>1.86</v>
      </c>
      <c r="K92" s="518" t="str">
        <f>RABATY!$B$32</f>
        <v>S_06</v>
      </c>
      <c r="P92" s="35"/>
      <c r="Q92" s="274" t="s">
        <v>2402</v>
      </c>
      <c r="R92" s="239"/>
      <c r="S92" s="239"/>
      <c r="T92" s="239"/>
      <c r="U92" s="239"/>
      <c r="V92" s="239"/>
      <c r="W92" s="239"/>
      <c r="X92" s="239"/>
      <c r="Y92" s="239"/>
      <c r="Z92" s="239"/>
      <c r="AA92" s="239"/>
      <c r="AB92" s="239"/>
      <c r="AC92" s="239"/>
      <c r="AD92" s="239"/>
      <c r="AE92" s="239"/>
      <c r="AF92" s="239"/>
      <c r="AG92" s="239"/>
      <c r="AH92" s="42">
        <f t="shared" si="22"/>
        <v>0</v>
      </c>
    </row>
    <row r="93" spans="1:34" ht="15" x14ac:dyDescent="0.25">
      <c r="A93" s="592"/>
      <c r="B93" s="658"/>
      <c r="C93" s="91" t="s">
        <v>2629</v>
      </c>
      <c r="D93" s="337" t="s">
        <v>1847</v>
      </c>
      <c r="E93" s="57">
        <v>10</v>
      </c>
      <c r="F93" s="57" t="s">
        <v>2402</v>
      </c>
      <c r="G93" s="279">
        <f>IFERROR(VLOOKUP(D93,Baza_cen[],4,0),0)</f>
        <v>2.29</v>
      </c>
      <c r="H93" s="520">
        <f>VLOOKUP(K93,RABATY!$B$7:$C$35,2,0)</f>
        <v>0</v>
      </c>
      <c r="I93" s="109">
        <f t="shared" si="21"/>
        <v>2.29</v>
      </c>
      <c r="K93" s="518" t="str">
        <f>RABATY!$B$32</f>
        <v>S_06</v>
      </c>
      <c r="P93" s="35"/>
      <c r="Q93" s="274" t="s">
        <v>2402</v>
      </c>
      <c r="R93" s="239"/>
      <c r="S93" s="239"/>
      <c r="T93" s="239"/>
      <c r="U93" s="239"/>
      <c r="V93" s="239"/>
      <c r="W93" s="239"/>
      <c r="X93" s="239"/>
      <c r="Y93" s="239"/>
      <c r="Z93" s="239"/>
      <c r="AA93" s="239"/>
      <c r="AB93" s="239"/>
      <c r="AC93" s="239"/>
      <c r="AD93" s="239"/>
      <c r="AE93" s="239"/>
      <c r="AF93" s="239"/>
      <c r="AG93" s="239"/>
      <c r="AH93" s="42">
        <f t="shared" si="22"/>
        <v>0</v>
      </c>
    </row>
    <row r="94" spans="1:34" ht="15" x14ac:dyDescent="0.25">
      <c r="A94" s="592"/>
      <c r="B94" s="658"/>
      <c r="C94" s="91" t="s">
        <v>2630</v>
      </c>
      <c r="D94" s="337" t="s">
        <v>1848</v>
      </c>
      <c r="E94" s="57">
        <v>10</v>
      </c>
      <c r="F94" s="57" t="s">
        <v>2402</v>
      </c>
      <c r="G94" s="279">
        <f>IFERROR(VLOOKUP(D94,Baza_cen[],4,0),0)</f>
        <v>2.77</v>
      </c>
      <c r="H94" s="520">
        <f>VLOOKUP(K94,RABATY!$B$7:$C$35,2,0)</f>
        <v>0</v>
      </c>
      <c r="I94" s="109">
        <f t="shared" si="21"/>
        <v>2.77</v>
      </c>
      <c r="K94" s="518" t="str">
        <f>RABATY!$B$32</f>
        <v>S_06</v>
      </c>
      <c r="P94" s="35"/>
      <c r="Q94" s="274" t="s">
        <v>2402</v>
      </c>
      <c r="R94" s="239"/>
      <c r="S94" s="239"/>
      <c r="T94" s="239"/>
      <c r="U94" s="239"/>
      <c r="V94" s="239"/>
      <c r="W94" s="239"/>
      <c r="X94" s="239"/>
      <c r="Y94" s="239"/>
      <c r="Z94" s="239"/>
      <c r="AA94" s="239"/>
      <c r="AB94" s="239"/>
      <c r="AC94" s="239"/>
      <c r="AD94" s="239"/>
      <c r="AE94" s="239"/>
      <c r="AF94" s="239"/>
      <c r="AG94" s="239"/>
      <c r="AH94" s="42">
        <f t="shared" si="22"/>
        <v>0</v>
      </c>
    </row>
    <row r="95" spans="1:34" ht="15" x14ac:dyDescent="0.25">
      <c r="A95" s="592"/>
      <c r="B95" s="658"/>
      <c r="C95" s="91" t="s">
        <v>2631</v>
      </c>
      <c r="D95" s="337" t="s">
        <v>1849</v>
      </c>
      <c r="E95" s="57">
        <v>10</v>
      </c>
      <c r="F95" s="57" t="s">
        <v>2402</v>
      </c>
      <c r="G95" s="279">
        <f>IFERROR(VLOOKUP(D95,Baza_cen[],4,0),0)</f>
        <v>3.38</v>
      </c>
      <c r="H95" s="520">
        <f>VLOOKUP(K95,RABATY!$B$7:$C$35,2,0)</f>
        <v>0</v>
      </c>
      <c r="I95" s="109">
        <f t="shared" si="21"/>
        <v>3.38</v>
      </c>
      <c r="K95" s="518" t="str">
        <f>RABATY!$B$32</f>
        <v>S_06</v>
      </c>
      <c r="P95" s="35"/>
      <c r="Q95" s="274" t="s">
        <v>2402</v>
      </c>
      <c r="R95" s="239"/>
      <c r="S95" s="239"/>
      <c r="T95" s="239"/>
      <c r="U95" s="239"/>
      <c r="V95" s="239"/>
      <c r="W95" s="239"/>
      <c r="X95" s="239"/>
      <c r="Y95" s="239"/>
      <c r="Z95" s="239"/>
      <c r="AA95" s="239"/>
      <c r="AB95" s="239"/>
      <c r="AC95" s="239"/>
      <c r="AD95" s="239"/>
      <c r="AE95" s="239"/>
      <c r="AF95" s="239"/>
      <c r="AG95" s="239"/>
      <c r="AH95" s="42">
        <f t="shared" si="22"/>
        <v>0</v>
      </c>
    </row>
    <row r="96" spans="1:34" ht="15" x14ac:dyDescent="0.25">
      <c r="A96" s="592"/>
      <c r="B96" s="658"/>
      <c r="C96" s="91" t="s">
        <v>2632</v>
      </c>
      <c r="D96" s="337" t="s">
        <v>1850</v>
      </c>
      <c r="E96" s="57">
        <v>10</v>
      </c>
      <c r="F96" s="57" t="s">
        <v>2402</v>
      </c>
      <c r="G96" s="279">
        <f>IFERROR(VLOOKUP(D96,Baza_cen[],4,0),0)</f>
        <v>4.32</v>
      </c>
      <c r="H96" s="520">
        <f>VLOOKUP(K96,RABATY!$B$7:$C$35,2,0)</f>
        <v>0</v>
      </c>
      <c r="I96" s="109">
        <f t="shared" si="21"/>
        <v>4.32</v>
      </c>
      <c r="K96" s="518" t="str">
        <f>RABATY!$B$32</f>
        <v>S_06</v>
      </c>
      <c r="P96" s="35"/>
      <c r="Q96" s="274" t="s">
        <v>2402</v>
      </c>
      <c r="R96" s="239"/>
      <c r="S96" s="239"/>
      <c r="T96" s="239"/>
      <c r="U96" s="239"/>
      <c r="V96" s="239"/>
      <c r="W96" s="239"/>
      <c r="X96" s="239"/>
      <c r="Y96" s="239"/>
      <c r="Z96" s="239"/>
      <c r="AA96" s="239"/>
      <c r="AB96" s="239"/>
      <c r="AC96" s="239"/>
      <c r="AD96" s="239"/>
      <c r="AE96" s="239"/>
      <c r="AF96" s="239"/>
      <c r="AG96" s="239"/>
      <c r="AH96" s="42">
        <f t="shared" si="22"/>
        <v>0</v>
      </c>
    </row>
    <row r="97" spans="1:34" ht="15" x14ac:dyDescent="0.25">
      <c r="A97" s="592"/>
      <c r="B97" s="658"/>
      <c r="C97" s="91" t="s">
        <v>2633</v>
      </c>
      <c r="D97" s="337" t="s">
        <v>1851</v>
      </c>
      <c r="E97" s="57">
        <v>5</v>
      </c>
      <c r="F97" s="57" t="s">
        <v>2402</v>
      </c>
      <c r="G97" s="279">
        <f>IFERROR(VLOOKUP(D97,Baza_cen[],4,0),0)</f>
        <v>8.3699999999999992</v>
      </c>
      <c r="H97" s="520">
        <f>VLOOKUP(K97,RABATY!$B$7:$C$35,2,0)</f>
        <v>0</v>
      </c>
      <c r="I97" s="109">
        <f t="shared" si="21"/>
        <v>8.3699999999999992</v>
      </c>
      <c r="K97" s="518" t="str">
        <f>RABATY!$B$32</f>
        <v>S_06</v>
      </c>
      <c r="P97" s="35"/>
      <c r="Q97" s="274" t="s">
        <v>2402</v>
      </c>
      <c r="R97" s="239"/>
      <c r="S97" s="239"/>
      <c r="T97" s="239"/>
      <c r="U97" s="239"/>
      <c r="V97" s="239"/>
      <c r="W97" s="239"/>
      <c r="X97" s="239"/>
      <c r="Y97" s="239"/>
      <c r="Z97" s="239"/>
      <c r="AA97" s="239"/>
      <c r="AB97" s="239"/>
      <c r="AC97" s="239"/>
      <c r="AD97" s="239"/>
      <c r="AE97" s="239"/>
      <c r="AF97" s="239"/>
      <c r="AG97" s="239"/>
      <c r="AH97" s="42">
        <f t="shared" si="22"/>
        <v>0</v>
      </c>
    </row>
    <row r="98" spans="1:34" ht="15" x14ac:dyDescent="0.25">
      <c r="A98" s="592"/>
      <c r="B98" s="658"/>
      <c r="C98" s="91" t="s">
        <v>2634</v>
      </c>
      <c r="D98" s="337" t="s">
        <v>1852</v>
      </c>
      <c r="E98" s="57">
        <v>5</v>
      </c>
      <c r="F98" s="57" t="s">
        <v>2402</v>
      </c>
      <c r="G98" s="279">
        <f>IFERROR(VLOOKUP(D98,Baza_cen[],4,0),0)</f>
        <v>12.6</v>
      </c>
      <c r="H98" s="520">
        <f>VLOOKUP(K98,RABATY!$B$7:$C$35,2,0)</f>
        <v>0</v>
      </c>
      <c r="I98" s="109">
        <f t="shared" si="21"/>
        <v>12.6</v>
      </c>
      <c r="K98" s="518" t="str">
        <f>RABATY!$B$32</f>
        <v>S_06</v>
      </c>
      <c r="P98" s="35"/>
      <c r="Q98" s="274" t="s">
        <v>2402</v>
      </c>
      <c r="R98" s="239"/>
      <c r="S98" s="239"/>
      <c r="T98" s="239"/>
      <c r="U98" s="239"/>
      <c r="V98" s="239"/>
      <c r="W98" s="239"/>
      <c r="X98" s="239"/>
      <c r="Y98" s="239"/>
      <c r="Z98" s="239"/>
      <c r="AA98" s="239"/>
      <c r="AB98" s="239"/>
      <c r="AC98" s="239"/>
      <c r="AD98" s="239"/>
      <c r="AE98" s="239"/>
      <c r="AF98" s="239"/>
      <c r="AG98" s="239"/>
      <c r="AH98" s="42">
        <f t="shared" si="22"/>
        <v>0</v>
      </c>
    </row>
    <row r="99" spans="1:34" ht="15" x14ac:dyDescent="0.25">
      <c r="A99" s="592"/>
      <c r="B99" s="658"/>
      <c r="C99" s="91" t="s">
        <v>2635</v>
      </c>
      <c r="D99" s="337" t="s">
        <v>1853</v>
      </c>
      <c r="E99" s="57">
        <v>5</v>
      </c>
      <c r="F99" s="57" t="s">
        <v>2402</v>
      </c>
      <c r="G99" s="279">
        <f>IFERROR(VLOOKUP(D99,Baza_cen[],4,0),0)</f>
        <v>17.559999999999999</v>
      </c>
      <c r="H99" s="520">
        <f>VLOOKUP(K99,RABATY!$B$7:$C$35,2,0)</f>
        <v>0</v>
      </c>
      <c r="I99" s="109">
        <f t="shared" si="21"/>
        <v>17.559999999999999</v>
      </c>
      <c r="K99" s="518" t="str">
        <f>RABATY!$B$32</f>
        <v>S_06</v>
      </c>
      <c r="P99" s="35"/>
      <c r="Q99" s="274" t="s">
        <v>2402</v>
      </c>
      <c r="R99" s="239"/>
      <c r="S99" s="239"/>
      <c r="T99" s="239"/>
      <c r="U99" s="239"/>
      <c r="V99" s="239"/>
      <c r="W99" s="239"/>
      <c r="X99" s="239"/>
      <c r="Y99" s="239"/>
      <c r="Z99" s="239"/>
      <c r="AA99" s="239"/>
      <c r="AB99" s="239"/>
      <c r="AC99" s="239"/>
      <c r="AD99" s="239"/>
      <c r="AE99" s="239"/>
      <c r="AF99" s="239"/>
      <c r="AG99" s="239"/>
      <c r="AH99" s="42">
        <f t="shared" si="22"/>
        <v>0</v>
      </c>
    </row>
    <row r="100" spans="1:34" ht="15" x14ac:dyDescent="0.25">
      <c r="A100" s="593"/>
      <c r="B100" s="659"/>
      <c r="C100" s="90" t="s">
        <v>2636</v>
      </c>
      <c r="D100" s="349" t="s">
        <v>1854</v>
      </c>
      <c r="E100" s="186">
        <v>5</v>
      </c>
      <c r="F100" s="186" t="s">
        <v>2402</v>
      </c>
      <c r="G100" s="228">
        <f>IFERROR(VLOOKUP(D100,Baza_cen[],4,0),0)</f>
        <v>20.190000000000001</v>
      </c>
      <c r="H100" s="521">
        <f>VLOOKUP(K100,RABATY!$B$7:$C$35,2,0)</f>
        <v>0</v>
      </c>
      <c r="I100" s="519">
        <f t="shared" si="21"/>
        <v>20.190000000000001</v>
      </c>
      <c r="K100" s="518" t="str">
        <f>RABATY!$B$32</f>
        <v>S_06</v>
      </c>
      <c r="P100" s="35"/>
      <c r="Q100" s="274" t="s">
        <v>2402</v>
      </c>
      <c r="R100" s="239"/>
      <c r="S100" s="239"/>
      <c r="T100" s="239"/>
      <c r="U100" s="239"/>
      <c r="V100" s="239"/>
      <c r="W100" s="239"/>
      <c r="X100" s="239"/>
      <c r="Y100" s="239"/>
      <c r="Z100" s="239"/>
      <c r="AA100" s="239"/>
      <c r="AB100" s="239"/>
      <c r="AC100" s="239"/>
      <c r="AD100" s="239"/>
      <c r="AE100" s="239"/>
      <c r="AF100" s="239"/>
      <c r="AG100" s="239"/>
      <c r="AH100" s="42">
        <f t="shared" si="22"/>
        <v>0</v>
      </c>
    </row>
    <row r="101" spans="1:34" ht="15" x14ac:dyDescent="0.25">
      <c r="C101" s="87"/>
      <c r="E101" s="33"/>
      <c r="F101" s="33"/>
      <c r="G101" s="311"/>
      <c r="H101" s="522"/>
      <c r="I101" s="379"/>
      <c r="P101" s="119"/>
      <c r="Q101" s="119"/>
      <c r="R101" s="239"/>
      <c r="S101" s="239"/>
      <c r="T101" s="239"/>
      <c r="U101" s="239"/>
      <c r="V101" s="239"/>
      <c r="W101" s="239"/>
      <c r="X101" s="239"/>
      <c r="Y101" s="239"/>
      <c r="Z101" s="239"/>
      <c r="AA101" s="239"/>
      <c r="AB101" s="239"/>
      <c r="AC101" s="239"/>
      <c r="AD101" s="239"/>
      <c r="AE101" s="239"/>
      <c r="AF101" s="239"/>
      <c r="AG101" s="239"/>
      <c r="AH101" s="76"/>
    </row>
    <row r="102" spans="1:34" ht="15" x14ac:dyDescent="0.25">
      <c r="A102" s="592"/>
      <c r="B102" s="657" t="s">
        <v>2637</v>
      </c>
      <c r="C102" s="360" t="s">
        <v>2638</v>
      </c>
      <c r="D102" s="336" t="s">
        <v>1855</v>
      </c>
      <c r="E102" s="182">
        <v>10</v>
      </c>
      <c r="F102" s="182" t="s">
        <v>2402</v>
      </c>
      <c r="G102" s="279">
        <f>IFERROR(VLOOKUP(D102,Baza_cen[],4,0),0)</f>
        <v>3.78</v>
      </c>
      <c r="H102" s="520">
        <f>VLOOKUP(K102,RABATY!$B$7:$C$35,2,0)</f>
        <v>0</v>
      </c>
      <c r="I102" s="109">
        <f t="shared" ref="I102:I112" si="23">G102*(1-H$5)</f>
        <v>3.78</v>
      </c>
      <c r="K102" s="518" t="str">
        <f>RABATY!$B$32</f>
        <v>S_06</v>
      </c>
      <c r="P102" s="35"/>
      <c r="Q102" s="274" t="s">
        <v>2402</v>
      </c>
      <c r="R102" s="239"/>
      <c r="S102" s="239"/>
      <c r="T102" s="239"/>
      <c r="U102" s="239"/>
      <c r="V102" s="239"/>
      <c r="W102" s="239"/>
      <c r="X102" s="239"/>
      <c r="Y102" s="239"/>
      <c r="Z102" s="239"/>
      <c r="AA102" s="239"/>
      <c r="AB102" s="239"/>
      <c r="AC102" s="239"/>
      <c r="AD102" s="239"/>
      <c r="AE102" s="239"/>
      <c r="AF102" s="239"/>
      <c r="AG102" s="239"/>
      <c r="AH102" s="42">
        <f t="shared" ref="AH102:AH112" si="24">P102*I102</f>
        <v>0</v>
      </c>
    </row>
    <row r="103" spans="1:34" ht="15" x14ac:dyDescent="0.25">
      <c r="A103" s="592"/>
      <c r="B103" s="658"/>
      <c r="C103" s="91" t="s">
        <v>2639</v>
      </c>
      <c r="D103" s="337" t="s">
        <v>1856</v>
      </c>
      <c r="E103" s="57">
        <v>10</v>
      </c>
      <c r="F103" s="57" t="s">
        <v>2402</v>
      </c>
      <c r="G103" s="279">
        <f>IFERROR(VLOOKUP(D103,Baza_cen[],4,0),0)</f>
        <v>4.4400000000000004</v>
      </c>
      <c r="H103" s="520">
        <f>VLOOKUP(K103,RABATY!$B$7:$C$35,2,0)</f>
        <v>0</v>
      </c>
      <c r="I103" s="109">
        <f t="shared" si="23"/>
        <v>4.4400000000000004</v>
      </c>
      <c r="K103" s="518" t="str">
        <f>RABATY!$B$32</f>
        <v>S_06</v>
      </c>
      <c r="P103" s="35"/>
      <c r="Q103" s="274" t="s">
        <v>2402</v>
      </c>
      <c r="R103" s="239"/>
      <c r="S103" s="239"/>
      <c r="T103" s="239"/>
      <c r="U103" s="239"/>
      <c r="V103" s="239"/>
      <c r="W103" s="239"/>
      <c r="X103" s="239"/>
      <c r="Y103" s="239"/>
      <c r="Z103" s="239"/>
      <c r="AA103" s="239"/>
      <c r="AB103" s="239"/>
      <c r="AC103" s="239"/>
      <c r="AD103" s="239"/>
      <c r="AE103" s="239"/>
      <c r="AF103" s="239"/>
      <c r="AG103" s="239"/>
      <c r="AH103" s="42">
        <f t="shared" si="24"/>
        <v>0</v>
      </c>
    </row>
    <row r="104" spans="1:34" ht="15" x14ac:dyDescent="0.25">
      <c r="A104" s="592"/>
      <c r="B104" s="658"/>
      <c r="C104" s="91" t="s">
        <v>2640</v>
      </c>
      <c r="D104" s="337" t="s">
        <v>1857</v>
      </c>
      <c r="E104" s="57">
        <v>10</v>
      </c>
      <c r="F104" s="57" t="s">
        <v>2402</v>
      </c>
      <c r="G104" s="279">
        <f>IFERROR(VLOOKUP(D104,Baza_cen[],4,0),0)</f>
        <v>5.38</v>
      </c>
      <c r="H104" s="520">
        <f>VLOOKUP(K104,RABATY!$B$7:$C$35,2,0)</f>
        <v>0</v>
      </c>
      <c r="I104" s="109">
        <f t="shared" si="23"/>
        <v>5.38</v>
      </c>
      <c r="K104" s="518" t="str">
        <f>RABATY!$B$32</f>
        <v>S_06</v>
      </c>
      <c r="P104" s="35"/>
      <c r="Q104" s="274" t="s">
        <v>2402</v>
      </c>
      <c r="R104" s="239"/>
      <c r="S104" s="239"/>
      <c r="T104" s="239"/>
      <c r="U104" s="239"/>
      <c r="V104" s="239"/>
      <c r="W104" s="239"/>
      <c r="X104" s="239"/>
      <c r="Y104" s="239"/>
      <c r="Z104" s="239"/>
      <c r="AA104" s="239"/>
      <c r="AB104" s="239"/>
      <c r="AC104" s="239"/>
      <c r="AD104" s="239"/>
      <c r="AE104" s="239"/>
      <c r="AF104" s="239"/>
      <c r="AG104" s="239"/>
      <c r="AH104" s="42">
        <f t="shared" si="24"/>
        <v>0</v>
      </c>
    </row>
    <row r="105" spans="1:34" ht="15" x14ac:dyDescent="0.25">
      <c r="A105" s="592"/>
      <c r="B105" s="658"/>
      <c r="C105" s="91" t="s">
        <v>2641</v>
      </c>
      <c r="D105" s="337" t="s">
        <v>1858</v>
      </c>
      <c r="E105" s="57">
        <v>10</v>
      </c>
      <c r="F105" s="57" t="s">
        <v>2402</v>
      </c>
      <c r="G105" s="279">
        <f>IFERROR(VLOOKUP(D105,Baza_cen[],4,0),0)</f>
        <v>6.47</v>
      </c>
      <c r="H105" s="520">
        <f>VLOOKUP(K105,RABATY!$B$7:$C$35,2,0)</f>
        <v>0</v>
      </c>
      <c r="I105" s="109">
        <f t="shared" si="23"/>
        <v>6.47</v>
      </c>
      <c r="K105" s="518" t="str">
        <f>RABATY!$B$32</f>
        <v>S_06</v>
      </c>
      <c r="P105" s="35"/>
      <c r="Q105" s="274" t="s">
        <v>2402</v>
      </c>
      <c r="R105" s="239"/>
      <c r="S105" s="239"/>
      <c r="T105" s="239"/>
      <c r="U105" s="239"/>
      <c r="V105" s="239"/>
      <c r="W105" s="239"/>
      <c r="X105" s="239"/>
      <c r="Y105" s="239"/>
      <c r="Z105" s="239"/>
      <c r="AA105" s="239"/>
      <c r="AB105" s="239"/>
      <c r="AC105" s="239"/>
      <c r="AD105" s="239"/>
      <c r="AE105" s="239"/>
      <c r="AF105" s="239"/>
      <c r="AG105" s="239"/>
      <c r="AH105" s="42">
        <f t="shared" si="24"/>
        <v>0</v>
      </c>
    </row>
    <row r="106" spans="1:34" ht="15" x14ac:dyDescent="0.25">
      <c r="A106" s="592"/>
      <c r="B106" s="658"/>
      <c r="C106" s="91" t="s">
        <v>2642</v>
      </c>
      <c r="D106" s="337" t="s">
        <v>1859</v>
      </c>
      <c r="E106" s="57">
        <v>10</v>
      </c>
      <c r="F106" s="57" t="s">
        <v>2402</v>
      </c>
      <c r="G106" s="279">
        <f>IFERROR(VLOOKUP(D106,Baza_cen[],4,0),0)</f>
        <v>7.83</v>
      </c>
      <c r="H106" s="520">
        <f>VLOOKUP(K106,RABATY!$B$7:$C$35,2,0)</f>
        <v>0</v>
      </c>
      <c r="I106" s="109">
        <f t="shared" si="23"/>
        <v>7.83</v>
      </c>
      <c r="K106" s="518" t="str">
        <f>RABATY!$B$32</f>
        <v>S_06</v>
      </c>
      <c r="P106" s="35"/>
      <c r="Q106" s="274" t="s">
        <v>2402</v>
      </c>
      <c r="R106" s="239"/>
      <c r="S106" s="239"/>
      <c r="T106" s="239"/>
      <c r="U106" s="239"/>
      <c r="V106" s="239"/>
      <c r="W106" s="239"/>
      <c r="X106" s="239"/>
      <c r="Y106" s="239"/>
      <c r="Z106" s="239"/>
      <c r="AA106" s="239"/>
      <c r="AB106" s="239"/>
      <c r="AC106" s="239"/>
      <c r="AD106" s="239"/>
      <c r="AE106" s="239"/>
      <c r="AF106" s="239"/>
      <c r="AG106" s="239"/>
      <c r="AH106" s="42">
        <f t="shared" si="24"/>
        <v>0</v>
      </c>
    </row>
    <row r="107" spans="1:34" ht="15" x14ac:dyDescent="0.25">
      <c r="A107" s="592"/>
      <c r="B107" s="658"/>
      <c r="C107" s="91" t="s">
        <v>2643</v>
      </c>
      <c r="D107" s="337" t="s">
        <v>1860</v>
      </c>
      <c r="E107" s="57">
        <v>10</v>
      </c>
      <c r="F107" s="57" t="s">
        <v>2402</v>
      </c>
      <c r="G107" s="279">
        <f>IFERROR(VLOOKUP(D107,Baza_cen[],4,0),0)</f>
        <v>9</v>
      </c>
      <c r="H107" s="520">
        <f>VLOOKUP(K107,RABATY!$B$7:$C$35,2,0)</f>
        <v>0</v>
      </c>
      <c r="I107" s="109">
        <f t="shared" si="23"/>
        <v>9</v>
      </c>
      <c r="K107" s="518" t="str">
        <f>RABATY!$B$32</f>
        <v>S_06</v>
      </c>
      <c r="P107" s="35"/>
      <c r="Q107" s="274" t="s">
        <v>2402</v>
      </c>
      <c r="R107" s="239"/>
      <c r="S107" s="239"/>
      <c r="T107" s="239"/>
      <c r="U107" s="239"/>
      <c r="V107" s="239"/>
      <c r="W107" s="239"/>
      <c r="X107" s="239"/>
      <c r="Y107" s="239"/>
      <c r="Z107" s="239"/>
      <c r="AA107" s="239"/>
      <c r="AB107" s="239"/>
      <c r="AC107" s="239"/>
      <c r="AD107" s="239"/>
      <c r="AE107" s="239"/>
      <c r="AF107" s="239"/>
      <c r="AG107" s="239"/>
      <c r="AH107" s="42">
        <f t="shared" si="24"/>
        <v>0</v>
      </c>
    </row>
    <row r="108" spans="1:34" ht="15" x14ac:dyDescent="0.25">
      <c r="A108" s="592"/>
      <c r="B108" s="658"/>
      <c r="C108" s="91" t="s">
        <v>2644</v>
      </c>
      <c r="D108" s="337" t="s">
        <v>1861</v>
      </c>
      <c r="E108" s="57">
        <v>10</v>
      </c>
      <c r="F108" s="57" t="s">
        <v>2402</v>
      </c>
      <c r="G108" s="279">
        <f>IFERROR(VLOOKUP(D108,Baza_cen[],4,0),0)</f>
        <v>9.8699999999999992</v>
      </c>
      <c r="H108" s="520">
        <f>VLOOKUP(K108,RABATY!$B$7:$C$35,2,0)</f>
        <v>0</v>
      </c>
      <c r="I108" s="109">
        <f t="shared" si="23"/>
        <v>9.8699999999999992</v>
      </c>
      <c r="K108" s="518" t="str">
        <f>RABATY!$B$32</f>
        <v>S_06</v>
      </c>
      <c r="P108" s="35"/>
      <c r="Q108" s="274" t="s">
        <v>2402</v>
      </c>
      <c r="R108" s="239"/>
      <c r="S108" s="239"/>
      <c r="T108" s="239"/>
      <c r="U108" s="239"/>
      <c r="V108" s="239"/>
      <c r="W108" s="239"/>
      <c r="X108" s="239"/>
      <c r="Y108" s="239"/>
      <c r="Z108" s="239"/>
      <c r="AA108" s="239"/>
      <c r="AB108" s="239"/>
      <c r="AC108" s="239"/>
      <c r="AD108" s="239"/>
      <c r="AE108" s="239"/>
      <c r="AF108" s="239"/>
      <c r="AG108" s="239"/>
      <c r="AH108" s="42">
        <f t="shared" si="24"/>
        <v>0</v>
      </c>
    </row>
    <row r="109" spans="1:34" ht="15" x14ac:dyDescent="0.25">
      <c r="A109" s="592"/>
      <c r="B109" s="658"/>
      <c r="C109" s="91" t="s">
        <v>2645</v>
      </c>
      <c r="D109" s="337" t="s">
        <v>1862</v>
      </c>
      <c r="E109" s="57">
        <v>10</v>
      </c>
      <c r="F109" s="57" t="s">
        <v>2402</v>
      </c>
      <c r="G109" s="279">
        <f>IFERROR(VLOOKUP(D109,Baza_cen[],4,0),0)</f>
        <v>12.53</v>
      </c>
      <c r="H109" s="520">
        <f>VLOOKUP(K109,RABATY!$B$7:$C$35,2,0)</f>
        <v>0</v>
      </c>
      <c r="I109" s="109">
        <f t="shared" si="23"/>
        <v>12.53</v>
      </c>
      <c r="K109" s="518" t="str">
        <f>RABATY!$B$32</f>
        <v>S_06</v>
      </c>
      <c r="P109" s="35"/>
      <c r="Q109" s="274" t="s">
        <v>2402</v>
      </c>
      <c r="R109" s="239"/>
      <c r="S109" s="239"/>
      <c r="T109" s="239"/>
      <c r="U109" s="239"/>
      <c r="V109" s="239"/>
      <c r="W109" s="239"/>
      <c r="X109" s="239"/>
      <c r="Y109" s="239"/>
      <c r="Z109" s="239"/>
      <c r="AA109" s="239"/>
      <c r="AB109" s="239"/>
      <c r="AC109" s="239"/>
      <c r="AD109" s="239"/>
      <c r="AE109" s="239"/>
      <c r="AF109" s="239"/>
      <c r="AG109" s="239"/>
      <c r="AH109" s="42">
        <f t="shared" si="24"/>
        <v>0</v>
      </c>
    </row>
    <row r="110" spans="1:34" ht="15" x14ac:dyDescent="0.25">
      <c r="A110" s="592"/>
      <c r="B110" s="658"/>
      <c r="C110" s="91" t="s">
        <v>2646</v>
      </c>
      <c r="D110" s="337" t="s">
        <v>1863</v>
      </c>
      <c r="E110" s="57">
        <v>5</v>
      </c>
      <c r="F110" s="57" t="s">
        <v>2402</v>
      </c>
      <c r="G110" s="279">
        <f>IFERROR(VLOOKUP(D110,Baza_cen[],4,0),0)</f>
        <v>18.829999999999998</v>
      </c>
      <c r="H110" s="520">
        <f>VLOOKUP(K110,RABATY!$B$7:$C$35,2,0)</f>
        <v>0</v>
      </c>
      <c r="I110" s="109">
        <f t="shared" si="23"/>
        <v>18.829999999999998</v>
      </c>
      <c r="K110" s="518" t="str">
        <f>RABATY!$B$32</f>
        <v>S_06</v>
      </c>
      <c r="P110" s="35"/>
      <c r="Q110" s="274" t="s">
        <v>2402</v>
      </c>
      <c r="R110" s="239"/>
      <c r="S110" s="239"/>
      <c r="T110" s="239"/>
      <c r="U110" s="239"/>
      <c r="V110" s="239"/>
      <c r="W110" s="239"/>
      <c r="X110" s="239"/>
      <c r="Y110" s="239"/>
      <c r="Z110" s="239"/>
      <c r="AA110" s="239"/>
      <c r="AB110" s="239"/>
      <c r="AC110" s="239"/>
      <c r="AD110" s="239"/>
      <c r="AE110" s="239"/>
      <c r="AF110" s="239"/>
      <c r="AG110" s="239"/>
      <c r="AH110" s="42">
        <f t="shared" si="24"/>
        <v>0</v>
      </c>
    </row>
    <row r="111" spans="1:34" ht="15" x14ac:dyDescent="0.25">
      <c r="A111" s="592"/>
      <c r="B111" s="658"/>
      <c r="C111" s="91" t="s">
        <v>2647</v>
      </c>
      <c r="D111" s="337" t="s">
        <v>1864</v>
      </c>
      <c r="E111" s="57">
        <v>5</v>
      </c>
      <c r="F111" s="57" t="s">
        <v>2402</v>
      </c>
      <c r="G111" s="279">
        <f>IFERROR(VLOOKUP(D111,Baza_cen[],4,0),0)</f>
        <v>28.26</v>
      </c>
      <c r="H111" s="520">
        <f>VLOOKUP(K111,RABATY!$B$7:$C$35,2,0)</f>
        <v>0</v>
      </c>
      <c r="I111" s="109">
        <f t="shared" si="23"/>
        <v>28.26</v>
      </c>
      <c r="K111" s="518" t="str">
        <f>RABATY!$B$32</f>
        <v>S_06</v>
      </c>
      <c r="P111" s="35"/>
      <c r="Q111" s="274" t="s">
        <v>2402</v>
      </c>
      <c r="R111" s="239"/>
      <c r="S111" s="239"/>
      <c r="T111" s="239"/>
      <c r="U111" s="239"/>
      <c r="V111" s="239"/>
      <c r="W111" s="239"/>
      <c r="X111" s="239"/>
      <c r="Y111" s="239"/>
      <c r="Z111" s="239"/>
      <c r="AA111" s="239"/>
      <c r="AB111" s="239"/>
      <c r="AC111" s="239"/>
      <c r="AD111" s="239"/>
      <c r="AE111" s="239"/>
      <c r="AF111" s="239"/>
      <c r="AG111" s="239"/>
      <c r="AH111" s="42">
        <f t="shared" si="24"/>
        <v>0</v>
      </c>
    </row>
    <row r="112" spans="1:34" ht="15" x14ac:dyDescent="0.25">
      <c r="A112" s="593"/>
      <c r="B112" s="659"/>
      <c r="C112" s="90" t="s">
        <v>2648</v>
      </c>
      <c r="D112" s="349" t="s">
        <v>1865</v>
      </c>
      <c r="E112" s="186">
        <v>5</v>
      </c>
      <c r="F112" s="186" t="s">
        <v>2402</v>
      </c>
      <c r="G112" s="228">
        <f>IFERROR(VLOOKUP(D112,Baza_cen[],4,0),0)</f>
        <v>45.4</v>
      </c>
      <c r="H112" s="521">
        <f>VLOOKUP(K112,RABATY!$B$7:$C$35,2,0)</f>
        <v>0</v>
      </c>
      <c r="I112" s="519">
        <f t="shared" si="23"/>
        <v>45.4</v>
      </c>
      <c r="K112" s="518" t="str">
        <f>RABATY!$B$32</f>
        <v>S_06</v>
      </c>
      <c r="P112" s="35"/>
      <c r="Q112" s="274" t="s">
        <v>2402</v>
      </c>
      <c r="R112" s="239"/>
      <c r="S112" s="239"/>
      <c r="T112" s="239"/>
      <c r="U112" s="239"/>
      <c r="V112" s="239"/>
      <c r="W112" s="239"/>
      <c r="X112" s="239"/>
      <c r="Y112" s="239"/>
      <c r="Z112" s="239"/>
      <c r="AA112" s="239"/>
      <c r="AB112" s="239"/>
      <c r="AC112" s="239"/>
      <c r="AD112" s="239"/>
      <c r="AE112" s="239"/>
      <c r="AF112" s="239"/>
      <c r="AG112" s="239"/>
      <c r="AH112" s="42">
        <f t="shared" si="24"/>
        <v>0</v>
      </c>
    </row>
    <row r="113" spans="1:34" ht="15" x14ac:dyDescent="0.25">
      <c r="C113" s="87"/>
      <c r="E113" s="33"/>
      <c r="F113" s="33"/>
      <c r="G113" s="311"/>
      <c r="H113" s="522"/>
      <c r="I113" s="379"/>
      <c r="P113" s="119"/>
      <c r="Q113" s="119"/>
      <c r="R113" s="239"/>
      <c r="S113" s="239"/>
      <c r="T113" s="239"/>
      <c r="U113" s="239"/>
      <c r="V113" s="239"/>
      <c r="W113" s="239"/>
      <c r="X113" s="239"/>
      <c r="Y113" s="239"/>
      <c r="Z113" s="239"/>
      <c r="AA113" s="239"/>
      <c r="AB113" s="239"/>
      <c r="AC113" s="239"/>
      <c r="AD113" s="239"/>
      <c r="AE113" s="239"/>
      <c r="AF113" s="239"/>
      <c r="AG113" s="239"/>
      <c r="AH113" s="76"/>
    </row>
    <row r="114" spans="1:34" ht="15" x14ac:dyDescent="0.25">
      <c r="A114" s="592"/>
      <c r="B114" s="658"/>
      <c r="C114" s="91" t="s">
        <v>2138</v>
      </c>
      <c r="D114" s="337" t="s">
        <v>2137</v>
      </c>
      <c r="E114" s="57">
        <v>1</v>
      </c>
      <c r="F114" s="57" t="s">
        <v>2402</v>
      </c>
      <c r="G114" s="279">
        <f>IFERROR(VLOOKUP(D114,Baza_cen[],4,0),0)</f>
        <v>0</v>
      </c>
      <c r="H114" s="520">
        <f>VLOOKUP(K114,RABATY!$B$7:$C$35,2,0)</f>
        <v>0</v>
      </c>
      <c r="I114" s="109">
        <f t="shared" ref="I114:I177" si="25">G114*(1-H$5)</f>
        <v>0</v>
      </c>
      <c r="K114" s="518" t="str">
        <f>RABATY!$B$32</f>
        <v>S_06</v>
      </c>
      <c r="P114" s="35"/>
      <c r="Q114" s="274" t="s">
        <v>2402</v>
      </c>
      <c r="R114" s="239"/>
      <c r="S114" s="239"/>
      <c r="T114" s="239"/>
      <c r="U114" s="239"/>
      <c r="V114" s="239"/>
      <c r="W114" s="239"/>
      <c r="X114" s="239"/>
      <c r="Y114" s="239"/>
      <c r="Z114" s="239"/>
      <c r="AA114" s="239"/>
      <c r="AB114" s="239"/>
      <c r="AC114" s="239"/>
      <c r="AD114" s="239"/>
      <c r="AE114" s="239"/>
      <c r="AF114" s="239"/>
      <c r="AG114" s="239"/>
      <c r="AH114" s="42">
        <f t="shared" ref="AH114:AH145" si="26">P114*I114</f>
        <v>0</v>
      </c>
    </row>
    <row r="115" spans="1:34" ht="15" x14ac:dyDescent="0.25">
      <c r="A115" s="592"/>
      <c r="B115" s="658"/>
      <c r="C115" s="91" t="s">
        <v>2140</v>
      </c>
      <c r="D115" s="337" t="s">
        <v>2139</v>
      </c>
      <c r="E115" s="57">
        <v>1</v>
      </c>
      <c r="F115" s="57" t="s">
        <v>2402</v>
      </c>
      <c r="G115" s="279">
        <f>IFERROR(VLOOKUP(D115,Baza_cen[],4,0),0)</f>
        <v>0</v>
      </c>
      <c r="H115" s="520">
        <f>VLOOKUP(K115,RABATY!$B$7:$C$35,2,0)</f>
        <v>0</v>
      </c>
      <c r="I115" s="109">
        <f t="shared" si="25"/>
        <v>0</v>
      </c>
      <c r="K115" s="518" t="str">
        <f>RABATY!$B$32</f>
        <v>S_06</v>
      </c>
      <c r="P115" s="35"/>
      <c r="Q115" s="274" t="s">
        <v>2402</v>
      </c>
      <c r="R115" s="239"/>
      <c r="S115" s="239"/>
      <c r="T115" s="239"/>
      <c r="U115" s="239"/>
      <c r="V115" s="239"/>
      <c r="W115" s="239"/>
      <c r="X115" s="239"/>
      <c r="Y115" s="239"/>
      <c r="Z115" s="239"/>
      <c r="AA115" s="239"/>
      <c r="AB115" s="239"/>
      <c r="AC115" s="239"/>
      <c r="AD115" s="239"/>
      <c r="AE115" s="239"/>
      <c r="AF115" s="239"/>
      <c r="AG115" s="239"/>
      <c r="AH115" s="42">
        <f t="shared" si="26"/>
        <v>0</v>
      </c>
    </row>
    <row r="116" spans="1:34" ht="15" x14ac:dyDescent="0.25">
      <c r="A116" s="592"/>
      <c r="B116" s="658"/>
      <c r="C116" s="91" t="s">
        <v>2142</v>
      </c>
      <c r="D116" s="337" t="s">
        <v>2141</v>
      </c>
      <c r="E116" s="57">
        <v>1</v>
      </c>
      <c r="F116" s="57" t="s">
        <v>2402</v>
      </c>
      <c r="G116" s="279">
        <f>IFERROR(VLOOKUP(D116,Baza_cen[],4,0),0)</f>
        <v>0</v>
      </c>
      <c r="H116" s="520">
        <f>VLOOKUP(K116,RABATY!$B$7:$C$35,2,0)</f>
        <v>0</v>
      </c>
      <c r="I116" s="109">
        <f t="shared" si="25"/>
        <v>0</v>
      </c>
      <c r="K116" s="518" t="str">
        <f>RABATY!$B$32</f>
        <v>S_06</v>
      </c>
      <c r="P116" s="35"/>
      <c r="Q116" s="274" t="s">
        <v>2402</v>
      </c>
      <c r="R116" s="239"/>
      <c r="S116" s="239"/>
      <c r="T116" s="239"/>
      <c r="U116" s="239"/>
      <c r="V116" s="239"/>
      <c r="W116" s="239"/>
      <c r="X116" s="239"/>
      <c r="Y116" s="239"/>
      <c r="Z116" s="239"/>
      <c r="AA116" s="239"/>
      <c r="AB116" s="239"/>
      <c r="AC116" s="239"/>
      <c r="AD116" s="239"/>
      <c r="AE116" s="239"/>
      <c r="AF116" s="239"/>
      <c r="AG116" s="239"/>
      <c r="AH116" s="42">
        <f t="shared" si="26"/>
        <v>0</v>
      </c>
    </row>
    <row r="117" spans="1:34" ht="15" x14ac:dyDescent="0.25">
      <c r="A117" s="592"/>
      <c r="B117" s="658"/>
      <c r="C117" s="91" t="s">
        <v>2144</v>
      </c>
      <c r="D117" s="337" t="s">
        <v>2143</v>
      </c>
      <c r="E117" s="57">
        <v>1</v>
      </c>
      <c r="F117" s="57" t="s">
        <v>2402</v>
      </c>
      <c r="G117" s="279">
        <f>IFERROR(VLOOKUP(D117,Baza_cen[],4,0),0)</f>
        <v>0</v>
      </c>
      <c r="H117" s="520">
        <f>VLOOKUP(K117,RABATY!$B$7:$C$35,2,0)</f>
        <v>0</v>
      </c>
      <c r="I117" s="109">
        <f t="shared" si="25"/>
        <v>0</v>
      </c>
      <c r="K117" s="518" t="str">
        <f>RABATY!$B$32</f>
        <v>S_06</v>
      </c>
      <c r="P117" s="35"/>
      <c r="Q117" s="274" t="s">
        <v>2402</v>
      </c>
      <c r="R117" s="239"/>
      <c r="S117" s="239"/>
      <c r="T117" s="239"/>
      <c r="U117" s="239"/>
      <c r="V117" s="239"/>
      <c r="W117" s="239"/>
      <c r="X117" s="239"/>
      <c r="Y117" s="239"/>
      <c r="Z117" s="239"/>
      <c r="AA117" s="239"/>
      <c r="AB117" s="239"/>
      <c r="AC117" s="239"/>
      <c r="AD117" s="239"/>
      <c r="AE117" s="239"/>
      <c r="AF117" s="239"/>
      <c r="AG117" s="239"/>
      <c r="AH117" s="42">
        <f t="shared" si="26"/>
        <v>0</v>
      </c>
    </row>
    <row r="118" spans="1:34" ht="15" x14ac:dyDescent="0.25">
      <c r="A118" s="592"/>
      <c r="B118" s="658"/>
      <c r="C118" s="91" t="s">
        <v>2146</v>
      </c>
      <c r="D118" s="337" t="s">
        <v>2145</v>
      </c>
      <c r="E118" s="57">
        <v>1</v>
      </c>
      <c r="F118" s="57" t="s">
        <v>2402</v>
      </c>
      <c r="G118" s="279">
        <f>IFERROR(VLOOKUP(D118,Baza_cen[],4,0),0)</f>
        <v>0</v>
      </c>
      <c r="H118" s="520">
        <f>VLOOKUP(K118,RABATY!$B$7:$C$35,2,0)</f>
        <v>0</v>
      </c>
      <c r="I118" s="109">
        <f t="shared" si="25"/>
        <v>0</v>
      </c>
      <c r="K118" s="518" t="str">
        <f>RABATY!$B$32</f>
        <v>S_06</v>
      </c>
      <c r="P118" s="35"/>
      <c r="Q118" s="274" t="s">
        <v>2402</v>
      </c>
      <c r="R118" s="239"/>
      <c r="S118" s="239"/>
      <c r="T118" s="239"/>
      <c r="U118" s="239"/>
      <c r="V118" s="239"/>
      <c r="W118" s="239"/>
      <c r="X118" s="239"/>
      <c r="Y118" s="239"/>
      <c r="Z118" s="239"/>
      <c r="AA118" s="239"/>
      <c r="AB118" s="239"/>
      <c r="AC118" s="239"/>
      <c r="AD118" s="239"/>
      <c r="AE118" s="239"/>
      <c r="AF118" s="239"/>
      <c r="AG118" s="239"/>
      <c r="AH118" s="42">
        <f t="shared" si="26"/>
        <v>0</v>
      </c>
    </row>
    <row r="119" spans="1:34" ht="15" x14ac:dyDescent="0.25">
      <c r="A119" s="592"/>
      <c r="B119" s="658"/>
      <c r="C119" s="91" t="s">
        <v>2148</v>
      </c>
      <c r="D119" s="337" t="s">
        <v>2147</v>
      </c>
      <c r="E119" s="57">
        <v>1</v>
      </c>
      <c r="F119" s="57" t="s">
        <v>2402</v>
      </c>
      <c r="G119" s="279">
        <f>IFERROR(VLOOKUP(D119,Baza_cen[],4,0),0)</f>
        <v>21.14</v>
      </c>
      <c r="H119" s="520">
        <f>VLOOKUP(K119,RABATY!$B$7:$C$35,2,0)</f>
        <v>0</v>
      </c>
      <c r="I119" s="109">
        <f t="shared" si="25"/>
        <v>21.14</v>
      </c>
      <c r="K119" s="518" t="str">
        <f>RABATY!$B$32</f>
        <v>S_06</v>
      </c>
      <c r="P119" s="35"/>
      <c r="Q119" s="274" t="s">
        <v>2402</v>
      </c>
      <c r="R119" s="239"/>
      <c r="S119" s="239"/>
      <c r="T119" s="239"/>
      <c r="U119" s="239"/>
      <c r="V119" s="239"/>
      <c r="W119" s="239"/>
      <c r="X119" s="239"/>
      <c r="Y119" s="239"/>
      <c r="Z119" s="239"/>
      <c r="AA119" s="239"/>
      <c r="AB119" s="239"/>
      <c r="AC119" s="239"/>
      <c r="AD119" s="239"/>
      <c r="AE119" s="239"/>
      <c r="AF119" s="239"/>
      <c r="AG119" s="239"/>
      <c r="AH119" s="42">
        <f t="shared" si="26"/>
        <v>0</v>
      </c>
    </row>
    <row r="120" spans="1:34" ht="15" x14ac:dyDescent="0.25">
      <c r="A120" s="592"/>
      <c r="B120" s="658"/>
      <c r="C120" s="91" t="s">
        <v>2150</v>
      </c>
      <c r="D120" s="337" t="s">
        <v>2149</v>
      </c>
      <c r="E120" s="57">
        <v>1</v>
      </c>
      <c r="F120" s="57" t="s">
        <v>2402</v>
      </c>
      <c r="G120" s="279">
        <f>IFERROR(VLOOKUP(D120,Baza_cen[],4,0),0)</f>
        <v>14.88</v>
      </c>
      <c r="H120" s="520">
        <f>VLOOKUP(K120,RABATY!$B$7:$C$35,2,0)</f>
        <v>0</v>
      </c>
      <c r="I120" s="109">
        <f t="shared" si="25"/>
        <v>14.88</v>
      </c>
      <c r="K120" s="518" t="str">
        <f>RABATY!$B$32</f>
        <v>S_06</v>
      </c>
      <c r="P120" s="35"/>
      <c r="Q120" s="274" t="s">
        <v>2402</v>
      </c>
      <c r="R120" s="239"/>
      <c r="S120" s="239"/>
      <c r="T120" s="239"/>
      <c r="U120" s="239"/>
      <c r="V120" s="239"/>
      <c r="W120" s="239"/>
      <c r="X120" s="239"/>
      <c r="Y120" s="239"/>
      <c r="Z120" s="239"/>
      <c r="AA120" s="239"/>
      <c r="AB120" s="239"/>
      <c r="AC120" s="239"/>
      <c r="AD120" s="239"/>
      <c r="AE120" s="239"/>
      <c r="AF120" s="239"/>
      <c r="AG120" s="239"/>
      <c r="AH120" s="42">
        <f t="shared" si="26"/>
        <v>0</v>
      </c>
    </row>
    <row r="121" spans="1:34" ht="15" x14ac:dyDescent="0.25">
      <c r="A121" s="592"/>
      <c r="B121" s="658"/>
      <c r="C121" s="91" t="s">
        <v>2152</v>
      </c>
      <c r="D121" s="337" t="s">
        <v>2151</v>
      </c>
      <c r="E121" s="57">
        <v>1</v>
      </c>
      <c r="F121" s="57" t="s">
        <v>2402</v>
      </c>
      <c r="G121" s="279">
        <f>IFERROR(VLOOKUP(D121,Baza_cen[],4,0),0)</f>
        <v>15.77</v>
      </c>
      <c r="H121" s="520">
        <f>VLOOKUP(K121,RABATY!$B$7:$C$35,2,0)</f>
        <v>0</v>
      </c>
      <c r="I121" s="109">
        <f t="shared" si="25"/>
        <v>15.77</v>
      </c>
      <c r="K121" s="518" t="str">
        <f>RABATY!$B$32</f>
        <v>S_06</v>
      </c>
      <c r="P121" s="35"/>
      <c r="Q121" s="274" t="s">
        <v>2402</v>
      </c>
      <c r="R121" s="239"/>
      <c r="S121" s="239"/>
      <c r="T121" s="239"/>
      <c r="U121" s="239"/>
      <c r="V121" s="239"/>
      <c r="W121" s="239"/>
      <c r="X121" s="239"/>
      <c r="Y121" s="239"/>
      <c r="Z121" s="239"/>
      <c r="AA121" s="239"/>
      <c r="AB121" s="239"/>
      <c r="AC121" s="239"/>
      <c r="AD121" s="239"/>
      <c r="AE121" s="239"/>
      <c r="AF121" s="239"/>
      <c r="AG121" s="239"/>
      <c r="AH121" s="42">
        <f t="shared" si="26"/>
        <v>0</v>
      </c>
    </row>
    <row r="122" spans="1:34" ht="15" x14ac:dyDescent="0.25">
      <c r="A122" s="592"/>
      <c r="B122" s="658"/>
      <c r="C122" s="91" t="s">
        <v>2154</v>
      </c>
      <c r="D122" s="337" t="s">
        <v>2153</v>
      </c>
      <c r="E122" s="57">
        <v>1</v>
      </c>
      <c r="F122" s="57" t="s">
        <v>2402</v>
      </c>
      <c r="G122" s="279">
        <f>IFERROR(VLOOKUP(D122,Baza_cen[],4,0),0)</f>
        <v>22.93</v>
      </c>
      <c r="H122" s="520">
        <f>VLOOKUP(K122,RABATY!$B$7:$C$35,2,0)</f>
        <v>0</v>
      </c>
      <c r="I122" s="109">
        <f t="shared" si="25"/>
        <v>22.93</v>
      </c>
      <c r="K122" s="518" t="str">
        <f>RABATY!$B$32</f>
        <v>S_06</v>
      </c>
      <c r="P122" s="35"/>
      <c r="Q122" s="274" t="s">
        <v>2402</v>
      </c>
      <c r="R122" s="239"/>
      <c r="S122" s="239"/>
      <c r="T122" s="239"/>
      <c r="U122" s="239"/>
      <c r="V122" s="239"/>
      <c r="W122" s="239"/>
      <c r="X122" s="239"/>
      <c r="Y122" s="239"/>
      <c r="Z122" s="239"/>
      <c r="AA122" s="239"/>
      <c r="AB122" s="239"/>
      <c r="AC122" s="239"/>
      <c r="AD122" s="239"/>
      <c r="AE122" s="239"/>
      <c r="AF122" s="239"/>
      <c r="AG122" s="239"/>
      <c r="AH122" s="42">
        <f t="shared" si="26"/>
        <v>0</v>
      </c>
    </row>
    <row r="123" spans="1:34" ht="15" x14ac:dyDescent="0.25">
      <c r="A123" s="592"/>
      <c r="B123" s="658"/>
      <c r="C123" s="91" t="s">
        <v>2156</v>
      </c>
      <c r="D123" s="337" t="s">
        <v>2155</v>
      </c>
      <c r="E123" s="57">
        <v>1</v>
      </c>
      <c r="F123" s="57" t="s">
        <v>2402</v>
      </c>
      <c r="G123" s="279">
        <f>IFERROR(VLOOKUP(D123,Baza_cen[],4,0),0)</f>
        <v>0</v>
      </c>
      <c r="H123" s="520">
        <f>VLOOKUP(K123,RABATY!$B$7:$C$35,2,0)</f>
        <v>0</v>
      </c>
      <c r="I123" s="109">
        <f t="shared" si="25"/>
        <v>0</v>
      </c>
      <c r="K123" s="518" t="str">
        <f>RABATY!$B$32</f>
        <v>S_06</v>
      </c>
      <c r="P123" s="35"/>
      <c r="Q123" s="274" t="s">
        <v>2402</v>
      </c>
      <c r="R123" s="239"/>
      <c r="S123" s="239"/>
      <c r="T123" s="239"/>
      <c r="U123" s="239"/>
      <c r="V123" s="239"/>
      <c r="W123" s="239"/>
      <c r="X123" s="239"/>
      <c r="Y123" s="239"/>
      <c r="Z123" s="239"/>
      <c r="AA123" s="239"/>
      <c r="AB123" s="239"/>
      <c r="AC123" s="239"/>
      <c r="AD123" s="239"/>
      <c r="AE123" s="239"/>
      <c r="AF123" s="239"/>
      <c r="AG123" s="239"/>
      <c r="AH123" s="42">
        <f t="shared" si="26"/>
        <v>0</v>
      </c>
    </row>
    <row r="124" spans="1:34" ht="15" x14ac:dyDescent="0.25">
      <c r="A124" s="592"/>
      <c r="B124" s="658"/>
      <c r="C124" s="91" t="s">
        <v>2158</v>
      </c>
      <c r="D124" s="337" t="s">
        <v>2157</v>
      </c>
      <c r="E124" s="57">
        <v>1</v>
      </c>
      <c r="F124" s="57" t="s">
        <v>2402</v>
      </c>
      <c r="G124" s="279">
        <f>IFERROR(VLOOKUP(D124,Baza_cen[],4,0),0)</f>
        <v>0</v>
      </c>
      <c r="H124" s="520">
        <f>VLOOKUP(K124,RABATY!$B$7:$C$35,2,0)</f>
        <v>0</v>
      </c>
      <c r="I124" s="109">
        <f t="shared" si="25"/>
        <v>0</v>
      </c>
      <c r="K124" s="518" t="str">
        <f>RABATY!$B$32</f>
        <v>S_06</v>
      </c>
      <c r="P124" s="35"/>
      <c r="Q124" s="274" t="s">
        <v>2402</v>
      </c>
      <c r="R124" s="239"/>
      <c r="S124" s="239"/>
      <c r="T124" s="239"/>
      <c r="U124" s="239"/>
      <c r="V124" s="239"/>
      <c r="W124" s="239"/>
      <c r="X124" s="239"/>
      <c r="Y124" s="239"/>
      <c r="Z124" s="239"/>
      <c r="AA124" s="239"/>
      <c r="AB124" s="239"/>
      <c r="AC124" s="239"/>
      <c r="AD124" s="239"/>
      <c r="AE124" s="239"/>
      <c r="AF124" s="239"/>
      <c r="AG124" s="239"/>
      <c r="AH124" s="42">
        <f t="shared" si="26"/>
        <v>0</v>
      </c>
    </row>
    <row r="125" spans="1:34" ht="15" x14ac:dyDescent="0.25">
      <c r="A125" s="592"/>
      <c r="B125" s="658"/>
      <c r="C125" s="91" t="s">
        <v>2160</v>
      </c>
      <c r="D125" s="337" t="s">
        <v>2159</v>
      </c>
      <c r="E125" s="57">
        <v>1</v>
      </c>
      <c r="F125" s="57" t="s">
        <v>2402</v>
      </c>
      <c r="G125" s="279">
        <f>IFERROR(VLOOKUP(D125,Baza_cen[],4,0),0)</f>
        <v>0</v>
      </c>
      <c r="H125" s="520">
        <f>VLOOKUP(K125,RABATY!$B$7:$C$35,2,0)</f>
        <v>0</v>
      </c>
      <c r="I125" s="109">
        <f t="shared" si="25"/>
        <v>0</v>
      </c>
      <c r="K125" s="518" t="str">
        <f>RABATY!$B$32</f>
        <v>S_06</v>
      </c>
      <c r="P125" s="35"/>
      <c r="Q125" s="274" t="s">
        <v>2402</v>
      </c>
      <c r="R125" s="239"/>
      <c r="S125" s="239"/>
      <c r="T125" s="239"/>
      <c r="U125" s="239"/>
      <c r="V125" s="239"/>
      <c r="W125" s="239"/>
      <c r="X125" s="239"/>
      <c r="Y125" s="239"/>
      <c r="Z125" s="239"/>
      <c r="AA125" s="239"/>
      <c r="AB125" s="239"/>
      <c r="AC125" s="239"/>
      <c r="AD125" s="239"/>
      <c r="AE125" s="239"/>
      <c r="AF125" s="239"/>
      <c r="AG125" s="239"/>
      <c r="AH125" s="42">
        <f t="shared" si="26"/>
        <v>0</v>
      </c>
    </row>
    <row r="126" spans="1:34" ht="15" x14ac:dyDescent="0.25">
      <c r="A126" s="592"/>
      <c r="B126" s="658"/>
      <c r="C126" s="91" t="s">
        <v>2162</v>
      </c>
      <c r="D126" s="337" t="s">
        <v>2161</v>
      </c>
      <c r="E126" s="57">
        <v>1</v>
      </c>
      <c r="F126" s="57" t="s">
        <v>2402</v>
      </c>
      <c r="G126" s="279">
        <f>IFERROR(VLOOKUP(D126,Baza_cen[],4,0),0)</f>
        <v>17.559999999999999</v>
      </c>
      <c r="H126" s="520">
        <f>VLOOKUP(K126,RABATY!$B$7:$C$35,2,0)</f>
        <v>0</v>
      </c>
      <c r="I126" s="109">
        <f t="shared" si="25"/>
        <v>17.559999999999999</v>
      </c>
      <c r="K126" s="518" t="str">
        <f>RABATY!$B$32</f>
        <v>S_06</v>
      </c>
      <c r="P126" s="35"/>
      <c r="Q126" s="274" t="s">
        <v>2402</v>
      </c>
      <c r="R126" s="239"/>
      <c r="S126" s="239"/>
      <c r="T126" s="239"/>
      <c r="U126" s="239"/>
      <c r="V126" s="239"/>
      <c r="W126" s="239"/>
      <c r="X126" s="239"/>
      <c r="Y126" s="239"/>
      <c r="Z126" s="239"/>
      <c r="AA126" s="239"/>
      <c r="AB126" s="239"/>
      <c r="AC126" s="239"/>
      <c r="AD126" s="239"/>
      <c r="AE126" s="239"/>
      <c r="AF126" s="239"/>
      <c r="AG126" s="239"/>
      <c r="AH126" s="42">
        <f t="shared" si="26"/>
        <v>0</v>
      </c>
    </row>
    <row r="127" spans="1:34" ht="15" x14ac:dyDescent="0.25">
      <c r="A127" s="592"/>
      <c r="B127" s="658"/>
      <c r="C127" s="91" t="s">
        <v>2164</v>
      </c>
      <c r="D127" s="337" t="s">
        <v>2163</v>
      </c>
      <c r="E127" s="57">
        <v>1</v>
      </c>
      <c r="F127" s="57" t="s">
        <v>2402</v>
      </c>
      <c r="G127" s="279">
        <f>IFERROR(VLOOKUP(D127,Baza_cen[],4,0),0)</f>
        <v>20.239999999999998</v>
      </c>
      <c r="H127" s="520">
        <f>VLOOKUP(K127,RABATY!$B$7:$C$35,2,0)</f>
        <v>0</v>
      </c>
      <c r="I127" s="109">
        <f t="shared" si="25"/>
        <v>20.239999999999998</v>
      </c>
      <c r="K127" s="518" t="str">
        <f>RABATY!$B$32</f>
        <v>S_06</v>
      </c>
      <c r="P127" s="35"/>
      <c r="Q127" s="274" t="s">
        <v>2402</v>
      </c>
      <c r="R127" s="239"/>
      <c r="S127" s="239"/>
      <c r="T127" s="239"/>
      <c r="U127" s="239"/>
      <c r="V127" s="239"/>
      <c r="W127" s="239"/>
      <c r="X127" s="239"/>
      <c r="Y127" s="239"/>
      <c r="Z127" s="239"/>
      <c r="AA127" s="239"/>
      <c r="AB127" s="239"/>
      <c r="AC127" s="239"/>
      <c r="AD127" s="239"/>
      <c r="AE127" s="239"/>
      <c r="AF127" s="239"/>
      <c r="AG127" s="239"/>
      <c r="AH127" s="42">
        <f t="shared" si="26"/>
        <v>0</v>
      </c>
    </row>
    <row r="128" spans="1:34" ht="15" x14ac:dyDescent="0.25">
      <c r="A128" s="592"/>
      <c r="B128" s="658"/>
      <c r="C128" s="91" t="s">
        <v>2166</v>
      </c>
      <c r="D128" s="337" t="s">
        <v>2165</v>
      </c>
      <c r="E128" s="57">
        <v>1</v>
      </c>
      <c r="F128" s="57" t="s">
        <v>2402</v>
      </c>
      <c r="G128" s="279">
        <f>IFERROR(VLOOKUP(D128,Baza_cen[],4,0),0)</f>
        <v>0</v>
      </c>
      <c r="H128" s="520">
        <f>VLOOKUP(K128,RABATY!$B$7:$C$35,2,0)</f>
        <v>0</v>
      </c>
      <c r="I128" s="109">
        <f t="shared" si="25"/>
        <v>0</v>
      </c>
      <c r="K128" s="518" t="str">
        <f>RABATY!$B$32</f>
        <v>S_06</v>
      </c>
      <c r="P128" s="35"/>
      <c r="Q128" s="274" t="s">
        <v>2402</v>
      </c>
      <c r="R128" s="239"/>
      <c r="S128" s="239"/>
      <c r="T128" s="239"/>
      <c r="U128" s="239"/>
      <c r="V128" s="239"/>
      <c r="W128" s="239"/>
      <c r="X128" s="239"/>
      <c r="Y128" s="239"/>
      <c r="Z128" s="239"/>
      <c r="AA128" s="239"/>
      <c r="AB128" s="239"/>
      <c r="AC128" s="239"/>
      <c r="AD128" s="239"/>
      <c r="AE128" s="239"/>
      <c r="AF128" s="239"/>
      <c r="AG128" s="239"/>
      <c r="AH128" s="42">
        <f t="shared" si="26"/>
        <v>0</v>
      </c>
    </row>
    <row r="129" spans="1:34" ht="15" x14ac:dyDescent="0.25">
      <c r="A129" s="592"/>
      <c r="B129" s="658"/>
      <c r="C129" s="91" t="s">
        <v>2168</v>
      </c>
      <c r="D129" s="337" t="s">
        <v>2167</v>
      </c>
      <c r="E129" s="57">
        <v>1</v>
      </c>
      <c r="F129" s="57" t="s">
        <v>2402</v>
      </c>
      <c r="G129" s="279">
        <f>IFERROR(VLOOKUP(D129,Baza_cen[],4,0),0)</f>
        <v>19.510000000000002</v>
      </c>
      <c r="H129" s="520">
        <f>VLOOKUP(K129,RABATY!$B$7:$C$35,2,0)</f>
        <v>0</v>
      </c>
      <c r="I129" s="109">
        <f t="shared" si="25"/>
        <v>19.510000000000002</v>
      </c>
      <c r="K129" s="518" t="str">
        <f>RABATY!$B$32</f>
        <v>S_06</v>
      </c>
      <c r="P129" s="35"/>
      <c r="Q129" s="274" t="s">
        <v>2402</v>
      </c>
      <c r="R129" s="239"/>
      <c r="S129" s="239"/>
      <c r="T129" s="239"/>
      <c r="U129" s="239"/>
      <c r="V129" s="239"/>
      <c r="W129" s="239"/>
      <c r="X129" s="239"/>
      <c r="Y129" s="239"/>
      <c r="Z129" s="239"/>
      <c r="AA129" s="239"/>
      <c r="AB129" s="239"/>
      <c r="AC129" s="239"/>
      <c r="AD129" s="239"/>
      <c r="AE129" s="239"/>
      <c r="AF129" s="239"/>
      <c r="AG129" s="239"/>
      <c r="AH129" s="42">
        <f t="shared" si="26"/>
        <v>0</v>
      </c>
    </row>
    <row r="130" spans="1:34" ht="15" x14ac:dyDescent="0.25">
      <c r="A130" s="592"/>
      <c r="B130" s="658"/>
      <c r="C130" s="91" t="s">
        <v>2170</v>
      </c>
      <c r="D130" s="337" t="s">
        <v>2169</v>
      </c>
      <c r="E130" s="57">
        <v>1</v>
      </c>
      <c r="F130" s="57" t="s">
        <v>2402</v>
      </c>
      <c r="G130" s="279">
        <f>IFERROR(VLOOKUP(D130,Baza_cen[],4,0),0)</f>
        <v>16.260000000000002</v>
      </c>
      <c r="H130" s="520">
        <f>VLOOKUP(K130,RABATY!$B$7:$C$35,2,0)</f>
        <v>0</v>
      </c>
      <c r="I130" s="109">
        <f t="shared" si="25"/>
        <v>16.260000000000002</v>
      </c>
      <c r="K130" s="518" t="str">
        <f>RABATY!$B$32</f>
        <v>S_06</v>
      </c>
      <c r="P130" s="35"/>
      <c r="Q130" s="274" t="s">
        <v>2402</v>
      </c>
      <c r="R130" s="239"/>
      <c r="S130" s="239"/>
      <c r="T130" s="239"/>
      <c r="U130" s="239"/>
      <c r="V130" s="239"/>
      <c r="W130" s="239"/>
      <c r="X130" s="239"/>
      <c r="Y130" s="239"/>
      <c r="Z130" s="239"/>
      <c r="AA130" s="239"/>
      <c r="AB130" s="239"/>
      <c r="AC130" s="239"/>
      <c r="AD130" s="239"/>
      <c r="AE130" s="239"/>
      <c r="AF130" s="239"/>
      <c r="AG130" s="239"/>
      <c r="AH130" s="42">
        <f t="shared" si="26"/>
        <v>0</v>
      </c>
    </row>
    <row r="131" spans="1:34" ht="15" x14ac:dyDescent="0.25">
      <c r="A131" s="592"/>
      <c r="B131" s="658"/>
      <c r="C131" s="91" t="s">
        <v>2172</v>
      </c>
      <c r="D131" s="337" t="s">
        <v>2171</v>
      </c>
      <c r="E131" s="57">
        <v>1</v>
      </c>
      <c r="F131" s="57" t="s">
        <v>2402</v>
      </c>
      <c r="G131" s="279">
        <f>IFERROR(VLOOKUP(D131,Baza_cen[],4,0),0)</f>
        <v>26.02</v>
      </c>
      <c r="H131" s="520">
        <f>VLOOKUP(K131,RABATY!$B$7:$C$35,2,0)</f>
        <v>0</v>
      </c>
      <c r="I131" s="109">
        <f t="shared" si="25"/>
        <v>26.02</v>
      </c>
      <c r="K131" s="518" t="str">
        <f>RABATY!$B$32</f>
        <v>S_06</v>
      </c>
      <c r="P131" s="35"/>
      <c r="Q131" s="274" t="s">
        <v>2402</v>
      </c>
      <c r="R131" s="239"/>
      <c r="S131" s="239"/>
      <c r="T131" s="239"/>
      <c r="U131" s="239"/>
      <c r="V131" s="239"/>
      <c r="W131" s="239"/>
      <c r="X131" s="239"/>
      <c r="Y131" s="239"/>
      <c r="Z131" s="239"/>
      <c r="AA131" s="239"/>
      <c r="AB131" s="239"/>
      <c r="AC131" s="239"/>
      <c r="AD131" s="239"/>
      <c r="AE131" s="239"/>
      <c r="AF131" s="239"/>
      <c r="AG131" s="239"/>
      <c r="AH131" s="42">
        <f t="shared" si="26"/>
        <v>0</v>
      </c>
    </row>
    <row r="132" spans="1:34" ht="15" x14ac:dyDescent="0.25">
      <c r="A132" s="592"/>
      <c r="B132" s="658"/>
      <c r="C132" s="91" t="s">
        <v>2174</v>
      </c>
      <c r="D132" s="337" t="s">
        <v>2173</v>
      </c>
      <c r="E132" s="57">
        <v>1</v>
      </c>
      <c r="F132" s="57" t="s">
        <v>2402</v>
      </c>
      <c r="G132" s="279">
        <f>IFERROR(VLOOKUP(D132,Baza_cen[],4,0),0)</f>
        <v>0</v>
      </c>
      <c r="H132" s="520">
        <f>VLOOKUP(K132,RABATY!$B$7:$C$35,2,0)</f>
        <v>0</v>
      </c>
      <c r="I132" s="109">
        <f t="shared" si="25"/>
        <v>0</v>
      </c>
      <c r="K132" s="518" t="str">
        <f>RABATY!$B$32</f>
        <v>S_06</v>
      </c>
      <c r="P132" s="35"/>
      <c r="Q132" s="274" t="s">
        <v>2402</v>
      </c>
      <c r="R132" s="239"/>
      <c r="S132" s="239"/>
      <c r="T132" s="239"/>
      <c r="U132" s="239"/>
      <c r="V132" s="239"/>
      <c r="W132" s="239"/>
      <c r="X132" s="239"/>
      <c r="Y132" s="239"/>
      <c r="Z132" s="239"/>
      <c r="AA132" s="239"/>
      <c r="AB132" s="239"/>
      <c r="AC132" s="239"/>
      <c r="AD132" s="239"/>
      <c r="AE132" s="239"/>
      <c r="AF132" s="239"/>
      <c r="AG132" s="239"/>
      <c r="AH132" s="42">
        <f t="shared" si="26"/>
        <v>0</v>
      </c>
    </row>
    <row r="133" spans="1:34" ht="15" x14ac:dyDescent="0.25">
      <c r="A133" s="592"/>
      <c r="B133" s="658"/>
      <c r="C133" s="91" t="s">
        <v>2176</v>
      </c>
      <c r="D133" s="337" t="s">
        <v>2175</v>
      </c>
      <c r="E133" s="57">
        <v>1</v>
      </c>
      <c r="F133" s="57" t="s">
        <v>2402</v>
      </c>
      <c r="G133" s="279">
        <f>IFERROR(VLOOKUP(D133,Baza_cen[],4,0),0)</f>
        <v>0</v>
      </c>
      <c r="H133" s="520">
        <f>VLOOKUP(K133,RABATY!$B$7:$C$35,2,0)</f>
        <v>0</v>
      </c>
      <c r="I133" s="109">
        <f t="shared" si="25"/>
        <v>0</v>
      </c>
      <c r="K133" s="518" t="str">
        <f>RABATY!$B$32</f>
        <v>S_06</v>
      </c>
      <c r="P133" s="35"/>
      <c r="Q133" s="274" t="s">
        <v>2402</v>
      </c>
      <c r="R133" s="239"/>
      <c r="S133" s="239"/>
      <c r="T133" s="239"/>
      <c r="U133" s="239"/>
      <c r="V133" s="239"/>
      <c r="W133" s="239"/>
      <c r="X133" s="239"/>
      <c r="Y133" s="239"/>
      <c r="Z133" s="239"/>
      <c r="AA133" s="239"/>
      <c r="AB133" s="239"/>
      <c r="AC133" s="239"/>
      <c r="AD133" s="239"/>
      <c r="AE133" s="239"/>
      <c r="AF133" s="239"/>
      <c r="AG133" s="239"/>
      <c r="AH133" s="42">
        <f t="shared" si="26"/>
        <v>0</v>
      </c>
    </row>
    <row r="134" spans="1:34" ht="15" x14ac:dyDescent="0.25">
      <c r="A134" s="592"/>
      <c r="B134" s="658"/>
      <c r="C134" s="91" t="s">
        <v>2178</v>
      </c>
      <c r="D134" s="337" t="s">
        <v>2177</v>
      </c>
      <c r="E134" s="57">
        <v>1</v>
      </c>
      <c r="F134" s="57" t="s">
        <v>2402</v>
      </c>
      <c r="G134" s="279">
        <f>IFERROR(VLOOKUP(D134,Baza_cen[],4,0),0)</f>
        <v>0</v>
      </c>
      <c r="H134" s="520">
        <f>VLOOKUP(K134,RABATY!$B$7:$C$35,2,0)</f>
        <v>0</v>
      </c>
      <c r="I134" s="109">
        <f t="shared" si="25"/>
        <v>0</v>
      </c>
      <c r="K134" s="518" t="str">
        <f>RABATY!$B$32</f>
        <v>S_06</v>
      </c>
      <c r="P134" s="35"/>
      <c r="Q134" s="274" t="s">
        <v>2402</v>
      </c>
      <c r="R134" s="239"/>
      <c r="S134" s="239"/>
      <c r="T134" s="239"/>
      <c r="U134" s="239"/>
      <c r="V134" s="239"/>
      <c r="W134" s="239"/>
      <c r="X134" s="239"/>
      <c r="Y134" s="239"/>
      <c r="Z134" s="239"/>
      <c r="AA134" s="239"/>
      <c r="AB134" s="239"/>
      <c r="AC134" s="239"/>
      <c r="AD134" s="239"/>
      <c r="AE134" s="239"/>
      <c r="AF134" s="239"/>
      <c r="AG134" s="239"/>
      <c r="AH134" s="42">
        <f t="shared" si="26"/>
        <v>0</v>
      </c>
    </row>
    <row r="135" spans="1:34" ht="15" x14ac:dyDescent="0.25">
      <c r="A135" s="592"/>
      <c r="B135" s="658"/>
      <c r="C135" s="91" t="s">
        <v>2180</v>
      </c>
      <c r="D135" s="337" t="s">
        <v>2179</v>
      </c>
      <c r="E135" s="57">
        <v>1</v>
      </c>
      <c r="F135" s="57" t="s">
        <v>2402</v>
      </c>
      <c r="G135" s="279">
        <f>IFERROR(VLOOKUP(D135,Baza_cen[],4,0),0)</f>
        <v>17.07</v>
      </c>
      <c r="H135" s="520">
        <f>VLOOKUP(K135,RABATY!$B$7:$C$35,2,0)</f>
        <v>0</v>
      </c>
      <c r="I135" s="109">
        <f t="shared" si="25"/>
        <v>17.07</v>
      </c>
      <c r="K135" s="518" t="str">
        <f>RABATY!$B$32</f>
        <v>S_06</v>
      </c>
      <c r="P135" s="35"/>
      <c r="Q135" s="274" t="s">
        <v>2402</v>
      </c>
      <c r="R135" s="239"/>
      <c r="S135" s="239"/>
      <c r="T135" s="239"/>
      <c r="U135" s="239"/>
      <c r="V135" s="239"/>
      <c r="W135" s="239"/>
      <c r="X135" s="239"/>
      <c r="Y135" s="239"/>
      <c r="Z135" s="239"/>
      <c r="AA135" s="239"/>
      <c r="AB135" s="239"/>
      <c r="AC135" s="239"/>
      <c r="AD135" s="239"/>
      <c r="AE135" s="239"/>
      <c r="AF135" s="239"/>
      <c r="AG135" s="239"/>
      <c r="AH135" s="42">
        <f t="shared" si="26"/>
        <v>0</v>
      </c>
    </row>
    <row r="136" spans="1:34" ht="15" x14ac:dyDescent="0.25">
      <c r="A136" s="592"/>
      <c r="B136" s="658"/>
      <c r="C136" s="91" t="s">
        <v>2182</v>
      </c>
      <c r="D136" s="337" t="s">
        <v>2181</v>
      </c>
      <c r="E136" s="57">
        <v>1</v>
      </c>
      <c r="F136" s="57" t="s">
        <v>2402</v>
      </c>
      <c r="G136" s="279">
        <f>IFERROR(VLOOKUP(D136,Baza_cen[],4,0),0)</f>
        <v>31.71</v>
      </c>
      <c r="H136" s="520">
        <f>VLOOKUP(K136,RABATY!$B$7:$C$35,2,0)</f>
        <v>0</v>
      </c>
      <c r="I136" s="109">
        <f t="shared" si="25"/>
        <v>31.71</v>
      </c>
      <c r="K136" s="518" t="str">
        <f>RABATY!$B$32</f>
        <v>S_06</v>
      </c>
      <c r="P136" s="35"/>
      <c r="Q136" s="274" t="s">
        <v>2402</v>
      </c>
      <c r="R136" s="239"/>
      <c r="S136" s="239"/>
      <c r="T136" s="239"/>
      <c r="U136" s="239"/>
      <c r="V136" s="239"/>
      <c r="W136" s="239"/>
      <c r="X136" s="239"/>
      <c r="Y136" s="239"/>
      <c r="Z136" s="239"/>
      <c r="AA136" s="239"/>
      <c r="AB136" s="239"/>
      <c r="AC136" s="239"/>
      <c r="AD136" s="239"/>
      <c r="AE136" s="239"/>
      <c r="AF136" s="239"/>
      <c r="AG136" s="239"/>
      <c r="AH136" s="42">
        <f t="shared" si="26"/>
        <v>0</v>
      </c>
    </row>
    <row r="137" spans="1:34" ht="15" x14ac:dyDescent="0.25">
      <c r="A137" s="592"/>
      <c r="B137" s="658"/>
      <c r="C137" s="91" t="s">
        <v>2184</v>
      </c>
      <c r="D137" s="337" t="s">
        <v>2183</v>
      </c>
      <c r="E137" s="57">
        <v>1</v>
      </c>
      <c r="F137" s="57" t="s">
        <v>2402</v>
      </c>
      <c r="G137" s="279">
        <f>IFERROR(VLOOKUP(D137,Baza_cen[],4,0),0)</f>
        <v>0</v>
      </c>
      <c r="H137" s="520">
        <f>VLOOKUP(K137,RABATY!$B$7:$C$35,2,0)</f>
        <v>0</v>
      </c>
      <c r="I137" s="109">
        <f t="shared" si="25"/>
        <v>0</v>
      </c>
      <c r="K137" s="518" t="str">
        <f>RABATY!$B$32</f>
        <v>S_06</v>
      </c>
      <c r="P137" s="35"/>
      <c r="Q137" s="274" t="s">
        <v>2402</v>
      </c>
      <c r="R137" s="239"/>
      <c r="S137" s="239"/>
      <c r="T137" s="239"/>
      <c r="U137" s="239"/>
      <c r="V137" s="239"/>
      <c r="W137" s="239"/>
      <c r="X137" s="239"/>
      <c r="Y137" s="239"/>
      <c r="Z137" s="239"/>
      <c r="AA137" s="239"/>
      <c r="AB137" s="239"/>
      <c r="AC137" s="239"/>
      <c r="AD137" s="239"/>
      <c r="AE137" s="239"/>
      <c r="AF137" s="239"/>
      <c r="AG137" s="239"/>
      <c r="AH137" s="42">
        <f t="shared" si="26"/>
        <v>0</v>
      </c>
    </row>
    <row r="138" spans="1:34" ht="15" x14ac:dyDescent="0.25">
      <c r="A138" s="592"/>
      <c r="B138" s="658"/>
      <c r="C138" s="91" t="s">
        <v>2186</v>
      </c>
      <c r="D138" s="337" t="s">
        <v>2185</v>
      </c>
      <c r="E138" s="57">
        <v>1</v>
      </c>
      <c r="F138" s="57" t="s">
        <v>2402</v>
      </c>
      <c r="G138" s="279">
        <f>IFERROR(VLOOKUP(D138,Baza_cen[],4,0),0)</f>
        <v>30.57</v>
      </c>
      <c r="H138" s="520">
        <f>VLOOKUP(K138,RABATY!$B$7:$C$35,2,0)</f>
        <v>0</v>
      </c>
      <c r="I138" s="109">
        <f t="shared" si="25"/>
        <v>30.57</v>
      </c>
      <c r="K138" s="518" t="str">
        <f>RABATY!$B$32</f>
        <v>S_06</v>
      </c>
      <c r="P138" s="35"/>
      <c r="Q138" s="274" t="s">
        <v>2402</v>
      </c>
      <c r="R138" s="239"/>
      <c r="S138" s="239"/>
      <c r="T138" s="239"/>
      <c r="U138" s="239"/>
      <c r="V138" s="239"/>
      <c r="W138" s="239"/>
      <c r="X138" s="239"/>
      <c r="Y138" s="239"/>
      <c r="Z138" s="239"/>
      <c r="AA138" s="239"/>
      <c r="AB138" s="239"/>
      <c r="AC138" s="239"/>
      <c r="AD138" s="239"/>
      <c r="AE138" s="239"/>
      <c r="AF138" s="239"/>
      <c r="AG138" s="239"/>
      <c r="AH138" s="42">
        <f t="shared" si="26"/>
        <v>0</v>
      </c>
    </row>
    <row r="139" spans="1:34" ht="15" x14ac:dyDescent="0.25">
      <c r="A139" s="592"/>
      <c r="B139" s="658"/>
      <c r="C139" s="91" t="s">
        <v>2188</v>
      </c>
      <c r="D139" s="337" t="s">
        <v>2187</v>
      </c>
      <c r="E139" s="57">
        <v>1</v>
      </c>
      <c r="F139" s="57" t="s">
        <v>2402</v>
      </c>
      <c r="G139" s="279">
        <f>IFERROR(VLOOKUP(D139,Baza_cen[],4,0),0)</f>
        <v>27.64</v>
      </c>
      <c r="H139" s="520">
        <f>VLOOKUP(K139,RABATY!$B$7:$C$35,2,0)</f>
        <v>0</v>
      </c>
      <c r="I139" s="109">
        <f t="shared" si="25"/>
        <v>27.64</v>
      </c>
      <c r="K139" s="518" t="str">
        <f>RABATY!$B$32</f>
        <v>S_06</v>
      </c>
      <c r="P139" s="35"/>
      <c r="Q139" s="274" t="s">
        <v>2402</v>
      </c>
      <c r="R139" s="239"/>
      <c r="S139" s="239"/>
      <c r="T139" s="239"/>
      <c r="U139" s="239"/>
      <c r="V139" s="239"/>
      <c r="W139" s="239"/>
      <c r="X139" s="239"/>
      <c r="Y139" s="239"/>
      <c r="Z139" s="239"/>
      <c r="AA139" s="239"/>
      <c r="AB139" s="239"/>
      <c r="AC139" s="239"/>
      <c r="AD139" s="239"/>
      <c r="AE139" s="239"/>
      <c r="AF139" s="239"/>
      <c r="AG139" s="239"/>
      <c r="AH139" s="42">
        <f t="shared" si="26"/>
        <v>0</v>
      </c>
    </row>
    <row r="140" spans="1:34" ht="15" x14ac:dyDescent="0.25">
      <c r="A140" s="592"/>
      <c r="B140" s="658"/>
      <c r="C140" s="91" t="s">
        <v>2190</v>
      </c>
      <c r="D140" s="337" t="s">
        <v>2189</v>
      </c>
      <c r="E140" s="57">
        <v>1</v>
      </c>
      <c r="F140" s="57" t="s">
        <v>2402</v>
      </c>
      <c r="G140" s="279">
        <f>IFERROR(VLOOKUP(D140,Baza_cen[],4,0),0)</f>
        <v>44.72</v>
      </c>
      <c r="H140" s="520">
        <f>VLOOKUP(K140,RABATY!$B$7:$C$35,2,0)</f>
        <v>0</v>
      </c>
      <c r="I140" s="109">
        <f t="shared" si="25"/>
        <v>44.72</v>
      </c>
      <c r="K140" s="518" t="str">
        <f>RABATY!$B$32</f>
        <v>S_06</v>
      </c>
      <c r="P140" s="35"/>
      <c r="Q140" s="274" t="s">
        <v>2402</v>
      </c>
      <c r="R140" s="239"/>
      <c r="S140" s="239"/>
      <c r="T140" s="239"/>
      <c r="U140" s="239"/>
      <c r="V140" s="239"/>
      <c r="W140" s="239"/>
      <c r="X140" s="239"/>
      <c r="Y140" s="239"/>
      <c r="Z140" s="239"/>
      <c r="AA140" s="239"/>
      <c r="AB140" s="239"/>
      <c r="AC140" s="239"/>
      <c r="AD140" s="239"/>
      <c r="AE140" s="239"/>
      <c r="AF140" s="239"/>
      <c r="AG140" s="239"/>
      <c r="AH140" s="42">
        <f t="shared" si="26"/>
        <v>0</v>
      </c>
    </row>
    <row r="141" spans="1:34" ht="15" x14ac:dyDescent="0.25">
      <c r="A141" s="592"/>
      <c r="B141" s="658"/>
      <c r="C141" s="91" t="s">
        <v>2192</v>
      </c>
      <c r="D141" s="337" t="s">
        <v>2191</v>
      </c>
      <c r="E141" s="57">
        <v>1</v>
      </c>
      <c r="F141" s="57" t="s">
        <v>2402</v>
      </c>
      <c r="G141" s="279">
        <f>IFERROR(VLOOKUP(D141,Baza_cen[],4,0),0)</f>
        <v>0</v>
      </c>
      <c r="H141" s="520">
        <f>VLOOKUP(K141,RABATY!$B$7:$C$35,2,0)</f>
        <v>0</v>
      </c>
      <c r="I141" s="109">
        <f t="shared" si="25"/>
        <v>0</v>
      </c>
      <c r="K141" s="518" t="str">
        <f>RABATY!$B$32</f>
        <v>S_06</v>
      </c>
      <c r="P141" s="35"/>
      <c r="Q141" s="274" t="s">
        <v>2402</v>
      </c>
      <c r="R141" s="239"/>
      <c r="S141" s="239"/>
      <c r="T141" s="239"/>
      <c r="U141" s="239"/>
      <c r="V141" s="239"/>
      <c r="W141" s="239"/>
      <c r="X141" s="239"/>
      <c r="Y141" s="239"/>
      <c r="Z141" s="239"/>
      <c r="AA141" s="239"/>
      <c r="AB141" s="239"/>
      <c r="AC141" s="239"/>
      <c r="AD141" s="239"/>
      <c r="AE141" s="239"/>
      <c r="AF141" s="239"/>
      <c r="AG141" s="239"/>
      <c r="AH141" s="42">
        <f t="shared" si="26"/>
        <v>0</v>
      </c>
    </row>
    <row r="142" spans="1:34" ht="15" x14ac:dyDescent="0.25">
      <c r="A142" s="592"/>
      <c r="B142" s="658"/>
      <c r="C142" s="91" t="s">
        <v>2194</v>
      </c>
      <c r="D142" s="337" t="s">
        <v>2193</v>
      </c>
      <c r="E142" s="57">
        <v>1</v>
      </c>
      <c r="F142" s="57" t="s">
        <v>2402</v>
      </c>
      <c r="G142" s="279">
        <f>IFERROR(VLOOKUP(D142,Baza_cen[],4,0),0)</f>
        <v>43.9</v>
      </c>
      <c r="H142" s="520">
        <f>VLOOKUP(K142,RABATY!$B$7:$C$35,2,0)</f>
        <v>0</v>
      </c>
      <c r="I142" s="109">
        <f t="shared" si="25"/>
        <v>43.9</v>
      </c>
      <c r="K142" s="518" t="str">
        <f>RABATY!$B$32</f>
        <v>S_06</v>
      </c>
      <c r="P142" s="35"/>
      <c r="Q142" s="274" t="s">
        <v>2402</v>
      </c>
      <c r="R142" s="239"/>
      <c r="S142" s="239"/>
      <c r="T142" s="239"/>
      <c r="U142" s="239"/>
      <c r="V142" s="239"/>
      <c r="W142" s="239"/>
      <c r="X142" s="239"/>
      <c r="Y142" s="239"/>
      <c r="Z142" s="239"/>
      <c r="AA142" s="239"/>
      <c r="AB142" s="239"/>
      <c r="AC142" s="239"/>
      <c r="AD142" s="239"/>
      <c r="AE142" s="239"/>
      <c r="AF142" s="239"/>
      <c r="AG142" s="239"/>
      <c r="AH142" s="42">
        <f t="shared" si="26"/>
        <v>0</v>
      </c>
    </row>
    <row r="143" spans="1:34" ht="15" x14ac:dyDescent="0.25">
      <c r="A143" s="592"/>
      <c r="B143" s="658"/>
      <c r="C143" s="91" t="s">
        <v>2196</v>
      </c>
      <c r="D143" s="337" t="s">
        <v>2195</v>
      </c>
      <c r="E143" s="57">
        <v>1</v>
      </c>
      <c r="F143" s="57" t="s">
        <v>2402</v>
      </c>
      <c r="G143" s="279">
        <f>IFERROR(VLOOKUP(D143,Baza_cen[],4,0),0)</f>
        <v>0</v>
      </c>
      <c r="H143" s="520">
        <f>VLOOKUP(K143,RABATY!$B$7:$C$35,2,0)</f>
        <v>0</v>
      </c>
      <c r="I143" s="109">
        <f t="shared" si="25"/>
        <v>0</v>
      </c>
      <c r="K143" s="518" t="str">
        <f>RABATY!$B$32</f>
        <v>S_06</v>
      </c>
      <c r="P143" s="35"/>
      <c r="Q143" s="274" t="s">
        <v>2402</v>
      </c>
      <c r="R143" s="239"/>
      <c r="S143" s="239"/>
      <c r="T143" s="239"/>
      <c r="U143" s="239"/>
      <c r="V143" s="239"/>
      <c r="W143" s="239"/>
      <c r="X143" s="239"/>
      <c r="Y143" s="239"/>
      <c r="Z143" s="239"/>
      <c r="AA143" s="239"/>
      <c r="AB143" s="239"/>
      <c r="AC143" s="239"/>
      <c r="AD143" s="239"/>
      <c r="AE143" s="239"/>
      <c r="AF143" s="239"/>
      <c r="AG143" s="239"/>
      <c r="AH143" s="42">
        <f t="shared" si="26"/>
        <v>0</v>
      </c>
    </row>
    <row r="144" spans="1:34" ht="15" x14ac:dyDescent="0.25">
      <c r="A144" s="592"/>
      <c r="B144" s="658"/>
      <c r="C144" s="91" t="s">
        <v>2198</v>
      </c>
      <c r="D144" s="337" t="s">
        <v>2197</v>
      </c>
      <c r="E144" s="57">
        <v>1</v>
      </c>
      <c r="F144" s="57" t="s">
        <v>2402</v>
      </c>
      <c r="G144" s="279">
        <f>IFERROR(VLOOKUP(D144,Baza_cen[],4,0),0)</f>
        <v>0</v>
      </c>
      <c r="H144" s="520">
        <f>VLOOKUP(K144,RABATY!$B$7:$C$35,2,0)</f>
        <v>0</v>
      </c>
      <c r="I144" s="109">
        <f t="shared" si="25"/>
        <v>0</v>
      </c>
      <c r="K144" s="518" t="str">
        <f>RABATY!$B$32</f>
        <v>S_06</v>
      </c>
      <c r="P144" s="35"/>
      <c r="Q144" s="274" t="s">
        <v>2402</v>
      </c>
      <c r="R144" s="239"/>
      <c r="S144" s="239"/>
      <c r="T144" s="239"/>
      <c r="U144" s="239"/>
      <c r="V144" s="239"/>
      <c r="W144" s="239"/>
      <c r="X144" s="239"/>
      <c r="Y144" s="239"/>
      <c r="Z144" s="239"/>
      <c r="AA144" s="239"/>
      <c r="AB144" s="239"/>
      <c r="AC144" s="239"/>
      <c r="AD144" s="239"/>
      <c r="AE144" s="239"/>
      <c r="AF144" s="239"/>
      <c r="AG144" s="239"/>
      <c r="AH144" s="42">
        <f t="shared" si="26"/>
        <v>0</v>
      </c>
    </row>
    <row r="145" spans="1:34" ht="15" x14ac:dyDescent="0.25">
      <c r="A145" s="592"/>
      <c r="B145" s="658"/>
      <c r="C145" s="91" t="s">
        <v>2200</v>
      </c>
      <c r="D145" s="337" t="s">
        <v>2199</v>
      </c>
      <c r="E145" s="57">
        <v>1</v>
      </c>
      <c r="F145" s="57" t="s">
        <v>2402</v>
      </c>
      <c r="G145" s="279">
        <f>IFERROR(VLOOKUP(D145,Baza_cen[],4,0),0)</f>
        <v>44.07</v>
      </c>
      <c r="H145" s="520">
        <f>VLOOKUP(K145,RABATY!$B$7:$C$35,2,0)</f>
        <v>0</v>
      </c>
      <c r="I145" s="109">
        <f t="shared" si="25"/>
        <v>44.07</v>
      </c>
      <c r="K145" s="518" t="str">
        <f>RABATY!$B$32</f>
        <v>S_06</v>
      </c>
      <c r="P145" s="35"/>
      <c r="Q145" s="274" t="s">
        <v>2402</v>
      </c>
      <c r="R145" s="239"/>
      <c r="S145" s="239"/>
      <c r="T145" s="239"/>
      <c r="U145" s="239"/>
      <c r="V145" s="239"/>
      <c r="W145" s="239"/>
      <c r="X145" s="239"/>
      <c r="Y145" s="239"/>
      <c r="Z145" s="239"/>
      <c r="AA145" s="239"/>
      <c r="AB145" s="239"/>
      <c r="AC145" s="239"/>
      <c r="AD145" s="239"/>
      <c r="AE145" s="239"/>
      <c r="AF145" s="239"/>
      <c r="AG145" s="239"/>
      <c r="AH145" s="42">
        <f t="shared" si="26"/>
        <v>0</v>
      </c>
    </row>
    <row r="146" spans="1:34" ht="15" x14ac:dyDescent="0.25">
      <c r="A146" s="592"/>
      <c r="B146" s="658"/>
      <c r="C146" s="91" t="s">
        <v>2202</v>
      </c>
      <c r="D146" s="337" t="s">
        <v>2201</v>
      </c>
      <c r="E146" s="57">
        <v>1</v>
      </c>
      <c r="F146" s="57" t="s">
        <v>2402</v>
      </c>
      <c r="G146" s="279">
        <f>IFERROR(VLOOKUP(D146,Baza_cen[],4,0),0)</f>
        <v>56</v>
      </c>
      <c r="H146" s="520">
        <f>VLOOKUP(K146,RABATY!$B$7:$C$35,2,0)</f>
        <v>0</v>
      </c>
      <c r="I146" s="109">
        <f t="shared" si="25"/>
        <v>56</v>
      </c>
      <c r="K146" s="518" t="str">
        <f>RABATY!$B$32</f>
        <v>S_06</v>
      </c>
      <c r="P146" s="35"/>
      <c r="Q146" s="274" t="s">
        <v>2402</v>
      </c>
      <c r="R146" s="239"/>
      <c r="S146" s="239"/>
      <c r="T146" s="239"/>
      <c r="U146" s="239"/>
      <c r="V146" s="239"/>
      <c r="W146" s="239"/>
      <c r="X146" s="239"/>
      <c r="Y146" s="239"/>
      <c r="Z146" s="239"/>
      <c r="AA146" s="239"/>
      <c r="AB146" s="239"/>
      <c r="AC146" s="239"/>
      <c r="AD146" s="239"/>
      <c r="AE146" s="239"/>
      <c r="AF146" s="239"/>
      <c r="AG146" s="239"/>
      <c r="AH146" s="42">
        <f t="shared" ref="AH146:AH177" si="27">P146*I146</f>
        <v>0</v>
      </c>
    </row>
    <row r="147" spans="1:34" ht="15" x14ac:dyDescent="0.25">
      <c r="A147" s="592"/>
      <c r="B147" s="658"/>
      <c r="C147" s="91" t="s">
        <v>2204</v>
      </c>
      <c r="D147" s="337" t="s">
        <v>2203</v>
      </c>
      <c r="E147" s="57">
        <v>1</v>
      </c>
      <c r="F147" s="57" t="s">
        <v>2402</v>
      </c>
      <c r="G147" s="279">
        <f>IFERROR(VLOOKUP(D147,Baza_cen[],4,0),0)</f>
        <v>0</v>
      </c>
      <c r="H147" s="520">
        <f>VLOOKUP(K147,RABATY!$B$7:$C$35,2,0)</f>
        <v>0</v>
      </c>
      <c r="I147" s="109">
        <f t="shared" si="25"/>
        <v>0</v>
      </c>
      <c r="K147" s="518" t="str">
        <f>RABATY!$B$32</f>
        <v>S_06</v>
      </c>
      <c r="P147" s="35"/>
      <c r="Q147" s="274" t="s">
        <v>2402</v>
      </c>
      <c r="R147" s="239"/>
      <c r="S147" s="239"/>
      <c r="T147" s="239"/>
      <c r="U147" s="239"/>
      <c r="V147" s="239"/>
      <c r="W147" s="239"/>
      <c r="X147" s="239"/>
      <c r="Y147" s="239"/>
      <c r="Z147" s="239"/>
      <c r="AA147" s="239"/>
      <c r="AB147" s="239"/>
      <c r="AC147" s="239"/>
      <c r="AD147" s="239"/>
      <c r="AE147" s="239"/>
      <c r="AF147" s="239"/>
      <c r="AG147" s="239"/>
      <c r="AH147" s="42">
        <f t="shared" si="27"/>
        <v>0</v>
      </c>
    </row>
    <row r="148" spans="1:34" ht="15" x14ac:dyDescent="0.25">
      <c r="A148" s="592"/>
      <c r="B148" s="658"/>
      <c r="C148" s="91" t="s">
        <v>2206</v>
      </c>
      <c r="D148" s="337" t="s">
        <v>2205</v>
      </c>
      <c r="E148" s="57">
        <v>1</v>
      </c>
      <c r="F148" s="57" t="s">
        <v>2402</v>
      </c>
      <c r="G148" s="279">
        <f>IFERROR(VLOOKUP(D148,Baza_cen[],4,0),0)</f>
        <v>0</v>
      </c>
      <c r="H148" s="520">
        <f>VLOOKUP(K148,RABATY!$B$7:$C$35,2,0)</f>
        <v>0</v>
      </c>
      <c r="I148" s="109">
        <f t="shared" si="25"/>
        <v>0</v>
      </c>
      <c r="K148" s="518" t="str">
        <f>RABATY!$B$32</f>
        <v>S_06</v>
      </c>
      <c r="P148" s="35"/>
      <c r="Q148" s="274" t="s">
        <v>2402</v>
      </c>
      <c r="R148" s="239"/>
      <c r="S148" s="239"/>
      <c r="T148" s="239"/>
      <c r="U148" s="239"/>
      <c r="V148" s="239"/>
      <c r="W148" s="239"/>
      <c r="X148" s="239"/>
      <c r="Y148" s="239"/>
      <c r="Z148" s="239"/>
      <c r="AA148" s="239"/>
      <c r="AB148" s="239"/>
      <c r="AC148" s="239"/>
      <c r="AD148" s="239"/>
      <c r="AE148" s="239"/>
      <c r="AF148" s="239"/>
      <c r="AG148" s="239"/>
      <c r="AH148" s="42">
        <f t="shared" si="27"/>
        <v>0</v>
      </c>
    </row>
    <row r="149" spans="1:34" ht="15" x14ac:dyDescent="0.25">
      <c r="A149" s="592"/>
      <c r="B149" s="658"/>
      <c r="C149" s="91" t="s">
        <v>2208</v>
      </c>
      <c r="D149" s="337" t="s">
        <v>2207</v>
      </c>
      <c r="E149" s="57">
        <v>1</v>
      </c>
      <c r="F149" s="57" t="s">
        <v>2402</v>
      </c>
      <c r="G149" s="279">
        <f>IFERROR(VLOOKUP(D149,Baza_cen[],4,0),0)</f>
        <v>0</v>
      </c>
      <c r="H149" s="520">
        <f>VLOOKUP(K149,RABATY!$B$7:$C$35,2,0)</f>
        <v>0</v>
      </c>
      <c r="I149" s="109">
        <f t="shared" si="25"/>
        <v>0</v>
      </c>
      <c r="K149" s="518" t="str">
        <f>RABATY!$B$32</f>
        <v>S_06</v>
      </c>
      <c r="P149" s="35"/>
      <c r="Q149" s="274" t="s">
        <v>2402</v>
      </c>
      <c r="R149" s="239"/>
      <c r="S149" s="239"/>
      <c r="T149" s="239"/>
      <c r="U149" s="239"/>
      <c r="V149" s="239"/>
      <c r="W149" s="239"/>
      <c r="X149" s="239"/>
      <c r="Y149" s="239"/>
      <c r="Z149" s="239"/>
      <c r="AA149" s="239"/>
      <c r="AB149" s="239"/>
      <c r="AC149" s="239"/>
      <c r="AD149" s="239"/>
      <c r="AE149" s="239"/>
      <c r="AF149" s="239"/>
      <c r="AG149" s="239"/>
      <c r="AH149" s="42">
        <f t="shared" si="27"/>
        <v>0</v>
      </c>
    </row>
    <row r="150" spans="1:34" ht="15" x14ac:dyDescent="0.25">
      <c r="A150" s="592"/>
      <c r="B150" s="658"/>
      <c r="C150" s="91" t="s">
        <v>2210</v>
      </c>
      <c r="D150" s="337" t="s">
        <v>2209</v>
      </c>
      <c r="E150" s="57">
        <v>1</v>
      </c>
      <c r="F150" s="57" t="s">
        <v>2402</v>
      </c>
      <c r="G150" s="279">
        <f>IFERROR(VLOOKUP(D150,Baza_cen[],4,0),0)</f>
        <v>44.72</v>
      </c>
      <c r="H150" s="520">
        <f>VLOOKUP(K150,RABATY!$B$7:$C$35,2,0)</f>
        <v>0</v>
      </c>
      <c r="I150" s="109">
        <f t="shared" si="25"/>
        <v>44.72</v>
      </c>
      <c r="K150" s="518" t="str">
        <f>RABATY!$B$32</f>
        <v>S_06</v>
      </c>
      <c r="P150" s="35"/>
      <c r="Q150" s="274" t="s">
        <v>2402</v>
      </c>
      <c r="R150" s="239"/>
      <c r="S150" s="239"/>
      <c r="T150" s="239"/>
      <c r="U150" s="239"/>
      <c r="V150" s="239"/>
      <c r="W150" s="239"/>
      <c r="X150" s="239"/>
      <c r="Y150" s="239"/>
      <c r="Z150" s="239"/>
      <c r="AA150" s="239"/>
      <c r="AB150" s="239"/>
      <c r="AC150" s="239"/>
      <c r="AD150" s="239"/>
      <c r="AE150" s="239"/>
      <c r="AF150" s="239"/>
      <c r="AG150" s="239"/>
      <c r="AH150" s="42">
        <f t="shared" si="27"/>
        <v>0</v>
      </c>
    </row>
    <row r="151" spans="1:34" ht="15" x14ac:dyDescent="0.25">
      <c r="A151" s="592"/>
      <c r="B151" s="658"/>
      <c r="C151" s="91" t="s">
        <v>2212</v>
      </c>
      <c r="D151" s="337" t="s">
        <v>2211</v>
      </c>
      <c r="E151" s="57">
        <v>1</v>
      </c>
      <c r="F151" s="57" t="s">
        <v>2402</v>
      </c>
      <c r="G151" s="279">
        <f>IFERROR(VLOOKUP(D151,Baza_cen[],4,0),0)</f>
        <v>0</v>
      </c>
      <c r="H151" s="520">
        <f>VLOOKUP(K151,RABATY!$B$7:$C$35,2,0)</f>
        <v>0</v>
      </c>
      <c r="I151" s="109">
        <f t="shared" si="25"/>
        <v>0</v>
      </c>
      <c r="K151" s="518" t="str">
        <f>RABATY!$B$32</f>
        <v>S_06</v>
      </c>
      <c r="P151" s="35"/>
      <c r="Q151" s="274" t="s">
        <v>2402</v>
      </c>
      <c r="R151" s="239"/>
      <c r="S151" s="239"/>
      <c r="T151" s="239"/>
      <c r="U151" s="239"/>
      <c r="V151" s="239"/>
      <c r="W151" s="239"/>
      <c r="X151" s="239"/>
      <c r="Y151" s="239"/>
      <c r="Z151" s="239"/>
      <c r="AA151" s="239"/>
      <c r="AB151" s="239"/>
      <c r="AC151" s="239"/>
      <c r="AD151" s="239"/>
      <c r="AE151" s="239"/>
      <c r="AF151" s="239"/>
      <c r="AG151" s="239"/>
      <c r="AH151" s="42">
        <f t="shared" si="27"/>
        <v>0</v>
      </c>
    </row>
    <row r="152" spans="1:34" ht="15" x14ac:dyDescent="0.25">
      <c r="A152" s="592"/>
      <c r="B152" s="658"/>
      <c r="C152" s="91" t="s">
        <v>2214</v>
      </c>
      <c r="D152" s="337" t="s">
        <v>2213</v>
      </c>
      <c r="E152" s="57">
        <v>1</v>
      </c>
      <c r="F152" s="57" t="s">
        <v>2402</v>
      </c>
      <c r="G152" s="279">
        <f>IFERROR(VLOOKUP(D152,Baza_cen[],4,0),0)</f>
        <v>0</v>
      </c>
      <c r="H152" s="520">
        <f>VLOOKUP(K152,RABATY!$B$7:$C$35,2,0)</f>
        <v>0</v>
      </c>
      <c r="I152" s="109">
        <f t="shared" si="25"/>
        <v>0</v>
      </c>
      <c r="K152" s="518" t="str">
        <f>RABATY!$B$32</f>
        <v>S_06</v>
      </c>
      <c r="P152" s="35"/>
      <c r="Q152" s="274" t="s">
        <v>2402</v>
      </c>
      <c r="R152" s="239"/>
      <c r="S152" s="239"/>
      <c r="T152" s="239"/>
      <c r="U152" s="239"/>
      <c r="V152" s="239"/>
      <c r="W152" s="239"/>
      <c r="X152" s="239"/>
      <c r="Y152" s="239"/>
      <c r="Z152" s="239"/>
      <c r="AA152" s="239"/>
      <c r="AB152" s="239"/>
      <c r="AC152" s="239"/>
      <c r="AD152" s="239"/>
      <c r="AE152" s="239"/>
      <c r="AF152" s="239"/>
      <c r="AG152" s="239"/>
      <c r="AH152" s="42">
        <f t="shared" si="27"/>
        <v>0</v>
      </c>
    </row>
    <row r="153" spans="1:34" ht="15" x14ac:dyDescent="0.25">
      <c r="A153" s="592"/>
      <c r="B153" s="658"/>
      <c r="C153" s="91" t="s">
        <v>2216</v>
      </c>
      <c r="D153" s="337" t="s">
        <v>2215</v>
      </c>
      <c r="E153" s="57">
        <v>1</v>
      </c>
      <c r="F153" s="57" t="s">
        <v>2402</v>
      </c>
      <c r="G153" s="279">
        <f>IFERROR(VLOOKUP(D153,Baza_cen[],4,0),0)</f>
        <v>0</v>
      </c>
      <c r="H153" s="520">
        <f>VLOOKUP(K153,RABATY!$B$7:$C$35,2,0)</f>
        <v>0</v>
      </c>
      <c r="I153" s="109">
        <f t="shared" si="25"/>
        <v>0</v>
      </c>
      <c r="K153" s="518" t="str">
        <f>RABATY!$B$32</f>
        <v>S_06</v>
      </c>
      <c r="P153" s="35"/>
      <c r="Q153" s="274" t="s">
        <v>2402</v>
      </c>
      <c r="R153" s="239"/>
      <c r="S153" s="239"/>
      <c r="T153" s="239"/>
      <c r="U153" s="239"/>
      <c r="V153" s="239"/>
      <c r="W153" s="239"/>
      <c r="X153" s="239"/>
      <c r="Y153" s="239"/>
      <c r="Z153" s="239"/>
      <c r="AA153" s="239"/>
      <c r="AB153" s="239"/>
      <c r="AC153" s="239"/>
      <c r="AD153" s="239"/>
      <c r="AE153" s="239"/>
      <c r="AF153" s="239"/>
      <c r="AG153" s="239"/>
      <c r="AH153" s="42">
        <f t="shared" si="27"/>
        <v>0</v>
      </c>
    </row>
    <row r="154" spans="1:34" ht="15" x14ac:dyDescent="0.25">
      <c r="A154" s="592"/>
      <c r="B154" s="658"/>
      <c r="C154" s="91" t="s">
        <v>2218</v>
      </c>
      <c r="D154" s="337" t="s">
        <v>2217</v>
      </c>
      <c r="E154" s="57">
        <v>1</v>
      </c>
      <c r="F154" s="57" t="s">
        <v>2402</v>
      </c>
      <c r="G154" s="279">
        <f>IFERROR(VLOOKUP(D154,Baza_cen[],4,0),0)</f>
        <v>0</v>
      </c>
      <c r="H154" s="520">
        <f>VLOOKUP(K154,RABATY!$B$7:$C$35,2,0)</f>
        <v>0</v>
      </c>
      <c r="I154" s="109">
        <f t="shared" si="25"/>
        <v>0</v>
      </c>
      <c r="K154" s="518" t="str">
        <f>RABATY!$B$32</f>
        <v>S_06</v>
      </c>
      <c r="P154" s="35"/>
      <c r="Q154" s="274" t="s">
        <v>2402</v>
      </c>
      <c r="R154" s="239"/>
      <c r="S154" s="239"/>
      <c r="T154" s="239"/>
      <c r="U154" s="239"/>
      <c r="V154" s="239"/>
      <c r="W154" s="239"/>
      <c r="X154" s="239"/>
      <c r="Y154" s="239"/>
      <c r="Z154" s="239"/>
      <c r="AA154" s="239"/>
      <c r="AB154" s="239"/>
      <c r="AC154" s="239"/>
      <c r="AD154" s="239"/>
      <c r="AE154" s="239"/>
      <c r="AF154" s="239"/>
      <c r="AG154" s="239"/>
      <c r="AH154" s="42">
        <f t="shared" si="27"/>
        <v>0</v>
      </c>
    </row>
    <row r="155" spans="1:34" ht="15" x14ac:dyDescent="0.25">
      <c r="A155" s="592"/>
      <c r="B155" s="658"/>
      <c r="C155" s="91" t="s">
        <v>2220</v>
      </c>
      <c r="D155" s="337" t="s">
        <v>2219</v>
      </c>
      <c r="E155" s="57">
        <v>1</v>
      </c>
      <c r="F155" s="57" t="s">
        <v>2402</v>
      </c>
      <c r="G155" s="279">
        <f>IFERROR(VLOOKUP(D155,Baza_cen[],4,0),0)</f>
        <v>0</v>
      </c>
      <c r="H155" s="520">
        <f>VLOOKUP(K155,RABATY!$B$7:$C$35,2,0)</f>
        <v>0</v>
      </c>
      <c r="I155" s="109">
        <f t="shared" si="25"/>
        <v>0</v>
      </c>
      <c r="K155" s="518" t="str">
        <f>RABATY!$B$32</f>
        <v>S_06</v>
      </c>
      <c r="P155" s="35"/>
      <c r="Q155" s="274" t="s">
        <v>2402</v>
      </c>
      <c r="R155" s="239"/>
      <c r="S155" s="239"/>
      <c r="T155" s="239"/>
      <c r="U155" s="239"/>
      <c r="V155" s="239"/>
      <c r="W155" s="239"/>
      <c r="X155" s="239"/>
      <c r="Y155" s="239"/>
      <c r="Z155" s="239"/>
      <c r="AA155" s="239"/>
      <c r="AB155" s="239"/>
      <c r="AC155" s="239"/>
      <c r="AD155" s="239"/>
      <c r="AE155" s="239"/>
      <c r="AF155" s="239"/>
      <c r="AG155" s="239"/>
      <c r="AH155" s="42">
        <f t="shared" si="27"/>
        <v>0</v>
      </c>
    </row>
    <row r="156" spans="1:34" ht="15" x14ac:dyDescent="0.25">
      <c r="A156" s="592"/>
      <c r="B156" s="658"/>
      <c r="C156" s="91" t="s">
        <v>2222</v>
      </c>
      <c r="D156" s="337" t="s">
        <v>2221</v>
      </c>
      <c r="E156" s="57">
        <v>1</v>
      </c>
      <c r="F156" s="57" t="s">
        <v>2402</v>
      </c>
      <c r="G156" s="279">
        <f>IFERROR(VLOOKUP(D156,Baza_cen[],4,0),0)</f>
        <v>0</v>
      </c>
      <c r="H156" s="520">
        <f>VLOOKUP(K156,RABATY!$B$7:$C$35,2,0)</f>
        <v>0</v>
      </c>
      <c r="I156" s="109">
        <f t="shared" si="25"/>
        <v>0</v>
      </c>
      <c r="K156" s="518" t="str">
        <f>RABATY!$B$32</f>
        <v>S_06</v>
      </c>
      <c r="P156" s="35"/>
      <c r="Q156" s="274" t="s">
        <v>2402</v>
      </c>
      <c r="R156" s="239"/>
      <c r="S156" s="239"/>
      <c r="T156" s="239"/>
      <c r="U156" s="239"/>
      <c r="V156" s="239"/>
      <c r="W156" s="239"/>
      <c r="X156" s="239"/>
      <c r="Y156" s="239"/>
      <c r="Z156" s="239"/>
      <c r="AA156" s="239"/>
      <c r="AB156" s="239"/>
      <c r="AC156" s="239"/>
      <c r="AD156" s="239"/>
      <c r="AE156" s="239"/>
      <c r="AF156" s="239"/>
      <c r="AG156" s="239"/>
      <c r="AH156" s="42">
        <f t="shared" si="27"/>
        <v>0</v>
      </c>
    </row>
    <row r="157" spans="1:34" ht="15" x14ac:dyDescent="0.25">
      <c r="A157" s="592"/>
      <c r="B157" s="658"/>
      <c r="C157" s="91" t="s">
        <v>2224</v>
      </c>
      <c r="D157" s="337" t="s">
        <v>2223</v>
      </c>
      <c r="E157" s="57">
        <v>1</v>
      </c>
      <c r="F157" s="57" t="s">
        <v>2402</v>
      </c>
      <c r="G157" s="279">
        <f>IFERROR(VLOOKUP(D157,Baza_cen[],4,0),0)</f>
        <v>0</v>
      </c>
      <c r="H157" s="520">
        <f>VLOOKUP(K157,RABATY!$B$7:$C$35,2,0)</f>
        <v>0</v>
      </c>
      <c r="I157" s="109">
        <f t="shared" si="25"/>
        <v>0</v>
      </c>
      <c r="K157" s="518" t="str">
        <f>RABATY!$B$32</f>
        <v>S_06</v>
      </c>
      <c r="P157" s="35"/>
      <c r="Q157" s="274" t="s">
        <v>2402</v>
      </c>
      <c r="R157" s="239"/>
      <c r="S157" s="239"/>
      <c r="T157" s="239"/>
      <c r="U157" s="239"/>
      <c r="V157" s="239"/>
      <c r="W157" s="239"/>
      <c r="X157" s="239"/>
      <c r="Y157" s="239"/>
      <c r="Z157" s="239"/>
      <c r="AA157" s="239"/>
      <c r="AB157" s="239"/>
      <c r="AC157" s="239"/>
      <c r="AD157" s="239"/>
      <c r="AE157" s="239"/>
      <c r="AF157" s="239"/>
      <c r="AG157" s="239"/>
      <c r="AH157" s="42">
        <f t="shared" si="27"/>
        <v>0</v>
      </c>
    </row>
    <row r="158" spans="1:34" ht="15" x14ac:dyDescent="0.25">
      <c r="A158" s="592"/>
      <c r="B158" s="658"/>
      <c r="C158" s="91" t="s">
        <v>2226</v>
      </c>
      <c r="D158" s="337" t="s">
        <v>2225</v>
      </c>
      <c r="E158" s="57">
        <v>1</v>
      </c>
      <c r="F158" s="57" t="s">
        <v>2402</v>
      </c>
      <c r="G158" s="279">
        <f>IFERROR(VLOOKUP(D158,Baza_cen[],4,0),0)</f>
        <v>0</v>
      </c>
      <c r="H158" s="520">
        <f>VLOOKUP(K158,RABATY!$B$7:$C$35,2,0)</f>
        <v>0</v>
      </c>
      <c r="I158" s="109">
        <f t="shared" si="25"/>
        <v>0</v>
      </c>
      <c r="K158" s="518" t="str">
        <f>RABATY!$B$32</f>
        <v>S_06</v>
      </c>
      <c r="P158" s="35"/>
      <c r="Q158" s="274" t="s">
        <v>2402</v>
      </c>
      <c r="R158" s="239"/>
      <c r="S158" s="239"/>
      <c r="T158" s="239"/>
      <c r="U158" s="239"/>
      <c r="V158" s="239"/>
      <c r="W158" s="239"/>
      <c r="X158" s="239"/>
      <c r="Y158" s="239"/>
      <c r="Z158" s="239"/>
      <c r="AA158" s="239"/>
      <c r="AB158" s="239"/>
      <c r="AC158" s="239"/>
      <c r="AD158" s="239"/>
      <c r="AE158" s="239"/>
      <c r="AF158" s="239"/>
      <c r="AG158" s="239"/>
      <c r="AH158" s="42">
        <f t="shared" si="27"/>
        <v>0</v>
      </c>
    </row>
    <row r="159" spans="1:34" ht="15" x14ac:dyDescent="0.25">
      <c r="A159" s="592"/>
      <c r="B159" s="658"/>
      <c r="C159" s="91" t="s">
        <v>2228</v>
      </c>
      <c r="D159" s="337" t="s">
        <v>2227</v>
      </c>
      <c r="E159" s="57">
        <v>1</v>
      </c>
      <c r="F159" s="57" t="s">
        <v>2402</v>
      </c>
      <c r="G159" s="279">
        <f>IFERROR(VLOOKUP(D159,Baza_cen[],4,0),0)</f>
        <v>0</v>
      </c>
      <c r="H159" s="520">
        <f>VLOOKUP(K159,RABATY!$B$7:$C$35,2,0)</f>
        <v>0</v>
      </c>
      <c r="I159" s="109">
        <f t="shared" si="25"/>
        <v>0</v>
      </c>
      <c r="K159" s="518" t="str">
        <f>RABATY!$B$32</f>
        <v>S_06</v>
      </c>
      <c r="P159" s="35"/>
      <c r="Q159" s="274" t="s">
        <v>2402</v>
      </c>
      <c r="R159" s="239"/>
      <c r="S159" s="239"/>
      <c r="T159" s="239"/>
      <c r="U159" s="239"/>
      <c r="V159" s="239"/>
      <c r="W159" s="239"/>
      <c r="X159" s="239"/>
      <c r="Y159" s="239"/>
      <c r="Z159" s="239"/>
      <c r="AA159" s="239"/>
      <c r="AB159" s="239"/>
      <c r="AC159" s="239"/>
      <c r="AD159" s="239"/>
      <c r="AE159" s="239"/>
      <c r="AF159" s="239"/>
      <c r="AG159" s="239"/>
      <c r="AH159" s="42">
        <f t="shared" si="27"/>
        <v>0</v>
      </c>
    </row>
    <row r="160" spans="1:34" ht="15" x14ac:dyDescent="0.25">
      <c r="A160" s="592"/>
      <c r="B160" s="658"/>
      <c r="C160" s="91" t="s">
        <v>2230</v>
      </c>
      <c r="D160" s="337" t="s">
        <v>2229</v>
      </c>
      <c r="E160" s="57">
        <v>1</v>
      </c>
      <c r="F160" s="57" t="s">
        <v>2402</v>
      </c>
      <c r="G160" s="279">
        <f>IFERROR(VLOOKUP(D160,Baza_cen[],4,0),0)</f>
        <v>0</v>
      </c>
      <c r="H160" s="520">
        <f>VLOOKUP(K160,RABATY!$B$7:$C$35,2,0)</f>
        <v>0</v>
      </c>
      <c r="I160" s="109">
        <f t="shared" si="25"/>
        <v>0</v>
      </c>
      <c r="K160" s="518" t="str">
        <f>RABATY!$B$32</f>
        <v>S_06</v>
      </c>
      <c r="P160" s="35"/>
      <c r="Q160" s="274" t="s">
        <v>2402</v>
      </c>
      <c r="R160" s="239"/>
      <c r="S160" s="239"/>
      <c r="T160" s="239"/>
      <c r="U160" s="239"/>
      <c r="V160" s="239"/>
      <c r="W160" s="239"/>
      <c r="X160" s="239"/>
      <c r="Y160" s="239"/>
      <c r="Z160" s="239"/>
      <c r="AA160" s="239"/>
      <c r="AB160" s="239"/>
      <c r="AC160" s="239"/>
      <c r="AD160" s="239"/>
      <c r="AE160" s="239"/>
      <c r="AF160" s="239"/>
      <c r="AG160" s="239"/>
      <c r="AH160" s="42">
        <f t="shared" si="27"/>
        <v>0</v>
      </c>
    </row>
    <row r="161" spans="1:34" ht="15" x14ac:dyDescent="0.25">
      <c r="A161" s="592"/>
      <c r="B161" s="658"/>
      <c r="C161" s="91" t="s">
        <v>2232</v>
      </c>
      <c r="D161" s="337" t="s">
        <v>2231</v>
      </c>
      <c r="E161" s="57">
        <v>1</v>
      </c>
      <c r="F161" s="57" t="s">
        <v>2402</v>
      </c>
      <c r="G161" s="279">
        <f>IFERROR(VLOOKUP(D161,Baza_cen[],4,0),0)</f>
        <v>0</v>
      </c>
      <c r="H161" s="520">
        <f>VLOOKUP(K161,RABATY!$B$7:$C$35,2,0)</f>
        <v>0</v>
      </c>
      <c r="I161" s="109">
        <f t="shared" si="25"/>
        <v>0</v>
      </c>
      <c r="K161" s="518" t="str">
        <f>RABATY!$B$32</f>
        <v>S_06</v>
      </c>
      <c r="P161" s="35"/>
      <c r="Q161" s="274" t="s">
        <v>2402</v>
      </c>
      <c r="R161" s="239"/>
      <c r="S161" s="239"/>
      <c r="T161" s="239"/>
      <c r="U161" s="239"/>
      <c r="V161" s="239"/>
      <c r="W161" s="239"/>
      <c r="X161" s="239"/>
      <c r="Y161" s="239"/>
      <c r="Z161" s="239"/>
      <c r="AA161" s="239"/>
      <c r="AB161" s="239"/>
      <c r="AC161" s="239"/>
      <c r="AD161" s="239"/>
      <c r="AE161" s="239"/>
      <c r="AF161" s="239"/>
      <c r="AG161" s="239"/>
      <c r="AH161" s="42">
        <f t="shared" si="27"/>
        <v>0</v>
      </c>
    </row>
    <row r="162" spans="1:34" ht="15" x14ac:dyDescent="0.25">
      <c r="A162" s="592"/>
      <c r="B162" s="658"/>
      <c r="C162" s="91" t="s">
        <v>2234</v>
      </c>
      <c r="D162" s="337" t="s">
        <v>2233</v>
      </c>
      <c r="E162" s="57">
        <v>1</v>
      </c>
      <c r="F162" s="57" t="s">
        <v>2402</v>
      </c>
      <c r="G162" s="279">
        <f>IFERROR(VLOOKUP(D162,Baza_cen[],4,0),0)</f>
        <v>0</v>
      </c>
      <c r="H162" s="520">
        <f>VLOOKUP(K162,RABATY!$B$7:$C$35,2,0)</f>
        <v>0</v>
      </c>
      <c r="I162" s="109">
        <f t="shared" si="25"/>
        <v>0</v>
      </c>
      <c r="K162" s="518" t="str">
        <f>RABATY!$B$32</f>
        <v>S_06</v>
      </c>
      <c r="P162" s="35"/>
      <c r="Q162" s="274" t="s">
        <v>2402</v>
      </c>
      <c r="R162" s="239"/>
      <c r="S162" s="239"/>
      <c r="T162" s="239"/>
      <c r="U162" s="239"/>
      <c r="V162" s="239"/>
      <c r="W162" s="239"/>
      <c r="X162" s="239"/>
      <c r="Y162" s="239"/>
      <c r="Z162" s="239"/>
      <c r="AA162" s="239"/>
      <c r="AB162" s="239"/>
      <c r="AC162" s="239"/>
      <c r="AD162" s="239"/>
      <c r="AE162" s="239"/>
      <c r="AF162" s="239"/>
      <c r="AG162" s="239"/>
      <c r="AH162" s="42">
        <f t="shared" si="27"/>
        <v>0</v>
      </c>
    </row>
    <row r="163" spans="1:34" ht="15" x14ac:dyDescent="0.25">
      <c r="A163" s="592"/>
      <c r="B163" s="658"/>
      <c r="C163" s="91" t="s">
        <v>2236</v>
      </c>
      <c r="D163" s="337" t="s">
        <v>2235</v>
      </c>
      <c r="E163" s="57">
        <v>1</v>
      </c>
      <c r="F163" s="57" t="s">
        <v>2402</v>
      </c>
      <c r="G163" s="279">
        <f>IFERROR(VLOOKUP(D163,Baza_cen[],4,0),0)</f>
        <v>0</v>
      </c>
      <c r="H163" s="520">
        <f>VLOOKUP(K163,RABATY!$B$7:$C$35,2,0)</f>
        <v>0</v>
      </c>
      <c r="I163" s="109">
        <f t="shared" si="25"/>
        <v>0</v>
      </c>
      <c r="K163" s="518" t="str">
        <f>RABATY!$B$32</f>
        <v>S_06</v>
      </c>
      <c r="P163" s="35"/>
      <c r="Q163" s="274" t="s">
        <v>2402</v>
      </c>
      <c r="R163" s="239"/>
      <c r="S163" s="239"/>
      <c r="T163" s="239"/>
      <c r="U163" s="239"/>
      <c r="V163" s="239"/>
      <c r="W163" s="239"/>
      <c r="X163" s="239"/>
      <c r="Y163" s="239"/>
      <c r="Z163" s="239"/>
      <c r="AA163" s="239"/>
      <c r="AB163" s="239"/>
      <c r="AC163" s="239"/>
      <c r="AD163" s="239"/>
      <c r="AE163" s="239"/>
      <c r="AF163" s="239"/>
      <c r="AG163" s="239"/>
      <c r="AH163" s="42">
        <f t="shared" si="27"/>
        <v>0</v>
      </c>
    </row>
    <row r="164" spans="1:34" ht="15" x14ac:dyDescent="0.25">
      <c r="A164" s="592"/>
      <c r="B164" s="658"/>
      <c r="C164" s="91" t="s">
        <v>2238</v>
      </c>
      <c r="D164" s="337" t="s">
        <v>2237</v>
      </c>
      <c r="E164" s="57">
        <v>1</v>
      </c>
      <c r="F164" s="57" t="s">
        <v>2402</v>
      </c>
      <c r="G164" s="279">
        <f>IFERROR(VLOOKUP(D164,Baza_cen[],4,0),0)</f>
        <v>0</v>
      </c>
      <c r="H164" s="520">
        <f>VLOOKUP(K164,RABATY!$B$7:$C$35,2,0)</f>
        <v>0</v>
      </c>
      <c r="I164" s="109">
        <f t="shared" si="25"/>
        <v>0</v>
      </c>
      <c r="K164" s="518" t="str">
        <f>RABATY!$B$32</f>
        <v>S_06</v>
      </c>
      <c r="P164" s="35"/>
      <c r="Q164" s="274" t="s">
        <v>2402</v>
      </c>
      <c r="R164" s="239"/>
      <c r="S164" s="239"/>
      <c r="T164" s="239"/>
      <c r="U164" s="239"/>
      <c r="V164" s="239"/>
      <c r="W164" s="239"/>
      <c r="X164" s="239"/>
      <c r="Y164" s="239"/>
      <c r="Z164" s="239"/>
      <c r="AA164" s="239"/>
      <c r="AB164" s="239"/>
      <c r="AC164" s="239"/>
      <c r="AD164" s="239"/>
      <c r="AE164" s="239"/>
      <c r="AF164" s="239"/>
      <c r="AG164" s="239"/>
      <c r="AH164" s="42">
        <f t="shared" si="27"/>
        <v>0</v>
      </c>
    </row>
    <row r="165" spans="1:34" ht="15" x14ac:dyDescent="0.25">
      <c r="A165" s="592"/>
      <c r="B165" s="658"/>
      <c r="C165" s="91" t="s">
        <v>2240</v>
      </c>
      <c r="D165" s="337" t="s">
        <v>2239</v>
      </c>
      <c r="E165" s="57">
        <v>1</v>
      </c>
      <c r="F165" s="57" t="s">
        <v>2402</v>
      </c>
      <c r="G165" s="279">
        <f>IFERROR(VLOOKUP(D165,Baza_cen[],4,0),0)</f>
        <v>0</v>
      </c>
      <c r="H165" s="520">
        <f>VLOOKUP(K165,RABATY!$B$7:$C$35,2,0)</f>
        <v>0</v>
      </c>
      <c r="I165" s="109">
        <f t="shared" si="25"/>
        <v>0</v>
      </c>
      <c r="K165" s="518" t="str">
        <f>RABATY!$B$32</f>
        <v>S_06</v>
      </c>
      <c r="P165" s="35"/>
      <c r="Q165" s="274" t="s">
        <v>2402</v>
      </c>
      <c r="R165" s="239"/>
      <c r="S165" s="239"/>
      <c r="T165" s="239"/>
      <c r="U165" s="239"/>
      <c r="V165" s="239"/>
      <c r="W165" s="239"/>
      <c r="X165" s="239"/>
      <c r="Y165" s="239"/>
      <c r="Z165" s="239"/>
      <c r="AA165" s="239"/>
      <c r="AB165" s="239"/>
      <c r="AC165" s="239"/>
      <c r="AD165" s="239"/>
      <c r="AE165" s="239"/>
      <c r="AF165" s="239"/>
      <c r="AG165" s="239"/>
      <c r="AH165" s="42">
        <f t="shared" si="27"/>
        <v>0</v>
      </c>
    </row>
    <row r="166" spans="1:34" ht="15" x14ac:dyDescent="0.25">
      <c r="A166" s="592"/>
      <c r="B166" s="658"/>
      <c r="C166" s="91" t="s">
        <v>2242</v>
      </c>
      <c r="D166" s="337" t="s">
        <v>2241</v>
      </c>
      <c r="E166" s="57">
        <v>1</v>
      </c>
      <c r="F166" s="57" t="s">
        <v>2402</v>
      </c>
      <c r="G166" s="279">
        <f>IFERROR(VLOOKUP(D166,Baza_cen[],4,0),0)</f>
        <v>0</v>
      </c>
      <c r="H166" s="520">
        <f>VLOOKUP(K166,RABATY!$B$7:$C$35,2,0)</f>
        <v>0</v>
      </c>
      <c r="I166" s="109">
        <f t="shared" si="25"/>
        <v>0</v>
      </c>
      <c r="K166" s="518" t="str">
        <f>RABATY!$B$32</f>
        <v>S_06</v>
      </c>
      <c r="P166" s="35"/>
      <c r="Q166" s="274" t="s">
        <v>2402</v>
      </c>
      <c r="R166" s="239"/>
      <c r="S166" s="239"/>
      <c r="T166" s="239"/>
      <c r="U166" s="239"/>
      <c r="V166" s="239"/>
      <c r="W166" s="239"/>
      <c r="X166" s="239"/>
      <c r="Y166" s="239"/>
      <c r="Z166" s="239"/>
      <c r="AA166" s="239"/>
      <c r="AB166" s="239"/>
      <c r="AC166" s="239"/>
      <c r="AD166" s="239"/>
      <c r="AE166" s="239"/>
      <c r="AF166" s="239"/>
      <c r="AG166" s="239"/>
      <c r="AH166" s="42">
        <f t="shared" si="27"/>
        <v>0</v>
      </c>
    </row>
    <row r="167" spans="1:34" ht="15" x14ac:dyDescent="0.25">
      <c r="A167" s="592"/>
      <c r="B167" s="658"/>
      <c r="C167" s="91" t="s">
        <v>2244</v>
      </c>
      <c r="D167" s="337" t="s">
        <v>2243</v>
      </c>
      <c r="E167" s="57">
        <v>1</v>
      </c>
      <c r="F167" s="57" t="s">
        <v>2402</v>
      </c>
      <c r="G167" s="279">
        <f>IFERROR(VLOOKUP(D167,Baza_cen[],4,0),0)</f>
        <v>0</v>
      </c>
      <c r="H167" s="520">
        <f>VLOOKUP(K167,RABATY!$B$7:$C$35,2,0)</f>
        <v>0</v>
      </c>
      <c r="I167" s="109">
        <f t="shared" si="25"/>
        <v>0</v>
      </c>
      <c r="K167" s="518" t="str">
        <f>RABATY!$B$32</f>
        <v>S_06</v>
      </c>
      <c r="P167" s="35"/>
      <c r="Q167" s="274" t="s">
        <v>2402</v>
      </c>
      <c r="R167" s="239"/>
      <c r="S167" s="239"/>
      <c r="T167" s="239"/>
      <c r="U167" s="239"/>
      <c r="V167" s="239"/>
      <c r="W167" s="239"/>
      <c r="X167" s="239"/>
      <c r="Y167" s="239"/>
      <c r="Z167" s="239"/>
      <c r="AA167" s="239"/>
      <c r="AB167" s="239"/>
      <c r="AC167" s="239"/>
      <c r="AD167" s="239"/>
      <c r="AE167" s="239"/>
      <c r="AF167" s="239"/>
      <c r="AG167" s="239"/>
      <c r="AH167" s="42">
        <f t="shared" si="27"/>
        <v>0</v>
      </c>
    </row>
    <row r="168" spans="1:34" ht="15" x14ac:dyDescent="0.25">
      <c r="A168" s="592"/>
      <c r="B168" s="658"/>
      <c r="C168" s="91" t="s">
        <v>2246</v>
      </c>
      <c r="D168" s="337" t="s">
        <v>2245</v>
      </c>
      <c r="E168" s="57">
        <v>1</v>
      </c>
      <c r="F168" s="57" t="s">
        <v>2402</v>
      </c>
      <c r="G168" s="279">
        <f>IFERROR(VLOOKUP(D168,Baza_cen[],4,0),0)</f>
        <v>0</v>
      </c>
      <c r="H168" s="520">
        <f>VLOOKUP(K168,RABATY!$B$7:$C$35,2,0)</f>
        <v>0</v>
      </c>
      <c r="I168" s="109">
        <f t="shared" si="25"/>
        <v>0</v>
      </c>
      <c r="K168" s="518" t="str">
        <f>RABATY!$B$32</f>
        <v>S_06</v>
      </c>
      <c r="P168" s="35"/>
      <c r="Q168" s="274" t="s">
        <v>2402</v>
      </c>
      <c r="R168" s="239"/>
      <c r="S168" s="239"/>
      <c r="T168" s="239"/>
      <c r="U168" s="239"/>
      <c r="V168" s="239"/>
      <c r="W168" s="239"/>
      <c r="X168" s="239"/>
      <c r="Y168" s="239"/>
      <c r="Z168" s="239"/>
      <c r="AA168" s="239"/>
      <c r="AB168" s="239"/>
      <c r="AC168" s="239"/>
      <c r="AD168" s="239"/>
      <c r="AE168" s="239"/>
      <c r="AF168" s="239"/>
      <c r="AG168" s="239"/>
      <c r="AH168" s="42">
        <f t="shared" si="27"/>
        <v>0</v>
      </c>
    </row>
    <row r="169" spans="1:34" ht="15" x14ac:dyDescent="0.25">
      <c r="A169" s="592"/>
      <c r="B169" s="658"/>
      <c r="C169" s="91" t="s">
        <v>2248</v>
      </c>
      <c r="D169" s="337" t="s">
        <v>2247</v>
      </c>
      <c r="E169" s="57">
        <v>1</v>
      </c>
      <c r="F169" s="57" t="s">
        <v>2402</v>
      </c>
      <c r="G169" s="279">
        <f>IFERROR(VLOOKUP(D169,Baza_cen[],4,0),0)</f>
        <v>0</v>
      </c>
      <c r="H169" s="520">
        <f>VLOOKUP(K169,RABATY!$B$7:$C$35,2,0)</f>
        <v>0</v>
      </c>
      <c r="I169" s="109">
        <f t="shared" si="25"/>
        <v>0</v>
      </c>
      <c r="K169" s="518" t="str">
        <f>RABATY!$B$32</f>
        <v>S_06</v>
      </c>
      <c r="P169" s="35"/>
      <c r="Q169" s="274" t="s">
        <v>2402</v>
      </c>
      <c r="R169" s="239"/>
      <c r="S169" s="239"/>
      <c r="T169" s="239"/>
      <c r="U169" s="239"/>
      <c r="V169" s="239"/>
      <c r="W169" s="239"/>
      <c r="X169" s="239"/>
      <c r="Y169" s="239"/>
      <c r="Z169" s="239"/>
      <c r="AA169" s="239"/>
      <c r="AB169" s="239"/>
      <c r="AC169" s="239"/>
      <c r="AD169" s="239"/>
      <c r="AE169" s="239"/>
      <c r="AF169" s="239"/>
      <c r="AG169" s="239"/>
      <c r="AH169" s="42">
        <f t="shared" si="27"/>
        <v>0</v>
      </c>
    </row>
    <row r="170" spans="1:34" ht="15" x14ac:dyDescent="0.25">
      <c r="A170" s="592"/>
      <c r="B170" s="658"/>
      <c r="C170" s="91" t="s">
        <v>2250</v>
      </c>
      <c r="D170" s="337" t="s">
        <v>2249</v>
      </c>
      <c r="E170" s="57">
        <v>1</v>
      </c>
      <c r="F170" s="57" t="s">
        <v>2402</v>
      </c>
      <c r="G170" s="279">
        <f>IFERROR(VLOOKUP(D170,Baza_cen[],4,0),0)</f>
        <v>0</v>
      </c>
      <c r="H170" s="520">
        <f>VLOOKUP(K170,RABATY!$B$7:$C$35,2,0)</f>
        <v>0</v>
      </c>
      <c r="I170" s="109">
        <f t="shared" si="25"/>
        <v>0</v>
      </c>
      <c r="K170" s="518" t="str">
        <f>RABATY!$B$32</f>
        <v>S_06</v>
      </c>
      <c r="P170" s="35"/>
      <c r="Q170" s="274" t="s">
        <v>2402</v>
      </c>
      <c r="R170" s="239"/>
      <c r="S170" s="239"/>
      <c r="T170" s="239"/>
      <c r="U170" s="239"/>
      <c r="V170" s="239"/>
      <c r="W170" s="239"/>
      <c r="X170" s="239"/>
      <c r="Y170" s="239"/>
      <c r="Z170" s="239"/>
      <c r="AA170" s="239"/>
      <c r="AB170" s="239"/>
      <c r="AC170" s="239"/>
      <c r="AD170" s="239"/>
      <c r="AE170" s="239"/>
      <c r="AF170" s="239"/>
      <c r="AG170" s="239"/>
      <c r="AH170" s="42">
        <f t="shared" si="27"/>
        <v>0</v>
      </c>
    </row>
    <row r="171" spans="1:34" ht="15" x14ac:dyDescent="0.25">
      <c r="A171" s="592"/>
      <c r="B171" s="658"/>
      <c r="C171" s="91" t="s">
        <v>2252</v>
      </c>
      <c r="D171" s="337" t="s">
        <v>2251</v>
      </c>
      <c r="E171" s="57">
        <v>1</v>
      </c>
      <c r="F171" s="57" t="s">
        <v>2402</v>
      </c>
      <c r="G171" s="279">
        <f>IFERROR(VLOOKUP(D171,Baza_cen[],4,0),0)</f>
        <v>0</v>
      </c>
      <c r="H171" s="520">
        <f>VLOOKUP(K171,RABATY!$B$7:$C$35,2,0)</f>
        <v>0</v>
      </c>
      <c r="I171" s="109">
        <f t="shared" si="25"/>
        <v>0</v>
      </c>
      <c r="K171" s="518" t="str">
        <f>RABATY!$B$32</f>
        <v>S_06</v>
      </c>
      <c r="P171" s="35"/>
      <c r="Q171" s="274" t="s">
        <v>2402</v>
      </c>
      <c r="R171" s="239"/>
      <c r="S171" s="239"/>
      <c r="T171" s="239"/>
      <c r="U171" s="239"/>
      <c r="V171" s="239"/>
      <c r="W171" s="239"/>
      <c r="X171" s="239"/>
      <c r="Y171" s="239"/>
      <c r="Z171" s="239"/>
      <c r="AA171" s="239"/>
      <c r="AB171" s="239"/>
      <c r="AC171" s="239"/>
      <c r="AD171" s="239"/>
      <c r="AE171" s="239"/>
      <c r="AF171" s="239"/>
      <c r="AG171" s="239"/>
      <c r="AH171" s="42">
        <f t="shared" si="27"/>
        <v>0</v>
      </c>
    </row>
    <row r="172" spans="1:34" ht="15" x14ac:dyDescent="0.25">
      <c r="A172" s="592"/>
      <c r="B172" s="658"/>
      <c r="C172" s="91" t="s">
        <v>2254</v>
      </c>
      <c r="D172" s="337" t="s">
        <v>2253</v>
      </c>
      <c r="E172" s="57">
        <v>1</v>
      </c>
      <c r="F172" s="57" t="s">
        <v>2402</v>
      </c>
      <c r="G172" s="279">
        <f>IFERROR(VLOOKUP(D172,Baza_cen[],4,0),0)</f>
        <v>0</v>
      </c>
      <c r="H172" s="520">
        <f>VLOOKUP(K172,RABATY!$B$7:$C$35,2,0)</f>
        <v>0</v>
      </c>
      <c r="I172" s="109">
        <f t="shared" si="25"/>
        <v>0</v>
      </c>
      <c r="K172" s="518" t="str">
        <f>RABATY!$B$32</f>
        <v>S_06</v>
      </c>
      <c r="P172" s="35"/>
      <c r="Q172" s="274" t="s">
        <v>2402</v>
      </c>
      <c r="R172" s="239"/>
      <c r="S172" s="239"/>
      <c r="T172" s="239"/>
      <c r="U172" s="239"/>
      <c r="V172" s="239"/>
      <c r="W172" s="239"/>
      <c r="X172" s="239"/>
      <c r="Y172" s="239"/>
      <c r="Z172" s="239"/>
      <c r="AA172" s="239"/>
      <c r="AB172" s="239"/>
      <c r="AC172" s="239"/>
      <c r="AD172" s="239"/>
      <c r="AE172" s="239"/>
      <c r="AF172" s="239"/>
      <c r="AG172" s="239"/>
      <c r="AH172" s="42">
        <f t="shared" si="27"/>
        <v>0</v>
      </c>
    </row>
    <row r="173" spans="1:34" ht="15" x14ac:dyDescent="0.25">
      <c r="A173" s="592"/>
      <c r="B173" s="658"/>
      <c r="C173" s="91" t="s">
        <v>2256</v>
      </c>
      <c r="D173" s="337" t="s">
        <v>2255</v>
      </c>
      <c r="E173" s="57">
        <v>1</v>
      </c>
      <c r="F173" s="57" t="s">
        <v>2402</v>
      </c>
      <c r="G173" s="279">
        <f>IFERROR(VLOOKUP(D173,Baza_cen[],4,0),0)</f>
        <v>0</v>
      </c>
      <c r="H173" s="520">
        <f>VLOOKUP(K173,RABATY!$B$7:$C$35,2,0)</f>
        <v>0</v>
      </c>
      <c r="I173" s="109">
        <f t="shared" si="25"/>
        <v>0</v>
      </c>
      <c r="K173" s="518" t="str">
        <f>RABATY!$B$32</f>
        <v>S_06</v>
      </c>
      <c r="P173" s="35"/>
      <c r="Q173" s="274" t="s">
        <v>2402</v>
      </c>
      <c r="R173" s="239"/>
      <c r="S173" s="239"/>
      <c r="T173" s="239"/>
      <c r="U173" s="239"/>
      <c r="V173" s="239"/>
      <c r="W173" s="239"/>
      <c r="X173" s="239"/>
      <c r="Y173" s="239"/>
      <c r="Z173" s="239"/>
      <c r="AA173" s="239"/>
      <c r="AB173" s="239"/>
      <c r="AC173" s="239"/>
      <c r="AD173" s="239"/>
      <c r="AE173" s="239"/>
      <c r="AF173" s="239"/>
      <c r="AG173" s="239"/>
      <c r="AH173" s="42">
        <f t="shared" si="27"/>
        <v>0</v>
      </c>
    </row>
    <row r="174" spans="1:34" ht="15" x14ac:dyDescent="0.25">
      <c r="A174" s="592"/>
      <c r="B174" s="658"/>
      <c r="C174" s="91" t="s">
        <v>2258</v>
      </c>
      <c r="D174" s="337" t="s">
        <v>2257</v>
      </c>
      <c r="E174" s="57">
        <v>1</v>
      </c>
      <c r="F174" s="57" t="s">
        <v>2402</v>
      </c>
      <c r="G174" s="279">
        <f>IFERROR(VLOOKUP(D174,Baza_cen[],4,0),0)</f>
        <v>0</v>
      </c>
      <c r="H174" s="520">
        <f>VLOOKUP(K174,RABATY!$B$7:$C$35,2,0)</f>
        <v>0</v>
      </c>
      <c r="I174" s="109">
        <f t="shared" si="25"/>
        <v>0</v>
      </c>
      <c r="K174" s="518" t="str">
        <f>RABATY!$B$32</f>
        <v>S_06</v>
      </c>
      <c r="P174" s="35"/>
      <c r="Q174" s="274" t="s">
        <v>2402</v>
      </c>
      <c r="R174" s="239"/>
      <c r="S174" s="239"/>
      <c r="T174" s="239"/>
      <c r="U174" s="239"/>
      <c r="V174" s="239"/>
      <c r="W174" s="239"/>
      <c r="X174" s="239"/>
      <c r="Y174" s="239"/>
      <c r="Z174" s="239"/>
      <c r="AA174" s="239"/>
      <c r="AB174" s="239"/>
      <c r="AC174" s="239"/>
      <c r="AD174" s="239"/>
      <c r="AE174" s="239"/>
      <c r="AF174" s="239"/>
      <c r="AG174" s="239"/>
      <c r="AH174" s="42">
        <f t="shared" si="27"/>
        <v>0</v>
      </c>
    </row>
    <row r="175" spans="1:34" ht="15" x14ac:dyDescent="0.25">
      <c r="A175" s="592"/>
      <c r="B175" s="658"/>
      <c r="C175" s="91" t="s">
        <v>2260</v>
      </c>
      <c r="D175" s="337" t="s">
        <v>2259</v>
      </c>
      <c r="E175" s="57">
        <v>1</v>
      </c>
      <c r="F175" s="57" t="s">
        <v>2402</v>
      </c>
      <c r="G175" s="279">
        <f>IFERROR(VLOOKUP(D175,Baza_cen[],4,0),0)</f>
        <v>0</v>
      </c>
      <c r="H175" s="520">
        <f>VLOOKUP(K175,RABATY!$B$7:$C$35,2,0)</f>
        <v>0</v>
      </c>
      <c r="I175" s="109">
        <f t="shared" si="25"/>
        <v>0</v>
      </c>
      <c r="K175" s="518" t="str">
        <f>RABATY!$B$32</f>
        <v>S_06</v>
      </c>
      <c r="P175" s="35"/>
      <c r="Q175" s="274" t="s">
        <v>2402</v>
      </c>
      <c r="R175" s="239"/>
      <c r="S175" s="239"/>
      <c r="T175" s="239"/>
      <c r="U175" s="239"/>
      <c r="V175" s="239"/>
      <c r="W175" s="239"/>
      <c r="X175" s="239"/>
      <c r="Y175" s="239"/>
      <c r="Z175" s="239"/>
      <c r="AA175" s="239"/>
      <c r="AB175" s="239"/>
      <c r="AC175" s="239"/>
      <c r="AD175" s="239"/>
      <c r="AE175" s="239"/>
      <c r="AF175" s="239"/>
      <c r="AG175" s="239"/>
      <c r="AH175" s="42">
        <f t="shared" si="27"/>
        <v>0</v>
      </c>
    </row>
    <row r="176" spans="1:34" ht="15" x14ac:dyDescent="0.25">
      <c r="A176" s="592"/>
      <c r="B176" s="658"/>
      <c r="C176" s="91" t="s">
        <v>2262</v>
      </c>
      <c r="D176" s="337" t="s">
        <v>2261</v>
      </c>
      <c r="E176" s="57">
        <v>1</v>
      </c>
      <c r="F176" s="57" t="s">
        <v>2402</v>
      </c>
      <c r="G176" s="279">
        <f>IFERROR(VLOOKUP(D176,Baza_cen[],4,0),0)</f>
        <v>0</v>
      </c>
      <c r="H176" s="520">
        <f>VLOOKUP(K176,RABATY!$B$7:$C$35,2,0)</f>
        <v>0</v>
      </c>
      <c r="I176" s="109">
        <f t="shared" si="25"/>
        <v>0</v>
      </c>
      <c r="K176" s="518" t="str">
        <f>RABATY!$B$32</f>
        <v>S_06</v>
      </c>
      <c r="P176" s="35"/>
      <c r="Q176" s="274" t="s">
        <v>2402</v>
      </c>
      <c r="R176" s="239"/>
      <c r="S176" s="239"/>
      <c r="T176" s="239"/>
      <c r="U176" s="239"/>
      <c r="V176" s="239"/>
      <c r="W176" s="239"/>
      <c r="X176" s="239"/>
      <c r="Y176" s="239"/>
      <c r="Z176" s="239"/>
      <c r="AA176" s="239"/>
      <c r="AB176" s="239"/>
      <c r="AC176" s="239"/>
      <c r="AD176" s="239"/>
      <c r="AE176" s="239"/>
      <c r="AF176" s="239"/>
      <c r="AG176" s="239"/>
      <c r="AH176" s="42">
        <f t="shared" si="27"/>
        <v>0</v>
      </c>
    </row>
    <row r="177" spans="1:34" ht="15" x14ac:dyDescent="0.25">
      <c r="A177" s="593"/>
      <c r="B177" s="659"/>
      <c r="C177" s="90" t="s">
        <v>2264</v>
      </c>
      <c r="D177" s="349" t="s">
        <v>2263</v>
      </c>
      <c r="E177" s="186">
        <v>1</v>
      </c>
      <c r="F177" s="186" t="s">
        <v>2402</v>
      </c>
      <c r="G177" s="228">
        <f>IFERROR(VLOOKUP(D177,Baza_cen[],4,0),0)</f>
        <v>0</v>
      </c>
      <c r="H177" s="521">
        <f>VLOOKUP(K177,RABATY!$B$7:$C$35,2,0)</f>
        <v>0</v>
      </c>
      <c r="I177" s="519">
        <f t="shared" si="25"/>
        <v>0</v>
      </c>
      <c r="K177" s="518" t="str">
        <f>RABATY!$B$32</f>
        <v>S_06</v>
      </c>
      <c r="P177" s="35"/>
      <c r="Q177" s="274" t="s">
        <v>2402</v>
      </c>
      <c r="R177" s="239"/>
      <c r="S177" s="239"/>
      <c r="T177" s="239"/>
      <c r="U177" s="239"/>
      <c r="V177" s="239"/>
      <c r="W177" s="239"/>
      <c r="X177" s="239"/>
      <c r="Y177" s="239"/>
      <c r="Z177" s="239"/>
      <c r="AA177" s="239"/>
      <c r="AB177" s="239"/>
      <c r="AC177" s="239"/>
      <c r="AD177" s="239"/>
      <c r="AE177" s="239"/>
      <c r="AF177" s="239"/>
      <c r="AG177" s="239"/>
      <c r="AH177" s="42">
        <f t="shared" si="27"/>
        <v>0</v>
      </c>
    </row>
    <row r="178" spans="1:34" ht="15" x14ac:dyDescent="0.25">
      <c r="C178" s="87"/>
      <c r="E178" s="33"/>
      <c r="F178" s="33"/>
      <c r="G178" s="311"/>
      <c r="H178" s="522"/>
      <c r="I178" s="379"/>
      <c r="P178" s="119"/>
      <c r="Q178" s="119"/>
      <c r="R178" s="239"/>
      <c r="S178" s="239"/>
      <c r="T178" s="239"/>
      <c r="U178" s="239"/>
      <c r="V178" s="239"/>
      <c r="W178" s="239"/>
      <c r="X178" s="239"/>
      <c r="Y178" s="239"/>
      <c r="Z178" s="239"/>
      <c r="AA178" s="239"/>
      <c r="AB178" s="239"/>
      <c r="AC178" s="239"/>
      <c r="AD178" s="239"/>
      <c r="AE178" s="239"/>
      <c r="AF178" s="239"/>
      <c r="AG178" s="239"/>
      <c r="AH178" s="76"/>
    </row>
    <row r="179" spans="1:34" ht="15" x14ac:dyDescent="0.25">
      <c r="A179" s="592"/>
      <c r="B179" s="590" t="s">
        <v>2649</v>
      </c>
      <c r="C179" s="350" t="s">
        <v>1867</v>
      </c>
      <c r="D179" s="336" t="s">
        <v>1866</v>
      </c>
      <c r="E179" s="182">
        <v>1</v>
      </c>
      <c r="F179" s="182" t="s">
        <v>2402</v>
      </c>
      <c r="G179" s="279">
        <f>IFERROR(VLOOKUP(D179,Baza_cen[],4,0),0)</f>
        <v>10.17</v>
      </c>
      <c r="H179" s="520">
        <f>VLOOKUP(K179,RABATY!$B$7:$C$35,2,0)</f>
        <v>0</v>
      </c>
      <c r="I179" s="109">
        <f t="shared" ref="I179:I209" si="28">G179*(1-H$5)</f>
        <v>10.17</v>
      </c>
      <c r="K179" s="518" t="str">
        <f>RABATY!$B$32</f>
        <v>S_06</v>
      </c>
      <c r="P179" s="35"/>
      <c r="Q179" s="274" t="s">
        <v>2402</v>
      </c>
      <c r="R179" s="239"/>
      <c r="S179" s="239"/>
      <c r="T179" s="239"/>
      <c r="U179" s="239"/>
      <c r="V179" s="239"/>
      <c r="W179" s="239"/>
      <c r="X179" s="239"/>
      <c r="Y179" s="239"/>
      <c r="Z179" s="239"/>
      <c r="AA179" s="239"/>
      <c r="AB179" s="239"/>
      <c r="AC179" s="239"/>
      <c r="AD179" s="239"/>
      <c r="AE179" s="239"/>
      <c r="AF179" s="239"/>
      <c r="AG179" s="239"/>
      <c r="AH179" s="42">
        <f t="shared" ref="AH179:AH209" si="29">P179*I179</f>
        <v>0</v>
      </c>
    </row>
    <row r="180" spans="1:34" ht="15" x14ac:dyDescent="0.25">
      <c r="A180" s="592"/>
      <c r="B180" s="590"/>
      <c r="C180" s="383" t="s">
        <v>1869</v>
      </c>
      <c r="D180" s="337" t="s">
        <v>1868</v>
      </c>
      <c r="E180" s="57">
        <v>1</v>
      </c>
      <c r="F180" s="57" t="s">
        <v>2402</v>
      </c>
      <c r="G180" s="279">
        <f>IFERROR(VLOOKUP(D180,Baza_cen[],4,0),0)</f>
        <v>11.68</v>
      </c>
      <c r="H180" s="520">
        <f>VLOOKUP(K180,RABATY!$B$7:$C$35,2,0)</f>
        <v>0</v>
      </c>
      <c r="I180" s="109">
        <f t="shared" si="28"/>
        <v>11.68</v>
      </c>
      <c r="K180" s="518" t="str">
        <f>RABATY!$B$32</f>
        <v>S_06</v>
      </c>
      <c r="P180" s="35"/>
      <c r="Q180" s="274" t="s">
        <v>2402</v>
      </c>
      <c r="R180" s="239"/>
      <c r="S180" s="239"/>
      <c r="T180" s="239"/>
      <c r="U180" s="239"/>
      <c r="V180" s="239"/>
      <c r="W180" s="239"/>
      <c r="X180" s="239"/>
      <c r="Y180" s="239"/>
      <c r="Z180" s="239"/>
      <c r="AA180" s="239"/>
      <c r="AB180" s="239"/>
      <c r="AC180" s="239"/>
      <c r="AD180" s="239"/>
      <c r="AE180" s="239"/>
      <c r="AF180" s="239"/>
      <c r="AG180" s="239"/>
      <c r="AH180" s="42">
        <f t="shared" si="29"/>
        <v>0</v>
      </c>
    </row>
    <row r="181" spans="1:34" ht="15" x14ac:dyDescent="0.25">
      <c r="A181" s="592"/>
      <c r="B181" s="590"/>
      <c r="C181" s="383" t="s">
        <v>1871</v>
      </c>
      <c r="D181" s="337" t="s">
        <v>1870</v>
      </c>
      <c r="E181" s="57">
        <v>1</v>
      </c>
      <c r="F181" s="57" t="s">
        <v>2402</v>
      </c>
      <c r="G181" s="279">
        <f>IFERROR(VLOOKUP(D181,Baza_cen[],4,0),0)</f>
        <v>9.67</v>
      </c>
      <c r="H181" s="520">
        <f>VLOOKUP(K181,RABATY!$B$7:$C$35,2,0)</f>
        <v>0</v>
      </c>
      <c r="I181" s="109">
        <f t="shared" si="28"/>
        <v>9.67</v>
      </c>
      <c r="K181" s="518" t="str">
        <f>RABATY!$B$32</f>
        <v>S_06</v>
      </c>
      <c r="P181" s="35"/>
      <c r="Q181" s="274" t="s">
        <v>2402</v>
      </c>
      <c r="R181" s="239"/>
      <c r="S181" s="239"/>
      <c r="T181" s="239"/>
      <c r="U181" s="239"/>
      <c r="V181" s="239"/>
      <c r="W181" s="239"/>
      <c r="X181" s="239"/>
      <c r="Y181" s="239"/>
      <c r="Z181" s="239"/>
      <c r="AA181" s="239"/>
      <c r="AB181" s="239"/>
      <c r="AC181" s="239"/>
      <c r="AD181" s="239"/>
      <c r="AE181" s="239"/>
      <c r="AF181" s="239"/>
      <c r="AG181" s="239"/>
      <c r="AH181" s="42">
        <f t="shared" si="29"/>
        <v>0</v>
      </c>
    </row>
    <row r="182" spans="1:34" ht="15" x14ac:dyDescent="0.25">
      <c r="A182" s="592"/>
      <c r="B182" s="590"/>
      <c r="C182" s="383" t="s">
        <v>1873</v>
      </c>
      <c r="D182" s="337" t="s">
        <v>1872</v>
      </c>
      <c r="E182" s="57">
        <v>1</v>
      </c>
      <c r="F182" s="57" t="s">
        <v>2402</v>
      </c>
      <c r="G182" s="279">
        <f>IFERROR(VLOOKUP(D182,Baza_cen[],4,0),0)</f>
        <v>11.16</v>
      </c>
      <c r="H182" s="520">
        <f>VLOOKUP(K182,RABATY!$B$7:$C$35,2,0)</f>
        <v>0</v>
      </c>
      <c r="I182" s="109">
        <f t="shared" si="28"/>
        <v>11.16</v>
      </c>
      <c r="K182" s="518" t="str">
        <f>RABATY!$B$32</f>
        <v>S_06</v>
      </c>
      <c r="P182" s="35"/>
      <c r="Q182" s="274" t="s">
        <v>2402</v>
      </c>
      <c r="R182" s="239"/>
      <c r="S182" s="239"/>
      <c r="T182" s="239"/>
      <c r="U182" s="239"/>
      <c r="V182" s="239"/>
      <c r="W182" s="239"/>
      <c r="X182" s="239"/>
      <c r="Y182" s="239"/>
      <c r="Z182" s="239"/>
      <c r="AA182" s="239"/>
      <c r="AB182" s="239"/>
      <c r="AC182" s="239"/>
      <c r="AD182" s="239"/>
      <c r="AE182" s="239"/>
      <c r="AF182" s="239"/>
      <c r="AG182" s="239"/>
      <c r="AH182" s="42">
        <f t="shared" si="29"/>
        <v>0</v>
      </c>
    </row>
    <row r="183" spans="1:34" ht="15" x14ac:dyDescent="0.25">
      <c r="A183" s="592"/>
      <c r="B183" s="590"/>
      <c r="C183" s="383" t="s">
        <v>1875</v>
      </c>
      <c r="D183" s="337" t="s">
        <v>1874</v>
      </c>
      <c r="E183" s="57">
        <v>1</v>
      </c>
      <c r="F183" s="57" t="s">
        <v>2402</v>
      </c>
      <c r="G183" s="279">
        <f>IFERROR(VLOOKUP(D183,Baza_cen[],4,0),0)</f>
        <v>15.11</v>
      </c>
      <c r="H183" s="520">
        <f>VLOOKUP(K183,RABATY!$B$7:$C$35,2,0)</f>
        <v>0</v>
      </c>
      <c r="I183" s="109">
        <f t="shared" si="28"/>
        <v>15.11</v>
      </c>
      <c r="K183" s="518" t="str">
        <f>RABATY!$B$32</f>
        <v>S_06</v>
      </c>
      <c r="P183" s="35"/>
      <c r="Q183" s="274" t="s">
        <v>2402</v>
      </c>
      <c r="R183" s="239"/>
      <c r="S183" s="239"/>
      <c r="T183" s="239"/>
      <c r="U183" s="239"/>
      <c r="V183" s="239"/>
      <c r="W183" s="239"/>
      <c r="X183" s="239"/>
      <c r="Y183" s="239"/>
      <c r="Z183" s="239"/>
      <c r="AA183" s="239"/>
      <c r="AB183" s="239"/>
      <c r="AC183" s="239"/>
      <c r="AD183" s="239"/>
      <c r="AE183" s="239"/>
      <c r="AF183" s="239"/>
      <c r="AG183" s="239"/>
      <c r="AH183" s="42">
        <f t="shared" si="29"/>
        <v>0</v>
      </c>
    </row>
    <row r="184" spans="1:34" ht="15" x14ac:dyDescent="0.25">
      <c r="A184" s="592"/>
      <c r="B184" s="590"/>
      <c r="C184" s="383" t="s">
        <v>1877</v>
      </c>
      <c r="D184" s="337" t="s">
        <v>1876</v>
      </c>
      <c r="E184" s="57">
        <v>1</v>
      </c>
      <c r="F184" s="57" t="s">
        <v>2402</v>
      </c>
      <c r="G184" s="279">
        <f>IFERROR(VLOOKUP(D184,Baza_cen[],4,0),0)</f>
        <v>20.78</v>
      </c>
      <c r="H184" s="520">
        <f>VLOOKUP(K184,RABATY!$B$7:$C$35,2,0)</f>
        <v>0</v>
      </c>
      <c r="I184" s="109">
        <f t="shared" si="28"/>
        <v>20.78</v>
      </c>
      <c r="K184" s="518" t="str">
        <f>RABATY!$B$32</f>
        <v>S_06</v>
      </c>
      <c r="P184" s="35"/>
      <c r="Q184" s="274" t="s">
        <v>2402</v>
      </c>
      <c r="R184" s="239"/>
      <c r="S184" s="239"/>
      <c r="T184" s="239"/>
      <c r="U184" s="239"/>
      <c r="V184" s="239"/>
      <c r="W184" s="239"/>
      <c r="X184" s="239"/>
      <c r="Y184" s="239"/>
      <c r="Z184" s="239"/>
      <c r="AA184" s="239"/>
      <c r="AB184" s="239"/>
      <c r="AC184" s="239"/>
      <c r="AD184" s="239"/>
      <c r="AE184" s="239"/>
      <c r="AF184" s="239"/>
      <c r="AG184" s="239"/>
      <c r="AH184" s="42">
        <f t="shared" si="29"/>
        <v>0</v>
      </c>
    </row>
    <row r="185" spans="1:34" ht="15" x14ac:dyDescent="0.25">
      <c r="A185" s="592"/>
      <c r="B185" s="590"/>
      <c r="C185" s="383" t="s">
        <v>1879</v>
      </c>
      <c r="D185" s="337" t="s">
        <v>1878</v>
      </c>
      <c r="E185" s="57">
        <v>1</v>
      </c>
      <c r="F185" s="57" t="s">
        <v>2402</v>
      </c>
      <c r="G185" s="279">
        <f>IFERROR(VLOOKUP(D185,Baza_cen[],4,0),0)</f>
        <v>32.28</v>
      </c>
      <c r="H185" s="520">
        <f>VLOOKUP(K185,RABATY!$B$7:$C$35,2,0)</f>
        <v>0</v>
      </c>
      <c r="I185" s="109">
        <f t="shared" si="28"/>
        <v>32.28</v>
      </c>
      <c r="K185" s="518" t="str">
        <f>RABATY!$B$32</f>
        <v>S_06</v>
      </c>
      <c r="P185" s="35"/>
      <c r="Q185" s="274" t="s">
        <v>2402</v>
      </c>
      <c r="R185" s="239"/>
      <c r="S185" s="239"/>
      <c r="T185" s="239"/>
      <c r="U185" s="239"/>
      <c r="V185" s="239"/>
      <c r="W185" s="239"/>
      <c r="X185" s="239"/>
      <c r="Y185" s="239"/>
      <c r="Z185" s="239"/>
      <c r="AA185" s="239"/>
      <c r="AB185" s="239"/>
      <c r="AC185" s="239"/>
      <c r="AD185" s="239"/>
      <c r="AE185" s="239"/>
      <c r="AF185" s="239"/>
      <c r="AG185" s="239"/>
      <c r="AH185" s="42">
        <f t="shared" si="29"/>
        <v>0</v>
      </c>
    </row>
    <row r="186" spans="1:34" ht="15" x14ac:dyDescent="0.25">
      <c r="A186" s="592"/>
      <c r="B186" s="590"/>
      <c r="C186" s="383" t="s">
        <v>1881</v>
      </c>
      <c r="D186" s="337" t="s">
        <v>1880</v>
      </c>
      <c r="E186" s="57">
        <v>1</v>
      </c>
      <c r="F186" s="57" t="s">
        <v>2402</v>
      </c>
      <c r="G186" s="279">
        <f>IFERROR(VLOOKUP(D186,Baza_cen[],4,0),0)</f>
        <v>16.14</v>
      </c>
      <c r="H186" s="520">
        <f>VLOOKUP(K186,RABATY!$B$7:$C$35,2,0)</f>
        <v>0</v>
      </c>
      <c r="I186" s="109">
        <f t="shared" si="28"/>
        <v>16.14</v>
      </c>
      <c r="K186" s="518" t="str">
        <f>RABATY!$B$32</f>
        <v>S_06</v>
      </c>
      <c r="P186" s="35"/>
      <c r="Q186" s="274" t="s">
        <v>2402</v>
      </c>
      <c r="R186" s="239"/>
      <c r="S186" s="239"/>
      <c r="T186" s="239"/>
      <c r="U186" s="239"/>
      <c r="V186" s="239"/>
      <c r="W186" s="239"/>
      <c r="X186" s="239"/>
      <c r="Y186" s="239"/>
      <c r="Z186" s="239"/>
      <c r="AA186" s="239"/>
      <c r="AB186" s="239"/>
      <c r="AC186" s="239"/>
      <c r="AD186" s="239"/>
      <c r="AE186" s="239"/>
      <c r="AF186" s="239"/>
      <c r="AG186" s="239"/>
      <c r="AH186" s="42">
        <f t="shared" si="29"/>
        <v>0</v>
      </c>
    </row>
    <row r="187" spans="1:34" ht="15" x14ac:dyDescent="0.25">
      <c r="A187" s="592"/>
      <c r="B187" s="590"/>
      <c r="C187" s="383" t="s">
        <v>1883</v>
      </c>
      <c r="D187" s="337" t="s">
        <v>1882</v>
      </c>
      <c r="E187" s="57">
        <v>1</v>
      </c>
      <c r="F187" s="57" t="s">
        <v>2402</v>
      </c>
      <c r="G187" s="279">
        <f>IFERROR(VLOOKUP(D187,Baza_cen[],4,0),0)</f>
        <v>22.94</v>
      </c>
      <c r="H187" s="520">
        <f>VLOOKUP(K187,RABATY!$B$7:$C$35,2,0)</f>
        <v>0</v>
      </c>
      <c r="I187" s="109">
        <f t="shared" si="28"/>
        <v>22.94</v>
      </c>
      <c r="K187" s="518" t="str">
        <f>RABATY!$B$32</f>
        <v>S_06</v>
      </c>
      <c r="P187" s="35"/>
      <c r="Q187" s="274" t="s">
        <v>2402</v>
      </c>
      <c r="R187" s="239"/>
      <c r="S187" s="239"/>
      <c r="T187" s="239"/>
      <c r="U187" s="239"/>
      <c r="V187" s="239"/>
      <c r="W187" s="239"/>
      <c r="X187" s="239"/>
      <c r="Y187" s="239"/>
      <c r="Z187" s="239"/>
      <c r="AA187" s="239"/>
      <c r="AB187" s="239"/>
      <c r="AC187" s="239"/>
      <c r="AD187" s="239"/>
      <c r="AE187" s="239"/>
      <c r="AF187" s="239"/>
      <c r="AG187" s="239"/>
      <c r="AH187" s="42">
        <f t="shared" si="29"/>
        <v>0</v>
      </c>
    </row>
    <row r="188" spans="1:34" ht="15" x14ac:dyDescent="0.25">
      <c r="A188" s="592"/>
      <c r="B188" s="590"/>
      <c r="C188" s="383" t="s">
        <v>1885</v>
      </c>
      <c r="D188" s="337" t="s">
        <v>1884</v>
      </c>
      <c r="E188" s="57">
        <v>1</v>
      </c>
      <c r="F188" s="57" t="s">
        <v>2402</v>
      </c>
      <c r="G188" s="279">
        <f>IFERROR(VLOOKUP(D188,Baza_cen[],4,0),0)</f>
        <v>27.67</v>
      </c>
      <c r="H188" s="520">
        <f>VLOOKUP(K188,RABATY!$B$7:$C$35,2,0)</f>
        <v>0</v>
      </c>
      <c r="I188" s="109">
        <f t="shared" si="28"/>
        <v>27.67</v>
      </c>
      <c r="K188" s="518" t="str">
        <f>RABATY!$B$32</f>
        <v>S_06</v>
      </c>
      <c r="P188" s="35"/>
      <c r="Q188" s="274" t="s">
        <v>2402</v>
      </c>
      <c r="R188" s="239"/>
      <c r="S188" s="239"/>
      <c r="T188" s="239"/>
      <c r="U188" s="239"/>
      <c r="V188" s="239"/>
      <c r="W188" s="239"/>
      <c r="X188" s="239"/>
      <c r="Y188" s="239"/>
      <c r="Z188" s="239"/>
      <c r="AA188" s="239"/>
      <c r="AB188" s="239"/>
      <c r="AC188" s="239"/>
      <c r="AD188" s="239"/>
      <c r="AE188" s="239"/>
      <c r="AF188" s="239"/>
      <c r="AG188" s="239"/>
      <c r="AH188" s="42">
        <f t="shared" si="29"/>
        <v>0</v>
      </c>
    </row>
    <row r="189" spans="1:34" ht="15" x14ac:dyDescent="0.25">
      <c r="A189" s="592"/>
      <c r="B189" s="590"/>
      <c r="C189" s="383" t="s">
        <v>1887</v>
      </c>
      <c r="D189" s="337" t="s">
        <v>1886</v>
      </c>
      <c r="E189" s="57">
        <v>1</v>
      </c>
      <c r="F189" s="57" t="s">
        <v>2402</v>
      </c>
      <c r="G189" s="279">
        <f>IFERROR(VLOOKUP(D189,Baza_cen[],4,0),0)</f>
        <v>31.91</v>
      </c>
      <c r="H189" s="520">
        <f>VLOOKUP(K189,RABATY!$B$7:$C$35,2,0)</f>
        <v>0</v>
      </c>
      <c r="I189" s="109">
        <f t="shared" si="28"/>
        <v>31.91</v>
      </c>
      <c r="K189" s="518" t="str">
        <f>RABATY!$B$32</f>
        <v>S_06</v>
      </c>
      <c r="P189" s="35"/>
      <c r="Q189" s="274" t="s">
        <v>2402</v>
      </c>
      <c r="R189" s="239"/>
      <c r="S189" s="239"/>
      <c r="T189" s="239"/>
      <c r="U189" s="239"/>
      <c r="V189" s="239"/>
      <c r="W189" s="239"/>
      <c r="X189" s="239"/>
      <c r="Y189" s="239"/>
      <c r="Z189" s="239"/>
      <c r="AA189" s="239"/>
      <c r="AB189" s="239"/>
      <c r="AC189" s="239"/>
      <c r="AD189" s="239"/>
      <c r="AE189" s="239"/>
      <c r="AF189" s="239"/>
      <c r="AG189" s="239"/>
      <c r="AH189" s="42">
        <f t="shared" si="29"/>
        <v>0</v>
      </c>
    </row>
    <row r="190" spans="1:34" ht="15" x14ac:dyDescent="0.25">
      <c r="A190" s="592"/>
      <c r="B190" s="590"/>
      <c r="C190" s="383" t="s">
        <v>1889</v>
      </c>
      <c r="D190" s="337" t="s">
        <v>1888</v>
      </c>
      <c r="E190" s="57">
        <v>1</v>
      </c>
      <c r="F190" s="57" t="s">
        <v>2402</v>
      </c>
      <c r="G190" s="279">
        <f>IFERROR(VLOOKUP(D190,Baza_cen[],4,0),0)</f>
        <v>15.42</v>
      </c>
      <c r="H190" s="520">
        <f>VLOOKUP(K190,RABATY!$B$7:$C$35,2,0)</f>
        <v>0</v>
      </c>
      <c r="I190" s="109">
        <f t="shared" si="28"/>
        <v>15.42</v>
      </c>
      <c r="K190" s="518" t="str">
        <f>RABATY!$B$32</f>
        <v>S_06</v>
      </c>
      <c r="P190" s="35"/>
      <c r="Q190" s="274" t="s">
        <v>2402</v>
      </c>
      <c r="R190" s="239"/>
      <c r="S190" s="239"/>
      <c r="T190" s="239"/>
      <c r="U190" s="239"/>
      <c r="V190" s="239"/>
      <c r="W190" s="239"/>
      <c r="X190" s="239"/>
      <c r="Y190" s="239"/>
      <c r="Z190" s="239"/>
      <c r="AA190" s="239"/>
      <c r="AB190" s="239"/>
      <c r="AC190" s="239"/>
      <c r="AD190" s="239"/>
      <c r="AE190" s="239"/>
      <c r="AF190" s="239"/>
      <c r="AG190" s="239"/>
      <c r="AH190" s="42">
        <f t="shared" si="29"/>
        <v>0</v>
      </c>
    </row>
    <row r="191" spans="1:34" ht="15" x14ac:dyDescent="0.25">
      <c r="A191" s="592"/>
      <c r="B191" s="590"/>
      <c r="C191" s="383" t="s">
        <v>1891</v>
      </c>
      <c r="D191" s="337" t="s">
        <v>1890</v>
      </c>
      <c r="E191" s="57">
        <v>1</v>
      </c>
      <c r="F191" s="57" t="s">
        <v>2402</v>
      </c>
      <c r="G191" s="279">
        <f>IFERROR(VLOOKUP(D191,Baza_cen[],4,0),0)</f>
        <v>13.86</v>
      </c>
      <c r="H191" s="520">
        <f>VLOOKUP(K191,RABATY!$B$7:$C$35,2,0)</f>
        <v>0</v>
      </c>
      <c r="I191" s="109">
        <f t="shared" si="28"/>
        <v>13.86</v>
      </c>
      <c r="K191" s="518" t="str">
        <f>RABATY!$B$32</f>
        <v>S_06</v>
      </c>
      <c r="P191" s="35"/>
      <c r="Q191" s="274" t="s">
        <v>2402</v>
      </c>
      <c r="R191" s="239"/>
      <c r="S191" s="239"/>
      <c r="T191" s="239"/>
      <c r="U191" s="239"/>
      <c r="V191" s="239"/>
      <c r="W191" s="239"/>
      <c r="X191" s="239"/>
      <c r="Y191" s="239"/>
      <c r="Z191" s="239"/>
      <c r="AA191" s="239"/>
      <c r="AB191" s="239"/>
      <c r="AC191" s="239"/>
      <c r="AD191" s="239"/>
      <c r="AE191" s="239"/>
      <c r="AF191" s="239"/>
      <c r="AG191" s="239"/>
      <c r="AH191" s="42">
        <f t="shared" si="29"/>
        <v>0</v>
      </c>
    </row>
    <row r="192" spans="1:34" ht="15" x14ac:dyDescent="0.25">
      <c r="A192" s="592"/>
      <c r="B192" s="590"/>
      <c r="C192" s="383" t="s">
        <v>1893</v>
      </c>
      <c r="D192" s="337" t="s">
        <v>1892</v>
      </c>
      <c r="E192" s="57">
        <v>1</v>
      </c>
      <c r="F192" s="57" t="s">
        <v>2402</v>
      </c>
      <c r="G192" s="279">
        <f>IFERROR(VLOOKUP(D192,Baza_cen[],4,0),0)</f>
        <v>11.49</v>
      </c>
      <c r="H192" s="520">
        <f>VLOOKUP(K192,RABATY!$B$7:$C$35,2,0)</f>
        <v>0</v>
      </c>
      <c r="I192" s="109">
        <f t="shared" si="28"/>
        <v>11.49</v>
      </c>
      <c r="K192" s="518" t="str">
        <f>RABATY!$B$32</f>
        <v>S_06</v>
      </c>
      <c r="P192" s="35"/>
      <c r="Q192" s="274" t="s">
        <v>2402</v>
      </c>
      <c r="R192" s="239"/>
      <c r="S192" s="239"/>
      <c r="T192" s="239"/>
      <c r="U192" s="239"/>
      <c r="V192" s="239"/>
      <c r="W192" s="239"/>
      <c r="X192" s="239"/>
      <c r="Y192" s="239"/>
      <c r="Z192" s="239"/>
      <c r="AA192" s="239"/>
      <c r="AB192" s="239"/>
      <c r="AC192" s="239"/>
      <c r="AD192" s="239"/>
      <c r="AE192" s="239"/>
      <c r="AF192" s="239"/>
      <c r="AG192" s="239"/>
      <c r="AH192" s="42">
        <f t="shared" si="29"/>
        <v>0</v>
      </c>
    </row>
    <row r="193" spans="1:34" ht="15" x14ac:dyDescent="0.25">
      <c r="A193" s="592"/>
      <c r="B193" s="590"/>
      <c r="C193" s="383" t="s">
        <v>1895</v>
      </c>
      <c r="D193" s="337" t="s">
        <v>1894</v>
      </c>
      <c r="E193" s="57">
        <v>1</v>
      </c>
      <c r="F193" s="57" t="s">
        <v>2402</v>
      </c>
      <c r="G193" s="279">
        <f>IFERROR(VLOOKUP(D193,Baza_cen[],4,0),0)</f>
        <v>12.26</v>
      </c>
      <c r="H193" s="520">
        <f>VLOOKUP(K193,RABATY!$B$7:$C$35,2,0)</f>
        <v>0</v>
      </c>
      <c r="I193" s="109">
        <f t="shared" si="28"/>
        <v>12.26</v>
      </c>
      <c r="K193" s="518" t="str">
        <f>RABATY!$B$32</f>
        <v>S_06</v>
      </c>
      <c r="P193" s="35"/>
      <c r="Q193" s="274" t="s">
        <v>2402</v>
      </c>
      <c r="R193" s="239"/>
      <c r="S193" s="239"/>
      <c r="T193" s="239"/>
      <c r="U193" s="239"/>
      <c r="V193" s="239"/>
      <c r="W193" s="239"/>
      <c r="X193" s="239"/>
      <c r="Y193" s="239"/>
      <c r="Z193" s="239"/>
      <c r="AA193" s="239"/>
      <c r="AB193" s="239"/>
      <c r="AC193" s="239"/>
      <c r="AD193" s="239"/>
      <c r="AE193" s="239"/>
      <c r="AF193" s="239"/>
      <c r="AG193" s="239"/>
      <c r="AH193" s="42">
        <f t="shared" si="29"/>
        <v>0</v>
      </c>
    </row>
    <row r="194" spans="1:34" ht="15" x14ac:dyDescent="0.25">
      <c r="A194" s="592"/>
      <c r="B194" s="590"/>
      <c r="C194" s="383" t="s">
        <v>1897</v>
      </c>
      <c r="D194" s="337" t="s">
        <v>1896</v>
      </c>
      <c r="E194" s="57">
        <v>1</v>
      </c>
      <c r="F194" s="57" t="s">
        <v>2402</v>
      </c>
      <c r="G194" s="279">
        <f>IFERROR(VLOOKUP(D194,Baza_cen[],4,0),0)</f>
        <v>15.99</v>
      </c>
      <c r="H194" s="520">
        <f>VLOOKUP(K194,RABATY!$B$7:$C$35,2,0)</f>
        <v>0</v>
      </c>
      <c r="I194" s="109">
        <f t="shared" si="28"/>
        <v>15.99</v>
      </c>
      <c r="K194" s="518" t="str">
        <f>RABATY!$B$32</f>
        <v>S_06</v>
      </c>
      <c r="P194" s="35"/>
      <c r="Q194" s="274" t="s">
        <v>2402</v>
      </c>
      <c r="R194" s="239"/>
      <c r="S194" s="239"/>
      <c r="T194" s="239"/>
      <c r="U194" s="239"/>
      <c r="V194" s="239"/>
      <c r="W194" s="239"/>
      <c r="X194" s="239"/>
      <c r="Y194" s="239"/>
      <c r="Z194" s="239"/>
      <c r="AA194" s="239"/>
      <c r="AB194" s="239"/>
      <c r="AC194" s="239"/>
      <c r="AD194" s="239"/>
      <c r="AE194" s="239"/>
      <c r="AF194" s="239"/>
      <c r="AG194" s="239"/>
      <c r="AH194" s="42">
        <f t="shared" si="29"/>
        <v>0</v>
      </c>
    </row>
    <row r="195" spans="1:34" ht="15" x14ac:dyDescent="0.25">
      <c r="A195" s="592"/>
      <c r="B195" s="590"/>
      <c r="C195" s="383" t="s">
        <v>1899</v>
      </c>
      <c r="D195" s="337" t="s">
        <v>1898</v>
      </c>
      <c r="E195" s="57">
        <v>1</v>
      </c>
      <c r="F195" s="57" t="s">
        <v>2402</v>
      </c>
      <c r="G195" s="279">
        <f>IFERROR(VLOOKUP(D195,Baza_cen[],4,0),0)</f>
        <v>18.989999999999998</v>
      </c>
      <c r="H195" s="520">
        <f>VLOOKUP(K195,RABATY!$B$7:$C$35,2,0)</f>
        <v>0</v>
      </c>
      <c r="I195" s="109">
        <f t="shared" si="28"/>
        <v>18.989999999999998</v>
      </c>
      <c r="K195" s="518" t="str">
        <f>RABATY!$B$32</f>
        <v>S_06</v>
      </c>
      <c r="P195" s="35"/>
      <c r="Q195" s="274" t="s">
        <v>2402</v>
      </c>
      <c r="R195" s="239"/>
      <c r="S195" s="239"/>
      <c r="T195" s="239"/>
      <c r="U195" s="239"/>
      <c r="V195" s="239"/>
      <c r="W195" s="239"/>
      <c r="X195" s="239"/>
      <c r="Y195" s="239"/>
      <c r="Z195" s="239"/>
      <c r="AA195" s="239"/>
      <c r="AB195" s="239"/>
      <c r="AC195" s="239"/>
      <c r="AD195" s="239"/>
      <c r="AE195" s="239"/>
      <c r="AF195" s="239"/>
      <c r="AG195" s="239"/>
      <c r="AH195" s="42">
        <f t="shared" si="29"/>
        <v>0</v>
      </c>
    </row>
    <row r="196" spans="1:34" ht="15" x14ac:dyDescent="0.25">
      <c r="A196" s="592"/>
      <c r="B196" s="590"/>
      <c r="C196" s="383" t="s">
        <v>1901</v>
      </c>
      <c r="D196" s="337" t="s">
        <v>1900</v>
      </c>
      <c r="E196" s="57">
        <v>1</v>
      </c>
      <c r="F196" s="57" t="s">
        <v>2402</v>
      </c>
      <c r="G196" s="279">
        <f>IFERROR(VLOOKUP(D196,Baza_cen[],4,0),0)</f>
        <v>25.47</v>
      </c>
      <c r="H196" s="520">
        <f>VLOOKUP(K196,RABATY!$B$7:$C$35,2,0)</f>
        <v>0</v>
      </c>
      <c r="I196" s="109">
        <f t="shared" si="28"/>
        <v>25.47</v>
      </c>
      <c r="K196" s="518" t="str">
        <f>RABATY!$B$32</f>
        <v>S_06</v>
      </c>
      <c r="P196" s="35"/>
      <c r="Q196" s="274" t="s">
        <v>2402</v>
      </c>
      <c r="R196" s="239"/>
      <c r="S196" s="239"/>
      <c r="T196" s="239"/>
      <c r="U196" s="239"/>
      <c r="V196" s="239"/>
      <c r="W196" s="239"/>
      <c r="X196" s="239"/>
      <c r="Y196" s="239"/>
      <c r="Z196" s="239"/>
      <c r="AA196" s="239"/>
      <c r="AB196" s="239"/>
      <c r="AC196" s="239"/>
      <c r="AD196" s="239"/>
      <c r="AE196" s="239"/>
      <c r="AF196" s="239"/>
      <c r="AG196" s="239"/>
      <c r="AH196" s="42">
        <f t="shared" si="29"/>
        <v>0</v>
      </c>
    </row>
    <row r="197" spans="1:34" ht="15" x14ac:dyDescent="0.25">
      <c r="A197" s="592"/>
      <c r="B197" s="590"/>
      <c r="C197" s="383" t="s">
        <v>1903</v>
      </c>
      <c r="D197" s="337" t="s">
        <v>1902</v>
      </c>
      <c r="E197" s="57">
        <v>1</v>
      </c>
      <c r="F197" s="57" t="s">
        <v>2402</v>
      </c>
      <c r="G197" s="279">
        <f>IFERROR(VLOOKUP(D197,Baza_cen[],4,0),0)</f>
        <v>51.36</v>
      </c>
      <c r="H197" s="520">
        <f>VLOOKUP(K197,RABATY!$B$7:$C$35,2,0)</f>
        <v>0</v>
      </c>
      <c r="I197" s="109">
        <f t="shared" si="28"/>
        <v>51.36</v>
      </c>
      <c r="K197" s="518" t="str">
        <f>RABATY!$B$32</f>
        <v>S_06</v>
      </c>
      <c r="P197" s="35"/>
      <c r="Q197" s="274" t="s">
        <v>2402</v>
      </c>
      <c r="R197" s="239"/>
      <c r="S197" s="239"/>
      <c r="T197" s="239"/>
      <c r="U197" s="239"/>
      <c r="V197" s="239"/>
      <c r="W197" s="239"/>
      <c r="X197" s="239"/>
      <c r="Y197" s="239"/>
      <c r="Z197" s="239"/>
      <c r="AA197" s="239"/>
      <c r="AB197" s="239"/>
      <c r="AC197" s="239"/>
      <c r="AD197" s="239"/>
      <c r="AE197" s="239"/>
      <c r="AF197" s="239"/>
      <c r="AG197" s="239"/>
      <c r="AH197" s="42">
        <f t="shared" si="29"/>
        <v>0</v>
      </c>
    </row>
    <row r="198" spans="1:34" ht="15" x14ac:dyDescent="0.25">
      <c r="A198" s="592"/>
      <c r="B198" s="590"/>
      <c r="C198" s="383" t="s">
        <v>1905</v>
      </c>
      <c r="D198" s="337" t="s">
        <v>1904</v>
      </c>
      <c r="E198" s="57">
        <v>1</v>
      </c>
      <c r="F198" s="57" t="s">
        <v>2402</v>
      </c>
      <c r="G198" s="279">
        <f>IFERROR(VLOOKUP(D198,Baza_cen[],4,0),0)</f>
        <v>65.739999999999995</v>
      </c>
      <c r="H198" s="520">
        <f>VLOOKUP(K198,RABATY!$B$7:$C$35,2,0)</f>
        <v>0</v>
      </c>
      <c r="I198" s="109">
        <f t="shared" si="28"/>
        <v>65.739999999999995</v>
      </c>
      <c r="K198" s="518" t="str">
        <f>RABATY!$B$32</f>
        <v>S_06</v>
      </c>
      <c r="P198" s="35"/>
      <c r="Q198" s="274" t="s">
        <v>2402</v>
      </c>
      <c r="R198" s="239"/>
      <c r="S198" s="239"/>
      <c r="T198" s="239"/>
      <c r="U198" s="239"/>
      <c r="V198" s="239"/>
      <c r="W198" s="239"/>
      <c r="X198" s="239"/>
      <c r="Y198" s="239"/>
      <c r="Z198" s="239"/>
      <c r="AA198" s="239"/>
      <c r="AB198" s="239"/>
      <c r="AC198" s="239"/>
      <c r="AD198" s="239"/>
      <c r="AE198" s="239"/>
      <c r="AF198" s="239"/>
      <c r="AG198" s="239"/>
      <c r="AH198" s="42">
        <f t="shared" si="29"/>
        <v>0</v>
      </c>
    </row>
    <row r="199" spans="1:34" ht="15" x14ac:dyDescent="0.25">
      <c r="A199" s="592"/>
      <c r="B199" s="590"/>
      <c r="C199" s="383" t="s">
        <v>1907</v>
      </c>
      <c r="D199" s="337" t="s">
        <v>1906</v>
      </c>
      <c r="E199" s="57">
        <v>1</v>
      </c>
      <c r="F199" s="57" t="s">
        <v>2402</v>
      </c>
      <c r="G199" s="279">
        <f>IFERROR(VLOOKUP(D199,Baza_cen[],4,0),0)</f>
        <v>14.57</v>
      </c>
      <c r="H199" s="520">
        <f>VLOOKUP(K199,RABATY!$B$7:$C$35,2,0)</f>
        <v>0</v>
      </c>
      <c r="I199" s="109">
        <f t="shared" si="28"/>
        <v>14.57</v>
      </c>
      <c r="K199" s="518" t="str">
        <f>RABATY!$B$32</f>
        <v>S_06</v>
      </c>
      <c r="P199" s="35"/>
      <c r="Q199" s="274" t="s">
        <v>2402</v>
      </c>
      <c r="R199" s="239"/>
      <c r="S199" s="239"/>
      <c r="T199" s="239"/>
      <c r="U199" s="239"/>
      <c r="V199" s="239"/>
      <c r="W199" s="239"/>
      <c r="X199" s="239"/>
      <c r="Y199" s="239"/>
      <c r="Z199" s="239"/>
      <c r="AA199" s="239"/>
      <c r="AB199" s="239"/>
      <c r="AC199" s="239"/>
      <c r="AD199" s="239"/>
      <c r="AE199" s="239"/>
      <c r="AF199" s="239"/>
      <c r="AG199" s="239"/>
      <c r="AH199" s="42">
        <f t="shared" si="29"/>
        <v>0</v>
      </c>
    </row>
    <row r="200" spans="1:34" ht="15" x14ac:dyDescent="0.25">
      <c r="A200" s="592"/>
      <c r="B200" s="590"/>
      <c r="C200" s="383" t="s">
        <v>1909</v>
      </c>
      <c r="D200" s="337" t="s">
        <v>1908</v>
      </c>
      <c r="E200" s="57">
        <v>1</v>
      </c>
      <c r="F200" s="57" t="s">
        <v>2402</v>
      </c>
      <c r="G200" s="279">
        <f>IFERROR(VLOOKUP(D200,Baza_cen[],4,0),0)</f>
        <v>16.010000000000002</v>
      </c>
      <c r="H200" s="520">
        <f>VLOOKUP(K200,RABATY!$B$7:$C$35,2,0)</f>
        <v>0</v>
      </c>
      <c r="I200" s="109">
        <f t="shared" si="28"/>
        <v>16.010000000000002</v>
      </c>
      <c r="K200" s="518" t="str">
        <f>RABATY!$B$32</f>
        <v>S_06</v>
      </c>
      <c r="P200" s="35"/>
      <c r="Q200" s="274" t="s">
        <v>2402</v>
      </c>
      <c r="R200" s="239"/>
      <c r="S200" s="239"/>
      <c r="T200" s="239"/>
      <c r="U200" s="239"/>
      <c r="V200" s="239"/>
      <c r="W200" s="239"/>
      <c r="X200" s="239"/>
      <c r="Y200" s="239"/>
      <c r="Z200" s="239"/>
      <c r="AA200" s="239"/>
      <c r="AB200" s="239"/>
      <c r="AC200" s="239"/>
      <c r="AD200" s="239"/>
      <c r="AE200" s="239"/>
      <c r="AF200" s="239"/>
      <c r="AG200" s="239"/>
      <c r="AH200" s="42">
        <f t="shared" si="29"/>
        <v>0</v>
      </c>
    </row>
    <row r="201" spans="1:34" ht="15" x14ac:dyDescent="0.25">
      <c r="A201" s="592"/>
      <c r="B201" s="590"/>
      <c r="C201" s="383" t="s">
        <v>1911</v>
      </c>
      <c r="D201" s="337" t="s">
        <v>1910</v>
      </c>
      <c r="E201" s="57">
        <v>1</v>
      </c>
      <c r="F201" s="57" t="s">
        <v>2402</v>
      </c>
      <c r="G201" s="279">
        <f>IFERROR(VLOOKUP(D201,Baza_cen[],4,0),0)</f>
        <v>21.53</v>
      </c>
      <c r="H201" s="520">
        <f>VLOOKUP(K201,RABATY!$B$7:$C$35,2,0)</f>
        <v>0</v>
      </c>
      <c r="I201" s="109">
        <f t="shared" si="28"/>
        <v>21.53</v>
      </c>
      <c r="K201" s="518" t="str">
        <f>RABATY!$B$32</f>
        <v>S_06</v>
      </c>
      <c r="P201" s="35"/>
      <c r="Q201" s="274" t="s">
        <v>2402</v>
      </c>
      <c r="R201" s="239"/>
      <c r="S201" s="239"/>
      <c r="T201" s="239"/>
      <c r="U201" s="239"/>
      <c r="V201" s="239"/>
      <c r="W201" s="239"/>
      <c r="X201" s="239"/>
      <c r="Y201" s="239"/>
      <c r="Z201" s="239"/>
      <c r="AA201" s="239"/>
      <c r="AB201" s="239"/>
      <c r="AC201" s="239"/>
      <c r="AD201" s="239"/>
      <c r="AE201" s="239"/>
      <c r="AF201" s="239"/>
      <c r="AG201" s="239"/>
      <c r="AH201" s="42">
        <f t="shared" si="29"/>
        <v>0</v>
      </c>
    </row>
    <row r="202" spans="1:34" ht="15" x14ac:dyDescent="0.25">
      <c r="A202" s="592"/>
      <c r="B202" s="590"/>
      <c r="C202" s="383" t="s">
        <v>1913</v>
      </c>
      <c r="D202" s="337" t="s">
        <v>1912</v>
      </c>
      <c r="E202" s="57">
        <v>1</v>
      </c>
      <c r="F202" s="57" t="s">
        <v>2402</v>
      </c>
      <c r="G202" s="279">
        <f>IFERROR(VLOOKUP(D202,Baza_cen[],4,0),0)</f>
        <v>27.53</v>
      </c>
      <c r="H202" s="520">
        <f>VLOOKUP(K202,RABATY!$B$7:$C$35,2,0)</f>
        <v>0</v>
      </c>
      <c r="I202" s="109">
        <f t="shared" si="28"/>
        <v>27.53</v>
      </c>
      <c r="K202" s="518" t="str">
        <f>RABATY!$B$32</f>
        <v>S_06</v>
      </c>
      <c r="P202" s="35"/>
      <c r="Q202" s="274" t="s">
        <v>2402</v>
      </c>
      <c r="R202" s="239"/>
      <c r="S202" s="239"/>
      <c r="T202" s="239"/>
      <c r="U202" s="239"/>
      <c r="V202" s="239"/>
      <c r="W202" s="239"/>
      <c r="X202" s="239"/>
      <c r="Y202" s="239"/>
      <c r="Z202" s="239"/>
      <c r="AA202" s="239"/>
      <c r="AB202" s="239"/>
      <c r="AC202" s="239"/>
      <c r="AD202" s="239"/>
      <c r="AE202" s="239"/>
      <c r="AF202" s="239"/>
      <c r="AG202" s="239"/>
      <c r="AH202" s="42">
        <f t="shared" si="29"/>
        <v>0</v>
      </c>
    </row>
    <row r="203" spans="1:34" ht="15" x14ac:dyDescent="0.25">
      <c r="A203" s="592"/>
      <c r="B203" s="590"/>
      <c r="C203" s="383" t="s">
        <v>1915</v>
      </c>
      <c r="D203" s="337" t="s">
        <v>1914</v>
      </c>
      <c r="E203" s="57">
        <v>1</v>
      </c>
      <c r="F203" s="57" t="s">
        <v>2402</v>
      </c>
      <c r="G203" s="279">
        <f>IFERROR(VLOOKUP(D203,Baza_cen[],4,0),0)</f>
        <v>38.270000000000003</v>
      </c>
      <c r="H203" s="520">
        <f>VLOOKUP(K203,RABATY!$B$7:$C$35,2,0)</f>
        <v>0</v>
      </c>
      <c r="I203" s="109">
        <f t="shared" si="28"/>
        <v>38.270000000000003</v>
      </c>
      <c r="K203" s="518" t="str">
        <f>RABATY!$B$32</f>
        <v>S_06</v>
      </c>
      <c r="P203" s="35"/>
      <c r="Q203" s="274" t="s">
        <v>2402</v>
      </c>
      <c r="R203" s="239"/>
      <c r="S203" s="239"/>
      <c r="T203" s="239"/>
      <c r="U203" s="239"/>
      <c r="V203" s="239"/>
      <c r="W203" s="239"/>
      <c r="X203" s="239"/>
      <c r="Y203" s="239"/>
      <c r="Z203" s="239"/>
      <c r="AA203" s="239"/>
      <c r="AB203" s="239"/>
      <c r="AC203" s="239"/>
      <c r="AD203" s="239"/>
      <c r="AE203" s="239"/>
      <c r="AF203" s="239"/>
      <c r="AG203" s="239"/>
      <c r="AH203" s="42">
        <f t="shared" si="29"/>
        <v>0</v>
      </c>
    </row>
    <row r="204" spans="1:34" ht="15" x14ac:dyDescent="0.25">
      <c r="A204" s="592"/>
      <c r="B204" s="590"/>
      <c r="C204" s="383" t="s">
        <v>1917</v>
      </c>
      <c r="D204" s="337" t="s">
        <v>1916</v>
      </c>
      <c r="E204" s="57">
        <v>1</v>
      </c>
      <c r="F204" s="57" t="s">
        <v>2402</v>
      </c>
      <c r="G204" s="279">
        <f>IFERROR(VLOOKUP(D204,Baza_cen[],4,0),0)</f>
        <v>50.28</v>
      </c>
      <c r="H204" s="520">
        <f>VLOOKUP(K204,RABATY!$B$7:$C$35,2,0)</f>
        <v>0</v>
      </c>
      <c r="I204" s="109">
        <f t="shared" si="28"/>
        <v>50.28</v>
      </c>
      <c r="K204" s="518" t="str">
        <f>RABATY!$B$32</f>
        <v>S_06</v>
      </c>
      <c r="P204" s="35"/>
      <c r="Q204" s="274" t="s">
        <v>2402</v>
      </c>
      <c r="R204" s="239"/>
      <c r="S204" s="239"/>
      <c r="T204" s="239"/>
      <c r="U204" s="239"/>
      <c r="V204" s="239"/>
      <c r="W204" s="239"/>
      <c r="X204" s="239"/>
      <c r="Y204" s="239"/>
      <c r="Z204" s="239"/>
      <c r="AA204" s="239"/>
      <c r="AB204" s="239"/>
      <c r="AC204" s="239"/>
      <c r="AD204" s="239"/>
      <c r="AE204" s="239"/>
      <c r="AF204" s="239"/>
      <c r="AG204" s="239"/>
      <c r="AH204" s="42">
        <f t="shared" si="29"/>
        <v>0</v>
      </c>
    </row>
    <row r="205" spans="1:34" ht="15" x14ac:dyDescent="0.25">
      <c r="A205" s="592"/>
      <c r="B205" s="590"/>
      <c r="C205" s="383" t="s">
        <v>1919</v>
      </c>
      <c r="D205" s="337" t="s">
        <v>1918</v>
      </c>
      <c r="E205" s="57">
        <v>1</v>
      </c>
      <c r="F205" s="57" t="s">
        <v>2402</v>
      </c>
      <c r="G205" s="279">
        <f>IFERROR(VLOOKUP(D205,Baza_cen[],4,0),0)</f>
        <v>17.93</v>
      </c>
      <c r="H205" s="520">
        <f>VLOOKUP(K205,RABATY!$B$7:$C$35,2,0)</f>
        <v>0</v>
      </c>
      <c r="I205" s="109">
        <f t="shared" si="28"/>
        <v>17.93</v>
      </c>
      <c r="K205" s="518" t="str">
        <f>RABATY!$B$32</f>
        <v>S_06</v>
      </c>
      <c r="P205" s="35"/>
      <c r="Q205" s="274" t="s">
        <v>2402</v>
      </c>
      <c r="R205" s="239"/>
      <c r="S205" s="239"/>
      <c r="T205" s="239"/>
      <c r="U205" s="239"/>
      <c r="V205" s="239"/>
      <c r="W205" s="239"/>
      <c r="X205" s="239"/>
      <c r="Y205" s="239"/>
      <c r="Z205" s="239"/>
      <c r="AA205" s="239"/>
      <c r="AB205" s="239"/>
      <c r="AC205" s="239"/>
      <c r="AD205" s="239"/>
      <c r="AE205" s="239"/>
      <c r="AF205" s="239"/>
      <c r="AG205" s="239"/>
      <c r="AH205" s="42">
        <f t="shared" si="29"/>
        <v>0</v>
      </c>
    </row>
    <row r="206" spans="1:34" ht="15" x14ac:dyDescent="0.25">
      <c r="A206" s="592"/>
      <c r="B206" s="590"/>
      <c r="C206" s="383" t="s">
        <v>1921</v>
      </c>
      <c r="D206" s="337" t="s">
        <v>1920</v>
      </c>
      <c r="E206" s="57">
        <v>1</v>
      </c>
      <c r="F206" s="57" t="s">
        <v>2402</v>
      </c>
      <c r="G206" s="279">
        <f>IFERROR(VLOOKUP(D206,Baza_cen[],4,0),0)</f>
        <v>22.49</v>
      </c>
      <c r="H206" s="520">
        <f>VLOOKUP(K206,RABATY!$B$7:$C$35,2,0)</f>
        <v>0</v>
      </c>
      <c r="I206" s="109">
        <f t="shared" si="28"/>
        <v>22.49</v>
      </c>
      <c r="K206" s="518" t="str">
        <f>RABATY!$B$32</f>
        <v>S_06</v>
      </c>
      <c r="P206" s="35"/>
      <c r="Q206" s="274" t="s">
        <v>2402</v>
      </c>
      <c r="R206" s="239"/>
      <c r="S206" s="239"/>
      <c r="T206" s="239"/>
      <c r="U206" s="239"/>
      <c r="V206" s="239"/>
      <c r="W206" s="239"/>
      <c r="X206" s="239"/>
      <c r="Y206" s="239"/>
      <c r="Z206" s="239"/>
      <c r="AA206" s="239"/>
      <c r="AB206" s="239"/>
      <c r="AC206" s="239"/>
      <c r="AD206" s="239"/>
      <c r="AE206" s="239"/>
      <c r="AF206" s="239"/>
      <c r="AG206" s="239"/>
      <c r="AH206" s="42">
        <f t="shared" si="29"/>
        <v>0</v>
      </c>
    </row>
    <row r="207" spans="1:34" ht="15" x14ac:dyDescent="0.25">
      <c r="A207" s="592"/>
      <c r="B207" s="590"/>
      <c r="C207" s="383" t="s">
        <v>1923</v>
      </c>
      <c r="D207" s="337" t="s">
        <v>1922</v>
      </c>
      <c r="E207" s="57">
        <v>1</v>
      </c>
      <c r="F207" s="57" t="s">
        <v>2402</v>
      </c>
      <c r="G207" s="279">
        <f>IFERROR(VLOOKUP(D207,Baza_cen[],4,0),0)</f>
        <v>26.92</v>
      </c>
      <c r="H207" s="520">
        <f>VLOOKUP(K207,RABATY!$B$7:$C$35,2,0)</f>
        <v>0</v>
      </c>
      <c r="I207" s="109">
        <f t="shared" si="28"/>
        <v>26.92</v>
      </c>
      <c r="K207" s="518" t="str">
        <f>RABATY!$B$32</f>
        <v>S_06</v>
      </c>
      <c r="P207" s="35"/>
      <c r="Q207" s="274" t="s">
        <v>2402</v>
      </c>
      <c r="R207" s="239"/>
      <c r="S207" s="239"/>
      <c r="T207" s="239"/>
      <c r="U207" s="239"/>
      <c r="V207" s="239"/>
      <c r="W207" s="239"/>
      <c r="X207" s="239"/>
      <c r="Y207" s="239"/>
      <c r="Z207" s="239"/>
      <c r="AA207" s="239"/>
      <c r="AB207" s="239"/>
      <c r="AC207" s="239"/>
      <c r="AD207" s="239"/>
      <c r="AE207" s="239"/>
      <c r="AF207" s="239"/>
      <c r="AG207" s="239"/>
      <c r="AH207" s="42">
        <f t="shared" si="29"/>
        <v>0</v>
      </c>
    </row>
    <row r="208" spans="1:34" ht="15" x14ac:dyDescent="0.25">
      <c r="A208" s="592"/>
      <c r="B208" s="590"/>
      <c r="C208" s="383" t="s">
        <v>1925</v>
      </c>
      <c r="D208" s="337" t="s">
        <v>1924</v>
      </c>
      <c r="E208" s="57">
        <v>1</v>
      </c>
      <c r="F208" s="57" t="s">
        <v>2402</v>
      </c>
      <c r="G208" s="279">
        <f>IFERROR(VLOOKUP(D208,Baza_cen[],4,0),0)</f>
        <v>36.340000000000003</v>
      </c>
      <c r="H208" s="520">
        <f>VLOOKUP(K208,RABATY!$B$7:$C$35,2,0)</f>
        <v>0</v>
      </c>
      <c r="I208" s="109">
        <f t="shared" si="28"/>
        <v>36.340000000000003</v>
      </c>
      <c r="K208" s="518" t="str">
        <f>RABATY!$B$32</f>
        <v>S_06</v>
      </c>
      <c r="P208" s="35"/>
      <c r="Q208" s="274" t="s">
        <v>2402</v>
      </c>
      <c r="R208" s="239"/>
      <c r="S208" s="239"/>
      <c r="T208" s="239"/>
      <c r="U208" s="239"/>
      <c r="V208" s="239"/>
      <c r="W208" s="239"/>
      <c r="X208" s="239"/>
      <c r="Y208" s="239"/>
      <c r="Z208" s="239"/>
      <c r="AA208" s="239"/>
      <c r="AB208" s="239"/>
      <c r="AC208" s="239"/>
      <c r="AD208" s="239"/>
      <c r="AE208" s="239"/>
      <c r="AF208" s="239"/>
      <c r="AG208" s="239"/>
      <c r="AH208" s="42">
        <f t="shared" si="29"/>
        <v>0</v>
      </c>
    </row>
    <row r="209" spans="1:35" ht="15" x14ac:dyDescent="0.25">
      <c r="A209" s="593"/>
      <c r="B209" s="591"/>
      <c r="C209" s="351" t="s">
        <v>1927</v>
      </c>
      <c r="D209" s="349" t="s">
        <v>1926</v>
      </c>
      <c r="E209" s="186">
        <v>1</v>
      </c>
      <c r="F209" s="186" t="s">
        <v>2402</v>
      </c>
      <c r="G209" s="228">
        <f>IFERROR(VLOOKUP(D209,Baza_cen[],4,0),0)</f>
        <v>45.95</v>
      </c>
      <c r="H209" s="521">
        <f>VLOOKUP(K209,RABATY!$B$7:$C$35,2,0)</f>
        <v>0</v>
      </c>
      <c r="I209" s="519">
        <f t="shared" si="28"/>
        <v>45.95</v>
      </c>
      <c r="K209" s="518" t="str">
        <f>RABATY!$B$32</f>
        <v>S_06</v>
      </c>
      <c r="P209" s="35"/>
      <c r="Q209" s="274" t="s">
        <v>2402</v>
      </c>
      <c r="R209" s="239"/>
      <c r="S209" s="239"/>
      <c r="T209" s="239"/>
      <c r="U209" s="239"/>
      <c r="V209" s="239"/>
      <c r="W209" s="239"/>
      <c r="X209" s="239"/>
      <c r="Y209" s="239"/>
      <c r="Z209" s="239"/>
      <c r="AA209" s="239"/>
      <c r="AB209" s="239"/>
      <c r="AC209" s="239"/>
      <c r="AD209" s="239"/>
      <c r="AE209" s="239"/>
      <c r="AF209" s="239"/>
      <c r="AG209" s="239"/>
      <c r="AH209" s="42">
        <f t="shared" si="29"/>
        <v>0</v>
      </c>
    </row>
    <row r="210" spans="1:35" ht="15" x14ac:dyDescent="0.25">
      <c r="D210" s="30"/>
      <c r="F210" s="33"/>
      <c r="G210" s="33"/>
      <c r="H210" s="522"/>
      <c r="I210" s="379"/>
      <c r="K210" s="380"/>
      <c r="L210" s="321"/>
      <c r="M210" s="321"/>
      <c r="N210" s="321"/>
      <c r="O210" s="321"/>
      <c r="P210" s="119"/>
      <c r="Q210" s="119"/>
      <c r="R210" s="239"/>
      <c r="S210" s="239"/>
      <c r="T210" s="239"/>
      <c r="U210" s="239"/>
      <c r="V210" s="239"/>
      <c r="W210" s="239"/>
      <c r="X210" s="239"/>
      <c r="Y210" s="239"/>
      <c r="Z210" s="239"/>
      <c r="AA210" s="239"/>
      <c r="AB210" s="239"/>
      <c r="AC210" s="239"/>
      <c r="AD210" s="239"/>
      <c r="AE210" s="239"/>
      <c r="AF210" s="239"/>
      <c r="AG210" s="239"/>
      <c r="AH210" s="76"/>
    </row>
    <row r="211" spans="1:35" ht="16.5" customHeight="1" x14ac:dyDescent="0.25">
      <c r="A211" s="592"/>
      <c r="B211" s="657" t="s">
        <v>2650</v>
      </c>
      <c r="C211" s="350" t="s">
        <v>4379</v>
      </c>
      <c r="D211" s="336" t="s">
        <v>4378</v>
      </c>
      <c r="E211" s="182">
        <v>1</v>
      </c>
      <c r="F211" s="182" t="s">
        <v>2402</v>
      </c>
      <c r="G211" s="279">
        <f>IFERROR(VLOOKUP(D211,Baza_cen[],4,0),0)</f>
        <v>26.67</v>
      </c>
      <c r="H211" s="520">
        <f>VLOOKUP(K211,RABATY!$B$7:$C$35,2,0)</f>
        <v>0</v>
      </c>
      <c r="I211" s="109">
        <f t="shared" ref="I211:I241" si="30">G211*(1-H$5)</f>
        <v>26.67</v>
      </c>
      <c r="K211" s="518" t="str">
        <f>RABATY!$B$32</f>
        <v>S_06</v>
      </c>
      <c r="P211" s="35"/>
      <c r="Q211" s="274" t="s">
        <v>2402</v>
      </c>
      <c r="R211" s="239"/>
      <c r="S211" s="239"/>
      <c r="T211" s="239"/>
      <c r="U211" s="239"/>
      <c r="V211" s="239"/>
      <c r="W211" s="239"/>
      <c r="X211" s="239"/>
      <c r="Y211" s="239"/>
      <c r="Z211" s="239"/>
      <c r="AA211" s="239"/>
      <c r="AB211" s="239"/>
      <c r="AC211" s="239"/>
      <c r="AD211" s="239"/>
      <c r="AE211" s="239"/>
      <c r="AF211" s="239"/>
      <c r="AG211" s="239"/>
      <c r="AH211" s="42">
        <f t="shared" ref="AH211:AH241" si="31">P211*I211</f>
        <v>0</v>
      </c>
      <c r="AI211" s="527"/>
    </row>
    <row r="212" spans="1:35" ht="16.5" customHeight="1" x14ac:dyDescent="0.25">
      <c r="A212" s="592"/>
      <c r="B212" s="658"/>
      <c r="C212" s="383" t="s">
        <v>4383</v>
      </c>
      <c r="D212" s="337" t="s">
        <v>4382</v>
      </c>
      <c r="E212" s="57">
        <v>1</v>
      </c>
      <c r="F212" s="57" t="s">
        <v>2402</v>
      </c>
      <c r="G212" s="279">
        <f>IFERROR(VLOOKUP(D212,Baza_cen[],4,0),0)</f>
        <v>38.880000000000003</v>
      </c>
      <c r="H212" s="520">
        <f>VLOOKUP(K212,RABATY!$B$7:$C$35,2,0)</f>
        <v>0</v>
      </c>
      <c r="I212" s="109">
        <f t="shared" si="30"/>
        <v>38.880000000000003</v>
      </c>
      <c r="K212" s="518" t="str">
        <f>RABATY!$B$32</f>
        <v>S_06</v>
      </c>
      <c r="P212" s="35"/>
      <c r="Q212" s="274" t="s">
        <v>2402</v>
      </c>
      <c r="R212" s="239"/>
      <c r="S212" s="239"/>
      <c r="T212" s="239"/>
      <c r="U212" s="239"/>
      <c r="V212" s="239"/>
      <c r="W212" s="239"/>
      <c r="X212" s="239"/>
      <c r="Y212" s="239"/>
      <c r="Z212" s="239"/>
      <c r="AA212" s="239"/>
      <c r="AB212" s="239"/>
      <c r="AC212" s="239"/>
      <c r="AD212" s="239"/>
      <c r="AE212" s="239"/>
      <c r="AF212" s="239"/>
      <c r="AG212" s="239"/>
      <c r="AH212" s="42">
        <f t="shared" si="31"/>
        <v>0</v>
      </c>
      <c r="AI212" s="527"/>
    </row>
    <row r="213" spans="1:35" ht="16.5" customHeight="1" x14ac:dyDescent="0.25">
      <c r="A213" s="592"/>
      <c r="B213" s="658"/>
      <c r="C213" s="383" t="s">
        <v>4385</v>
      </c>
      <c r="D213" s="337" t="s">
        <v>4384</v>
      </c>
      <c r="E213" s="57">
        <v>1</v>
      </c>
      <c r="F213" s="57" t="s">
        <v>2402</v>
      </c>
      <c r="G213" s="279">
        <f>IFERROR(VLOOKUP(D213,Baza_cen[],4,0),0)</f>
        <v>49.78</v>
      </c>
      <c r="H213" s="520">
        <f>VLOOKUP(K213,RABATY!$B$7:$C$35,2,0)</f>
        <v>0</v>
      </c>
      <c r="I213" s="109">
        <f t="shared" si="30"/>
        <v>49.78</v>
      </c>
      <c r="K213" s="518" t="str">
        <f>RABATY!$B$32</f>
        <v>S_06</v>
      </c>
      <c r="P213" s="35"/>
      <c r="Q213" s="274" t="s">
        <v>2402</v>
      </c>
      <c r="R213" s="239"/>
      <c r="S213" s="239"/>
      <c r="T213" s="239"/>
      <c r="U213" s="239"/>
      <c r="V213" s="239"/>
      <c r="W213" s="239"/>
      <c r="X213" s="239"/>
      <c r="Y213" s="239"/>
      <c r="Z213" s="239"/>
      <c r="AA213" s="239"/>
      <c r="AB213" s="239"/>
      <c r="AC213" s="239"/>
      <c r="AD213" s="239"/>
      <c r="AE213" s="239"/>
      <c r="AF213" s="239"/>
      <c r="AG213" s="239"/>
      <c r="AH213" s="42">
        <f t="shared" si="31"/>
        <v>0</v>
      </c>
      <c r="AI213" s="527"/>
    </row>
    <row r="214" spans="1:35" ht="16.5" customHeight="1" x14ac:dyDescent="0.25">
      <c r="A214" s="592"/>
      <c r="B214" s="658"/>
      <c r="C214" s="383" t="s">
        <v>4389</v>
      </c>
      <c r="D214" s="337" t="s">
        <v>4388</v>
      </c>
      <c r="E214" s="57">
        <v>1</v>
      </c>
      <c r="F214" s="57" t="s">
        <v>2402</v>
      </c>
      <c r="G214" s="279">
        <f>IFERROR(VLOOKUP(D214,Baza_cen[],4,0),0)</f>
        <v>55.31</v>
      </c>
      <c r="H214" s="520">
        <f>VLOOKUP(K214,RABATY!$B$7:$C$35,2,0)</f>
        <v>0</v>
      </c>
      <c r="I214" s="109">
        <f t="shared" si="30"/>
        <v>55.31</v>
      </c>
      <c r="K214" s="518" t="str">
        <f>RABATY!$B$32</f>
        <v>S_06</v>
      </c>
      <c r="P214" s="35"/>
      <c r="Q214" s="274" t="s">
        <v>2402</v>
      </c>
      <c r="R214" s="239"/>
      <c r="S214" s="239"/>
      <c r="T214" s="239"/>
      <c r="U214" s="239"/>
      <c r="V214" s="239"/>
      <c r="W214" s="239"/>
      <c r="X214" s="239"/>
      <c r="Y214" s="239"/>
      <c r="Z214" s="239"/>
      <c r="AA214" s="239"/>
      <c r="AB214" s="239"/>
      <c r="AC214" s="239"/>
      <c r="AD214" s="239"/>
      <c r="AE214" s="239"/>
      <c r="AF214" s="239"/>
      <c r="AG214" s="239"/>
      <c r="AH214" s="42">
        <f t="shared" si="31"/>
        <v>0</v>
      </c>
      <c r="AI214" s="527"/>
    </row>
    <row r="215" spans="1:35" ht="16.5" customHeight="1" x14ac:dyDescent="0.25">
      <c r="A215" s="592"/>
      <c r="B215" s="658"/>
      <c r="C215" s="383" t="s">
        <v>4371</v>
      </c>
      <c r="D215" s="337" t="s">
        <v>4370</v>
      </c>
      <c r="E215" s="57">
        <v>1</v>
      </c>
      <c r="F215" s="57" t="s">
        <v>2402</v>
      </c>
      <c r="G215" s="279">
        <f>IFERROR(VLOOKUP(D215,Baza_cen[],4,0),0)</f>
        <v>18.63</v>
      </c>
      <c r="H215" s="520">
        <f>VLOOKUP(K215,RABATY!$B$7:$C$35,2,0)</f>
        <v>0</v>
      </c>
      <c r="I215" s="109">
        <f t="shared" ref="I215:I224" si="32">G215*(1-H$5)</f>
        <v>18.63</v>
      </c>
      <c r="K215" s="518" t="str">
        <f>RABATY!$B$32</f>
        <v>S_06</v>
      </c>
      <c r="P215" s="35"/>
      <c r="Q215" s="274" t="s">
        <v>2402</v>
      </c>
      <c r="R215" s="239"/>
      <c r="S215" s="239"/>
      <c r="T215" s="239"/>
      <c r="U215" s="239"/>
      <c r="V215" s="239"/>
      <c r="W215" s="239"/>
      <c r="X215" s="239"/>
      <c r="Y215" s="239"/>
      <c r="Z215" s="239"/>
      <c r="AA215" s="239"/>
      <c r="AB215" s="239"/>
      <c r="AC215" s="239"/>
      <c r="AD215" s="239"/>
      <c r="AE215" s="239"/>
      <c r="AF215" s="239"/>
      <c r="AG215" s="239"/>
      <c r="AH215" s="42">
        <f t="shared" ref="AH215:AH224" si="33">P215*I215</f>
        <v>0</v>
      </c>
      <c r="AI215" s="527"/>
    </row>
    <row r="216" spans="1:35" ht="16.5" customHeight="1" x14ac:dyDescent="0.25">
      <c r="A216" s="592"/>
      <c r="B216" s="658"/>
      <c r="C216" s="383" t="s">
        <v>4369</v>
      </c>
      <c r="D216" s="337" t="s">
        <v>4368</v>
      </c>
      <c r="E216" s="57">
        <v>1</v>
      </c>
      <c r="F216" s="57" t="s">
        <v>2402</v>
      </c>
      <c r="G216" s="279">
        <f>IFERROR(VLOOKUP(D216,Baza_cen[],4,0),0)</f>
        <v>20.39</v>
      </c>
      <c r="H216" s="520">
        <f>VLOOKUP(K216,RABATY!$B$7:$C$35,2,0)</f>
        <v>0</v>
      </c>
      <c r="I216" s="109">
        <f t="shared" si="32"/>
        <v>20.39</v>
      </c>
      <c r="K216" s="518" t="str">
        <f>RABATY!$B$32</f>
        <v>S_06</v>
      </c>
      <c r="P216" s="35"/>
      <c r="Q216" s="274" t="s">
        <v>2402</v>
      </c>
      <c r="R216" s="239"/>
      <c r="S216" s="239"/>
      <c r="T216" s="239"/>
      <c r="U216" s="239"/>
      <c r="V216" s="239"/>
      <c r="W216" s="239"/>
      <c r="X216" s="239"/>
      <c r="Y216" s="239"/>
      <c r="Z216" s="239"/>
      <c r="AA216" s="239"/>
      <c r="AB216" s="239"/>
      <c r="AC216" s="239"/>
      <c r="AD216" s="239"/>
      <c r="AE216" s="239"/>
      <c r="AF216" s="239"/>
      <c r="AG216" s="239"/>
      <c r="AH216" s="42">
        <f t="shared" si="33"/>
        <v>0</v>
      </c>
      <c r="AI216" s="527"/>
    </row>
    <row r="217" spans="1:35" ht="16.5" customHeight="1" x14ac:dyDescent="0.25">
      <c r="A217" s="592"/>
      <c r="B217" s="658"/>
      <c r="C217" s="383" t="s">
        <v>4373</v>
      </c>
      <c r="D217" s="337" t="s">
        <v>4372</v>
      </c>
      <c r="E217" s="57">
        <v>1</v>
      </c>
      <c r="F217" s="57" t="s">
        <v>2402</v>
      </c>
      <c r="G217" s="279">
        <f>IFERROR(VLOOKUP(D217,Baza_cen[],4,0),0)</f>
        <v>25.73</v>
      </c>
      <c r="H217" s="520">
        <f>VLOOKUP(K217,RABATY!$B$7:$C$35,2,0)</f>
        <v>0</v>
      </c>
      <c r="I217" s="109">
        <f t="shared" si="32"/>
        <v>25.73</v>
      </c>
      <c r="K217" s="518" t="str">
        <f>RABATY!$B$32</f>
        <v>S_06</v>
      </c>
      <c r="P217" s="35"/>
      <c r="Q217" s="274" t="s">
        <v>2402</v>
      </c>
      <c r="R217" s="239"/>
      <c r="S217" s="239"/>
      <c r="T217" s="239"/>
      <c r="U217" s="239"/>
      <c r="V217" s="239"/>
      <c r="W217" s="239"/>
      <c r="X217" s="239"/>
      <c r="Y217" s="239"/>
      <c r="Z217" s="239"/>
      <c r="AA217" s="239"/>
      <c r="AB217" s="239"/>
      <c r="AC217" s="239"/>
      <c r="AD217" s="239"/>
      <c r="AE217" s="239"/>
      <c r="AF217" s="239"/>
      <c r="AG217" s="239"/>
      <c r="AH217" s="42">
        <f t="shared" si="33"/>
        <v>0</v>
      </c>
      <c r="AI217" s="527"/>
    </row>
    <row r="218" spans="1:35" ht="16.5" customHeight="1" x14ac:dyDescent="0.25">
      <c r="A218" s="592"/>
      <c r="B218" s="658"/>
      <c r="C218" s="383" t="s">
        <v>4375</v>
      </c>
      <c r="D218" s="337" t="s">
        <v>4374</v>
      </c>
      <c r="E218" s="57">
        <v>1</v>
      </c>
      <c r="F218" s="57" t="s">
        <v>2402</v>
      </c>
      <c r="G218" s="279">
        <f>IFERROR(VLOOKUP(D218,Baza_cen[],4,0),0)</f>
        <v>34.380000000000003</v>
      </c>
      <c r="H218" s="520">
        <f>VLOOKUP(K218,RABATY!$B$7:$C$35,2,0)</f>
        <v>0</v>
      </c>
      <c r="I218" s="109">
        <f t="shared" si="32"/>
        <v>34.380000000000003</v>
      </c>
      <c r="K218" s="518" t="str">
        <f>RABATY!$B$32</f>
        <v>S_06</v>
      </c>
      <c r="P218" s="35"/>
      <c r="Q218" s="274" t="s">
        <v>2402</v>
      </c>
      <c r="R218" s="239"/>
      <c r="S218" s="239"/>
      <c r="T218" s="239"/>
      <c r="U218" s="239"/>
      <c r="V218" s="239"/>
      <c r="W218" s="239"/>
      <c r="X218" s="239"/>
      <c r="Y218" s="239"/>
      <c r="Z218" s="239"/>
      <c r="AA218" s="239"/>
      <c r="AB218" s="239"/>
      <c r="AC218" s="239"/>
      <c r="AD218" s="239"/>
      <c r="AE218" s="239"/>
      <c r="AF218" s="239"/>
      <c r="AG218" s="239"/>
      <c r="AH218" s="42">
        <f t="shared" si="33"/>
        <v>0</v>
      </c>
      <c r="AI218" s="527"/>
    </row>
    <row r="219" spans="1:35" ht="16.5" customHeight="1" x14ac:dyDescent="0.25">
      <c r="A219" s="592"/>
      <c r="B219" s="658"/>
      <c r="C219" s="383" t="s">
        <v>4377</v>
      </c>
      <c r="D219" s="337" t="s">
        <v>4376</v>
      </c>
      <c r="E219" s="57">
        <v>1</v>
      </c>
      <c r="F219" s="57" t="s">
        <v>2402</v>
      </c>
      <c r="G219" s="279">
        <f>IFERROR(VLOOKUP(D219,Baza_cen[],4,0),0)</f>
        <v>44.24</v>
      </c>
      <c r="H219" s="520">
        <f>VLOOKUP(K219,RABATY!$B$7:$C$35,2,0)</f>
        <v>0</v>
      </c>
      <c r="I219" s="109">
        <f t="shared" si="32"/>
        <v>44.24</v>
      </c>
      <c r="K219" s="518" t="str">
        <f>RABATY!$B$32</f>
        <v>S_06</v>
      </c>
      <c r="P219" s="35"/>
      <c r="Q219" s="274" t="s">
        <v>2402</v>
      </c>
      <c r="R219" s="239"/>
      <c r="S219" s="239"/>
      <c r="T219" s="239"/>
      <c r="U219" s="239"/>
      <c r="V219" s="239"/>
      <c r="W219" s="239"/>
      <c r="X219" s="239"/>
      <c r="Y219" s="239"/>
      <c r="Z219" s="239"/>
      <c r="AA219" s="239"/>
      <c r="AB219" s="239"/>
      <c r="AC219" s="239"/>
      <c r="AD219" s="239"/>
      <c r="AE219" s="239"/>
      <c r="AF219" s="239"/>
      <c r="AG219" s="239"/>
      <c r="AH219" s="42">
        <f t="shared" si="33"/>
        <v>0</v>
      </c>
      <c r="AI219" s="527"/>
    </row>
    <row r="220" spans="1:35" ht="16.5" customHeight="1" x14ac:dyDescent="0.25">
      <c r="A220" s="592"/>
      <c r="B220" s="658"/>
      <c r="C220" s="383" t="s">
        <v>4391</v>
      </c>
      <c r="D220" s="337" t="s">
        <v>4390</v>
      </c>
      <c r="E220" s="57">
        <v>1</v>
      </c>
      <c r="F220" s="57" t="s">
        <v>2402</v>
      </c>
      <c r="G220" s="279">
        <f>IFERROR(VLOOKUP(D220,Baza_cen[],4,0),0)</f>
        <v>25.52</v>
      </c>
      <c r="H220" s="520">
        <f>VLOOKUP(K220,RABATY!$B$7:$C$35,2,0)</f>
        <v>0</v>
      </c>
      <c r="I220" s="109">
        <f t="shared" si="32"/>
        <v>25.52</v>
      </c>
      <c r="K220" s="518" t="str">
        <f>RABATY!$B$32</f>
        <v>S_06</v>
      </c>
      <c r="P220" s="35"/>
      <c r="Q220" s="274" t="s">
        <v>2402</v>
      </c>
      <c r="R220" s="239"/>
      <c r="S220" s="239"/>
      <c r="T220" s="239"/>
      <c r="U220" s="239"/>
      <c r="V220" s="239"/>
      <c r="W220" s="239"/>
      <c r="X220" s="239"/>
      <c r="Y220" s="239"/>
      <c r="Z220" s="239"/>
      <c r="AA220" s="239"/>
      <c r="AB220" s="239"/>
      <c r="AC220" s="239"/>
      <c r="AD220" s="239"/>
      <c r="AE220" s="239"/>
      <c r="AF220" s="239"/>
      <c r="AG220" s="239"/>
      <c r="AH220" s="42">
        <f t="shared" si="33"/>
        <v>0</v>
      </c>
      <c r="AI220" s="527"/>
    </row>
    <row r="221" spans="1:35" ht="16.5" customHeight="1" x14ac:dyDescent="0.25">
      <c r="A221" s="592"/>
      <c r="B221" s="658"/>
      <c r="C221" s="383" t="s">
        <v>4381</v>
      </c>
      <c r="D221" s="337" t="s">
        <v>4380</v>
      </c>
      <c r="E221" s="57">
        <v>1</v>
      </c>
      <c r="F221" s="57" t="s">
        <v>2402</v>
      </c>
      <c r="G221" s="279">
        <f>IFERROR(VLOOKUP(D221,Baza_cen[],4,0),0)</f>
        <v>26.17</v>
      </c>
      <c r="H221" s="520">
        <f>VLOOKUP(K221,RABATY!$B$7:$C$35,2,0)</f>
        <v>0</v>
      </c>
      <c r="I221" s="109">
        <f t="shared" si="32"/>
        <v>26.17</v>
      </c>
      <c r="K221" s="518" t="str">
        <f>RABATY!$B$32</f>
        <v>S_06</v>
      </c>
      <c r="P221" s="35"/>
      <c r="Q221" s="274" t="s">
        <v>2402</v>
      </c>
      <c r="R221" s="239"/>
      <c r="S221" s="239"/>
      <c r="T221" s="239"/>
      <c r="U221" s="239"/>
      <c r="V221" s="239"/>
      <c r="W221" s="239"/>
      <c r="X221" s="239"/>
      <c r="Y221" s="239"/>
      <c r="Z221" s="239"/>
      <c r="AA221" s="239"/>
      <c r="AB221" s="239"/>
      <c r="AC221" s="239"/>
      <c r="AD221" s="239"/>
      <c r="AE221" s="239"/>
      <c r="AF221" s="239"/>
      <c r="AG221" s="239"/>
      <c r="AH221" s="42">
        <f t="shared" si="33"/>
        <v>0</v>
      </c>
      <c r="AI221" s="527"/>
    </row>
    <row r="222" spans="1:35" ht="16.5" customHeight="1" x14ac:dyDescent="0.25">
      <c r="A222" s="592"/>
      <c r="B222" s="658"/>
      <c r="C222" s="383" t="s">
        <v>4395</v>
      </c>
      <c r="D222" s="337" t="s">
        <v>4394</v>
      </c>
      <c r="E222" s="57">
        <v>1</v>
      </c>
      <c r="F222" s="57" t="s">
        <v>2402</v>
      </c>
      <c r="G222" s="279">
        <f>IFERROR(VLOOKUP(D222,Baza_cen[],4,0),0)</f>
        <v>21.44</v>
      </c>
      <c r="H222" s="520">
        <f>VLOOKUP(K222,RABATY!$B$7:$C$35,2,0)</f>
        <v>0</v>
      </c>
      <c r="I222" s="109">
        <f t="shared" si="32"/>
        <v>21.44</v>
      </c>
      <c r="K222" s="518" t="str">
        <f>RABATY!$B$32</f>
        <v>S_06</v>
      </c>
      <c r="P222" s="35"/>
      <c r="Q222" s="274" t="s">
        <v>2402</v>
      </c>
      <c r="R222" s="239"/>
      <c r="S222" s="239"/>
      <c r="T222" s="239"/>
      <c r="U222" s="239"/>
      <c r="V222" s="239"/>
      <c r="W222" s="239"/>
      <c r="X222" s="239"/>
      <c r="Y222" s="239"/>
      <c r="Z222" s="239"/>
      <c r="AA222" s="239"/>
      <c r="AB222" s="239"/>
      <c r="AC222" s="239"/>
      <c r="AD222" s="239"/>
      <c r="AE222" s="239"/>
      <c r="AF222" s="239"/>
      <c r="AG222" s="239"/>
      <c r="AH222" s="42">
        <f t="shared" si="33"/>
        <v>0</v>
      </c>
      <c r="AI222" s="527"/>
    </row>
    <row r="223" spans="1:35" ht="16.5" customHeight="1" x14ac:dyDescent="0.25">
      <c r="A223" s="592"/>
      <c r="B223" s="658"/>
      <c r="C223" s="383" t="s">
        <v>4387</v>
      </c>
      <c r="D223" s="337" t="s">
        <v>4386</v>
      </c>
      <c r="E223" s="57">
        <v>1</v>
      </c>
      <c r="F223" s="57" t="s">
        <v>2402</v>
      </c>
      <c r="G223" s="279">
        <f>IFERROR(VLOOKUP(D223,Baza_cen[],4,0),0)</f>
        <v>22.48</v>
      </c>
      <c r="H223" s="520">
        <f>VLOOKUP(K223,RABATY!$B$7:$C$35,2,0)</f>
        <v>0</v>
      </c>
      <c r="I223" s="109">
        <f t="shared" si="32"/>
        <v>22.48</v>
      </c>
      <c r="K223" s="518" t="str">
        <f>RABATY!$B$32</f>
        <v>S_06</v>
      </c>
      <c r="P223" s="35"/>
      <c r="Q223" s="274" t="s">
        <v>2402</v>
      </c>
      <c r="R223" s="239"/>
      <c r="S223" s="239"/>
      <c r="T223" s="239"/>
      <c r="U223" s="239"/>
      <c r="V223" s="239"/>
      <c r="W223" s="239"/>
      <c r="X223" s="239"/>
      <c r="Y223" s="239"/>
      <c r="Z223" s="239"/>
      <c r="AA223" s="239"/>
      <c r="AB223" s="239"/>
      <c r="AC223" s="239"/>
      <c r="AD223" s="239"/>
      <c r="AE223" s="239"/>
      <c r="AF223" s="239"/>
      <c r="AG223" s="239"/>
      <c r="AH223" s="42">
        <f t="shared" si="33"/>
        <v>0</v>
      </c>
      <c r="AI223" s="527"/>
    </row>
    <row r="224" spans="1:35" ht="16.5" customHeight="1" x14ac:dyDescent="0.25">
      <c r="A224" s="592"/>
      <c r="B224" s="658"/>
      <c r="C224" s="383" t="s">
        <v>4393</v>
      </c>
      <c r="D224" s="337" t="s">
        <v>4392</v>
      </c>
      <c r="E224" s="57">
        <v>1</v>
      </c>
      <c r="F224" s="57" t="s">
        <v>2402</v>
      </c>
      <c r="G224" s="279">
        <f>IFERROR(VLOOKUP(D224,Baza_cen[],4,0),0)</f>
        <v>26.56</v>
      </c>
      <c r="H224" s="520">
        <f>VLOOKUP(K224,RABATY!$B$7:$C$35,2,0)</f>
        <v>0</v>
      </c>
      <c r="I224" s="109">
        <f t="shared" si="32"/>
        <v>26.56</v>
      </c>
      <c r="K224" s="518" t="str">
        <f>RABATY!$B$32</f>
        <v>S_06</v>
      </c>
      <c r="P224" s="35"/>
      <c r="Q224" s="274" t="s">
        <v>2402</v>
      </c>
      <c r="R224" s="239"/>
      <c r="S224" s="239"/>
      <c r="T224" s="239"/>
      <c r="U224" s="239"/>
      <c r="V224" s="239"/>
      <c r="W224" s="239"/>
      <c r="X224" s="239"/>
      <c r="Y224" s="239"/>
      <c r="Z224" s="239"/>
      <c r="AA224" s="239"/>
      <c r="AB224" s="239"/>
      <c r="AC224" s="239"/>
      <c r="AD224" s="239"/>
      <c r="AE224" s="239"/>
      <c r="AF224" s="239"/>
      <c r="AG224" s="239"/>
      <c r="AH224" s="42">
        <f t="shared" si="33"/>
        <v>0</v>
      </c>
      <c r="AI224" s="527"/>
    </row>
    <row r="225" spans="1:35" ht="16.5" customHeight="1" x14ac:dyDescent="0.25">
      <c r="A225" s="592"/>
      <c r="B225" s="658"/>
      <c r="C225" s="383" t="s">
        <v>4397</v>
      </c>
      <c r="D225" s="337" t="s">
        <v>4396</v>
      </c>
      <c r="E225" s="57">
        <v>1</v>
      </c>
      <c r="F225" s="57" t="s">
        <v>2402</v>
      </c>
      <c r="G225" s="279">
        <f>IFERROR(VLOOKUP(D225,Baza_cen[],4,0),0)</f>
        <v>30.84</v>
      </c>
      <c r="H225" s="520">
        <f>VLOOKUP(K225,RABATY!$B$7:$C$35,2,0)</f>
        <v>0</v>
      </c>
      <c r="I225" s="109">
        <f t="shared" si="30"/>
        <v>30.84</v>
      </c>
      <c r="K225" s="518" t="str">
        <f>RABATY!$B$32</f>
        <v>S_06</v>
      </c>
      <c r="P225" s="35"/>
      <c r="Q225" s="274" t="s">
        <v>2402</v>
      </c>
      <c r="R225" s="239"/>
      <c r="S225" s="239"/>
      <c r="T225" s="239"/>
      <c r="U225" s="239"/>
      <c r="V225" s="239"/>
      <c r="W225" s="239"/>
      <c r="X225" s="239"/>
      <c r="Y225" s="239"/>
      <c r="Z225" s="239"/>
      <c r="AA225" s="239"/>
      <c r="AB225" s="239"/>
      <c r="AC225" s="239"/>
      <c r="AD225" s="239"/>
      <c r="AE225" s="239"/>
      <c r="AF225" s="239"/>
      <c r="AG225" s="239"/>
      <c r="AH225" s="42">
        <f t="shared" si="31"/>
        <v>0</v>
      </c>
      <c r="AI225" s="527"/>
    </row>
    <row r="226" spans="1:35" ht="16.5" customHeight="1" x14ac:dyDescent="0.25">
      <c r="A226" s="592"/>
      <c r="B226" s="658"/>
      <c r="C226" s="383" t="s">
        <v>4399</v>
      </c>
      <c r="D226" s="337" t="s">
        <v>4398</v>
      </c>
      <c r="E226" s="57">
        <v>1</v>
      </c>
      <c r="F226" s="57" t="s">
        <v>2402</v>
      </c>
      <c r="G226" s="279">
        <f>IFERROR(VLOOKUP(D226,Baza_cen[],4,0),0)</f>
        <v>43.55</v>
      </c>
      <c r="H226" s="520">
        <f>VLOOKUP(K226,RABATY!$B$7:$C$35,2,0)</f>
        <v>0</v>
      </c>
      <c r="I226" s="109">
        <f t="shared" si="30"/>
        <v>43.55</v>
      </c>
      <c r="K226" s="518" t="str">
        <f>RABATY!$B$32</f>
        <v>S_06</v>
      </c>
      <c r="P226" s="35"/>
      <c r="Q226" s="274" t="s">
        <v>2402</v>
      </c>
      <c r="R226" s="239"/>
      <c r="S226" s="239"/>
      <c r="T226" s="239"/>
      <c r="U226" s="239"/>
      <c r="V226" s="239"/>
      <c r="W226" s="239"/>
      <c r="X226" s="239"/>
      <c r="Y226" s="239"/>
      <c r="Z226" s="239"/>
      <c r="AA226" s="239"/>
      <c r="AB226" s="239"/>
      <c r="AC226" s="239"/>
      <c r="AD226" s="239"/>
      <c r="AE226" s="239"/>
      <c r="AF226" s="239"/>
      <c r="AG226" s="239"/>
      <c r="AH226" s="42">
        <f t="shared" si="31"/>
        <v>0</v>
      </c>
      <c r="AI226" s="527"/>
    </row>
    <row r="227" spans="1:35" ht="16.5" customHeight="1" x14ac:dyDescent="0.25">
      <c r="A227" s="592"/>
      <c r="B227" s="658"/>
      <c r="C227" s="383" t="s">
        <v>4401</v>
      </c>
      <c r="D227" s="337" t="s">
        <v>4400</v>
      </c>
      <c r="E227" s="57">
        <v>1</v>
      </c>
      <c r="F227" s="57" t="s">
        <v>2402</v>
      </c>
      <c r="G227" s="279">
        <f>IFERROR(VLOOKUP(D227,Baza_cen[],4,0),0)</f>
        <v>73.63</v>
      </c>
      <c r="H227" s="520">
        <f>VLOOKUP(K227,RABATY!$B$7:$C$35,2,0)</f>
        <v>0</v>
      </c>
      <c r="I227" s="109">
        <f t="shared" si="30"/>
        <v>73.63</v>
      </c>
      <c r="K227" s="518" t="str">
        <f>RABATY!$B$32</f>
        <v>S_06</v>
      </c>
      <c r="P227" s="35"/>
      <c r="Q227" s="274" t="s">
        <v>2402</v>
      </c>
      <c r="R227" s="239"/>
      <c r="S227" s="239"/>
      <c r="T227" s="239"/>
      <c r="U227" s="239"/>
      <c r="V227" s="239"/>
      <c r="W227" s="239"/>
      <c r="X227" s="239"/>
      <c r="Y227" s="239"/>
      <c r="Z227" s="239"/>
      <c r="AA227" s="239"/>
      <c r="AB227" s="239"/>
      <c r="AC227" s="239"/>
      <c r="AD227" s="239"/>
      <c r="AE227" s="239"/>
      <c r="AF227" s="239"/>
      <c r="AG227" s="239"/>
      <c r="AH227" s="42">
        <f t="shared" si="31"/>
        <v>0</v>
      </c>
      <c r="AI227" s="527"/>
    </row>
    <row r="228" spans="1:35" ht="16.5" customHeight="1" x14ac:dyDescent="0.25">
      <c r="A228" s="592"/>
      <c r="B228" s="658"/>
      <c r="C228" s="383" t="s">
        <v>4405</v>
      </c>
      <c r="D228" s="337" t="s">
        <v>4404</v>
      </c>
      <c r="E228" s="57">
        <v>1</v>
      </c>
      <c r="F228" s="57" t="s">
        <v>2402</v>
      </c>
      <c r="G228" s="279">
        <f>IFERROR(VLOOKUP(D228,Baza_cen[],4,0),0)</f>
        <v>23.22</v>
      </c>
      <c r="H228" s="520">
        <f>VLOOKUP(K228,RABATY!$B$7:$C$35,2,0)</f>
        <v>0</v>
      </c>
      <c r="I228" s="109">
        <f t="shared" si="30"/>
        <v>23.22</v>
      </c>
      <c r="K228" s="518" t="str">
        <f>RABATY!$B$32</f>
        <v>S_06</v>
      </c>
      <c r="P228" s="35"/>
      <c r="Q228" s="274" t="s">
        <v>2402</v>
      </c>
      <c r="R228" s="239"/>
      <c r="S228" s="239"/>
      <c r="T228" s="239"/>
      <c r="U228" s="239"/>
      <c r="V228" s="239"/>
      <c r="W228" s="239"/>
      <c r="X228" s="239"/>
      <c r="Y228" s="239"/>
      <c r="Z228" s="239"/>
      <c r="AA228" s="239"/>
      <c r="AB228" s="239"/>
      <c r="AC228" s="239"/>
      <c r="AD228" s="239"/>
      <c r="AE228" s="239"/>
      <c r="AF228" s="239"/>
      <c r="AG228" s="239"/>
      <c r="AH228" s="42">
        <f t="shared" si="31"/>
        <v>0</v>
      </c>
      <c r="AI228" s="527"/>
    </row>
    <row r="229" spans="1:35" ht="16.5" customHeight="1" x14ac:dyDescent="0.25">
      <c r="A229" s="592"/>
      <c r="B229" s="658"/>
      <c r="C229" s="383" t="s">
        <v>4403</v>
      </c>
      <c r="D229" s="337" t="s">
        <v>4402</v>
      </c>
      <c r="E229" s="57">
        <v>1</v>
      </c>
      <c r="F229" s="57" t="s">
        <v>2402</v>
      </c>
      <c r="G229" s="279">
        <f>IFERROR(VLOOKUP(D229,Baza_cen[],4,0),0)</f>
        <v>24.38</v>
      </c>
      <c r="H229" s="520">
        <f>VLOOKUP(K229,RABATY!$B$7:$C$35,2,0)</f>
        <v>0</v>
      </c>
      <c r="I229" s="109">
        <f t="shared" si="30"/>
        <v>24.38</v>
      </c>
      <c r="K229" s="518" t="str">
        <f>RABATY!$B$32</f>
        <v>S_06</v>
      </c>
      <c r="P229" s="35"/>
      <c r="Q229" s="274" t="s">
        <v>2402</v>
      </c>
      <c r="R229" s="239"/>
      <c r="S229" s="239"/>
      <c r="T229" s="239"/>
      <c r="U229" s="239"/>
      <c r="V229" s="239"/>
      <c r="W229" s="239"/>
      <c r="X229" s="239"/>
      <c r="Y229" s="239"/>
      <c r="Z229" s="239"/>
      <c r="AA229" s="239"/>
      <c r="AB229" s="239"/>
      <c r="AC229" s="239"/>
      <c r="AD229" s="239"/>
      <c r="AE229" s="239"/>
      <c r="AF229" s="239"/>
      <c r="AG229" s="239"/>
      <c r="AH229" s="42">
        <f t="shared" si="31"/>
        <v>0</v>
      </c>
      <c r="AI229" s="527"/>
    </row>
    <row r="230" spans="1:35" ht="16.5" customHeight="1" x14ac:dyDescent="0.25">
      <c r="A230" s="592"/>
      <c r="B230" s="658"/>
      <c r="C230" s="383" t="s">
        <v>4407</v>
      </c>
      <c r="D230" s="337" t="s">
        <v>4406</v>
      </c>
      <c r="E230" s="57">
        <v>1</v>
      </c>
      <c r="F230" s="57" t="s">
        <v>2402</v>
      </c>
      <c r="G230" s="279">
        <f>IFERROR(VLOOKUP(D230,Baza_cen[],4,0),0)</f>
        <v>28.55</v>
      </c>
      <c r="H230" s="520">
        <f>VLOOKUP(K230,RABATY!$B$7:$C$35,2,0)</f>
        <v>0</v>
      </c>
      <c r="I230" s="109">
        <f t="shared" si="30"/>
        <v>28.55</v>
      </c>
      <c r="K230" s="518" t="str">
        <f>RABATY!$B$32</f>
        <v>S_06</v>
      </c>
      <c r="P230" s="35"/>
      <c r="Q230" s="274" t="s">
        <v>2402</v>
      </c>
      <c r="R230" s="239"/>
      <c r="S230" s="239"/>
      <c r="T230" s="239"/>
      <c r="U230" s="239"/>
      <c r="V230" s="239"/>
      <c r="W230" s="239"/>
      <c r="X230" s="239"/>
      <c r="Y230" s="239"/>
      <c r="Z230" s="239"/>
      <c r="AA230" s="239"/>
      <c r="AB230" s="239"/>
      <c r="AC230" s="239"/>
      <c r="AD230" s="239"/>
      <c r="AE230" s="239"/>
      <c r="AF230" s="239"/>
      <c r="AG230" s="239"/>
      <c r="AH230" s="42">
        <f t="shared" si="31"/>
        <v>0</v>
      </c>
      <c r="AI230" s="527"/>
    </row>
    <row r="231" spans="1:35" ht="16.5" customHeight="1" x14ac:dyDescent="0.25">
      <c r="A231" s="592"/>
      <c r="B231" s="658"/>
      <c r="C231" s="383" t="s">
        <v>4409</v>
      </c>
      <c r="D231" s="337" t="s">
        <v>4408</v>
      </c>
      <c r="E231" s="57">
        <v>1</v>
      </c>
      <c r="F231" s="57" t="s">
        <v>2402</v>
      </c>
      <c r="G231" s="279">
        <f>IFERROR(VLOOKUP(D231,Baza_cen[],4,0),0)</f>
        <v>34.06</v>
      </c>
      <c r="H231" s="520">
        <f>VLOOKUP(K231,RABATY!$B$7:$C$35,2,0)</f>
        <v>0</v>
      </c>
      <c r="I231" s="109">
        <f t="shared" si="30"/>
        <v>34.06</v>
      </c>
      <c r="K231" s="518" t="str">
        <f>RABATY!$B$32</f>
        <v>S_06</v>
      </c>
      <c r="P231" s="35"/>
      <c r="Q231" s="274" t="s">
        <v>2402</v>
      </c>
      <c r="R231" s="239"/>
      <c r="S231" s="239"/>
      <c r="T231" s="239"/>
      <c r="U231" s="239"/>
      <c r="V231" s="239"/>
      <c r="W231" s="239"/>
      <c r="X231" s="239"/>
      <c r="Y231" s="239"/>
      <c r="Z231" s="239"/>
      <c r="AA231" s="239"/>
      <c r="AB231" s="239"/>
      <c r="AC231" s="239"/>
      <c r="AD231" s="239"/>
      <c r="AE231" s="239"/>
      <c r="AF231" s="239"/>
      <c r="AG231" s="239"/>
      <c r="AH231" s="42">
        <f t="shared" si="31"/>
        <v>0</v>
      </c>
      <c r="AI231" s="527"/>
    </row>
    <row r="232" spans="1:35" ht="16.5" customHeight="1" x14ac:dyDescent="0.25">
      <c r="A232" s="592"/>
      <c r="B232" s="658"/>
      <c r="C232" s="383" t="s">
        <v>4411</v>
      </c>
      <c r="D232" s="337" t="s">
        <v>4410</v>
      </c>
      <c r="E232" s="57">
        <v>1</v>
      </c>
      <c r="F232" s="57" t="s">
        <v>2402</v>
      </c>
      <c r="G232" s="279">
        <f>IFERROR(VLOOKUP(D232,Baza_cen[],4,0),0)</f>
        <v>45.04</v>
      </c>
      <c r="H232" s="520">
        <f>VLOOKUP(K232,RABATY!$B$7:$C$35,2,0)</f>
        <v>0</v>
      </c>
      <c r="I232" s="109">
        <f t="shared" si="30"/>
        <v>45.04</v>
      </c>
      <c r="K232" s="518" t="str">
        <f>RABATY!$B$32</f>
        <v>S_06</v>
      </c>
      <c r="P232" s="35"/>
      <c r="Q232" s="274" t="s">
        <v>2402</v>
      </c>
      <c r="R232" s="239"/>
      <c r="S232" s="239"/>
      <c r="T232" s="239"/>
      <c r="U232" s="239"/>
      <c r="V232" s="239"/>
      <c r="W232" s="239"/>
      <c r="X232" s="239"/>
      <c r="Y232" s="239"/>
      <c r="Z232" s="239"/>
      <c r="AA232" s="239"/>
      <c r="AB232" s="239"/>
      <c r="AC232" s="239"/>
      <c r="AD232" s="239"/>
      <c r="AE232" s="239"/>
      <c r="AF232" s="239"/>
      <c r="AG232" s="239"/>
      <c r="AH232" s="42">
        <f t="shared" si="31"/>
        <v>0</v>
      </c>
      <c r="AI232" s="527"/>
    </row>
    <row r="233" spans="1:35" ht="16.5" customHeight="1" x14ac:dyDescent="0.25">
      <c r="A233" s="592"/>
      <c r="B233" s="658"/>
      <c r="C233" s="383" t="s">
        <v>4413</v>
      </c>
      <c r="D233" s="337" t="s">
        <v>4412</v>
      </c>
      <c r="E233" s="57">
        <v>1</v>
      </c>
      <c r="F233" s="57" t="s">
        <v>2402</v>
      </c>
      <c r="G233" s="279">
        <f>IFERROR(VLOOKUP(D233,Baza_cen[],4,0),0)</f>
        <v>74.86</v>
      </c>
      <c r="H233" s="520">
        <f>VLOOKUP(K233,RABATY!$B$7:$C$35,2,0)</f>
        <v>0</v>
      </c>
      <c r="I233" s="109">
        <f t="shared" si="30"/>
        <v>74.86</v>
      </c>
      <c r="K233" s="518" t="str">
        <f>RABATY!$B$32</f>
        <v>S_06</v>
      </c>
      <c r="P233" s="35"/>
      <c r="Q233" s="274" t="s">
        <v>2402</v>
      </c>
      <c r="R233" s="239"/>
      <c r="S233" s="239"/>
      <c r="T233" s="239"/>
      <c r="U233" s="239"/>
      <c r="V233" s="239"/>
      <c r="W233" s="239"/>
      <c r="X233" s="239"/>
      <c r="Y233" s="239"/>
      <c r="Z233" s="239"/>
      <c r="AA233" s="239"/>
      <c r="AB233" s="239"/>
      <c r="AC233" s="239"/>
      <c r="AD233" s="239"/>
      <c r="AE233" s="239"/>
      <c r="AF233" s="239"/>
      <c r="AG233" s="239"/>
      <c r="AH233" s="42">
        <f t="shared" si="31"/>
        <v>0</v>
      </c>
      <c r="AI233" s="527"/>
    </row>
    <row r="234" spans="1:35" ht="16.5" customHeight="1" x14ac:dyDescent="0.25">
      <c r="A234" s="592"/>
      <c r="B234" s="658"/>
      <c r="C234" s="383" t="s">
        <v>4417</v>
      </c>
      <c r="D234" s="337" t="s">
        <v>4416</v>
      </c>
      <c r="E234" s="57">
        <v>1</v>
      </c>
      <c r="F234" s="57" t="s">
        <v>2402</v>
      </c>
      <c r="G234" s="279">
        <f>IFERROR(VLOOKUP(D234,Baza_cen[],4,0),0)</f>
        <v>101.75</v>
      </c>
      <c r="H234" s="520">
        <f>VLOOKUP(K234,RABATY!$B$7:$C$35,2,0)</f>
        <v>0</v>
      </c>
      <c r="I234" s="109">
        <f t="shared" si="30"/>
        <v>101.75</v>
      </c>
      <c r="K234" s="518" t="str">
        <f>RABATY!$B$32</f>
        <v>S_06</v>
      </c>
      <c r="P234" s="35"/>
      <c r="Q234" s="274" t="s">
        <v>2402</v>
      </c>
      <c r="R234" s="239"/>
      <c r="S234" s="239"/>
      <c r="T234" s="239"/>
      <c r="U234" s="239"/>
      <c r="V234" s="239"/>
      <c r="W234" s="239"/>
      <c r="X234" s="239"/>
      <c r="Y234" s="239"/>
      <c r="Z234" s="239"/>
      <c r="AA234" s="239"/>
      <c r="AB234" s="239"/>
      <c r="AC234" s="239"/>
      <c r="AD234" s="239"/>
      <c r="AE234" s="239"/>
      <c r="AF234" s="239"/>
      <c r="AG234" s="239"/>
      <c r="AH234" s="42">
        <f t="shared" si="31"/>
        <v>0</v>
      </c>
      <c r="AI234" s="527"/>
    </row>
    <row r="235" spans="1:35" ht="16.5" customHeight="1" x14ac:dyDescent="0.25">
      <c r="A235" s="592"/>
      <c r="B235" s="658"/>
      <c r="C235" s="383" t="s">
        <v>4429</v>
      </c>
      <c r="D235" s="337" t="s">
        <v>4428</v>
      </c>
      <c r="E235" s="57">
        <v>1</v>
      </c>
      <c r="F235" s="57" t="s">
        <v>2402</v>
      </c>
      <c r="G235" s="279">
        <f>IFERROR(VLOOKUP(D235,Baza_cen[],4,0),0)</f>
        <v>215.17</v>
      </c>
      <c r="H235" s="520">
        <f>VLOOKUP(K235,RABATY!$B$7:$C$35,2,0)</f>
        <v>0</v>
      </c>
      <c r="I235" s="109">
        <f t="shared" si="30"/>
        <v>215.17</v>
      </c>
      <c r="K235" s="518" t="str">
        <f>RABATY!$B$32</f>
        <v>S_06</v>
      </c>
      <c r="P235" s="35"/>
      <c r="Q235" s="274" t="s">
        <v>2402</v>
      </c>
      <c r="R235" s="239"/>
      <c r="S235" s="239"/>
      <c r="T235" s="239"/>
      <c r="U235" s="239"/>
      <c r="V235" s="239"/>
      <c r="W235" s="239"/>
      <c r="X235" s="239"/>
      <c r="Y235" s="239"/>
      <c r="Z235" s="239"/>
      <c r="AA235" s="239"/>
      <c r="AB235" s="239"/>
      <c r="AC235" s="239"/>
      <c r="AD235" s="239"/>
      <c r="AE235" s="239"/>
      <c r="AF235" s="239"/>
      <c r="AG235" s="239"/>
      <c r="AH235" s="42">
        <f t="shared" si="31"/>
        <v>0</v>
      </c>
      <c r="AI235" s="527"/>
    </row>
    <row r="236" spans="1:35" ht="16.5" customHeight="1" x14ac:dyDescent="0.25">
      <c r="A236" s="592"/>
      <c r="B236" s="658"/>
      <c r="C236" s="383" t="s">
        <v>4415</v>
      </c>
      <c r="D236" s="337" t="s">
        <v>4414</v>
      </c>
      <c r="E236" s="57">
        <v>1</v>
      </c>
      <c r="F236" s="57" t="s">
        <v>2402</v>
      </c>
      <c r="G236" s="279">
        <f>IFERROR(VLOOKUP(D236,Baza_cen[],4,0),0)</f>
        <v>30.76</v>
      </c>
      <c r="H236" s="520">
        <f>VLOOKUP(K236,RABATY!$B$7:$C$35,2,0)</f>
        <v>0</v>
      </c>
      <c r="I236" s="109">
        <f t="shared" si="30"/>
        <v>30.76</v>
      </c>
      <c r="K236" s="518" t="str">
        <f>RABATY!$B$32</f>
        <v>S_06</v>
      </c>
      <c r="P236" s="35"/>
      <c r="Q236" s="274" t="s">
        <v>2402</v>
      </c>
      <c r="R236" s="239"/>
      <c r="S236" s="239"/>
      <c r="T236" s="239"/>
      <c r="U236" s="239"/>
      <c r="V236" s="239"/>
      <c r="W236" s="239"/>
      <c r="X236" s="239"/>
      <c r="Y236" s="239"/>
      <c r="Z236" s="239"/>
      <c r="AA236" s="239"/>
      <c r="AB236" s="239"/>
      <c r="AC236" s="239"/>
      <c r="AD236" s="239"/>
      <c r="AE236" s="239"/>
      <c r="AF236" s="239"/>
      <c r="AG236" s="239"/>
      <c r="AH236" s="42">
        <f t="shared" si="31"/>
        <v>0</v>
      </c>
      <c r="AI236" s="527"/>
    </row>
    <row r="237" spans="1:35" ht="16.5" customHeight="1" x14ac:dyDescent="0.25">
      <c r="A237" s="592"/>
      <c r="B237" s="658"/>
      <c r="C237" s="383" t="s">
        <v>4419</v>
      </c>
      <c r="D237" s="337" t="s">
        <v>4418</v>
      </c>
      <c r="E237" s="57">
        <v>1</v>
      </c>
      <c r="F237" s="57" t="s">
        <v>2402</v>
      </c>
      <c r="G237" s="279">
        <f>IFERROR(VLOOKUP(D237,Baza_cen[],4,0),0)</f>
        <v>34.5</v>
      </c>
      <c r="H237" s="520">
        <f>VLOOKUP(K237,RABATY!$B$7:$C$35,2,0)</f>
        <v>0</v>
      </c>
      <c r="I237" s="109">
        <f t="shared" si="30"/>
        <v>34.5</v>
      </c>
      <c r="K237" s="518" t="str">
        <f>RABATY!$B$32</f>
        <v>S_06</v>
      </c>
      <c r="P237" s="35"/>
      <c r="Q237" s="274" t="s">
        <v>2402</v>
      </c>
      <c r="R237" s="239"/>
      <c r="S237" s="239"/>
      <c r="T237" s="239"/>
      <c r="U237" s="239"/>
      <c r="V237" s="239"/>
      <c r="W237" s="239"/>
      <c r="X237" s="239"/>
      <c r="Y237" s="239"/>
      <c r="Z237" s="239"/>
      <c r="AA237" s="239"/>
      <c r="AB237" s="239"/>
      <c r="AC237" s="239"/>
      <c r="AD237" s="239"/>
      <c r="AE237" s="239"/>
      <c r="AF237" s="239"/>
      <c r="AG237" s="239"/>
      <c r="AH237" s="42">
        <f t="shared" si="31"/>
        <v>0</v>
      </c>
      <c r="AI237" s="527"/>
    </row>
    <row r="238" spans="1:35" ht="16.5" customHeight="1" x14ac:dyDescent="0.25">
      <c r="A238" s="592"/>
      <c r="B238" s="658"/>
      <c r="C238" s="383" t="s">
        <v>4421</v>
      </c>
      <c r="D238" s="337" t="s">
        <v>4420</v>
      </c>
      <c r="E238" s="57">
        <v>1</v>
      </c>
      <c r="F238" s="57" t="s">
        <v>2402</v>
      </c>
      <c r="G238" s="279">
        <f>IFERROR(VLOOKUP(D238,Baza_cen[],4,0),0)</f>
        <v>40.71</v>
      </c>
      <c r="H238" s="520">
        <f>VLOOKUP(K238,RABATY!$B$7:$C$35,2,0)</f>
        <v>0</v>
      </c>
      <c r="I238" s="109">
        <f t="shared" si="30"/>
        <v>40.71</v>
      </c>
      <c r="K238" s="518" t="str">
        <f>RABATY!$B$32</f>
        <v>S_06</v>
      </c>
      <c r="P238" s="35"/>
      <c r="Q238" s="274" t="s">
        <v>2402</v>
      </c>
      <c r="R238" s="239"/>
      <c r="S238" s="239"/>
      <c r="T238" s="239"/>
      <c r="U238" s="239"/>
      <c r="V238" s="239"/>
      <c r="W238" s="239"/>
      <c r="X238" s="239"/>
      <c r="Y238" s="239"/>
      <c r="Z238" s="239"/>
      <c r="AA238" s="239"/>
      <c r="AB238" s="239"/>
      <c r="AC238" s="239"/>
      <c r="AD238" s="239"/>
      <c r="AE238" s="239"/>
      <c r="AF238" s="239"/>
      <c r="AG238" s="239"/>
      <c r="AH238" s="42">
        <f t="shared" si="31"/>
        <v>0</v>
      </c>
      <c r="AI238" s="527"/>
    </row>
    <row r="239" spans="1:35" ht="16.5" customHeight="1" x14ac:dyDescent="0.25">
      <c r="A239" s="592"/>
      <c r="B239" s="658"/>
      <c r="C239" s="383" t="s">
        <v>4423</v>
      </c>
      <c r="D239" s="337" t="s">
        <v>4422</v>
      </c>
      <c r="E239" s="57">
        <v>1</v>
      </c>
      <c r="F239" s="57" t="s">
        <v>2402</v>
      </c>
      <c r="G239" s="279">
        <f>IFERROR(VLOOKUP(D239,Baza_cen[],4,0),0)</f>
        <v>57.57</v>
      </c>
      <c r="H239" s="520">
        <f>VLOOKUP(K239,RABATY!$B$7:$C$35,2,0)</f>
        <v>0</v>
      </c>
      <c r="I239" s="109">
        <f t="shared" si="30"/>
        <v>57.57</v>
      </c>
      <c r="K239" s="518" t="str">
        <f>RABATY!$B$32</f>
        <v>S_06</v>
      </c>
      <c r="P239" s="35"/>
      <c r="Q239" s="274" t="s">
        <v>2402</v>
      </c>
      <c r="R239" s="239"/>
      <c r="S239" s="239"/>
      <c r="T239" s="239"/>
      <c r="U239" s="239"/>
      <c r="V239" s="239"/>
      <c r="W239" s="239"/>
      <c r="X239" s="239"/>
      <c r="Y239" s="239"/>
      <c r="Z239" s="239"/>
      <c r="AA239" s="239"/>
      <c r="AB239" s="239"/>
      <c r="AC239" s="239"/>
      <c r="AD239" s="239"/>
      <c r="AE239" s="239"/>
      <c r="AF239" s="239"/>
      <c r="AG239" s="239"/>
      <c r="AH239" s="42">
        <f t="shared" si="31"/>
        <v>0</v>
      </c>
      <c r="AI239" s="527"/>
    </row>
    <row r="240" spans="1:35" ht="16.5" customHeight="1" x14ac:dyDescent="0.25">
      <c r="A240" s="592"/>
      <c r="B240" s="658"/>
      <c r="C240" s="383" t="s">
        <v>4425</v>
      </c>
      <c r="D240" s="337" t="s">
        <v>4424</v>
      </c>
      <c r="E240" s="57">
        <v>1</v>
      </c>
      <c r="F240" s="57" t="s">
        <v>2402</v>
      </c>
      <c r="G240" s="279">
        <f>IFERROR(VLOOKUP(D240,Baza_cen[],4,0),0)</f>
        <v>78.59</v>
      </c>
      <c r="H240" s="520">
        <f>VLOOKUP(K240,RABATY!$B$7:$C$35,2,0)</f>
        <v>0</v>
      </c>
      <c r="I240" s="109">
        <f t="shared" si="30"/>
        <v>78.59</v>
      </c>
      <c r="K240" s="518" t="str">
        <f>RABATY!$B$32</f>
        <v>S_06</v>
      </c>
      <c r="P240" s="35"/>
      <c r="Q240" s="274" t="s">
        <v>2402</v>
      </c>
      <c r="R240" s="239"/>
      <c r="S240" s="239"/>
      <c r="T240" s="239"/>
      <c r="U240" s="239"/>
      <c r="V240" s="239"/>
      <c r="W240" s="239"/>
      <c r="X240" s="239"/>
      <c r="Y240" s="239"/>
      <c r="Z240" s="239"/>
      <c r="AA240" s="239"/>
      <c r="AB240" s="239"/>
      <c r="AC240" s="239"/>
      <c r="AD240" s="239"/>
      <c r="AE240" s="239"/>
      <c r="AF240" s="239"/>
      <c r="AG240" s="239"/>
      <c r="AH240" s="42">
        <f t="shared" si="31"/>
        <v>0</v>
      </c>
      <c r="AI240" s="527"/>
    </row>
    <row r="241" spans="1:35" ht="16.5" customHeight="1" x14ac:dyDescent="0.25">
      <c r="A241" s="593"/>
      <c r="B241" s="659"/>
      <c r="C241" s="351" t="s">
        <v>4427</v>
      </c>
      <c r="D241" s="349" t="s">
        <v>4426</v>
      </c>
      <c r="E241" s="186">
        <v>1</v>
      </c>
      <c r="F241" s="186" t="s">
        <v>2402</v>
      </c>
      <c r="G241" s="228">
        <f>IFERROR(VLOOKUP(D241,Baza_cen[],4,0),0)</f>
        <v>108</v>
      </c>
      <c r="H241" s="521">
        <f>VLOOKUP(K241,RABATY!$B$7:$C$35,2,0)</f>
        <v>0</v>
      </c>
      <c r="I241" s="519">
        <f t="shared" si="30"/>
        <v>108</v>
      </c>
      <c r="K241" s="518" t="str">
        <f>RABATY!$B$32</f>
        <v>S_06</v>
      </c>
      <c r="P241" s="35"/>
      <c r="Q241" s="274" t="s">
        <v>2402</v>
      </c>
      <c r="R241" s="239"/>
      <c r="S241" s="239"/>
      <c r="T241" s="239"/>
      <c r="U241" s="239"/>
      <c r="V241" s="239"/>
      <c r="W241" s="239"/>
      <c r="X241" s="239"/>
      <c r="Y241" s="239"/>
      <c r="Z241" s="239"/>
      <c r="AA241" s="239"/>
      <c r="AB241" s="239"/>
      <c r="AC241" s="239"/>
      <c r="AD241" s="239"/>
      <c r="AE241" s="239"/>
      <c r="AF241" s="239"/>
      <c r="AG241" s="239"/>
      <c r="AH241" s="42">
        <f t="shared" si="31"/>
        <v>0</v>
      </c>
      <c r="AI241" s="527"/>
    </row>
    <row r="242" spans="1:35" ht="15" x14ac:dyDescent="0.25">
      <c r="C242" s="87"/>
      <c r="E242" s="33"/>
      <c r="F242" s="33"/>
      <c r="G242" s="311"/>
      <c r="H242" s="522"/>
      <c r="I242" s="381"/>
      <c r="P242" s="119"/>
      <c r="Q242" s="119"/>
      <c r="R242" s="239"/>
      <c r="S242" s="239"/>
      <c r="T242" s="239"/>
      <c r="U242" s="239"/>
      <c r="V242" s="239"/>
      <c r="W242" s="239"/>
      <c r="X242" s="239"/>
      <c r="Y242" s="239"/>
      <c r="Z242" s="239"/>
      <c r="AA242" s="239"/>
      <c r="AB242" s="239"/>
      <c r="AC242" s="239"/>
      <c r="AD242" s="239"/>
      <c r="AE242" s="239"/>
      <c r="AF242" s="239"/>
      <c r="AG242" s="239"/>
      <c r="AH242" s="76"/>
    </row>
    <row r="243" spans="1:35" ht="40.15" customHeight="1" x14ac:dyDescent="0.25">
      <c r="A243" s="592"/>
      <c r="B243" s="657" t="s">
        <v>2651</v>
      </c>
      <c r="C243" s="350" t="s">
        <v>4011</v>
      </c>
      <c r="D243" s="336" t="s">
        <v>4006</v>
      </c>
      <c r="E243" s="182">
        <v>12</v>
      </c>
      <c r="F243" s="182" t="s">
        <v>2402</v>
      </c>
      <c r="G243" s="279">
        <f>IFERROR(VLOOKUP(D243,Baza_cen[],4,0),0)</f>
        <v>8.4600000000000009</v>
      </c>
      <c r="H243" s="520">
        <f>VLOOKUP(K243,RABATY!$B$7:$C$35,2,0)</f>
        <v>0</v>
      </c>
      <c r="I243" s="109">
        <f t="shared" ref="I243:I251" si="34">G243*(1-H$5)</f>
        <v>8.4600000000000009</v>
      </c>
      <c r="K243" s="518" t="str">
        <f>RABATY!$B$31</f>
        <v>S_05</v>
      </c>
      <c r="P243" s="35"/>
      <c r="Q243" s="274" t="s">
        <v>2402</v>
      </c>
      <c r="R243" s="239"/>
      <c r="S243" s="239"/>
      <c r="T243" s="239"/>
      <c r="U243" s="239"/>
      <c r="V243" s="239"/>
      <c r="W243" s="239"/>
      <c r="X243" s="239"/>
      <c r="Y243" s="239"/>
      <c r="Z243" s="239"/>
      <c r="AA243" s="239"/>
      <c r="AB243" s="239"/>
      <c r="AC243" s="239"/>
      <c r="AD243" s="239"/>
      <c r="AE243" s="239"/>
      <c r="AF243" s="239"/>
      <c r="AG243" s="239"/>
      <c r="AH243" s="42">
        <f t="shared" ref="AH243:AH251" si="35">P243*I243</f>
        <v>0</v>
      </c>
      <c r="AI243" s="527"/>
    </row>
    <row r="244" spans="1:35" ht="40.15" customHeight="1" x14ac:dyDescent="0.25">
      <c r="A244" s="592"/>
      <c r="B244" s="658"/>
      <c r="C244" s="383" t="s">
        <v>4010</v>
      </c>
      <c r="D244" s="337" t="s">
        <v>4007</v>
      </c>
      <c r="E244" s="57">
        <v>12</v>
      </c>
      <c r="F244" s="57" t="s">
        <v>2402</v>
      </c>
      <c r="G244" s="279">
        <f>IFERROR(VLOOKUP(D244,Baza_cen[],4,0),0)</f>
        <v>12.75</v>
      </c>
      <c r="H244" s="520">
        <f>VLOOKUP(K244,RABATY!$B$7:$C$35,2,0)</f>
        <v>0</v>
      </c>
      <c r="I244" s="109">
        <f t="shared" si="34"/>
        <v>12.75</v>
      </c>
      <c r="K244" s="518" t="str">
        <f>RABATY!$B$31</f>
        <v>S_05</v>
      </c>
      <c r="P244" s="35"/>
      <c r="Q244" s="274" t="s">
        <v>2402</v>
      </c>
      <c r="R244" s="239"/>
      <c r="S244" s="239"/>
      <c r="T244" s="239"/>
      <c r="U244" s="239"/>
      <c r="V244" s="239"/>
      <c r="W244" s="239"/>
      <c r="X244" s="239"/>
      <c r="Y244" s="239"/>
      <c r="Z244" s="239"/>
      <c r="AA244" s="239"/>
      <c r="AB244" s="239"/>
      <c r="AC244" s="239"/>
      <c r="AD244" s="239"/>
      <c r="AE244" s="239"/>
      <c r="AF244" s="239"/>
      <c r="AG244" s="239"/>
      <c r="AH244" s="42">
        <f t="shared" si="35"/>
        <v>0</v>
      </c>
      <c r="AI244" s="527"/>
    </row>
    <row r="245" spans="1:35" ht="40.15" customHeight="1" x14ac:dyDescent="0.25">
      <c r="A245" s="592"/>
      <c r="B245" s="658"/>
      <c r="C245" s="533" t="s">
        <v>4009</v>
      </c>
      <c r="D245" s="375" t="s">
        <v>4008</v>
      </c>
      <c r="E245" s="213">
        <v>6</v>
      </c>
      <c r="F245" s="213" t="s">
        <v>2402</v>
      </c>
      <c r="G245" s="382">
        <f>IFERROR(VLOOKUP(D245,Baza_cen[],4,0),0)</f>
        <v>24.97</v>
      </c>
      <c r="H245" s="520">
        <f>VLOOKUP(K245,RABATY!$B$7:$C$35,2,0)</f>
        <v>0</v>
      </c>
      <c r="I245" s="109">
        <f t="shared" si="34"/>
        <v>24.97</v>
      </c>
      <c r="K245" s="518" t="str">
        <f>RABATY!$B$31</f>
        <v>S_05</v>
      </c>
      <c r="P245" s="35"/>
      <c r="Q245" s="274" t="s">
        <v>2402</v>
      </c>
      <c r="R245" s="239"/>
      <c r="S245" s="239"/>
      <c r="T245" s="239"/>
      <c r="U245" s="239"/>
      <c r="V245" s="239"/>
      <c r="W245" s="239"/>
      <c r="X245" s="239"/>
      <c r="Y245" s="239"/>
      <c r="Z245" s="239"/>
      <c r="AA245" s="239"/>
      <c r="AB245" s="239"/>
      <c r="AC245" s="239"/>
      <c r="AD245" s="239"/>
      <c r="AE245" s="239"/>
      <c r="AF245" s="239"/>
      <c r="AG245" s="239"/>
      <c r="AH245" s="42">
        <f t="shared" si="35"/>
        <v>0</v>
      </c>
      <c r="AI245" s="527"/>
    </row>
    <row r="246" spans="1:35" ht="40.15" customHeight="1" x14ac:dyDescent="0.25">
      <c r="A246" s="592"/>
      <c r="B246" s="658"/>
      <c r="C246" s="350" t="s">
        <v>4021</v>
      </c>
      <c r="D246" s="336" t="s">
        <v>4018</v>
      </c>
      <c r="E246" s="182">
        <v>12</v>
      </c>
      <c r="F246" s="182" t="s">
        <v>2402</v>
      </c>
      <c r="G246" s="279">
        <f>IFERROR(VLOOKUP(D246,Baza_cen[],4,0),0)</f>
        <v>24.67</v>
      </c>
      <c r="H246" s="520">
        <f>VLOOKUP(K246,RABATY!$B$7:$C$35,2,0)</f>
        <v>0</v>
      </c>
      <c r="I246" s="109">
        <f t="shared" si="34"/>
        <v>24.67</v>
      </c>
      <c r="K246" s="518" t="str">
        <f>RABATY!$B$31</f>
        <v>S_05</v>
      </c>
      <c r="P246" s="35"/>
      <c r="Q246" s="274" t="s">
        <v>2402</v>
      </c>
      <c r="R246" s="239"/>
      <c r="S246" s="239"/>
      <c r="T246" s="239"/>
      <c r="U246" s="239"/>
      <c r="V246" s="239"/>
      <c r="W246" s="239"/>
      <c r="X246" s="239"/>
      <c r="Y246" s="239"/>
      <c r="Z246" s="239"/>
      <c r="AA246" s="239"/>
      <c r="AB246" s="239"/>
      <c r="AC246" s="239"/>
      <c r="AD246" s="239"/>
      <c r="AE246" s="239"/>
      <c r="AF246" s="239"/>
      <c r="AG246" s="239"/>
      <c r="AH246" s="42">
        <f t="shared" si="35"/>
        <v>0</v>
      </c>
      <c r="AI246" s="527"/>
    </row>
    <row r="247" spans="1:35" ht="40.15" customHeight="1" x14ac:dyDescent="0.25">
      <c r="A247" s="592"/>
      <c r="B247" s="658"/>
      <c r="C247" s="383" t="s">
        <v>4022</v>
      </c>
      <c r="D247" s="337" t="s">
        <v>4019</v>
      </c>
      <c r="E247" s="57">
        <v>12</v>
      </c>
      <c r="F247" s="57" t="s">
        <v>2402</v>
      </c>
      <c r="G247" s="279">
        <f>IFERROR(VLOOKUP(D247,Baza_cen[],4,0),0)</f>
        <v>37.89</v>
      </c>
      <c r="H247" s="520">
        <f>VLOOKUP(K247,RABATY!$B$7:$C$35,2,0)</f>
        <v>0</v>
      </c>
      <c r="I247" s="109">
        <f t="shared" si="34"/>
        <v>37.89</v>
      </c>
      <c r="K247" s="518" t="str">
        <f>RABATY!$B$31</f>
        <v>S_05</v>
      </c>
      <c r="P247" s="35"/>
      <c r="Q247" s="274" t="s">
        <v>2402</v>
      </c>
      <c r="R247" s="239"/>
      <c r="S247" s="239"/>
      <c r="T247" s="239"/>
      <c r="U247" s="239"/>
      <c r="V247" s="239"/>
      <c r="W247" s="239"/>
      <c r="X247" s="239"/>
      <c r="Y247" s="239"/>
      <c r="Z247" s="239"/>
      <c r="AA247" s="239"/>
      <c r="AB247" s="239"/>
      <c r="AC247" s="239"/>
      <c r="AD247" s="239"/>
      <c r="AE247" s="239"/>
      <c r="AF247" s="239"/>
      <c r="AG247" s="239"/>
      <c r="AH247" s="42">
        <f t="shared" si="35"/>
        <v>0</v>
      </c>
      <c r="AI247" s="527"/>
    </row>
    <row r="248" spans="1:35" ht="40.15" customHeight="1" x14ac:dyDescent="0.25">
      <c r="A248" s="592"/>
      <c r="B248" s="658"/>
      <c r="C248" s="533" t="s">
        <v>4023</v>
      </c>
      <c r="D248" s="375" t="s">
        <v>4020</v>
      </c>
      <c r="E248" s="213">
        <v>8</v>
      </c>
      <c r="F248" s="213" t="s">
        <v>2402</v>
      </c>
      <c r="G248" s="382">
        <f>IFERROR(VLOOKUP(D248,Baza_cen[],4,0),0)</f>
        <v>47</v>
      </c>
      <c r="H248" s="520">
        <f>VLOOKUP(K248,RABATY!$B$7:$C$35,2,0)</f>
        <v>0</v>
      </c>
      <c r="I248" s="109">
        <f t="shared" si="34"/>
        <v>47</v>
      </c>
      <c r="K248" s="518" t="str">
        <f>RABATY!$B$31</f>
        <v>S_05</v>
      </c>
      <c r="P248" s="35"/>
      <c r="Q248" s="274" t="s">
        <v>2402</v>
      </c>
      <c r="R248" s="239"/>
      <c r="S248" s="239"/>
      <c r="T248" s="239"/>
      <c r="U248" s="239"/>
      <c r="V248" s="239"/>
      <c r="W248" s="239"/>
      <c r="X248" s="239"/>
      <c r="Y248" s="239"/>
      <c r="Z248" s="239"/>
      <c r="AA248" s="239"/>
      <c r="AB248" s="239"/>
      <c r="AC248" s="239"/>
      <c r="AD248" s="239"/>
      <c r="AE248" s="239"/>
      <c r="AF248" s="239"/>
      <c r="AG248" s="239"/>
      <c r="AH248" s="42">
        <f t="shared" si="35"/>
        <v>0</v>
      </c>
      <c r="AI248" s="527"/>
    </row>
    <row r="249" spans="1:35" ht="52.9" customHeight="1" x14ac:dyDescent="0.25">
      <c r="A249" s="592"/>
      <c r="B249" s="658"/>
      <c r="C249" s="350" t="s">
        <v>4015</v>
      </c>
      <c r="D249" s="336" t="s">
        <v>4012</v>
      </c>
      <c r="E249" s="182">
        <v>12</v>
      </c>
      <c r="F249" s="182" t="s">
        <v>2402</v>
      </c>
      <c r="G249" s="279">
        <f>IFERROR(VLOOKUP(D249,Baza_cen[],4,0),0)</f>
        <v>22.6</v>
      </c>
      <c r="H249" s="520">
        <f>VLOOKUP(K249,RABATY!$B$7:$C$35,2,0)</f>
        <v>0</v>
      </c>
      <c r="I249" s="109">
        <f t="shared" si="34"/>
        <v>22.6</v>
      </c>
      <c r="K249" s="518" t="str">
        <f>RABATY!$B$31</f>
        <v>S_05</v>
      </c>
      <c r="P249" s="35"/>
      <c r="Q249" s="274" t="s">
        <v>2402</v>
      </c>
      <c r="R249" s="239"/>
      <c r="S249" s="239"/>
      <c r="T249" s="239"/>
      <c r="U249" s="239"/>
      <c r="V249" s="239"/>
      <c r="W249" s="239"/>
      <c r="X249" s="239"/>
      <c r="Y249" s="239"/>
      <c r="Z249" s="239"/>
      <c r="AA249" s="239"/>
      <c r="AB249" s="239"/>
      <c r="AC249" s="239"/>
      <c r="AD249" s="239"/>
      <c r="AE249" s="239"/>
      <c r="AF249" s="239"/>
      <c r="AG249" s="239"/>
      <c r="AH249" s="42">
        <f t="shared" si="35"/>
        <v>0</v>
      </c>
      <c r="AI249" s="527"/>
    </row>
    <row r="250" spans="1:35" ht="52.9" customHeight="1" x14ac:dyDescent="0.25">
      <c r="A250" s="592"/>
      <c r="B250" s="705"/>
      <c r="C250" s="87" t="s">
        <v>4016</v>
      </c>
      <c r="D250" s="147" t="s">
        <v>4013</v>
      </c>
      <c r="E250" s="182">
        <v>12</v>
      </c>
      <c r="F250" s="182" t="s">
        <v>2402</v>
      </c>
      <c r="G250" s="279">
        <f>IFERROR(VLOOKUP(D250,Baza_cen[],4,0),0)</f>
        <v>41.17</v>
      </c>
      <c r="H250" s="520">
        <f>VLOOKUP(K250,RABATY!$B$7:$C$35,2,0)</f>
        <v>0</v>
      </c>
      <c r="I250" s="109">
        <f t="shared" ref="I250" si="36">G250*(1-H$5)</f>
        <v>41.17</v>
      </c>
      <c r="K250" s="518" t="str">
        <f>RABATY!$B$31</f>
        <v>S_05</v>
      </c>
      <c r="P250" s="35"/>
      <c r="Q250" s="274" t="s">
        <v>2402</v>
      </c>
      <c r="R250" s="239"/>
      <c r="S250" s="239"/>
      <c r="T250" s="239"/>
      <c r="U250" s="239"/>
      <c r="V250" s="239"/>
      <c r="W250" s="239"/>
      <c r="X250" s="239"/>
      <c r="Y250" s="239"/>
      <c r="Z250" s="239"/>
      <c r="AA250" s="239"/>
      <c r="AB250" s="239"/>
      <c r="AC250" s="239"/>
      <c r="AD250" s="239"/>
      <c r="AE250" s="239"/>
      <c r="AF250" s="239"/>
      <c r="AG250" s="239"/>
      <c r="AH250" s="42"/>
      <c r="AI250" s="527"/>
    </row>
    <row r="251" spans="1:35" ht="52.9" customHeight="1" x14ac:dyDescent="0.25">
      <c r="A251" s="593"/>
      <c r="B251" s="659"/>
      <c r="C251" s="351" t="s">
        <v>4017</v>
      </c>
      <c r="D251" s="349" t="s">
        <v>4014</v>
      </c>
      <c r="E251" s="186">
        <v>12</v>
      </c>
      <c r="F251" s="186" t="s">
        <v>2402</v>
      </c>
      <c r="G251" s="228">
        <f>IFERROR(VLOOKUP(D251,Baza_cen[],4,0),0)</f>
        <v>60.37</v>
      </c>
      <c r="H251" s="521">
        <f>VLOOKUP(K251,RABATY!$B$7:$C$35,2,0)</f>
        <v>0</v>
      </c>
      <c r="I251" s="519">
        <f t="shared" si="34"/>
        <v>60.37</v>
      </c>
      <c r="K251" s="518" t="str">
        <f>RABATY!$B$31</f>
        <v>S_05</v>
      </c>
      <c r="P251" s="35"/>
      <c r="Q251" s="274" t="s">
        <v>2402</v>
      </c>
      <c r="R251" s="239"/>
      <c r="S251" s="239"/>
      <c r="T251" s="239"/>
      <c r="U251" s="239"/>
      <c r="V251" s="239"/>
      <c r="W251" s="239"/>
      <c r="X251" s="239"/>
      <c r="Y251" s="239"/>
      <c r="Z251" s="239"/>
      <c r="AA251" s="239"/>
      <c r="AB251" s="239"/>
      <c r="AC251" s="239"/>
      <c r="AD251" s="239"/>
      <c r="AE251" s="239"/>
      <c r="AF251" s="239"/>
      <c r="AG251" s="239"/>
      <c r="AH251" s="42">
        <f t="shared" si="35"/>
        <v>0</v>
      </c>
      <c r="AI251" s="527"/>
    </row>
    <row r="252" spans="1:35" ht="12" customHeight="1" x14ac:dyDescent="0.25">
      <c r="C252" s="87"/>
      <c r="E252" s="33"/>
      <c r="F252" s="33"/>
      <c r="G252" s="311"/>
      <c r="H252" s="522"/>
      <c r="I252" s="45"/>
      <c r="P252" s="119"/>
      <c r="Q252" s="119"/>
      <c r="R252" s="239"/>
      <c r="S252" s="239"/>
      <c r="T252" s="239"/>
      <c r="U252" s="239"/>
      <c r="V252" s="239"/>
      <c r="W252" s="239"/>
      <c r="X252" s="239"/>
      <c r="Y252" s="239"/>
      <c r="Z252" s="239"/>
      <c r="AA252" s="239"/>
      <c r="AB252" s="239"/>
      <c r="AC252" s="239"/>
      <c r="AD252" s="239"/>
      <c r="AE252" s="239"/>
      <c r="AF252" s="239"/>
      <c r="AG252" s="239"/>
      <c r="AH252" s="76"/>
    </row>
    <row r="253" spans="1:35" ht="36" customHeight="1" x14ac:dyDescent="0.25">
      <c r="A253" s="592"/>
      <c r="B253" s="657" t="s">
        <v>2652</v>
      </c>
      <c r="C253" s="350" t="s">
        <v>1929</v>
      </c>
      <c r="D253" s="336" t="s">
        <v>1928</v>
      </c>
      <c r="E253" s="182">
        <v>20</v>
      </c>
      <c r="F253" s="182" t="s">
        <v>2402</v>
      </c>
      <c r="G253" s="279">
        <f>IFERROR(VLOOKUP(D253,Baza_cen[],4,0),0)</f>
        <v>1.42</v>
      </c>
      <c r="H253" s="520">
        <f>VLOOKUP(K253,RABATY!$B$7:$C$35,2,0)</f>
        <v>0</v>
      </c>
      <c r="I253" s="109">
        <f t="shared" ref="I253:I263" si="37">G253*(1-H$5)</f>
        <v>1.42</v>
      </c>
      <c r="K253" s="518" t="str">
        <f>RABATY!$B$32</f>
        <v>S_06</v>
      </c>
      <c r="P253" s="35"/>
      <c r="Q253" s="274" t="s">
        <v>2402</v>
      </c>
      <c r="R253" s="239"/>
      <c r="S253" s="239"/>
      <c r="T253" s="239"/>
      <c r="U253" s="239"/>
      <c r="V253" s="239"/>
      <c r="W253" s="239"/>
      <c r="X253" s="239"/>
      <c r="Y253" s="239"/>
      <c r="Z253" s="239"/>
      <c r="AA253" s="239"/>
      <c r="AB253" s="239"/>
      <c r="AC253" s="239"/>
      <c r="AD253" s="239"/>
      <c r="AE253" s="239"/>
      <c r="AF253" s="239"/>
      <c r="AG253" s="239"/>
      <c r="AH253" s="42">
        <f t="shared" ref="AH253:AH263" si="38">P253*I253</f>
        <v>0</v>
      </c>
    </row>
    <row r="254" spans="1:35" ht="72.599999999999994" customHeight="1" x14ac:dyDescent="0.25">
      <c r="A254" s="592"/>
      <c r="B254" s="657"/>
      <c r="C254" s="533" t="s">
        <v>1931</v>
      </c>
      <c r="D254" s="375" t="s">
        <v>1930</v>
      </c>
      <c r="E254" s="213">
        <v>10</v>
      </c>
      <c r="F254" s="213" t="s">
        <v>2402</v>
      </c>
      <c r="G254" s="382">
        <f>IFERROR(VLOOKUP(D254,Baza_cen[],4,0),0)</f>
        <v>2.5299999999999998</v>
      </c>
      <c r="H254" s="520">
        <f>VLOOKUP(K254,RABATY!$B$7:$C$35,2,0)</f>
        <v>0</v>
      </c>
      <c r="I254" s="109">
        <f t="shared" si="37"/>
        <v>2.5299999999999998</v>
      </c>
      <c r="K254" s="518" t="str">
        <f>RABATY!$B$32</f>
        <v>S_06</v>
      </c>
      <c r="P254" s="35"/>
      <c r="Q254" s="274" t="s">
        <v>2402</v>
      </c>
      <c r="R254" s="239"/>
      <c r="S254" s="239"/>
      <c r="T254" s="239"/>
      <c r="U254" s="239"/>
      <c r="V254" s="239"/>
      <c r="W254" s="239"/>
      <c r="X254" s="239"/>
      <c r="Y254" s="239"/>
      <c r="Z254" s="239"/>
      <c r="AA254" s="239"/>
      <c r="AB254" s="239"/>
      <c r="AC254" s="239"/>
      <c r="AD254" s="239"/>
      <c r="AE254" s="239"/>
      <c r="AF254" s="239"/>
      <c r="AG254" s="239"/>
      <c r="AH254" s="42">
        <f t="shared" si="38"/>
        <v>0</v>
      </c>
    </row>
    <row r="255" spans="1:35" ht="36" customHeight="1" x14ac:dyDescent="0.25">
      <c r="A255" s="592"/>
      <c r="B255" s="657"/>
      <c r="C255" s="350" t="s">
        <v>2653</v>
      </c>
      <c r="D255" s="336" t="s">
        <v>2654</v>
      </c>
      <c r="E255" s="182">
        <v>20</v>
      </c>
      <c r="F255" s="182" t="s">
        <v>2402</v>
      </c>
      <c r="G255" s="279">
        <f>IFERROR(VLOOKUP(D255,Baza_cen[],4,0),0)</f>
        <v>1.41</v>
      </c>
      <c r="H255" s="520">
        <f>VLOOKUP(K255,RABATY!$B$7:$C$35,2,0)</f>
        <v>0</v>
      </c>
      <c r="I255" s="109">
        <f t="shared" si="37"/>
        <v>1.41</v>
      </c>
      <c r="K255" s="518" t="str">
        <f>RABATY!$B$32</f>
        <v>S_06</v>
      </c>
      <c r="P255" s="35"/>
      <c r="Q255" s="274" t="s">
        <v>2402</v>
      </c>
      <c r="R255" s="239"/>
      <c r="S255" s="239"/>
      <c r="T255" s="239"/>
      <c r="U255" s="239"/>
      <c r="V255" s="239"/>
      <c r="W255" s="239"/>
      <c r="X255" s="239"/>
      <c r="Y255" s="239"/>
      <c r="Z255" s="239"/>
      <c r="AA255" s="239"/>
      <c r="AB255" s="239"/>
      <c r="AC255" s="239"/>
      <c r="AD255" s="239"/>
      <c r="AE255" s="239"/>
      <c r="AF255" s="239"/>
      <c r="AG255" s="239"/>
      <c r="AH255" s="42">
        <f t="shared" si="38"/>
        <v>0</v>
      </c>
    </row>
    <row r="256" spans="1:35" ht="36" customHeight="1" x14ac:dyDescent="0.25">
      <c r="A256" s="592"/>
      <c r="B256" s="657"/>
      <c r="C256" s="383" t="s">
        <v>1933</v>
      </c>
      <c r="D256" s="337" t="s">
        <v>1932</v>
      </c>
      <c r="E256" s="57">
        <v>20</v>
      </c>
      <c r="F256" s="57" t="s">
        <v>2402</v>
      </c>
      <c r="G256" s="279">
        <f>IFERROR(VLOOKUP(D256,Baza_cen[],4,0),0)</f>
        <v>1.42</v>
      </c>
      <c r="H256" s="520">
        <f>VLOOKUP(K256,RABATY!$B$7:$C$35,2,0)</f>
        <v>0</v>
      </c>
      <c r="I256" s="109">
        <f t="shared" si="37"/>
        <v>1.42</v>
      </c>
      <c r="K256" s="518" t="str">
        <f>RABATY!$B$32</f>
        <v>S_06</v>
      </c>
      <c r="P256" s="35"/>
      <c r="Q256" s="274" t="s">
        <v>2402</v>
      </c>
      <c r="R256" s="239"/>
      <c r="S256" s="239"/>
      <c r="T256" s="239"/>
      <c r="U256" s="239"/>
      <c r="V256" s="239"/>
      <c r="W256" s="239"/>
      <c r="X256" s="239"/>
      <c r="Y256" s="239"/>
      <c r="Z256" s="239"/>
      <c r="AA256" s="239"/>
      <c r="AB256" s="239"/>
      <c r="AC256" s="239"/>
      <c r="AD256" s="239"/>
      <c r="AE256" s="239"/>
      <c r="AF256" s="239"/>
      <c r="AG256" s="239"/>
      <c r="AH256" s="42">
        <f t="shared" si="38"/>
        <v>0</v>
      </c>
    </row>
    <row r="257" spans="1:34" ht="36" customHeight="1" x14ac:dyDescent="0.25">
      <c r="A257" s="592"/>
      <c r="B257" s="657"/>
      <c r="C257" s="383" t="s">
        <v>1935</v>
      </c>
      <c r="D257" s="337" t="s">
        <v>1934</v>
      </c>
      <c r="E257" s="57">
        <v>20</v>
      </c>
      <c r="F257" s="57" t="s">
        <v>2402</v>
      </c>
      <c r="G257" s="279">
        <f>IFERROR(VLOOKUP(D257,Baza_cen[],4,0),0)</f>
        <v>1.41</v>
      </c>
      <c r="H257" s="520">
        <f>VLOOKUP(K257,RABATY!$B$7:$C$35,2,0)</f>
        <v>0</v>
      </c>
      <c r="I257" s="109">
        <f t="shared" si="37"/>
        <v>1.41</v>
      </c>
      <c r="K257" s="518" t="str">
        <f>RABATY!$B$32</f>
        <v>S_06</v>
      </c>
      <c r="P257" s="35"/>
      <c r="Q257" s="274" t="s">
        <v>2402</v>
      </c>
      <c r="R257" s="239"/>
      <c r="S257" s="239"/>
      <c r="T257" s="239"/>
      <c r="U257" s="239"/>
      <c r="V257" s="239"/>
      <c r="W257" s="239"/>
      <c r="X257" s="239"/>
      <c r="Y257" s="239"/>
      <c r="Z257" s="239"/>
      <c r="AA257" s="239"/>
      <c r="AB257" s="239"/>
      <c r="AC257" s="239"/>
      <c r="AD257" s="239"/>
      <c r="AE257" s="239"/>
      <c r="AF257" s="239"/>
      <c r="AG257" s="239"/>
      <c r="AH257" s="42">
        <f t="shared" si="38"/>
        <v>0</v>
      </c>
    </row>
    <row r="258" spans="1:34" ht="36" customHeight="1" x14ac:dyDescent="0.25">
      <c r="A258" s="592"/>
      <c r="B258" s="657"/>
      <c r="C258" s="383" t="s">
        <v>1937</v>
      </c>
      <c r="D258" s="337" t="s">
        <v>1936</v>
      </c>
      <c r="E258" s="57">
        <v>10</v>
      </c>
      <c r="F258" s="57" t="s">
        <v>2402</v>
      </c>
      <c r="G258" s="279">
        <f>IFERROR(VLOOKUP(D258,Baza_cen[],4,0),0)</f>
        <v>2.5099999999999998</v>
      </c>
      <c r="H258" s="520">
        <f>VLOOKUP(K258,RABATY!$B$7:$C$35,2,0)</f>
        <v>0</v>
      </c>
      <c r="I258" s="109">
        <f t="shared" si="37"/>
        <v>2.5099999999999998</v>
      </c>
      <c r="K258" s="518" t="str">
        <f>RABATY!$B$32</f>
        <v>S_06</v>
      </c>
      <c r="P258" s="35"/>
      <c r="Q258" s="274" t="s">
        <v>2402</v>
      </c>
      <c r="R258" s="239"/>
      <c r="S258" s="239"/>
      <c r="T258" s="239"/>
      <c r="U258" s="239"/>
      <c r="V258" s="239"/>
      <c r="W258" s="239"/>
      <c r="X258" s="239"/>
      <c r="Y258" s="239"/>
      <c r="Z258" s="239"/>
      <c r="AA258" s="239"/>
      <c r="AB258" s="239"/>
      <c r="AC258" s="239"/>
      <c r="AD258" s="239"/>
      <c r="AE258" s="239"/>
      <c r="AF258" s="239"/>
      <c r="AG258" s="239"/>
      <c r="AH258" s="42">
        <f t="shared" si="38"/>
        <v>0</v>
      </c>
    </row>
    <row r="259" spans="1:34" ht="36" customHeight="1" x14ac:dyDescent="0.25">
      <c r="A259" s="592"/>
      <c r="B259" s="657"/>
      <c r="C259" s="533" t="s">
        <v>1939</v>
      </c>
      <c r="D259" s="375" t="s">
        <v>1938</v>
      </c>
      <c r="E259" s="213">
        <v>10</v>
      </c>
      <c r="F259" s="213" t="s">
        <v>2402</v>
      </c>
      <c r="G259" s="382">
        <f>IFERROR(VLOOKUP(D259,Baza_cen[],4,0),0)</f>
        <v>2.5099999999999998</v>
      </c>
      <c r="H259" s="520">
        <f>VLOOKUP(K259,RABATY!$B$7:$C$35,2,0)</f>
        <v>0</v>
      </c>
      <c r="I259" s="109">
        <f t="shared" si="37"/>
        <v>2.5099999999999998</v>
      </c>
      <c r="K259" s="518" t="str">
        <f>RABATY!$B$32</f>
        <v>S_06</v>
      </c>
      <c r="P259" s="35"/>
      <c r="Q259" s="274" t="s">
        <v>2402</v>
      </c>
      <c r="R259" s="239"/>
      <c r="S259" s="239"/>
      <c r="T259" s="239"/>
      <c r="U259" s="239"/>
      <c r="V259" s="239"/>
      <c r="W259" s="239"/>
      <c r="X259" s="239"/>
      <c r="Y259" s="239"/>
      <c r="Z259" s="239"/>
      <c r="AA259" s="239"/>
      <c r="AB259" s="239"/>
      <c r="AC259" s="239"/>
      <c r="AD259" s="239"/>
      <c r="AE259" s="239"/>
      <c r="AF259" s="239"/>
      <c r="AG259" s="239"/>
      <c r="AH259" s="42">
        <f t="shared" si="38"/>
        <v>0</v>
      </c>
    </row>
    <row r="260" spans="1:34" ht="36" customHeight="1" x14ac:dyDescent="0.25">
      <c r="A260" s="592"/>
      <c r="B260" s="657"/>
      <c r="C260" s="350" t="s">
        <v>1941</v>
      </c>
      <c r="D260" s="336" t="s">
        <v>1940</v>
      </c>
      <c r="E260" s="182">
        <v>10</v>
      </c>
      <c r="F260" s="182" t="s">
        <v>2402</v>
      </c>
      <c r="G260" s="279">
        <f>IFERROR(VLOOKUP(D260,Baza_cen[],4,0),0)</f>
        <v>2.12</v>
      </c>
      <c r="H260" s="520">
        <f>VLOOKUP(K260,RABATY!$B$7:$C$35,2,0)</f>
        <v>0</v>
      </c>
      <c r="I260" s="109">
        <f t="shared" si="37"/>
        <v>2.12</v>
      </c>
      <c r="K260" s="518" t="str">
        <f>RABATY!$B$32</f>
        <v>S_06</v>
      </c>
      <c r="P260" s="35"/>
      <c r="Q260" s="274" t="s">
        <v>2402</v>
      </c>
      <c r="R260" s="239"/>
      <c r="S260" s="239"/>
      <c r="T260" s="239"/>
      <c r="U260" s="239"/>
      <c r="V260" s="239"/>
      <c r="W260" s="239"/>
      <c r="X260" s="239"/>
      <c r="Y260" s="239"/>
      <c r="Z260" s="239"/>
      <c r="AA260" s="239"/>
      <c r="AB260" s="239"/>
      <c r="AC260" s="239"/>
      <c r="AD260" s="239"/>
      <c r="AE260" s="239"/>
      <c r="AF260" s="239"/>
      <c r="AG260" s="239"/>
      <c r="AH260" s="42">
        <f t="shared" si="38"/>
        <v>0</v>
      </c>
    </row>
    <row r="261" spans="1:34" ht="36" customHeight="1" x14ac:dyDescent="0.25">
      <c r="A261" s="592"/>
      <c r="B261" s="657"/>
      <c r="C261" s="383" t="s">
        <v>1943</v>
      </c>
      <c r="D261" s="337" t="s">
        <v>1942</v>
      </c>
      <c r="E261" s="57">
        <v>10</v>
      </c>
      <c r="F261" s="57" t="s">
        <v>2402</v>
      </c>
      <c r="G261" s="279">
        <f>IFERROR(VLOOKUP(D261,Baza_cen[],4,0),0)</f>
        <v>2.12</v>
      </c>
      <c r="H261" s="520">
        <f>VLOOKUP(K261,RABATY!$B$7:$C$35,2,0)</f>
        <v>0</v>
      </c>
      <c r="I261" s="109">
        <f t="shared" si="37"/>
        <v>2.12</v>
      </c>
      <c r="K261" s="518" t="str">
        <f>RABATY!$B$32</f>
        <v>S_06</v>
      </c>
      <c r="P261" s="35"/>
      <c r="Q261" s="274" t="s">
        <v>2402</v>
      </c>
      <c r="R261" s="239"/>
      <c r="S261" s="239"/>
      <c r="T261" s="239"/>
      <c r="U261" s="239"/>
      <c r="V261" s="239"/>
      <c r="W261" s="239"/>
      <c r="X261" s="239"/>
      <c r="Y261" s="239"/>
      <c r="Z261" s="239"/>
      <c r="AA261" s="239"/>
      <c r="AB261" s="239"/>
      <c r="AC261" s="239"/>
      <c r="AD261" s="239"/>
      <c r="AE261" s="239"/>
      <c r="AF261" s="239"/>
      <c r="AG261" s="239"/>
      <c r="AH261" s="42">
        <f t="shared" si="38"/>
        <v>0</v>
      </c>
    </row>
    <row r="262" spans="1:34" ht="36" customHeight="1" x14ac:dyDescent="0.25">
      <c r="A262" s="592"/>
      <c r="B262" s="657"/>
      <c r="C262" s="383" t="s">
        <v>1945</v>
      </c>
      <c r="D262" s="337" t="s">
        <v>1944</v>
      </c>
      <c r="E262" s="57">
        <v>10</v>
      </c>
      <c r="F262" s="57" t="s">
        <v>2402</v>
      </c>
      <c r="G262" s="279">
        <f>IFERROR(VLOOKUP(D262,Baza_cen[],4,0),0)</f>
        <v>2.12</v>
      </c>
      <c r="H262" s="520">
        <f>VLOOKUP(K262,RABATY!$B$7:$C$35,2,0)</f>
        <v>0</v>
      </c>
      <c r="I262" s="109">
        <f t="shared" si="37"/>
        <v>2.12</v>
      </c>
      <c r="K262" s="518" t="str">
        <f>RABATY!$B$32</f>
        <v>S_06</v>
      </c>
      <c r="P262" s="35"/>
      <c r="Q262" s="274" t="s">
        <v>2402</v>
      </c>
      <c r="R262" s="239"/>
      <c r="S262" s="239"/>
      <c r="T262" s="239"/>
      <c r="U262" s="239"/>
      <c r="V262" s="239"/>
      <c r="W262" s="239"/>
      <c r="X262" s="239"/>
      <c r="Y262" s="239"/>
      <c r="Z262" s="239"/>
      <c r="AA262" s="239"/>
      <c r="AB262" s="239"/>
      <c r="AC262" s="239"/>
      <c r="AD262" s="239"/>
      <c r="AE262" s="239"/>
      <c r="AF262" s="239"/>
      <c r="AG262" s="239"/>
      <c r="AH262" s="42">
        <f t="shared" si="38"/>
        <v>0</v>
      </c>
    </row>
    <row r="263" spans="1:34" ht="36" customHeight="1" x14ac:dyDescent="0.25">
      <c r="A263" s="592"/>
      <c r="B263" s="657"/>
      <c r="C263" s="351" t="s">
        <v>1947</v>
      </c>
      <c r="D263" s="349" t="s">
        <v>1946</v>
      </c>
      <c r="E263" s="186">
        <v>10</v>
      </c>
      <c r="F263" s="186" t="s">
        <v>2402</v>
      </c>
      <c r="G263" s="228">
        <f>IFERROR(VLOOKUP(D263,Baza_cen[],4,0),0)</f>
        <v>2.12</v>
      </c>
      <c r="H263" s="520">
        <f>VLOOKUP(K263,RABATY!$B$7:$C$35,2,0)</f>
        <v>0</v>
      </c>
      <c r="I263" s="109">
        <f t="shared" si="37"/>
        <v>2.12</v>
      </c>
      <c r="K263" s="518" t="str">
        <f>RABATY!$B$32</f>
        <v>S_06</v>
      </c>
      <c r="P263" s="35"/>
      <c r="Q263" s="274" t="s">
        <v>2402</v>
      </c>
      <c r="R263" s="239"/>
      <c r="S263" s="239"/>
      <c r="T263" s="239"/>
      <c r="U263" s="239"/>
      <c r="V263" s="239"/>
      <c r="W263" s="239"/>
      <c r="X263" s="239"/>
      <c r="Y263" s="239"/>
      <c r="Z263" s="239"/>
      <c r="AA263" s="239"/>
      <c r="AB263" s="239"/>
      <c r="AC263" s="239"/>
      <c r="AD263" s="239"/>
      <c r="AE263" s="239"/>
      <c r="AF263" s="239"/>
      <c r="AG263" s="239"/>
      <c r="AH263" s="42">
        <f t="shared" si="38"/>
        <v>0</v>
      </c>
    </row>
    <row r="264" spans="1:34" ht="12" customHeight="1" x14ac:dyDescent="0.25">
      <c r="C264" s="87"/>
      <c r="E264" s="33"/>
      <c r="F264" s="33"/>
      <c r="G264" s="311"/>
      <c r="H264" s="522"/>
      <c r="I264" s="45"/>
      <c r="P264" s="119"/>
      <c r="Q264" s="119"/>
      <c r="R264" s="239"/>
      <c r="S264" s="239"/>
      <c r="T264" s="239"/>
      <c r="U264" s="239"/>
      <c r="V264" s="239"/>
      <c r="W264" s="239"/>
      <c r="X264" s="239"/>
      <c r="Y264" s="239"/>
      <c r="Z264" s="239"/>
      <c r="AA264" s="239"/>
      <c r="AB264" s="239"/>
      <c r="AC264" s="239"/>
      <c r="AD264" s="239"/>
      <c r="AE264" s="239"/>
      <c r="AF264" s="239"/>
      <c r="AG264" s="239"/>
      <c r="AH264" s="76"/>
    </row>
    <row r="265" spans="1:34" ht="115.15" customHeight="1" x14ac:dyDescent="0.25">
      <c r="A265" s="592"/>
      <c r="B265" s="657" t="s">
        <v>2655</v>
      </c>
      <c r="C265" s="350" t="s">
        <v>1949</v>
      </c>
      <c r="D265" s="336" t="s">
        <v>1948</v>
      </c>
      <c r="E265" s="182">
        <v>5</v>
      </c>
      <c r="F265" s="182" t="s">
        <v>2402</v>
      </c>
      <c r="G265" s="279">
        <f>IFERROR(VLOOKUP(D265,Baza_cen[],4,0),0)</f>
        <v>8.85</v>
      </c>
      <c r="H265" s="520">
        <f>VLOOKUP(K265,RABATY!$B$7:$C$35,2,0)</f>
        <v>0</v>
      </c>
      <c r="I265" s="109">
        <f t="shared" ref="I265:I267" si="39">G265*(1-H$5)</f>
        <v>8.85</v>
      </c>
      <c r="K265" s="518" t="str">
        <f>RABATY!$B$32</f>
        <v>S_06</v>
      </c>
      <c r="P265" s="35"/>
      <c r="Q265" s="274" t="s">
        <v>2402</v>
      </c>
      <c r="R265" s="239"/>
      <c r="S265" s="239"/>
      <c r="T265" s="239"/>
      <c r="U265" s="239"/>
      <c r="V265" s="239"/>
      <c r="W265" s="239"/>
      <c r="X265" s="239"/>
      <c r="Y265" s="239"/>
      <c r="Z265" s="239"/>
      <c r="AA265" s="239"/>
      <c r="AB265" s="239"/>
      <c r="AC265" s="239"/>
      <c r="AD265" s="239"/>
      <c r="AE265" s="239"/>
      <c r="AF265" s="239"/>
      <c r="AG265" s="239"/>
      <c r="AH265" s="42">
        <f>P265*I265</f>
        <v>0</v>
      </c>
    </row>
    <row r="266" spans="1:34" ht="115.15" customHeight="1" x14ac:dyDescent="0.25">
      <c r="A266" s="592"/>
      <c r="B266" s="658"/>
      <c r="C266" s="383" t="s">
        <v>1951</v>
      </c>
      <c r="D266" s="337" t="s">
        <v>1950</v>
      </c>
      <c r="E266" s="57">
        <v>50</v>
      </c>
      <c r="F266" s="57" t="s">
        <v>2402</v>
      </c>
      <c r="G266" s="279">
        <f>IFERROR(VLOOKUP(D266,Baza_cen[],4,0),0)</f>
        <v>25.22</v>
      </c>
      <c r="H266" s="520">
        <f>VLOOKUP(K266,RABATY!$B$7:$C$35,2,0)</f>
        <v>0</v>
      </c>
      <c r="I266" s="109">
        <f t="shared" si="39"/>
        <v>25.22</v>
      </c>
      <c r="K266" s="518" t="str">
        <f>RABATY!$B$32</f>
        <v>S_06</v>
      </c>
      <c r="P266" s="35"/>
      <c r="Q266" s="274" t="s">
        <v>2402</v>
      </c>
      <c r="R266" s="239"/>
      <c r="S266" s="239"/>
      <c r="T266" s="239"/>
      <c r="U266" s="239"/>
      <c r="V266" s="239"/>
      <c r="W266" s="239"/>
      <c r="X266" s="239"/>
      <c r="Y266" s="239"/>
      <c r="Z266" s="239"/>
      <c r="AA266" s="239"/>
      <c r="AB266" s="239"/>
      <c r="AC266" s="239"/>
      <c r="AD266" s="239"/>
      <c r="AE266" s="239"/>
      <c r="AF266" s="239"/>
      <c r="AG266" s="239"/>
      <c r="AH266" s="42">
        <f>P266*I266</f>
        <v>0</v>
      </c>
    </row>
    <row r="267" spans="1:34" ht="115.15" customHeight="1" x14ac:dyDescent="0.25">
      <c r="A267" s="593"/>
      <c r="B267" s="659"/>
      <c r="C267" s="351" t="s">
        <v>1952</v>
      </c>
      <c r="D267" s="349">
        <v>4932430478</v>
      </c>
      <c r="E267" s="186">
        <v>1</v>
      </c>
      <c r="F267" s="186" t="s">
        <v>2402</v>
      </c>
      <c r="G267" s="228">
        <f>IFERROR(VLOOKUP(D267,Baza_cen[],4,0),0)</f>
        <v>17.07</v>
      </c>
      <c r="H267" s="521">
        <f>VLOOKUP(K267,RABATY!$B$7:$C$35,2,0)</f>
        <v>0</v>
      </c>
      <c r="I267" s="519">
        <f t="shared" si="39"/>
        <v>17.07</v>
      </c>
      <c r="K267" s="518" t="str">
        <f>RABATY!$B$35</f>
        <v>S_09</v>
      </c>
      <c r="P267" s="35"/>
      <c r="Q267" s="274" t="s">
        <v>2402</v>
      </c>
      <c r="R267" s="239"/>
      <c r="S267" s="239"/>
      <c r="T267" s="239"/>
      <c r="U267" s="239"/>
      <c r="V267" s="239"/>
      <c r="W267" s="239"/>
      <c r="X267" s="239"/>
      <c r="Y267" s="239"/>
      <c r="Z267" s="239"/>
      <c r="AA267" s="239"/>
      <c r="AB267" s="239"/>
      <c r="AC267" s="239"/>
      <c r="AD267" s="239"/>
      <c r="AE267" s="239"/>
      <c r="AF267" s="239"/>
      <c r="AG267" s="239"/>
      <c r="AH267" s="42">
        <f>P267*I267</f>
        <v>0</v>
      </c>
    </row>
    <row r="268" spans="1:34" ht="12" customHeight="1" x14ac:dyDescent="0.25">
      <c r="C268" s="87"/>
      <c r="E268" s="33"/>
      <c r="F268" s="33"/>
      <c r="G268" s="311"/>
      <c r="H268" s="522"/>
      <c r="I268" s="45"/>
      <c r="P268" s="119"/>
      <c r="Q268" s="119"/>
      <c r="R268" s="239"/>
      <c r="S268" s="239"/>
      <c r="T268" s="239"/>
      <c r="U268" s="239"/>
      <c r="V268" s="239"/>
      <c r="W268" s="239"/>
      <c r="X268" s="239"/>
      <c r="Y268" s="239"/>
      <c r="Z268" s="239"/>
      <c r="AA268" s="239"/>
      <c r="AB268" s="239"/>
      <c r="AC268" s="239"/>
      <c r="AD268" s="239"/>
      <c r="AE268" s="239"/>
      <c r="AF268" s="239"/>
      <c r="AG268" s="239"/>
      <c r="AH268" s="76"/>
    </row>
    <row r="269" spans="1:34" ht="70.900000000000006" customHeight="1" x14ac:dyDescent="0.25">
      <c r="A269" s="592"/>
      <c r="B269" s="657" t="s">
        <v>2656</v>
      </c>
      <c r="C269" s="350" t="s">
        <v>1954</v>
      </c>
      <c r="D269" s="336" t="s">
        <v>1953</v>
      </c>
      <c r="E269" s="182">
        <v>24</v>
      </c>
      <c r="F269" s="182" t="s">
        <v>2402</v>
      </c>
      <c r="G269" s="279">
        <f>IFERROR(VLOOKUP(D269,Baza_cen[],4,0),0)</f>
        <v>6.99</v>
      </c>
      <c r="H269" s="520">
        <f>VLOOKUP(K269,RABATY!$B$7:$C$35,2,0)</f>
        <v>0</v>
      </c>
      <c r="I269" s="109">
        <f t="shared" ref="I269:I271" si="40">G269*(1-H$5)</f>
        <v>6.99</v>
      </c>
      <c r="K269" s="518" t="str">
        <f>RABATY!$B$31</f>
        <v>S_05</v>
      </c>
      <c r="P269" s="35"/>
      <c r="Q269" s="274" t="s">
        <v>2402</v>
      </c>
      <c r="R269" s="239"/>
      <c r="S269" s="239"/>
      <c r="T269" s="239"/>
      <c r="U269" s="239"/>
      <c r="V269" s="239"/>
      <c r="W269" s="239"/>
      <c r="X269" s="239"/>
      <c r="Y269" s="239"/>
      <c r="Z269" s="239"/>
      <c r="AA269" s="239"/>
      <c r="AB269" s="239"/>
      <c r="AC269" s="239"/>
      <c r="AD269" s="239"/>
      <c r="AE269" s="239"/>
      <c r="AF269" s="239"/>
      <c r="AG269" s="239"/>
      <c r="AH269" s="42">
        <f>P269*I269</f>
        <v>0</v>
      </c>
    </row>
    <row r="270" spans="1:34" ht="70.900000000000006" customHeight="1" x14ac:dyDescent="0.25">
      <c r="A270" s="592"/>
      <c r="B270" s="658"/>
      <c r="C270" s="383" t="s">
        <v>1956</v>
      </c>
      <c r="D270" s="337" t="s">
        <v>1955</v>
      </c>
      <c r="E270" s="57">
        <v>12</v>
      </c>
      <c r="F270" s="57" t="s">
        <v>2402</v>
      </c>
      <c r="G270" s="279">
        <f>IFERROR(VLOOKUP(D270,Baza_cen[],4,0),0)</f>
        <v>14.85</v>
      </c>
      <c r="H270" s="520">
        <f>VLOOKUP(K270,RABATY!$B$7:$C$35,2,0)</f>
        <v>0</v>
      </c>
      <c r="I270" s="109">
        <f t="shared" si="40"/>
        <v>14.85</v>
      </c>
      <c r="K270" s="518" t="str">
        <f>RABATY!$B$31</f>
        <v>S_05</v>
      </c>
      <c r="P270" s="35"/>
      <c r="Q270" s="274" t="s">
        <v>2402</v>
      </c>
      <c r="R270" s="239"/>
      <c r="S270" s="239"/>
      <c r="T270" s="239"/>
      <c r="U270" s="239"/>
      <c r="V270" s="239"/>
      <c r="W270" s="239"/>
      <c r="X270" s="239"/>
      <c r="Y270" s="239"/>
      <c r="Z270" s="239"/>
      <c r="AA270" s="239"/>
      <c r="AB270" s="239"/>
      <c r="AC270" s="239"/>
      <c r="AD270" s="239"/>
      <c r="AE270" s="239"/>
      <c r="AF270" s="239"/>
      <c r="AG270" s="239"/>
      <c r="AH270" s="42">
        <f>P270*I270</f>
        <v>0</v>
      </c>
    </row>
    <row r="271" spans="1:34" ht="70.900000000000006" customHeight="1" x14ac:dyDescent="0.25">
      <c r="A271" s="593"/>
      <c r="B271" s="659"/>
      <c r="C271" s="351" t="s">
        <v>1958</v>
      </c>
      <c r="D271" s="349" t="s">
        <v>1957</v>
      </c>
      <c r="E271" s="186">
        <v>12</v>
      </c>
      <c r="F271" s="186" t="s">
        <v>2402</v>
      </c>
      <c r="G271" s="228">
        <f>IFERROR(VLOOKUP(D271,Baza_cen[],4,0),0)</f>
        <v>14</v>
      </c>
      <c r="H271" s="521">
        <f>VLOOKUP(K271,RABATY!$B$7:$C$35,2,0)</f>
        <v>0</v>
      </c>
      <c r="I271" s="519">
        <f t="shared" si="40"/>
        <v>14</v>
      </c>
      <c r="K271" s="518" t="str">
        <f>RABATY!$B$31</f>
        <v>S_05</v>
      </c>
      <c r="P271" s="35"/>
      <c r="Q271" s="274" t="s">
        <v>2402</v>
      </c>
      <c r="R271" s="239"/>
      <c r="S271" s="239"/>
      <c r="T271" s="239"/>
      <c r="U271" s="239"/>
      <c r="V271" s="239"/>
      <c r="W271" s="239"/>
      <c r="X271" s="239"/>
      <c r="Y271" s="239"/>
      <c r="Z271" s="239"/>
      <c r="AA271" s="239"/>
      <c r="AB271" s="239"/>
      <c r="AC271" s="239"/>
      <c r="AD271" s="239"/>
      <c r="AE271" s="239"/>
      <c r="AF271" s="239"/>
      <c r="AG271" s="239"/>
      <c r="AH271" s="42">
        <f>P271*I271</f>
        <v>0</v>
      </c>
    </row>
    <row r="272" spans="1:34" ht="70.900000000000006" customHeight="1" x14ac:dyDescent="0.25">
      <c r="A272" s="49"/>
      <c r="B272" s="50"/>
      <c r="C272" s="351" t="s">
        <v>4602</v>
      </c>
      <c r="D272" s="349" t="s">
        <v>4603</v>
      </c>
      <c r="E272" s="186">
        <v>1</v>
      </c>
      <c r="F272" s="186" t="s">
        <v>2402</v>
      </c>
      <c r="G272" s="228">
        <f>IFERROR(VLOOKUP(D272,Baza_cen[],4,0),0)</f>
        <v>153.66</v>
      </c>
      <c r="H272" s="521">
        <f>VLOOKUP(K272,RABATY!$B$7:$C$35,2,0)</f>
        <v>0</v>
      </c>
      <c r="I272" s="519">
        <f t="shared" ref="I272" si="41">G272*(1-H$5)</f>
        <v>153.66</v>
      </c>
      <c r="K272" s="518" t="str">
        <f>RABATY!$B$35</f>
        <v>S_09</v>
      </c>
      <c r="P272" s="35"/>
      <c r="Q272" s="274" t="s">
        <v>2402</v>
      </c>
      <c r="R272" s="239"/>
      <c r="S272" s="239"/>
      <c r="T272" s="239"/>
      <c r="U272" s="239"/>
      <c r="V272" s="239"/>
      <c r="W272" s="239"/>
      <c r="X272" s="239"/>
      <c r="Y272" s="239"/>
      <c r="Z272" s="239"/>
      <c r="AA272" s="239"/>
      <c r="AB272" s="239"/>
      <c r="AC272" s="239"/>
      <c r="AD272" s="239"/>
      <c r="AE272" s="239"/>
      <c r="AF272" s="239"/>
      <c r="AG272" s="239"/>
      <c r="AH272" s="42">
        <f>P272*I272</f>
        <v>0</v>
      </c>
    </row>
    <row r="273" spans="1:34" ht="21" customHeight="1" x14ac:dyDescent="0.25">
      <c r="C273" s="87"/>
      <c r="E273" s="33"/>
      <c r="F273" s="33"/>
      <c r="G273" s="311"/>
      <c r="H273" s="522"/>
      <c r="I273" s="45"/>
      <c r="P273" s="119"/>
      <c r="Q273" s="119"/>
      <c r="R273" s="239"/>
      <c r="S273" s="239"/>
      <c r="T273" s="239"/>
      <c r="U273" s="239"/>
      <c r="V273" s="239"/>
      <c r="W273" s="239"/>
      <c r="X273" s="239"/>
      <c r="Y273" s="239"/>
      <c r="Z273" s="239"/>
      <c r="AA273" s="239"/>
      <c r="AB273" s="239"/>
      <c r="AC273" s="239"/>
      <c r="AD273" s="239"/>
      <c r="AE273" s="239"/>
      <c r="AF273" s="239"/>
      <c r="AG273" s="239"/>
      <c r="AH273" s="76"/>
    </row>
    <row r="274" spans="1:34" ht="70.900000000000006" customHeight="1" x14ac:dyDescent="0.25">
      <c r="A274" s="592"/>
      <c r="B274" s="657" t="s">
        <v>2657</v>
      </c>
      <c r="C274" s="350" t="s">
        <v>1960</v>
      </c>
      <c r="D274" s="336" t="s">
        <v>1959</v>
      </c>
      <c r="E274" s="182">
        <v>10</v>
      </c>
      <c r="F274" s="182" t="s">
        <v>2658</v>
      </c>
      <c r="G274" s="279">
        <f>IFERROR(VLOOKUP(D274,Baza_cen[],4,0),0)</f>
        <v>2.36</v>
      </c>
      <c r="H274" s="520">
        <f>VLOOKUP(K274,RABATY!$B$7:$C$35,2,0)</f>
        <v>0</v>
      </c>
      <c r="I274" s="109">
        <f t="shared" ref="I274:I275" si="42">G274*(1-H$5)</f>
        <v>2.36</v>
      </c>
      <c r="K274" s="518" t="str">
        <f>RABATY!$B$31</f>
        <v>S_05</v>
      </c>
      <c r="P274" s="35"/>
      <c r="Q274" s="274" t="s">
        <v>2658</v>
      </c>
      <c r="R274" s="239"/>
      <c r="S274" s="239"/>
      <c r="T274" s="239"/>
      <c r="U274" s="239"/>
      <c r="V274" s="239"/>
      <c r="W274" s="239"/>
      <c r="X274" s="239"/>
      <c r="Y274" s="239"/>
      <c r="Z274" s="239"/>
      <c r="AA274" s="239"/>
      <c r="AB274" s="239"/>
      <c r="AC274" s="239"/>
      <c r="AD274" s="239"/>
      <c r="AE274" s="239"/>
      <c r="AF274" s="239"/>
      <c r="AG274" s="239"/>
      <c r="AH274" s="42">
        <f>P274*I274</f>
        <v>0</v>
      </c>
    </row>
    <row r="275" spans="1:34" ht="70.900000000000006" customHeight="1" x14ac:dyDescent="0.25">
      <c r="A275" s="593"/>
      <c r="B275" s="659"/>
      <c r="C275" s="351" t="s">
        <v>1962</v>
      </c>
      <c r="D275" s="349" t="s">
        <v>1961</v>
      </c>
      <c r="E275" s="186">
        <v>20</v>
      </c>
      <c r="F275" s="186" t="s">
        <v>2658</v>
      </c>
      <c r="G275" s="228">
        <f>IFERROR(VLOOKUP(D275,Baza_cen[],4,0),0)</f>
        <v>5.86</v>
      </c>
      <c r="H275" s="521">
        <f>VLOOKUP(K275,RABATY!$B$7:$C$35,2,0)</f>
        <v>0</v>
      </c>
      <c r="I275" s="519">
        <f t="shared" si="42"/>
        <v>5.86</v>
      </c>
      <c r="K275" s="518" t="str">
        <f>RABATY!$B$31</f>
        <v>S_05</v>
      </c>
      <c r="P275" s="35"/>
      <c r="Q275" s="274" t="s">
        <v>2658</v>
      </c>
      <c r="R275" s="239"/>
      <c r="S275" s="239"/>
      <c r="T275" s="239"/>
      <c r="U275" s="239"/>
      <c r="V275" s="239"/>
      <c r="W275" s="239"/>
      <c r="X275" s="239"/>
      <c r="Y275" s="239"/>
      <c r="Z275" s="239"/>
      <c r="AA275" s="239"/>
      <c r="AB275" s="239"/>
      <c r="AC275" s="239"/>
      <c r="AD275" s="239"/>
      <c r="AE275" s="239"/>
      <c r="AF275" s="239"/>
      <c r="AG275" s="239"/>
      <c r="AH275" s="42">
        <f>P275*I275</f>
        <v>0</v>
      </c>
    </row>
    <row r="276" spans="1:34" ht="14.25" customHeight="1" x14ac:dyDescent="0.25">
      <c r="C276" s="87"/>
      <c r="E276" s="33"/>
      <c r="F276" s="33"/>
      <c r="G276" s="311"/>
      <c r="H276" s="522"/>
      <c r="I276" s="45"/>
      <c r="P276" s="119"/>
      <c r="Q276" s="119"/>
      <c r="R276" s="239"/>
      <c r="S276" s="239"/>
      <c r="T276" s="239"/>
      <c r="U276" s="239"/>
      <c r="V276" s="239"/>
      <c r="W276" s="239"/>
      <c r="X276" s="239"/>
      <c r="Y276" s="239"/>
      <c r="Z276" s="239"/>
      <c r="AA276" s="239"/>
      <c r="AB276" s="239"/>
      <c r="AC276" s="239"/>
      <c r="AD276" s="239"/>
      <c r="AE276" s="239"/>
      <c r="AF276" s="239"/>
      <c r="AG276" s="239"/>
      <c r="AH276" s="76"/>
    </row>
    <row r="277" spans="1:34" ht="70.900000000000006" customHeight="1" x14ac:dyDescent="0.25">
      <c r="A277" s="592"/>
      <c r="B277" s="657" t="s">
        <v>2659</v>
      </c>
      <c r="C277" s="350" t="s">
        <v>1964</v>
      </c>
      <c r="D277" s="336" t="s">
        <v>1963</v>
      </c>
      <c r="E277" s="182">
        <v>12</v>
      </c>
      <c r="F277" s="182" t="s">
        <v>2402</v>
      </c>
      <c r="G277" s="279">
        <f>IFERROR(VLOOKUP(D277,Baza_cen[],4,0),0)</f>
        <v>19.059999999999999</v>
      </c>
      <c r="H277" s="520">
        <f>VLOOKUP(K277,RABATY!$B$7:$C$35,2,0)</f>
        <v>0</v>
      </c>
      <c r="I277" s="109">
        <f t="shared" ref="I277:I282" si="43">G277*(1-H$5)</f>
        <v>19.059999999999999</v>
      </c>
      <c r="K277" s="518" t="str">
        <f>RABATY!$B$31</f>
        <v>S_05</v>
      </c>
      <c r="P277" s="35"/>
      <c r="Q277" s="274" t="s">
        <v>2402</v>
      </c>
      <c r="R277" s="239"/>
      <c r="S277" s="239"/>
      <c r="T277" s="239"/>
      <c r="U277" s="239"/>
      <c r="V277" s="239"/>
      <c r="W277" s="239"/>
      <c r="X277" s="239"/>
      <c r="Y277" s="239"/>
      <c r="Z277" s="239"/>
      <c r="AA277" s="239"/>
      <c r="AB277" s="239"/>
      <c r="AC277" s="239"/>
      <c r="AD277" s="239"/>
      <c r="AE277" s="239"/>
      <c r="AF277" s="239"/>
      <c r="AG277" s="239"/>
      <c r="AH277" s="42">
        <f t="shared" ref="AH277:AH282" si="44">P277*I277</f>
        <v>0</v>
      </c>
    </row>
    <row r="278" spans="1:34" ht="46.5" customHeight="1" x14ac:dyDescent="0.25">
      <c r="A278" s="592"/>
      <c r="B278" s="658"/>
      <c r="C278" s="383" t="s">
        <v>1966</v>
      </c>
      <c r="D278" s="337" t="s">
        <v>1965</v>
      </c>
      <c r="E278" s="57">
        <v>10</v>
      </c>
      <c r="F278" s="57" t="s">
        <v>2402</v>
      </c>
      <c r="G278" s="279">
        <f>IFERROR(VLOOKUP(D278,Baza_cen[],4,0),0)</f>
        <v>24.84</v>
      </c>
      <c r="H278" s="520">
        <f>VLOOKUP(K278,RABATY!$B$7:$C$35,2,0)</f>
        <v>0</v>
      </c>
      <c r="I278" s="109">
        <f t="shared" si="43"/>
        <v>24.84</v>
      </c>
      <c r="K278" s="518" t="str">
        <f>RABATY!$B$31</f>
        <v>S_05</v>
      </c>
      <c r="P278" s="35"/>
      <c r="Q278" s="274" t="s">
        <v>2402</v>
      </c>
      <c r="R278" s="239"/>
      <c r="S278" s="239"/>
      <c r="T278" s="239"/>
      <c r="U278" s="239"/>
      <c r="V278" s="239"/>
      <c r="W278" s="239"/>
      <c r="X278" s="239"/>
      <c r="Y278" s="239"/>
      <c r="Z278" s="239"/>
      <c r="AA278" s="239"/>
      <c r="AB278" s="239"/>
      <c r="AC278" s="239"/>
      <c r="AD278" s="239"/>
      <c r="AE278" s="239"/>
      <c r="AF278" s="239"/>
      <c r="AG278" s="239"/>
      <c r="AH278" s="42">
        <f t="shared" si="44"/>
        <v>0</v>
      </c>
    </row>
    <row r="279" spans="1:34" ht="46.5" customHeight="1" x14ac:dyDescent="0.25">
      <c r="A279" s="592"/>
      <c r="B279" s="658"/>
      <c r="C279" s="383" t="s">
        <v>1968</v>
      </c>
      <c r="D279" s="337" t="s">
        <v>1967</v>
      </c>
      <c r="E279" s="57">
        <v>10</v>
      </c>
      <c r="F279" s="57" t="s">
        <v>2402</v>
      </c>
      <c r="G279" s="279">
        <f>IFERROR(VLOOKUP(D279,Baza_cen[],4,0),0)</f>
        <v>32.44</v>
      </c>
      <c r="H279" s="520">
        <f>VLOOKUP(K279,RABATY!$B$7:$C$35,2,0)</f>
        <v>0</v>
      </c>
      <c r="I279" s="109">
        <f t="shared" si="43"/>
        <v>32.44</v>
      </c>
      <c r="K279" s="518" t="str">
        <f>RABATY!$B$31</f>
        <v>S_05</v>
      </c>
      <c r="P279" s="35"/>
      <c r="Q279" s="274" t="s">
        <v>2402</v>
      </c>
      <c r="R279" s="239"/>
      <c r="S279" s="239"/>
      <c r="T279" s="239"/>
      <c r="U279" s="239"/>
      <c r="V279" s="239"/>
      <c r="W279" s="239"/>
      <c r="X279" s="239"/>
      <c r="Y279" s="239"/>
      <c r="Z279" s="239"/>
      <c r="AA279" s="239"/>
      <c r="AB279" s="239"/>
      <c r="AC279" s="239"/>
      <c r="AD279" s="239"/>
      <c r="AE279" s="239"/>
      <c r="AF279" s="239"/>
      <c r="AG279" s="239"/>
      <c r="AH279" s="42">
        <f t="shared" si="44"/>
        <v>0</v>
      </c>
    </row>
    <row r="280" spans="1:34" ht="46.5" customHeight="1" x14ac:dyDescent="0.25">
      <c r="A280" s="592"/>
      <c r="B280" s="658"/>
      <c r="C280" s="383" t="s">
        <v>1970</v>
      </c>
      <c r="D280" s="337" t="s">
        <v>1969</v>
      </c>
      <c r="E280" s="57">
        <v>10</v>
      </c>
      <c r="F280" s="57" t="s">
        <v>2402</v>
      </c>
      <c r="G280" s="279">
        <f>IFERROR(VLOOKUP(D280,Baza_cen[],4,0),0)</f>
        <v>36.08</v>
      </c>
      <c r="H280" s="520">
        <f>VLOOKUP(K280,RABATY!$B$7:$C$35,2,0)</f>
        <v>0</v>
      </c>
      <c r="I280" s="109">
        <f t="shared" si="43"/>
        <v>36.08</v>
      </c>
      <c r="K280" s="518" t="str">
        <f>RABATY!$B$31</f>
        <v>S_05</v>
      </c>
      <c r="P280" s="35"/>
      <c r="Q280" s="274" t="s">
        <v>2402</v>
      </c>
      <c r="R280" s="239"/>
      <c r="S280" s="239"/>
      <c r="T280" s="239"/>
      <c r="U280" s="239"/>
      <c r="V280" s="239"/>
      <c r="W280" s="239"/>
      <c r="X280" s="239"/>
      <c r="Y280" s="239"/>
      <c r="Z280" s="239"/>
      <c r="AA280" s="239"/>
      <c r="AB280" s="239"/>
      <c r="AC280" s="239"/>
      <c r="AD280" s="239"/>
      <c r="AE280" s="239"/>
      <c r="AF280" s="239"/>
      <c r="AG280" s="239"/>
      <c r="AH280" s="42">
        <f t="shared" si="44"/>
        <v>0</v>
      </c>
    </row>
    <row r="281" spans="1:34" ht="51.6" customHeight="1" x14ac:dyDescent="0.25">
      <c r="A281" s="592"/>
      <c r="B281" s="658"/>
      <c r="C281" s="383" t="s">
        <v>1972</v>
      </c>
      <c r="D281" s="337" t="s">
        <v>1971</v>
      </c>
      <c r="E281" s="57">
        <v>10</v>
      </c>
      <c r="F281" s="57" t="s">
        <v>2402</v>
      </c>
      <c r="G281" s="279">
        <f>IFERROR(VLOOKUP(D281,Baza_cen[],4,0),0)</f>
        <v>19.149999999999999</v>
      </c>
      <c r="H281" s="520">
        <f>VLOOKUP(K281,RABATY!$B$7:$C$35,2,0)</f>
        <v>0</v>
      </c>
      <c r="I281" s="109">
        <f t="shared" si="43"/>
        <v>19.149999999999999</v>
      </c>
      <c r="K281" s="518" t="str">
        <f>RABATY!$B$31</f>
        <v>S_05</v>
      </c>
      <c r="P281" s="35"/>
      <c r="Q281" s="274" t="s">
        <v>2402</v>
      </c>
      <c r="R281" s="239"/>
      <c r="S281" s="239"/>
      <c r="T281" s="239"/>
      <c r="U281" s="239"/>
      <c r="V281" s="239"/>
      <c r="W281" s="239"/>
      <c r="X281" s="239"/>
      <c r="Y281" s="239"/>
      <c r="Z281" s="239"/>
      <c r="AA281" s="239"/>
      <c r="AB281" s="239"/>
      <c r="AC281" s="239"/>
      <c r="AD281" s="239"/>
      <c r="AE281" s="239"/>
      <c r="AF281" s="239"/>
      <c r="AG281" s="239"/>
      <c r="AH281" s="42">
        <f t="shared" si="44"/>
        <v>0</v>
      </c>
    </row>
    <row r="282" spans="1:34" ht="51.6" customHeight="1" x14ac:dyDescent="0.25">
      <c r="A282" s="593"/>
      <c r="B282" s="659"/>
      <c r="C282" s="351" t="s">
        <v>1974</v>
      </c>
      <c r="D282" s="349" t="s">
        <v>1973</v>
      </c>
      <c r="E282" s="186">
        <v>10</v>
      </c>
      <c r="F282" s="186" t="s">
        <v>2402</v>
      </c>
      <c r="G282" s="228">
        <f>IFERROR(VLOOKUP(D282,Baza_cen[],4,0),0)</f>
        <v>23.77</v>
      </c>
      <c r="H282" s="521">
        <f>VLOOKUP(K282,RABATY!$B$7:$C$35,2,0)</f>
        <v>0</v>
      </c>
      <c r="I282" s="519">
        <f t="shared" si="43"/>
        <v>23.77</v>
      </c>
      <c r="K282" s="518" t="str">
        <f>RABATY!$B$31</f>
        <v>S_05</v>
      </c>
      <c r="P282" s="35"/>
      <c r="Q282" s="274" t="s">
        <v>2402</v>
      </c>
      <c r="R282" s="239"/>
      <c r="S282" s="239"/>
      <c r="T282" s="239"/>
      <c r="U282" s="239"/>
      <c r="V282" s="239"/>
      <c r="W282" s="239"/>
      <c r="X282" s="239"/>
      <c r="Y282" s="239"/>
      <c r="Z282" s="239"/>
      <c r="AA282" s="239"/>
      <c r="AB282" s="239"/>
      <c r="AC282" s="239"/>
      <c r="AD282" s="239"/>
      <c r="AE282" s="239"/>
      <c r="AF282" s="239"/>
      <c r="AG282" s="239"/>
      <c r="AH282" s="42">
        <f t="shared" si="44"/>
        <v>0</v>
      </c>
    </row>
    <row r="283" spans="1:34" ht="51.6" customHeight="1" x14ac:dyDescent="0.25">
      <c r="A283" s="49"/>
      <c r="B283" s="50"/>
      <c r="C283" s="383" t="s">
        <v>4604</v>
      </c>
      <c r="D283" s="337" t="s">
        <v>4605</v>
      </c>
      <c r="E283" s="57">
        <v>1</v>
      </c>
      <c r="F283" s="57" t="s">
        <v>2402</v>
      </c>
      <c r="G283" s="279">
        <f>IFERROR(VLOOKUP(D283,Baza_cen[],4,0),0)</f>
        <v>47.89</v>
      </c>
      <c r="H283" s="520">
        <f>VLOOKUP(K283,RABATY!$B$7:$C$35,2,0)</f>
        <v>0</v>
      </c>
      <c r="I283" s="519">
        <f t="shared" ref="I283:I284" si="45">G283*(1-H$5)</f>
        <v>47.89</v>
      </c>
      <c r="K283" s="518" t="str">
        <f>RABATY!$B$35</f>
        <v>S_09</v>
      </c>
      <c r="P283" s="35"/>
      <c r="Q283" s="274" t="s">
        <v>2402</v>
      </c>
      <c r="R283" s="239"/>
      <c r="S283" s="239"/>
      <c r="T283" s="239"/>
      <c r="U283" s="239"/>
      <c r="V283" s="239"/>
      <c r="W283" s="239"/>
      <c r="X283" s="239"/>
      <c r="Y283" s="239"/>
      <c r="Z283" s="239"/>
      <c r="AA283" s="239"/>
      <c r="AB283" s="239"/>
      <c r="AC283" s="239"/>
      <c r="AD283" s="239"/>
      <c r="AE283" s="239"/>
      <c r="AF283" s="239"/>
      <c r="AG283" s="239"/>
      <c r="AH283" s="42">
        <f t="shared" ref="AH283:AH284" si="46">P283*I283</f>
        <v>0</v>
      </c>
    </row>
    <row r="284" spans="1:34" ht="51.6" customHeight="1" x14ac:dyDescent="0.25">
      <c r="A284" s="49"/>
      <c r="B284" s="50"/>
      <c r="C284" s="351" t="s">
        <v>4606</v>
      </c>
      <c r="D284" s="349" t="s">
        <v>4607</v>
      </c>
      <c r="E284" s="186">
        <v>1</v>
      </c>
      <c r="F284" s="186" t="s">
        <v>2402</v>
      </c>
      <c r="G284" s="228">
        <f>IFERROR(VLOOKUP(D284,Baza_cen[],4,0),0)</f>
        <v>127.56</v>
      </c>
      <c r="H284" s="521">
        <f>VLOOKUP(K284,RABATY!$B$7:$C$35,2,0)</f>
        <v>0</v>
      </c>
      <c r="I284" s="519">
        <f t="shared" si="45"/>
        <v>127.56</v>
      </c>
      <c r="K284" s="518" t="str">
        <f>RABATY!$B$35</f>
        <v>S_09</v>
      </c>
      <c r="P284" s="35"/>
      <c r="Q284" s="274" t="s">
        <v>2402</v>
      </c>
      <c r="R284" s="239"/>
      <c r="S284" s="239"/>
      <c r="T284" s="239"/>
      <c r="U284" s="239"/>
      <c r="V284" s="239"/>
      <c r="W284" s="239"/>
      <c r="X284" s="239"/>
      <c r="Y284" s="239"/>
      <c r="Z284" s="239"/>
      <c r="AA284" s="239"/>
      <c r="AB284" s="239"/>
      <c r="AC284" s="239"/>
      <c r="AD284" s="239"/>
      <c r="AE284" s="239"/>
      <c r="AF284" s="239"/>
      <c r="AG284" s="239"/>
      <c r="AH284" s="42">
        <f t="shared" si="46"/>
        <v>0</v>
      </c>
    </row>
    <row r="285" spans="1:34" ht="15" x14ac:dyDescent="0.25">
      <c r="C285" s="87"/>
      <c r="E285" s="33"/>
      <c r="F285" s="33"/>
      <c r="G285" s="311"/>
      <c r="H285" s="522"/>
      <c r="I285" s="45"/>
      <c r="P285" s="119"/>
      <c r="Q285" s="119"/>
      <c r="R285" s="239"/>
      <c r="S285" s="239"/>
      <c r="T285" s="239"/>
      <c r="U285" s="239"/>
      <c r="V285" s="239"/>
      <c r="W285" s="239"/>
      <c r="X285" s="239"/>
      <c r="Y285" s="239"/>
      <c r="Z285" s="239"/>
      <c r="AA285" s="239"/>
      <c r="AB285" s="239"/>
      <c r="AC285" s="239"/>
      <c r="AD285" s="239"/>
      <c r="AE285" s="239"/>
      <c r="AF285" s="239"/>
      <c r="AG285" s="239"/>
      <c r="AH285" s="76"/>
    </row>
    <row r="286" spans="1:34" ht="115.15" customHeight="1" x14ac:dyDescent="0.25">
      <c r="A286" s="592"/>
      <c r="B286" s="657" t="s">
        <v>2660</v>
      </c>
      <c r="C286" s="350" t="s">
        <v>1976</v>
      </c>
      <c r="D286" s="336" t="s">
        <v>1975</v>
      </c>
      <c r="E286" s="182">
        <v>1</v>
      </c>
      <c r="F286" s="182" t="s">
        <v>2402</v>
      </c>
      <c r="G286" s="279">
        <f>IFERROR(VLOOKUP(D286,Baza_cen[],4,0),0)</f>
        <v>15.18</v>
      </c>
      <c r="H286" s="520">
        <f>VLOOKUP(K286,RABATY!$B$7:$C$35,2,0)</f>
        <v>0</v>
      </c>
      <c r="I286" s="109">
        <f t="shared" ref="I286:I289" si="47">G286*(1-H$5)</f>
        <v>15.18</v>
      </c>
      <c r="K286" s="518" t="str">
        <f>RABATY!$B$31</f>
        <v>S_05</v>
      </c>
      <c r="P286" s="35"/>
      <c r="Q286" s="274" t="s">
        <v>2402</v>
      </c>
      <c r="R286" s="239"/>
      <c r="S286" s="239"/>
      <c r="T286" s="239"/>
      <c r="U286" s="239"/>
      <c r="V286" s="239"/>
      <c r="W286" s="239"/>
      <c r="X286" s="239"/>
      <c r="Y286" s="239"/>
      <c r="Z286" s="239"/>
      <c r="AA286" s="239"/>
      <c r="AB286" s="239"/>
      <c r="AC286" s="239"/>
      <c r="AD286" s="239"/>
      <c r="AE286" s="239"/>
      <c r="AF286" s="239"/>
      <c r="AG286" s="239"/>
      <c r="AH286" s="42">
        <f>P286*I286</f>
        <v>0</v>
      </c>
    </row>
    <row r="287" spans="1:34" ht="115.15" customHeight="1" x14ac:dyDescent="0.25">
      <c r="A287" s="592"/>
      <c r="B287" s="658"/>
      <c r="C287" s="383" t="s">
        <v>1978</v>
      </c>
      <c r="D287" s="337" t="s">
        <v>1977</v>
      </c>
      <c r="E287" s="57">
        <v>1</v>
      </c>
      <c r="F287" s="57" t="s">
        <v>2402</v>
      </c>
      <c r="G287" s="279">
        <f>IFERROR(VLOOKUP(D287,Baza_cen[],4,0),0)</f>
        <v>38.17</v>
      </c>
      <c r="H287" s="520">
        <f>VLOOKUP(K287,RABATY!$B$7:$C$35,2,0)</f>
        <v>0</v>
      </c>
      <c r="I287" s="109">
        <f t="shared" si="47"/>
        <v>38.17</v>
      </c>
      <c r="K287" s="518" t="str">
        <f>RABATY!$B$31</f>
        <v>S_05</v>
      </c>
      <c r="P287" s="35"/>
      <c r="Q287" s="274" t="s">
        <v>2402</v>
      </c>
      <c r="R287" s="239"/>
      <c r="S287" s="239"/>
      <c r="T287" s="239"/>
      <c r="U287" s="239"/>
      <c r="V287" s="239"/>
      <c r="W287" s="239"/>
      <c r="X287" s="239"/>
      <c r="Y287" s="239"/>
      <c r="Z287" s="239"/>
      <c r="AA287" s="239"/>
      <c r="AB287" s="239"/>
      <c r="AC287" s="239"/>
      <c r="AD287" s="239"/>
      <c r="AE287" s="239"/>
      <c r="AF287" s="239"/>
      <c r="AG287" s="239"/>
      <c r="AH287" s="42">
        <f>P287*I287</f>
        <v>0</v>
      </c>
    </row>
    <row r="288" spans="1:34" ht="115.15" customHeight="1" x14ac:dyDescent="0.25">
      <c r="A288" s="592"/>
      <c r="B288" s="658"/>
      <c r="C288" s="383" t="s">
        <v>1980</v>
      </c>
      <c r="D288" s="337" t="s">
        <v>1979</v>
      </c>
      <c r="E288" s="57">
        <v>1</v>
      </c>
      <c r="F288" s="57" t="s">
        <v>2402</v>
      </c>
      <c r="G288" s="279">
        <f>IFERROR(VLOOKUP(D288,Baza_cen[],4,0),0)</f>
        <v>73.790000000000006</v>
      </c>
      <c r="H288" s="520">
        <f>VLOOKUP(K288,RABATY!$B$7:$C$35,2,0)</f>
        <v>0</v>
      </c>
      <c r="I288" s="109">
        <f t="shared" si="47"/>
        <v>73.790000000000006</v>
      </c>
      <c r="K288" s="518" t="str">
        <f>RABATY!$B$31</f>
        <v>S_05</v>
      </c>
      <c r="P288" s="35"/>
      <c r="Q288" s="274" t="s">
        <v>2402</v>
      </c>
      <c r="R288" s="239"/>
      <c r="S288" s="239"/>
      <c r="T288" s="239"/>
      <c r="U288" s="239"/>
      <c r="V288" s="239"/>
      <c r="W288" s="239"/>
      <c r="X288" s="239"/>
      <c r="Y288" s="239"/>
      <c r="Z288" s="239"/>
      <c r="AA288" s="239"/>
      <c r="AB288" s="239"/>
      <c r="AC288" s="239"/>
      <c r="AD288" s="239"/>
      <c r="AE288" s="239"/>
      <c r="AF288" s="239"/>
      <c r="AG288" s="239"/>
      <c r="AH288" s="42">
        <f>P288*I288</f>
        <v>0</v>
      </c>
    </row>
    <row r="289" spans="1:34" ht="115.15" customHeight="1" x14ac:dyDescent="0.25">
      <c r="A289" s="593"/>
      <c r="B289" s="659"/>
      <c r="C289" s="351" t="s">
        <v>1982</v>
      </c>
      <c r="D289" s="349" t="s">
        <v>1981</v>
      </c>
      <c r="E289" s="186">
        <v>1</v>
      </c>
      <c r="F289" s="186" t="s">
        <v>2402</v>
      </c>
      <c r="G289" s="228">
        <f>IFERROR(VLOOKUP(D289,Baza_cen[],4,0),0)</f>
        <v>44.22</v>
      </c>
      <c r="H289" s="521">
        <f>VLOOKUP(K289,RABATY!$B$7:$C$35,2,0)</f>
        <v>0</v>
      </c>
      <c r="I289" s="519">
        <f t="shared" si="47"/>
        <v>44.22</v>
      </c>
      <c r="K289" s="518" t="str">
        <f>RABATY!$B$31</f>
        <v>S_05</v>
      </c>
      <c r="P289" s="35"/>
      <c r="Q289" s="274" t="s">
        <v>2402</v>
      </c>
      <c r="R289" s="239"/>
      <c r="S289" s="239"/>
      <c r="T289" s="239"/>
      <c r="U289" s="239"/>
      <c r="V289" s="239"/>
      <c r="W289" s="239"/>
      <c r="X289" s="239"/>
      <c r="Y289" s="239"/>
      <c r="Z289" s="239"/>
      <c r="AA289" s="239"/>
      <c r="AB289" s="239"/>
      <c r="AC289" s="239"/>
      <c r="AD289" s="239"/>
      <c r="AE289" s="239"/>
      <c r="AF289" s="239"/>
      <c r="AG289" s="239"/>
      <c r="AH289" s="42">
        <f>P289*I289</f>
        <v>0</v>
      </c>
    </row>
    <row r="290" spans="1:34" ht="15" x14ac:dyDescent="0.25">
      <c r="C290" s="87"/>
      <c r="E290" s="33"/>
      <c r="F290" s="33"/>
      <c r="G290" s="311"/>
      <c r="H290" s="522"/>
      <c r="I290" s="45"/>
      <c r="P290" s="119"/>
      <c r="Q290" s="119"/>
      <c r="R290" s="239"/>
      <c r="S290" s="239"/>
      <c r="T290" s="239"/>
      <c r="U290" s="239"/>
      <c r="V290" s="239"/>
      <c r="W290" s="239"/>
      <c r="X290" s="239"/>
      <c r="Y290" s="239"/>
      <c r="Z290" s="239"/>
      <c r="AA290" s="239"/>
      <c r="AB290" s="239"/>
      <c r="AC290" s="239"/>
      <c r="AD290" s="239"/>
      <c r="AE290" s="239"/>
      <c r="AF290" s="239"/>
      <c r="AG290" s="239"/>
      <c r="AH290" s="76"/>
    </row>
    <row r="291" spans="1:34" ht="104.45" customHeight="1" x14ac:dyDescent="0.25">
      <c r="A291" s="592"/>
      <c r="B291" s="657" t="s">
        <v>2661</v>
      </c>
      <c r="C291" s="534" t="s">
        <v>1984</v>
      </c>
      <c r="D291" s="384" t="s">
        <v>1983</v>
      </c>
      <c r="E291" s="107">
        <v>1</v>
      </c>
      <c r="F291" s="107" t="s">
        <v>2402</v>
      </c>
      <c r="G291" s="279">
        <f>IFERROR(VLOOKUP(D291,Baza_cen[],4,0),0)</f>
        <v>56.48</v>
      </c>
      <c r="H291" s="520">
        <f>VLOOKUP(K291,RABATY!$B$7:$C$35,2,0)</f>
        <v>0</v>
      </c>
      <c r="I291" s="109">
        <f t="shared" ref="I291:I293" si="48">G291*(1-H$5)</f>
        <v>56.48</v>
      </c>
      <c r="K291" s="518" t="str">
        <f>RABATY!$B$31</f>
        <v>S_05</v>
      </c>
      <c r="P291" s="35"/>
      <c r="Q291" s="274" t="s">
        <v>2402</v>
      </c>
      <c r="R291" s="239"/>
      <c r="S291" s="239"/>
      <c r="T291" s="239"/>
      <c r="U291" s="239"/>
      <c r="V291" s="239"/>
      <c r="W291" s="239"/>
      <c r="X291" s="239"/>
      <c r="Y291" s="239"/>
      <c r="Z291" s="239"/>
      <c r="AA291" s="239"/>
      <c r="AB291" s="239"/>
      <c r="AC291" s="239"/>
      <c r="AD291" s="239"/>
      <c r="AE291" s="239"/>
      <c r="AF291" s="239"/>
      <c r="AG291" s="239"/>
      <c r="AH291" s="42">
        <f>P291*I291</f>
        <v>0</v>
      </c>
    </row>
    <row r="292" spans="1:34" ht="104.45" customHeight="1" x14ac:dyDescent="0.25">
      <c r="A292" s="592"/>
      <c r="B292" s="590"/>
      <c r="C292" s="534" t="s">
        <v>1984</v>
      </c>
      <c r="D292" s="384" t="s">
        <v>3933</v>
      </c>
      <c r="E292" s="107">
        <v>1</v>
      </c>
      <c r="F292" s="107" t="s">
        <v>2402</v>
      </c>
      <c r="G292" s="279">
        <f>IFERROR(VLOOKUP(D292,Baza_cen[],4,0),0)</f>
        <v>37.270000000000003</v>
      </c>
      <c r="H292" s="520">
        <f>VLOOKUP(K292,RABATY!$B$7:$C$35,2,0)</f>
        <v>0</v>
      </c>
      <c r="I292" s="109">
        <f t="shared" si="48"/>
        <v>37.270000000000003</v>
      </c>
      <c r="K292" s="518" t="str">
        <f>RABATY!$B$31</f>
        <v>S_05</v>
      </c>
      <c r="P292" s="35"/>
      <c r="Q292" s="274" t="s">
        <v>2402</v>
      </c>
      <c r="R292" s="239"/>
      <c r="S292" s="239"/>
      <c r="T292" s="239"/>
      <c r="U292" s="239"/>
      <c r="V292" s="239"/>
      <c r="W292" s="239"/>
      <c r="X292" s="239"/>
      <c r="Y292" s="239"/>
      <c r="Z292" s="239"/>
      <c r="AA292" s="239"/>
      <c r="AB292" s="239"/>
      <c r="AC292" s="239"/>
      <c r="AD292" s="239"/>
      <c r="AE292" s="239"/>
      <c r="AF292" s="239"/>
      <c r="AG292" s="239"/>
      <c r="AH292" s="42">
        <f>P292*I292</f>
        <v>0</v>
      </c>
    </row>
    <row r="293" spans="1:34" ht="104.45" customHeight="1" x14ac:dyDescent="0.25">
      <c r="A293" s="593"/>
      <c r="B293" s="659"/>
      <c r="C293" s="351" t="s">
        <v>1986</v>
      </c>
      <c r="D293" s="349" t="s">
        <v>1985</v>
      </c>
      <c r="E293" s="186">
        <v>1</v>
      </c>
      <c r="F293" s="186" t="s">
        <v>2402</v>
      </c>
      <c r="G293" s="228">
        <f>IFERROR(VLOOKUP(D293,Baza_cen[],4,0),0)</f>
        <v>97.53</v>
      </c>
      <c r="H293" s="521">
        <f>VLOOKUP(K293,RABATY!$B$7:$C$35,2,0)</f>
        <v>0</v>
      </c>
      <c r="I293" s="519">
        <f t="shared" si="48"/>
        <v>97.53</v>
      </c>
      <c r="K293" s="518" t="str">
        <f>RABATY!$B$31</f>
        <v>S_05</v>
      </c>
      <c r="P293" s="35"/>
      <c r="Q293" s="274" t="s">
        <v>2402</v>
      </c>
      <c r="R293" s="239"/>
      <c r="S293" s="239"/>
      <c r="T293" s="239"/>
      <c r="U293" s="239"/>
      <c r="V293" s="239"/>
      <c r="W293" s="239"/>
      <c r="X293" s="239"/>
      <c r="Y293" s="239"/>
      <c r="Z293" s="239"/>
      <c r="AA293" s="239"/>
      <c r="AB293" s="239"/>
      <c r="AC293" s="239"/>
      <c r="AD293" s="239"/>
      <c r="AE293" s="239"/>
      <c r="AF293" s="239"/>
      <c r="AG293" s="239"/>
      <c r="AH293" s="42">
        <f>P293*I293</f>
        <v>0</v>
      </c>
    </row>
    <row r="294" spans="1:34" ht="15" x14ac:dyDescent="0.25">
      <c r="C294" s="87"/>
      <c r="E294" s="33"/>
      <c r="F294" s="33"/>
      <c r="G294" s="311"/>
      <c r="H294" s="522"/>
      <c r="I294" s="45"/>
      <c r="P294" s="119"/>
      <c r="Q294" s="119"/>
      <c r="R294" s="239"/>
      <c r="S294" s="239"/>
      <c r="T294" s="239"/>
      <c r="U294" s="239"/>
      <c r="V294" s="239"/>
      <c r="W294" s="239"/>
      <c r="X294" s="239"/>
      <c r="Y294" s="239"/>
      <c r="Z294" s="239"/>
      <c r="AA294" s="239"/>
      <c r="AB294" s="239"/>
      <c r="AC294" s="239"/>
      <c r="AD294" s="239"/>
      <c r="AE294" s="239"/>
      <c r="AF294" s="239"/>
      <c r="AG294" s="239"/>
      <c r="AH294" s="76"/>
    </row>
    <row r="295" spans="1:34" ht="18" customHeight="1" x14ac:dyDescent="0.25">
      <c r="A295" s="592"/>
      <c r="B295" s="590"/>
      <c r="C295" s="534" t="s">
        <v>1988</v>
      </c>
      <c r="D295" s="384" t="s">
        <v>1987</v>
      </c>
      <c r="E295" s="107">
        <v>1</v>
      </c>
      <c r="F295" s="107" t="s">
        <v>2402</v>
      </c>
      <c r="G295" s="279">
        <f>IFERROR(VLOOKUP(D295,Baza_cen[],4,0),0)</f>
        <v>44.55</v>
      </c>
      <c r="H295" s="520">
        <f>VLOOKUP(K295,RABATY!$B$7:$C$35,2,0)</f>
        <v>0</v>
      </c>
      <c r="I295" s="109">
        <f t="shared" ref="I295:I310" si="49">G295*(1-H$5)</f>
        <v>44.55</v>
      </c>
      <c r="K295" s="518" t="str">
        <f>RABATY!$B$31</f>
        <v>S_05</v>
      </c>
      <c r="P295" s="35"/>
      <c r="Q295" s="274" t="s">
        <v>2402</v>
      </c>
      <c r="R295" s="239"/>
      <c r="S295" s="239"/>
      <c r="T295" s="239"/>
      <c r="U295" s="239"/>
      <c r="V295" s="239"/>
      <c r="W295" s="239"/>
      <c r="X295" s="239"/>
      <c r="Y295" s="239"/>
      <c r="Z295" s="239"/>
      <c r="AA295" s="239"/>
      <c r="AB295" s="239"/>
      <c r="AC295" s="239"/>
      <c r="AD295" s="239"/>
      <c r="AE295" s="239"/>
      <c r="AF295" s="239"/>
      <c r="AG295" s="239"/>
      <c r="AH295" s="42">
        <f t="shared" ref="AH295:AH310" si="50">P295*I295</f>
        <v>0</v>
      </c>
    </row>
    <row r="296" spans="1:34" ht="18" customHeight="1" x14ac:dyDescent="0.25">
      <c r="A296" s="592"/>
      <c r="B296" s="590"/>
      <c r="C296" s="535" t="s">
        <v>1990</v>
      </c>
      <c r="D296" s="385" t="s">
        <v>1989</v>
      </c>
      <c r="E296" s="112">
        <v>1</v>
      </c>
      <c r="F296" s="112" t="s">
        <v>2402</v>
      </c>
      <c r="G296" s="279">
        <f>IFERROR(VLOOKUP(D296,Baza_cen[],4,0),0)</f>
        <v>46.69</v>
      </c>
      <c r="H296" s="520">
        <f>VLOOKUP(K296,RABATY!$B$7:$C$35,2,0)</f>
        <v>0</v>
      </c>
      <c r="I296" s="109">
        <f t="shared" si="49"/>
        <v>46.69</v>
      </c>
      <c r="K296" s="518" t="str">
        <f>RABATY!$B$31</f>
        <v>S_05</v>
      </c>
      <c r="P296" s="35"/>
      <c r="Q296" s="274" t="s">
        <v>2402</v>
      </c>
      <c r="R296" s="239"/>
      <c r="S296" s="239"/>
      <c r="T296" s="239"/>
      <c r="U296" s="239"/>
      <c r="V296" s="239"/>
      <c r="W296" s="239"/>
      <c r="X296" s="239"/>
      <c r="Y296" s="239"/>
      <c r="Z296" s="239"/>
      <c r="AA296" s="239"/>
      <c r="AB296" s="239"/>
      <c r="AC296" s="239"/>
      <c r="AD296" s="239"/>
      <c r="AE296" s="239"/>
      <c r="AF296" s="239"/>
      <c r="AG296" s="239"/>
      <c r="AH296" s="42">
        <f t="shared" si="50"/>
        <v>0</v>
      </c>
    </row>
    <row r="297" spans="1:34" ht="18" customHeight="1" x14ac:dyDescent="0.25">
      <c r="A297" s="592"/>
      <c r="B297" s="590"/>
      <c r="C297" s="535" t="s">
        <v>1992</v>
      </c>
      <c r="D297" s="385" t="s">
        <v>1991</v>
      </c>
      <c r="E297" s="112">
        <v>1</v>
      </c>
      <c r="F297" s="112" t="s">
        <v>2402</v>
      </c>
      <c r="G297" s="279">
        <f>IFERROR(VLOOKUP(D297,Baza_cen[],4,0),0)</f>
        <v>55.07</v>
      </c>
      <c r="H297" s="520">
        <f>VLOOKUP(K297,RABATY!$B$7:$C$35,2,0)</f>
        <v>0</v>
      </c>
      <c r="I297" s="109">
        <f t="shared" si="49"/>
        <v>55.07</v>
      </c>
      <c r="K297" s="518" t="str">
        <f>RABATY!$B$31</f>
        <v>S_05</v>
      </c>
      <c r="P297" s="35"/>
      <c r="Q297" s="274" t="s">
        <v>2402</v>
      </c>
      <c r="R297" s="239"/>
      <c r="S297" s="239"/>
      <c r="T297" s="239"/>
      <c r="U297" s="239"/>
      <c r="V297" s="239"/>
      <c r="W297" s="239"/>
      <c r="X297" s="239"/>
      <c r="Y297" s="239"/>
      <c r="Z297" s="239"/>
      <c r="AA297" s="239"/>
      <c r="AB297" s="239"/>
      <c r="AC297" s="239"/>
      <c r="AD297" s="239"/>
      <c r="AE297" s="239"/>
      <c r="AF297" s="239"/>
      <c r="AG297" s="239"/>
      <c r="AH297" s="42">
        <f t="shared" si="50"/>
        <v>0</v>
      </c>
    </row>
    <row r="298" spans="1:34" ht="18" customHeight="1" x14ac:dyDescent="0.25">
      <c r="A298" s="592"/>
      <c r="B298" s="590"/>
      <c r="C298" s="535" t="s">
        <v>1994</v>
      </c>
      <c r="D298" s="385" t="s">
        <v>1993</v>
      </c>
      <c r="E298" s="112">
        <v>1</v>
      </c>
      <c r="F298" s="112" t="s">
        <v>2402</v>
      </c>
      <c r="G298" s="279">
        <f>IFERROR(VLOOKUP(D298,Baza_cen[],4,0),0)</f>
        <v>59.28</v>
      </c>
      <c r="H298" s="520">
        <f>VLOOKUP(K298,RABATY!$B$7:$C$35,2,0)</f>
        <v>0</v>
      </c>
      <c r="I298" s="109">
        <f t="shared" si="49"/>
        <v>59.28</v>
      </c>
      <c r="K298" s="518" t="str">
        <f>RABATY!$B$31</f>
        <v>S_05</v>
      </c>
      <c r="P298" s="35"/>
      <c r="Q298" s="274" t="s">
        <v>2402</v>
      </c>
      <c r="R298" s="239"/>
      <c r="S298" s="239"/>
      <c r="T298" s="239"/>
      <c r="U298" s="239"/>
      <c r="V298" s="239"/>
      <c r="W298" s="239"/>
      <c r="X298" s="239"/>
      <c r="Y298" s="239"/>
      <c r="Z298" s="239"/>
      <c r="AA298" s="239"/>
      <c r="AB298" s="239"/>
      <c r="AC298" s="239"/>
      <c r="AD298" s="239"/>
      <c r="AE298" s="239"/>
      <c r="AF298" s="239"/>
      <c r="AG298" s="239"/>
      <c r="AH298" s="42">
        <f t="shared" si="50"/>
        <v>0</v>
      </c>
    </row>
    <row r="299" spans="1:34" ht="18" customHeight="1" x14ac:dyDescent="0.25">
      <c r="A299" s="592"/>
      <c r="B299" s="590"/>
      <c r="C299" s="535" t="s">
        <v>1996</v>
      </c>
      <c r="D299" s="385" t="s">
        <v>1995</v>
      </c>
      <c r="E299" s="112">
        <v>1</v>
      </c>
      <c r="F299" s="112" t="s">
        <v>2402</v>
      </c>
      <c r="G299" s="279">
        <f>IFERROR(VLOOKUP(D299,Baza_cen[],4,0),0)</f>
        <v>64.599999999999994</v>
      </c>
      <c r="H299" s="520">
        <f>VLOOKUP(K299,RABATY!$B$7:$C$35,2,0)</f>
        <v>0</v>
      </c>
      <c r="I299" s="109">
        <f t="shared" si="49"/>
        <v>64.599999999999994</v>
      </c>
      <c r="K299" s="518" t="str">
        <f>RABATY!$B$31</f>
        <v>S_05</v>
      </c>
      <c r="P299" s="35"/>
      <c r="Q299" s="274" t="s">
        <v>2402</v>
      </c>
      <c r="R299" s="239"/>
      <c r="S299" s="239"/>
      <c r="T299" s="239"/>
      <c r="U299" s="239"/>
      <c r="V299" s="239"/>
      <c r="W299" s="239"/>
      <c r="X299" s="239"/>
      <c r="Y299" s="239"/>
      <c r="Z299" s="239"/>
      <c r="AA299" s="239"/>
      <c r="AB299" s="239"/>
      <c r="AC299" s="239"/>
      <c r="AD299" s="239"/>
      <c r="AE299" s="239"/>
      <c r="AF299" s="239"/>
      <c r="AG299" s="239"/>
      <c r="AH299" s="42">
        <f t="shared" si="50"/>
        <v>0</v>
      </c>
    </row>
    <row r="300" spans="1:34" ht="18" customHeight="1" x14ac:dyDescent="0.25">
      <c r="A300" s="592"/>
      <c r="B300" s="590"/>
      <c r="C300" s="535" t="s">
        <v>1998</v>
      </c>
      <c r="D300" s="385" t="s">
        <v>1997</v>
      </c>
      <c r="E300" s="112">
        <v>1</v>
      </c>
      <c r="F300" s="112" t="s">
        <v>2402</v>
      </c>
      <c r="G300" s="279">
        <f>IFERROR(VLOOKUP(D300,Baza_cen[],4,0),0)</f>
        <v>72.73</v>
      </c>
      <c r="H300" s="520">
        <f>VLOOKUP(K300,RABATY!$B$7:$C$35,2,0)</f>
        <v>0</v>
      </c>
      <c r="I300" s="109">
        <f t="shared" si="49"/>
        <v>72.73</v>
      </c>
      <c r="K300" s="518" t="str">
        <f>RABATY!$B$31</f>
        <v>S_05</v>
      </c>
      <c r="P300" s="35"/>
      <c r="Q300" s="274" t="s">
        <v>2402</v>
      </c>
      <c r="R300" s="239"/>
      <c r="S300" s="239"/>
      <c r="T300" s="239"/>
      <c r="U300" s="239"/>
      <c r="V300" s="239"/>
      <c r="W300" s="239"/>
      <c r="X300" s="239"/>
      <c r="Y300" s="239"/>
      <c r="Z300" s="239"/>
      <c r="AA300" s="239"/>
      <c r="AB300" s="239"/>
      <c r="AC300" s="239"/>
      <c r="AD300" s="239"/>
      <c r="AE300" s="239"/>
      <c r="AF300" s="239"/>
      <c r="AG300" s="239"/>
      <c r="AH300" s="42">
        <f t="shared" si="50"/>
        <v>0</v>
      </c>
    </row>
    <row r="301" spans="1:34" ht="18" customHeight="1" x14ac:dyDescent="0.25">
      <c r="A301" s="592"/>
      <c r="B301" s="590"/>
      <c r="C301" s="535" t="s">
        <v>2000</v>
      </c>
      <c r="D301" s="385" t="s">
        <v>1999</v>
      </c>
      <c r="E301" s="112">
        <v>1</v>
      </c>
      <c r="F301" s="112" t="s">
        <v>2402</v>
      </c>
      <c r="G301" s="279">
        <f>IFERROR(VLOOKUP(D301,Baza_cen[],4,0),0)</f>
        <v>86.29</v>
      </c>
      <c r="H301" s="520">
        <f>VLOOKUP(K301,RABATY!$B$7:$C$35,2,0)</f>
        <v>0</v>
      </c>
      <c r="I301" s="109">
        <f t="shared" si="49"/>
        <v>86.29</v>
      </c>
      <c r="K301" s="518" t="str">
        <f>RABATY!$B$31</f>
        <v>S_05</v>
      </c>
      <c r="P301" s="35"/>
      <c r="Q301" s="274" t="s">
        <v>2402</v>
      </c>
      <c r="R301" s="239"/>
      <c r="S301" s="239"/>
      <c r="T301" s="239"/>
      <c r="U301" s="239"/>
      <c r="V301" s="239"/>
      <c r="W301" s="239"/>
      <c r="X301" s="239"/>
      <c r="Y301" s="239"/>
      <c r="Z301" s="239"/>
      <c r="AA301" s="239"/>
      <c r="AB301" s="239"/>
      <c r="AC301" s="239"/>
      <c r="AD301" s="239"/>
      <c r="AE301" s="239"/>
      <c r="AF301" s="239"/>
      <c r="AG301" s="239"/>
      <c r="AH301" s="42">
        <f t="shared" si="50"/>
        <v>0</v>
      </c>
    </row>
    <row r="302" spans="1:34" ht="18" customHeight="1" x14ac:dyDescent="0.25">
      <c r="A302" s="592"/>
      <c r="B302" s="590"/>
      <c r="C302" s="535" t="s">
        <v>2002</v>
      </c>
      <c r="D302" s="385" t="s">
        <v>2001</v>
      </c>
      <c r="E302" s="112">
        <v>1</v>
      </c>
      <c r="F302" s="112" t="s">
        <v>2402</v>
      </c>
      <c r="G302" s="279">
        <f>IFERROR(VLOOKUP(D302,Baza_cen[],4,0),0)</f>
        <v>104.39</v>
      </c>
      <c r="H302" s="520">
        <f>VLOOKUP(K302,RABATY!$B$7:$C$35,2,0)</f>
        <v>0</v>
      </c>
      <c r="I302" s="109">
        <f t="shared" si="49"/>
        <v>104.39</v>
      </c>
      <c r="K302" s="518" t="str">
        <f>RABATY!$B$31</f>
        <v>S_05</v>
      </c>
      <c r="P302" s="35"/>
      <c r="Q302" s="274" t="s">
        <v>2402</v>
      </c>
      <c r="R302" s="239"/>
      <c r="S302" s="239"/>
      <c r="T302" s="239"/>
      <c r="U302" s="239"/>
      <c r="V302" s="239"/>
      <c r="W302" s="239"/>
      <c r="X302" s="239"/>
      <c r="Y302" s="239"/>
      <c r="Z302" s="239"/>
      <c r="AA302" s="239"/>
      <c r="AB302" s="239"/>
      <c r="AC302" s="239"/>
      <c r="AD302" s="239"/>
      <c r="AE302" s="239"/>
      <c r="AF302" s="239"/>
      <c r="AG302" s="239"/>
      <c r="AH302" s="42">
        <f t="shared" si="50"/>
        <v>0</v>
      </c>
    </row>
    <row r="303" spans="1:34" ht="18" customHeight="1" x14ac:dyDescent="0.25">
      <c r="A303" s="592"/>
      <c r="B303" s="590"/>
      <c r="C303" s="533" t="s">
        <v>2004</v>
      </c>
      <c r="D303" s="375" t="s">
        <v>2003</v>
      </c>
      <c r="E303" s="213">
        <v>1</v>
      </c>
      <c r="F303" s="213" t="s">
        <v>2402</v>
      </c>
      <c r="G303" s="382">
        <f>IFERROR(VLOOKUP(D303,Baza_cen[],4,0),0)</f>
        <v>128.96</v>
      </c>
      <c r="H303" s="520">
        <f>VLOOKUP(K303,RABATY!$B$7:$C$35,2,0)</f>
        <v>0</v>
      </c>
      <c r="I303" s="109">
        <f t="shared" si="49"/>
        <v>128.96</v>
      </c>
      <c r="K303" s="518" t="str">
        <f>RABATY!$B$31</f>
        <v>S_05</v>
      </c>
      <c r="P303" s="35"/>
      <c r="Q303" s="274" t="s">
        <v>2402</v>
      </c>
      <c r="R303" s="239"/>
      <c r="S303" s="239"/>
      <c r="T303" s="239"/>
      <c r="U303" s="239"/>
      <c r="V303" s="239"/>
      <c r="W303" s="239"/>
      <c r="X303" s="239"/>
      <c r="Y303" s="239"/>
      <c r="Z303" s="239"/>
      <c r="AA303" s="239"/>
      <c r="AB303" s="239"/>
      <c r="AC303" s="239"/>
      <c r="AD303" s="239"/>
      <c r="AE303" s="239"/>
      <c r="AF303" s="239"/>
      <c r="AG303" s="239"/>
      <c r="AH303" s="42">
        <f t="shared" si="50"/>
        <v>0</v>
      </c>
    </row>
    <row r="304" spans="1:34" ht="25.5" x14ac:dyDescent="0.25">
      <c r="A304" s="592"/>
      <c r="B304" s="590"/>
      <c r="C304" s="534" t="s">
        <v>2006</v>
      </c>
      <c r="D304" s="384" t="s">
        <v>2005</v>
      </c>
      <c r="E304" s="107">
        <v>1</v>
      </c>
      <c r="F304" s="107" t="s">
        <v>2402</v>
      </c>
      <c r="G304" s="279">
        <f>IFERROR(VLOOKUP(D304,Baza_cen[],4,0),0)</f>
        <v>88.26</v>
      </c>
      <c r="H304" s="520">
        <f>VLOOKUP(K304,RABATY!$B$7:$C$35,2,0)</f>
        <v>0</v>
      </c>
      <c r="I304" s="109">
        <f t="shared" si="49"/>
        <v>88.26</v>
      </c>
      <c r="K304" s="518" t="str">
        <f>RABATY!$B$31</f>
        <v>S_05</v>
      </c>
      <c r="P304" s="35"/>
      <c r="Q304" s="274" t="s">
        <v>2402</v>
      </c>
      <c r="R304" s="239"/>
      <c r="S304" s="239"/>
      <c r="T304" s="239"/>
      <c r="U304" s="239"/>
      <c r="V304" s="239"/>
      <c r="W304" s="239"/>
      <c r="X304" s="239"/>
      <c r="Y304" s="239"/>
      <c r="Z304" s="239"/>
      <c r="AA304" s="239"/>
      <c r="AB304" s="239"/>
      <c r="AC304" s="239"/>
      <c r="AD304" s="239"/>
      <c r="AE304" s="239"/>
      <c r="AF304" s="239"/>
      <c r="AG304" s="239"/>
      <c r="AH304" s="42">
        <f t="shared" si="50"/>
        <v>0</v>
      </c>
    </row>
    <row r="305" spans="1:34" ht="25.5" x14ac:dyDescent="0.25">
      <c r="A305" s="592"/>
      <c r="B305" s="590"/>
      <c r="C305" s="535" t="s">
        <v>2008</v>
      </c>
      <c r="D305" s="385" t="s">
        <v>2007</v>
      </c>
      <c r="E305" s="112">
        <v>1</v>
      </c>
      <c r="F305" s="112" t="s">
        <v>2402</v>
      </c>
      <c r="G305" s="279">
        <f>IFERROR(VLOOKUP(D305,Baza_cen[],4,0),0)</f>
        <v>116.9</v>
      </c>
      <c r="H305" s="520">
        <f>VLOOKUP(K305,RABATY!$B$7:$C$35,2,0)</f>
        <v>0</v>
      </c>
      <c r="I305" s="109">
        <f t="shared" si="49"/>
        <v>116.9</v>
      </c>
      <c r="K305" s="518" t="str">
        <f>RABATY!$B$31</f>
        <v>S_05</v>
      </c>
      <c r="P305" s="35"/>
      <c r="Q305" s="274" t="s">
        <v>2402</v>
      </c>
      <c r="R305" s="239"/>
      <c r="S305" s="239"/>
      <c r="T305" s="239"/>
      <c r="U305" s="239"/>
      <c r="V305" s="239"/>
      <c r="W305" s="239"/>
      <c r="X305" s="239"/>
      <c r="Y305" s="239"/>
      <c r="Z305" s="239"/>
      <c r="AA305" s="239"/>
      <c r="AB305" s="239"/>
      <c r="AC305" s="239"/>
      <c r="AD305" s="239"/>
      <c r="AE305" s="239"/>
      <c r="AF305" s="239"/>
      <c r="AG305" s="239"/>
      <c r="AH305" s="42">
        <f t="shared" si="50"/>
        <v>0</v>
      </c>
    </row>
    <row r="306" spans="1:34" ht="25.5" x14ac:dyDescent="0.25">
      <c r="A306" s="592"/>
      <c r="B306" s="590"/>
      <c r="C306" s="535" t="s">
        <v>2010</v>
      </c>
      <c r="D306" s="385" t="s">
        <v>2009</v>
      </c>
      <c r="E306" s="112">
        <v>1</v>
      </c>
      <c r="F306" s="112" t="s">
        <v>2402</v>
      </c>
      <c r="G306" s="279">
        <f>IFERROR(VLOOKUP(D306,Baza_cen[],4,0),0)</f>
        <v>134.63</v>
      </c>
      <c r="H306" s="520">
        <f>VLOOKUP(K306,RABATY!$B$7:$C$35,2,0)</f>
        <v>0</v>
      </c>
      <c r="I306" s="109">
        <f t="shared" si="49"/>
        <v>134.63</v>
      </c>
      <c r="K306" s="518" t="str">
        <f>RABATY!$B$31</f>
        <v>S_05</v>
      </c>
      <c r="P306" s="35"/>
      <c r="Q306" s="274" t="s">
        <v>2402</v>
      </c>
      <c r="R306" s="239"/>
      <c r="S306" s="239"/>
      <c r="T306" s="239"/>
      <c r="U306" s="239"/>
      <c r="V306" s="239"/>
      <c r="W306" s="239"/>
      <c r="X306" s="239"/>
      <c r="Y306" s="239"/>
      <c r="Z306" s="239"/>
      <c r="AA306" s="239"/>
      <c r="AB306" s="239"/>
      <c r="AC306" s="239"/>
      <c r="AD306" s="239"/>
      <c r="AE306" s="239"/>
      <c r="AF306" s="239"/>
      <c r="AG306" s="239"/>
      <c r="AH306" s="42">
        <f t="shared" si="50"/>
        <v>0</v>
      </c>
    </row>
    <row r="307" spans="1:34" ht="25.5" x14ac:dyDescent="0.25">
      <c r="A307" s="592"/>
      <c r="B307" s="590"/>
      <c r="C307" s="535" t="s">
        <v>2012</v>
      </c>
      <c r="D307" s="385" t="s">
        <v>2011</v>
      </c>
      <c r="E307" s="112">
        <v>1</v>
      </c>
      <c r="F307" s="112" t="s">
        <v>2402</v>
      </c>
      <c r="G307" s="279">
        <f>IFERROR(VLOOKUP(D307,Baza_cen[],4,0),0)</f>
        <v>152.07</v>
      </c>
      <c r="H307" s="520">
        <f>VLOOKUP(K307,RABATY!$B$7:$C$35,2,0)</f>
        <v>0</v>
      </c>
      <c r="I307" s="109">
        <f t="shared" si="49"/>
        <v>152.07</v>
      </c>
      <c r="K307" s="518" t="str">
        <f>RABATY!$B$31</f>
        <v>S_05</v>
      </c>
      <c r="P307" s="35"/>
      <c r="Q307" s="274" t="s">
        <v>2402</v>
      </c>
      <c r="R307" s="239"/>
      <c r="S307" s="239"/>
      <c r="T307" s="239"/>
      <c r="U307" s="239"/>
      <c r="V307" s="239"/>
      <c r="W307" s="239"/>
      <c r="X307" s="239"/>
      <c r="Y307" s="239"/>
      <c r="Z307" s="239"/>
      <c r="AA307" s="239"/>
      <c r="AB307" s="239"/>
      <c r="AC307" s="239"/>
      <c r="AD307" s="239"/>
      <c r="AE307" s="239"/>
      <c r="AF307" s="239"/>
      <c r="AG307" s="239"/>
      <c r="AH307" s="42">
        <f t="shared" si="50"/>
        <v>0</v>
      </c>
    </row>
    <row r="308" spans="1:34" ht="25.5" x14ac:dyDescent="0.25">
      <c r="A308" s="592"/>
      <c r="B308" s="590"/>
      <c r="C308" s="535" t="s">
        <v>2014</v>
      </c>
      <c r="D308" s="385" t="s">
        <v>2013</v>
      </c>
      <c r="E308" s="112">
        <v>1</v>
      </c>
      <c r="F308" s="112" t="s">
        <v>2402</v>
      </c>
      <c r="G308" s="279">
        <f>IFERROR(VLOOKUP(D308,Baza_cen[],4,0),0)</f>
        <v>172.25</v>
      </c>
      <c r="H308" s="520">
        <f>VLOOKUP(K308,RABATY!$B$7:$C$35,2,0)</f>
        <v>0</v>
      </c>
      <c r="I308" s="109">
        <f t="shared" si="49"/>
        <v>172.25</v>
      </c>
      <c r="K308" s="518" t="str">
        <f>RABATY!$B$31</f>
        <v>S_05</v>
      </c>
      <c r="P308" s="35"/>
      <c r="Q308" s="274" t="s">
        <v>2402</v>
      </c>
      <c r="R308" s="239"/>
      <c r="S308" s="239"/>
      <c r="T308" s="239"/>
      <c r="U308" s="239"/>
      <c r="V308" s="239"/>
      <c r="W308" s="239"/>
      <c r="X308" s="239"/>
      <c r="Y308" s="239"/>
      <c r="Z308" s="239"/>
      <c r="AA308" s="239"/>
      <c r="AB308" s="239"/>
      <c r="AC308" s="239"/>
      <c r="AD308" s="239"/>
      <c r="AE308" s="239"/>
      <c r="AF308" s="239"/>
      <c r="AG308" s="239"/>
      <c r="AH308" s="42">
        <f t="shared" si="50"/>
        <v>0</v>
      </c>
    </row>
    <row r="309" spans="1:34" ht="25.5" x14ac:dyDescent="0.25">
      <c r="A309" s="592"/>
      <c r="B309" s="590"/>
      <c r="C309" s="535" t="s">
        <v>2016</v>
      </c>
      <c r="D309" s="385" t="s">
        <v>2015</v>
      </c>
      <c r="E309" s="112">
        <v>1</v>
      </c>
      <c r="F309" s="112" t="s">
        <v>2402</v>
      </c>
      <c r="G309" s="279">
        <f>IFERROR(VLOOKUP(D309,Baza_cen[],4,0),0)</f>
        <v>196.33</v>
      </c>
      <c r="H309" s="520">
        <f>VLOOKUP(K309,RABATY!$B$7:$C$35,2,0)</f>
        <v>0</v>
      </c>
      <c r="I309" s="109">
        <f t="shared" si="49"/>
        <v>196.33</v>
      </c>
      <c r="K309" s="518" t="str">
        <f>RABATY!$B$31</f>
        <v>S_05</v>
      </c>
      <c r="P309" s="35"/>
      <c r="Q309" s="274" t="s">
        <v>2402</v>
      </c>
      <c r="R309" s="239"/>
      <c r="S309" s="239"/>
      <c r="T309" s="239"/>
      <c r="U309" s="239"/>
      <c r="V309" s="239"/>
      <c r="W309" s="239"/>
      <c r="X309" s="239"/>
      <c r="Y309" s="239"/>
      <c r="Z309" s="239"/>
      <c r="AA309" s="239"/>
      <c r="AB309" s="239"/>
      <c r="AC309" s="239"/>
      <c r="AD309" s="239"/>
      <c r="AE309" s="239"/>
      <c r="AF309" s="239"/>
      <c r="AG309" s="239"/>
      <c r="AH309" s="42">
        <f t="shared" si="50"/>
        <v>0</v>
      </c>
    </row>
    <row r="310" spans="1:34" ht="25.5" x14ac:dyDescent="0.25">
      <c r="A310" s="593"/>
      <c r="B310" s="591"/>
      <c r="C310" s="351" t="s">
        <v>2018</v>
      </c>
      <c r="D310" s="349" t="s">
        <v>2017</v>
      </c>
      <c r="E310" s="186">
        <v>1</v>
      </c>
      <c r="F310" s="186" t="s">
        <v>2402</v>
      </c>
      <c r="G310" s="228">
        <f>IFERROR(VLOOKUP(D310,Baza_cen[],4,0),0)</f>
        <v>238.24</v>
      </c>
      <c r="H310" s="521">
        <f>VLOOKUP(K310,RABATY!$B$7:$C$35,2,0)</f>
        <v>0</v>
      </c>
      <c r="I310" s="519">
        <f t="shared" si="49"/>
        <v>238.24</v>
      </c>
      <c r="K310" s="518" t="str">
        <f>RABATY!$B$31</f>
        <v>S_05</v>
      </c>
      <c r="P310" s="35"/>
      <c r="Q310" s="274" t="s">
        <v>2402</v>
      </c>
      <c r="R310" s="239"/>
      <c r="S310" s="239"/>
      <c r="T310" s="239"/>
      <c r="U310" s="239"/>
      <c r="V310" s="239"/>
      <c r="W310" s="239"/>
      <c r="X310" s="239"/>
      <c r="Y310" s="239"/>
      <c r="Z310" s="239"/>
      <c r="AA310" s="239"/>
      <c r="AB310" s="239"/>
      <c r="AC310" s="239"/>
      <c r="AD310" s="239"/>
      <c r="AE310" s="239"/>
      <c r="AF310" s="239"/>
      <c r="AG310" s="239"/>
      <c r="AH310" s="42">
        <f t="shared" si="50"/>
        <v>0</v>
      </c>
    </row>
    <row r="311" spans="1:34" ht="15" x14ac:dyDescent="0.25">
      <c r="A311" s="352"/>
      <c r="B311" s="352"/>
      <c r="C311" s="536"/>
      <c r="D311" s="386"/>
      <c r="E311" s="387"/>
      <c r="F311" s="387"/>
      <c r="G311" s="388"/>
      <c r="H311" s="522"/>
      <c r="I311" s="45"/>
      <c r="P311" s="119"/>
      <c r="Q311" s="119"/>
      <c r="R311" s="239"/>
      <c r="S311" s="239"/>
      <c r="T311" s="239"/>
      <c r="U311" s="239"/>
      <c r="V311" s="239"/>
      <c r="W311" s="239"/>
      <c r="X311" s="239"/>
      <c r="Y311" s="239"/>
      <c r="Z311" s="239"/>
      <c r="AA311" s="239"/>
      <c r="AB311" s="239"/>
      <c r="AC311" s="239"/>
      <c r="AD311" s="239"/>
      <c r="AE311" s="239"/>
      <c r="AF311" s="239"/>
      <c r="AG311" s="239"/>
      <c r="AH311" s="76"/>
    </row>
    <row r="312" spans="1:34" ht="18" customHeight="1" x14ac:dyDescent="0.25">
      <c r="A312" s="592"/>
      <c r="B312" s="657" t="s">
        <v>2662</v>
      </c>
      <c r="C312" s="534" t="s">
        <v>2020</v>
      </c>
      <c r="D312" s="384" t="s">
        <v>2019</v>
      </c>
      <c r="E312" s="107">
        <v>1</v>
      </c>
      <c r="F312" s="107" t="s">
        <v>2402</v>
      </c>
      <c r="G312" s="279">
        <f>IFERROR(VLOOKUP(D312,Baza_cen[],4,0),0)</f>
        <v>108.53</v>
      </c>
      <c r="H312" s="520">
        <f>VLOOKUP(K312,RABATY!$B$7:$C$35,2,0)</f>
        <v>0</v>
      </c>
      <c r="I312" s="109">
        <f t="shared" ref="I312:I319" si="51">G312*(1-H$5)</f>
        <v>108.53</v>
      </c>
      <c r="K312" s="518" t="str">
        <f>RABATY!$B$31</f>
        <v>S_05</v>
      </c>
      <c r="P312" s="35"/>
      <c r="Q312" s="274" t="s">
        <v>2402</v>
      </c>
      <c r="R312" s="239"/>
      <c r="S312" s="239"/>
      <c r="T312" s="239"/>
      <c r="U312" s="239"/>
      <c r="V312" s="239"/>
      <c r="W312" s="239"/>
      <c r="X312" s="239"/>
      <c r="Y312" s="239"/>
      <c r="Z312" s="239"/>
      <c r="AA312" s="239"/>
      <c r="AB312" s="239"/>
      <c r="AC312" s="239"/>
      <c r="AD312" s="239"/>
      <c r="AE312" s="239"/>
      <c r="AF312" s="239"/>
      <c r="AG312" s="239"/>
      <c r="AH312" s="42">
        <f t="shared" ref="AH312:AH319" si="52">P312*I312</f>
        <v>0</v>
      </c>
    </row>
    <row r="313" spans="1:34" ht="18" customHeight="1" x14ac:dyDescent="0.25">
      <c r="A313" s="592"/>
      <c r="B313" s="658"/>
      <c r="C313" s="535" t="s">
        <v>2022</v>
      </c>
      <c r="D313" s="385" t="s">
        <v>2021</v>
      </c>
      <c r="E313" s="112">
        <v>1</v>
      </c>
      <c r="F313" s="112" t="s">
        <v>2402</v>
      </c>
      <c r="G313" s="279">
        <f>IFERROR(VLOOKUP(D313,Baza_cen[],4,0),0)</f>
        <v>125.93</v>
      </c>
      <c r="H313" s="520">
        <f>VLOOKUP(K313,RABATY!$B$7:$C$35,2,0)</f>
        <v>0</v>
      </c>
      <c r="I313" s="109">
        <f t="shared" si="51"/>
        <v>125.93</v>
      </c>
      <c r="K313" s="518" t="str">
        <f>RABATY!$B$31</f>
        <v>S_05</v>
      </c>
      <c r="P313" s="35"/>
      <c r="Q313" s="274" t="s">
        <v>2402</v>
      </c>
      <c r="R313" s="239"/>
      <c r="S313" s="239"/>
      <c r="T313" s="239"/>
      <c r="U313" s="239"/>
      <c r="V313" s="239"/>
      <c r="W313" s="239"/>
      <c r="X313" s="239"/>
      <c r="Y313" s="239"/>
      <c r="Z313" s="239"/>
      <c r="AA313" s="239"/>
      <c r="AB313" s="239"/>
      <c r="AC313" s="239"/>
      <c r="AD313" s="239"/>
      <c r="AE313" s="239"/>
      <c r="AF313" s="239"/>
      <c r="AG313" s="239"/>
      <c r="AH313" s="42">
        <f t="shared" si="52"/>
        <v>0</v>
      </c>
    </row>
    <row r="314" spans="1:34" ht="18" customHeight="1" x14ac:dyDescent="0.25">
      <c r="A314" s="592"/>
      <c r="B314" s="658"/>
      <c r="C314" s="535" t="s">
        <v>2024</v>
      </c>
      <c r="D314" s="385" t="s">
        <v>2023</v>
      </c>
      <c r="E314" s="112">
        <v>1</v>
      </c>
      <c r="F314" s="112" t="s">
        <v>2402</v>
      </c>
      <c r="G314" s="279">
        <f>IFERROR(VLOOKUP(D314,Baza_cen[],4,0),0)</f>
        <v>139.77000000000001</v>
      </c>
      <c r="H314" s="520">
        <f>VLOOKUP(K314,RABATY!$B$7:$C$35,2,0)</f>
        <v>0</v>
      </c>
      <c r="I314" s="109">
        <f t="shared" si="51"/>
        <v>139.77000000000001</v>
      </c>
      <c r="K314" s="518" t="str">
        <f>RABATY!$B$31</f>
        <v>S_05</v>
      </c>
      <c r="P314" s="35"/>
      <c r="Q314" s="274" t="s">
        <v>2402</v>
      </c>
      <c r="R314" s="239"/>
      <c r="S314" s="239"/>
      <c r="T314" s="239"/>
      <c r="U314" s="239"/>
      <c r="V314" s="239"/>
      <c r="W314" s="239"/>
      <c r="X314" s="239"/>
      <c r="Y314" s="239"/>
      <c r="Z314" s="239"/>
      <c r="AA314" s="239"/>
      <c r="AB314" s="239"/>
      <c r="AC314" s="239"/>
      <c r="AD314" s="239"/>
      <c r="AE314" s="239"/>
      <c r="AF314" s="239"/>
      <c r="AG314" s="239"/>
      <c r="AH314" s="42">
        <f t="shared" si="52"/>
        <v>0</v>
      </c>
    </row>
    <row r="315" spans="1:34" ht="18" customHeight="1" x14ac:dyDescent="0.25">
      <c r="A315" s="592"/>
      <c r="B315" s="658"/>
      <c r="C315" s="533" t="s">
        <v>2026</v>
      </c>
      <c r="D315" s="375" t="s">
        <v>2025</v>
      </c>
      <c r="E315" s="213">
        <v>1</v>
      </c>
      <c r="F315" s="213" t="s">
        <v>2402</v>
      </c>
      <c r="G315" s="382">
        <f>IFERROR(VLOOKUP(D315,Baza_cen[],4,0),0)</f>
        <v>160.38</v>
      </c>
      <c r="H315" s="520">
        <f>VLOOKUP(K315,RABATY!$B$7:$C$35,2,0)</f>
        <v>0</v>
      </c>
      <c r="I315" s="109">
        <f t="shared" si="51"/>
        <v>160.38</v>
      </c>
      <c r="K315" s="518" t="str">
        <f>RABATY!$B$31</f>
        <v>S_05</v>
      </c>
      <c r="P315" s="35"/>
      <c r="Q315" s="274" t="s">
        <v>2402</v>
      </c>
      <c r="R315" s="239"/>
      <c r="S315" s="239"/>
      <c r="T315" s="239"/>
      <c r="U315" s="239"/>
      <c r="V315" s="239"/>
      <c r="W315" s="239"/>
      <c r="X315" s="239"/>
      <c r="Y315" s="239"/>
      <c r="Z315" s="239"/>
      <c r="AA315" s="239"/>
      <c r="AB315" s="239"/>
      <c r="AC315" s="239"/>
      <c r="AD315" s="239"/>
      <c r="AE315" s="239"/>
      <c r="AF315" s="239"/>
      <c r="AG315" s="239"/>
      <c r="AH315" s="42">
        <f t="shared" si="52"/>
        <v>0</v>
      </c>
    </row>
    <row r="316" spans="1:34" ht="18" customHeight="1" x14ac:dyDescent="0.25">
      <c r="A316" s="592"/>
      <c r="B316" s="658"/>
      <c r="C316" s="534" t="s">
        <v>2028</v>
      </c>
      <c r="D316" s="384" t="s">
        <v>2027</v>
      </c>
      <c r="E316" s="107">
        <v>1</v>
      </c>
      <c r="F316" s="107" t="s">
        <v>2402</v>
      </c>
      <c r="G316" s="279">
        <f>IFERROR(VLOOKUP(D316,Baza_cen[],4,0),0)</f>
        <v>130.13999999999999</v>
      </c>
      <c r="H316" s="520">
        <f>VLOOKUP(K316,RABATY!$B$7:$C$35,2,0)</f>
        <v>0</v>
      </c>
      <c r="I316" s="109">
        <f t="shared" si="51"/>
        <v>130.13999999999999</v>
      </c>
      <c r="K316" s="518" t="str">
        <f>RABATY!$B$31</f>
        <v>S_05</v>
      </c>
      <c r="P316" s="35"/>
      <c r="Q316" s="274" t="s">
        <v>2402</v>
      </c>
      <c r="R316" s="239"/>
      <c r="S316" s="239"/>
      <c r="T316" s="239"/>
      <c r="U316" s="239"/>
      <c r="V316" s="239"/>
      <c r="W316" s="239"/>
      <c r="X316" s="239"/>
      <c r="Y316" s="239"/>
      <c r="Z316" s="239"/>
      <c r="AA316" s="239"/>
      <c r="AB316" s="239"/>
      <c r="AC316" s="239"/>
      <c r="AD316" s="239"/>
      <c r="AE316" s="239"/>
      <c r="AF316" s="239"/>
      <c r="AG316" s="239"/>
      <c r="AH316" s="42">
        <f t="shared" si="52"/>
        <v>0</v>
      </c>
    </row>
    <row r="317" spans="1:34" ht="18" customHeight="1" x14ac:dyDescent="0.25">
      <c r="A317" s="592"/>
      <c r="B317" s="658"/>
      <c r="C317" s="537" t="s">
        <v>2030</v>
      </c>
      <c r="D317" s="385" t="s">
        <v>2029</v>
      </c>
      <c r="E317" s="389">
        <v>1</v>
      </c>
      <c r="F317" s="389" t="s">
        <v>2402</v>
      </c>
      <c r="G317" s="279">
        <f>IFERROR(VLOOKUP(D317,Baza_cen[],4,0),0)</f>
        <v>141.65</v>
      </c>
      <c r="H317" s="520">
        <f>VLOOKUP(K317,RABATY!$B$7:$C$35,2,0)</f>
        <v>0</v>
      </c>
      <c r="I317" s="109">
        <f t="shared" si="51"/>
        <v>141.65</v>
      </c>
      <c r="K317" s="518" t="str">
        <f>RABATY!$B$31</f>
        <v>S_05</v>
      </c>
      <c r="P317" s="35"/>
      <c r="Q317" s="274" t="s">
        <v>2402</v>
      </c>
      <c r="R317" s="239"/>
      <c r="S317" s="239"/>
      <c r="T317" s="239"/>
      <c r="U317" s="239"/>
      <c r="V317" s="239"/>
      <c r="W317" s="239"/>
      <c r="X317" s="239"/>
      <c r="Y317" s="239"/>
      <c r="Z317" s="239"/>
      <c r="AA317" s="239"/>
      <c r="AB317" s="239"/>
      <c r="AC317" s="239"/>
      <c r="AD317" s="239"/>
      <c r="AE317" s="239"/>
      <c r="AF317" s="239"/>
      <c r="AG317" s="239"/>
      <c r="AH317" s="42">
        <f t="shared" si="52"/>
        <v>0</v>
      </c>
    </row>
    <row r="318" spans="1:34" ht="18" customHeight="1" x14ac:dyDescent="0.25">
      <c r="A318" s="592"/>
      <c r="B318" s="658"/>
      <c r="C318" s="537" t="s">
        <v>2032</v>
      </c>
      <c r="D318" s="385" t="s">
        <v>2031</v>
      </c>
      <c r="E318" s="389">
        <v>1</v>
      </c>
      <c r="F318" s="389" t="s">
        <v>2402</v>
      </c>
      <c r="G318" s="279">
        <f>IFERROR(VLOOKUP(D318,Baza_cen[],4,0),0)</f>
        <v>160.06</v>
      </c>
      <c r="H318" s="520">
        <f>VLOOKUP(K318,RABATY!$B$7:$C$35,2,0)</f>
        <v>0</v>
      </c>
      <c r="I318" s="109">
        <f t="shared" si="51"/>
        <v>160.06</v>
      </c>
      <c r="K318" s="518" t="str">
        <f>RABATY!$B$31</f>
        <v>S_05</v>
      </c>
      <c r="P318" s="35"/>
      <c r="Q318" s="274" t="s">
        <v>2402</v>
      </c>
      <c r="R318" s="239"/>
      <c r="S318" s="239"/>
      <c r="T318" s="239"/>
      <c r="U318" s="239"/>
      <c r="V318" s="239"/>
      <c r="W318" s="239"/>
      <c r="X318" s="239"/>
      <c r="Y318" s="239"/>
      <c r="Z318" s="239"/>
      <c r="AA318" s="239"/>
      <c r="AB318" s="239"/>
      <c r="AC318" s="239"/>
      <c r="AD318" s="239"/>
      <c r="AE318" s="239"/>
      <c r="AF318" s="239"/>
      <c r="AG318" s="239"/>
      <c r="AH318" s="42">
        <f t="shared" si="52"/>
        <v>0</v>
      </c>
    </row>
    <row r="319" spans="1:34" ht="18" customHeight="1" x14ac:dyDescent="0.25">
      <c r="A319" s="593"/>
      <c r="B319" s="659"/>
      <c r="C319" s="90" t="s">
        <v>2034</v>
      </c>
      <c r="D319" s="349" t="s">
        <v>2033</v>
      </c>
      <c r="E319" s="377">
        <v>1</v>
      </c>
      <c r="F319" s="377" t="s">
        <v>2402</v>
      </c>
      <c r="G319" s="228">
        <f>IFERROR(VLOOKUP(D319,Baza_cen[],4,0),0)</f>
        <v>185.25</v>
      </c>
      <c r="H319" s="521">
        <f>VLOOKUP(K319,RABATY!$B$7:$C$35,2,0)</f>
        <v>0</v>
      </c>
      <c r="I319" s="519">
        <f t="shared" si="51"/>
        <v>185.25</v>
      </c>
      <c r="K319" s="518" t="str">
        <f>RABATY!$B$31</f>
        <v>S_05</v>
      </c>
      <c r="P319" s="35"/>
      <c r="Q319" s="274" t="s">
        <v>2402</v>
      </c>
      <c r="R319" s="239"/>
      <c r="S319" s="239"/>
      <c r="T319" s="239"/>
      <c r="U319" s="239"/>
      <c r="V319" s="239"/>
      <c r="W319" s="239"/>
      <c r="X319" s="239"/>
      <c r="Y319" s="239"/>
      <c r="Z319" s="239"/>
      <c r="AA319" s="239"/>
      <c r="AB319" s="239"/>
      <c r="AC319" s="239"/>
      <c r="AD319" s="239"/>
      <c r="AE319" s="239"/>
      <c r="AF319" s="239"/>
      <c r="AG319" s="239"/>
      <c r="AH319" s="42">
        <f t="shared" si="52"/>
        <v>0</v>
      </c>
    </row>
    <row r="320" spans="1:34" ht="15" x14ac:dyDescent="0.25">
      <c r="C320" s="367"/>
      <c r="E320" s="267"/>
      <c r="F320" s="27"/>
      <c r="G320" s="177"/>
      <c r="H320" s="522"/>
      <c r="I320" s="45"/>
      <c r="P320" s="119"/>
      <c r="Q320" s="119"/>
      <c r="R320" s="239"/>
      <c r="S320" s="239"/>
      <c r="T320" s="239"/>
      <c r="U320" s="239"/>
      <c r="V320" s="239"/>
      <c r="W320" s="239"/>
      <c r="X320" s="239"/>
      <c r="Y320" s="239"/>
      <c r="Z320" s="239"/>
      <c r="AA320" s="239"/>
      <c r="AB320" s="239"/>
      <c r="AC320" s="239"/>
      <c r="AD320" s="239"/>
      <c r="AE320" s="239"/>
      <c r="AF320" s="239"/>
      <c r="AG320" s="239"/>
      <c r="AH320" s="76"/>
    </row>
    <row r="321" spans="1:34" ht="141" customHeight="1" x14ac:dyDescent="0.25">
      <c r="A321" s="592"/>
      <c r="B321" s="657" t="s">
        <v>2663</v>
      </c>
      <c r="C321" s="538" t="s">
        <v>2036</v>
      </c>
      <c r="D321" s="384" t="s">
        <v>2035</v>
      </c>
      <c r="E321" s="390">
        <v>1</v>
      </c>
      <c r="F321" s="390" t="s">
        <v>2402</v>
      </c>
      <c r="G321" s="279">
        <f>IFERROR(VLOOKUP(D321,Baza_cen[],4,0),0)</f>
        <v>9.76</v>
      </c>
      <c r="H321" s="520">
        <f>VLOOKUP(K321,RABATY!$B$7:$C$35,2,0)</f>
        <v>0</v>
      </c>
      <c r="I321" s="109">
        <f t="shared" ref="I321:I322" si="53">G321*(1-H$5)</f>
        <v>9.76</v>
      </c>
      <c r="K321" s="518" t="str">
        <f>RABATY!$B$27</f>
        <v>S_01</v>
      </c>
      <c r="P321" s="35"/>
      <c r="Q321" s="274" t="s">
        <v>2402</v>
      </c>
      <c r="R321" s="239"/>
      <c r="S321" s="239"/>
      <c r="T321" s="239"/>
      <c r="U321" s="239"/>
      <c r="V321" s="239"/>
      <c r="W321" s="239"/>
      <c r="X321" s="239"/>
      <c r="Y321" s="239"/>
      <c r="Z321" s="239"/>
      <c r="AA321" s="239"/>
      <c r="AB321" s="239"/>
      <c r="AC321" s="239"/>
      <c r="AD321" s="239"/>
      <c r="AE321" s="239"/>
      <c r="AF321" s="239"/>
      <c r="AG321" s="239"/>
      <c r="AH321" s="42">
        <f>P321*I321</f>
        <v>0</v>
      </c>
    </row>
    <row r="322" spans="1:34" ht="141" customHeight="1" x14ac:dyDescent="0.25">
      <c r="A322" s="593"/>
      <c r="B322" s="659"/>
      <c r="C322" s="90" t="s">
        <v>2038</v>
      </c>
      <c r="D322" s="349" t="s">
        <v>2037</v>
      </c>
      <c r="E322" s="377">
        <v>1</v>
      </c>
      <c r="F322" s="377" t="s">
        <v>2402</v>
      </c>
      <c r="G322" s="228">
        <f>IFERROR(VLOOKUP(D322,Baza_cen[],4,0),0)</f>
        <v>13.09</v>
      </c>
      <c r="H322" s="521">
        <f>VLOOKUP(K322,RABATY!$B$7:$C$35,2,0)</f>
        <v>0</v>
      </c>
      <c r="I322" s="519">
        <f t="shared" si="53"/>
        <v>13.09</v>
      </c>
      <c r="K322" s="518" t="str">
        <f>RABATY!$B$27</f>
        <v>S_01</v>
      </c>
      <c r="P322" s="35"/>
      <c r="Q322" s="274" t="s">
        <v>2402</v>
      </c>
      <c r="R322" s="239"/>
      <c r="S322" s="239"/>
      <c r="T322" s="239"/>
      <c r="U322" s="239"/>
      <c r="V322" s="239"/>
      <c r="W322" s="239"/>
      <c r="X322" s="239"/>
      <c r="Y322" s="239"/>
      <c r="Z322" s="239"/>
      <c r="AA322" s="239"/>
      <c r="AB322" s="239"/>
      <c r="AC322" s="239"/>
      <c r="AD322" s="239"/>
      <c r="AE322" s="239"/>
      <c r="AF322" s="239"/>
      <c r="AG322" s="239"/>
      <c r="AH322" s="42">
        <f>P322*I322</f>
        <v>0</v>
      </c>
    </row>
    <row r="323" spans="1:34" ht="15" x14ac:dyDescent="0.25">
      <c r="C323" s="367"/>
      <c r="E323" s="267"/>
      <c r="F323" s="27"/>
      <c r="G323" s="177"/>
      <c r="H323" s="522"/>
      <c r="I323" s="45"/>
      <c r="P323" s="119"/>
      <c r="Q323" s="119"/>
      <c r="R323" s="239"/>
      <c r="S323" s="239"/>
      <c r="T323" s="239"/>
      <c r="U323" s="239"/>
      <c r="V323" s="239"/>
      <c r="W323" s="239"/>
      <c r="X323" s="239"/>
      <c r="Y323" s="239"/>
      <c r="Z323" s="239"/>
      <c r="AA323" s="239"/>
      <c r="AB323" s="239"/>
      <c r="AC323" s="239"/>
      <c r="AD323" s="239"/>
      <c r="AE323" s="239"/>
      <c r="AF323" s="239"/>
      <c r="AG323" s="239"/>
      <c r="AH323" s="76"/>
    </row>
    <row r="324" spans="1:34" ht="30" customHeight="1" x14ac:dyDescent="0.25">
      <c r="A324" s="592"/>
      <c r="B324" s="658"/>
      <c r="C324" s="534" t="s">
        <v>3934</v>
      </c>
      <c r="D324" s="384" t="s">
        <v>3937</v>
      </c>
      <c r="E324" s="107">
        <v>12</v>
      </c>
      <c r="F324" s="107" t="s">
        <v>2664</v>
      </c>
      <c r="G324" s="279">
        <f>IFERROR(VLOOKUP(D324,Baza_cen[],4,0),0)</f>
        <v>2.19</v>
      </c>
      <c r="H324" s="520">
        <f>VLOOKUP(K324,RABATY!$B$7:$C$35,2,0)</f>
        <v>0</v>
      </c>
      <c r="I324" s="109">
        <f t="shared" ref="I324:I353" si="54">G324*(1-H$5)</f>
        <v>2.19</v>
      </c>
      <c r="K324" s="518" t="str">
        <f>RABATY!$B$27</f>
        <v>S_01</v>
      </c>
      <c r="P324" s="35"/>
      <c r="Q324" s="274" t="s">
        <v>2664</v>
      </c>
      <c r="R324" s="239"/>
      <c r="S324" s="239"/>
      <c r="T324" s="239"/>
      <c r="U324" s="239"/>
      <c r="V324" s="239"/>
      <c r="W324" s="239"/>
      <c r="X324" s="239"/>
      <c r="Y324" s="239"/>
      <c r="Z324" s="239"/>
      <c r="AA324" s="239"/>
      <c r="AB324" s="239"/>
      <c r="AC324" s="239"/>
      <c r="AD324" s="239"/>
      <c r="AE324" s="239"/>
      <c r="AF324" s="239"/>
      <c r="AG324" s="239"/>
      <c r="AH324" s="42">
        <f t="shared" ref="AH324:AH328" si="55">P324*I324</f>
        <v>0</v>
      </c>
    </row>
    <row r="325" spans="1:34" ht="30" customHeight="1" x14ac:dyDescent="0.25">
      <c r="A325" s="592"/>
      <c r="B325" s="658"/>
      <c r="C325" s="534" t="s">
        <v>3935</v>
      </c>
      <c r="D325" s="384" t="s">
        <v>3936</v>
      </c>
      <c r="E325" s="107">
        <v>12</v>
      </c>
      <c r="F325" s="107" t="s">
        <v>2664</v>
      </c>
      <c r="G325" s="279">
        <f>IFERROR(VLOOKUP(D325,Baza_cen[],4,0),0)</f>
        <v>2.19</v>
      </c>
      <c r="H325" s="520">
        <f>VLOOKUP(K325,RABATY!$B$7:$C$35,2,0)</f>
        <v>0</v>
      </c>
      <c r="I325" s="109">
        <f t="shared" si="54"/>
        <v>2.19</v>
      </c>
      <c r="K325" s="518" t="str">
        <f>RABATY!$B$27</f>
        <v>S_01</v>
      </c>
      <c r="P325" s="35"/>
      <c r="Q325" s="274" t="s">
        <v>2664</v>
      </c>
      <c r="R325" s="239"/>
      <c r="S325" s="239"/>
      <c r="T325" s="239"/>
      <c r="U325" s="239"/>
      <c r="V325" s="239"/>
      <c r="W325" s="239"/>
      <c r="X325" s="239"/>
      <c r="Y325" s="239"/>
      <c r="Z325" s="239"/>
      <c r="AA325" s="239"/>
      <c r="AB325" s="239"/>
      <c r="AC325" s="239"/>
      <c r="AD325" s="239"/>
      <c r="AE325" s="239"/>
      <c r="AF325" s="239"/>
      <c r="AG325" s="239"/>
      <c r="AH325" s="42">
        <f t="shared" si="55"/>
        <v>0</v>
      </c>
    </row>
    <row r="326" spans="1:34" ht="30" customHeight="1" x14ac:dyDescent="0.25">
      <c r="A326" s="592"/>
      <c r="B326" s="658"/>
      <c r="C326" s="534" t="s">
        <v>2039</v>
      </c>
      <c r="D326" s="384" t="s">
        <v>4092</v>
      </c>
      <c r="E326" s="107">
        <v>12</v>
      </c>
      <c r="F326" s="107" t="s">
        <v>2664</v>
      </c>
      <c r="G326" s="279">
        <f>IFERROR(VLOOKUP(D326,Baza_cen[],4,0),0)</f>
        <v>2.19</v>
      </c>
      <c r="H326" s="520">
        <f>VLOOKUP(K326,RABATY!$B$7:$C$35,2,0)</f>
        <v>0</v>
      </c>
      <c r="I326" s="109">
        <f t="shared" si="54"/>
        <v>2.19</v>
      </c>
      <c r="K326" s="518" t="str">
        <f>RABATY!$B$27</f>
        <v>S_01</v>
      </c>
      <c r="P326" s="35"/>
      <c r="Q326" s="274" t="s">
        <v>2664</v>
      </c>
      <c r="R326" s="239"/>
      <c r="S326" s="239"/>
      <c r="T326" s="239"/>
      <c r="U326" s="239"/>
      <c r="V326" s="239"/>
      <c r="W326" s="239"/>
      <c r="X326" s="239"/>
      <c r="Y326" s="239"/>
      <c r="Z326" s="239"/>
      <c r="AA326" s="239"/>
      <c r="AB326" s="239"/>
      <c r="AC326" s="239"/>
      <c r="AD326" s="239"/>
      <c r="AE326" s="239"/>
      <c r="AF326" s="239"/>
      <c r="AG326" s="239"/>
      <c r="AH326" s="42">
        <f t="shared" si="55"/>
        <v>0</v>
      </c>
    </row>
    <row r="327" spans="1:34" ht="30" customHeight="1" x14ac:dyDescent="0.25">
      <c r="A327" s="592"/>
      <c r="B327" s="658"/>
      <c r="C327" s="535" t="s">
        <v>2040</v>
      </c>
      <c r="D327" s="385" t="s">
        <v>4093</v>
      </c>
      <c r="E327" s="112">
        <v>12</v>
      </c>
      <c r="F327" s="112" t="s">
        <v>2664</v>
      </c>
      <c r="G327" s="279">
        <f>IFERROR(VLOOKUP(D327,Baza_cen[],4,0),0)</f>
        <v>2.19</v>
      </c>
      <c r="H327" s="520">
        <f>VLOOKUP(K327,RABATY!$B$7:$C$35,2,0)</f>
        <v>0</v>
      </c>
      <c r="I327" s="109">
        <f t="shared" si="54"/>
        <v>2.19</v>
      </c>
      <c r="K327" s="518" t="str">
        <f>RABATY!$B$27</f>
        <v>S_01</v>
      </c>
      <c r="P327" s="35"/>
      <c r="Q327" s="274" t="s">
        <v>2664</v>
      </c>
      <c r="R327" s="239"/>
      <c r="S327" s="239"/>
      <c r="T327" s="239"/>
      <c r="U327" s="239"/>
      <c r="V327" s="239"/>
      <c r="W327" s="239"/>
      <c r="X327" s="239"/>
      <c r="Y327" s="239"/>
      <c r="Z327" s="239"/>
      <c r="AA327" s="239"/>
      <c r="AB327" s="239"/>
      <c r="AC327" s="239"/>
      <c r="AD327" s="239"/>
      <c r="AE327" s="239"/>
      <c r="AF327" s="239"/>
      <c r="AG327" s="239"/>
      <c r="AH327" s="42">
        <f t="shared" si="55"/>
        <v>0</v>
      </c>
    </row>
    <row r="328" spans="1:34" ht="30" customHeight="1" x14ac:dyDescent="0.25">
      <c r="A328" s="592"/>
      <c r="B328" s="658"/>
      <c r="C328" s="535" t="s">
        <v>2041</v>
      </c>
      <c r="D328" s="385" t="s">
        <v>4094</v>
      </c>
      <c r="E328" s="112">
        <v>12</v>
      </c>
      <c r="F328" s="112" t="s">
        <v>2664</v>
      </c>
      <c r="G328" s="279">
        <f>IFERROR(VLOOKUP(D328,Baza_cen[],4,0),0)</f>
        <v>2.19</v>
      </c>
      <c r="H328" s="520">
        <f>VLOOKUP(K328,RABATY!$B$7:$C$35,2,0)</f>
        <v>0</v>
      </c>
      <c r="I328" s="109">
        <f t="shared" si="54"/>
        <v>2.19</v>
      </c>
      <c r="K328" s="518" t="str">
        <f>RABATY!$B$27</f>
        <v>S_01</v>
      </c>
      <c r="P328" s="35"/>
      <c r="Q328" s="274" t="s">
        <v>2664</v>
      </c>
      <c r="R328" s="239"/>
      <c r="S328" s="239"/>
      <c r="T328" s="239"/>
      <c r="U328" s="239"/>
      <c r="V328" s="239"/>
      <c r="W328" s="239"/>
      <c r="X328" s="239"/>
      <c r="Y328" s="239"/>
      <c r="Z328" s="239"/>
      <c r="AA328" s="239"/>
      <c r="AB328" s="239"/>
      <c r="AC328" s="239"/>
      <c r="AD328" s="239"/>
      <c r="AE328" s="239"/>
      <c r="AF328" s="239"/>
      <c r="AG328" s="239"/>
      <c r="AH328" s="42">
        <f t="shared" si="55"/>
        <v>0</v>
      </c>
    </row>
    <row r="329" spans="1:34" ht="30" customHeight="1" x14ac:dyDescent="0.25">
      <c r="A329" s="592"/>
      <c r="B329" s="658"/>
      <c r="C329" s="533" t="s">
        <v>2042</v>
      </c>
      <c r="D329" s="375" t="s">
        <v>4095</v>
      </c>
      <c r="E329" s="213">
        <v>12</v>
      </c>
      <c r="F329" s="213" t="s">
        <v>2664</v>
      </c>
      <c r="G329" s="382">
        <f>IFERROR(VLOOKUP(D329,Baza_cen[],4,0),0)</f>
        <v>2.19</v>
      </c>
      <c r="H329" s="520">
        <f>VLOOKUP(K329,RABATY!$B$7:$C$35,2,0)</f>
        <v>0</v>
      </c>
      <c r="I329" s="109">
        <f t="shared" si="54"/>
        <v>2.19</v>
      </c>
      <c r="K329" s="518" t="str">
        <f>RABATY!$B$27</f>
        <v>S_01</v>
      </c>
      <c r="P329" s="35"/>
      <c r="Q329" s="274" t="s">
        <v>2664</v>
      </c>
      <c r="R329" s="239"/>
      <c r="S329" s="239"/>
      <c r="T329" s="239"/>
      <c r="U329" s="239"/>
      <c r="V329" s="239"/>
      <c r="W329" s="239"/>
      <c r="X329" s="239"/>
      <c r="Y329" s="239"/>
      <c r="Z329" s="239"/>
      <c r="AA329" s="239"/>
      <c r="AB329" s="239"/>
      <c r="AC329" s="239"/>
      <c r="AD329" s="239"/>
      <c r="AE329" s="239"/>
      <c r="AF329" s="239"/>
      <c r="AG329" s="239"/>
      <c r="AH329" s="42">
        <f t="shared" ref="AH329:AH353" si="56">P329*I329</f>
        <v>0</v>
      </c>
    </row>
    <row r="330" spans="1:34" ht="30" customHeight="1" x14ac:dyDescent="0.25">
      <c r="A330" s="592"/>
      <c r="B330" s="658"/>
      <c r="C330" s="534" t="s">
        <v>3938</v>
      </c>
      <c r="D330" s="384" t="s">
        <v>3944</v>
      </c>
      <c r="E330" s="107">
        <v>12</v>
      </c>
      <c r="F330" s="107" t="s">
        <v>2664</v>
      </c>
      <c r="G330" s="279">
        <f>IFERROR(VLOOKUP(D330,Baza_cen[],4,0),0)</f>
        <v>2.13</v>
      </c>
      <c r="H330" s="520">
        <f>VLOOKUP(K330,RABATY!$B$7:$C$35,2,0)</f>
        <v>0</v>
      </c>
      <c r="I330" s="109">
        <f t="shared" si="54"/>
        <v>2.13</v>
      </c>
      <c r="K330" s="518" t="str">
        <f>RABATY!$B$27</f>
        <v>S_01</v>
      </c>
      <c r="P330" s="35"/>
      <c r="Q330" s="274" t="s">
        <v>2664</v>
      </c>
      <c r="R330" s="239"/>
      <c r="S330" s="239"/>
      <c r="T330" s="239"/>
      <c r="U330" s="239"/>
      <c r="V330" s="239"/>
      <c r="W330" s="239"/>
      <c r="X330" s="239"/>
      <c r="Y330" s="239"/>
      <c r="Z330" s="239"/>
      <c r="AA330" s="239"/>
      <c r="AB330" s="239"/>
      <c r="AC330" s="239"/>
      <c r="AD330" s="239"/>
      <c r="AE330" s="239"/>
      <c r="AF330" s="239"/>
      <c r="AG330" s="239"/>
      <c r="AH330" s="42">
        <f t="shared" ref="AH330:AH335" si="57">P330*I330</f>
        <v>0</v>
      </c>
    </row>
    <row r="331" spans="1:34" ht="30" customHeight="1" x14ac:dyDescent="0.25">
      <c r="A331" s="592"/>
      <c r="B331" s="658"/>
      <c r="C331" s="534" t="s">
        <v>3939</v>
      </c>
      <c r="D331" s="384" t="s">
        <v>3945</v>
      </c>
      <c r="E331" s="107">
        <v>12</v>
      </c>
      <c r="F331" s="107" t="s">
        <v>2664</v>
      </c>
      <c r="G331" s="279">
        <f>IFERROR(VLOOKUP(D331,Baza_cen[],4,0),0)</f>
        <v>2.13</v>
      </c>
      <c r="H331" s="520">
        <f>VLOOKUP(K331,RABATY!$B$7:$C$35,2,0)</f>
        <v>0</v>
      </c>
      <c r="I331" s="109">
        <f t="shared" si="54"/>
        <v>2.13</v>
      </c>
      <c r="K331" s="518" t="str">
        <f>RABATY!$B$27</f>
        <v>S_01</v>
      </c>
      <c r="P331" s="35"/>
      <c r="Q331" s="274" t="s">
        <v>2664</v>
      </c>
      <c r="R331" s="239"/>
      <c r="S331" s="239"/>
      <c r="T331" s="239"/>
      <c r="U331" s="239"/>
      <c r="V331" s="239"/>
      <c r="W331" s="239"/>
      <c r="X331" s="239"/>
      <c r="Y331" s="239"/>
      <c r="Z331" s="239"/>
      <c r="AA331" s="239"/>
      <c r="AB331" s="239"/>
      <c r="AC331" s="239"/>
      <c r="AD331" s="239"/>
      <c r="AE331" s="239"/>
      <c r="AF331" s="239"/>
      <c r="AG331" s="239"/>
      <c r="AH331" s="42">
        <f t="shared" si="57"/>
        <v>0</v>
      </c>
    </row>
    <row r="332" spans="1:34" ht="30" customHeight="1" x14ac:dyDescent="0.25">
      <c r="A332" s="592"/>
      <c r="B332" s="658"/>
      <c r="C332" s="534" t="s">
        <v>3940</v>
      </c>
      <c r="D332" s="384" t="s">
        <v>3946</v>
      </c>
      <c r="E332" s="107">
        <v>12</v>
      </c>
      <c r="F332" s="107" t="s">
        <v>2664</v>
      </c>
      <c r="G332" s="279">
        <f>IFERROR(VLOOKUP(D332,Baza_cen[],4,0),0)</f>
        <v>2.13</v>
      </c>
      <c r="H332" s="520">
        <f>VLOOKUP(K332,RABATY!$B$7:$C$35,2,0)</f>
        <v>0</v>
      </c>
      <c r="I332" s="109">
        <f t="shared" si="54"/>
        <v>2.13</v>
      </c>
      <c r="K332" s="518" t="str">
        <f>RABATY!$B$27</f>
        <v>S_01</v>
      </c>
      <c r="P332" s="35"/>
      <c r="Q332" s="274" t="s">
        <v>2664</v>
      </c>
      <c r="R332" s="239"/>
      <c r="S332" s="239"/>
      <c r="T332" s="239"/>
      <c r="U332" s="239"/>
      <c r="V332" s="239"/>
      <c r="W332" s="239"/>
      <c r="X332" s="239"/>
      <c r="Y332" s="239"/>
      <c r="Z332" s="239"/>
      <c r="AA332" s="239"/>
      <c r="AB332" s="239"/>
      <c r="AC332" s="239"/>
      <c r="AD332" s="239"/>
      <c r="AE332" s="239"/>
      <c r="AF332" s="239"/>
      <c r="AG332" s="239"/>
      <c r="AH332" s="42">
        <f t="shared" si="57"/>
        <v>0</v>
      </c>
    </row>
    <row r="333" spans="1:34" ht="30" customHeight="1" x14ac:dyDescent="0.25">
      <c r="A333" s="592"/>
      <c r="B333" s="658"/>
      <c r="C333" s="535" t="s">
        <v>3941</v>
      </c>
      <c r="D333" s="385" t="s">
        <v>3947</v>
      </c>
      <c r="E333" s="112">
        <v>12</v>
      </c>
      <c r="F333" s="112" t="s">
        <v>2664</v>
      </c>
      <c r="G333" s="279">
        <f>IFERROR(VLOOKUP(D333,Baza_cen[],4,0),0)</f>
        <v>2.13</v>
      </c>
      <c r="H333" s="520">
        <f>VLOOKUP(K333,RABATY!$B$7:$C$35,2,0)</f>
        <v>0</v>
      </c>
      <c r="I333" s="109">
        <f t="shared" si="54"/>
        <v>2.13</v>
      </c>
      <c r="K333" s="518" t="str">
        <f>RABATY!$B$27</f>
        <v>S_01</v>
      </c>
      <c r="P333" s="35"/>
      <c r="Q333" s="274" t="s">
        <v>2664</v>
      </c>
      <c r="R333" s="239"/>
      <c r="S333" s="239"/>
      <c r="T333" s="239"/>
      <c r="U333" s="239"/>
      <c r="V333" s="239"/>
      <c r="W333" s="239"/>
      <c r="X333" s="239"/>
      <c r="Y333" s="239"/>
      <c r="Z333" s="239"/>
      <c r="AA333" s="239"/>
      <c r="AB333" s="239"/>
      <c r="AC333" s="239"/>
      <c r="AD333" s="239"/>
      <c r="AE333" s="239"/>
      <c r="AF333" s="239"/>
      <c r="AG333" s="239"/>
      <c r="AH333" s="42">
        <f t="shared" si="57"/>
        <v>0</v>
      </c>
    </row>
    <row r="334" spans="1:34" ht="30" customHeight="1" x14ac:dyDescent="0.25">
      <c r="A334" s="592"/>
      <c r="B334" s="658"/>
      <c r="C334" s="535" t="s">
        <v>3942</v>
      </c>
      <c r="D334" s="385" t="s">
        <v>3948</v>
      </c>
      <c r="E334" s="112">
        <v>12</v>
      </c>
      <c r="F334" s="112" t="s">
        <v>2664</v>
      </c>
      <c r="G334" s="279">
        <f>IFERROR(VLOOKUP(D334,Baza_cen[],4,0),0)</f>
        <v>2.13</v>
      </c>
      <c r="H334" s="520">
        <f>VLOOKUP(K334,RABATY!$B$7:$C$35,2,0)</f>
        <v>0</v>
      </c>
      <c r="I334" s="109">
        <f t="shared" si="54"/>
        <v>2.13</v>
      </c>
      <c r="K334" s="518" t="str">
        <f>RABATY!$B$27</f>
        <v>S_01</v>
      </c>
      <c r="P334" s="35"/>
      <c r="Q334" s="274" t="s">
        <v>2664</v>
      </c>
      <c r="R334" s="239"/>
      <c r="S334" s="239"/>
      <c r="T334" s="239"/>
      <c r="U334" s="239"/>
      <c r="V334" s="239"/>
      <c r="W334" s="239"/>
      <c r="X334" s="239"/>
      <c r="Y334" s="239"/>
      <c r="Z334" s="239"/>
      <c r="AA334" s="239"/>
      <c r="AB334" s="239"/>
      <c r="AC334" s="239"/>
      <c r="AD334" s="239"/>
      <c r="AE334" s="239"/>
      <c r="AF334" s="239"/>
      <c r="AG334" s="239"/>
      <c r="AH334" s="42">
        <f t="shared" si="57"/>
        <v>0</v>
      </c>
    </row>
    <row r="335" spans="1:34" ht="30" customHeight="1" x14ac:dyDescent="0.25">
      <c r="A335" s="592"/>
      <c r="B335" s="658"/>
      <c r="C335" s="533" t="s">
        <v>3943</v>
      </c>
      <c r="D335" s="375" t="s">
        <v>3949</v>
      </c>
      <c r="E335" s="213">
        <v>12</v>
      </c>
      <c r="F335" s="213" t="s">
        <v>2664</v>
      </c>
      <c r="G335" s="382">
        <f>IFERROR(VLOOKUP(D335,Baza_cen[],4,0),0)</f>
        <v>2.13</v>
      </c>
      <c r="H335" s="520">
        <f>VLOOKUP(K335,RABATY!$B$7:$C$35,2,0)</f>
        <v>0</v>
      </c>
      <c r="I335" s="109">
        <f t="shared" si="54"/>
        <v>2.13</v>
      </c>
      <c r="K335" s="518" t="str">
        <f>RABATY!$B$27</f>
        <v>S_01</v>
      </c>
      <c r="P335" s="35"/>
      <c r="Q335" s="274" t="s">
        <v>2664</v>
      </c>
      <c r="R335" s="239"/>
      <c r="S335" s="239"/>
      <c r="T335" s="239"/>
      <c r="U335" s="239"/>
      <c r="V335" s="239"/>
      <c r="W335" s="239"/>
      <c r="X335" s="239"/>
      <c r="Y335" s="239"/>
      <c r="Z335" s="239"/>
      <c r="AA335" s="239"/>
      <c r="AB335" s="239"/>
      <c r="AC335" s="239"/>
      <c r="AD335" s="239"/>
      <c r="AE335" s="239"/>
      <c r="AF335" s="239"/>
      <c r="AG335" s="239"/>
      <c r="AH335" s="42">
        <f t="shared" si="57"/>
        <v>0</v>
      </c>
    </row>
    <row r="336" spans="1:34" ht="30" customHeight="1" x14ac:dyDescent="0.25">
      <c r="A336" s="592"/>
      <c r="B336" s="658"/>
      <c r="C336" s="534" t="s">
        <v>3950</v>
      </c>
      <c r="D336" s="384" t="s">
        <v>3956</v>
      </c>
      <c r="E336" s="107">
        <v>12</v>
      </c>
      <c r="F336" s="107" t="s">
        <v>2664</v>
      </c>
      <c r="G336" s="279">
        <f>IFERROR(VLOOKUP(D336,Baza_cen[],4,0),0)</f>
        <v>2.29</v>
      </c>
      <c r="H336" s="520">
        <f>VLOOKUP(K336,RABATY!$B$7:$C$35,2,0)</f>
        <v>0</v>
      </c>
      <c r="I336" s="109">
        <f t="shared" si="54"/>
        <v>2.29</v>
      </c>
      <c r="K336" s="518" t="str">
        <f>RABATY!$B$27</f>
        <v>S_01</v>
      </c>
      <c r="P336" s="35"/>
      <c r="Q336" s="274" t="s">
        <v>2664</v>
      </c>
      <c r="R336" s="239"/>
      <c r="S336" s="239"/>
      <c r="T336" s="239"/>
      <c r="U336" s="239"/>
      <c r="V336" s="239"/>
      <c r="W336" s="239"/>
      <c r="X336" s="239"/>
      <c r="Y336" s="239"/>
      <c r="Z336" s="239"/>
      <c r="AA336" s="239"/>
      <c r="AB336" s="239"/>
      <c r="AC336" s="239"/>
      <c r="AD336" s="239"/>
      <c r="AE336" s="239"/>
      <c r="AF336" s="239"/>
      <c r="AG336" s="239"/>
      <c r="AH336" s="42">
        <f t="shared" ref="AH336:AH348" si="58">P336*I336</f>
        <v>0</v>
      </c>
    </row>
    <row r="337" spans="1:34" ht="30" customHeight="1" x14ac:dyDescent="0.25">
      <c r="A337" s="592"/>
      <c r="B337" s="658"/>
      <c r="C337" s="534" t="s">
        <v>3951</v>
      </c>
      <c r="D337" s="384" t="s">
        <v>3957</v>
      </c>
      <c r="E337" s="107">
        <v>12</v>
      </c>
      <c r="F337" s="107" t="s">
        <v>2664</v>
      </c>
      <c r="G337" s="279">
        <f>IFERROR(VLOOKUP(D337,Baza_cen[],4,0),0)</f>
        <v>2.29</v>
      </c>
      <c r="H337" s="520">
        <f>VLOOKUP(K337,RABATY!$B$7:$C$35,2,0)</f>
        <v>0</v>
      </c>
      <c r="I337" s="109">
        <f t="shared" si="54"/>
        <v>2.29</v>
      </c>
      <c r="K337" s="518" t="str">
        <f>RABATY!$B$27</f>
        <v>S_01</v>
      </c>
      <c r="P337" s="35"/>
      <c r="Q337" s="274" t="s">
        <v>2664</v>
      </c>
      <c r="R337" s="239"/>
      <c r="S337" s="239"/>
      <c r="T337" s="239"/>
      <c r="U337" s="239"/>
      <c r="V337" s="239"/>
      <c r="W337" s="239"/>
      <c r="X337" s="239"/>
      <c r="Y337" s="239"/>
      <c r="Z337" s="239"/>
      <c r="AA337" s="239"/>
      <c r="AB337" s="239"/>
      <c r="AC337" s="239"/>
      <c r="AD337" s="239"/>
      <c r="AE337" s="239"/>
      <c r="AF337" s="239"/>
      <c r="AG337" s="239"/>
      <c r="AH337" s="42">
        <f t="shared" si="58"/>
        <v>0</v>
      </c>
    </row>
    <row r="338" spans="1:34" ht="30" customHeight="1" x14ac:dyDescent="0.25">
      <c r="A338" s="592"/>
      <c r="B338" s="658"/>
      <c r="C338" s="534" t="s">
        <v>3952</v>
      </c>
      <c r="D338" s="384" t="s">
        <v>3958</v>
      </c>
      <c r="E338" s="107">
        <v>12</v>
      </c>
      <c r="F338" s="107" t="s">
        <v>2664</v>
      </c>
      <c r="G338" s="279">
        <f>IFERROR(VLOOKUP(D338,Baza_cen[],4,0),0)</f>
        <v>2.29</v>
      </c>
      <c r="H338" s="520">
        <f>VLOOKUP(K338,RABATY!$B$7:$C$35,2,0)</f>
        <v>0</v>
      </c>
      <c r="I338" s="109">
        <f t="shared" si="54"/>
        <v>2.29</v>
      </c>
      <c r="K338" s="518" t="str">
        <f>RABATY!$B$27</f>
        <v>S_01</v>
      </c>
      <c r="P338" s="35"/>
      <c r="Q338" s="274" t="s">
        <v>2664</v>
      </c>
      <c r="R338" s="239"/>
      <c r="S338" s="239"/>
      <c r="T338" s="239"/>
      <c r="U338" s="239"/>
      <c r="V338" s="239"/>
      <c r="W338" s="239"/>
      <c r="X338" s="239"/>
      <c r="Y338" s="239"/>
      <c r="Z338" s="239"/>
      <c r="AA338" s="239"/>
      <c r="AB338" s="239"/>
      <c r="AC338" s="239"/>
      <c r="AD338" s="239"/>
      <c r="AE338" s="239"/>
      <c r="AF338" s="239"/>
      <c r="AG338" s="239"/>
      <c r="AH338" s="42">
        <f t="shared" si="58"/>
        <v>0</v>
      </c>
    </row>
    <row r="339" spans="1:34" ht="30" customHeight="1" x14ac:dyDescent="0.25">
      <c r="A339" s="592"/>
      <c r="B339" s="658"/>
      <c r="C339" s="535" t="s">
        <v>3953</v>
      </c>
      <c r="D339" s="385" t="s">
        <v>3959</v>
      </c>
      <c r="E339" s="112">
        <v>12</v>
      </c>
      <c r="F339" s="112" t="s">
        <v>2664</v>
      </c>
      <c r="G339" s="279">
        <f>IFERROR(VLOOKUP(D339,Baza_cen[],4,0),0)</f>
        <v>2.29</v>
      </c>
      <c r="H339" s="520">
        <f>VLOOKUP(K339,RABATY!$B$7:$C$35,2,0)</f>
        <v>0</v>
      </c>
      <c r="I339" s="109">
        <f t="shared" si="54"/>
        <v>2.29</v>
      </c>
      <c r="K339" s="518" t="str">
        <f>RABATY!$B$27</f>
        <v>S_01</v>
      </c>
      <c r="P339" s="35"/>
      <c r="Q339" s="274" t="s">
        <v>2664</v>
      </c>
      <c r="R339" s="239"/>
      <c r="S339" s="239"/>
      <c r="T339" s="239"/>
      <c r="U339" s="239"/>
      <c r="V339" s="239"/>
      <c r="W339" s="239"/>
      <c r="X339" s="239"/>
      <c r="Y339" s="239"/>
      <c r="Z339" s="239"/>
      <c r="AA339" s="239"/>
      <c r="AB339" s="239"/>
      <c r="AC339" s="239"/>
      <c r="AD339" s="239"/>
      <c r="AE339" s="239"/>
      <c r="AF339" s="239"/>
      <c r="AG339" s="239"/>
      <c r="AH339" s="42">
        <f t="shared" si="58"/>
        <v>0</v>
      </c>
    </row>
    <row r="340" spans="1:34" ht="30" customHeight="1" x14ac:dyDescent="0.25">
      <c r="A340" s="592"/>
      <c r="B340" s="658"/>
      <c r="C340" s="535" t="s">
        <v>3954</v>
      </c>
      <c r="D340" s="385" t="s">
        <v>3960</v>
      </c>
      <c r="E340" s="112">
        <v>12</v>
      </c>
      <c r="F340" s="112" t="s">
        <v>2664</v>
      </c>
      <c r="G340" s="279">
        <f>IFERROR(VLOOKUP(D340,Baza_cen[],4,0),0)</f>
        <v>2.29</v>
      </c>
      <c r="H340" s="520">
        <f>VLOOKUP(K340,RABATY!$B$7:$C$35,2,0)</f>
        <v>0</v>
      </c>
      <c r="I340" s="109">
        <f t="shared" si="54"/>
        <v>2.29</v>
      </c>
      <c r="K340" s="518" t="str">
        <f>RABATY!$B$27</f>
        <v>S_01</v>
      </c>
      <c r="P340" s="35"/>
      <c r="Q340" s="274" t="s">
        <v>2664</v>
      </c>
      <c r="R340" s="239"/>
      <c r="S340" s="239"/>
      <c r="T340" s="239"/>
      <c r="U340" s="239"/>
      <c r="V340" s="239"/>
      <c r="W340" s="239"/>
      <c r="X340" s="239"/>
      <c r="Y340" s="239"/>
      <c r="Z340" s="239"/>
      <c r="AA340" s="239"/>
      <c r="AB340" s="239"/>
      <c r="AC340" s="239"/>
      <c r="AD340" s="239"/>
      <c r="AE340" s="239"/>
      <c r="AF340" s="239"/>
      <c r="AG340" s="239"/>
      <c r="AH340" s="42">
        <f t="shared" si="58"/>
        <v>0</v>
      </c>
    </row>
    <row r="341" spans="1:34" ht="30" customHeight="1" x14ac:dyDescent="0.25">
      <c r="A341" s="592"/>
      <c r="B341" s="658"/>
      <c r="C341" s="533" t="s">
        <v>3955</v>
      </c>
      <c r="D341" s="375" t="s">
        <v>3961</v>
      </c>
      <c r="E341" s="213">
        <v>12</v>
      </c>
      <c r="F341" s="213" t="s">
        <v>2664</v>
      </c>
      <c r="G341" s="382">
        <f>IFERROR(VLOOKUP(D341,Baza_cen[],4,0),0)</f>
        <v>2.29</v>
      </c>
      <c r="H341" s="520">
        <f>VLOOKUP(K341,RABATY!$B$7:$C$35,2,0)</f>
        <v>0</v>
      </c>
      <c r="I341" s="109">
        <f t="shared" si="54"/>
        <v>2.29</v>
      </c>
      <c r="K341" s="518" t="str">
        <f>RABATY!$B$27</f>
        <v>S_01</v>
      </c>
      <c r="P341" s="35"/>
      <c r="Q341" s="274" t="s">
        <v>2664</v>
      </c>
      <c r="R341" s="239"/>
      <c r="S341" s="239"/>
      <c r="T341" s="239"/>
      <c r="U341" s="239"/>
      <c r="V341" s="239"/>
      <c r="W341" s="239"/>
      <c r="X341" s="239"/>
      <c r="Y341" s="239"/>
      <c r="Z341" s="239"/>
      <c r="AA341" s="239"/>
      <c r="AB341" s="239"/>
      <c r="AC341" s="239"/>
      <c r="AD341" s="239"/>
      <c r="AE341" s="239"/>
      <c r="AF341" s="239"/>
      <c r="AG341" s="239"/>
      <c r="AH341" s="42">
        <f t="shared" si="58"/>
        <v>0</v>
      </c>
    </row>
    <row r="342" spans="1:34" ht="30" customHeight="1" x14ac:dyDescent="0.25">
      <c r="A342" s="592"/>
      <c r="B342" s="658"/>
      <c r="C342" s="534" t="s">
        <v>3962</v>
      </c>
      <c r="D342" s="384" t="s">
        <v>3968</v>
      </c>
      <c r="E342" s="107">
        <v>12</v>
      </c>
      <c r="F342" s="107" t="s">
        <v>2664</v>
      </c>
      <c r="G342" s="279">
        <f>IFERROR(VLOOKUP(D342,Baza_cen[],4,0),0)</f>
        <v>2.3199999999999998</v>
      </c>
      <c r="H342" s="520">
        <f>VLOOKUP(K342,RABATY!$B$7:$C$35,2,0)</f>
        <v>0</v>
      </c>
      <c r="I342" s="109">
        <f t="shared" si="54"/>
        <v>2.3199999999999998</v>
      </c>
      <c r="K342" s="518" t="str">
        <f>RABATY!$B$27</f>
        <v>S_01</v>
      </c>
      <c r="P342" s="35"/>
      <c r="Q342" s="274" t="s">
        <v>2664</v>
      </c>
      <c r="R342" s="239"/>
      <c r="S342" s="239"/>
      <c r="T342" s="239"/>
      <c r="U342" s="239"/>
      <c r="V342" s="239"/>
      <c r="W342" s="239"/>
      <c r="X342" s="239"/>
      <c r="Y342" s="239"/>
      <c r="Z342" s="239"/>
      <c r="AA342" s="239"/>
      <c r="AB342" s="239"/>
      <c r="AC342" s="239"/>
      <c r="AD342" s="239"/>
      <c r="AE342" s="239"/>
      <c r="AF342" s="239"/>
      <c r="AG342" s="239"/>
      <c r="AH342" s="42">
        <f t="shared" si="58"/>
        <v>0</v>
      </c>
    </row>
    <row r="343" spans="1:34" ht="30" customHeight="1" x14ac:dyDescent="0.25">
      <c r="A343" s="592"/>
      <c r="B343" s="658"/>
      <c r="C343" s="534" t="s">
        <v>3963</v>
      </c>
      <c r="D343" s="384" t="s">
        <v>3969</v>
      </c>
      <c r="E343" s="107">
        <v>12</v>
      </c>
      <c r="F343" s="107" t="s">
        <v>2664</v>
      </c>
      <c r="G343" s="279">
        <f>IFERROR(VLOOKUP(D343,Baza_cen[],4,0),0)</f>
        <v>2.3199999999999998</v>
      </c>
      <c r="H343" s="520">
        <f>VLOOKUP(K343,RABATY!$B$7:$C$35,2,0)</f>
        <v>0</v>
      </c>
      <c r="I343" s="109">
        <f t="shared" si="54"/>
        <v>2.3199999999999998</v>
      </c>
      <c r="K343" s="518" t="str">
        <f>RABATY!$B$27</f>
        <v>S_01</v>
      </c>
      <c r="P343" s="35"/>
      <c r="Q343" s="274" t="s">
        <v>2664</v>
      </c>
      <c r="R343" s="239"/>
      <c r="S343" s="239"/>
      <c r="T343" s="239"/>
      <c r="U343" s="239"/>
      <c r="V343" s="239"/>
      <c r="W343" s="239"/>
      <c r="X343" s="239"/>
      <c r="Y343" s="239"/>
      <c r="Z343" s="239"/>
      <c r="AA343" s="239"/>
      <c r="AB343" s="239"/>
      <c r="AC343" s="239"/>
      <c r="AD343" s="239"/>
      <c r="AE343" s="239"/>
      <c r="AF343" s="239"/>
      <c r="AG343" s="239"/>
      <c r="AH343" s="42">
        <f t="shared" si="58"/>
        <v>0</v>
      </c>
    </row>
    <row r="344" spans="1:34" ht="30" customHeight="1" x14ac:dyDescent="0.25">
      <c r="A344" s="592"/>
      <c r="B344" s="658"/>
      <c r="C344" s="534" t="s">
        <v>3964</v>
      </c>
      <c r="D344" s="384" t="s">
        <v>3970</v>
      </c>
      <c r="E344" s="107">
        <v>12</v>
      </c>
      <c r="F344" s="107" t="s">
        <v>2664</v>
      </c>
      <c r="G344" s="279">
        <f>IFERROR(VLOOKUP(D344,Baza_cen[],4,0),0)</f>
        <v>2.3199999999999998</v>
      </c>
      <c r="H344" s="520">
        <f>VLOOKUP(K344,RABATY!$B$7:$C$35,2,0)</f>
        <v>0</v>
      </c>
      <c r="I344" s="109">
        <f t="shared" si="54"/>
        <v>2.3199999999999998</v>
      </c>
      <c r="K344" s="518" t="str">
        <f>RABATY!$B$27</f>
        <v>S_01</v>
      </c>
      <c r="P344" s="35"/>
      <c r="Q344" s="274" t="s">
        <v>2664</v>
      </c>
      <c r="R344" s="239"/>
      <c r="S344" s="239"/>
      <c r="T344" s="239"/>
      <c r="U344" s="239"/>
      <c r="V344" s="239"/>
      <c r="W344" s="239"/>
      <c r="X344" s="239"/>
      <c r="Y344" s="239"/>
      <c r="Z344" s="239"/>
      <c r="AA344" s="239"/>
      <c r="AB344" s="239"/>
      <c r="AC344" s="239"/>
      <c r="AD344" s="239"/>
      <c r="AE344" s="239"/>
      <c r="AF344" s="239"/>
      <c r="AG344" s="239"/>
      <c r="AH344" s="42">
        <f t="shared" si="58"/>
        <v>0</v>
      </c>
    </row>
    <row r="345" spans="1:34" ht="30" customHeight="1" x14ac:dyDescent="0.25">
      <c r="A345" s="592"/>
      <c r="B345" s="658"/>
      <c r="C345" s="535" t="s">
        <v>3965</v>
      </c>
      <c r="D345" s="384" t="s">
        <v>3971</v>
      </c>
      <c r="E345" s="112">
        <v>12</v>
      </c>
      <c r="F345" s="112" t="s">
        <v>2664</v>
      </c>
      <c r="G345" s="279">
        <f>IFERROR(VLOOKUP(D345,Baza_cen[],4,0),0)</f>
        <v>2.3199999999999998</v>
      </c>
      <c r="H345" s="520">
        <f>VLOOKUP(K345,RABATY!$B$7:$C$35,2,0)</f>
        <v>0</v>
      </c>
      <c r="I345" s="109">
        <f t="shared" si="54"/>
        <v>2.3199999999999998</v>
      </c>
      <c r="K345" s="518" t="str">
        <f>RABATY!$B$27</f>
        <v>S_01</v>
      </c>
      <c r="P345" s="35"/>
      <c r="Q345" s="274" t="s">
        <v>2664</v>
      </c>
      <c r="R345" s="239"/>
      <c r="S345" s="239"/>
      <c r="T345" s="239"/>
      <c r="U345" s="239"/>
      <c r="V345" s="239"/>
      <c r="W345" s="239"/>
      <c r="X345" s="239"/>
      <c r="Y345" s="239"/>
      <c r="Z345" s="239"/>
      <c r="AA345" s="239"/>
      <c r="AB345" s="239"/>
      <c r="AC345" s="239"/>
      <c r="AD345" s="239"/>
      <c r="AE345" s="239"/>
      <c r="AF345" s="239"/>
      <c r="AG345" s="239"/>
      <c r="AH345" s="42">
        <f t="shared" si="58"/>
        <v>0</v>
      </c>
    </row>
    <row r="346" spans="1:34" ht="30" customHeight="1" x14ac:dyDescent="0.25">
      <c r="A346" s="592"/>
      <c r="B346" s="658"/>
      <c r="C346" s="535" t="s">
        <v>3966</v>
      </c>
      <c r="D346" s="384" t="s">
        <v>3972</v>
      </c>
      <c r="E346" s="112">
        <v>12</v>
      </c>
      <c r="F346" s="112" t="s">
        <v>2664</v>
      </c>
      <c r="G346" s="279">
        <f>IFERROR(VLOOKUP(D346,Baza_cen[],4,0),0)</f>
        <v>2.3199999999999998</v>
      </c>
      <c r="H346" s="520">
        <f>VLOOKUP(K346,RABATY!$B$7:$C$35,2,0)</f>
        <v>0</v>
      </c>
      <c r="I346" s="109">
        <f t="shared" si="54"/>
        <v>2.3199999999999998</v>
      </c>
      <c r="K346" s="518" t="str">
        <f>RABATY!$B$27</f>
        <v>S_01</v>
      </c>
      <c r="P346" s="35"/>
      <c r="Q346" s="274" t="s">
        <v>2664</v>
      </c>
      <c r="R346" s="239"/>
      <c r="S346" s="239"/>
      <c r="T346" s="239"/>
      <c r="U346" s="239"/>
      <c r="V346" s="239"/>
      <c r="W346" s="239"/>
      <c r="X346" s="239"/>
      <c r="Y346" s="239"/>
      <c r="Z346" s="239"/>
      <c r="AA346" s="239"/>
      <c r="AB346" s="239"/>
      <c r="AC346" s="239"/>
      <c r="AD346" s="239"/>
      <c r="AE346" s="239"/>
      <c r="AF346" s="239"/>
      <c r="AG346" s="239"/>
      <c r="AH346" s="42">
        <f t="shared" si="58"/>
        <v>0</v>
      </c>
    </row>
    <row r="347" spans="1:34" ht="30" customHeight="1" x14ac:dyDescent="0.25">
      <c r="A347" s="592"/>
      <c r="B347" s="658"/>
      <c r="C347" s="533" t="s">
        <v>3967</v>
      </c>
      <c r="D347" s="375" t="s">
        <v>3973</v>
      </c>
      <c r="E347" s="213">
        <v>12</v>
      </c>
      <c r="F347" s="213" t="s">
        <v>2664</v>
      </c>
      <c r="G347" s="382">
        <f>IFERROR(VLOOKUP(D347,Baza_cen[],4,0),0)</f>
        <v>2.3199999999999998</v>
      </c>
      <c r="H347" s="520">
        <f>VLOOKUP(K347,RABATY!$B$7:$C$35,2,0)</f>
        <v>0</v>
      </c>
      <c r="I347" s="109">
        <f t="shared" si="54"/>
        <v>2.3199999999999998</v>
      </c>
      <c r="K347" s="518" t="str">
        <f>RABATY!$B$27</f>
        <v>S_01</v>
      </c>
      <c r="P347" s="35"/>
      <c r="Q347" s="274" t="s">
        <v>2664</v>
      </c>
      <c r="R347" s="239"/>
      <c r="S347" s="239"/>
      <c r="T347" s="239"/>
      <c r="U347" s="239"/>
      <c r="V347" s="239"/>
      <c r="W347" s="239"/>
      <c r="X347" s="239"/>
      <c r="Y347" s="239"/>
      <c r="Z347" s="239"/>
      <c r="AA347" s="239"/>
      <c r="AB347" s="239"/>
      <c r="AC347" s="239"/>
      <c r="AD347" s="239"/>
      <c r="AE347" s="239"/>
      <c r="AF347" s="239"/>
      <c r="AG347" s="239"/>
      <c r="AH347" s="42">
        <f t="shared" si="58"/>
        <v>0</v>
      </c>
    </row>
    <row r="348" spans="1:34" ht="30" customHeight="1" x14ac:dyDescent="0.25">
      <c r="A348" s="592"/>
      <c r="B348" s="658"/>
      <c r="C348" s="534" t="s">
        <v>3975</v>
      </c>
      <c r="D348" s="384" t="s">
        <v>3976</v>
      </c>
      <c r="E348" s="107">
        <v>11</v>
      </c>
      <c r="F348" s="107" t="s">
        <v>2664</v>
      </c>
      <c r="G348" s="279">
        <f>IFERROR(VLOOKUP(D348,Baza_cen[],4,0),0)</f>
        <v>13.68</v>
      </c>
      <c r="H348" s="520">
        <f>VLOOKUP(K348,RABATY!$B$7:$C$35,2,0)</f>
        <v>0</v>
      </c>
      <c r="I348" s="109">
        <f t="shared" si="54"/>
        <v>13.68</v>
      </c>
      <c r="K348" s="518" t="str">
        <f>RABATY!$B$27</f>
        <v>S_01</v>
      </c>
      <c r="P348" s="35"/>
      <c r="Q348" s="274" t="s">
        <v>2664</v>
      </c>
      <c r="R348" s="239"/>
      <c r="S348" s="239"/>
      <c r="T348" s="239"/>
      <c r="U348" s="239"/>
      <c r="V348" s="239"/>
      <c r="W348" s="239"/>
      <c r="X348" s="239"/>
      <c r="Y348" s="239"/>
      <c r="Z348" s="239"/>
      <c r="AA348" s="239"/>
      <c r="AB348" s="239"/>
      <c r="AC348" s="239"/>
      <c r="AD348" s="239"/>
      <c r="AE348" s="239"/>
      <c r="AF348" s="239"/>
      <c r="AG348" s="239"/>
      <c r="AH348" s="42">
        <f t="shared" si="58"/>
        <v>0</v>
      </c>
    </row>
    <row r="349" spans="1:34" ht="27" customHeight="1" x14ac:dyDescent="0.25">
      <c r="A349" s="592"/>
      <c r="B349" s="658"/>
      <c r="C349" s="534" t="s">
        <v>2043</v>
      </c>
      <c r="D349" s="384" t="s">
        <v>4096</v>
      </c>
      <c r="E349" s="107">
        <v>12</v>
      </c>
      <c r="F349" s="107" t="s">
        <v>2664</v>
      </c>
      <c r="G349" s="279">
        <f>IFERROR(VLOOKUP(D349,Baza_cen[],4,0),0)</f>
        <v>13.68</v>
      </c>
      <c r="H349" s="520">
        <f>VLOOKUP(K349,RABATY!$B$7:$C$35,2,0)</f>
        <v>0</v>
      </c>
      <c r="I349" s="109">
        <f t="shared" si="54"/>
        <v>13.68</v>
      </c>
      <c r="K349" s="518" t="str">
        <f>RABATY!$B$27</f>
        <v>S_01</v>
      </c>
      <c r="P349" s="35"/>
      <c r="Q349" s="274" t="s">
        <v>2664</v>
      </c>
      <c r="R349" s="239"/>
      <c r="S349" s="239"/>
      <c r="T349" s="239"/>
      <c r="U349" s="239"/>
      <c r="V349" s="239"/>
      <c r="W349" s="239"/>
      <c r="X349" s="239"/>
      <c r="Y349" s="239"/>
      <c r="Z349" s="239"/>
      <c r="AA349" s="239"/>
      <c r="AB349" s="239"/>
      <c r="AC349" s="239"/>
      <c r="AD349" s="239"/>
      <c r="AE349" s="239"/>
      <c r="AF349" s="239"/>
      <c r="AG349" s="239"/>
      <c r="AH349" s="42">
        <f t="shared" si="56"/>
        <v>0</v>
      </c>
    </row>
    <row r="350" spans="1:34" ht="27" customHeight="1" x14ac:dyDescent="0.25">
      <c r="A350" s="592"/>
      <c r="B350" s="658"/>
      <c r="C350" s="535" t="s">
        <v>2045</v>
      </c>
      <c r="D350" s="385" t="s">
        <v>2044</v>
      </c>
      <c r="E350" s="112">
        <v>12</v>
      </c>
      <c r="F350" s="112" t="s">
        <v>2664</v>
      </c>
      <c r="G350" s="279">
        <f>IFERROR(VLOOKUP(D350,Baza_cen[],4,0),0)</f>
        <v>13.68</v>
      </c>
      <c r="H350" s="520">
        <f>VLOOKUP(K350,RABATY!$B$7:$C$35,2,0)</f>
        <v>0</v>
      </c>
      <c r="I350" s="109">
        <f t="shared" si="54"/>
        <v>13.68</v>
      </c>
      <c r="K350" s="518" t="str">
        <f>RABATY!$B$27</f>
        <v>S_01</v>
      </c>
      <c r="P350" s="35"/>
      <c r="Q350" s="274" t="s">
        <v>2664</v>
      </c>
      <c r="R350" s="239"/>
      <c r="S350" s="239"/>
      <c r="T350" s="239"/>
      <c r="U350" s="239"/>
      <c r="V350" s="239"/>
      <c r="W350" s="239"/>
      <c r="X350" s="239"/>
      <c r="Y350" s="239"/>
      <c r="Z350" s="239"/>
      <c r="AA350" s="239"/>
      <c r="AB350" s="239"/>
      <c r="AC350" s="239"/>
      <c r="AD350" s="239"/>
      <c r="AE350" s="239"/>
      <c r="AF350" s="239"/>
      <c r="AG350" s="239"/>
      <c r="AH350" s="42">
        <f t="shared" si="56"/>
        <v>0</v>
      </c>
    </row>
    <row r="351" spans="1:34" ht="27" customHeight="1" x14ac:dyDescent="0.25">
      <c r="A351" s="592"/>
      <c r="B351" s="658"/>
      <c r="C351" s="535" t="s">
        <v>2047</v>
      </c>
      <c r="D351" s="385" t="s">
        <v>2046</v>
      </c>
      <c r="E351" s="112">
        <v>12</v>
      </c>
      <c r="F351" s="112" t="s">
        <v>2664</v>
      </c>
      <c r="G351" s="279">
        <f>IFERROR(VLOOKUP(D351,Baza_cen[],4,0),0)</f>
        <v>13.68</v>
      </c>
      <c r="H351" s="520">
        <f>VLOOKUP(K351,RABATY!$B$7:$C$35,2,0)</f>
        <v>0</v>
      </c>
      <c r="I351" s="109">
        <f t="shared" si="54"/>
        <v>13.68</v>
      </c>
      <c r="K351" s="518" t="str">
        <f>RABATY!$B$27</f>
        <v>S_01</v>
      </c>
      <c r="P351" s="35"/>
      <c r="Q351" s="274" t="s">
        <v>2664</v>
      </c>
      <c r="R351" s="239"/>
      <c r="S351" s="239"/>
      <c r="T351" s="239"/>
      <c r="U351" s="239"/>
      <c r="V351" s="239"/>
      <c r="W351" s="239"/>
      <c r="X351" s="239"/>
      <c r="Y351" s="239"/>
      <c r="Z351" s="239"/>
      <c r="AA351" s="239"/>
      <c r="AB351" s="239"/>
      <c r="AC351" s="239"/>
      <c r="AD351" s="239"/>
      <c r="AE351" s="239"/>
      <c r="AF351" s="239"/>
      <c r="AG351" s="239"/>
      <c r="AH351" s="42">
        <f t="shared" si="56"/>
        <v>0</v>
      </c>
    </row>
    <row r="352" spans="1:34" ht="27" customHeight="1" x14ac:dyDescent="0.25">
      <c r="A352" s="592"/>
      <c r="B352" s="658"/>
      <c r="C352" s="535" t="s">
        <v>2049</v>
      </c>
      <c r="D352" s="385" t="s">
        <v>2048</v>
      </c>
      <c r="E352" s="112">
        <v>12</v>
      </c>
      <c r="F352" s="112" t="s">
        <v>2664</v>
      </c>
      <c r="G352" s="279">
        <f>IFERROR(VLOOKUP(D352,Baza_cen[],4,0),0)</f>
        <v>13.68</v>
      </c>
      <c r="H352" s="520">
        <f>VLOOKUP(K352,RABATY!$B$7:$C$35,2,0)</f>
        <v>0</v>
      </c>
      <c r="I352" s="109">
        <f t="shared" si="54"/>
        <v>13.68</v>
      </c>
      <c r="K352" s="518" t="str">
        <f>RABATY!$B$27</f>
        <v>S_01</v>
      </c>
      <c r="P352" s="35"/>
      <c r="Q352" s="274" t="s">
        <v>2664</v>
      </c>
      <c r="R352" s="239"/>
      <c r="S352" s="239"/>
      <c r="T352" s="239"/>
      <c r="U352" s="239"/>
      <c r="V352" s="239"/>
      <c r="W352" s="239"/>
      <c r="X352" s="239"/>
      <c r="Y352" s="239"/>
      <c r="Z352" s="239"/>
      <c r="AA352" s="239"/>
      <c r="AB352" s="239"/>
      <c r="AC352" s="239"/>
      <c r="AD352" s="239"/>
      <c r="AE352" s="239"/>
      <c r="AF352" s="239"/>
      <c r="AG352" s="239"/>
      <c r="AH352" s="42">
        <f t="shared" si="56"/>
        <v>0</v>
      </c>
    </row>
    <row r="353" spans="1:35" ht="27" customHeight="1" x14ac:dyDescent="0.25">
      <c r="A353" s="592"/>
      <c r="B353" s="658"/>
      <c r="C353" s="533" t="s">
        <v>2050</v>
      </c>
      <c r="D353" s="375" t="s">
        <v>4097</v>
      </c>
      <c r="E353" s="213">
        <v>12</v>
      </c>
      <c r="F353" s="213" t="s">
        <v>2664</v>
      </c>
      <c r="G353" s="382">
        <f>IFERROR(VLOOKUP(D353,Baza_cen[],4,0),0)</f>
        <v>13.69</v>
      </c>
      <c r="H353" s="521">
        <f>VLOOKUP(K353,RABATY!$B$7:$C$35,2,0)</f>
        <v>0</v>
      </c>
      <c r="I353" s="519">
        <f t="shared" si="54"/>
        <v>13.69</v>
      </c>
      <c r="K353" s="518" t="str">
        <f>RABATY!$B$27</f>
        <v>S_01</v>
      </c>
      <c r="P353" s="35"/>
      <c r="Q353" s="274" t="s">
        <v>2664</v>
      </c>
      <c r="R353" s="239"/>
      <c r="S353" s="239"/>
      <c r="T353" s="239"/>
      <c r="U353" s="239"/>
      <c r="V353" s="239"/>
      <c r="W353" s="239"/>
      <c r="X353" s="239"/>
      <c r="Y353" s="239"/>
      <c r="Z353" s="239"/>
      <c r="AA353" s="239"/>
      <c r="AB353" s="239"/>
      <c r="AC353" s="239"/>
      <c r="AD353" s="239"/>
      <c r="AE353" s="239"/>
      <c r="AF353" s="239"/>
      <c r="AG353" s="239"/>
      <c r="AH353" s="42">
        <f t="shared" si="56"/>
        <v>0</v>
      </c>
    </row>
    <row r="354" spans="1:35" ht="15" x14ac:dyDescent="0.25">
      <c r="B354" s="352"/>
      <c r="C354" s="367"/>
      <c r="E354" s="27"/>
      <c r="F354" s="27"/>
      <c r="G354" s="177"/>
      <c r="H354" s="522"/>
      <c r="I354" s="45"/>
      <c r="P354" s="119"/>
      <c r="Q354" s="119"/>
      <c r="R354" s="239"/>
      <c r="S354" s="239"/>
      <c r="T354" s="239"/>
      <c r="U354" s="239"/>
      <c r="V354" s="239"/>
      <c r="W354" s="239"/>
      <c r="X354" s="239"/>
      <c r="Y354" s="239"/>
      <c r="Z354" s="239"/>
      <c r="AA354" s="239"/>
      <c r="AB354" s="239"/>
      <c r="AC354" s="239"/>
      <c r="AD354" s="239"/>
      <c r="AE354" s="239"/>
      <c r="AF354" s="239"/>
      <c r="AG354" s="239"/>
      <c r="AH354" s="76"/>
    </row>
    <row r="355" spans="1:35" ht="58.15" customHeight="1" x14ac:dyDescent="0.25">
      <c r="A355" s="592"/>
      <c r="B355" s="657" t="s">
        <v>2665</v>
      </c>
      <c r="C355" s="538" t="s">
        <v>2052</v>
      </c>
      <c r="D355" s="384" t="s">
        <v>2051</v>
      </c>
      <c r="E355" s="390">
        <v>4</v>
      </c>
      <c r="F355" s="390" t="s">
        <v>2658</v>
      </c>
      <c r="G355" s="279">
        <f>IFERROR(VLOOKUP(D355,Baza_cen[],4,0),0)</f>
        <v>22.24</v>
      </c>
      <c r="H355" s="520">
        <f>VLOOKUP(K355,RABATY!$B$7:$C$35,2,0)</f>
        <v>0</v>
      </c>
      <c r="I355" s="109">
        <f t="shared" ref="I355:I360" si="59">G355*(1-H$5)</f>
        <v>22.24</v>
      </c>
      <c r="K355" s="518" t="str">
        <f>RABATY!$B$33</f>
        <v>S_07</v>
      </c>
      <c r="P355" s="35"/>
      <c r="Q355" s="274" t="s">
        <v>2658</v>
      </c>
      <c r="R355" s="239"/>
      <c r="S355" s="239"/>
      <c r="T355" s="239"/>
      <c r="U355" s="239"/>
      <c r="V355" s="239"/>
      <c r="W355" s="239"/>
      <c r="X355" s="239"/>
      <c r="Y355" s="239"/>
      <c r="Z355" s="239"/>
      <c r="AA355" s="239"/>
      <c r="AB355" s="239"/>
      <c r="AC355" s="239"/>
      <c r="AD355" s="239"/>
      <c r="AE355" s="239"/>
      <c r="AF355" s="239"/>
      <c r="AG355" s="239"/>
      <c r="AH355" s="42">
        <f>P355*I355</f>
        <v>0</v>
      </c>
      <c r="AI355" s="527"/>
    </row>
    <row r="356" spans="1:35" ht="58.15" customHeight="1" x14ac:dyDescent="0.25">
      <c r="A356" s="592"/>
      <c r="B356" s="658"/>
      <c r="C356" s="537" t="s">
        <v>2054</v>
      </c>
      <c r="D356" s="385" t="s">
        <v>2053</v>
      </c>
      <c r="E356" s="389">
        <v>4</v>
      </c>
      <c r="F356" s="389" t="s">
        <v>2658</v>
      </c>
      <c r="G356" s="279">
        <f>IFERROR(VLOOKUP(D356,Baza_cen[],4,0),0)</f>
        <v>16.61</v>
      </c>
      <c r="H356" s="520">
        <f>VLOOKUP(K356,RABATY!$B$7:$C$35,2,0)</f>
        <v>0</v>
      </c>
      <c r="I356" s="109">
        <f t="shared" si="59"/>
        <v>16.61</v>
      </c>
      <c r="K356" s="518" t="str">
        <f>RABATY!$B$33</f>
        <v>S_07</v>
      </c>
      <c r="P356" s="35"/>
      <c r="Q356" s="274" t="s">
        <v>2658</v>
      </c>
      <c r="R356" s="239"/>
      <c r="S356" s="239"/>
      <c r="T356" s="239"/>
      <c r="U356" s="239"/>
      <c r="V356" s="239"/>
      <c r="W356" s="239"/>
      <c r="X356" s="239"/>
      <c r="Y356" s="239"/>
      <c r="Z356" s="239"/>
      <c r="AA356" s="239"/>
      <c r="AB356" s="239"/>
      <c r="AC356" s="239"/>
      <c r="AD356" s="239"/>
      <c r="AE356" s="239"/>
      <c r="AF356" s="239"/>
      <c r="AG356" s="239"/>
      <c r="AH356" s="42">
        <f>P356*I356</f>
        <v>0</v>
      </c>
      <c r="AI356" s="527"/>
    </row>
    <row r="357" spans="1:35" ht="58.15" customHeight="1" x14ac:dyDescent="0.25">
      <c r="A357" s="592"/>
      <c r="B357" s="658"/>
      <c r="C357" s="538" t="s">
        <v>2056</v>
      </c>
      <c r="D357" s="384" t="s">
        <v>2055</v>
      </c>
      <c r="E357" s="390">
        <v>4</v>
      </c>
      <c r="F357" s="390" t="s">
        <v>2658</v>
      </c>
      <c r="G357" s="279">
        <f>IFERROR(VLOOKUP(D357,Baza_cen[],4,0),0)</f>
        <v>28.18</v>
      </c>
      <c r="H357" s="520">
        <f>VLOOKUP(K357,RABATY!$B$7:$C$35,2,0)</f>
        <v>0</v>
      </c>
      <c r="I357" s="109">
        <f t="shared" si="59"/>
        <v>28.18</v>
      </c>
      <c r="K357" s="518" t="str">
        <f>RABATY!$B$33</f>
        <v>S_07</v>
      </c>
      <c r="P357" s="35"/>
      <c r="Q357" s="274"/>
      <c r="R357" s="239"/>
      <c r="S357" s="239"/>
      <c r="T357" s="239"/>
      <c r="U357" s="239"/>
      <c r="V357" s="239"/>
      <c r="W357" s="239"/>
      <c r="X357" s="239"/>
      <c r="Y357" s="239"/>
      <c r="Z357" s="239"/>
      <c r="AA357" s="239"/>
      <c r="AB357" s="239"/>
      <c r="AC357" s="239"/>
      <c r="AD357" s="239"/>
      <c r="AE357" s="239"/>
      <c r="AF357" s="239"/>
      <c r="AG357" s="239"/>
      <c r="AH357" s="42">
        <f t="shared" ref="AH357:AH360" si="60">P357*I357</f>
        <v>0</v>
      </c>
      <c r="AI357" s="527"/>
    </row>
    <row r="358" spans="1:35" ht="58.15" customHeight="1" x14ac:dyDescent="0.25">
      <c r="A358" s="592"/>
      <c r="B358" s="658"/>
      <c r="C358" s="90" t="s">
        <v>3978</v>
      </c>
      <c r="D358" s="349" t="s">
        <v>3979</v>
      </c>
      <c r="E358" s="377">
        <v>4</v>
      </c>
      <c r="F358" s="377" t="s">
        <v>2658</v>
      </c>
      <c r="G358" s="292">
        <f>IFERROR(VLOOKUP(D358,Baza_cen[],4,0),0)</f>
        <v>15.27</v>
      </c>
      <c r="H358" s="520">
        <f>VLOOKUP(K358,RABATY!$B$7:$C$35,2,0)</f>
        <v>0</v>
      </c>
      <c r="I358" s="109">
        <f t="shared" si="59"/>
        <v>15.27</v>
      </c>
      <c r="K358" s="518" t="str">
        <f>RABATY!$B$33</f>
        <v>S_07</v>
      </c>
      <c r="P358" s="35"/>
      <c r="Q358" s="274" t="s">
        <v>2658</v>
      </c>
      <c r="R358" s="239"/>
      <c r="S358" s="239"/>
      <c r="T358" s="239"/>
      <c r="U358" s="239"/>
      <c r="V358" s="239"/>
      <c r="W358" s="239"/>
      <c r="X358" s="239"/>
      <c r="Y358" s="239"/>
      <c r="Z358" s="239"/>
      <c r="AA358" s="239"/>
      <c r="AB358" s="239"/>
      <c r="AC358" s="239"/>
      <c r="AD358" s="239"/>
      <c r="AE358" s="239"/>
      <c r="AF358" s="239"/>
      <c r="AG358" s="239"/>
      <c r="AH358" s="42">
        <f t="shared" si="60"/>
        <v>0</v>
      </c>
      <c r="AI358" s="527"/>
    </row>
    <row r="359" spans="1:35" ht="58.15" customHeight="1" x14ac:dyDescent="0.25">
      <c r="A359" s="592"/>
      <c r="B359" s="705"/>
      <c r="C359" s="538" t="s">
        <v>3980</v>
      </c>
      <c r="D359" s="384" t="s">
        <v>3977</v>
      </c>
      <c r="E359" s="390">
        <v>4</v>
      </c>
      <c r="F359" s="390" t="s">
        <v>2658</v>
      </c>
      <c r="G359" s="279">
        <f>IFERROR(VLOOKUP(D359,Baza_cen[],4,0),0)</f>
        <v>17.45</v>
      </c>
      <c r="H359" s="520">
        <f>VLOOKUP(K359,RABATY!$B$7:$C$35,2,0)</f>
        <v>0</v>
      </c>
      <c r="I359" s="109">
        <f t="shared" si="59"/>
        <v>17.45</v>
      </c>
      <c r="K359" s="518" t="str">
        <f>RABATY!$B$33</f>
        <v>S_07</v>
      </c>
      <c r="P359" s="35"/>
      <c r="Q359" s="274"/>
      <c r="R359" s="239"/>
      <c r="S359" s="239"/>
      <c r="T359" s="239"/>
      <c r="U359" s="239"/>
      <c r="V359" s="239"/>
      <c r="W359" s="239"/>
      <c r="X359" s="239"/>
      <c r="Y359" s="239"/>
      <c r="Z359" s="239"/>
      <c r="AA359" s="239"/>
      <c r="AB359" s="239"/>
      <c r="AC359" s="239"/>
      <c r="AD359" s="239"/>
      <c r="AE359" s="239"/>
      <c r="AF359" s="239"/>
      <c r="AG359" s="239"/>
      <c r="AH359" s="42">
        <f t="shared" si="60"/>
        <v>0</v>
      </c>
      <c r="AI359" s="527"/>
    </row>
    <row r="360" spans="1:35" ht="117.6" customHeight="1" x14ac:dyDescent="0.25">
      <c r="A360" s="593"/>
      <c r="B360" s="659"/>
      <c r="C360" s="90" t="s">
        <v>2058</v>
      </c>
      <c r="D360" s="349" t="s">
        <v>2057</v>
      </c>
      <c r="E360" s="377">
        <v>4</v>
      </c>
      <c r="F360" s="377" t="s">
        <v>2658</v>
      </c>
      <c r="G360" s="228">
        <f>IFERROR(VLOOKUP(D360,Baza_cen[],4,0),0)</f>
        <v>28.22</v>
      </c>
      <c r="H360" s="521">
        <f>VLOOKUP(K360,RABATY!$B$7:$C$35,2,0)</f>
        <v>0</v>
      </c>
      <c r="I360" s="519">
        <f t="shared" si="59"/>
        <v>28.22</v>
      </c>
      <c r="K360" s="518" t="str">
        <f>RABATY!$B$33</f>
        <v>S_07</v>
      </c>
      <c r="P360" s="35"/>
      <c r="Q360" s="274" t="s">
        <v>2658</v>
      </c>
      <c r="R360" s="239"/>
      <c r="S360" s="239"/>
      <c r="T360" s="239"/>
      <c r="U360" s="239"/>
      <c r="V360" s="239"/>
      <c r="W360" s="239"/>
      <c r="X360" s="239"/>
      <c r="Y360" s="239"/>
      <c r="Z360" s="239"/>
      <c r="AA360" s="239"/>
      <c r="AB360" s="239"/>
      <c r="AC360" s="239"/>
      <c r="AD360" s="239"/>
      <c r="AE360" s="239"/>
      <c r="AF360" s="239"/>
      <c r="AG360" s="239"/>
      <c r="AH360" s="42">
        <f t="shared" si="60"/>
        <v>0</v>
      </c>
      <c r="AI360" s="527"/>
    </row>
    <row r="361" spans="1:35" ht="19.5" customHeight="1" x14ac:dyDescent="0.25">
      <c r="B361" s="352"/>
      <c r="C361" s="367"/>
      <c r="E361" s="27"/>
      <c r="F361" s="27"/>
      <c r="G361" s="177"/>
      <c r="H361" s="522"/>
      <c r="I361" s="45"/>
      <c r="P361" s="119"/>
      <c r="Q361" s="119"/>
      <c r="R361" s="239"/>
      <c r="S361" s="239"/>
      <c r="T361" s="239"/>
      <c r="U361" s="239"/>
      <c r="V361" s="239"/>
      <c r="W361" s="239"/>
      <c r="X361" s="239"/>
      <c r="Y361" s="239"/>
      <c r="Z361" s="239"/>
      <c r="AA361" s="239"/>
      <c r="AB361" s="239"/>
      <c r="AC361" s="239"/>
      <c r="AD361" s="239"/>
      <c r="AE361" s="239"/>
      <c r="AF361" s="239"/>
      <c r="AG361" s="239"/>
      <c r="AH361" s="76"/>
    </row>
    <row r="362" spans="1:35" ht="70.150000000000006" customHeight="1" x14ac:dyDescent="0.25">
      <c r="A362" s="592"/>
      <c r="B362" s="657"/>
      <c r="C362" s="538" t="s">
        <v>2457</v>
      </c>
      <c r="D362" s="384">
        <v>142995</v>
      </c>
      <c r="E362" s="390">
        <v>500</v>
      </c>
      <c r="F362" s="390" t="s">
        <v>2402</v>
      </c>
      <c r="G362" s="279">
        <f>IFERROR(VLOOKUP(D362,Baza_cen[],4,0),0)</f>
        <v>0.18</v>
      </c>
      <c r="H362" s="520">
        <f>VLOOKUP(K362,RABATY!$B$7:$C$35,2,0)</f>
        <v>0</v>
      </c>
      <c r="I362" s="109">
        <f t="shared" ref="I362:I364" si="61">G362*(1-H$5)</f>
        <v>0.18</v>
      </c>
      <c r="K362" s="518" t="str">
        <f>RABATY!$B$35</f>
        <v>S_09</v>
      </c>
      <c r="P362" s="35"/>
      <c r="Q362" s="274" t="s">
        <v>2402</v>
      </c>
      <c r="R362" s="239"/>
      <c r="S362" s="239"/>
      <c r="T362" s="239"/>
      <c r="U362" s="239"/>
      <c r="V362" s="239"/>
      <c r="W362" s="239"/>
      <c r="X362" s="239"/>
      <c r="Y362" s="239"/>
      <c r="Z362" s="239"/>
      <c r="AA362" s="239"/>
      <c r="AB362" s="239"/>
      <c r="AC362" s="239"/>
      <c r="AD362" s="239"/>
      <c r="AE362" s="239"/>
      <c r="AF362" s="239"/>
      <c r="AG362" s="239"/>
      <c r="AH362" s="42">
        <f>P362*I362</f>
        <v>0</v>
      </c>
    </row>
    <row r="363" spans="1:35" ht="70.150000000000006" customHeight="1" x14ac:dyDescent="0.25">
      <c r="A363" s="592"/>
      <c r="B363" s="705"/>
      <c r="C363" s="367" t="s">
        <v>2458</v>
      </c>
      <c r="D363" s="147">
        <v>154590</v>
      </c>
      <c r="E363" s="267">
        <v>500</v>
      </c>
      <c r="F363" s="267" t="s">
        <v>2402</v>
      </c>
      <c r="G363" s="279">
        <f>IFERROR(VLOOKUP(D363,Baza_cen[],4,0),0)</f>
        <v>0.26</v>
      </c>
      <c r="H363" s="520">
        <f>VLOOKUP(K363,RABATY!$B$7:$C$35,2,0)</f>
        <v>0</v>
      </c>
      <c r="I363" s="109">
        <f t="shared" si="61"/>
        <v>0.26</v>
      </c>
      <c r="K363" s="518" t="str">
        <f>RABATY!$B$35</f>
        <v>S_09</v>
      </c>
      <c r="P363" s="35"/>
      <c r="Q363" s="274" t="s">
        <v>2402</v>
      </c>
      <c r="R363" s="239"/>
      <c r="S363" s="239"/>
      <c r="T363" s="239"/>
      <c r="U363" s="239"/>
      <c r="V363" s="239"/>
      <c r="W363" s="239"/>
      <c r="X363" s="239"/>
      <c r="Y363" s="239"/>
      <c r="Z363" s="239"/>
      <c r="AA363" s="239"/>
      <c r="AB363" s="239"/>
      <c r="AC363" s="239"/>
      <c r="AD363" s="239"/>
      <c r="AE363" s="239"/>
      <c r="AF363" s="239"/>
      <c r="AG363" s="239"/>
      <c r="AH363" s="42">
        <f>P363*I363</f>
        <v>0</v>
      </c>
    </row>
    <row r="364" spans="1:35" ht="70.150000000000006" customHeight="1" x14ac:dyDescent="0.25">
      <c r="A364" s="593"/>
      <c r="B364" s="659"/>
      <c r="C364" s="90" t="s">
        <v>2459</v>
      </c>
      <c r="D364" s="349">
        <v>9010022</v>
      </c>
      <c r="E364" s="377">
        <v>200</v>
      </c>
      <c r="F364" s="377" t="s">
        <v>2402</v>
      </c>
      <c r="G364" s="228">
        <f>IFERROR(VLOOKUP(D364,Baza_cen[],4,0),0)</f>
        <v>0.47</v>
      </c>
      <c r="H364" s="521">
        <f>VLOOKUP(K364,RABATY!$B$7:$C$35,2,0)</f>
        <v>0</v>
      </c>
      <c r="I364" s="519">
        <f t="shared" si="61"/>
        <v>0.47</v>
      </c>
      <c r="K364" s="518" t="str">
        <f>RABATY!$B$35</f>
        <v>S_09</v>
      </c>
      <c r="P364" s="35"/>
      <c r="Q364" s="274" t="s">
        <v>2402</v>
      </c>
      <c r="R364" s="239"/>
      <c r="S364" s="239"/>
      <c r="T364" s="239"/>
      <c r="U364" s="239"/>
      <c r="V364" s="239"/>
      <c r="W364" s="239"/>
      <c r="X364" s="239"/>
      <c r="Y364" s="239"/>
      <c r="Z364" s="239"/>
      <c r="AA364" s="239"/>
      <c r="AB364" s="239"/>
      <c r="AC364" s="239"/>
      <c r="AD364" s="239"/>
      <c r="AE364" s="239"/>
      <c r="AF364" s="239"/>
      <c r="AG364" s="239"/>
      <c r="AH364" s="42">
        <f>P364*I364</f>
        <v>0</v>
      </c>
    </row>
  </sheetData>
  <sheetProtection sheet="1" objects="1" scenarios="1"/>
  <protectedRanges>
    <protectedRange sqref="P5:P364" name="Rozstęp1"/>
  </protectedRanges>
  <mergeCells count="64">
    <mergeCell ref="A362:A364"/>
    <mergeCell ref="B362:B364"/>
    <mergeCell ref="A321:A322"/>
    <mergeCell ref="B321:B322"/>
    <mergeCell ref="A324:A353"/>
    <mergeCell ref="B324:B353"/>
    <mergeCell ref="A355:A360"/>
    <mergeCell ref="B355:B360"/>
    <mergeCell ref="A291:A293"/>
    <mergeCell ref="B291:B293"/>
    <mergeCell ref="A295:A310"/>
    <mergeCell ref="A312:A319"/>
    <mergeCell ref="B312:B319"/>
    <mergeCell ref="B295:B310"/>
    <mergeCell ref="A274:A275"/>
    <mergeCell ref="B274:B275"/>
    <mergeCell ref="A277:A282"/>
    <mergeCell ref="B277:B282"/>
    <mergeCell ref="A286:A289"/>
    <mergeCell ref="B286:B289"/>
    <mergeCell ref="A253:A263"/>
    <mergeCell ref="B253:B263"/>
    <mergeCell ref="A265:A267"/>
    <mergeCell ref="B265:B267"/>
    <mergeCell ref="A269:A271"/>
    <mergeCell ref="B269:B271"/>
    <mergeCell ref="A179:A209"/>
    <mergeCell ref="B179:B209"/>
    <mergeCell ref="A211:A241"/>
    <mergeCell ref="B211:B241"/>
    <mergeCell ref="A243:A251"/>
    <mergeCell ref="B243:B251"/>
    <mergeCell ref="A90:A100"/>
    <mergeCell ref="B90:B100"/>
    <mergeCell ref="A102:A112"/>
    <mergeCell ref="B102:B112"/>
    <mergeCell ref="A114:A177"/>
    <mergeCell ref="B114:B177"/>
    <mergeCell ref="A79:A86"/>
    <mergeCell ref="B79:B86"/>
    <mergeCell ref="A73:A77"/>
    <mergeCell ref="B73:B77"/>
    <mergeCell ref="A36:A40"/>
    <mergeCell ref="B36:B40"/>
    <mergeCell ref="A42:A49"/>
    <mergeCell ref="B42:B49"/>
    <mergeCell ref="A51:A71"/>
    <mergeCell ref="B51:B71"/>
    <mergeCell ref="A16:A23"/>
    <mergeCell ref="B16:B23"/>
    <mergeCell ref="A25:A29"/>
    <mergeCell ref="B25:B29"/>
    <mergeCell ref="A31:A34"/>
    <mergeCell ref="B31:B34"/>
    <mergeCell ref="A9:A14"/>
    <mergeCell ref="B9:B14"/>
    <mergeCell ref="A1:F1"/>
    <mergeCell ref="I1:AH1"/>
    <mergeCell ref="A2:G2"/>
    <mergeCell ref="A5:A7"/>
    <mergeCell ref="B5:B7"/>
    <mergeCell ref="Q2:Q3"/>
    <mergeCell ref="H2:I2"/>
    <mergeCell ref="H3:I3"/>
  </mergeCells>
  <phoneticPr fontId="42" type="noConversion"/>
  <pageMargins left="0.23622047244094491" right="0.23622047244094491" top="0.74803149606299213" bottom="0.74803149606299213" header="0.31496062992125984" footer="0.31496062992125984"/>
  <pageSetup paperSize="9" scale="61" fitToHeight="0" orientation="portrait" r:id="rId1"/>
  <headerFooter>
    <oddHeader>&amp;C&amp;"-,Pogrubiony"&amp;22Karta Zamówień&amp;R&amp;K00-045&amp;D</oddHeader>
    <oddFooter>&amp;C&amp;G&amp;R&amp;K00-049&amp;P</oddFooter>
  </headerFooter>
  <rowBreaks count="11" manualBreakCount="11">
    <brk id="40" max="6" man="1"/>
    <brk id="77" max="6" man="1"/>
    <brk id="86" max="6" man="1"/>
    <brk id="112" max="6" man="1"/>
    <brk id="177" max="6" man="1"/>
    <brk id="241" max="6" man="1"/>
    <brk id="263" max="6" man="1"/>
    <brk id="284" max="6" man="1"/>
    <brk id="293" max="6" man="1"/>
    <brk id="322" max="6" man="1"/>
    <brk id="353" max="6" man="1"/>
  </rowBreaks>
  <colBreaks count="1" manualBreakCount="1">
    <brk id="7" max="1048575" man="1"/>
  </colBreaks>
  <drawing r:id="rId2"/>
  <legacyDrawingHF r:id="rId3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9A17FE-81FD-42AF-A8AC-930E115279A3}">
  <sheetPr>
    <tabColor rgb="FF00B0F0"/>
  </sheetPr>
  <dimension ref="A1:K2102"/>
  <sheetViews>
    <sheetView zoomScale="85" zoomScaleNormal="85" workbookViewId="0">
      <pane ySplit="1" topLeftCell="A2" activePane="bottomLeft" state="frozen"/>
      <selection pane="bottomLeft" activeCell="A2" sqref="A2:A21"/>
    </sheetView>
  </sheetViews>
  <sheetFormatPr defaultColWidth="8.85546875" defaultRowHeight="15" x14ac:dyDescent="0.25"/>
  <cols>
    <col min="1" max="1" width="21.85546875" style="2" bestFit="1" customWidth="1"/>
    <col min="2" max="2" width="15.7109375" style="2" bestFit="1" customWidth="1"/>
    <col min="3" max="3" width="92.140625" style="2" bestFit="1" customWidth="1"/>
    <col min="4" max="4" width="13" style="2" customWidth="1"/>
    <col min="5" max="5" width="20.140625" style="2" bestFit="1" customWidth="1"/>
    <col min="6" max="6" width="12.7109375" style="2" customWidth="1"/>
    <col min="7" max="7" width="11.42578125" style="2" bestFit="1" customWidth="1"/>
    <col min="8" max="8" width="11.140625" style="2" bestFit="1" customWidth="1"/>
    <col min="9" max="9" width="8.85546875" style="2"/>
    <col min="10" max="10" width="10" style="2" bestFit="1" customWidth="1"/>
    <col min="11" max="11" width="11.7109375" style="2" bestFit="1" customWidth="1"/>
    <col min="12" max="16384" width="8.85546875" style="2"/>
  </cols>
  <sheetData>
    <row r="1" spans="1:11" s="94" customFormat="1" ht="116.25" customHeight="1" x14ac:dyDescent="0.25">
      <c r="A1" s="94" t="s">
        <v>42</v>
      </c>
      <c r="B1" s="94" t="s">
        <v>41</v>
      </c>
      <c r="C1" s="94" t="s">
        <v>3974</v>
      </c>
      <c r="D1" s="94" t="s">
        <v>2450</v>
      </c>
      <c r="E1" s="94" t="s">
        <v>2451</v>
      </c>
      <c r="F1" s="94" t="s">
        <v>2452</v>
      </c>
      <c r="G1" s="94" t="s">
        <v>4608</v>
      </c>
      <c r="H1" s="94" t="s">
        <v>1</v>
      </c>
      <c r="I1" s="94">
        <v>4.8</v>
      </c>
      <c r="J1" s="95">
        <v>0.05</v>
      </c>
      <c r="K1" s="95">
        <v>0.08</v>
      </c>
    </row>
    <row r="2" spans="1:11" x14ac:dyDescent="0.25">
      <c r="A2" s="2" t="s">
        <v>2382</v>
      </c>
      <c r="B2" s="94" t="s">
        <v>20</v>
      </c>
      <c r="C2" s="2" t="s">
        <v>5043</v>
      </c>
      <c r="D2" s="96">
        <v>10.040625</v>
      </c>
      <c r="E2" s="94" t="s">
        <v>2456</v>
      </c>
      <c r="F2" s="2" t="s">
        <v>4682</v>
      </c>
    </row>
    <row r="3" spans="1:11" x14ac:dyDescent="0.25">
      <c r="A3" s="2" t="s">
        <v>2383</v>
      </c>
      <c r="B3" s="94" t="s">
        <v>20</v>
      </c>
      <c r="C3" s="2" t="s">
        <v>5044</v>
      </c>
      <c r="D3" s="96">
        <v>10.174499999999998</v>
      </c>
      <c r="E3" s="94" t="s">
        <v>2456</v>
      </c>
      <c r="F3" s="2" t="s">
        <v>4682</v>
      </c>
    </row>
    <row r="4" spans="1:11" x14ac:dyDescent="0.25">
      <c r="A4" s="2" t="s">
        <v>2384</v>
      </c>
      <c r="B4" s="94" t="s">
        <v>20</v>
      </c>
      <c r="C4" s="2" t="s">
        <v>5045</v>
      </c>
      <c r="D4" s="96">
        <v>9.9960000000000004</v>
      </c>
      <c r="E4" s="94" t="s">
        <v>2456</v>
      </c>
      <c r="F4" s="2" t="s">
        <v>4682</v>
      </c>
    </row>
    <row r="5" spans="1:11" x14ac:dyDescent="0.25">
      <c r="A5" s="2" t="s">
        <v>2385</v>
      </c>
      <c r="B5" s="94" t="s">
        <v>20</v>
      </c>
      <c r="C5" s="2" t="s">
        <v>5046</v>
      </c>
      <c r="D5" s="96">
        <v>10.195920000000001</v>
      </c>
      <c r="E5" s="94" t="s">
        <v>2456</v>
      </c>
      <c r="F5" s="2" t="s">
        <v>4682</v>
      </c>
    </row>
    <row r="6" spans="1:11" x14ac:dyDescent="0.25">
      <c r="A6" s="2" t="s">
        <v>2386</v>
      </c>
      <c r="B6" s="94" t="s">
        <v>20</v>
      </c>
      <c r="C6" s="2" t="s">
        <v>5047</v>
      </c>
      <c r="D6" s="96">
        <v>14.503125000000001</v>
      </c>
      <c r="E6" s="94" t="s">
        <v>2456</v>
      </c>
      <c r="F6" s="2" t="s">
        <v>4682</v>
      </c>
    </row>
    <row r="7" spans="1:11" x14ac:dyDescent="0.25">
      <c r="A7" s="2" t="s">
        <v>2387</v>
      </c>
      <c r="B7" s="94" t="s">
        <v>20</v>
      </c>
      <c r="C7" s="2" t="s">
        <v>5048</v>
      </c>
      <c r="D7" s="96">
        <v>14.815499999999998</v>
      </c>
      <c r="E7" s="94" t="s">
        <v>2456</v>
      </c>
      <c r="F7" s="2" t="s">
        <v>4682</v>
      </c>
    </row>
    <row r="8" spans="1:11" x14ac:dyDescent="0.25">
      <c r="A8" s="2" t="s">
        <v>2388</v>
      </c>
      <c r="B8" s="94" t="s">
        <v>20</v>
      </c>
      <c r="C8" s="2" t="s">
        <v>5049</v>
      </c>
      <c r="D8" s="96">
        <v>14.5656</v>
      </c>
      <c r="E8" s="94" t="s">
        <v>2456</v>
      </c>
      <c r="F8" s="2" t="s">
        <v>4682</v>
      </c>
    </row>
    <row r="9" spans="1:11" x14ac:dyDescent="0.25">
      <c r="A9" s="2" t="s">
        <v>2389</v>
      </c>
      <c r="B9" s="94" t="s">
        <v>20</v>
      </c>
      <c r="C9" s="2" t="s">
        <v>5050</v>
      </c>
      <c r="D9" s="96">
        <v>14.89404</v>
      </c>
      <c r="E9" s="94" t="s">
        <v>2456</v>
      </c>
      <c r="F9" s="2" t="s">
        <v>4682</v>
      </c>
    </row>
    <row r="10" spans="1:11" x14ac:dyDescent="0.25">
      <c r="A10" s="2" t="s">
        <v>2390</v>
      </c>
      <c r="B10" s="94" t="s">
        <v>20</v>
      </c>
      <c r="C10" s="2" t="s">
        <v>5051</v>
      </c>
      <c r="D10" s="96">
        <v>14.42994</v>
      </c>
      <c r="E10" s="94" t="s">
        <v>2456</v>
      </c>
      <c r="F10" s="2" t="s">
        <v>4682</v>
      </c>
    </row>
    <row r="11" spans="1:11" x14ac:dyDescent="0.25">
      <c r="A11" s="2" t="s">
        <v>2391</v>
      </c>
      <c r="B11" s="94" t="s">
        <v>20</v>
      </c>
      <c r="C11" s="2" t="s">
        <v>5052</v>
      </c>
      <c r="D11" s="96">
        <v>13.665959999999998</v>
      </c>
      <c r="E11" s="94" t="s">
        <v>2456</v>
      </c>
      <c r="F11" s="2" t="s">
        <v>4682</v>
      </c>
    </row>
    <row r="12" spans="1:11" x14ac:dyDescent="0.25">
      <c r="A12" s="2" t="s">
        <v>2392</v>
      </c>
      <c r="B12" s="94" t="s">
        <v>20</v>
      </c>
      <c r="C12" s="2" t="s">
        <v>5053</v>
      </c>
      <c r="D12" s="96">
        <v>18.965624999999996</v>
      </c>
      <c r="E12" s="94" t="s">
        <v>2456</v>
      </c>
      <c r="F12" s="2" t="s">
        <v>4682</v>
      </c>
    </row>
    <row r="13" spans="1:11" x14ac:dyDescent="0.25">
      <c r="A13" s="2" t="s">
        <v>2393</v>
      </c>
      <c r="B13" s="94" t="s">
        <v>20</v>
      </c>
      <c r="C13" s="2" t="s">
        <v>5054</v>
      </c>
      <c r="D13" s="96">
        <v>19.456500000000002</v>
      </c>
      <c r="E13" s="94" t="s">
        <v>2456</v>
      </c>
      <c r="F13" s="2" t="s">
        <v>4682</v>
      </c>
    </row>
    <row r="14" spans="1:11" x14ac:dyDescent="0.25">
      <c r="A14" s="2" t="s">
        <v>2394</v>
      </c>
      <c r="B14" s="94" t="s">
        <v>20</v>
      </c>
      <c r="C14" s="2" t="s">
        <v>5055</v>
      </c>
      <c r="D14" s="96">
        <v>19.277999999999999</v>
      </c>
      <c r="E14" s="94" t="s">
        <v>2456</v>
      </c>
      <c r="F14" s="2" t="s">
        <v>4682</v>
      </c>
    </row>
    <row r="15" spans="1:11" x14ac:dyDescent="0.25">
      <c r="A15" s="2" t="s">
        <v>2395</v>
      </c>
      <c r="B15" s="94" t="s">
        <v>20</v>
      </c>
      <c r="C15" s="2" t="s">
        <v>5056</v>
      </c>
      <c r="D15" s="96">
        <v>19.692119999999999</v>
      </c>
      <c r="E15" s="94" t="s">
        <v>2456</v>
      </c>
      <c r="F15" s="2" t="s">
        <v>4682</v>
      </c>
    </row>
    <row r="16" spans="1:11" x14ac:dyDescent="0.25">
      <c r="A16" s="2" t="s">
        <v>2396</v>
      </c>
      <c r="B16" s="94" t="s">
        <v>20</v>
      </c>
      <c r="C16" s="2" t="s">
        <v>5057</v>
      </c>
      <c r="D16" s="96">
        <v>19.035240000000002</v>
      </c>
      <c r="E16" s="94" t="s">
        <v>2456</v>
      </c>
      <c r="F16" s="2" t="s">
        <v>4682</v>
      </c>
    </row>
    <row r="17" spans="1:6" x14ac:dyDescent="0.25">
      <c r="A17" s="2" t="s">
        <v>2397</v>
      </c>
      <c r="B17" s="94" t="s">
        <v>20</v>
      </c>
      <c r="C17" s="2" t="s">
        <v>5058</v>
      </c>
      <c r="D17" s="96">
        <v>18.083834999999997</v>
      </c>
      <c r="E17" s="94" t="s">
        <v>2456</v>
      </c>
      <c r="F17" s="2" t="s">
        <v>4682</v>
      </c>
    </row>
    <row r="18" spans="1:6" x14ac:dyDescent="0.25">
      <c r="A18" s="2" t="s">
        <v>2398</v>
      </c>
      <c r="B18" s="94" t="s">
        <v>20</v>
      </c>
      <c r="C18" s="2" t="s">
        <v>5059</v>
      </c>
      <c r="D18" s="96">
        <v>19.33155</v>
      </c>
      <c r="E18" s="94" t="s">
        <v>2456</v>
      </c>
      <c r="F18" s="2" t="s">
        <v>4682</v>
      </c>
    </row>
    <row r="19" spans="1:6" x14ac:dyDescent="0.25">
      <c r="A19" s="2" t="s">
        <v>2399</v>
      </c>
      <c r="B19" s="94" t="s">
        <v>20</v>
      </c>
      <c r="C19" s="2" t="s">
        <v>5060</v>
      </c>
      <c r="D19" s="96">
        <v>23.717294999999996</v>
      </c>
      <c r="E19" s="94" t="s">
        <v>2456</v>
      </c>
      <c r="F19" s="2" t="s">
        <v>4682</v>
      </c>
    </row>
    <row r="20" spans="1:6" x14ac:dyDescent="0.25">
      <c r="A20" s="2" t="s">
        <v>2400</v>
      </c>
      <c r="B20" s="94" t="s">
        <v>20</v>
      </c>
      <c r="C20" s="2" t="s">
        <v>5061</v>
      </c>
      <c r="D20" s="96">
        <v>22.560615000000002</v>
      </c>
      <c r="E20" s="94" t="s">
        <v>2456</v>
      </c>
      <c r="F20" s="2" t="s">
        <v>4682</v>
      </c>
    </row>
    <row r="21" spans="1:6" x14ac:dyDescent="0.25">
      <c r="A21" s="2" t="s">
        <v>2401</v>
      </c>
      <c r="B21" s="94" t="s">
        <v>20</v>
      </c>
      <c r="C21" s="2" t="s">
        <v>5062</v>
      </c>
      <c r="D21" s="96">
        <v>24.0975</v>
      </c>
      <c r="E21" s="94" t="s">
        <v>2456</v>
      </c>
      <c r="F21" s="2" t="s">
        <v>4682</v>
      </c>
    </row>
    <row r="22" spans="1:6" hidden="1" x14ac:dyDescent="0.25">
      <c r="A22" s="2" t="s">
        <v>4585</v>
      </c>
      <c r="B22" s="94" t="s">
        <v>18</v>
      </c>
      <c r="C22" s="2" t="s">
        <v>5037</v>
      </c>
      <c r="D22" s="96">
        <v>111.52175580000004</v>
      </c>
      <c r="E22" s="94" t="s">
        <v>2456</v>
      </c>
      <c r="F22" s="2" t="s">
        <v>4682</v>
      </c>
    </row>
    <row r="23" spans="1:6" hidden="1" x14ac:dyDescent="0.25">
      <c r="A23" s="2" t="s">
        <v>4586</v>
      </c>
      <c r="B23" s="94" t="s">
        <v>18</v>
      </c>
      <c r="C23" s="2" t="s">
        <v>5038</v>
      </c>
      <c r="D23" s="96">
        <v>130.84658496</v>
      </c>
      <c r="E23" s="94" t="s">
        <v>2456</v>
      </c>
      <c r="F23" s="2" t="s">
        <v>4682</v>
      </c>
    </row>
    <row r="24" spans="1:6" hidden="1" x14ac:dyDescent="0.25">
      <c r="A24" s="2" t="s">
        <v>4587</v>
      </c>
      <c r="B24" s="94" t="s">
        <v>18</v>
      </c>
      <c r="C24" s="2" t="s">
        <v>5039</v>
      </c>
      <c r="D24" s="96">
        <v>150.16790880000002</v>
      </c>
      <c r="E24" s="94" t="s">
        <v>2456</v>
      </c>
      <c r="F24" s="2" t="s">
        <v>4682</v>
      </c>
    </row>
    <row r="25" spans="1:6" hidden="1" x14ac:dyDescent="0.25">
      <c r="A25" s="2" t="s">
        <v>4588</v>
      </c>
      <c r="B25" s="94" t="s">
        <v>18</v>
      </c>
      <c r="C25" s="2" t="s">
        <v>5040</v>
      </c>
      <c r="D25" s="96">
        <v>111.52175580000004</v>
      </c>
      <c r="E25" s="94" t="s">
        <v>2456</v>
      </c>
      <c r="F25" s="2" t="s">
        <v>4682</v>
      </c>
    </row>
    <row r="26" spans="1:6" hidden="1" x14ac:dyDescent="0.25">
      <c r="A26" s="2" t="s">
        <v>4589</v>
      </c>
      <c r="B26" s="94" t="s">
        <v>18</v>
      </c>
      <c r="C26" s="2" t="s">
        <v>5041</v>
      </c>
      <c r="D26" s="96">
        <v>130.84658496</v>
      </c>
      <c r="E26" s="94" t="s">
        <v>2456</v>
      </c>
      <c r="F26" s="2" t="s">
        <v>4682</v>
      </c>
    </row>
    <row r="27" spans="1:6" hidden="1" x14ac:dyDescent="0.25">
      <c r="A27" s="2" t="s">
        <v>4590</v>
      </c>
      <c r="B27" s="94" t="s">
        <v>18</v>
      </c>
      <c r="C27" s="2" t="s">
        <v>5042</v>
      </c>
      <c r="D27" s="96">
        <v>150.16790880000002</v>
      </c>
      <c r="E27" s="94" t="s">
        <v>2456</v>
      </c>
      <c r="F27" s="2" t="s">
        <v>4682</v>
      </c>
    </row>
    <row r="28" spans="1:6" hidden="1" x14ac:dyDescent="0.25">
      <c r="A28" s="2" t="s">
        <v>2265</v>
      </c>
      <c r="B28" s="94" t="s">
        <v>16</v>
      </c>
      <c r="C28" s="2" t="s">
        <v>5020</v>
      </c>
      <c r="D28" s="96">
        <v>22.129085160000002</v>
      </c>
      <c r="E28" s="94" t="s">
        <v>2456</v>
      </c>
      <c r="F28" s="2" t="s">
        <v>4682</v>
      </c>
    </row>
    <row r="29" spans="1:6" hidden="1" x14ac:dyDescent="0.25">
      <c r="A29" s="2" t="s">
        <v>2266</v>
      </c>
      <c r="B29" s="94" t="s">
        <v>16</v>
      </c>
      <c r="C29" s="2" t="s">
        <v>5021</v>
      </c>
      <c r="D29" s="96">
        <v>24.754569840000009</v>
      </c>
      <c r="E29" s="94" t="s">
        <v>2456</v>
      </c>
      <c r="F29" s="2" t="s">
        <v>4682</v>
      </c>
    </row>
    <row r="30" spans="1:6" hidden="1" x14ac:dyDescent="0.25">
      <c r="A30" s="2" t="s">
        <v>2267</v>
      </c>
      <c r="B30" s="94" t="s">
        <v>16</v>
      </c>
      <c r="C30" s="2" t="s">
        <v>5022</v>
      </c>
      <c r="D30" s="96">
        <v>27.380054520000002</v>
      </c>
      <c r="E30" s="94" t="s">
        <v>2456</v>
      </c>
      <c r="F30" s="2" t="s">
        <v>4682</v>
      </c>
    </row>
    <row r="31" spans="1:6" hidden="1" x14ac:dyDescent="0.25">
      <c r="A31" s="2" t="s">
        <v>2268</v>
      </c>
      <c r="B31" s="94" t="s">
        <v>16</v>
      </c>
      <c r="C31" s="2" t="s">
        <v>5023</v>
      </c>
      <c r="D31" s="96">
        <v>39.882362520000015</v>
      </c>
      <c r="E31" s="94" t="s">
        <v>2456</v>
      </c>
      <c r="F31" s="2" t="s">
        <v>4682</v>
      </c>
    </row>
    <row r="32" spans="1:6" hidden="1" x14ac:dyDescent="0.25">
      <c r="A32" s="2" t="s">
        <v>2269</v>
      </c>
      <c r="B32" s="94" t="s">
        <v>16</v>
      </c>
      <c r="C32" s="2" t="s">
        <v>5024</v>
      </c>
      <c r="D32" s="96">
        <v>55.385224440000002</v>
      </c>
      <c r="E32" s="94" t="s">
        <v>2456</v>
      </c>
      <c r="F32" s="2" t="s">
        <v>4682</v>
      </c>
    </row>
    <row r="33" spans="1:6" hidden="1" x14ac:dyDescent="0.25">
      <c r="A33" s="2" t="s">
        <v>2270</v>
      </c>
      <c r="B33" s="94" t="s">
        <v>16</v>
      </c>
      <c r="C33" s="2" t="s">
        <v>5025</v>
      </c>
      <c r="D33" s="96">
        <v>83.140348200000005</v>
      </c>
      <c r="E33" s="94" t="s">
        <v>2456</v>
      </c>
      <c r="F33" s="2" t="s">
        <v>4682</v>
      </c>
    </row>
    <row r="34" spans="1:6" hidden="1" x14ac:dyDescent="0.25">
      <c r="A34" s="2" t="s">
        <v>2271</v>
      </c>
      <c r="B34" s="94" t="s">
        <v>16</v>
      </c>
      <c r="C34" s="2" t="s">
        <v>5026</v>
      </c>
      <c r="D34" s="96">
        <v>110.64542580000003</v>
      </c>
      <c r="E34" s="94" t="s">
        <v>2456</v>
      </c>
      <c r="F34" s="2" t="s">
        <v>4682</v>
      </c>
    </row>
    <row r="35" spans="1:6" hidden="1" x14ac:dyDescent="0.25">
      <c r="A35" s="2" t="s">
        <v>2272</v>
      </c>
      <c r="B35" s="94" t="s">
        <v>16</v>
      </c>
      <c r="C35" s="2" t="s">
        <v>5027</v>
      </c>
      <c r="D35" s="96">
        <v>138.40054956000003</v>
      </c>
      <c r="E35" s="94" t="s">
        <v>2456</v>
      </c>
      <c r="F35" s="2" t="s">
        <v>4682</v>
      </c>
    </row>
    <row r="36" spans="1:6" hidden="1" x14ac:dyDescent="0.25">
      <c r="A36" s="2" t="s">
        <v>2273</v>
      </c>
      <c r="B36" s="94" t="s">
        <v>16</v>
      </c>
      <c r="C36" s="2" t="s">
        <v>5028</v>
      </c>
      <c r="D36" s="96">
        <v>16.378023480000007</v>
      </c>
      <c r="E36" s="94" t="s">
        <v>2456</v>
      </c>
      <c r="F36" s="2" t="s">
        <v>4682</v>
      </c>
    </row>
    <row r="37" spans="1:6" hidden="1" x14ac:dyDescent="0.25">
      <c r="A37" s="2" t="s">
        <v>2274</v>
      </c>
      <c r="B37" s="94" t="s">
        <v>16</v>
      </c>
      <c r="C37" s="2" t="s">
        <v>5029</v>
      </c>
      <c r="D37" s="96">
        <v>18.003323520000002</v>
      </c>
      <c r="E37" s="94" t="s">
        <v>2456</v>
      </c>
      <c r="F37" s="2" t="s">
        <v>4682</v>
      </c>
    </row>
    <row r="38" spans="1:6" hidden="1" x14ac:dyDescent="0.25">
      <c r="A38" s="2" t="s">
        <v>2275</v>
      </c>
      <c r="B38" s="94" t="s">
        <v>16</v>
      </c>
      <c r="C38" s="2" t="s">
        <v>5030</v>
      </c>
      <c r="D38" s="96">
        <v>20.128715880000009</v>
      </c>
      <c r="E38" s="94" t="s">
        <v>2456</v>
      </c>
      <c r="F38" s="2" t="s">
        <v>4682</v>
      </c>
    </row>
    <row r="39" spans="1:6" hidden="1" x14ac:dyDescent="0.25">
      <c r="A39" s="2" t="s">
        <v>2276</v>
      </c>
      <c r="B39" s="94" t="s">
        <v>16</v>
      </c>
      <c r="C39" s="2" t="s">
        <v>5031</v>
      </c>
      <c r="D39" s="96">
        <v>28.005169920000007</v>
      </c>
      <c r="E39" s="94" t="s">
        <v>2456</v>
      </c>
      <c r="F39" s="2" t="s">
        <v>4682</v>
      </c>
    </row>
    <row r="40" spans="1:6" hidden="1" x14ac:dyDescent="0.25">
      <c r="A40" s="2" t="s">
        <v>2277</v>
      </c>
      <c r="B40" s="94" t="s">
        <v>16</v>
      </c>
      <c r="C40" s="2" t="s">
        <v>5032</v>
      </c>
      <c r="D40" s="96">
        <v>40.882547160000009</v>
      </c>
      <c r="E40" s="94" t="s">
        <v>2456</v>
      </c>
      <c r="F40" s="2" t="s">
        <v>4682</v>
      </c>
    </row>
    <row r="41" spans="1:6" hidden="1" x14ac:dyDescent="0.25">
      <c r="A41" s="2" t="s">
        <v>2278</v>
      </c>
      <c r="B41" s="94" t="s">
        <v>16</v>
      </c>
      <c r="C41" s="2" t="s">
        <v>5033</v>
      </c>
      <c r="D41" s="96">
        <v>61.386332280000012</v>
      </c>
      <c r="E41" s="94" t="s">
        <v>2456</v>
      </c>
      <c r="F41" s="2" t="s">
        <v>4682</v>
      </c>
    </row>
    <row r="42" spans="1:6" hidden="1" x14ac:dyDescent="0.25">
      <c r="A42" s="2" t="s">
        <v>2279</v>
      </c>
      <c r="B42" s="94" t="s">
        <v>16</v>
      </c>
      <c r="C42" s="2" t="s">
        <v>5034</v>
      </c>
      <c r="D42" s="96">
        <v>81.765094320000017</v>
      </c>
      <c r="E42" s="94" t="s">
        <v>2456</v>
      </c>
      <c r="F42" s="2" t="s">
        <v>4682</v>
      </c>
    </row>
    <row r="43" spans="1:6" hidden="1" x14ac:dyDescent="0.25">
      <c r="A43" s="2" t="s">
        <v>2280</v>
      </c>
      <c r="B43" s="94" t="s">
        <v>16</v>
      </c>
      <c r="C43" s="2" t="s">
        <v>5035</v>
      </c>
      <c r="D43" s="96">
        <v>102.26887944000002</v>
      </c>
      <c r="E43" s="94" t="s">
        <v>2456</v>
      </c>
      <c r="F43" s="2" t="s">
        <v>4682</v>
      </c>
    </row>
    <row r="44" spans="1:6" hidden="1" x14ac:dyDescent="0.25">
      <c r="A44" s="2" t="s">
        <v>2281</v>
      </c>
      <c r="B44" s="94" t="s">
        <v>16</v>
      </c>
      <c r="C44" s="2" t="s">
        <v>5036</v>
      </c>
      <c r="D44" s="96">
        <v>122.64764148000005</v>
      </c>
      <c r="E44" s="94" t="s">
        <v>2456</v>
      </c>
      <c r="F44" s="2" t="s">
        <v>4682</v>
      </c>
    </row>
    <row r="45" spans="1:6" hidden="1" x14ac:dyDescent="0.25">
      <c r="A45" s="2" t="s">
        <v>2334</v>
      </c>
      <c r="B45" s="94" t="s">
        <v>16</v>
      </c>
      <c r="C45" s="2" t="s">
        <v>3725</v>
      </c>
      <c r="D45" s="96">
        <v>65.943832500000013</v>
      </c>
      <c r="E45" s="94" t="s">
        <v>2456</v>
      </c>
      <c r="F45" s="2" t="s">
        <v>4682</v>
      </c>
    </row>
    <row r="46" spans="1:6" hidden="1" x14ac:dyDescent="0.25">
      <c r="A46" s="2" t="s">
        <v>2336</v>
      </c>
      <c r="B46" s="94" t="s">
        <v>16</v>
      </c>
      <c r="C46" s="2" t="s">
        <v>3726</v>
      </c>
      <c r="D46" s="96">
        <v>71.464711500000007</v>
      </c>
      <c r="E46" s="94" t="s">
        <v>2456</v>
      </c>
      <c r="F46" s="2" t="s">
        <v>4682</v>
      </c>
    </row>
    <row r="47" spans="1:6" hidden="1" x14ac:dyDescent="0.25">
      <c r="A47" s="2" t="s">
        <v>2337</v>
      </c>
      <c r="B47" s="94" t="s">
        <v>16</v>
      </c>
      <c r="C47" s="2" t="s">
        <v>3727</v>
      </c>
      <c r="D47" s="96">
        <v>85.266909000000027</v>
      </c>
      <c r="E47" s="94" t="s">
        <v>2456</v>
      </c>
      <c r="F47" s="2" t="s">
        <v>4682</v>
      </c>
    </row>
    <row r="48" spans="1:6" hidden="1" x14ac:dyDescent="0.25">
      <c r="A48" s="2" t="s">
        <v>2338</v>
      </c>
      <c r="B48" s="94" t="s">
        <v>16</v>
      </c>
      <c r="C48" s="2" t="s">
        <v>3728</v>
      </c>
      <c r="D48" s="96">
        <v>110.41758000000002</v>
      </c>
      <c r="E48" s="94" t="s">
        <v>2456</v>
      </c>
      <c r="F48" s="2" t="s">
        <v>4682</v>
      </c>
    </row>
    <row r="49" spans="1:6" hidden="1" x14ac:dyDescent="0.25">
      <c r="A49" s="2" t="s">
        <v>2339</v>
      </c>
      <c r="B49" s="94" t="s">
        <v>16</v>
      </c>
      <c r="C49" s="2" t="s">
        <v>3729</v>
      </c>
      <c r="D49" s="96">
        <v>124.21977750000001</v>
      </c>
      <c r="E49" s="94" t="s">
        <v>2456</v>
      </c>
      <c r="F49" s="2" t="s">
        <v>4682</v>
      </c>
    </row>
    <row r="50" spans="1:6" hidden="1" x14ac:dyDescent="0.25">
      <c r="A50" s="2" t="s">
        <v>2296</v>
      </c>
      <c r="B50" s="94" t="s">
        <v>16</v>
      </c>
      <c r="C50" s="2" t="s">
        <v>4656</v>
      </c>
      <c r="D50" s="96">
        <v>70.851280500000016</v>
      </c>
      <c r="E50" s="94" t="s">
        <v>2456</v>
      </c>
      <c r="F50" s="2" t="s">
        <v>4682</v>
      </c>
    </row>
    <row r="51" spans="1:6" hidden="1" x14ac:dyDescent="0.25">
      <c r="A51" s="2" t="s">
        <v>2298</v>
      </c>
      <c r="B51" s="94" t="s">
        <v>16</v>
      </c>
      <c r="C51" s="2" t="s">
        <v>4657</v>
      </c>
      <c r="D51" s="96">
        <v>76.678875000000005</v>
      </c>
      <c r="E51" s="94" t="s">
        <v>2456</v>
      </c>
      <c r="F51" s="2" t="s">
        <v>4682</v>
      </c>
    </row>
    <row r="52" spans="1:6" hidden="1" x14ac:dyDescent="0.25">
      <c r="A52" s="2" t="s">
        <v>2299</v>
      </c>
      <c r="B52" s="94" t="s">
        <v>16</v>
      </c>
      <c r="C52" s="2" t="s">
        <v>4658</v>
      </c>
      <c r="D52" s="96">
        <v>91.707934500000007</v>
      </c>
      <c r="E52" s="94" t="s">
        <v>2456</v>
      </c>
      <c r="F52" s="2" t="s">
        <v>4682</v>
      </c>
    </row>
    <row r="53" spans="1:6" hidden="1" x14ac:dyDescent="0.25">
      <c r="A53" s="2" t="s">
        <v>2300</v>
      </c>
      <c r="B53" s="94" t="s">
        <v>16</v>
      </c>
      <c r="C53" s="2" t="s">
        <v>4659</v>
      </c>
      <c r="D53" s="96">
        <v>119.00561400000002</v>
      </c>
      <c r="E53" s="94" t="s">
        <v>2456</v>
      </c>
      <c r="F53" s="2" t="s">
        <v>4682</v>
      </c>
    </row>
    <row r="54" spans="1:6" hidden="1" x14ac:dyDescent="0.25">
      <c r="A54" s="2" t="s">
        <v>2301</v>
      </c>
      <c r="B54" s="94" t="s">
        <v>16</v>
      </c>
      <c r="C54" s="2" t="s">
        <v>4660</v>
      </c>
      <c r="D54" s="96">
        <v>151.51745700000006</v>
      </c>
      <c r="E54" s="94" t="s">
        <v>2456</v>
      </c>
      <c r="F54" s="2" t="s">
        <v>4682</v>
      </c>
    </row>
    <row r="55" spans="1:6" hidden="1" x14ac:dyDescent="0.25">
      <c r="A55" s="2" t="s">
        <v>2283</v>
      </c>
      <c r="B55" s="94" t="s">
        <v>16</v>
      </c>
      <c r="C55" s="2" t="s">
        <v>4661</v>
      </c>
      <c r="D55" s="96">
        <v>45.393894000000003</v>
      </c>
      <c r="E55" s="94" t="s">
        <v>2456</v>
      </c>
      <c r="F55" s="2" t="s">
        <v>4682</v>
      </c>
    </row>
    <row r="56" spans="1:6" hidden="1" x14ac:dyDescent="0.25">
      <c r="A56" s="2" t="s">
        <v>2285</v>
      </c>
      <c r="B56" s="94" t="s">
        <v>16</v>
      </c>
      <c r="C56" s="2" t="s">
        <v>4662</v>
      </c>
      <c r="D56" s="96">
        <v>54.288643500000006</v>
      </c>
      <c r="E56" s="94" t="s">
        <v>2456</v>
      </c>
      <c r="F56" s="2" t="s">
        <v>4682</v>
      </c>
    </row>
    <row r="57" spans="1:6" hidden="1" x14ac:dyDescent="0.25">
      <c r="A57" s="2" t="s">
        <v>2286</v>
      </c>
      <c r="B57" s="94" t="s">
        <v>16</v>
      </c>
      <c r="C57" s="2" t="s">
        <v>4663</v>
      </c>
      <c r="D57" s="96">
        <v>69.010987500000013</v>
      </c>
      <c r="E57" s="94" t="s">
        <v>2456</v>
      </c>
      <c r="F57" s="2" t="s">
        <v>4682</v>
      </c>
    </row>
    <row r="58" spans="1:6" hidden="1" x14ac:dyDescent="0.25">
      <c r="A58" s="2" t="s">
        <v>2287</v>
      </c>
      <c r="B58" s="94" t="s">
        <v>16</v>
      </c>
      <c r="C58" s="2" t="s">
        <v>4664</v>
      </c>
      <c r="D58" s="96">
        <v>87.413917500000025</v>
      </c>
      <c r="E58" s="94" t="s">
        <v>2456</v>
      </c>
      <c r="F58" s="2" t="s">
        <v>4682</v>
      </c>
    </row>
    <row r="59" spans="1:6" hidden="1" x14ac:dyDescent="0.25">
      <c r="A59" s="2" t="s">
        <v>2288</v>
      </c>
      <c r="B59" s="94" t="s">
        <v>16</v>
      </c>
      <c r="C59" s="2" t="s">
        <v>4665</v>
      </c>
      <c r="D59" s="96">
        <v>101.52283050000001</v>
      </c>
      <c r="E59" s="94" t="s">
        <v>2456</v>
      </c>
      <c r="F59" s="2" t="s">
        <v>4682</v>
      </c>
    </row>
    <row r="60" spans="1:6" hidden="1" x14ac:dyDescent="0.25">
      <c r="A60" s="2" t="s">
        <v>2289</v>
      </c>
      <c r="B60" s="94" t="s">
        <v>16</v>
      </c>
      <c r="C60" s="2" t="s">
        <v>3730</v>
      </c>
      <c r="D60" s="96">
        <v>92.934796500000019</v>
      </c>
      <c r="E60" s="94" t="s">
        <v>2456</v>
      </c>
      <c r="F60" s="2" t="s">
        <v>4682</v>
      </c>
    </row>
    <row r="61" spans="1:6" hidden="1" x14ac:dyDescent="0.25">
      <c r="A61" s="2" t="s">
        <v>2291</v>
      </c>
      <c r="B61" s="94" t="s">
        <v>16</v>
      </c>
      <c r="C61" s="2" t="s">
        <v>3731</v>
      </c>
      <c r="D61" s="96">
        <v>109.03882080000001</v>
      </c>
      <c r="E61" s="94" t="s">
        <v>2456</v>
      </c>
      <c r="F61" s="2" t="s">
        <v>4682</v>
      </c>
    </row>
    <row r="62" spans="1:6" hidden="1" x14ac:dyDescent="0.25">
      <c r="A62" s="2" t="s">
        <v>2292</v>
      </c>
      <c r="B62" s="94" t="s">
        <v>16</v>
      </c>
      <c r="C62" s="2" t="s">
        <v>3732</v>
      </c>
      <c r="D62" s="96">
        <v>125.13992400000002</v>
      </c>
      <c r="E62" s="94" t="s">
        <v>2456</v>
      </c>
      <c r="F62" s="2" t="s">
        <v>4682</v>
      </c>
    </row>
    <row r="63" spans="1:6" hidden="1" x14ac:dyDescent="0.25">
      <c r="A63" s="2" t="s">
        <v>2293</v>
      </c>
      <c r="B63" s="94" t="s">
        <v>16</v>
      </c>
      <c r="C63" s="2" t="s">
        <v>3733</v>
      </c>
      <c r="D63" s="96">
        <v>179.12185200000005</v>
      </c>
      <c r="E63" s="94" t="s">
        <v>2456</v>
      </c>
      <c r="F63" s="2" t="s">
        <v>4682</v>
      </c>
    </row>
    <row r="64" spans="1:6" hidden="1" x14ac:dyDescent="0.25">
      <c r="A64" s="2" t="s">
        <v>2294</v>
      </c>
      <c r="B64" s="94" t="s">
        <v>16</v>
      </c>
      <c r="C64" s="2" t="s">
        <v>3734</v>
      </c>
      <c r="D64" s="96">
        <v>257.85900000000004</v>
      </c>
      <c r="E64" s="94" t="s">
        <v>2456</v>
      </c>
      <c r="F64" s="2" t="s">
        <v>4682</v>
      </c>
    </row>
    <row r="65" spans="1:6" hidden="1" x14ac:dyDescent="0.25">
      <c r="A65" s="2" t="s">
        <v>2295</v>
      </c>
      <c r="B65" s="94" t="s">
        <v>16</v>
      </c>
      <c r="C65" s="2" t="s">
        <v>3735</v>
      </c>
      <c r="D65" s="96">
        <v>279.26850000000002</v>
      </c>
      <c r="E65" s="94" t="s">
        <v>2456</v>
      </c>
      <c r="F65" s="2" t="s">
        <v>4682</v>
      </c>
    </row>
    <row r="66" spans="1:6" hidden="1" x14ac:dyDescent="0.25">
      <c r="A66" s="2" t="s">
        <v>2315</v>
      </c>
      <c r="B66" s="94" t="s">
        <v>16</v>
      </c>
      <c r="C66" s="2" t="s">
        <v>3736</v>
      </c>
      <c r="D66" s="96">
        <v>32.631023880000008</v>
      </c>
      <c r="E66" s="94" t="s">
        <v>2456</v>
      </c>
      <c r="F66" s="2" t="s">
        <v>4682</v>
      </c>
    </row>
    <row r="67" spans="1:6" hidden="1" x14ac:dyDescent="0.25">
      <c r="A67" s="2" t="s">
        <v>2316</v>
      </c>
      <c r="B67" s="94" t="s">
        <v>16</v>
      </c>
      <c r="C67" s="2" t="s">
        <v>3737</v>
      </c>
      <c r="D67" s="96">
        <v>46.50858576000001</v>
      </c>
      <c r="E67" s="94" t="s">
        <v>2456</v>
      </c>
      <c r="F67" s="2" t="s">
        <v>4682</v>
      </c>
    </row>
    <row r="68" spans="1:6" hidden="1" x14ac:dyDescent="0.25">
      <c r="A68" s="2" t="s">
        <v>2317</v>
      </c>
      <c r="B68" s="94" t="s">
        <v>16</v>
      </c>
      <c r="C68" s="2" t="s">
        <v>3738</v>
      </c>
      <c r="D68" s="96">
        <v>69.387809400000009</v>
      </c>
      <c r="E68" s="94" t="s">
        <v>2456</v>
      </c>
      <c r="F68" s="2" t="s">
        <v>4682</v>
      </c>
    </row>
    <row r="69" spans="1:6" hidden="1" x14ac:dyDescent="0.25">
      <c r="A69" s="2" t="s">
        <v>2306</v>
      </c>
      <c r="B69" s="94" t="s">
        <v>16</v>
      </c>
      <c r="C69" s="2" t="s">
        <v>3739</v>
      </c>
      <c r="D69" s="96">
        <v>32.631023880000008</v>
      </c>
      <c r="E69" s="94" t="s">
        <v>2456</v>
      </c>
      <c r="F69" s="2" t="s">
        <v>4682</v>
      </c>
    </row>
    <row r="70" spans="1:6" hidden="1" x14ac:dyDescent="0.25">
      <c r="A70" s="2" t="s">
        <v>2308</v>
      </c>
      <c r="B70" s="94" t="s">
        <v>16</v>
      </c>
      <c r="C70" s="2" t="s">
        <v>3740</v>
      </c>
      <c r="D70" s="96">
        <v>46.50858576000001</v>
      </c>
      <c r="E70" s="94" t="s">
        <v>2456</v>
      </c>
      <c r="F70" s="2" t="s">
        <v>4682</v>
      </c>
    </row>
    <row r="71" spans="1:6" hidden="1" x14ac:dyDescent="0.25">
      <c r="A71" s="2" t="s">
        <v>2310</v>
      </c>
      <c r="B71" s="94" t="s">
        <v>16</v>
      </c>
      <c r="C71" s="2" t="s">
        <v>3741</v>
      </c>
      <c r="D71" s="96">
        <v>69.387809400000009</v>
      </c>
      <c r="E71" s="94" t="s">
        <v>2456</v>
      </c>
      <c r="F71" s="2" t="s">
        <v>4682</v>
      </c>
    </row>
    <row r="72" spans="1:6" hidden="1" x14ac:dyDescent="0.25">
      <c r="A72" s="2" t="s">
        <v>2302</v>
      </c>
      <c r="B72" s="94" t="s">
        <v>16</v>
      </c>
      <c r="C72" s="2" t="s">
        <v>3742</v>
      </c>
      <c r="D72" s="96">
        <v>40.507477920000007</v>
      </c>
      <c r="E72" s="94" t="s">
        <v>2456</v>
      </c>
      <c r="F72" s="2" t="s">
        <v>4682</v>
      </c>
    </row>
    <row r="73" spans="1:6" hidden="1" x14ac:dyDescent="0.25">
      <c r="A73" s="2" t="s">
        <v>2304</v>
      </c>
      <c r="B73" s="94" t="s">
        <v>16</v>
      </c>
      <c r="C73" s="2" t="s">
        <v>3743</v>
      </c>
      <c r="D73" s="96">
        <v>55.135178280000012</v>
      </c>
      <c r="E73" s="94" t="s">
        <v>2456</v>
      </c>
      <c r="F73" s="2" t="s">
        <v>4682</v>
      </c>
    </row>
    <row r="74" spans="1:6" hidden="1" x14ac:dyDescent="0.25">
      <c r="A74" s="2" t="s">
        <v>2305</v>
      </c>
      <c r="B74" s="94" t="s">
        <v>16</v>
      </c>
      <c r="C74" s="2" t="s">
        <v>3744</v>
      </c>
      <c r="D74" s="96">
        <v>79.139609640000003</v>
      </c>
      <c r="E74" s="94" t="s">
        <v>2456</v>
      </c>
      <c r="F74" s="2" t="s">
        <v>4682</v>
      </c>
    </row>
    <row r="75" spans="1:6" hidden="1" x14ac:dyDescent="0.25">
      <c r="A75" s="2" t="s">
        <v>2311</v>
      </c>
      <c r="B75" s="94" t="s">
        <v>16</v>
      </c>
      <c r="C75" s="2" t="s">
        <v>3745</v>
      </c>
      <c r="D75" s="96">
        <v>38.507108640000013</v>
      </c>
      <c r="E75" s="94" t="s">
        <v>2456</v>
      </c>
      <c r="F75" s="2" t="s">
        <v>4682</v>
      </c>
    </row>
    <row r="76" spans="1:6" hidden="1" x14ac:dyDescent="0.25">
      <c r="A76" s="2" t="s">
        <v>2313</v>
      </c>
      <c r="B76" s="94" t="s">
        <v>16</v>
      </c>
      <c r="C76" s="2" t="s">
        <v>3746</v>
      </c>
      <c r="D76" s="96">
        <v>52.384670520000014</v>
      </c>
      <c r="E76" s="94" t="s">
        <v>2456</v>
      </c>
      <c r="F76" s="2" t="s">
        <v>4682</v>
      </c>
    </row>
    <row r="77" spans="1:6" hidden="1" x14ac:dyDescent="0.25">
      <c r="A77" s="2" t="s">
        <v>2314</v>
      </c>
      <c r="B77" s="94" t="s">
        <v>16</v>
      </c>
      <c r="C77" s="2" t="s">
        <v>3747</v>
      </c>
      <c r="D77" s="96">
        <v>75.263894160000007</v>
      </c>
      <c r="E77" s="94" t="s">
        <v>2456</v>
      </c>
      <c r="F77" s="2" t="s">
        <v>4682</v>
      </c>
    </row>
    <row r="78" spans="1:6" hidden="1" x14ac:dyDescent="0.25">
      <c r="A78" s="2" t="s">
        <v>2318</v>
      </c>
      <c r="B78" s="94" t="s">
        <v>16</v>
      </c>
      <c r="C78" s="2" t="s">
        <v>3748</v>
      </c>
      <c r="D78" s="96">
        <v>42.326739000000003</v>
      </c>
      <c r="E78" s="94" t="s">
        <v>2456</v>
      </c>
      <c r="F78" s="2" t="s">
        <v>4682</v>
      </c>
    </row>
    <row r="79" spans="1:6" hidden="1" x14ac:dyDescent="0.25">
      <c r="A79" s="2" t="s">
        <v>2320</v>
      </c>
      <c r="B79" s="94" t="s">
        <v>16</v>
      </c>
      <c r="C79" s="2" t="s">
        <v>3749</v>
      </c>
      <c r="D79" s="96">
        <v>50.608057500000008</v>
      </c>
      <c r="E79" s="94" t="s">
        <v>2456</v>
      </c>
      <c r="F79" s="2" t="s">
        <v>4682</v>
      </c>
    </row>
    <row r="80" spans="1:6" hidden="1" x14ac:dyDescent="0.25">
      <c r="A80" s="2" t="s">
        <v>2321</v>
      </c>
      <c r="B80" s="94" t="s">
        <v>16</v>
      </c>
      <c r="C80" s="2" t="s">
        <v>3750</v>
      </c>
      <c r="D80" s="96">
        <v>64.103539500000011</v>
      </c>
      <c r="E80" s="94" t="s">
        <v>2456</v>
      </c>
      <c r="F80" s="2" t="s">
        <v>4682</v>
      </c>
    </row>
    <row r="81" spans="1:6" hidden="1" x14ac:dyDescent="0.25">
      <c r="A81" s="2" t="s">
        <v>2322</v>
      </c>
      <c r="B81" s="94" t="s">
        <v>16</v>
      </c>
      <c r="C81" s="2" t="s">
        <v>3751</v>
      </c>
      <c r="D81" s="96">
        <v>80.972892000000002</v>
      </c>
      <c r="E81" s="94" t="s">
        <v>2456</v>
      </c>
      <c r="F81" s="2" t="s">
        <v>4682</v>
      </c>
    </row>
    <row r="82" spans="1:6" hidden="1" x14ac:dyDescent="0.25">
      <c r="A82" s="2" t="s">
        <v>2323</v>
      </c>
      <c r="B82" s="94" t="s">
        <v>16</v>
      </c>
      <c r="C82" s="2" t="s">
        <v>4666</v>
      </c>
      <c r="D82" s="96">
        <v>94.161658500000016</v>
      </c>
      <c r="E82" s="94" t="s">
        <v>2456</v>
      </c>
      <c r="F82" s="2" t="s">
        <v>4682</v>
      </c>
    </row>
    <row r="83" spans="1:6" hidden="1" x14ac:dyDescent="0.25">
      <c r="A83" s="2" t="s">
        <v>2324</v>
      </c>
      <c r="B83" s="94" t="s">
        <v>16</v>
      </c>
      <c r="C83" s="2" t="s">
        <v>3752</v>
      </c>
      <c r="D83" s="96">
        <v>71.464711500000007</v>
      </c>
      <c r="E83" s="94" t="s">
        <v>2456</v>
      </c>
      <c r="F83" s="2" t="s">
        <v>4682</v>
      </c>
    </row>
    <row r="84" spans="1:6" hidden="1" x14ac:dyDescent="0.25">
      <c r="A84" s="2" t="s">
        <v>2326</v>
      </c>
      <c r="B84" s="94" t="s">
        <v>16</v>
      </c>
      <c r="C84" s="2" t="s">
        <v>3753</v>
      </c>
      <c r="D84" s="96">
        <v>80.666176500000006</v>
      </c>
      <c r="E84" s="94" t="s">
        <v>2456</v>
      </c>
      <c r="F84" s="2" t="s">
        <v>4682</v>
      </c>
    </row>
    <row r="85" spans="1:6" hidden="1" x14ac:dyDescent="0.25">
      <c r="A85" s="2" t="s">
        <v>2327</v>
      </c>
      <c r="B85" s="94" t="s">
        <v>16</v>
      </c>
      <c r="C85" s="2" t="s">
        <v>3754</v>
      </c>
      <c r="D85" s="96">
        <v>86.49377100000001</v>
      </c>
      <c r="E85" s="94" t="s">
        <v>2456</v>
      </c>
      <c r="F85" s="2" t="s">
        <v>4682</v>
      </c>
    </row>
    <row r="86" spans="1:6" hidden="1" x14ac:dyDescent="0.25">
      <c r="A86" s="2" t="s">
        <v>2329</v>
      </c>
      <c r="B86" s="94" t="s">
        <v>16</v>
      </c>
      <c r="C86" s="2" t="s">
        <v>3755</v>
      </c>
      <c r="D86" s="96">
        <v>101.52575160000001</v>
      </c>
      <c r="E86" s="94" t="s">
        <v>2456</v>
      </c>
      <c r="F86" s="2" t="s">
        <v>4682</v>
      </c>
    </row>
    <row r="87" spans="1:6" hidden="1" x14ac:dyDescent="0.25">
      <c r="A87" s="2" t="s">
        <v>2330</v>
      </c>
      <c r="B87" s="94" t="s">
        <v>16</v>
      </c>
      <c r="C87" s="2" t="s">
        <v>3756</v>
      </c>
      <c r="D87" s="96">
        <v>116.55189000000003</v>
      </c>
      <c r="E87" s="94" t="s">
        <v>2456</v>
      </c>
      <c r="F87" s="2" t="s">
        <v>4682</v>
      </c>
    </row>
    <row r="88" spans="1:6" hidden="1" x14ac:dyDescent="0.25">
      <c r="A88" s="2" t="s">
        <v>2331</v>
      </c>
      <c r="B88" s="94" t="s">
        <v>16</v>
      </c>
      <c r="C88" s="2" t="s">
        <v>3757</v>
      </c>
      <c r="D88" s="96">
        <v>165.62637000000004</v>
      </c>
      <c r="E88" s="94" t="s">
        <v>2456</v>
      </c>
      <c r="F88" s="2" t="s">
        <v>4682</v>
      </c>
    </row>
    <row r="89" spans="1:6" hidden="1" x14ac:dyDescent="0.25">
      <c r="A89" s="2" t="s">
        <v>2332</v>
      </c>
      <c r="B89" s="94" t="s">
        <v>16</v>
      </c>
      <c r="C89" s="2" t="s">
        <v>3758</v>
      </c>
      <c r="D89" s="96">
        <v>238.75961382000006</v>
      </c>
      <c r="E89" s="94" t="s">
        <v>2456</v>
      </c>
      <c r="F89" s="2" t="s">
        <v>4682</v>
      </c>
    </row>
    <row r="90" spans="1:6" hidden="1" x14ac:dyDescent="0.25">
      <c r="A90" s="2" t="s">
        <v>2333</v>
      </c>
      <c r="B90" s="94" t="s">
        <v>16</v>
      </c>
      <c r="C90" s="2" t="s">
        <v>3759</v>
      </c>
      <c r="D90" s="96">
        <v>258.58570374000004</v>
      </c>
      <c r="E90" s="94" t="s">
        <v>2456</v>
      </c>
      <c r="F90" s="2" t="s">
        <v>4682</v>
      </c>
    </row>
    <row r="91" spans="1:6" hidden="1" x14ac:dyDescent="0.25">
      <c r="A91" s="2" t="s">
        <v>2374</v>
      </c>
      <c r="B91" s="94" t="s">
        <v>16</v>
      </c>
      <c r="C91" s="2" t="s">
        <v>3760</v>
      </c>
      <c r="D91" s="96">
        <v>65.943832500000013</v>
      </c>
      <c r="E91" s="94" t="s">
        <v>2456</v>
      </c>
      <c r="F91" s="2" t="s">
        <v>4682</v>
      </c>
    </row>
    <row r="92" spans="1:6" hidden="1" x14ac:dyDescent="0.25">
      <c r="A92" s="2" t="s">
        <v>2376</v>
      </c>
      <c r="B92" s="94" t="s">
        <v>16</v>
      </c>
      <c r="C92" s="2" t="s">
        <v>3761</v>
      </c>
      <c r="D92" s="96">
        <v>71.464711500000007</v>
      </c>
      <c r="E92" s="94" t="s">
        <v>2456</v>
      </c>
      <c r="F92" s="2" t="s">
        <v>4682</v>
      </c>
    </row>
    <row r="93" spans="1:6" hidden="1" x14ac:dyDescent="0.25">
      <c r="A93" s="2" t="s">
        <v>2377</v>
      </c>
      <c r="B93" s="94" t="s">
        <v>16</v>
      </c>
      <c r="C93" s="2" t="s">
        <v>3762</v>
      </c>
      <c r="D93" s="96">
        <v>85.266909000000027</v>
      </c>
      <c r="E93" s="94" t="s">
        <v>2456</v>
      </c>
      <c r="F93" s="2" t="s">
        <v>4682</v>
      </c>
    </row>
    <row r="94" spans="1:6" hidden="1" x14ac:dyDescent="0.25">
      <c r="A94" s="2" t="s">
        <v>2378</v>
      </c>
      <c r="B94" s="94" t="s">
        <v>16</v>
      </c>
      <c r="C94" s="2" t="s">
        <v>3763</v>
      </c>
      <c r="D94" s="96">
        <v>110.41758000000002</v>
      </c>
      <c r="E94" s="94" t="s">
        <v>2456</v>
      </c>
      <c r="F94" s="2" t="s">
        <v>4682</v>
      </c>
    </row>
    <row r="95" spans="1:6" hidden="1" x14ac:dyDescent="0.25">
      <c r="A95" s="2" t="s">
        <v>2379</v>
      </c>
      <c r="B95" s="94" t="s">
        <v>16</v>
      </c>
      <c r="C95" s="2" t="s">
        <v>3764</v>
      </c>
      <c r="D95" s="96">
        <v>124.21977750000001</v>
      </c>
      <c r="E95" s="94" t="s">
        <v>2456</v>
      </c>
      <c r="F95" s="2" t="s">
        <v>4682</v>
      </c>
    </row>
    <row r="96" spans="1:6" hidden="1" x14ac:dyDescent="0.25">
      <c r="A96" s="2" t="s">
        <v>2346</v>
      </c>
      <c r="B96" s="94" t="s">
        <v>16</v>
      </c>
      <c r="C96" s="2" t="s">
        <v>3765</v>
      </c>
      <c r="D96" s="96">
        <v>42.326739000000003</v>
      </c>
      <c r="E96" s="94" t="s">
        <v>2456</v>
      </c>
      <c r="F96" s="2" t="s">
        <v>4682</v>
      </c>
    </row>
    <row r="97" spans="1:6" hidden="1" x14ac:dyDescent="0.25">
      <c r="A97" s="2" t="s">
        <v>2348</v>
      </c>
      <c r="B97" s="94" t="s">
        <v>16</v>
      </c>
      <c r="C97" s="2" t="s">
        <v>3766</v>
      </c>
      <c r="D97" s="96">
        <v>50.608057500000008</v>
      </c>
      <c r="E97" s="94" t="s">
        <v>2456</v>
      </c>
      <c r="F97" s="2" t="s">
        <v>4682</v>
      </c>
    </row>
    <row r="98" spans="1:6" hidden="1" x14ac:dyDescent="0.25">
      <c r="A98" s="2" t="s">
        <v>2349</v>
      </c>
      <c r="B98" s="94" t="s">
        <v>16</v>
      </c>
      <c r="C98" s="2" t="s">
        <v>3767</v>
      </c>
      <c r="D98" s="96">
        <v>64.103539500000011</v>
      </c>
      <c r="E98" s="94" t="s">
        <v>2456</v>
      </c>
      <c r="F98" s="2" t="s">
        <v>4682</v>
      </c>
    </row>
    <row r="99" spans="1:6" hidden="1" x14ac:dyDescent="0.25">
      <c r="A99" s="2" t="s">
        <v>2350</v>
      </c>
      <c r="B99" s="94" t="s">
        <v>16</v>
      </c>
      <c r="C99" s="2" t="s">
        <v>3768</v>
      </c>
      <c r="D99" s="96">
        <v>80.972892000000002</v>
      </c>
      <c r="E99" s="94" t="s">
        <v>2456</v>
      </c>
      <c r="F99" s="2" t="s">
        <v>4682</v>
      </c>
    </row>
    <row r="100" spans="1:6" hidden="1" x14ac:dyDescent="0.25">
      <c r="A100" s="2" t="s">
        <v>2351</v>
      </c>
      <c r="B100" s="94" t="s">
        <v>16</v>
      </c>
      <c r="C100" s="2" t="s">
        <v>3769</v>
      </c>
      <c r="D100" s="96">
        <v>94.161658500000016</v>
      </c>
      <c r="E100" s="94" t="s">
        <v>2456</v>
      </c>
      <c r="F100" s="2" t="s">
        <v>4682</v>
      </c>
    </row>
    <row r="101" spans="1:6" hidden="1" x14ac:dyDescent="0.25">
      <c r="A101" s="2" t="s">
        <v>2352</v>
      </c>
      <c r="B101" s="94" t="s">
        <v>16</v>
      </c>
      <c r="C101" s="2" t="s">
        <v>3770</v>
      </c>
      <c r="D101" s="96">
        <v>71.464711500000007</v>
      </c>
      <c r="E101" s="94" t="s">
        <v>2456</v>
      </c>
      <c r="F101" s="2" t="s">
        <v>4682</v>
      </c>
    </row>
    <row r="102" spans="1:6" hidden="1" x14ac:dyDescent="0.25">
      <c r="A102" s="2" t="s">
        <v>3864</v>
      </c>
      <c r="B102" s="94" t="s">
        <v>16</v>
      </c>
      <c r="C102" s="2" t="s">
        <v>3865</v>
      </c>
      <c r="D102" s="96">
        <v>80.666176500000006</v>
      </c>
      <c r="E102" s="94" t="s">
        <v>2456</v>
      </c>
      <c r="F102" s="2" t="s">
        <v>4682</v>
      </c>
    </row>
    <row r="103" spans="1:6" hidden="1" x14ac:dyDescent="0.25">
      <c r="A103" s="2" t="s">
        <v>2360</v>
      </c>
      <c r="B103" s="94" t="s">
        <v>16</v>
      </c>
      <c r="C103" s="2" t="s">
        <v>3771</v>
      </c>
      <c r="D103" s="96">
        <v>86.49377100000001</v>
      </c>
      <c r="E103" s="94" t="s">
        <v>2456</v>
      </c>
      <c r="F103" s="2" t="s">
        <v>4682</v>
      </c>
    </row>
    <row r="104" spans="1:6" hidden="1" x14ac:dyDescent="0.25">
      <c r="A104" s="2" t="s">
        <v>2362</v>
      </c>
      <c r="B104" s="94" t="s">
        <v>16</v>
      </c>
      <c r="C104" s="2" t="s">
        <v>3772</v>
      </c>
      <c r="D104" s="96">
        <v>101.52575160000001</v>
      </c>
      <c r="E104" s="94" t="s">
        <v>2456</v>
      </c>
      <c r="F104" s="2" t="s">
        <v>4682</v>
      </c>
    </row>
    <row r="105" spans="1:6" hidden="1" x14ac:dyDescent="0.25">
      <c r="A105" s="2" t="s">
        <v>2363</v>
      </c>
      <c r="B105" s="94" t="s">
        <v>16</v>
      </c>
      <c r="C105" s="2" t="s">
        <v>3773</v>
      </c>
      <c r="D105" s="96">
        <v>116.55189000000003</v>
      </c>
      <c r="E105" s="94" t="s">
        <v>2456</v>
      </c>
      <c r="F105" s="2" t="s">
        <v>4682</v>
      </c>
    </row>
    <row r="106" spans="1:6" hidden="1" x14ac:dyDescent="0.25">
      <c r="A106" s="2" t="s">
        <v>2364</v>
      </c>
      <c r="B106" s="94" t="s">
        <v>16</v>
      </c>
      <c r="C106" s="2" t="s">
        <v>3774</v>
      </c>
      <c r="D106" s="96">
        <v>165.62637000000004</v>
      </c>
      <c r="E106" s="94" t="s">
        <v>2456</v>
      </c>
      <c r="F106" s="2" t="s">
        <v>4682</v>
      </c>
    </row>
    <row r="107" spans="1:6" hidden="1" x14ac:dyDescent="0.25">
      <c r="A107" s="2" t="s">
        <v>2365</v>
      </c>
      <c r="B107" s="94" t="s">
        <v>16</v>
      </c>
      <c r="C107" s="2" t="s">
        <v>3775</v>
      </c>
      <c r="D107" s="96">
        <v>238.75961382000006</v>
      </c>
      <c r="E107" s="94" t="s">
        <v>2456</v>
      </c>
      <c r="F107" s="2" t="s">
        <v>4682</v>
      </c>
    </row>
    <row r="108" spans="1:6" hidden="1" x14ac:dyDescent="0.25">
      <c r="A108" s="2" t="s">
        <v>2366</v>
      </c>
      <c r="B108" s="94" t="s">
        <v>16</v>
      </c>
      <c r="C108" s="2" t="s">
        <v>3776</v>
      </c>
      <c r="D108" s="96">
        <v>258.58570374000004</v>
      </c>
      <c r="E108" s="94" t="s">
        <v>2456</v>
      </c>
      <c r="F108" s="2" t="s">
        <v>4682</v>
      </c>
    </row>
    <row r="109" spans="1:6" hidden="1" x14ac:dyDescent="0.25">
      <c r="A109" s="2" t="s">
        <v>2367</v>
      </c>
      <c r="B109" s="94" t="s">
        <v>16</v>
      </c>
      <c r="C109" s="2" t="s">
        <v>3777</v>
      </c>
      <c r="D109" s="96">
        <v>278.84119536000003</v>
      </c>
      <c r="E109" s="94" t="s">
        <v>2456</v>
      </c>
      <c r="F109" s="2" t="s">
        <v>4682</v>
      </c>
    </row>
    <row r="110" spans="1:6" hidden="1" x14ac:dyDescent="0.25">
      <c r="A110" s="2" t="s">
        <v>2368</v>
      </c>
      <c r="B110" s="94" t="s">
        <v>16</v>
      </c>
      <c r="C110" s="2" t="s">
        <v>3778</v>
      </c>
      <c r="D110" s="96">
        <v>70.851280500000016</v>
      </c>
      <c r="E110" s="94" t="s">
        <v>2456</v>
      </c>
      <c r="F110" s="2" t="s">
        <v>4682</v>
      </c>
    </row>
    <row r="111" spans="1:6" hidden="1" x14ac:dyDescent="0.25">
      <c r="A111" s="2" t="s">
        <v>2370</v>
      </c>
      <c r="B111" s="94" t="s">
        <v>16</v>
      </c>
      <c r="C111" s="2" t="s">
        <v>3779</v>
      </c>
      <c r="D111" s="96">
        <v>76.678875000000005</v>
      </c>
      <c r="E111" s="94" t="s">
        <v>2456</v>
      </c>
      <c r="F111" s="2" t="s">
        <v>4682</v>
      </c>
    </row>
    <row r="112" spans="1:6" hidden="1" x14ac:dyDescent="0.25">
      <c r="A112" s="2" t="s">
        <v>2371</v>
      </c>
      <c r="B112" s="94" t="s">
        <v>16</v>
      </c>
      <c r="C112" s="2" t="s">
        <v>3780</v>
      </c>
      <c r="D112" s="96">
        <v>91.707934500000007</v>
      </c>
      <c r="E112" s="94" t="s">
        <v>2456</v>
      </c>
      <c r="F112" s="2" t="s">
        <v>4682</v>
      </c>
    </row>
    <row r="113" spans="1:6" hidden="1" x14ac:dyDescent="0.25">
      <c r="A113" s="2" t="s">
        <v>2372</v>
      </c>
      <c r="B113" s="94" t="s">
        <v>16</v>
      </c>
      <c r="C113" s="2" t="s">
        <v>3781</v>
      </c>
      <c r="D113" s="96">
        <v>119.00561400000002</v>
      </c>
      <c r="E113" s="94" t="s">
        <v>2456</v>
      </c>
      <c r="F113" s="2" t="s">
        <v>4682</v>
      </c>
    </row>
    <row r="114" spans="1:6" hidden="1" x14ac:dyDescent="0.25">
      <c r="A114" s="2" t="s">
        <v>2373</v>
      </c>
      <c r="B114" s="94" t="s">
        <v>16</v>
      </c>
      <c r="C114" s="2" t="s">
        <v>3782</v>
      </c>
      <c r="D114" s="96">
        <v>151.51745700000006</v>
      </c>
      <c r="E114" s="94" t="s">
        <v>2456</v>
      </c>
      <c r="F114" s="2" t="s">
        <v>4682</v>
      </c>
    </row>
    <row r="115" spans="1:6" hidden="1" x14ac:dyDescent="0.25">
      <c r="A115" s="2" t="s">
        <v>2340</v>
      </c>
      <c r="B115" s="94" t="s">
        <v>16</v>
      </c>
      <c r="C115" s="2" t="s">
        <v>3783</v>
      </c>
      <c r="D115" s="96">
        <v>45.393894000000003</v>
      </c>
      <c r="E115" s="94" t="s">
        <v>2456</v>
      </c>
      <c r="F115" s="2" t="s">
        <v>4682</v>
      </c>
    </row>
    <row r="116" spans="1:6" hidden="1" x14ac:dyDescent="0.25">
      <c r="A116" s="2" t="s">
        <v>2342</v>
      </c>
      <c r="B116" s="94" t="s">
        <v>16</v>
      </c>
      <c r="C116" s="2" t="s">
        <v>3784</v>
      </c>
      <c r="D116" s="96">
        <v>54.288643500000006</v>
      </c>
      <c r="E116" s="94" t="s">
        <v>2456</v>
      </c>
      <c r="F116" s="2" t="s">
        <v>4682</v>
      </c>
    </row>
    <row r="117" spans="1:6" hidden="1" x14ac:dyDescent="0.25">
      <c r="A117" s="2" t="s">
        <v>2343</v>
      </c>
      <c r="B117" s="94" t="s">
        <v>16</v>
      </c>
      <c r="C117" s="2" t="s">
        <v>3785</v>
      </c>
      <c r="D117" s="96">
        <v>69.010987500000013</v>
      </c>
      <c r="E117" s="94" t="s">
        <v>2456</v>
      </c>
      <c r="F117" s="2" t="s">
        <v>4682</v>
      </c>
    </row>
    <row r="118" spans="1:6" hidden="1" x14ac:dyDescent="0.25">
      <c r="A118" s="2" t="s">
        <v>2344</v>
      </c>
      <c r="B118" s="94" t="s">
        <v>16</v>
      </c>
      <c r="C118" s="2" t="s">
        <v>3786</v>
      </c>
      <c r="D118" s="96">
        <v>87.413917500000025</v>
      </c>
      <c r="E118" s="94" t="s">
        <v>2456</v>
      </c>
      <c r="F118" s="2" t="s">
        <v>4682</v>
      </c>
    </row>
    <row r="119" spans="1:6" hidden="1" x14ac:dyDescent="0.25">
      <c r="A119" s="2" t="s">
        <v>2345</v>
      </c>
      <c r="B119" s="94" t="s">
        <v>16</v>
      </c>
      <c r="C119" s="2" t="s">
        <v>3787</v>
      </c>
      <c r="D119" s="96">
        <v>101.52283050000001</v>
      </c>
      <c r="E119" s="94" t="s">
        <v>2456</v>
      </c>
      <c r="F119" s="2" t="s">
        <v>4682</v>
      </c>
    </row>
    <row r="120" spans="1:6" hidden="1" x14ac:dyDescent="0.25">
      <c r="A120" s="2" t="s">
        <v>2353</v>
      </c>
      <c r="B120" s="94" t="s">
        <v>16</v>
      </c>
      <c r="C120" s="2" t="s">
        <v>3788</v>
      </c>
      <c r="D120" s="96">
        <v>92.934796500000019</v>
      </c>
      <c r="E120" s="94" t="s">
        <v>2456</v>
      </c>
      <c r="F120" s="2" t="s">
        <v>4682</v>
      </c>
    </row>
    <row r="121" spans="1:6" hidden="1" x14ac:dyDescent="0.25">
      <c r="A121" s="2" t="s">
        <v>2355</v>
      </c>
      <c r="B121" s="94" t="s">
        <v>16</v>
      </c>
      <c r="C121" s="2" t="s">
        <v>3789</v>
      </c>
      <c r="D121" s="96">
        <v>109.03882080000001</v>
      </c>
      <c r="E121" s="94" t="s">
        <v>2456</v>
      </c>
      <c r="F121" s="2" t="s">
        <v>4682</v>
      </c>
    </row>
    <row r="122" spans="1:6" hidden="1" x14ac:dyDescent="0.25">
      <c r="A122" s="2" t="s">
        <v>2356</v>
      </c>
      <c r="B122" s="94" t="s">
        <v>16</v>
      </c>
      <c r="C122" s="2" t="s">
        <v>3790</v>
      </c>
      <c r="D122" s="96">
        <v>125.13992400000002</v>
      </c>
      <c r="E122" s="94" t="s">
        <v>2456</v>
      </c>
      <c r="F122" s="2" t="s">
        <v>4682</v>
      </c>
    </row>
    <row r="123" spans="1:6" hidden="1" x14ac:dyDescent="0.25">
      <c r="A123" s="2" t="s">
        <v>2357</v>
      </c>
      <c r="B123" s="94" t="s">
        <v>16</v>
      </c>
      <c r="C123" s="2" t="s">
        <v>3791</v>
      </c>
      <c r="D123" s="96">
        <v>179.12185200000005</v>
      </c>
      <c r="E123" s="94" t="s">
        <v>2456</v>
      </c>
      <c r="F123" s="2" t="s">
        <v>4682</v>
      </c>
    </row>
    <row r="124" spans="1:6" hidden="1" x14ac:dyDescent="0.25">
      <c r="A124" s="2" t="s">
        <v>2358</v>
      </c>
      <c r="B124" s="94" t="s">
        <v>16</v>
      </c>
      <c r="C124" s="2" t="s">
        <v>3792</v>
      </c>
      <c r="D124" s="96">
        <v>257.85900000000004</v>
      </c>
      <c r="E124" s="94" t="s">
        <v>2456</v>
      </c>
      <c r="F124" s="2" t="s">
        <v>4682</v>
      </c>
    </row>
    <row r="125" spans="1:6" hidden="1" x14ac:dyDescent="0.25">
      <c r="A125" s="2" t="s">
        <v>2359</v>
      </c>
      <c r="B125" s="94" t="s">
        <v>16</v>
      </c>
      <c r="C125" s="2" t="s">
        <v>3793</v>
      </c>
      <c r="D125" s="96">
        <v>279.26850000000002</v>
      </c>
      <c r="E125" s="94" t="s">
        <v>2456</v>
      </c>
      <c r="F125" s="2" t="s">
        <v>4682</v>
      </c>
    </row>
    <row r="126" spans="1:6" hidden="1" x14ac:dyDescent="0.25">
      <c r="A126" s="2" t="s">
        <v>1587</v>
      </c>
      <c r="B126" s="94" t="s">
        <v>32</v>
      </c>
      <c r="C126" s="2" t="s">
        <v>4764</v>
      </c>
      <c r="D126" s="96">
        <v>0</v>
      </c>
      <c r="E126" s="94" t="s">
        <v>2453</v>
      </c>
      <c r="F126" s="2" t="s">
        <v>4682</v>
      </c>
    </row>
    <row r="127" spans="1:6" hidden="1" x14ac:dyDescent="0.25">
      <c r="A127" s="2" t="s">
        <v>1588</v>
      </c>
      <c r="B127" s="94" t="s">
        <v>32</v>
      </c>
      <c r="C127" s="2" t="s">
        <v>4765</v>
      </c>
      <c r="D127" s="96">
        <v>0</v>
      </c>
      <c r="E127" s="94" t="s">
        <v>2453</v>
      </c>
      <c r="F127" s="2" t="s">
        <v>4682</v>
      </c>
    </row>
    <row r="128" spans="1:6" hidden="1" x14ac:dyDescent="0.25">
      <c r="A128" s="2" t="s">
        <v>1589</v>
      </c>
      <c r="B128" s="94" t="s">
        <v>32</v>
      </c>
      <c r="C128" s="2" t="s">
        <v>4766</v>
      </c>
      <c r="D128" s="96">
        <v>0</v>
      </c>
      <c r="E128" s="94" t="s">
        <v>2453</v>
      </c>
      <c r="F128" s="2" t="s">
        <v>4682</v>
      </c>
    </row>
    <row r="129" spans="1:6" hidden="1" x14ac:dyDescent="0.25">
      <c r="A129" s="2" t="s">
        <v>1590</v>
      </c>
      <c r="B129" s="94" t="s">
        <v>32</v>
      </c>
      <c r="C129" s="2" t="s">
        <v>4767</v>
      </c>
      <c r="D129" s="96">
        <v>0</v>
      </c>
      <c r="E129" s="94" t="s">
        <v>2453</v>
      </c>
      <c r="F129" s="2" t="s">
        <v>4682</v>
      </c>
    </row>
    <row r="130" spans="1:6" hidden="1" x14ac:dyDescent="0.25">
      <c r="A130" s="2" t="s">
        <v>1591</v>
      </c>
      <c r="B130" s="94" t="s">
        <v>32</v>
      </c>
      <c r="C130" s="2" t="s">
        <v>4768</v>
      </c>
      <c r="D130" s="96">
        <v>0</v>
      </c>
      <c r="E130" s="94" t="s">
        <v>2453</v>
      </c>
      <c r="F130" s="2" t="s">
        <v>4682</v>
      </c>
    </row>
    <row r="131" spans="1:6" hidden="1" x14ac:dyDescent="0.25">
      <c r="A131" s="2" t="s">
        <v>1592</v>
      </c>
      <c r="B131" s="94" t="s">
        <v>32</v>
      </c>
      <c r="C131" s="2" t="s">
        <v>4769</v>
      </c>
      <c r="D131" s="96">
        <v>0</v>
      </c>
      <c r="E131" s="94" t="s">
        <v>2453</v>
      </c>
      <c r="F131" s="2" t="s">
        <v>4682</v>
      </c>
    </row>
    <row r="132" spans="1:6" hidden="1" x14ac:dyDescent="0.25">
      <c r="A132" s="2" t="s">
        <v>1593</v>
      </c>
      <c r="B132" s="94" t="s">
        <v>32</v>
      </c>
      <c r="C132" s="2" t="s">
        <v>4770</v>
      </c>
      <c r="D132" s="96">
        <v>0</v>
      </c>
      <c r="E132" s="94" t="s">
        <v>2453</v>
      </c>
      <c r="F132" s="2" t="s">
        <v>4682</v>
      </c>
    </row>
    <row r="133" spans="1:6" hidden="1" x14ac:dyDescent="0.25">
      <c r="A133" s="2" t="s">
        <v>1594</v>
      </c>
      <c r="B133" s="94" t="s">
        <v>32</v>
      </c>
      <c r="C133" s="2" t="s">
        <v>4771</v>
      </c>
      <c r="D133" s="96">
        <v>0</v>
      </c>
      <c r="E133" s="94" t="s">
        <v>2453</v>
      </c>
      <c r="F133" s="2" t="s">
        <v>4682</v>
      </c>
    </row>
    <row r="134" spans="1:6" hidden="1" x14ac:dyDescent="0.25">
      <c r="A134" s="2" t="s">
        <v>1595</v>
      </c>
      <c r="B134" s="94" t="s">
        <v>32</v>
      </c>
      <c r="C134" s="2" t="s">
        <v>4772</v>
      </c>
      <c r="D134" s="96">
        <v>0</v>
      </c>
      <c r="E134" s="94" t="s">
        <v>2453</v>
      </c>
      <c r="F134" s="2" t="s">
        <v>4682</v>
      </c>
    </row>
    <row r="135" spans="1:6" hidden="1" x14ac:dyDescent="0.25">
      <c r="A135" s="2" t="s">
        <v>1596</v>
      </c>
      <c r="B135" s="94" t="s">
        <v>32</v>
      </c>
      <c r="C135" s="2" t="s">
        <v>4773</v>
      </c>
      <c r="D135" s="96">
        <v>0</v>
      </c>
      <c r="E135" s="94" t="s">
        <v>2453</v>
      </c>
      <c r="F135" s="2" t="s">
        <v>4682</v>
      </c>
    </row>
    <row r="136" spans="1:6" hidden="1" x14ac:dyDescent="0.25">
      <c r="A136" s="2" t="s">
        <v>1597</v>
      </c>
      <c r="B136" s="94" t="s">
        <v>32</v>
      </c>
      <c r="C136" s="2" t="s">
        <v>4774</v>
      </c>
      <c r="D136" s="96">
        <v>0</v>
      </c>
      <c r="E136" s="94" t="s">
        <v>2453</v>
      </c>
      <c r="F136" s="2" t="s">
        <v>4682</v>
      </c>
    </row>
    <row r="137" spans="1:6" hidden="1" x14ac:dyDescent="0.25">
      <c r="A137" s="2" t="s">
        <v>1598</v>
      </c>
      <c r="B137" s="94" t="s">
        <v>32</v>
      </c>
      <c r="C137" s="2" t="s">
        <v>4775</v>
      </c>
      <c r="D137" s="96">
        <v>0</v>
      </c>
      <c r="E137" s="94" t="s">
        <v>2453</v>
      </c>
      <c r="F137" s="2" t="s">
        <v>4682</v>
      </c>
    </row>
    <row r="138" spans="1:6" hidden="1" x14ac:dyDescent="0.25">
      <c r="A138" s="2" t="s">
        <v>1599</v>
      </c>
      <c r="B138" s="94" t="s">
        <v>32</v>
      </c>
      <c r="C138" s="2" t="s">
        <v>4776</v>
      </c>
      <c r="D138" s="96">
        <v>0</v>
      </c>
      <c r="E138" s="94" t="s">
        <v>2453</v>
      </c>
      <c r="F138" s="2" t="s">
        <v>4682</v>
      </c>
    </row>
    <row r="139" spans="1:6" hidden="1" x14ac:dyDescent="0.25">
      <c r="A139" s="2" t="s">
        <v>1600</v>
      </c>
      <c r="B139" s="94" t="s">
        <v>32</v>
      </c>
      <c r="C139" s="2" t="s">
        <v>4777</v>
      </c>
      <c r="D139" s="96">
        <v>0</v>
      </c>
      <c r="E139" s="94" t="s">
        <v>2453</v>
      </c>
      <c r="F139" s="2" t="s">
        <v>4682</v>
      </c>
    </row>
    <row r="140" spans="1:6" hidden="1" x14ac:dyDescent="0.25">
      <c r="A140" s="2" t="s">
        <v>1601</v>
      </c>
      <c r="B140" s="94" t="s">
        <v>32</v>
      </c>
      <c r="C140" s="2" t="s">
        <v>4778</v>
      </c>
      <c r="D140" s="96">
        <v>0</v>
      </c>
      <c r="E140" s="94" t="s">
        <v>2453</v>
      </c>
      <c r="F140" s="2" t="s">
        <v>4682</v>
      </c>
    </row>
    <row r="141" spans="1:6" hidden="1" x14ac:dyDescent="0.25">
      <c r="A141" s="2" t="s">
        <v>1602</v>
      </c>
      <c r="B141" s="94" t="s">
        <v>32</v>
      </c>
      <c r="C141" s="2" t="s">
        <v>4779</v>
      </c>
      <c r="D141" s="96">
        <v>0</v>
      </c>
      <c r="E141" s="94" t="s">
        <v>2453</v>
      </c>
      <c r="F141" s="2" t="s">
        <v>4682</v>
      </c>
    </row>
    <row r="142" spans="1:6" hidden="1" x14ac:dyDescent="0.25">
      <c r="A142" s="2" t="s">
        <v>1603</v>
      </c>
      <c r="B142" s="94" t="s">
        <v>32</v>
      </c>
      <c r="C142" s="2" t="s">
        <v>4780</v>
      </c>
      <c r="D142" s="96">
        <v>0</v>
      </c>
      <c r="E142" s="94" t="s">
        <v>2453</v>
      </c>
      <c r="F142" s="2" t="s">
        <v>4682</v>
      </c>
    </row>
    <row r="143" spans="1:6" hidden="1" x14ac:dyDescent="0.25">
      <c r="A143" s="2" t="s">
        <v>1604</v>
      </c>
      <c r="B143" s="94" t="s">
        <v>32</v>
      </c>
      <c r="C143" s="2" t="s">
        <v>4781</v>
      </c>
      <c r="D143" s="96">
        <v>0</v>
      </c>
      <c r="E143" s="94" t="s">
        <v>2453</v>
      </c>
      <c r="F143" s="2" t="s">
        <v>4682</v>
      </c>
    </row>
    <row r="144" spans="1:6" hidden="1" x14ac:dyDescent="0.25">
      <c r="A144" s="2" t="s">
        <v>1605</v>
      </c>
      <c r="B144" s="94" t="s">
        <v>32</v>
      </c>
      <c r="C144" s="2" t="s">
        <v>4782</v>
      </c>
      <c r="D144" s="96">
        <v>0</v>
      </c>
      <c r="E144" s="94" t="s">
        <v>2453</v>
      </c>
      <c r="F144" s="2" t="s">
        <v>4682</v>
      </c>
    </row>
    <row r="145" spans="1:6" hidden="1" x14ac:dyDescent="0.25">
      <c r="A145" s="2" t="s">
        <v>1606</v>
      </c>
      <c r="B145" s="94" t="s">
        <v>32</v>
      </c>
      <c r="C145" s="2" t="s">
        <v>4783</v>
      </c>
      <c r="D145" s="96">
        <v>0</v>
      </c>
      <c r="E145" s="94" t="s">
        <v>2453</v>
      </c>
      <c r="F145" s="2" t="s">
        <v>4682</v>
      </c>
    </row>
    <row r="146" spans="1:6" hidden="1" x14ac:dyDescent="0.25">
      <c r="A146" s="2" t="s">
        <v>1607</v>
      </c>
      <c r="B146" s="94" t="s">
        <v>32</v>
      </c>
      <c r="C146" s="2" t="s">
        <v>4784</v>
      </c>
      <c r="D146" s="96">
        <v>0</v>
      </c>
      <c r="E146" s="94" t="s">
        <v>2453</v>
      </c>
      <c r="F146" s="2" t="s">
        <v>4682</v>
      </c>
    </row>
    <row r="147" spans="1:6" hidden="1" x14ac:dyDescent="0.25">
      <c r="A147" s="2" t="s">
        <v>1608</v>
      </c>
      <c r="B147" s="94" t="s">
        <v>32</v>
      </c>
      <c r="C147" s="2" t="s">
        <v>4785</v>
      </c>
      <c r="D147" s="96">
        <v>0</v>
      </c>
      <c r="E147" s="94" t="s">
        <v>2453</v>
      </c>
      <c r="F147" s="2" t="s">
        <v>4682</v>
      </c>
    </row>
    <row r="148" spans="1:6" hidden="1" x14ac:dyDescent="0.25">
      <c r="A148" s="2" t="s">
        <v>1609</v>
      </c>
      <c r="B148" s="94" t="s">
        <v>32</v>
      </c>
      <c r="C148" s="2" t="s">
        <v>4786</v>
      </c>
      <c r="D148" s="96">
        <v>0</v>
      </c>
      <c r="E148" s="94" t="s">
        <v>2453</v>
      </c>
      <c r="F148" s="2" t="s">
        <v>4682</v>
      </c>
    </row>
    <row r="149" spans="1:6" hidden="1" x14ac:dyDescent="0.25">
      <c r="A149" s="2" t="s">
        <v>1610</v>
      </c>
      <c r="B149" s="94" t="s">
        <v>32</v>
      </c>
      <c r="C149" s="2" t="s">
        <v>4787</v>
      </c>
      <c r="D149" s="96">
        <v>0</v>
      </c>
      <c r="E149" s="94" t="s">
        <v>2453</v>
      </c>
      <c r="F149" s="2" t="s">
        <v>4682</v>
      </c>
    </row>
    <row r="150" spans="1:6" hidden="1" x14ac:dyDescent="0.25">
      <c r="A150" s="2" t="s">
        <v>1611</v>
      </c>
      <c r="B150" s="94" t="s">
        <v>32</v>
      </c>
      <c r="C150" s="2" t="s">
        <v>4788</v>
      </c>
      <c r="D150" s="96">
        <v>0</v>
      </c>
      <c r="E150" s="94" t="s">
        <v>2453</v>
      </c>
      <c r="F150" s="2" t="s">
        <v>4682</v>
      </c>
    </row>
    <row r="151" spans="1:6" hidden="1" x14ac:dyDescent="0.25">
      <c r="A151" s="2" t="s">
        <v>1612</v>
      </c>
      <c r="B151" s="94" t="s">
        <v>32</v>
      </c>
      <c r="C151" s="2" t="s">
        <v>4789</v>
      </c>
      <c r="D151" s="96">
        <v>0</v>
      </c>
      <c r="E151" s="94" t="s">
        <v>2453</v>
      </c>
      <c r="F151" s="2" t="s">
        <v>4682</v>
      </c>
    </row>
    <row r="152" spans="1:6" hidden="1" x14ac:dyDescent="0.25">
      <c r="A152" s="2" t="s">
        <v>1613</v>
      </c>
      <c r="B152" s="94" t="s">
        <v>32</v>
      </c>
      <c r="C152" s="2" t="s">
        <v>4790</v>
      </c>
      <c r="D152" s="96">
        <v>0</v>
      </c>
      <c r="E152" s="94" t="s">
        <v>2453</v>
      </c>
      <c r="F152" s="2" t="s">
        <v>4682</v>
      </c>
    </row>
    <row r="153" spans="1:6" hidden="1" x14ac:dyDescent="0.25">
      <c r="A153" s="2" t="s">
        <v>1614</v>
      </c>
      <c r="B153" s="94" t="s">
        <v>32</v>
      </c>
      <c r="C153" s="2" t="s">
        <v>4791</v>
      </c>
      <c r="D153" s="96">
        <v>0</v>
      </c>
      <c r="E153" s="94" t="s">
        <v>2453</v>
      </c>
      <c r="F153" s="2" t="s">
        <v>4682</v>
      </c>
    </row>
    <row r="154" spans="1:6" hidden="1" x14ac:dyDescent="0.25">
      <c r="A154" s="2" t="s">
        <v>1615</v>
      </c>
      <c r="B154" s="94" t="s">
        <v>32</v>
      </c>
      <c r="C154" s="2" t="s">
        <v>4792</v>
      </c>
      <c r="D154" s="96">
        <v>0</v>
      </c>
      <c r="E154" s="94" t="s">
        <v>2453</v>
      </c>
      <c r="F154" s="2" t="s">
        <v>4682</v>
      </c>
    </row>
    <row r="155" spans="1:6" hidden="1" x14ac:dyDescent="0.25">
      <c r="A155" s="2" t="s">
        <v>1616</v>
      </c>
      <c r="B155" s="94" t="s">
        <v>32</v>
      </c>
      <c r="C155" s="2" t="s">
        <v>4793</v>
      </c>
      <c r="D155" s="96">
        <v>0</v>
      </c>
      <c r="E155" s="94" t="s">
        <v>2453</v>
      </c>
      <c r="F155" s="2" t="s">
        <v>4682</v>
      </c>
    </row>
    <row r="156" spans="1:6" hidden="1" x14ac:dyDescent="0.25">
      <c r="A156" s="2" t="s">
        <v>1617</v>
      </c>
      <c r="B156" s="94" t="s">
        <v>32</v>
      </c>
      <c r="C156" s="2" t="s">
        <v>4794</v>
      </c>
      <c r="D156" s="96">
        <v>0</v>
      </c>
      <c r="E156" s="94" t="s">
        <v>2453</v>
      </c>
      <c r="F156" s="2" t="s">
        <v>4682</v>
      </c>
    </row>
    <row r="157" spans="1:6" hidden="1" x14ac:dyDescent="0.25">
      <c r="A157" s="2" t="s">
        <v>1618</v>
      </c>
      <c r="B157" s="94" t="s">
        <v>32</v>
      </c>
      <c r="C157" s="2" t="s">
        <v>4795</v>
      </c>
      <c r="D157" s="96">
        <v>0</v>
      </c>
      <c r="E157" s="94" t="s">
        <v>2453</v>
      </c>
      <c r="F157" s="2" t="s">
        <v>4682</v>
      </c>
    </row>
    <row r="158" spans="1:6" hidden="1" x14ac:dyDescent="0.25">
      <c r="A158" s="2" t="s">
        <v>1619</v>
      </c>
      <c r="B158" s="94" t="s">
        <v>32</v>
      </c>
      <c r="C158" s="2" t="s">
        <v>4796</v>
      </c>
      <c r="D158" s="96">
        <v>0</v>
      </c>
      <c r="E158" s="94" t="s">
        <v>2453</v>
      </c>
      <c r="F158" s="2" t="s">
        <v>4682</v>
      </c>
    </row>
    <row r="159" spans="1:6" hidden="1" x14ac:dyDescent="0.25">
      <c r="A159" s="2" t="s">
        <v>1620</v>
      </c>
      <c r="B159" s="94" t="s">
        <v>32</v>
      </c>
      <c r="C159" s="2" t="s">
        <v>4797</v>
      </c>
      <c r="D159" s="96">
        <v>0</v>
      </c>
      <c r="E159" s="94" t="s">
        <v>2453</v>
      </c>
      <c r="F159" s="2" t="s">
        <v>4682</v>
      </c>
    </row>
    <row r="160" spans="1:6" hidden="1" x14ac:dyDescent="0.25">
      <c r="A160" s="2" t="s">
        <v>1621</v>
      </c>
      <c r="B160" s="94" t="s">
        <v>32</v>
      </c>
      <c r="C160" s="2" t="s">
        <v>4798</v>
      </c>
      <c r="D160" s="96">
        <v>0</v>
      </c>
      <c r="E160" s="94" t="s">
        <v>2453</v>
      </c>
      <c r="F160" s="2" t="s">
        <v>4682</v>
      </c>
    </row>
    <row r="161" spans="1:6" hidden="1" x14ac:dyDescent="0.25">
      <c r="A161" s="2" t="s">
        <v>1622</v>
      </c>
      <c r="B161" s="94" t="s">
        <v>32</v>
      </c>
      <c r="C161" s="2" t="s">
        <v>4799</v>
      </c>
      <c r="D161" s="96">
        <v>0</v>
      </c>
      <c r="E161" s="94" t="s">
        <v>2453</v>
      </c>
      <c r="F161" s="2" t="s">
        <v>4682</v>
      </c>
    </row>
    <row r="162" spans="1:6" hidden="1" x14ac:dyDescent="0.25">
      <c r="A162" s="2" t="s">
        <v>1623</v>
      </c>
      <c r="B162" s="94" t="s">
        <v>32</v>
      </c>
      <c r="C162" s="2" t="s">
        <v>4800</v>
      </c>
      <c r="D162" s="96">
        <v>0</v>
      </c>
      <c r="E162" s="94" t="s">
        <v>2453</v>
      </c>
      <c r="F162" s="2" t="s">
        <v>4682</v>
      </c>
    </row>
    <row r="163" spans="1:6" hidden="1" x14ac:dyDescent="0.25">
      <c r="A163" s="2" t="s">
        <v>1624</v>
      </c>
      <c r="B163" s="94" t="s">
        <v>32</v>
      </c>
      <c r="C163" s="2" t="s">
        <v>4801</v>
      </c>
      <c r="D163" s="96">
        <v>0</v>
      </c>
      <c r="E163" s="94" t="s">
        <v>2453</v>
      </c>
      <c r="F163" s="2" t="s">
        <v>4682</v>
      </c>
    </row>
    <row r="164" spans="1:6" hidden="1" x14ac:dyDescent="0.25">
      <c r="A164" s="2" t="s">
        <v>1625</v>
      </c>
      <c r="B164" s="94" t="s">
        <v>32</v>
      </c>
      <c r="C164" s="2" t="s">
        <v>4802</v>
      </c>
      <c r="D164" s="96">
        <v>0</v>
      </c>
      <c r="E164" s="94" t="s">
        <v>2453</v>
      </c>
      <c r="F164" s="2" t="s">
        <v>4682</v>
      </c>
    </row>
    <row r="165" spans="1:6" hidden="1" x14ac:dyDescent="0.25">
      <c r="A165" s="2" t="s">
        <v>1626</v>
      </c>
      <c r="B165" s="94" t="s">
        <v>32</v>
      </c>
      <c r="C165" s="2" t="s">
        <v>4803</v>
      </c>
      <c r="D165" s="96">
        <v>0</v>
      </c>
      <c r="E165" s="94" t="s">
        <v>2453</v>
      </c>
      <c r="F165" s="2" t="s">
        <v>4682</v>
      </c>
    </row>
    <row r="166" spans="1:6" hidden="1" x14ac:dyDescent="0.25">
      <c r="A166" s="2" t="s">
        <v>1627</v>
      </c>
      <c r="B166" s="94" t="s">
        <v>32</v>
      </c>
      <c r="C166" s="2" t="s">
        <v>4804</v>
      </c>
      <c r="D166" s="96">
        <v>0</v>
      </c>
      <c r="E166" s="94" t="s">
        <v>2453</v>
      </c>
      <c r="F166" s="2" t="s">
        <v>4682</v>
      </c>
    </row>
    <row r="167" spans="1:6" hidden="1" x14ac:dyDescent="0.25">
      <c r="A167" s="2" t="s">
        <v>1628</v>
      </c>
      <c r="B167" s="94" t="s">
        <v>32</v>
      </c>
      <c r="C167" s="2" t="s">
        <v>4805</v>
      </c>
      <c r="D167" s="96">
        <v>0</v>
      </c>
      <c r="E167" s="94" t="s">
        <v>2453</v>
      </c>
      <c r="F167" s="2" t="s">
        <v>4682</v>
      </c>
    </row>
    <row r="168" spans="1:6" hidden="1" x14ac:dyDescent="0.25">
      <c r="A168" s="2" t="s">
        <v>1629</v>
      </c>
      <c r="B168" s="94" t="s">
        <v>32</v>
      </c>
      <c r="C168" s="2" t="s">
        <v>4806</v>
      </c>
      <c r="D168" s="96">
        <v>0</v>
      </c>
      <c r="E168" s="94" t="s">
        <v>2453</v>
      </c>
      <c r="F168" s="2" t="s">
        <v>4682</v>
      </c>
    </row>
    <row r="169" spans="1:6" hidden="1" x14ac:dyDescent="0.25">
      <c r="A169" s="2" t="s">
        <v>1630</v>
      </c>
      <c r="B169" s="94" t="s">
        <v>32</v>
      </c>
      <c r="C169" s="2" t="s">
        <v>4807</v>
      </c>
      <c r="D169" s="96">
        <v>0</v>
      </c>
      <c r="E169" s="94" t="s">
        <v>2453</v>
      </c>
      <c r="F169" s="2" t="s">
        <v>4682</v>
      </c>
    </row>
    <row r="170" spans="1:6" hidden="1" x14ac:dyDescent="0.25">
      <c r="A170" s="2" t="s">
        <v>1631</v>
      </c>
      <c r="B170" s="94" t="s">
        <v>32</v>
      </c>
      <c r="C170" s="2" t="s">
        <v>4808</v>
      </c>
      <c r="D170" s="96">
        <v>0</v>
      </c>
      <c r="E170" s="94" t="s">
        <v>2453</v>
      </c>
      <c r="F170" s="2" t="s">
        <v>4682</v>
      </c>
    </row>
    <row r="171" spans="1:6" hidden="1" x14ac:dyDescent="0.25">
      <c r="A171" s="2" t="s">
        <v>1632</v>
      </c>
      <c r="B171" s="94" t="s">
        <v>32</v>
      </c>
      <c r="C171" s="2" t="s">
        <v>4809</v>
      </c>
      <c r="D171" s="96">
        <v>0</v>
      </c>
      <c r="E171" s="94" t="s">
        <v>2453</v>
      </c>
      <c r="F171" s="2" t="s">
        <v>4682</v>
      </c>
    </row>
    <row r="172" spans="1:6" hidden="1" x14ac:dyDescent="0.25">
      <c r="A172" s="2" t="s">
        <v>1633</v>
      </c>
      <c r="B172" s="94" t="s">
        <v>32</v>
      </c>
      <c r="C172" s="2" t="s">
        <v>4810</v>
      </c>
      <c r="D172" s="96">
        <v>0</v>
      </c>
      <c r="E172" s="94" t="s">
        <v>2453</v>
      </c>
      <c r="F172" s="2" t="s">
        <v>4682</v>
      </c>
    </row>
    <row r="173" spans="1:6" hidden="1" x14ac:dyDescent="0.25">
      <c r="A173" s="2" t="s">
        <v>1634</v>
      </c>
      <c r="B173" s="94" t="s">
        <v>32</v>
      </c>
      <c r="C173" s="2" t="s">
        <v>4811</v>
      </c>
      <c r="D173" s="96">
        <v>0</v>
      </c>
      <c r="E173" s="94" t="s">
        <v>2453</v>
      </c>
      <c r="F173" s="2" t="s">
        <v>4682</v>
      </c>
    </row>
    <row r="174" spans="1:6" hidden="1" x14ac:dyDescent="0.25">
      <c r="A174" s="2" t="s">
        <v>1635</v>
      </c>
      <c r="B174" s="94" t="s">
        <v>32</v>
      </c>
      <c r="C174" s="2" t="s">
        <v>4812</v>
      </c>
      <c r="D174" s="96">
        <v>0</v>
      </c>
      <c r="E174" s="94" t="s">
        <v>2453</v>
      </c>
      <c r="F174" s="2" t="s">
        <v>4682</v>
      </c>
    </row>
    <row r="175" spans="1:6" hidden="1" x14ac:dyDescent="0.25">
      <c r="A175" s="2" t="s">
        <v>1636</v>
      </c>
      <c r="B175" s="94" t="s">
        <v>32</v>
      </c>
      <c r="C175" s="2" t="s">
        <v>4813</v>
      </c>
      <c r="D175" s="96">
        <v>0</v>
      </c>
      <c r="E175" s="94" t="s">
        <v>2453</v>
      </c>
      <c r="F175" s="2" t="s">
        <v>4682</v>
      </c>
    </row>
    <row r="176" spans="1:6" hidden="1" x14ac:dyDescent="0.25">
      <c r="A176" s="2" t="s">
        <v>1637</v>
      </c>
      <c r="B176" s="94" t="s">
        <v>32</v>
      </c>
      <c r="C176" s="2" t="s">
        <v>4814</v>
      </c>
      <c r="D176" s="96">
        <v>0</v>
      </c>
      <c r="E176" s="94" t="s">
        <v>2453</v>
      </c>
      <c r="F176" s="2" t="s">
        <v>4682</v>
      </c>
    </row>
    <row r="177" spans="1:6" hidden="1" x14ac:dyDescent="0.25">
      <c r="A177" s="2" t="s">
        <v>1638</v>
      </c>
      <c r="B177" s="94" t="s">
        <v>32</v>
      </c>
      <c r="C177" s="2" t="s">
        <v>4815</v>
      </c>
      <c r="D177" s="96">
        <v>0</v>
      </c>
      <c r="E177" s="94" t="s">
        <v>2453</v>
      </c>
      <c r="F177" s="2" t="s">
        <v>4682</v>
      </c>
    </row>
    <row r="178" spans="1:6" hidden="1" x14ac:dyDescent="0.25">
      <c r="A178" s="2" t="s">
        <v>1639</v>
      </c>
      <c r="B178" s="94" t="s">
        <v>32</v>
      </c>
      <c r="C178" s="2" t="s">
        <v>4816</v>
      </c>
      <c r="D178" s="96">
        <v>0</v>
      </c>
      <c r="E178" s="94" t="s">
        <v>2453</v>
      </c>
      <c r="F178" s="2" t="s">
        <v>4682</v>
      </c>
    </row>
    <row r="179" spans="1:6" hidden="1" x14ac:dyDescent="0.25">
      <c r="A179" s="2" t="s">
        <v>1640</v>
      </c>
      <c r="B179" s="94" t="s">
        <v>32</v>
      </c>
      <c r="C179" s="2" t="s">
        <v>4817</v>
      </c>
      <c r="D179" s="96">
        <v>0</v>
      </c>
      <c r="E179" s="94" t="s">
        <v>2453</v>
      </c>
      <c r="F179" s="2" t="s">
        <v>4682</v>
      </c>
    </row>
    <row r="180" spans="1:6" hidden="1" x14ac:dyDescent="0.25">
      <c r="A180" s="2" t="s">
        <v>1641</v>
      </c>
      <c r="B180" s="94" t="s">
        <v>32</v>
      </c>
      <c r="C180" s="2" t="s">
        <v>4818</v>
      </c>
      <c r="D180" s="96">
        <v>0</v>
      </c>
      <c r="E180" s="94" t="s">
        <v>2453</v>
      </c>
      <c r="F180" s="2" t="s">
        <v>4682</v>
      </c>
    </row>
    <row r="181" spans="1:6" hidden="1" x14ac:dyDescent="0.25">
      <c r="A181" s="2" t="s">
        <v>1642</v>
      </c>
      <c r="B181" s="94" t="s">
        <v>32</v>
      </c>
      <c r="C181" s="2" t="s">
        <v>4819</v>
      </c>
      <c r="D181" s="96">
        <v>0</v>
      </c>
      <c r="E181" s="94" t="s">
        <v>2453</v>
      </c>
      <c r="F181" s="2" t="s">
        <v>4682</v>
      </c>
    </row>
    <row r="182" spans="1:6" hidden="1" x14ac:dyDescent="0.25">
      <c r="A182" s="2" t="s">
        <v>1643</v>
      </c>
      <c r="B182" s="94" t="s">
        <v>32</v>
      </c>
      <c r="C182" s="2" t="s">
        <v>4820</v>
      </c>
      <c r="D182" s="96">
        <v>0</v>
      </c>
      <c r="E182" s="94" t="s">
        <v>2453</v>
      </c>
      <c r="F182" s="2" t="s">
        <v>4682</v>
      </c>
    </row>
    <row r="183" spans="1:6" hidden="1" x14ac:dyDescent="0.25">
      <c r="A183" s="2" t="s">
        <v>1644</v>
      </c>
      <c r="B183" s="94" t="s">
        <v>32</v>
      </c>
      <c r="C183" s="2" t="s">
        <v>4821</v>
      </c>
      <c r="D183" s="96">
        <v>0</v>
      </c>
      <c r="E183" s="94" t="s">
        <v>2453</v>
      </c>
      <c r="F183" s="2" t="s">
        <v>4682</v>
      </c>
    </row>
    <row r="184" spans="1:6" hidden="1" x14ac:dyDescent="0.25">
      <c r="A184" s="2" t="s">
        <v>1645</v>
      </c>
      <c r="B184" s="94" t="s">
        <v>32</v>
      </c>
      <c r="C184" s="2" t="s">
        <v>4822</v>
      </c>
      <c r="D184" s="96">
        <v>0</v>
      </c>
      <c r="E184" s="94" t="s">
        <v>2453</v>
      </c>
      <c r="F184" s="2" t="s">
        <v>4682</v>
      </c>
    </row>
    <row r="185" spans="1:6" hidden="1" x14ac:dyDescent="0.25">
      <c r="A185" s="2" t="s">
        <v>1646</v>
      </c>
      <c r="B185" s="94" t="s">
        <v>32</v>
      </c>
      <c r="C185" s="2" t="s">
        <v>4823</v>
      </c>
      <c r="D185" s="96">
        <v>0</v>
      </c>
      <c r="E185" s="94" t="s">
        <v>2453</v>
      </c>
      <c r="F185" s="2" t="s">
        <v>4682</v>
      </c>
    </row>
    <row r="186" spans="1:6" hidden="1" x14ac:dyDescent="0.25">
      <c r="A186" s="2" t="s">
        <v>1647</v>
      </c>
      <c r="B186" s="94" t="s">
        <v>32</v>
      </c>
      <c r="C186" s="2" t="s">
        <v>4824</v>
      </c>
      <c r="D186" s="96">
        <v>0</v>
      </c>
      <c r="E186" s="94" t="s">
        <v>2453</v>
      </c>
      <c r="F186" s="2" t="s">
        <v>4682</v>
      </c>
    </row>
    <row r="187" spans="1:6" hidden="1" x14ac:dyDescent="0.25">
      <c r="A187" s="2" t="s">
        <v>1648</v>
      </c>
      <c r="B187" s="94" t="s">
        <v>32</v>
      </c>
      <c r="C187" s="2" t="s">
        <v>4825</v>
      </c>
      <c r="D187" s="96">
        <v>0</v>
      </c>
      <c r="E187" s="94" t="s">
        <v>2453</v>
      </c>
      <c r="F187" s="2" t="s">
        <v>4682</v>
      </c>
    </row>
    <row r="188" spans="1:6" hidden="1" x14ac:dyDescent="0.25">
      <c r="A188" s="2" t="s">
        <v>1649</v>
      </c>
      <c r="B188" s="94" t="s">
        <v>32</v>
      </c>
      <c r="C188" s="2" t="s">
        <v>4826</v>
      </c>
      <c r="D188" s="96">
        <v>0</v>
      </c>
      <c r="E188" s="94" t="s">
        <v>2453</v>
      </c>
      <c r="F188" s="2" t="s">
        <v>4682</v>
      </c>
    </row>
    <row r="189" spans="1:6" hidden="1" x14ac:dyDescent="0.25">
      <c r="A189" s="2" t="s">
        <v>1650</v>
      </c>
      <c r="B189" s="94" t="s">
        <v>32</v>
      </c>
      <c r="C189" s="2" t="s">
        <v>4827</v>
      </c>
      <c r="D189" s="96">
        <v>0</v>
      </c>
      <c r="E189" s="94" t="s">
        <v>2453</v>
      </c>
      <c r="F189" s="2" t="s">
        <v>4682</v>
      </c>
    </row>
    <row r="190" spans="1:6" hidden="1" x14ac:dyDescent="0.25">
      <c r="A190" s="2" t="s">
        <v>1651</v>
      </c>
      <c r="B190" s="94" t="s">
        <v>32</v>
      </c>
      <c r="C190" s="2" t="s">
        <v>4828</v>
      </c>
      <c r="D190" s="96">
        <v>0</v>
      </c>
      <c r="E190" s="94" t="s">
        <v>2453</v>
      </c>
      <c r="F190" s="2" t="s">
        <v>4682</v>
      </c>
    </row>
    <row r="191" spans="1:6" hidden="1" x14ac:dyDescent="0.25">
      <c r="A191" s="2" t="s">
        <v>1652</v>
      </c>
      <c r="B191" s="94" t="s">
        <v>32</v>
      </c>
      <c r="C191" s="2" t="s">
        <v>4829</v>
      </c>
      <c r="D191" s="96">
        <v>0</v>
      </c>
      <c r="E191" s="94" t="s">
        <v>2453</v>
      </c>
      <c r="F191" s="2" t="s">
        <v>4682</v>
      </c>
    </row>
    <row r="192" spans="1:6" hidden="1" x14ac:dyDescent="0.25">
      <c r="A192" s="2" t="s">
        <v>1653</v>
      </c>
      <c r="B192" s="94" t="s">
        <v>32</v>
      </c>
      <c r="C192" s="2" t="s">
        <v>4830</v>
      </c>
      <c r="D192" s="96">
        <v>0</v>
      </c>
      <c r="E192" s="94" t="s">
        <v>2453</v>
      </c>
      <c r="F192" s="2" t="s">
        <v>4682</v>
      </c>
    </row>
    <row r="193" spans="1:6" hidden="1" x14ac:dyDescent="0.25">
      <c r="A193" s="2" t="s">
        <v>1654</v>
      </c>
      <c r="B193" s="94" t="s">
        <v>32</v>
      </c>
      <c r="C193" s="2" t="s">
        <v>4831</v>
      </c>
      <c r="D193" s="96">
        <v>0</v>
      </c>
      <c r="E193" s="94" t="s">
        <v>2453</v>
      </c>
      <c r="F193" s="2" t="s">
        <v>4682</v>
      </c>
    </row>
    <row r="194" spans="1:6" hidden="1" x14ac:dyDescent="0.25">
      <c r="A194" s="2" t="s">
        <v>1655</v>
      </c>
      <c r="B194" s="94" t="s">
        <v>32</v>
      </c>
      <c r="C194" s="2" t="s">
        <v>4832</v>
      </c>
      <c r="D194" s="96">
        <v>0</v>
      </c>
      <c r="E194" s="94" t="s">
        <v>2453</v>
      </c>
      <c r="F194" s="2" t="s">
        <v>4682</v>
      </c>
    </row>
    <row r="195" spans="1:6" hidden="1" x14ac:dyDescent="0.25">
      <c r="A195" s="2" t="s">
        <v>1656</v>
      </c>
      <c r="B195" s="94" t="s">
        <v>32</v>
      </c>
      <c r="C195" s="2" t="s">
        <v>4833</v>
      </c>
      <c r="D195" s="96">
        <v>0</v>
      </c>
      <c r="E195" s="94" t="s">
        <v>2453</v>
      </c>
      <c r="F195" s="2" t="s">
        <v>4682</v>
      </c>
    </row>
    <row r="196" spans="1:6" hidden="1" x14ac:dyDescent="0.25">
      <c r="A196" s="2" t="s">
        <v>1657</v>
      </c>
      <c r="B196" s="94" t="s">
        <v>32</v>
      </c>
      <c r="C196" s="2" t="s">
        <v>4834</v>
      </c>
      <c r="D196" s="96">
        <v>0</v>
      </c>
      <c r="E196" s="94" t="s">
        <v>2453</v>
      </c>
      <c r="F196" s="2" t="s">
        <v>4682</v>
      </c>
    </row>
    <row r="197" spans="1:6" hidden="1" x14ac:dyDescent="0.25">
      <c r="A197" s="2" t="s">
        <v>1658</v>
      </c>
      <c r="B197" s="94" t="s">
        <v>32</v>
      </c>
      <c r="C197" s="2" t="s">
        <v>4835</v>
      </c>
      <c r="D197" s="96">
        <v>0</v>
      </c>
      <c r="E197" s="94" t="s">
        <v>2453</v>
      </c>
      <c r="F197" s="2" t="s">
        <v>4682</v>
      </c>
    </row>
    <row r="198" spans="1:6" hidden="1" x14ac:dyDescent="0.25">
      <c r="A198" s="2" t="s">
        <v>1659</v>
      </c>
      <c r="B198" s="94" t="s">
        <v>32</v>
      </c>
      <c r="C198" s="2" t="s">
        <v>4836</v>
      </c>
      <c r="D198" s="96">
        <v>0</v>
      </c>
      <c r="E198" s="94" t="s">
        <v>2453</v>
      </c>
      <c r="F198" s="2" t="s">
        <v>4682</v>
      </c>
    </row>
    <row r="199" spans="1:6" hidden="1" x14ac:dyDescent="0.25">
      <c r="A199" s="2" t="s">
        <v>1660</v>
      </c>
      <c r="B199" s="94" t="s">
        <v>32</v>
      </c>
      <c r="C199" s="2" t="s">
        <v>4837</v>
      </c>
      <c r="D199" s="96">
        <v>0</v>
      </c>
      <c r="E199" s="94" t="s">
        <v>2453</v>
      </c>
      <c r="F199" s="2" t="s">
        <v>4682</v>
      </c>
    </row>
    <row r="200" spans="1:6" hidden="1" x14ac:dyDescent="0.25">
      <c r="A200" s="2" t="s">
        <v>1661</v>
      </c>
      <c r="B200" s="94" t="s">
        <v>32</v>
      </c>
      <c r="C200" s="2" t="s">
        <v>4838</v>
      </c>
      <c r="D200" s="96">
        <v>0</v>
      </c>
      <c r="E200" s="94" t="s">
        <v>2453</v>
      </c>
      <c r="F200" s="2" t="s">
        <v>4682</v>
      </c>
    </row>
    <row r="201" spans="1:6" hidden="1" x14ac:dyDescent="0.25">
      <c r="A201" s="2" t="s">
        <v>1662</v>
      </c>
      <c r="B201" s="94" t="s">
        <v>32</v>
      </c>
      <c r="C201" s="2" t="s">
        <v>4839</v>
      </c>
      <c r="D201" s="96">
        <v>0</v>
      </c>
      <c r="E201" s="94" t="s">
        <v>2453</v>
      </c>
      <c r="F201" s="2" t="s">
        <v>4682</v>
      </c>
    </row>
    <row r="202" spans="1:6" hidden="1" x14ac:dyDescent="0.25">
      <c r="A202" s="2" t="s">
        <v>1663</v>
      </c>
      <c r="B202" s="94" t="s">
        <v>32</v>
      </c>
      <c r="C202" s="2" t="s">
        <v>4840</v>
      </c>
      <c r="D202" s="96">
        <v>0</v>
      </c>
      <c r="E202" s="94" t="s">
        <v>2453</v>
      </c>
      <c r="F202" s="2" t="s">
        <v>4682</v>
      </c>
    </row>
    <row r="203" spans="1:6" hidden="1" x14ac:dyDescent="0.25">
      <c r="A203" s="2" t="s">
        <v>1664</v>
      </c>
      <c r="B203" s="94" t="s">
        <v>32</v>
      </c>
      <c r="C203" s="2" t="s">
        <v>4841</v>
      </c>
      <c r="D203" s="96">
        <v>0</v>
      </c>
      <c r="E203" s="94" t="s">
        <v>2453</v>
      </c>
      <c r="F203" s="2" t="s">
        <v>4682</v>
      </c>
    </row>
    <row r="204" spans="1:6" hidden="1" x14ac:dyDescent="0.25">
      <c r="A204" s="2" t="s">
        <v>1665</v>
      </c>
      <c r="B204" s="94" t="s">
        <v>32</v>
      </c>
      <c r="C204" s="2" t="s">
        <v>4842</v>
      </c>
      <c r="D204" s="96">
        <v>0</v>
      </c>
      <c r="E204" s="94" t="s">
        <v>2453</v>
      </c>
      <c r="F204" s="2" t="s">
        <v>4682</v>
      </c>
    </row>
    <row r="205" spans="1:6" hidden="1" x14ac:dyDescent="0.25">
      <c r="A205" s="2" t="s">
        <v>1666</v>
      </c>
      <c r="B205" s="94" t="s">
        <v>32</v>
      </c>
      <c r="C205" s="2" t="s">
        <v>4843</v>
      </c>
      <c r="D205" s="96">
        <v>0</v>
      </c>
      <c r="E205" s="94" t="s">
        <v>2453</v>
      </c>
      <c r="F205" s="2" t="s">
        <v>4682</v>
      </c>
    </row>
    <row r="206" spans="1:6" hidden="1" x14ac:dyDescent="0.25">
      <c r="A206" s="2" t="s">
        <v>1667</v>
      </c>
      <c r="B206" s="94" t="s">
        <v>32</v>
      </c>
      <c r="C206" s="2" t="s">
        <v>4844</v>
      </c>
      <c r="D206" s="96">
        <v>0</v>
      </c>
      <c r="E206" s="94" t="s">
        <v>2453</v>
      </c>
      <c r="F206" s="2" t="s">
        <v>4682</v>
      </c>
    </row>
    <row r="207" spans="1:6" hidden="1" x14ac:dyDescent="0.25">
      <c r="A207" s="2" t="s">
        <v>1668</v>
      </c>
      <c r="B207" s="94" t="s">
        <v>32</v>
      </c>
      <c r="C207" s="2" t="s">
        <v>4845</v>
      </c>
      <c r="D207" s="96">
        <v>0</v>
      </c>
      <c r="E207" s="94" t="s">
        <v>2453</v>
      </c>
      <c r="F207" s="2" t="s">
        <v>4682</v>
      </c>
    </row>
    <row r="208" spans="1:6" hidden="1" x14ac:dyDescent="0.25">
      <c r="A208" s="2" t="s">
        <v>1669</v>
      </c>
      <c r="B208" s="94" t="s">
        <v>32</v>
      </c>
      <c r="C208" s="2" t="s">
        <v>4846</v>
      </c>
      <c r="D208" s="96">
        <v>0</v>
      </c>
      <c r="E208" s="94" t="s">
        <v>2453</v>
      </c>
      <c r="F208" s="2" t="s">
        <v>4682</v>
      </c>
    </row>
    <row r="209" spans="1:6" hidden="1" x14ac:dyDescent="0.25">
      <c r="A209" s="2" t="s">
        <v>1670</v>
      </c>
      <c r="B209" s="94" t="s">
        <v>32</v>
      </c>
      <c r="C209" s="2" t="s">
        <v>4847</v>
      </c>
      <c r="D209" s="96">
        <v>0</v>
      </c>
      <c r="E209" s="94" t="s">
        <v>2453</v>
      </c>
      <c r="F209" s="2" t="s">
        <v>4682</v>
      </c>
    </row>
    <row r="210" spans="1:6" hidden="1" x14ac:dyDescent="0.25">
      <c r="A210" s="2" t="s">
        <v>1671</v>
      </c>
      <c r="B210" s="94" t="s">
        <v>32</v>
      </c>
      <c r="C210" s="2" t="s">
        <v>4848</v>
      </c>
      <c r="D210" s="96">
        <v>0</v>
      </c>
      <c r="E210" s="94" t="s">
        <v>2453</v>
      </c>
      <c r="F210" s="2" t="s">
        <v>4682</v>
      </c>
    </row>
    <row r="211" spans="1:6" hidden="1" x14ac:dyDescent="0.25">
      <c r="A211" s="2" t="s">
        <v>1672</v>
      </c>
      <c r="B211" s="94" t="s">
        <v>32</v>
      </c>
      <c r="C211" s="2" t="s">
        <v>4849</v>
      </c>
      <c r="D211" s="96">
        <v>0</v>
      </c>
      <c r="E211" s="94" t="s">
        <v>2453</v>
      </c>
      <c r="F211" s="2" t="s">
        <v>4682</v>
      </c>
    </row>
    <row r="212" spans="1:6" hidden="1" x14ac:dyDescent="0.25">
      <c r="A212" s="2" t="s">
        <v>1673</v>
      </c>
      <c r="B212" s="94" t="s">
        <v>32</v>
      </c>
      <c r="C212" s="2" t="s">
        <v>4850</v>
      </c>
      <c r="D212" s="96">
        <v>0</v>
      </c>
      <c r="E212" s="94" t="s">
        <v>2453</v>
      </c>
      <c r="F212" s="2" t="s">
        <v>4682</v>
      </c>
    </row>
    <row r="213" spans="1:6" hidden="1" x14ac:dyDescent="0.25">
      <c r="A213" s="2" t="s">
        <v>1674</v>
      </c>
      <c r="B213" s="94" t="s">
        <v>32</v>
      </c>
      <c r="C213" s="2" t="s">
        <v>4851</v>
      </c>
      <c r="D213" s="96">
        <v>0</v>
      </c>
      <c r="E213" s="94" t="s">
        <v>2453</v>
      </c>
      <c r="F213" s="2" t="s">
        <v>4682</v>
      </c>
    </row>
    <row r="214" spans="1:6" hidden="1" x14ac:dyDescent="0.25">
      <c r="A214" s="2" t="s">
        <v>1675</v>
      </c>
      <c r="B214" s="94" t="s">
        <v>32</v>
      </c>
      <c r="C214" s="2" t="s">
        <v>4852</v>
      </c>
      <c r="D214" s="96">
        <v>0</v>
      </c>
      <c r="E214" s="94" t="s">
        <v>2453</v>
      </c>
      <c r="F214" s="2" t="s">
        <v>4682</v>
      </c>
    </row>
    <row r="215" spans="1:6" hidden="1" x14ac:dyDescent="0.25">
      <c r="A215" s="2" t="s">
        <v>1676</v>
      </c>
      <c r="B215" s="94" t="s">
        <v>32</v>
      </c>
      <c r="C215" s="2" t="s">
        <v>4853</v>
      </c>
      <c r="D215" s="96">
        <v>0</v>
      </c>
      <c r="E215" s="94" t="s">
        <v>2453</v>
      </c>
      <c r="F215" s="2" t="s">
        <v>4682</v>
      </c>
    </row>
    <row r="216" spans="1:6" hidden="1" x14ac:dyDescent="0.25">
      <c r="A216" s="2" t="s">
        <v>1677</v>
      </c>
      <c r="B216" s="94" t="s">
        <v>32</v>
      </c>
      <c r="C216" s="2" t="s">
        <v>4854</v>
      </c>
      <c r="D216" s="96">
        <v>0</v>
      </c>
      <c r="E216" s="94" t="s">
        <v>2453</v>
      </c>
      <c r="F216" s="2" t="s">
        <v>4682</v>
      </c>
    </row>
    <row r="217" spans="1:6" hidden="1" x14ac:dyDescent="0.25">
      <c r="A217" s="2" t="s">
        <v>1678</v>
      </c>
      <c r="B217" s="94" t="s">
        <v>32</v>
      </c>
      <c r="C217" s="2" t="s">
        <v>4855</v>
      </c>
      <c r="D217" s="96">
        <v>0</v>
      </c>
      <c r="E217" s="94" t="s">
        <v>2453</v>
      </c>
      <c r="F217" s="2" t="s">
        <v>4682</v>
      </c>
    </row>
    <row r="218" spans="1:6" hidden="1" x14ac:dyDescent="0.25">
      <c r="A218" s="2" t="s">
        <v>1679</v>
      </c>
      <c r="B218" s="94" t="s">
        <v>32</v>
      </c>
      <c r="C218" s="2" t="s">
        <v>4856</v>
      </c>
      <c r="D218" s="96">
        <v>0</v>
      </c>
      <c r="E218" s="94" t="s">
        <v>2453</v>
      </c>
      <c r="F218" s="2" t="s">
        <v>4682</v>
      </c>
    </row>
    <row r="219" spans="1:6" hidden="1" x14ac:dyDescent="0.25">
      <c r="A219" s="2" t="s">
        <v>1680</v>
      </c>
      <c r="B219" s="94" t="s">
        <v>32</v>
      </c>
      <c r="C219" s="2" t="s">
        <v>4857</v>
      </c>
      <c r="D219" s="96">
        <v>0</v>
      </c>
      <c r="E219" s="94" t="s">
        <v>2453</v>
      </c>
      <c r="F219" s="2" t="s">
        <v>4682</v>
      </c>
    </row>
    <row r="220" spans="1:6" hidden="1" x14ac:dyDescent="0.25">
      <c r="A220" s="2" t="s">
        <v>1681</v>
      </c>
      <c r="B220" s="94" t="s">
        <v>32</v>
      </c>
      <c r="C220" s="2" t="s">
        <v>4858</v>
      </c>
      <c r="D220" s="96">
        <v>0</v>
      </c>
      <c r="E220" s="94" t="s">
        <v>2453</v>
      </c>
      <c r="F220" s="2" t="s">
        <v>4682</v>
      </c>
    </row>
    <row r="221" spans="1:6" hidden="1" x14ac:dyDescent="0.25">
      <c r="A221" s="2" t="s">
        <v>1682</v>
      </c>
      <c r="B221" s="94" t="s">
        <v>32</v>
      </c>
      <c r="C221" s="2" t="s">
        <v>4859</v>
      </c>
      <c r="D221" s="96">
        <v>0</v>
      </c>
      <c r="E221" s="94" t="s">
        <v>2453</v>
      </c>
      <c r="F221" s="2" t="s">
        <v>4682</v>
      </c>
    </row>
    <row r="222" spans="1:6" hidden="1" x14ac:dyDescent="0.25">
      <c r="A222" s="2" t="s">
        <v>1683</v>
      </c>
      <c r="B222" s="94" t="s">
        <v>32</v>
      </c>
      <c r="C222" s="2" t="s">
        <v>4860</v>
      </c>
      <c r="D222" s="96">
        <v>0</v>
      </c>
      <c r="E222" s="94" t="s">
        <v>2453</v>
      </c>
      <c r="F222" s="2" t="s">
        <v>4682</v>
      </c>
    </row>
    <row r="223" spans="1:6" hidden="1" x14ac:dyDescent="0.25">
      <c r="A223" s="2" t="s">
        <v>1684</v>
      </c>
      <c r="B223" s="94" t="s">
        <v>32</v>
      </c>
      <c r="C223" s="2" t="s">
        <v>4861</v>
      </c>
      <c r="D223" s="96">
        <v>0</v>
      </c>
      <c r="E223" s="94" t="s">
        <v>2453</v>
      </c>
      <c r="F223" s="2" t="s">
        <v>4682</v>
      </c>
    </row>
    <row r="224" spans="1:6" hidden="1" x14ac:dyDescent="0.25">
      <c r="A224" s="2" t="s">
        <v>1685</v>
      </c>
      <c r="B224" s="94" t="s">
        <v>32</v>
      </c>
      <c r="C224" s="2" t="s">
        <v>4862</v>
      </c>
      <c r="D224" s="96">
        <v>0</v>
      </c>
      <c r="E224" s="94" t="s">
        <v>2453</v>
      </c>
      <c r="F224" s="2" t="s">
        <v>4682</v>
      </c>
    </row>
    <row r="225" spans="1:6" hidden="1" x14ac:dyDescent="0.25">
      <c r="A225" s="2" t="s">
        <v>1686</v>
      </c>
      <c r="B225" s="94" t="s">
        <v>32</v>
      </c>
      <c r="C225" s="2" t="s">
        <v>4863</v>
      </c>
      <c r="D225" s="96">
        <v>0</v>
      </c>
      <c r="E225" s="94" t="s">
        <v>2453</v>
      </c>
      <c r="F225" s="2" t="s">
        <v>4682</v>
      </c>
    </row>
    <row r="226" spans="1:6" hidden="1" x14ac:dyDescent="0.25">
      <c r="A226" s="2" t="s">
        <v>1687</v>
      </c>
      <c r="B226" s="94" t="s">
        <v>32</v>
      </c>
      <c r="C226" s="2" t="s">
        <v>4864</v>
      </c>
      <c r="D226" s="96">
        <v>0</v>
      </c>
      <c r="E226" s="94" t="s">
        <v>2453</v>
      </c>
      <c r="F226" s="2" t="s">
        <v>4682</v>
      </c>
    </row>
    <row r="227" spans="1:6" hidden="1" x14ac:dyDescent="0.25">
      <c r="A227" s="2" t="s">
        <v>1688</v>
      </c>
      <c r="B227" s="94" t="s">
        <v>32</v>
      </c>
      <c r="C227" s="2" t="s">
        <v>4865</v>
      </c>
      <c r="D227" s="96">
        <v>0</v>
      </c>
      <c r="E227" s="94" t="s">
        <v>2453</v>
      </c>
      <c r="F227" s="2" t="s">
        <v>4682</v>
      </c>
    </row>
    <row r="228" spans="1:6" hidden="1" x14ac:dyDescent="0.25">
      <c r="A228" s="2" t="s">
        <v>1689</v>
      </c>
      <c r="B228" s="94" t="s">
        <v>32</v>
      </c>
      <c r="C228" s="2" t="s">
        <v>4866</v>
      </c>
      <c r="D228" s="96">
        <v>0</v>
      </c>
      <c r="E228" s="94" t="s">
        <v>2453</v>
      </c>
      <c r="F228" s="2" t="s">
        <v>4682</v>
      </c>
    </row>
    <row r="229" spans="1:6" hidden="1" x14ac:dyDescent="0.25">
      <c r="A229" s="2" t="s">
        <v>1690</v>
      </c>
      <c r="B229" s="94" t="s">
        <v>32</v>
      </c>
      <c r="C229" s="2" t="s">
        <v>4867</v>
      </c>
      <c r="D229" s="96">
        <v>0</v>
      </c>
      <c r="E229" s="94" t="s">
        <v>2453</v>
      </c>
      <c r="F229" s="2" t="s">
        <v>4682</v>
      </c>
    </row>
    <row r="230" spans="1:6" hidden="1" x14ac:dyDescent="0.25">
      <c r="A230" s="2" t="s">
        <v>1691</v>
      </c>
      <c r="B230" s="94" t="s">
        <v>32</v>
      </c>
      <c r="C230" s="2" t="s">
        <v>4868</v>
      </c>
      <c r="D230" s="96">
        <v>0</v>
      </c>
      <c r="E230" s="94" t="s">
        <v>2453</v>
      </c>
      <c r="F230" s="2" t="s">
        <v>4682</v>
      </c>
    </row>
    <row r="231" spans="1:6" hidden="1" x14ac:dyDescent="0.25">
      <c r="A231" s="2" t="s">
        <v>1692</v>
      </c>
      <c r="B231" s="94" t="s">
        <v>32</v>
      </c>
      <c r="C231" s="2" t="s">
        <v>4869</v>
      </c>
      <c r="D231" s="96">
        <v>0</v>
      </c>
      <c r="E231" s="94" t="s">
        <v>2453</v>
      </c>
      <c r="F231" s="2" t="s">
        <v>4682</v>
      </c>
    </row>
    <row r="232" spans="1:6" hidden="1" x14ac:dyDescent="0.25">
      <c r="A232" s="2" t="s">
        <v>1693</v>
      </c>
      <c r="B232" s="94" t="s">
        <v>32</v>
      </c>
      <c r="C232" s="2" t="s">
        <v>4870</v>
      </c>
      <c r="D232" s="96">
        <v>0</v>
      </c>
      <c r="E232" s="94" t="s">
        <v>2453</v>
      </c>
      <c r="F232" s="2" t="s">
        <v>4682</v>
      </c>
    </row>
    <row r="233" spans="1:6" hidden="1" x14ac:dyDescent="0.25">
      <c r="A233" s="2" t="s">
        <v>1694</v>
      </c>
      <c r="B233" s="94" t="s">
        <v>32</v>
      </c>
      <c r="C233" s="2" t="s">
        <v>4871</v>
      </c>
      <c r="D233" s="96">
        <v>0</v>
      </c>
      <c r="E233" s="94" t="s">
        <v>2453</v>
      </c>
      <c r="F233" s="2" t="s">
        <v>4682</v>
      </c>
    </row>
    <row r="234" spans="1:6" hidden="1" x14ac:dyDescent="0.25">
      <c r="A234" s="2" t="s">
        <v>1695</v>
      </c>
      <c r="B234" s="94" t="s">
        <v>32</v>
      </c>
      <c r="C234" s="2" t="s">
        <v>4872</v>
      </c>
      <c r="D234" s="96">
        <v>0</v>
      </c>
      <c r="E234" s="94" t="s">
        <v>2453</v>
      </c>
      <c r="F234" s="2" t="s">
        <v>4682</v>
      </c>
    </row>
    <row r="235" spans="1:6" hidden="1" x14ac:dyDescent="0.25">
      <c r="A235" s="2" t="s">
        <v>1696</v>
      </c>
      <c r="B235" s="94" t="s">
        <v>32</v>
      </c>
      <c r="C235" s="2" t="s">
        <v>4873</v>
      </c>
      <c r="D235" s="96">
        <v>0</v>
      </c>
      <c r="E235" s="94" t="s">
        <v>2453</v>
      </c>
      <c r="F235" s="2" t="s">
        <v>4682</v>
      </c>
    </row>
    <row r="236" spans="1:6" hidden="1" x14ac:dyDescent="0.25">
      <c r="A236" s="2" t="s">
        <v>1697</v>
      </c>
      <c r="B236" s="94" t="s">
        <v>32</v>
      </c>
      <c r="C236" s="2" t="s">
        <v>4874</v>
      </c>
      <c r="D236" s="96">
        <v>0</v>
      </c>
      <c r="E236" s="94" t="s">
        <v>2453</v>
      </c>
      <c r="F236" s="2" t="s">
        <v>4682</v>
      </c>
    </row>
    <row r="237" spans="1:6" hidden="1" x14ac:dyDescent="0.25">
      <c r="A237" s="2" t="s">
        <v>1698</v>
      </c>
      <c r="B237" s="94" t="s">
        <v>32</v>
      </c>
      <c r="C237" s="2" t="s">
        <v>4875</v>
      </c>
      <c r="D237" s="96">
        <v>0</v>
      </c>
      <c r="E237" s="94" t="s">
        <v>2453</v>
      </c>
      <c r="F237" s="2" t="s">
        <v>4682</v>
      </c>
    </row>
    <row r="238" spans="1:6" hidden="1" x14ac:dyDescent="0.25">
      <c r="A238" s="2" t="s">
        <v>1699</v>
      </c>
      <c r="B238" s="94" t="s">
        <v>32</v>
      </c>
      <c r="C238" s="2" t="s">
        <v>4876</v>
      </c>
      <c r="D238" s="96">
        <v>0</v>
      </c>
      <c r="E238" s="94" t="s">
        <v>2453</v>
      </c>
      <c r="F238" s="2" t="s">
        <v>4682</v>
      </c>
    </row>
    <row r="239" spans="1:6" hidden="1" x14ac:dyDescent="0.25">
      <c r="A239" s="2" t="s">
        <v>1700</v>
      </c>
      <c r="B239" s="94" t="s">
        <v>32</v>
      </c>
      <c r="C239" s="2" t="s">
        <v>4877</v>
      </c>
      <c r="D239" s="96">
        <v>0</v>
      </c>
      <c r="E239" s="94" t="s">
        <v>2453</v>
      </c>
      <c r="F239" s="2" t="s">
        <v>4682</v>
      </c>
    </row>
    <row r="240" spans="1:6" hidden="1" x14ac:dyDescent="0.25">
      <c r="A240" s="2" t="s">
        <v>1701</v>
      </c>
      <c r="B240" s="94" t="s">
        <v>32</v>
      </c>
      <c r="C240" s="2" t="s">
        <v>4878</v>
      </c>
      <c r="D240" s="96">
        <v>0</v>
      </c>
      <c r="E240" s="94" t="s">
        <v>2453</v>
      </c>
      <c r="F240" s="2" t="s">
        <v>4682</v>
      </c>
    </row>
    <row r="241" spans="1:6" hidden="1" x14ac:dyDescent="0.25">
      <c r="A241" s="2" t="s">
        <v>1702</v>
      </c>
      <c r="B241" s="94" t="s">
        <v>32</v>
      </c>
      <c r="C241" s="2" t="s">
        <v>4879</v>
      </c>
      <c r="D241" s="96">
        <v>0</v>
      </c>
      <c r="E241" s="94" t="s">
        <v>2453</v>
      </c>
      <c r="F241" s="2" t="s">
        <v>4682</v>
      </c>
    </row>
    <row r="242" spans="1:6" hidden="1" x14ac:dyDescent="0.25">
      <c r="A242" s="2" t="s">
        <v>1703</v>
      </c>
      <c r="B242" s="94" t="s">
        <v>32</v>
      </c>
      <c r="C242" s="2" t="s">
        <v>4880</v>
      </c>
      <c r="D242" s="96">
        <v>0</v>
      </c>
      <c r="E242" s="94" t="s">
        <v>2453</v>
      </c>
      <c r="F242" s="2" t="s">
        <v>4682</v>
      </c>
    </row>
    <row r="243" spans="1:6" hidden="1" x14ac:dyDescent="0.25">
      <c r="A243" s="2" t="s">
        <v>1704</v>
      </c>
      <c r="B243" s="94" t="s">
        <v>32</v>
      </c>
      <c r="C243" s="2" t="s">
        <v>4881</v>
      </c>
      <c r="D243" s="96">
        <v>0</v>
      </c>
      <c r="E243" s="94" t="s">
        <v>2453</v>
      </c>
      <c r="F243" s="2" t="s">
        <v>4682</v>
      </c>
    </row>
    <row r="244" spans="1:6" hidden="1" x14ac:dyDescent="0.25">
      <c r="A244" s="2" t="s">
        <v>1705</v>
      </c>
      <c r="B244" s="94" t="s">
        <v>32</v>
      </c>
      <c r="C244" s="2" t="s">
        <v>4882</v>
      </c>
      <c r="D244" s="96">
        <v>0</v>
      </c>
      <c r="E244" s="94" t="s">
        <v>2453</v>
      </c>
      <c r="F244" s="2" t="s">
        <v>4682</v>
      </c>
    </row>
    <row r="245" spans="1:6" hidden="1" x14ac:dyDescent="0.25">
      <c r="A245" s="2" t="s">
        <v>1706</v>
      </c>
      <c r="B245" s="94" t="s">
        <v>32</v>
      </c>
      <c r="C245" s="2" t="s">
        <v>4883</v>
      </c>
      <c r="D245" s="96">
        <v>0</v>
      </c>
      <c r="E245" s="94" t="s">
        <v>2453</v>
      </c>
      <c r="F245" s="2" t="s">
        <v>4682</v>
      </c>
    </row>
    <row r="246" spans="1:6" hidden="1" x14ac:dyDescent="0.25">
      <c r="A246" s="2" t="s">
        <v>1707</v>
      </c>
      <c r="B246" s="94" t="s">
        <v>32</v>
      </c>
      <c r="C246" s="2" t="s">
        <v>4884</v>
      </c>
      <c r="D246" s="96">
        <v>0</v>
      </c>
      <c r="E246" s="94" t="s">
        <v>2453</v>
      </c>
      <c r="F246" s="2" t="s">
        <v>4682</v>
      </c>
    </row>
    <row r="247" spans="1:6" hidden="1" x14ac:dyDescent="0.25">
      <c r="A247" s="2" t="s">
        <v>1708</v>
      </c>
      <c r="B247" s="94" t="s">
        <v>32</v>
      </c>
      <c r="C247" s="2" t="s">
        <v>4885</v>
      </c>
      <c r="D247" s="96">
        <v>0</v>
      </c>
      <c r="E247" s="94" t="s">
        <v>2453</v>
      </c>
      <c r="F247" s="2" t="s">
        <v>4682</v>
      </c>
    </row>
    <row r="248" spans="1:6" hidden="1" x14ac:dyDescent="0.25">
      <c r="A248" s="2" t="s">
        <v>1709</v>
      </c>
      <c r="B248" s="94" t="s">
        <v>32</v>
      </c>
      <c r="C248" s="2" t="s">
        <v>4886</v>
      </c>
      <c r="D248" s="96">
        <v>0</v>
      </c>
      <c r="E248" s="94" t="s">
        <v>2453</v>
      </c>
      <c r="F248" s="2" t="s">
        <v>4682</v>
      </c>
    </row>
    <row r="249" spans="1:6" hidden="1" x14ac:dyDescent="0.25">
      <c r="A249" s="2" t="s">
        <v>1710</v>
      </c>
      <c r="B249" s="94" t="s">
        <v>32</v>
      </c>
      <c r="C249" s="2" t="s">
        <v>4887</v>
      </c>
      <c r="D249" s="96">
        <v>0</v>
      </c>
      <c r="E249" s="94" t="s">
        <v>2453</v>
      </c>
      <c r="F249" s="2" t="s">
        <v>4682</v>
      </c>
    </row>
    <row r="250" spans="1:6" hidden="1" x14ac:dyDescent="0.25">
      <c r="A250" s="2" t="s">
        <v>1711</v>
      </c>
      <c r="B250" s="94" t="s">
        <v>32</v>
      </c>
      <c r="C250" s="2" t="s">
        <v>4888</v>
      </c>
      <c r="D250" s="96">
        <v>0</v>
      </c>
      <c r="E250" s="94" t="s">
        <v>2453</v>
      </c>
      <c r="F250" s="2" t="s">
        <v>4682</v>
      </c>
    </row>
    <row r="251" spans="1:6" hidden="1" x14ac:dyDescent="0.25">
      <c r="A251" s="2" t="s">
        <v>1712</v>
      </c>
      <c r="B251" s="94" t="s">
        <v>32</v>
      </c>
      <c r="C251" s="2" t="s">
        <v>4889</v>
      </c>
      <c r="D251" s="96">
        <v>0</v>
      </c>
      <c r="E251" s="94" t="s">
        <v>2453</v>
      </c>
      <c r="F251" s="2" t="s">
        <v>4682</v>
      </c>
    </row>
    <row r="252" spans="1:6" hidden="1" x14ac:dyDescent="0.25">
      <c r="A252" s="2" t="s">
        <v>1713</v>
      </c>
      <c r="B252" s="94" t="s">
        <v>32</v>
      </c>
      <c r="C252" s="2" t="s">
        <v>4890</v>
      </c>
      <c r="D252" s="96">
        <v>0</v>
      </c>
      <c r="E252" s="94" t="s">
        <v>2453</v>
      </c>
      <c r="F252" s="2" t="s">
        <v>4682</v>
      </c>
    </row>
    <row r="253" spans="1:6" hidden="1" x14ac:dyDescent="0.25">
      <c r="A253" s="2" t="s">
        <v>1714</v>
      </c>
      <c r="B253" s="94" t="s">
        <v>32</v>
      </c>
      <c r="C253" s="2" t="s">
        <v>4891</v>
      </c>
      <c r="D253" s="96">
        <v>0</v>
      </c>
      <c r="E253" s="94" t="s">
        <v>2453</v>
      </c>
      <c r="F253" s="2" t="s">
        <v>4682</v>
      </c>
    </row>
    <row r="254" spans="1:6" hidden="1" x14ac:dyDescent="0.25">
      <c r="A254" s="2" t="s">
        <v>1715</v>
      </c>
      <c r="B254" s="94" t="s">
        <v>32</v>
      </c>
      <c r="C254" s="2" t="s">
        <v>4892</v>
      </c>
      <c r="D254" s="96">
        <v>0</v>
      </c>
      <c r="E254" s="94" t="s">
        <v>2453</v>
      </c>
      <c r="F254" s="2" t="s">
        <v>4682</v>
      </c>
    </row>
    <row r="255" spans="1:6" hidden="1" x14ac:dyDescent="0.25">
      <c r="A255" s="2" t="s">
        <v>1716</v>
      </c>
      <c r="B255" s="94" t="s">
        <v>32</v>
      </c>
      <c r="C255" s="2" t="s">
        <v>4893</v>
      </c>
      <c r="D255" s="96">
        <v>0</v>
      </c>
      <c r="E255" s="94" t="s">
        <v>2453</v>
      </c>
      <c r="F255" s="2" t="s">
        <v>4682</v>
      </c>
    </row>
    <row r="256" spans="1:6" hidden="1" x14ac:dyDescent="0.25">
      <c r="A256" s="2" t="s">
        <v>1717</v>
      </c>
      <c r="B256" s="94" t="s">
        <v>32</v>
      </c>
      <c r="C256" s="2" t="s">
        <v>4894</v>
      </c>
      <c r="D256" s="96">
        <v>0</v>
      </c>
      <c r="E256" s="94" t="s">
        <v>2453</v>
      </c>
      <c r="F256" s="2" t="s">
        <v>4682</v>
      </c>
    </row>
    <row r="257" spans="1:6" hidden="1" x14ac:dyDescent="0.25">
      <c r="A257" s="2" t="s">
        <v>1718</v>
      </c>
      <c r="B257" s="94" t="s">
        <v>32</v>
      </c>
      <c r="C257" s="2" t="s">
        <v>4895</v>
      </c>
      <c r="D257" s="96">
        <v>0</v>
      </c>
      <c r="E257" s="94" t="s">
        <v>2453</v>
      </c>
      <c r="F257" s="2" t="s">
        <v>4682</v>
      </c>
    </row>
    <row r="258" spans="1:6" hidden="1" x14ac:dyDescent="0.25">
      <c r="A258" s="2" t="s">
        <v>1719</v>
      </c>
      <c r="B258" s="94" t="s">
        <v>32</v>
      </c>
      <c r="C258" s="2" t="s">
        <v>4896</v>
      </c>
      <c r="D258" s="96">
        <v>0</v>
      </c>
      <c r="E258" s="94" t="s">
        <v>2453</v>
      </c>
      <c r="F258" s="2" t="s">
        <v>4682</v>
      </c>
    </row>
    <row r="259" spans="1:6" hidden="1" x14ac:dyDescent="0.25">
      <c r="A259" s="2" t="s">
        <v>1720</v>
      </c>
      <c r="B259" s="94" t="s">
        <v>32</v>
      </c>
      <c r="C259" s="2" t="s">
        <v>4897</v>
      </c>
      <c r="D259" s="96">
        <v>0</v>
      </c>
      <c r="E259" s="94" t="s">
        <v>2453</v>
      </c>
      <c r="F259" s="2" t="s">
        <v>4682</v>
      </c>
    </row>
    <row r="260" spans="1:6" hidden="1" x14ac:dyDescent="0.25">
      <c r="A260" s="2" t="s">
        <v>1721</v>
      </c>
      <c r="B260" s="94" t="s">
        <v>32</v>
      </c>
      <c r="C260" s="2" t="s">
        <v>4898</v>
      </c>
      <c r="D260" s="96">
        <v>0</v>
      </c>
      <c r="E260" s="94" t="s">
        <v>2453</v>
      </c>
      <c r="F260" s="2" t="s">
        <v>4682</v>
      </c>
    </row>
    <row r="261" spans="1:6" hidden="1" x14ac:dyDescent="0.25">
      <c r="A261" s="2" t="s">
        <v>1722</v>
      </c>
      <c r="B261" s="94" t="s">
        <v>32</v>
      </c>
      <c r="C261" s="2" t="s">
        <v>4899</v>
      </c>
      <c r="D261" s="96">
        <v>0</v>
      </c>
      <c r="E261" s="94" t="s">
        <v>2453</v>
      </c>
      <c r="F261" s="2" t="s">
        <v>4682</v>
      </c>
    </row>
    <row r="262" spans="1:6" hidden="1" x14ac:dyDescent="0.25">
      <c r="A262" s="2" t="s">
        <v>1723</v>
      </c>
      <c r="B262" s="94" t="s">
        <v>32</v>
      </c>
      <c r="C262" s="2" t="s">
        <v>4900</v>
      </c>
      <c r="D262" s="96">
        <v>0</v>
      </c>
      <c r="E262" s="94" t="s">
        <v>2453</v>
      </c>
      <c r="F262" s="2" t="s">
        <v>4682</v>
      </c>
    </row>
    <row r="263" spans="1:6" hidden="1" x14ac:dyDescent="0.25">
      <c r="A263" s="2" t="s">
        <v>1724</v>
      </c>
      <c r="B263" s="94" t="s">
        <v>32</v>
      </c>
      <c r="C263" s="2" t="s">
        <v>4901</v>
      </c>
      <c r="D263" s="96">
        <v>0</v>
      </c>
      <c r="E263" s="94" t="s">
        <v>2453</v>
      </c>
      <c r="F263" s="2" t="s">
        <v>4682</v>
      </c>
    </row>
    <row r="264" spans="1:6" hidden="1" x14ac:dyDescent="0.25">
      <c r="A264" s="2" t="s">
        <v>1725</v>
      </c>
      <c r="B264" s="94" t="s">
        <v>32</v>
      </c>
      <c r="C264" s="2" t="s">
        <v>4902</v>
      </c>
      <c r="D264" s="96">
        <v>0</v>
      </c>
      <c r="E264" s="94" t="s">
        <v>2453</v>
      </c>
      <c r="F264" s="2" t="s">
        <v>4682</v>
      </c>
    </row>
    <row r="265" spans="1:6" hidden="1" x14ac:dyDescent="0.25">
      <c r="A265" s="2" t="s">
        <v>1726</v>
      </c>
      <c r="B265" s="94" t="s">
        <v>32</v>
      </c>
      <c r="C265" s="2" t="s">
        <v>4903</v>
      </c>
      <c r="D265" s="96">
        <v>0</v>
      </c>
      <c r="E265" s="94" t="s">
        <v>2453</v>
      </c>
      <c r="F265" s="2" t="s">
        <v>4682</v>
      </c>
    </row>
    <row r="266" spans="1:6" hidden="1" x14ac:dyDescent="0.25">
      <c r="A266" s="2" t="s">
        <v>1727</v>
      </c>
      <c r="B266" s="94" t="s">
        <v>32</v>
      </c>
      <c r="C266" s="2" t="s">
        <v>4904</v>
      </c>
      <c r="D266" s="96">
        <v>0</v>
      </c>
      <c r="E266" s="94" t="s">
        <v>2453</v>
      </c>
      <c r="F266" s="2" t="s">
        <v>4682</v>
      </c>
    </row>
    <row r="267" spans="1:6" hidden="1" x14ac:dyDescent="0.25">
      <c r="A267" s="2" t="s">
        <v>1728</v>
      </c>
      <c r="B267" s="94" t="s">
        <v>32</v>
      </c>
      <c r="C267" s="2" t="s">
        <v>4905</v>
      </c>
      <c r="D267" s="96">
        <v>0</v>
      </c>
      <c r="E267" s="94" t="s">
        <v>2453</v>
      </c>
      <c r="F267" s="2" t="s">
        <v>4682</v>
      </c>
    </row>
    <row r="268" spans="1:6" hidden="1" x14ac:dyDescent="0.25">
      <c r="A268" s="2" t="s">
        <v>1729</v>
      </c>
      <c r="B268" s="94" t="s">
        <v>32</v>
      </c>
      <c r="C268" s="2" t="s">
        <v>4906</v>
      </c>
      <c r="D268" s="96">
        <v>0</v>
      </c>
      <c r="E268" s="94" t="s">
        <v>2453</v>
      </c>
      <c r="F268" s="2" t="s">
        <v>4682</v>
      </c>
    </row>
    <row r="269" spans="1:6" hidden="1" x14ac:dyDescent="0.25">
      <c r="A269" s="2" t="s">
        <v>1730</v>
      </c>
      <c r="B269" s="94" t="s">
        <v>32</v>
      </c>
      <c r="C269" s="2" t="s">
        <v>4907</v>
      </c>
      <c r="D269" s="96">
        <v>0</v>
      </c>
      <c r="E269" s="94" t="s">
        <v>2453</v>
      </c>
      <c r="F269" s="2" t="s">
        <v>4682</v>
      </c>
    </row>
    <row r="270" spans="1:6" hidden="1" x14ac:dyDescent="0.25">
      <c r="A270" s="2" t="s">
        <v>1731</v>
      </c>
      <c r="B270" s="94" t="s">
        <v>32</v>
      </c>
      <c r="C270" s="2" t="s">
        <v>4908</v>
      </c>
      <c r="D270" s="96">
        <v>0</v>
      </c>
      <c r="E270" s="94" t="s">
        <v>2453</v>
      </c>
      <c r="F270" s="2" t="s">
        <v>4682</v>
      </c>
    </row>
    <row r="271" spans="1:6" hidden="1" x14ac:dyDescent="0.25">
      <c r="A271" s="2" t="s">
        <v>1732</v>
      </c>
      <c r="B271" s="94" t="s">
        <v>32</v>
      </c>
      <c r="C271" s="2" t="s">
        <v>4909</v>
      </c>
      <c r="D271" s="96">
        <v>0</v>
      </c>
      <c r="E271" s="94" t="s">
        <v>2453</v>
      </c>
      <c r="F271" s="2" t="s">
        <v>4682</v>
      </c>
    </row>
    <row r="272" spans="1:6" hidden="1" x14ac:dyDescent="0.25">
      <c r="A272" s="2" t="s">
        <v>1733</v>
      </c>
      <c r="B272" s="94" t="s">
        <v>32</v>
      </c>
      <c r="C272" s="2" t="s">
        <v>4910</v>
      </c>
      <c r="D272" s="96">
        <v>0</v>
      </c>
      <c r="E272" s="94" t="s">
        <v>2453</v>
      </c>
      <c r="F272" s="2" t="s">
        <v>4682</v>
      </c>
    </row>
    <row r="273" spans="1:6" hidden="1" x14ac:dyDescent="0.25">
      <c r="A273" s="2" t="s">
        <v>1734</v>
      </c>
      <c r="B273" s="94" t="s">
        <v>32</v>
      </c>
      <c r="C273" s="2" t="s">
        <v>4911</v>
      </c>
      <c r="D273" s="96">
        <v>0</v>
      </c>
      <c r="E273" s="94" t="s">
        <v>2453</v>
      </c>
      <c r="F273" s="2" t="s">
        <v>4682</v>
      </c>
    </row>
    <row r="274" spans="1:6" hidden="1" x14ac:dyDescent="0.25">
      <c r="A274" s="2" t="s">
        <v>1735</v>
      </c>
      <c r="B274" s="94" t="s">
        <v>32</v>
      </c>
      <c r="C274" s="2" t="s">
        <v>4912</v>
      </c>
      <c r="D274" s="96">
        <v>0</v>
      </c>
      <c r="E274" s="94" t="s">
        <v>2453</v>
      </c>
      <c r="F274" s="2" t="s">
        <v>4682</v>
      </c>
    </row>
    <row r="275" spans="1:6" hidden="1" x14ac:dyDescent="0.25">
      <c r="A275" s="2" t="s">
        <v>1736</v>
      </c>
      <c r="B275" s="94" t="s">
        <v>32</v>
      </c>
      <c r="C275" s="2" t="s">
        <v>4913</v>
      </c>
      <c r="D275" s="96">
        <v>0</v>
      </c>
      <c r="E275" s="94" t="s">
        <v>2453</v>
      </c>
      <c r="F275" s="2" t="s">
        <v>4682</v>
      </c>
    </row>
    <row r="276" spans="1:6" hidden="1" x14ac:dyDescent="0.25">
      <c r="A276" s="2" t="s">
        <v>1737</v>
      </c>
      <c r="B276" s="94" t="s">
        <v>32</v>
      </c>
      <c r="C276" s="2" t="s">
        <v>4914</v>
      </c>
      <c r="D276" s="96">
        <v>0</v>
      </c>
      <c r="E276" s="94" t="s">
        <v>2453</v>
      </c>
      <c r="F276" s="2" t="s">
        <v>4682</v>
      </c>
    </row>
    <row r="277" spans="1:6" hidden="1" x14ac:dyDescent="0.25">
      <c r="A277" s="2" t="s">
        <v>1738</v>
      </c>
      <c r="B277" s="94" t="s">
        <v>32</v>
      </c>
      <c r="C277" s="2" t="s">
        <v>4915</v>
      </c>
      <c r="D277" s="96">
        <v>0</v>
      </c>
      <c r="E277" s="94" t="s">
        <v>2453</v>
      </c>
      <c r="F277" s="2" t="s">
        <v>4682</v>
      </c>
    </row>
    <row r="278" spans="1:6" hidden="1" x14ac:dyDescent="0.25">
      <c r="A278" s="2" t="s">
        <v>1739</v>
      </c>
      <c r="B278" s="94" t="s">
        <v>32</v>
      </c>
      <c r="C278" s="2" t="s">
        <v>4916</v>
      </c>
      <c r="D278" s="96">
        <v>0</v>
      </c>
      <c r="E278" s="94" t="s">
        <v>2453</v>
      </c>
      <c r="F278" s="2" t="s">
        <v>4682</v>
      </c>
    </row>
    <row r="279" spans="1:6" hidden="1" x14ac:dyDescent="0.25">
      <c r="A279" s="2" t="s">
        <v>1740</v>
      </c>
      <c r="B279" s="94" t="s">
        <v>32</v>
      </c>
      <c r="C279" s="2" t="s">
        <v>4917</v>
      </c>
      <c r="D279" s="96">
        <v>0</v>
      </c>
      <c r="E279" s="94" t="s">
        <v>2453</v>
      </c>
      <c r="F279" s="2" t="s">
        <v>4682</v>
      </c>
    </row>
    <row r="280" spans="1:6" hidden="1" x14ac:dyDescent="0.25">
      <c r="A280" s="2" t="s">
        <v>1741</v>
      </c>
      <c r="B280" s="94" t="s">
        <v>32</v>
      </c>
      <c r="C280" s="2" t="s">
        <v>4918</v>
      </c>
      <c r="D280" s="96">
        <v>0</v>
      </c>
      <c r="E280" s="94" t="s">
        <v>2453</v>
      </c>
      <c r="F280" s="2" t="s">
        <v>4682</v>
      </c>
    </row>
    <row r="281" spans="1:6" hidden="1" x14ac:dyDescent="0.25">
      <c r="A281" s="2" t="s">
        <v>1742</v>
      </c>
      <c r="B281" s="94" t="s">
        <v>32</v>
      </c>
      <c r="C281" s="2" t="s">
        <v>4919</v>
      </c>
      <c r="D281" s="96">
        <v>0</v>
      </c>
      <c r="E281" s="94" t="s">
        <v>2453</v>
      </c>
      <c r="F281" s="2" t="s">
        <v>4682</v>
      </c>
    </row>
    <row r="282" spans="1:6" hidden="1" x14ac:dyDescent="0.25">
      <c r="A282" s="2" t="s">
        <v>1743</v>
      </c>
      <c r="B282" s="94" t="s">
        <v>32</v>
      </c>
      <c r="C282" s="2" t="s">
        <v>4920</v>
      </c>
      <c r="D282" s="96">
        <v>0</v>
      </c>
      <c r="E282" s="94" t="s">
        <v>2453</v>
      </c>
      <c r="F282" s="2" t="s">
        <v>4682</v>
      </c>
    </row>
    <row r="283" spans="1:6" hidden="1" x14ac:dyDescent="0.25">
      <c r="A283" s="2" t="s">
        <v>1744</v>
      </c>
      <c r="B283" s="94" t="s">
        <v>32</v>
      </c>
      <c r="C283" s="2" t="s">
        <v>4921</v>
      </c>
      <c r="D283" s="96">
        <v>0</v>
      </c>
      <c r="E283" s="94" t="s">
        <v>2453</v>
      </c>
      <c r="F283" s="2" t="s">
        <v>4682</v>
      </c>
    </row>
    <row r="284" spans="1:6" hidden="1" x14ac:dyDescent="0.25">
      <c r="A284" s="2" t="s">
        <v>1745</v>
      </c>
      <c r="B284" s="94" t="s">
        <v>32</v>
      </c>
      <c r="C284" s="2" t="s">
        <v>4922</v>
      </c>
      <c r="D284" s="96">
        <v>0</v>
      </c>
      <c r="E284" s="94" t="s">
        <v>2453</v>
      </c>
      <c r="F284" s="2" t="s">
        <v>4682</v>
      </c>
    </row>
    <row r="285" spans="1:6" hidden="1" x14ac:dyDescent="0.25">
      <c r="A285" s="2" t="s">
        <v>1746</v>
      </c>
      <c r="B285" s="94" t="s">
        <v>32</v>
      </c>
      <c r="C285" s="2" t="s">
        <v>4923</v>
      </c>
      <c r="D285" s="96">
        <v>0</v>
      </c>
      <c r="E285" s="94" t="s">
        <v>2453</v>
      </c>
      <c r="F285" s="2" t="s">
        <v>4682</v>
      </c>
    </row>
    <row r="286" spans="1:6" hidden="1" x14ac:dyDescent="0.25">
      <c r="A286" s="2" t="s">
        <v>1747</v>
      </c>
      <c r="B286" s="94" t="s">
        <v>32</v>
      </c>
      <c r="C286" s="2" t="s">
        <v>4924</v>
      </c>
      <c r="D286" s="96">
        <v>0</v>
      </c>
      <c r="E286" s="94" t="s">
        <v>2453</v>
      </c>
      <c r="F286" s="2" t="s">
        <v>4682</v>
      </c>
    </row>
    <row r="287" spans="1:6" hidden="1" x14ac:dyDescent="0.25">
      <c r="A287" s="2" t="s">
        <v>1748</v>
      </c>
      <c r="B287" s="94" t="s">
        <v>32</v>
      </c>
      <c r="C287" s="2" t="s">
        <v>4925</v>
      </c>
      <c r="D287" s="96">
        <v>0</v>
      </c>
      <c r="E287" s="94" t="s">
        <v>2453</v>
      </c>
      <c r="F287" s="2" t="s">
        <v>4682</v>
      </c>
    </row>
    <row r="288" spans="1:6" hidden="1" x14ac:dyDescent="0.25">
      <c r="A288" s="2" t="s">
        <v>1749</v>
      </c>
      <c r="B288" s="94" t="s">
        <v>32</v>
      </c>
      <c r="C288" s="2" t="s">
        <v>4926</v>
      </c>
      <c r="D288" s="96">
        <v>0</v>
      </c>
      <c r="E288" s="94" t="s">
        <v>2453</v>
      </c>
      <c r="F288" s="2" t="s">
        <v>4682</v>
      </c>
    </row>
    <row r="289" spans="1:6" hidden="1" x14ac:dyDescent="0.25">
      <c r="A289" s="2" t="s">
        <v>1750</v>
      </c>
      <c r="B289" s="94" t="s">
        <v>32</v>
      </c>
      <c r="C289" s="2" t="s">
        <v>4927</v>
      </c>
      <c r="D289" s="96">
        <v>0</v>
      </c>
      <c r="E289" s="94" t="s">
        <v>2453</v>
      </c>
      <c r="F289" s="2" t="s">
        <v>4682</v>
      </c>
    </row>
    <row r="290" spans="1:6" hidden="1" x14ac:dyDescent="0.25">
      <c r="A290" s="2" t="s">
        <v>1751</v>
      </c>
      <c r="B290" s="94" t="s">
        <v>32</v>
      </c>
      <c r="C290" s="2" t="s">
        <v>4928</v>
      </c>
      <c r="D290" s="96">
        <v>0</v>
      </c>
      <c r="E290" s="94" t="s">
        <v>2453</v>
      </c>
      <c r="F290" s="2" t="s">
        <v>4682</v>
      </c>
    </row>
    <row r="291" spans="1:6" hidden="1" x14ac:dyDescent="0.25">
      <c r="A291" s="2" t="s">
        <v>1752</v>
      </c>
      <c r="B291" s="94" t="s">
        <v>32</v>
      </c>
      <c r="C291" s="2" t="s">
        <v>4929</v>
      </c>
      <c r="D291" s="96">
        <v>0</v>
      </c>
      <c r="E291" s="94" t="s">
        <v>2453</v>
      </c>
      <c r="F291" s="2" t="s">
        <v>4682</v>
      </c>
    </row>
    <row r="292" spans="1:6" hidden="1" x14ac:dyDescent="0.25">
      <c r="A292" s="2" t="s">
        <v>1753</v>
      </c>
      <c r="B292" s="94" t="s">
        <v>32</v>
      </c>
      <c r="C292" s="2" t="s">
        <v>4930</v>
      </c>
      <c r="D292" s="96">
        <v>0</v>
      </c>
      <c r="E292" s="94" t="s">
        <v>2453</v>
      </c>
      <c r="F292" s="2" t="s">
        <v>4682</v>
      </c>
    </row>
    <row r="293" spans="1:6" hidden="1" x14ac:dyDescent="0.25">
      <c r="A293" s="2" t="s">
        <v>1754</v>
      </c>
      <c r="B293" s="94" t="s">
        <v>32</v>
      </c>
      <c r="C293" s="2" t="s">
        <v>4931</v>
      </c>
      <c r="D293" s="96">
        <v>0</v>
      </c>
      <c r="E293" s="94" t="s">
        <v>2453</v>
      </c>
      <c r="F293" s="2" t="s">
        <v>4682</v>
      </c>
    </row>
    <row r="294" spans="1:6" hidden="1" x14ac:dyDescent="0.25">
      <c r="A294" s="2" t="s">
        <v>1755</v>
      </c>
      <c r="B294" s="94" t="s">
        <v>32</v>
      </c>
      <c r="C294" s="2" t="s">
        <v>4932</v>
      </c>
      <c r="D294" s="96">
        <v>0</v>
      </c>
      <c r="E294" s="94" t="s">
        <v>2453</v>
      </c>
      <c r="F294" s="2" t="s">
        <v>4682</v>
      </c>
    </row>
    <row r="295" spans="1:6" hidden="1" x14ac:dyDescent="0.25">
      <c r="A295" s="2" t="s">
        <v>1756</v>
      </c>
      <c r="B295" s="94" t="s">
        <v>32</v>
      </c>
      <c r="C295" s="2" t="s">
        <v>4933</v>
      </c>
      <c r="D295" s="96">
        <v>0</v>
      </c>
      <c r="E295" s="94" t="s">
        <v>2453</v>
      </c>
      <c r="F295" s="2" t="s">
        <v>4682</v>
      </c>
    </row>
    <row r="296" spans="1:6" hidden="1" x14ac:dyDescent="0.25">
      <c r="A296" s="2" t="s">
        <v>1757</v>
      </c>
      <c r="B296" s="94" t="s">
        <v>32</v>
      </c>
      <c r="C296" s="2" t="s">
        <v>4934</v>
      </c>
      <c r="D296" s="96">
        <v>0</v>
      </c>
      <c r="E296" s="94" t="s">
        <v>2453</v>
      </c>
      <c r="F296" s="2" t="s">
        <v>4682</v>
      </c>
    </row>
    <row r="297" spans="1:6" hidden="1" x14ac:dyDescent="0.25">
      <c r="A297" s="2" t="s">
        <v>1758</v>
      </c>
      <c r="B297" s="94" t="s">
        <v>32</v>
      </c>
      <c r="C297" s="2" t="s">
        <v>4935</v>
      </c>
      <c r="D297" s="96">
        <v>0</v>
      </c>
      <c r="E297" s="94" t="s">
        <v>2453</v>
      </c>
      <c r="F297" s="2" t="s">
        <v>4682</v>
      </c>
    </row>
    <row r="298" spans="1:6" hidden="1" x14ac:dyDescent="0.25">
      <c r="A298" s="2" t="s">
        <v>1759</v>
      </c>
      <c r="B298" s="94" t="s">
        <v>32</v>
      </c>
      <c r="C298" s="2" t="s">
        <v>4936</v>
      </c>
      <c r="D298" s="96">
        <v>0</v>
      </c>
      <c r="E298" s="94" t="s">
        <v>2453</v>
      </c>
      <c r="F298" s="2" t="s">
        <v>4682</v>
      </c>
    </row>
    <row r="299" spans="1:6" hidden="1" x14ac:dyDescent="0.25">
      <c r="A299" s="2" t="s">
        <v>1760</v>
      </c>
      <c r="B299" s="94" t="s">
        <v>32</v>
      </c>
      <c r="C299" s="2" t="s">
        <v>4937</v>
      </c>
      <c r="D299" s="96">
        <v>0</v>
      </c>
      <c r="E299" s="94" t="s">
        <v>2453</v>
      </c>
      <c r="F299" s="2" t="s">
        <v>4682</v>
      </c>
    </row>
    <row r="300" spans="1:6" hidden="1" x14ac:dyDescent="0.25">
      <c r="A300" s="2" t="s">
        <v>1761</v>
      </c>
      <c r="B300" s="94" t="s">
        <v>32</v>
      </c>
      <c r="C300" s="2" t="s">
        <v>4938</v>
      </c>
      <c r="D300" s="96">
        <v>0</v>
      </c>
      <c r="E300" s="94" t="s">
        <v>2453</v>
      </c>
      <c r="F300" s="2" t="s">
        <v>4682</v>
      </c>
    </row>
    <row r="301" spans="1:6" hidden="1" x14ac:dyDescent="0.25">
      <c r="A301" s="2" t="s">
        <v>1762</v>
      </c>
      <c r="B301" s="94" t="s">
        <v>32</v>
      </c>
      <c r="C301" s="2" t="s">
        <v>4939</v>
      </c>
      <c r="D301" s="96">
        <v>0</v>
      </c>
      <c r="E301" s="94" t="s">
        <v>2453</v>
      </c>
      <c r="F301" s="2" t="s">
        <v>4682</v>
      </c>
    </row>
    <row r="302" spans="1:6" hidden="1" x14ac:dyDescent="0.25">
      <c r="A302" s="2" t="s">
        <v>1763</v>
      </c>
      <c r="B302" s="94" t="s">
        <v>32</v>
      </c>
      <c r="C302" s="2" t="s">
        <v>4940</v>
      </c>
      <c r="D302" s="96">
        <v>0</v>
      </c>
      <c r="E302" s="94" t="s">
        <v>2453</v>
      </c>
      <c r="F302" s="2" t="s">
        <v>4682</v>
      </c>
    </row>
    <row r="303" spans="1:6" hidden="1" x14ac:dyDescent="0.25">
      <c r="A303" s="2" t="s">
        <v>1764</v>
      </c>
      <c r="B303" s="94" t="s">
        <v>32</v>
      </c>
      <c r="C303" s="2" t="s">
        <v>4941</v>
      </c>
      <c r="D303" s="96">
        <v>0</v>
      </c>
      <c r="E303" s="94" t="s">
        <v>2453</v>
      </c>
      <c r="F303" s="2" t="s">
        <v>4682</v>
      </c>
    </row>
    <row r="304" spans="1:6" hidden="1" x14ac:dyDescent="0.25">
      <c r="A304" s="2" t="s">
        <v>1765</v>
      </c>
      <c r="B304" s="94" t="s">
        <v>32</v>
      </c>
      <c r="C304" s="2" t="s">
        <v>4942</v>
      </c>
      <c r="D304" s="96">
        <v>0</v>
      </c>
      <c r="E304" s="94" t="s">
        <v>2453</v>
      </c>
      <c r="F304" s="2" t="s">
        <v>4682</v>
      </c>
    </row>
    <row r="305" spans="1:6" hidden="1" x14ac:dyDescent="0.25">
      <c r="A305" s="2" t="s">
        <v>1766</v>
      </c>
      <c r="B305" s="94" t="s">
        <v>32</v>
      </c>
      <c r="C305" s="2" t="s">
        <v>4943</v>
      </c>
      <c r="D305" s="96">
        <v>0</v>
      </c>
      <c r="E305" s="94" t="s">
        <v>2453</v>
      </c>
      <c r="F305" s="2" t="s">
        <v>4682</v>
      </c>
    </row>
    <row r="306" spans="1:6" hidden="1" x14ac:dyDescent="0.25">
      <c r="A306" s="2" t="s">
        <v>1767</v>
      </c>
      <c r="B306" s="94" t="s">
        <v>32</v>
      </c>
      <c r="C306" s="2" t="s">
        <v>4944</v>
      </c>
      <c r="D306" s="96">
        <v>0</v>
      </c>
      <c r="E306" s="94" t="s">
        <v>2453</v>
      </c>
      <c r="F306" s="2" t="s">
        <v>4682</v>
      </c>
    </row>
    <row r="307" spans="1:6" hidden="1" x14ac:dyDescent="0.25">
      <c r="A307" s="2" t="s">
        <v>1768</v>
      </c>
      <c r="B307" s="94" t="s">
        <v>32</v>
      </c>
      <c r="C307" s="2" t="s">
        <v>4945</v>
      </c>
      <c r="D307" s="96">
        <v>0</v>
      </c>
      <c r="E307" s="94" t="s">
        <v>2453</v>
      </c>
      <c r="F307" s="2" t="s">
        <v>4682</v>
      </c>
    </row>
    <row r="308" spans="1:6" hidden="1" x14ac:dyDescent="0.25">
      <c r="A308" s="2" t="s">
        <v>1769</v>
      </c>
      <c r="B308" s="94" t="s">
        <v>32</v>
      </c>
      <c r="C308" s="2" t="s">
        <v>4946</v>
      </c>
      <c r="D308" s="96">
        <v>0</v>
      </c>
      <c r="E308" s="94" t="s">
        <v>2453</v>
      </c>
      <c r="F308" s="2" t="s">
        <v>4682</v>
      </c>
    </row>
    <row r="309" spans="1:6" hidden="1" x14ac:dyDescent="0.25">
      <c r="A309" s="2" t="s">
        <v>1770</v>
      </c>
      <c r="B309" s="94" t="s">
        <v>32</v>
      </c>
      <c r="C309" s="2" t="s">
        <v>4947</v>
      </c>
      <c r="D309" s="96">
        <v>0</v>
      </c>
      <c r="E309" s="94" t="s">
        <v>2453</v>
      </c>
      <c r="F309" s="2" t="s">
        <v>4682</v>
      </c>
    </row>
    <row r="310" spans="1:6" hidden="1" x14ac:dyDescent="0.25">
      <c r="A310" s="2" t="s">
        <v>1771</v>
      </c>
      <c r="B310" s="94" t="s">
        <v>32</v>
      </c>
      <c r="C310" s="2" t="s">
        <v>4948</v>
      </c>
      <c r="D310" s="96">
        <v>0</v>
      </c>
      <c r="E310" s="94" t="s">
        <v>2453</v>
      </c>
      <c r="F310" s="2" t="s">
        <v>4682</v>
      </c>
    </row>
    <row r="311" spans="1:6" hidden="1" x14ac:dyDescent="0.25">
      <c r="A311" s="2" t="s">
        <v>1772</v>
      </c>
      <c r="B311" s="94" t="s">
        <v>32</v>
      </c>
      <c r="C311" s="2" t="s">
        <v>4949</v>
      </c>
      <c r="D311" s="96">
        <v>0</v>
      </c>
      <c r="E311" s="94" t="s">
        <v>2453</v>
      </c>
      <c r="F311" s="2" t="s">
        <v>4682</v>
      </c>
    </row>
    <row r="312" spans="1:6" hidden="1" x14ac:dyDescent="0.25">
      <c r="A312" s="2" t="s">
        <v>1773</v>
      </c>
      <c r="B312" s="94" t="s">
        <v>32</v>
      </c>
      <c r="C312" s="2" t="s">
        <v>4950</v>
      </c>
      <c r="D312" s="96">
        <v>0</v>
      </c>
      <c r="E312" s="94" t="s">
        <v>2453</v>
      </c>
      <c r="F312" s="2" t="s">
        <v>4682</v>
      </c>
    </row>
    <row r="313" spans="1:6" hidden="1" x14ac:dyDescent="0.25">
      <c r="A313" s="2" t="s">
        <v>1774</v>
      </c>
      <c r="B313" s="94" t="s">
        <v>32</v>
      </c>
      <c r="C313" s="2" t="s">
        <v>4951</v>
      </c>
      <c r="D313" s="96">
        <v>0</v>
      </c>
      <c r="E313" s="94" t="s">
        <v>2453</v>
      </c>
      <c r="F313" s="2" t="s">
        <v>4682</v>
      </c>
    </row>
    <row r="314" spans="1:6" hidden="1" x14ac:dyDescent="0.25">
      <c r="A314" s="2" t="s">
        <v>1775</v>
      </c>
      <c r="B314" s="94" t="s">
        <v>32</v>
      </c>
      <c r="C314" s="2" t="s">
        <v>4952</v>
      </c>
      <c r="D314" s="96">
        <v>0</v>
      </c>
      <c r="E314" s="94" t="s">
        <v>2453</v>
      </c>
      <c r="F314" s="2" t="s">
        <v>4682</v>
      </c>
    </row>
    <row r="315" spans="1:6" hidden="1" x14ac:dyDescent="0.25">
      <c r="A315" s="2" t="s">
        <v>1776</v>
      </c>
      <c r="B315" s="94" t="s">
        <v>32</v>
      </c>
      <c r="C315" s="2" t="s">
        <v>4953</v>
      </c>
      <c r="D315" s="96">
        <v>0</v>
      </c>
      <c r="E315" s="94" t="s">
        <v>2453</v>
      </c>
      <c r="F315" s="2" t="s">
        <v>4682</v>
      </c>
    </row>
    <row r="316" spans="1:6" hidden="1" x14ac:dyDescent="0.25">
      <c r="A316" s="2" t="s">
        <v>1777</v>
      </c>
      <c r="B316" s="94" t="s">
        <v>32</v>
      </c>
      <c r="C316" s="2" t="s">
        <v>4954</v>
      </c>
      <c r="D316" s="96">
        <v>0</v>
      </c>
      <c r="E316" s="94" t="s">
        <v>2453</v>
      </c>
      <c r="F316" s="2" t="s">
        <v>4682</v>
      </c>
    </row>
    <row r="317" spans="1:6" hidden="1" x14ac:dyDescent="0.25">
      <c r="A317" s="2" t="s">
        <v>1778</v>
      </c>
      <c r="B317" s="94" t="s">
        <v>32</v>
      </c>
      <c r="C317" s="2" t="s">
        <v>4955</v>
      </c>
      <c r="D317" s="96">
        <v>0</v>
      </c>
      <c r="E317" s="94" t="s">
        <v>2453</v>
      </c>
      <c r="F317" s="2" t="s">
        <v>4682</v>
      </c>
    </row>
    <row r="318" spans="1:6" hidden="1" x14ac:dyDescent="0.25">
      <c r="A318" s="2" t="s">
        <v>1779</v>
      </c>
      <c r="B318" s="94" t="s">
        <v>32</v>
      </c>
      <c r="C318" s="2" t="s">
        <v>4956</v>
      </c>
      <c r="D318" s="96">
        <v>0</v>
      </c>
      <c r="E318" s="94" t="s">
        <v>2453</v>
      </c>
      <c r="F318" s="2" t="s">
        <v>4682</v>
      </c>
    </row>
    <row r="319" spans="1:6" hidden="1" x14ac:dyDescent="0.25">
      <c r="A319" s="2" t="s">
        <v>1780</v>
      </c>
      <c r="B319" s="94" t="s">
        <v>32</v>
      </c>
      <c r="C319" s="2" t="s">
        <v>4957</v>
      </c>
      <c r="D319" s="96">
        <v>0</v>
      </c>
      <c r="E319" s="94" t="s">
        <v>2453</v>
      </c>
      <c r="F319" s="2" t="s">
        <v>4682</v>
      </c>
    </row>
    <row r="320" spans="1:6" hidden="1" x14ac:dyDescent="0.25">
      <c r="A320" s="2" t="s">
        <v>1781</v>
      </c>
      <c r="B320" s="94" t="s">
        <v>32</v>
      </c>
      <c r="C320" s="2" t="s">
        <v>4958</v>
      </c>
      <c r="D320" s="96">
        <v>0</v>
      </c>
      <c r="E320" s="94" t="s">
        <v>2453</v>
      </c>
      <c r="F320" s="2" t="s">
        <v>4682</v>
      </c>
    </row>
    <row r="321" spans="1:6" hidden="1" x14ac:dyDescent="0.25">
      <c r="A321" s="2" t="s">
        <v>1782</v>
      </c>
      <c r="B321" s="94" t="s">
        <v>32</v>
      </c>
      <c r="C321" s="2" t="s">
        <v>4959</v>
      </c>
      <c r="D321" s="96">
        <v>0</v>
      </c>
      <c r="E321" s="94" t="s">
        <v>2453</v>
      </c>
      <c r="F321" s="2" t="s">
        <v>4682</v>
      </c>
    </row>
    <row r="322" spans="1:6" hidden="1" x14ac:dyDescent="0.25">
      <c r="A322" s="2" t="s">
        <v>1783</v>
      </c>
      <c r="B322" s="94" t="s">
        <v>32</v>
      </c>
      <c r="C322" s="2" t="s">
        <v>4960</v>
      </c>
      <c r="D322" s="96">
        <v>0</v>
      </c>
      <c r="E322" s="94" t="s">
        <v>2453</v>
      </c>
      <c r="F322" s="2" t="s">
        <v>4682</v>
      </c>
    </row>
    <row r="323" spans="1:6" hidden="1" x14ac:dyDescent="0.25">
      <c r="A323" s="2" t="s">
        <v>1784</v>
      </c>
      <c r="B323" s="94" t="s">
        <v>32</v>
      </c>
      <c r="C323" s="2" t="s">
        <v>4961</v>
      </c>
      <c r="D323" s="96">
        <v>0</v>
      </c>
      <c r="E323" s="94" t="s">
        <v>2453</v>
      </c>
      <c r="F323" s="2" t="s">
        <v>4682</v>
      </c>
    </row>
    <row r="324" spans="1:6" hidden="1" x14ac:dyDescent="0.25">
      <c r="A324" s="2" t="s">
        <v>1785</v>
      </c>
      <c r="B324" s="94" t="s">
        <v>32</v>
      </c>
      <c r="C324" s="2" t="s">
        <v>4962</v>
      </c>
      <c r="D324" s="96">
        <v>0</v>
      </c>
      <c r="E324" s="94" t="s">
        <v>2453</v>
      </c>
      <c r="F324" s="2" t="s">
        <v>4682</v>
      </c>
    </row>
    <row r="325" spans="1:6" hidden="1" x14ac:dyDescent="0.25">
      <c r="A325" s="2" t="s">
        <v>1786</v>
      </c>
      <c r="B325" s="94" t="s">
        <v>32</v>
      </c>
      <c r="C325" s="2" t="s">
        <v>4963</v>
      </c>
      <c r="D325" s="96">
        <v>0</v>
      </c>
      <c r="E325" s="94" t="s">
        <v>2453</v>
      </c>
      <c r="F325" s="2" t="s">
        <v>4682</v>
      </c>
    </row>
    <row r="326" spans="1:6" hidden="1" x14ac:dyDescent="0.25">
      <c r="A326" s="2" t="s">
        <v>1787</v>
      </c>
      <c r="B326" s="94" t="s">
        <v>32</v>
      </c>
      <c r="C326" s="2" t="s">
        <v>4964</v>
      </c>
      <c r="D326" s="96">
        <v>0</v>
      </c>
      <c r="E326" s="94" t="s">
        <v>2453</v>
      </c>
      <c r="F326" s="2" t="s">
        <v>4682</v>
      </c>
    </row>
    <row r="327" spans="1:6" hidden="1" x14ac:dyDescent="0.25">
      <c r="A327" s="2" t="s">
        <v>1788</v>
      </c>
      <c r="B327" s="94" t="s">
        <v>32</v>
      </c>
      <c r="C327" s="2" t="s">
        <v>4965</v>
      </c>
      <c r="D327" s="96">
        <v>0</v>
      </c>
      <c r="E327" s="94" t="s">
        <v>2453</v>
      </c>
      <c r="F327" s="2" t="s">
        <v>4682</v>
      </c>
    </row>
    <row r="328" spans="1:6" hidden="1" x14ac:dyDescent="0.25">
      <c r="A328" s="2" t="s">
        <v>1789</v>
      </c>
      <c r="B328" s="94" t="s">
        <v>32</v>
      </c>
      <c r="C328" s="2" t="s">
        <v>4966</v>
      </c>
      <c r="D328" s="96">
        <v>0</v>
      </c>
      <c r="E328" s="94" t="s">
        <v>2453</v>
      </c>
      <c r="F328" s="2" t="s">
        <v>4682</v>
      </c>
    </row>
    <row r="329" spans="1:6" hidden="1" x14ac:dyDescent="0.25">
      <c r="A329" s="2" t="s">
        <v>1790</v>
      </c>
      <c r="B329" s="94" t="s">
        <v>32</v>
      </c>
      <c r="C329" s="2" t="s">
        <v>4967</v>
      </c>
      <c r="D329" s="96">
        <v>0</v>
      </c>
      <c r="E329" s="94" t="s">
        <v>2453</v>
      </c>
      <c r="F329" s="2" t="s">
        <v>4682</v>
      </c>
    </row>
    <row r="330" spans="1:6" hidden="1" x14ac:dyDescent="0.25">
      <c r="A330" s="2" t="s">
        <v>1791</v>
      </c>
      <c r="B330" s="94" t="s">
        <v>32</v>
      </c>
      <c r="C330" s="2" t="s">
        <v>4968</v>
      </c>
      <c r="D330" s="96">
        <v>0</v>
      </c>
      <c r="E330" s="94" t="s">
        <v>2453</v>
      </c>
      <c r="F330" s="2" t="s">
        <v>4682</v>
      </c>
    </row>
    <row r="331" spans="1:6" hidden="1" x14ac:dyDescent="0.25">
      <c r="A331" s="2" t="s">
        <v>1792</v>
      </c>
      <c r="B331" s="94" t="s">
        <v>32</v>
      </c>
      <c r="C331" s="2" t="s">
        <v>4969</v>
      </c>
      <c r="D331" s="96">
        <v>0</v>
      </c>
      <c r="E331" s="94" t="s">
        <v>2453</v>
      </c>
      <c r="F331" s="2" t="s">
        <v>4682</v>
      </c>
    </row>
    <row r="332" spans="1:6" hidden="1" x14ac:dyDescent="0.25">
      <c r="A332" s="2" t="s">
        <v>1793</v>
      </c>
      <c r="B332" s="94" t="s">
        <v>32</v>
      </c>
      <c r="C332" s="2" t="s">
        <v>4970</v>
      </c>
      <c r="D332" s="96">
        <v>0</v>
      </c>
      <c r="E332" s="94" t="s">
        <v>2453</v>
      </c>
      <c r="F332" s="2" t="s">
        <v>4682</v>
      </c>
    </row>
    <row r="333" spans="1:6" hidden="1" x14ac:dyDescent="0.25">
      <c r="A333" s="2" t="s">
        <v>1794</v>
      </c>
      <c r="B333" s="94" t="s">
        <v>32</v>
      </c>
      <c r="C333" s="2" t="s">
        <v>4971</v>
      </c>
      <c r="D333" s="96">
        <v>0</v>
      </c>
      <c r="E333" s="94" t="s">
        <v>2453</v>
      </c>
      <c r="F333" s="2" t="s">
        <v>4682</v>
      </c>
    </row>
    <row r="334" spans="1:6" hidden="1" x14ac:dyDescent="0.25">
      <c r="A334" s="2" t="s">
        <v>1795</v>
      </c>
      <c r="B334" s="94" t="s">
        <v>32</v>
      </c>
      <c r="C334" s="2" t="s">
        <v>4972</v>
      </c>
      <c r="D334" s="96">
        <v>0</v>
      </c>
      <c r="E334" s="94" t="s">
        <v>2453</v>
      </c>
      <c r="F334" s="2" t="s">
        <v>4682</v>
      </c>
    </row>
    <row r="335" spans="1:6" hidden="1" x14ac:dyDescent="0.25">
      <c r="A335" s="2" t="s">
        <v>1796</v>
      </c>
      <c r="B335" s="94" t="s">
        <v>32</v>
      </c>
      <c r="C335" s="2" t="s">
        <v>4973</v>
      </c>
      <c r="D335" s="96">
        <v>0</v>
      </c>
      <c r="E335" s="94" t="s">
        <v>2453</v>
      </c>
      <c r="F335" s="2" t="s">
        <v>4682</v>
      </c>
    </row>
    <row r="336" spans="1:6" hidden="1" x14ac:dyDescent="0.25">
      <c r="A336" s="2" t="s">
        <v>1797</v>
      </c>
      <c r="B336" s="94" t="s">
        <v>32</v>
      </c>
      <c r="C336" s="2" t="s">
        <v>4974</v>
      </c>
      <c r="D336" s="96">
        <v>0</v>
      </c>
      <c r="E336" s="94" t="s">
        <v>2453</v>
      </c>
      <c r="F336" s="2" t="s">
        <v>4682</v>
      </c>
    </row>
    <row r="337" spans="1:6" hidden="1" x14ac:dyDescent="0.25">
      <c r="A337" s="2" t="s">
        <v>1798</v>
      </c>
      <c r="B337" s="94" t="s">
        <v>32</v>
      </c>
      <c r="C337" s="2" t="s">
        <v>4975</v>
      </c>
      <c r="D337" s="96">
        <v>0</v>
      </c>
      <c r="E337" s="94" t="s">
        <v>2453</v>
      </c>
      <c r="F337" s="2" t="s">
        <v>4682</v>
      </c>
    </row>
    <row r="338" spans="1:6" hidden="1" x14ac:dyDescent="0.25">
      <c r="A338" s="2" t="s">
        <v>1799</v>
      </c>
      <c r="B338" s="94" t="s">
        <v>32</v>
      </c>
      <c r="C338" s="2" t="s">
        <v>4976</v>
      </c>
      <c r="D338" s="96">
        <v>0</v>
      </c>
      <c r="E338" s="94" t="s">
        <v>2453</v>
      </c>
      <c r="F338" s="2" t="s">
        <v>4682</v>
      </c>
    </row>
    <row r="339" spans="1:6" hidden="1" x14ac:dyDescent="0.25">
      <c r="A339" s="2" t="s">
        <v>1800</v>
      </c>
      <c r="B339" s="94" t="s">
        <v>32</v>
      </c>
      <c r="C339" s="2" t="s">
        <v>4977</v>
      </c>
      <c r="D339" s="96">
        <v>0</v>
      </c>
      <c r="E339" s="94" t="s">
        <v>2453</v>
      </c>
      <c r="F339" s="2" t="s">
        <v>4682</v>
      </c>
    </row>
    <row r="340" spans="1:6" hidden="1" x14ac:dyDescent="0.25">
      <c r="A340" s="2" t="s">
        <v>1801</v>
      </c>
      <c r="B340" s="94" t="s">
        <v>32</v>
      </c>
      <c r="C340" s="2" t="s">
        <v>4978</v>
      </c>
      <c r="D340" s="96">
        <v>0</v>
      </c>
      <c r="E340" s="94" t="s">
        <v>2453</v>
      </c>
      <c r="F340" s="2" t="s">
        <v>4682</v>
      </c>
    </row>
    <row r="341" spans="1:6" hidden="1" x14ac:dyDescent="0.25">
      <c r="A341" s="2" t="s">
        <v>1802</v>
      </c>
      <c r="B341" s="94" t="s">
        <v>32</v>
      </c>
      <c r="C341" s="2" t="s">
        <v>4979</v>
      </c>
      <c r="D341" s="96">
        <v>0</v>
      </c>
      <c r="E341" s="94" t="s">
        <v>2453</v>
      </c>
      <c r="F341" s="2" t="s">
        <v>4682</v>
      </c>
    </row>
    <row r="342" spans="1:6" hidden="1" x14ac:dyDescent="0.25">
      <c r="A342" s="2" t="s">
        <v>1803</v>
      </c>
      <c r="B342" s="94" t="s">
        <v>32</v>
      </c>
      <c r="C342" s="2" t="s">
        <v>4980</v>
      </c>
      <c r="D342" s="96">
        <v>0</v>
      </c>
      <c r="E342" s="94" t="s">
        <v>2453</v>
      </c>
      <c r="F342" s="2" t="s">
        <v>4682</v>
      </c>
    </row>
    <row r="343" spans="1:6" hidden="1" x14ac:dyDescent="0.25">
      <c r="A343" s="2" t="s">
        <v>1804</v>
      </c>
      <c r="B343" s="94" t="s">
        <v>32</v>
      </c>
      <c r="C343" s="2" t="s">
        <v>4981</v>
      </c>
      <c r="D343" s="96">
        <v>0</v>
      </c>
      <c r="E343" s="94" t="s">
        <v>2453</v>
      </c>
      <c r="F343" s="2" t="s">
        <v>4682</v>
      </c>
    </row>
    <row r="344" spans="1:6" hidden="1" x14ac:dyDescent="0.25">
      <c r="A344" s="2" t="s">
        <v>1805</v>
      </c>
      <c r="B344" s="94" t="s">
        <v>32</v>
      </c>
      <c r="C344" s="2" t="s">
        <v>4982</v>
      </c>
      <c r="D344" s="96">
        <v>0</v>
      </c>
      <c r="E344" s="94" t="s">
        <v>2453</v>
      </c>
      <c r="F344" s="2" t="s">
        <v>4682</v>
      </c>
    </row>
    <row r="345" spans="1:6" hidden="1" x14ac:dyDescent="0.25">
      <c r="A345" s="2" t="s">
        <v>1806</v>
      </c>
      <c r="B345" s="94" t="s">
        <v>32</v>
      </c>
      <c r="C345" s="2" t="s">
        <v>4983</v>
      </c>
      <c r="D345" s="96">
        <v>0</v>
      </c>
      <c r="E345" s="94" t="s">
        <v>2453</v>
      </c>
      <c r="F345" s="2" t="s">
        <v>4682</v>
      </c>
    </row>
    <row r="346" spans="1:6" hidden="1" x14ac:dyDescent="0.25">
      <c r="A346" s="2" t="s">
        <v>1807</v>
      </c>
      <c r="B346" s="94" t="s">
        <v>32</v>
      </c>
      <c r="C346" s="2" t="s">
        <v>4984</v>
      </c>
      <c r="D346" s="96">
        <v>0</v>
      </c>
      <c r="E346" s="94" t="s">
        <v>2453</v>
      </c>
      <c r="F346" s="2" t="s">
        <v>4682</v>
      </c>
    </row>
    <row r="347" spans="1:6" hidden="1" x14ac:dyDescent="0.25">
      <c r="A347" s="2" t="s">
        <v>1808</v>
      </c>
      <c r="B347" s="94" t="s">
        <v>32</v>
      </c>
      <c r="C347" s="2" t="s">
        <v>4985</v>
      </c>
      <c r="D347" s="96">
        <v>0</v>
      </c>
      <c r="E347" s="94" t="s">
        <v>2453</v>
      </c>
      <c r="F347" s="2" t="s">
        <v>4682</v>
      </c>
    </row>
    <row r="348" spans="1:6" hidden="1" x14ac:dyDescent="0.25">
      <c r="A348" s="2" t="s">
        <v>1809</v>
      </c>
      <c r="B348" s="94" t="s">
        <v>32</v>
      </c>
      <c r="C348" s="2" t="s">
        <v>4986</v>
      </c>
      <c r="D348" s="96">
        <v>0</v>
      </c>
      <c r="E348" s="94" t="s">
        <v>2453</v>
      </c>
      <c r="F348" s="2" t="s">
        <v>4682</v>
      </c>
    </row>
    <row r="349" spans="1:6" hidden="1" x14ac:dyDescent="0.25">
      <c r="A349" s="2" t="s">
        <v>1810</v>
      </c>
      <c r="B349" s="94" t="s">
        <v>32</v>
      </c>
      <c r="C349" s="2" t="s">
        <v>4987</v>
      </c>
      <c r="D349" s="96">
        <v>0</v>
      </c>
      <c r="E349" s="94" t="s">
        <v>2453</v>
      </c>
      <c r="F349" s="2" t="s">
        <v>4682</v>
      </c>
    </row>
    <row r="350" spans="1:6" hidden="1" x14ac:dyDescent="0.25">
      <c r="A350" s="2" t="s">
        <v>1811</v>
      </c>
      <c r="B350" s="94" t="s">
        <v>32</v>
      </c>
      <c r="C350" s="2" t="s">
        <v>4988</v>
      </c>
      <c r="D350" s="96">
        <v>0</v>
      </c>
      <c r="E350" s="94" t="s">
        <v>2453</v>
      </c>
      <c r="F350" s="2" t="s">
        <v>4682</v>
      </c>
    </row>
    <row r="351" spans="1:6" hidden="1" x14ac:dyDescent="0.25">
      <c r="A351" s="2" t="s">
        <v>1812</v>
      </c>
      <c r="B351" s="94" t="s">
        <v>32</v>
      </c>
      <c r="C351" s="2" t="s">
        <v>4989</v>
      </c>
      <c r="D351" s="96">
        <v>0</v>
      </c>
      <c r="E351" s="94" t="s">
        <v>2453</v>
      </c>
      <c r="F351" s="2" t="s">
        <v>4682</v>
      </c>
    </row>
    <row r="352" spans="1:6" hidden="1" x14ac:dyDescent="0.25">
      <c r="A352" s="2" t="s">
        <v>1813</v>
      </c>
      <c r="B352" s="94" t="s">
        <v>32</v>
      </c>
      <c r="C352" s="2" t="s">
        <v>4990</v>
      </c>
      <c r="D352" s="96">
        <v>0</v>
      </c>
      <c r="E352" s="94" t="s">
        <v>2453</v>
      </c>
      <c r="F352" s="2" t="s">
        <v>4682</v>
      </c>
    </row>
    <row r="353" spans="1:6" hidden="1" x14ac:dyDescent="0.25">
      <c r="A353" s="2" t="s">
        <v>1814</v>
      </c>
      <c r="B353" s="94" t="s">
        <v>32</v>
      </c>
      <c r="C353" s="2" t="s">
        <v>4991</v>
      </c>
      <c r="D353" s="96">
        <v>0</v>
      </c>
      <c r="E353" s="94" t="s">
        <v>2453</v>
      </c>
      <c r="F353" s="2" t="s">
        <v>4682</v>
      </c>
    </row>
    <row r="354" spans="1:6" hidden="1" x14ac:dyDescent="0.25">
      <c r="A354" s="2" t="s">
        <v>1815</v>
      </c>
      <c r="B354" s="94" t="s">
        <v>32</v>
      </c>
      <c r="C354" s="2" t="s">
        <v>4992</v>
      </c>
      <c r="D354" s="96">
        <v>0</v>
      </c>
      <c r="E354" s="94" t="s">
        <v>2453</v>
      </c>
      <c r="F354" s="2" t="s">
        <v>4682</v>
      </c>
    </row>
    <row r="355" spans="1:6" hidden="1" x14ac:dyDescent="0.25">
      <c r="A355" s="2" t="s">
        <v>1816</v>
      </c>
      <c r="B355" s="94" t="s">
        <v>32</v>
      </c>
      <c r="C355" s="2" t="s">
        <v>4993</v>
      </c>
      <c r="D355" s="96">
        <v>0</v>
      </c>
      <c r="E355" s="94" t="s">
        <v>2453</v>
      </c>
      <c r="F355" s="2" t="s">
        <v>4682</v>
      </c>
    </row>
    <row r="356" spans="1:6" hidden="1" x14ac:dyDescent="0.25">
      <c r="A356" s="2" t="s">
        <v>1817</v>
      </c>
      <c r="B356" s="94" t="s">
        <v>32</v>
      </c>
      <c r="C356" s="2" t="s">
        <v>4994</v>
      </c>
      <c r="D356" s="96">
        <v>0</v>
      </c>
      <c r="E356" s="94" t="s">
        <v>2453</v>
      </c>
      <c r="F356" s="2" t="s">
        <v>4682</v>
      </c>
    </row>
    <row r="357" spans="1:6" hidden="1" x14ac:dyDescent="0.25">
      <c r="A357" s="2" t="s">
        <v>1818</v>
      </c>
      <c r="B357" s="94" t="s">
        <v>32</v>
      </c>
      <c r="C357" s="2" t="s">
        <v>4995</v>
      </c>
      <c r="D357" s="96">
        <v>0</v>
      </c>
      <c r="E357" s="94" t="s">
        <v>2453</v>
      </c>
      <c r="F357" s="2" t="s">
        <v>4682</v>
      </c>
    </row>
    <row r="358" spans="1:6" hidden="1" x14ac:dyDescent="0.25">
      <c r="A358" s="2" t="s">
        <v>1819</v>
      </c>
      <c r="B358" s="94" t="s">
        <v>32</v>
      </c>
      <c r="C358" s="2" t="s">
        <v>4996</v>
      </c>
      <c r="D358" s="96">
        <v>0</v>
      </c>
      <c r="E358" s="94" t="s">
        <v>2453</v>
      </c>
      <c r="F358" s="2" t="s">
        <v>4682</v>
      </c>
    </row>
    <row r="359" spans="1:6" hidden="1" x14ac:dyDescent="0.25">
      <c r="A359" s="2" t="s">
        <v>1820</v>
      </c>
      <c r="B359" s="94" t="s">
        <v>32</v>
      </c>
      <c r="C359" s="2" t="s">
        <v>4997</v>
      </c>
      <c r="D359" s="96">
        <v>0</v>
      </c>
      <c r="E359" s="94" t="s">
        <v>2453</v>
      </c>
      <c r="F359" s="2" t="s">
        <v>4682</v>
      </c>
    </row>
    <row r="360" spans="1:6" hidden="1" x14ac:dyDescent="0.25">
      <c r="A360" s="2" t="s">
        <v>1821</v>
      </c>
      <c r="B360" s="94" t="s">
        <v>32</v>
      </c>
      <c r="C360" s="2" t="s">
        <v>4998</v>
      </c>
      <c r="D360" s="96">
        <v>0</v>
      </c>
      <c r="E360" s="94" t="s">
        <v>2453</v>
      </c>
      <c r="F360" s="2" t="s">
        <v>4682</v>
      </c>
    </row>
    <row r="361" spans="1:6" hidden="1" x14ac:dyDescent="0.25">
      <c r="A361" s="2" t="s">
        <v>1822</v>
      </c>
      <c r="B361" s="94" t="s">
        <v>32</v>
      </c>
      <c r="C361" s="2" t="s">
        <v>4999</v>
      </c>
      <c r="D361" s="96">
        <v>0</v>
      </c>
      <c r="E361" s="94" t="s">
        <v>2453</v>
      </c>
      <c r="F361" s="2" t="s">
        <v>4682</v>
      </c>
    </row>
    <row r="362" spans="1:6" hidden="1" x14ac:dyDescent="0.25">
      <c r="A362" s="2" t="s">
        <v>1823</v>
      </c>
      <c r="B362" s="94" t="s">
        <v>32</v>
      </c>
      <c r="C362" s="2" t="s">
        <v>5000</v>
      </c>
      <c r="D362" s="96">
        <v>0</v>
      </c>
      <c r="E362" s="94" t="s">
        <v>2453</v>
      </c>
      <c r="F362" s="2" t="s">
        <v>4682</v>
      </c>
    </row>
    <row r="363" spans="1:6" hidden="1" x14ac:dyDescent="0.25">
      <c r="A363" s="2" t="s">
        <v>1824</v>
      </c>
      <c r="B363" s="94" t="s">
        <v>32</v>
      </c>
      <c r="C363" s="2" t="s">
        <v>5001</v>
      </c>
      <c r="D363" s="96">
        <v>0</v>
      </c>
      <c r="E363" s="94" t="s">
        <v>2453</v>
      </c>
      <c r="F363" s="2" t="s">
        <v>4682</v>
      </c>
    </row>
    <row r="364" spans="1:6" hidden="1" x14ac:dyDescent="0.25">
      <c r="A364" s="2" t="s">
        <v>1825</v>
      </c>
      <c r="B364" s="94" t="s">
        <v>32</v>
      </c>
      <c r="C364" s="2" t="s">
        <v>5002</v>
      </c>
      <c r="D364" s="96">
        <v>0</v>
      </c>
      <c r="E364" s="94" t="s">
        <v>2453</v>
      </c>
      <c r="F364" s="2" t="s">
        <v>4682</v>
      </c>
    </row>
    <row r="365" spans="1:6" hidden="1" x14ac:dyDescent="0.25">
      <c r="A365" s="2" t="s">
        <v>1826</v>
      </c>
      <c r="B365" s="94" t="s">
        <v>32</v>
      </c>
      <c r="C365" s="2" t="s">
        <v>5003</v>
      </c>
      <c r="D365" s="96">
        <v>0</v>
      </c>
      <c r="E365" s="94" t="s">
        <v>2453</v>
      </c>
      <c r="F365" s="2" t="s">
        <v>4682</v>
      </c>
    </row>
    <row r="366" spans="1:6" hidden="1" x14ac:dyDescent="0.25">
      <c r="A366" s="2" t="s">
        <v>1827</v>
      </c>
      <c r="B366" s="94" t="s">
        <v>32</v>
      </c>
      <c r="C366" s="2" t="s">
        <v>5004</v>
      </c>
      <c r="D366" s="96">
        <v>0</v>
      </c>
      <c r="E366" s="94" t="s">
        <v>2453</v>
      </c>
      <c r="F366" s="2" t="s">
        <v>4682</v>
      </c>
    </row>
    <row r="367" spans="1:6" hidden="1" x14ac:dyDescent="0.25">
      <c r="A367" s="2" t="s">
        <v>1828</v>
      </c>
      <c r="B367" s="94" t="s">
        <v>32</v>
      </c>
      <c r="C367" s="2" t="s">
        <v>5005</v>
      </c>
      <c r="D367" s="96">
        <v>0</v>
      </c>
      <c r="E367" s="94" t="s">
        <v>2453</v>
      </c>
      <c r="F367" s="2" t="s">
        <v>4682</v>
      </c>
    </row>
    <row r="368" spans="1:6" hidden="1" x14ac:dyDescent="0.25">
      <c r="A368" s="2" t="s">
        <v>1829</v>
      </c>
      <c r="B368" s="94" t="s">
        <v>32</v>
      </c>
      <c r="C368" s="2" t="s">
        <v>5006</v>
      </c>
      <c r="D368" s="96">
        <v>0</v>
      </c>
      <c r="E368" s="94" t="s">
        <v>2453</v>
      </c>
      <c r="F368" s="2" t="s">
        <v>4682</v>
      </c>
    </row>
    <row r="369" spans="1:6" hidden="1" x14ac:dyDescent="0.25">
      <c r="A369" s="2" t="s">
        <v>1830</v>
      </c>
      <c r="B369" s="94" t="s">
        <v>32</v>
      </c>
      <c r="C369" s="2" t="s">
        <v>5007</v>
      </c>
      <c r="D369" s="96">
        <v>0</v>
      </c>
      <c r="E369" s="94" t="s">
        <v>2453</v>
      </c>
      <c r="F369" s="2" t="s">
        <v>4682</v>
      </c>
    </row>
    <row r="370" spans="1:6" hidden="1" x14ac:dyDescent="0.25">
      <c r="A370" s="2" t="s">
        <v>1831</v>
      </c>
      <c r="B370" s="94" t="s">
        <v>32</v>
      </c>
      <c r="C370" s="2" t="s">
        <v>5008</v>
      </c>
      <c r="D370" s="96">
        <v>0</v>
      </c>
      <c r="E370" s="94" t="s">
        <v>2453</v>
      </c>
      <c r="F370" s="2" t="s">
        <v>4682</v>
      </c>
    </row>
    <row r="371" spans="1:6" hidden="1" x14ac:dyDescent="0.25">
      <c r="A371" s="2" t="s">
        <v>1832</v>
      </c>
      <c r="B371" s="94" t="s">
        <v>32</v>
      </c>
      <c r="C371" s="2" t="s">
        <v>5009</v>
      </c>
      <c r="D371" s="96">
        <v>0</v>
      </c>
      <c r="E371" s="94" t="s">
        <v>2453</v>
      </c>
      <c r="F371" s="2" t="s">
        <v>4682</v>
      </c>
    </row>
    <row r="372" spans="1:6" hidden="1" x14ac:dyDescent="0.25">
      <c r="A372" s="2" t="s">
        <v>1833</v>
      </c>
      <c r="B372" s="94" t="s">
        <v>32</v>
      </c>
      <c r="C372" s="2" t="s">
        <v>5010</v>
      </c>
      <c r="D372" s="96">
        <v>0</v>
      </c>
      <c r="E372" s="94" t="s">
        <v>2453</v>
      </c>
      <c r="F372" s="2" t="s">
        <v>4682</v>
      </c>
    </row>
    <row r="373" spans="1:6" hidden="1" x14ac:dyDescent="0.25">
      <c r="A373" s="2" t="s">
        <v>1834</v>
      </c>
      <c r="B373" s="94" t="s">
        <v>32</v>
      </c>
      <c r="C373" s="2" t="s">
        <v>5011</v>
      </c>
      <c r="D373" s="96">
        <v>0</v>
      </c>
      <c r="E373" s="94" t="s">
        <v>2453</v>
      </c>
      <c r="F373" s="2" t="s">
        <v>4682</v>
      </c>
    </row>
    <row r="374" spans="1:6" hidden="1" x14ac:dyDescent="0.25">
      <c r="A374" s="2" t="s">
        <v>1835</v>
      </c>
      <c r="B374" s="94" t="s">
        <v>32</v>
      </c>
      <c r="C374" s="2" t="s">
        <v>5012</v>
      </c>
      <c r="D374" s="96">
        <v>0</v>
      </c>
      <c r="E374" s="94" t="s">
        <v>2453</v>
      </c>
      <c r="F374" s="2" t="s">
        <v>4682</v>
      </c>
    </row>
    <row r="375" spans="1:6" hidden="1" x14ac:dyDescent="0.25">
      <c r="A375" s="2" t="s">
        <v>1836</v>
      </c>
      <c r="B375" s="94" t="s">
        <v>32</v>
      </c>
      <c r="C375" s="2" t="s">
        <v>5013</v>
      </c>
      <c r="D375" s="96">
        <v>0</v>
      </c>
      <c r="E375" s="94" t="s">
        <v>2453</v>
      </c>
      <c r="F375" s="2" t="s">
        <v>4682</v>
      </c>
    </row>
    <row r="376" spans="1:6" hidden="1" x14ac:dyDescent="0.25">
      <c r="A376" s="2" t="s">
        <v>1837</v>
      </c>
      <c r="B376" s="94" t="s">
        <v>32</v>
      </c>
      <c r="C376" s="2" t="s">
        <v>5014</v>
      </c>
      <c r="D376" s="96">
        <v>0</v>
      </c>
      <c r="E376" s="94" t="s">
        <v>2453</v>
      </c>
      <c r="F376" s="2" t="s">
        <v>4682</v>
      </c>
    </row>
    <row r="377" spans="1:6" hidden="1" x14ac:dyDescent="0.25">
      <c r="A377" s="2" t="s">
        <v>1838</v>
      </c>
      <c r="B377" s="94" t="s">
        <v>32</v>
      </c>
      <c r="C377" s="2" t="s">
        <v>5015</v>
      </c>
      <c r="D377" s="96">
        <v>0</v>
      </c>
      <c r="E377" s="94" t="s">
        <v>2453</v>
      </c>
      <c r="F377" s="2" t="s">
        <v>4682</v>
      </c>
    </row>
    <row r="378" spans="1:6" hidden="1" x14ac:dyDescent="0.25">
      <c r="A378" s="2" t="s">
        <v>1839</v>
      </c>
      <c r="B378" s="94" t="s">
        <v>32</v>
      </c>
      <c r="C378" s="2" t="s">
        <v>5016</v>
      </c>
      <c r="D378" s="96">
        <v>0</v>
      </c>
      <c r="E378" s="94" t="s">
        <v>2453</v>
      </c>
      <c r="F378" s="2" t="s">
        <v>4682</v>
      </c>
    </row>
    <row r="379" spans="1:6" hidden="1" x14ac:dyDescent="0.25">
      <c r="A379" s="2" t="s">
        <v>1840</v>
      </c>
      <c r="B379" s="94" t="s">
        <v>32</v>
      </c>
      <c r="C379" s="2" t="s">
        <v>5017</v>
      </c>
      <c r="D379" s="96">
        <v>0</v>
      </c>
      <c r="E379" s="94" t="s">
        <v>2453</v>
      </c>
      <c r="F379" s="2" t="s">
        <v>4682</v>
      </c>
    </row>
    <row r="380" spans="1:6" hidden="1" x14ac:dyDescent="0.25">
      <c r="A380" s="2" t="s">
        <v>1841</v>
      </c>
      <c r="B380" s="94" t="s">
        <v>32</v>
      </c>
      <c r="C380" s="2" t="s">
        <v>5018</v>
      </c>
      <c r="D380" s="96">
        <v>0</v>
      </c>
      <c r="E380" s="94" t="s">
        <v>2453</v>
      </c>
      <c r="F380" s="2" t="s">
        <v>4682</v>
      </c>
    </row>
    <row r="381" spans="1:6" hidden="1" x14ac:dyDescent="0.25">
      <c r="A381" s="2" t="s">
        <v>1842</v>
      </c>
      <c r="B381" s="94" t="s">
        <v>32</v>
      </c>
      <c r="C381" s="2" t="s">
        <v>5019</v>
      </c>
      <c r="D381" s="96">
        <v>0</v>
      </c>
      <c r="E381" s="94" t="s">
        <v>2453</v>
      </c>
      <c r="F381" s="2" t="s">
        <v>4682</v>
      </c>
    </row>
    <row r="382" spans="1:6" hidden="1" x14ac:dyDescent="0.25">
      <c r="A382" s="2" t="s">
        <v>1274</v>
      </c>
      <c r="B382" s="94" t="s">
        <v>12</v>
      </c>
      <c r="C382" s="2" t="s">
        <v>2779</v>
      </c>
      <c r="D382" s="96">
        <v>8.7180500000000016</v>
      </c>
      <c r="E382" s="94" t="s">
        <v>2453</v>
      </c>
      <c r="F382" s="2" t="s">
        <v>2454</v>
      </c>
    </row>
    <row r="383" spans="1:6" hidden="1" x14ac:dyDescent="0.25">
      <c r="A383" s="2" t="s">
        <v>1276</v>
      </c>
      <c r="B383" s="94" t="s">
        <v>12</v>
      </c>
      <c r="C383" s="2" t="s">
        <v>2780</v>
      </c>
      <c r="D383" s="96">
        <v>8.7180500000000016</v>
      </c>
      <c r="E383" s="94" t="s">
        <v>2453</v>
      </c>
      <c r="F383" s="2" t="s">
        <v>2454</v>
      </c>
    </row>
    <row r="384" spans="1:6" hidden="1" x14ac:dyDescent="0.25">
      <c r="A384" s="2" t="s">
        <v>1277</v>
      </c>
      <c r="B384" s="94" t="s">
        <v>12</v>
      </c>
      <c r="C384" s="2" t="s">
        <v>2781</v>
      </c>
      <c r="D384" s="96">
        <v>9.6896800000000027</v>
      </c>
      <c r="E384" s="94" t="s">
        <v>2453</v>
      </c>
      <c r="F384" s="2" t="s">
        <v>2454</v>
      </c>
    </row>
    <row r="385" spans="1:6" hidden="1" x14ac:dyDescent="0.25">
      <c r="A385" s="2" t="s">
        <v>1278</v>
      </c>
      <c r="B385" s="94" t="s">
        <v>12</v>
      </c>
      <c r="C385" s="2" t="s">
        <v>2782</v>
      </c>
      <c r="D385" s="96">
        <v>10.807720000000002</v>
      </c>
      <c r="E385" s="94" t="s">
        <v>2453</v>
      </c>
      <c r="F385" s="2" t="s">
        <v>2454</v>
      </c>
    </row>
    <row r="386" spans="1:6" hidden="1" x14ac:dyDescent="0.25">
      <c r="A386" s="2" t="s">
        <v>1279</v>
      </c>
      <c r="B386" s="94" t="s">
        <v>12</v>
      </c>
      <c r="C386" s="2" t="s">
        <v>2783</v>
      </c>
      <c r="D386" s="96">
        <v>12.045550000000004</v>
      </c>
      <c r="E386" s="94" t="s">
        <v>2453</v>
      </c>
      <c r="F386" s="2" t="s">
        <v>2454</v>
      </c>
    </row>
    <row r="387" spans="1:6" hidden="1" x14ac:dyDescent="0.25">
      <c r="A387" s="2" t="s">
        <v>1280</v>
      </c>
      <c r="B387" s="94" t="s">
        <v>12</v>
      </c>
      <c r="C387" s="2" t="s">
        <v>2784</v>
      </c>
      <c r="D387" s="96">
        <v>13.216830000000003</v>
      </c>
      <c r="E387" s="94" t="s">
        <v>2453</v>
      </c>
      <c r="F387" s="2" t="s">
        <v>2454</v>
      </c>
    </row>
    <row r="388" spans="1:6" hidden="1" x14ac:dyDescent="0.25">
      <c r="A388" s="2" t="s">
        <v>1281</v>
      </c>
      <c r="B388" s="94" t="s">
        <v>12</v>
      </c>
      <c r="C388" s="2" t="s">
        <v>2785</v>
      </c>
      <c r="D388" s="96">
        <v>14.215080000000004</v>
      </c>
      <c r="E388" s="94" t="s">
        <v>2453</v>
      </c>
      <c r="F388" s="2" t="s">
        <v>2454</v>
      </c>
    </row>
    <row r="389" spans="1:6" hidden="1" x14ac:dyDescent="0.25">
      <c r="A389" s="2" t="s">
        <v>1282</v>
      </c>
      <c r="B389" s="94" t="s">
        <v>12</v>
      </c>
      <c r="C389" s="2" t="s">
        <v>2786</v>
      </c>
      <c r="D389" s="96">
        <v>15.213330000000003</v>
      </c>
      <c r="E389" s="94" t="s">
        <v>2453</v>
      </c>
      <c r="F389" s="2" t="s">
        <v>2454</v>
      </c>
    </row>
    <row r="390" spans="1:6" hidden="1" x14ac:dyDescent="0.25">
      <c r="A390" s="2" t="s">
        <v>1283</v>
      </c>
      <c r="B390" s="94" t="s">
        <v>12</v>
      </c>
      <c r="C390" s="2" t="s">
        <v>2787</v>
      </c>
      <c r="D390" s="96">
        <v>15.852210000000005</v>
      </c>
      <c r="E390" s="94" t="s">
        <v>2453</v>
      </c>
      <c r="F390" s="2" t="s">
        <v>2454</v>
      </c>
    </row>
    <row r="391" spans="1:6" hidden="1" x14ac:dyDescent="0.25">
      <c r="A391" s="2" t="s">
        <v>1284</v>
      </c>
      <c r="B391" s="94" t="s">
        <v>12</v>
      </c>
      <c r="C391" s="2" t="s">
        <v>2788</v>
      </c>
      <c r="D391" s="96">
        <v>16.411230000000003</v>
      </c>
      <c r="E391" s="94" t="s">
        <v>2453</v>
      </c>
      <c r="F391" s="2" t="s">
        <v>2454</v>
      </c>
    </row>
    <row r="392" spans="1:6" hidden="1" x14ac:dyDescent="0.25">
      <c r="A392" s="2" t="s">
        <v>1285</v>
      </c>
      <c r="B392" s="94" t="s">
        <v>12</v>
      </c>
      <c r="C392" s="2" t="s">
        <v>2789</v>
      </c>
      <c r="D392" s="96">
        <v>18.381110000000007</v>
      </c>
      <c r="E392" s="94" t="s">
        <v>2453</v>
      </c>
      <c r="F392" s="2" t="s">
        <v>2454</v>
      </c>
    </row>
    <row r="393" spans="1:6" hidden="1" x14ac:dyDescent="0.25">
      <c r="A393" s="2" t="s">
        <v>1286</v>
      </c>
      <c r="B393" s="94" t="s">
        <v>12</v>
      </c>
      <c r="C393" s="2" t="s">
        <v>2790</v>
      </c>
      <c r="D393" s="96">
        <v>20.257820000000006</v>
      </c>
      <c r="E393" s="94" t="s">
        <v>2453</v>
      </c>
      <c r="F393" s="2" t="s">
        <v>2454</v>
      </c>
    </row>
    <row r="394" spans="1:6" hidden="1" x14ac:dyDescent="0.25">
      <c r="A394" s="2" t="s">
        <v>1287</v>
      </c>
      <c r="B394" s="94" t="s">
        <v>12</v>
      </c>
      <c r="C394" s="2" t="s">
        <v>2791</v>
      </c>
      <c r="D394" s="96">
        <v>21.256070000000008</v>
      </c>
      <c r="E394" s="94" t="s">
        <v>2453</v>
      </c>
      <c r="F394" s="2" t="s">
        <v>2454</v>
      </c>
    </row>
    <row r="395" spans="1:6" hidden="1" x14ac:dyDescent="0.25">
      <c r="A395" s="2" t="s">
        <v>1288</v>
      </c>
      <c r="B395" s="94" t="s">
        <v>12</v>
      </c>
      <c r="C395" s="2" t="s">
        <v>2792</v>
      </c>
      <c r="D395" s="96">
        <v>22.201080000000005</v>
      </c>
      <c r="E395" s="94" t="s">
        <v>2453</v>
      </c>
      <c r="F395" s="2" t="s">
        <v>2454</v>
      </c>
    </row>
    <row r="396" spans="1:6" hidden="1" x14ac:dyDescent="0.25">
      <c r="A396" s="2" t="s">
        <v>1289</v>
      </c>
      <c r="B396" s="94" t="s">
        <v>12</v>
      </c>
      <c r="C396" s="2" t="s">
        <v>2793</v>
      </c>
      <c r="D396" s="96">
        <v>22.853270000000009</v>
      </c>
      <c r="E396" s="94" t="s">
        <v>2453</v>
      </c>
      <c r="F396" s="2" t="s">
        <v>2454</v>
      </c>
    </row>
    <row r="397" spans="1:6" hidden="1" x14ac:dyDescent="0.25">
      <c r="A397" s="2" t="s">
        <v>1290</v>
      </c>
      <c r="B397" s="94" t="s">
        <v>12</v>
      </c>
      <c r="C397" s="2" t="s">
        <v>2794</v>
      </c>
      <c r="D397" s="96">
        <v>23.438910000000007</v>
      </c>
      <c r="E397" s="94" t="s">
        <v>2453</v>
      </c>
      <c r="F397" s="2" t="s">
        <v>2454</v>
      </c>
    </row>
    <row r="398" spans="1:6" hidden="1" x14ac:dyDescent="0.25">
      <c r="A398" s="2" t="s">
        <v>1291</v>
      </c>
      <c r="B398" s="94" t="s">
        <v>12</v>
      </c>
      <c r="C398" s="2" t="s">
        <v>2795</v>
      </c>
      <c r="D398" s="96">
        <v>23.90476000000001</v>
      </c>
      <c r="E398" s="94" t="s">
        <v>2453</v>
      </c>
      <c r="F398" s="2" t="s">
        <v>2454</v>
      </c>
    </row>
    <row r="399" spans="1:6" hidden="1" x14ac:dyDescent="0.25">
      <c r="A399" s="2" t="s">
        <v>1292</v>
      </c>
      <c r="B399" s="94" t="s">
        <v>12</v>
      </c>
      <c r="C399" s="2" t="s">
        <v>2796</v>
      </c>
      <c r="D399" s="96">
        <v>24.370610000000006</v>
      </c>
      <c r="E399" s="94" t="s">
        <v>2453</v>
      </c>
      <c r="F399" s="2" t="s">
        <v>2454</v>
      </c>
    </row>
    <row r="400" spans="1:6" hidden="1" x14ac:dyDescent="0.25">
      <c r="A400" s="2" t="s">
        <v>1293</v>
      </c>
      <c r="B400" s="94" t="s">
        <v>12</v>
      </c>
      <c r="C400" s="2" t="s">
        <v>2797</v>
      </c>
      <c r="D400" s="96">
        <v>25.621750000000006</v>
      </c>
      <c r="E400" s="94" t="s">
        <v>2453</v>
      </c>
      <c r="F400" s="2" t="s">
        <v>2454</v>
      </c>
    </row>
    <row r="401" spans="1:6" hidden="1" x14ac:dyDescent="0.25">
      <c r="A401" s="2" t="s">
        <v>1294</v>
      </c>
      <c r="B401" s="94" t="s">
        <v>12</v>
      </c>
      <c r="C401" s="2" t="s">
        <v>2798</v>
      </c>
      <c r="D401" s="96">
        <v>26.872890000000009</v>
      </c>
      <c r="E401" s="94" t="s">
        <v>2453</v>
      </c>
      <c r="F401" s="2" t="s">
        <v>2454</v>
      </c>
    </row>
    <row r="402" spans="1:6" hidden="1" x14ac:dyDescent="0.25">
      <c r="A402" s="2" t="s">
        <v>1295</v>
      </c>
      <c r="B402" s="94" t="s">
        <v>12</v>
      </c>
      <c r="C402" s="2" t="s">
        <v>2799</v>
      </c>
      <c r="D402" s="96">
        <v>27.005990000000008</v>
      </c>
      <c r="E402" s="94" t="s">
        <v>2453</v>
      </c>
      <c r="F402" s="2" t="s">
        <v>2454</v>
      </c>
    </row>
    <row r="403" spans="1:6" hidden="1" x14ac:dyDescent="0.25">
      <c r="A403" s="2" t="s">
        <v>1296</v>
      </c>
      <c r="B403" s="94" t="s">
        <v>12</v>
      </c>
      <c r="C403" s="2" t="s">
        <v>2800</v>
      </c>
      <c r="D403" s="96">
        <v>27.139090000000007</v>
      </c>
      <c r="E403" s="94" t="s">
        <v>2453</v>
      </c>
      <c r="F403" s="2" t="s">
        <v>2454</v>
      </c>
    </row>
    <row r="404" spans="1:6" hidden="1" x14ac:dyDescent="0.25">
      <c r="A404" s="2" t="s">
        <v>1297</v>
      </c>
      <c r="B404" s="94" t="s">
        <v>12</v>
      </c>
      <c r="C404" s="2" t="s">
        <v>2801</v>
      </c>
      <c r="D404" s="96">
        <v>27.804590000000008</v>
      </c>
      <c r="E404" s="94" t="s">
        <v>2453</v>
      </c>
      <c r="F404" s="2" t="s">
        <v>2454</v>
      </c>
    </row>
    <row r="405" spans="1:6" hidden="1" x14ac:dyDescent="0.25">
      <c r="A405" s="2" t="s">
        <v>1298</v>
      </c>
      <c r="B405" s="94" t="s">
        <v>12</v>
      </c>
      <c r="C405" s="2" t="s">
        <v>2802</v>
      </c>
      <c r="D405" s="96">
        <v>28.483400000000003</v>
      </c>
      <c r="E405" s="94" t="s">
        <v>2453</v>
      </c>
      <c r="F405" s="2" t="s">
        <v>2454</v>
      </c>
    </row>
    <row r="406" spans="1:6" hidden="1" x14ac:dyDescent="0.25">
      <c r="A406" s="2" t="s">
        <v>1299</v>
      </c>
      <c r="B406" s="94" t="s">
        <v>12</v>
      </c>
      <c r="C406" s="2" t="s">
        <v>2803</v>
      </c>
      <c r="D406" s="96">
        <v>29.721230000000002</v>
      </c>
      <c r="E406" s="94" t="s">
        <v>2453</v>
      </c>
      <c r="F406" s="2" t="s">
        <v>2454</v>
      </c>
    </row>
    <row r="407" spans="1:6" hidden="1" x14ac:dyDescent="0.25">
      <c r="A407" s="2" t="s">
        <v>1300</v>
      </c>
      <c r="B407" s="94" t="s">
        <v>12</v>
      </c>
      <c r="C407" s="2" t="s">
        <v>2804</v>
      </c>
      <c r="D407" s="96">
        <v>30.959060000000008</v>
      </c>
      <c r="E407" s="94" t="s">
        <v>2453</v>
      </c>
      <c r="F407" s="2" t="s">
        <v>2454</v>
      </c>
    </row>
    <row r="408" spans="1:6" hidden="1" x14ac:dyDescent="0.25">
      <c r="A408" s="2" t="s">
        <v>1301</v>
      </c>
      <c r="B408" s="94" t="s">
        <v>12</v>
      </c>
      <c r="C408" s="2" t="s">
        <v>2805</v>
      </c>
      <c r="D408" s="96">
        <v>32.03717000000001</v>
      </c>
      <c r="E408" s="94" t="s">
        <v>2453</v>
      </c>
      <c r="F408" s="2" t="s">
        <v>2454</v>
      </c>
    </row>
    <row r="409" spans="1:6" hidden="1" x14ac:dyDescent="0.25">
      <c r="A409" s="2" t="s">
        <v>1302</v>
      </c>
      <c r="B409" s="94" t="s">
        <v>12</v>
      </c>
      <c r="C409" s="2" t="s">
        <v>2806</v>
      </c>
      <c r="D409" s="96">
        <v>33.12859000000001</v>
      </c>
      <c r="E409" s="94" t="s">
        <v>2453</v>
      </c>
      <c r="F409" s="2" t="s">
        <v>2454</v>
      </c>
    </row>
    <row r="410" spans="1:6" hidden="1" x14ac:dyDescent="0.25">
      <c r="A410" s="2" t="s">
        <v>1303</v>
      </c>
      <c r="B410" s="94" t="s">
        <v>12</v>
      </c>
      <c r="C410" s="2" t="s">
        <v>2807</v>
      </c>
      <c r="D410" s="96">
        <v>33.887260000000012</v>
      </c>
      <c r="E410" s="94" t="s">
        <v>2453</v>
      </c>
      <c r="F410" s="2" t="s">
        <v>2454</v>
      </c>
    </row>
    <row r="411" spans="1:6" hidden="1" x14ac:dyDescent="0.25">
      <c r="A411" s="2" t="s">
        <v>1304</v>
      </c>
      <c r="B411" s="94" t="s">
        <v>12</v>
      </c>
      <c r="C411" s="2" t="s">
        <v>2808</v>
      </c>
      <c r="D411" s="96">
        <v>34.659240000000011</v>
      </c>
      <c r="E411" s="94" t="s">
        <v>2453</v>
      </c>
      <c r="F411" s="2" t="s">
        <v>2454</v>
      </c>
    </row>
    <row r="412" spans="1:6" hidden="1" x14ac:dyDescent="0.25">
      <c r="A412" s="2" t="s">
        <v>1305</v>
      </c>
      <c r="B412" s="94" t="s">
        <v>12</v>
      </c>
      <c r="C412" s="2" t="s">
        <v>2809</v>
      </c>
      <c r="D412" s="96">
        <v>35.324740000000013</v>
      </c>
      <c r="E412" s="94" t="s">
        <v>2453</v>
      </c>
      <c r="F412" s="2" t="s">
        <v>2454</v>
      </c>
    </row>
    <row r="413" spans="1:6" hidden="1" x14ac:dyDescent="0.25">
      <c r="A413" s="2" t="s">
        <v>1306</v>
      </c>
      <c r="B413" s="94" t="s">
        <v>12</v>
      </c>
      <c r="C413" s="2" t="s">
        <v>2810</v>
      </c>
      <c r="D413" s="96">
        <v>36.003550000000011</v>
      </c>
      <c r="E413" s="94" t="s">
        <v>2453</v>
      </c>
      <c r="F413" s="2" t="s">
        <v>2454</v>
      </c>
    </row>
    <row r="414" spans="1:6" hidden="1" x14ac:dyDescent="0.25">
      <c r="A414" s="2" t="s">
        <v>1307</v>
      </c>
      <c r="B414" s="94" t="s">
        <v>12</v>
      </c>
      <c r="C414" s="2" t="s">
        <v>2811</v>
      </c>
      <c r="D414" s="96">
        <v>36.802150000000005</v>
      </c>
      <c r="E414" s="94" t="s">
        <v>2453</v>
      </c>
      <c r="F414" s="2" t="s">
        <v>2454</v>
      </c>
    </row>
    <row r="415" spans="1:6" hidden="1" x14ac:dyDescent="0.25">
      <c r="A415" s="2" t="s">
        <v>1308</v>
      </c>
      <c r="B415" s="94" t="s">
        <v>12</v>
      </c>
      <c r="C415" s="2" t="s">
        <v>2812</v>
      </c>
      <c r="D415" s="96">
        <v>37.587440000000001</v>
      </c>
      <c r="E415" s="94" t="s">
        <v>2453</v>
      </c>
      <c r="F415" s="2" t="s">
        <v>2454</v>
      </c>
    </row>
    <row r="416" spans="1:6" hidden="1" x14ac:dyDescent="0.25">
      <c r="A416" s="2" t="s">
        <v>1309</v>
      </c>
      <c r="B416" s="94" t="s">
        <v>12</v>
      </c>
      <c r="C416" s="2" t="s">
        <v>2813</v>
      </c>
      <c r="D416" s="96">
        <v>38.612310000000008</v>
      </c>
      <c r="E416" s="94" t="s">
        <v>2453</v>
      </c>
      <c r="F416" s="2" t="s">
        <v>2454</v>
      </c>
    </row>
    <row r="417" spans="1:6" hidden="1" x14ac:dyDescent="0.25">
      <c r="A417" s="2" t="s">
        <v>1310</v>
      </c>
      <c r="B417" s="94" t="s">
        <v>12</v>
      </c>
      <c r="C417" s="2" t="s">
        <v>2814</v>
      </c>
      <c r="D417" s="96">
        <v>39.650490000000005</v>
      </c>
      <c r="E417" s="94" t="s">
        <v>2453</v>
      </c>
      <c r="F417" s="2" t="s">
        <v>2454</v>
      </c>
    </row>
    <row r="418" spans="1:6" hidden="1" x14ac:dyDescent="0.25">
      <c r="A418" s="2" t="s">
        <v>1311</v>
      </c>
      <c r="B418" s="94" t="s">
        <v>12</v>
      </c>
      <c r="C418" s="2" t="s">
        <v>2815</v>
      </c>
      <c r="D418" s="96">
        <v>41.380790000000012</v>
      </c>
      <c r="E418" s="94" t="s">
        <v>2453</v>
      </c>
      <c r="F418" s="2" t="s">
        <v>2454</v>
      </c>
    </row>
    <row r="419" spans="1:6" hidden="1" x14ac:dyDescent="0.25">
      <c r="A419" s="2" t="s">
        <v>1312</v>
      </c>
      <c r="B419" s="94" t="s">
        <v>12</v>
      </c>
      <c r="C419" s="2" t="s">
        <v>2816</v>
      </c>
      <c r="D419" s="96">
        <v>43.124400000000001</v>
      </c>
      <c r="E419" s="94" t="s">
        <v>2453</v>
      </c>
      <c r="F419" s="2" t="s">
        <v>2454</v>
      </c>
    </row>
    <row r="420" spans="1:6" hidden="1" x14ac:dyDescent="0.25">
      <c r="A420" s="2" t="s">
        <v>1313</v>
      </c>
      <c r="B420" s="94" t="s">
        <v>12</v>
      </c>
      <c r="C420" s="2" t="s">
        <v>2817</v>
      </c>
      <c r="D420" s="96">
        <v>43.829830000000015</v>
      </c>
      <c r="E420" s="94" t="s">
        <v>2453</v>
      </c>
      <c r="F420" s="2" t="s">
        <v>2454</v>
      </c>
    </row>
    <row r="421" spans="1:6" hidden="1" x14ac:dyDescent="0.25">
      <c r="A421" s="2" t="s">
        <v>1314</v>
      </c>
      <c r="B421" s="94" t="s">
        <v>12</v>
      </c>
      <c r="C421" s="2" t="s">
        <v>2818</v>
      </c>
      <c r="D421" s="96">
        <v>44.548570000000012</v>
      </c>
      <c r="E421" s="94" t="s">
        <v>2453</v>
      </c>
      <c r="F421" s="2" t="s">
        <v>2454</v>
      </c>
    </row>
    <row r="422" spans="1:6" hidden="1" x14ac:dyDescent="0.25">
      <c r="A422" s="2" t="s">
        <v>1315</v>
      </c>
      <c r="B422" s="94" t="s">
        <v>12</v>
      </c>
      <c r="C422" s="2" t="s">
        <v>2819</v>
      </c>
      <c r="D422" s="96">
        <v>45.04104000000001</v>
      </c>
      <c r="E422" s="94" t="s">
        <v>2453</v>
      </c>
      <c r="F422" s="2" t="s">
        <v>2454</v>
      </c>
    </row>
    <row r="423" spans="1:6" hidden="1" x14ac:dyDescent="0.25">
      <c r="A423" s="2" t="s">
        <v>1316</v>
      </c>
      <c r="B423" s="94" t="s">
        <v>12</v>
      </c>
      <c r="C423" s="2" t="s">
        <v>2820</v>
      </c>
      <c r="D423" s="96">
        <v>45.52020000000001</v>
      </c>
      <c r="E423" s="94" t="s">
        <v>2453</v>
      </c>
      <c r="F423" s="2" t="s">
        <v>2454</v>
      </c>
    </row>
    <row r="424" spans="1:6" hidden="1" x14ac:dyDescent="0.25">
      <c r="A424" s="2" t="s">
        <v>1317</v>
      </c>
      <c r="B424" s="94" t="s">
        <v>12</v>
      </c>
      <c r="C424" s="2" t="s">
        <v>2821</v>
      </c>
      <c r="D424" s="96">
        <v>46.252250000000011</v>
      </c>
      <c r="E424" s="94" t="s">
        <v>2453</v>
      </c>
      <c r="F424" s="2" t="s">
        <v>2454</v>
      </c>
    </row>
    <row r="425" spans="1:6" hidden="1" x14ac:dyDescent="0.25">
      <c r="A425" s="2" t="s">
        <v>1318</v>
      </c>
      <c r="B425" s="94" t="s">
        <v>12</v>
      </c>
      <c r="C425" s="2" t="s">
        <v>2822</v>
      </c>
      <c r="D425" s="96">
        <v>46.984300000000005</v>
      </c>
      <c r="E425" s="94" t="s">
        <v>2453</v>
      </c>
      <c r="F425" s="2" t="s">
        <v>2454</v>
      </c>
    </row>
    <row r="426" spans="1:6" hidden="1" x14ac:dyDescent="0.25">
      <c r="A426" s="2" t="s">
        <v>1319</v>
      </c>
      <c r="B426" s="94" t="s">
        <v>12</v>
      </c>
      <c r="C426" s="2" t="s">
        <v>2823</v>
      </c>
      <c r="D426" s="96">
        <v>47.862760000000016</v>
      </c>
      <c r="E426" s="94" t="s">
        <v>2453</v>
      </c>
      <c r="F426" s="2" t="s">
        <v>2454</v>
      </c>
    </row>
    <row r="427" spans="1:6" hidden="1" x14ac:dyDescent="0.25">
      <c r="A427" s="2" t="s">
        <v>1320</v>
      </c>
      <c r="B427" s="94" t="s">
        <v>12</v>
      </c>
      <c r="C427" s="2" t="s">
        <v>2824</v>
      </c>
      <c r="D427" s="96">
        <v>48.754530000000017</v>
      </c>
      <c r="E427" s="94" t="s">
        <v>2453</v>
      </c>
      <c r="F427" s="2" t="s">
        <v>2454</v>
      </c>
    </row>
    <row r="428" spans="1:6" hidden="1" x14ac:dyDescent="0.25">
      <c r="A428" s="2" t="s">
        <v>1321</v>
      </c>
      <c r="B428" s="94" t="s">
        <v>12</v>
      </c>
      <c r="C428" s="2" t="s">
        <v>2825</v>
      </c>
      <c r="D428" s="96">
        <v>49.632990000000021</v>
      </c>
      <c r="E428" s="94" t="s">
        <v>2453</v>
      </c>
      <c r="F428" s="2" t="s">
        <v>2454</v>
      </c>
    </row>
    <row r="429" spans="1:6" hidden="1" x14ac:dyDescent="0.25">
      <c r="A429" s="2" t="s">
        <v>1322</v>
      </c>
      <c r="B429" s="94" t="s">
        <v>12</v>
      </c>
      <c r="C429" s="2" t="s">
        <v>2826</v>
      </c>
      <c r="D429" s="96">
        <v>50.511450000000011</v>
      </c>
      <c r="E429" s="94" t="s">
        <v>2453</v>
      </c>
      <c r="F429" s="2" t="s">
        <v>2454</v>
      </c>
    </row>
    <row r="430" spans="1:6" hidden="1" x14ac:dyDescent="0.25">
      <c r="A430" s="2" t="s">
        <v>1323</v>
      </c>
      <c r="B430" s="94" t="s">
        <v>12</v>
      </c>
      <c r="C430" s="2" t="s">
        <v>2827</v>
      </c>
      <c r="D430" s="96">
        <v>51.389910000000015</v>
      </c>
      <c r="E430" s="94" t="s">
        <v>2453</v>
      </c>
      <c r="F430" s="2" t="s">
        <v>2454</v>
      </c>
    </row>
    <row r="431" spans="1:6" hidden="1" x14ac:dyDescent="0.25">
      <c r="A431" s="2" t="s">
        <v>1324</v>
      </c>
      <c r="B431" s="94" t="s">
        <v>12</v>
      </c>
      <c r="C431" s="2" t="s">
        <v>2828</v>
      </c>
      <c r="D431" s="96">
        <v>52.268370000000019</v>
      </c>
      <c r="E431" s="94" t="s">
        <v>2453</v>
      </c>
      <c r="F431" s="2" t="s">
        <v>2454</v>
      </c>
    </row>
    <row r="432" spans="1:6" hidden="1" x14ac:dyDescent="0.25">
      <c r="A432" s="2" t="s">
        <v>1325</v>
      </c>
      <c r="B432" s="94" t="s">
        <v>12</v>
      </c>
      <c r="C432" s="2" t="s">
        <v>2829</v>
      </c>
      <c r="D432" s="96">
        <v>53.452960000000012</v>
      </c>
      <c r="E432" s="94" t="s">
        <v>2453</v>
      </c>
      <c r="F432" s="2" t="s">
        <v>2454</v>
      </c>
    </row>
    <row r="433" spans="1:6" hidden="1" x14ac:dyDescent="0.25">
      <c r="A433" s="2" t="s">
        <v>1326</v>
      </c>
      <c r="B433" s="94" t="s">
        <v>12</v>
      </c>
      <c r="C433" s="2" t="s">
        <v>2830</v>
      </c>
      <c r="D433" s="96">
        <v>54.624240000000015</v>
      </c>
      <c r="E433" s="94" t="s">
        <v>2453</v>
      </c>
      <c r="F433" s="2" t="s">
        <v>2454</v>
      </c>
    </row>
    <row r="434" spans="1:6" hidden="1" x14ac:dyDescent="0.25">
      <c r="A434" s="2" t="s">
        <v>1327</v>
      </c>
      <c r="B434" s="94" t="s">
        <v>12</v>
      </c>
      <c r="C434" s="2" t="s">
        <v>2831</v>
      </c>
      <c r="D434" s="96">
        <v>55.502700000000011</v>
      </c>
      <c r="E434" s="94" t="s">
        <v>2453</v>
      </c>
      <c r="F434" s="2" t="s">
        <v>2454</v>
      </c>
    </row>
    <row r="435" spans="1:6" hidden="1" x14ac:dyDescent="0.25">
      <c r="A435" s="2" t="s">
        <v>1328</v>
      </c>
      <c r="B435" s="94" t="s">
        <v>12</v>
      </c>
      <c r="C435" s="2" t="s">
        <v>2832</v>
      </c>
      <c r="D435" s="96">
        <v>56.381160000000015</v>
      </c>
      <c r="E435" s="94" t="s">
        <v>2453</v>
      </c>
      <c r="F435" s="2" t="s">
        <v>2454</v>
      </c>
    </row>
    <row r="436" spans="1:6" hidden="1" x14ac:dyDescent="0.25">
      <c r="A436" s="2" t="s">
        <v>1329</v>
      </c>
      <c r="B436" s="94" t="s">
        <v>12</v>
      </c>
      <c r="C436" s="2" t="s">
        <v>2833</v>
      </c>
      <c r="D436" s="96">
        <v>57.25962000000002</v>
      </c>
      <c r="E436" s="94" t="s">
        <v>2453</v>
      </c>
      <c r="F436" s="2" t="s">
        <v>2454</v>
      </c>
    </row>
    <row r="437" spans="1:6" hidden="1" x14ac:dyDescent="0.25">
      <c r="A437" s="2" t="s">
        <v>1330</v>
      </c>
      <c r="B437" s="94" t="s">
        <v>12</v>
      </c>
      <c r="C437" s="2" t="s">
        <v>2834</v>
      </c>
      <c r="D437" s="96">
        <v>58.151390000000021</v>
      </c>
      <c r="E437" s="94" t="s">
        <v>2453</v>
      </c>
      <c r="F437" s="2" t="s">
        <v>2454</v>
      </c>
    </row>
    <row r="438" spans="1:6" hidden="1" x14ac:dyDescent="0.25">
      <c r="A438" s="2" t="s">
        <v>1331</v>
      </c>
      <c r="B438" s="94" t="s">
        <v>12</v>
      </c>
      <c r="C438" s="2" t="s">
        <v>2835</v>
      </c>
      <c r="D438" s="96">
        <v>11.300190000000002</v>
      </c>
      <c r="E438" s="94" t="s">
        <v>2453</v>
      </c>
      <c r="F438" s="2" t="s">
        <v>2454</v>
      </c>
    </row>
    <row r="439" spans="1:6" hidden="1" x14ac:dyDescent="0.25">
      <c r="A439" s="2" t="s">
        <v>1333</v>
      </c>
      <c r="B439" s="94" t="s">
        <v>12</v>
      </c>
      <c r="C439" s="2" t="s">
        <v>2836</v>
      </c>
      <c r="D439" s="96">
        <v>11.300190000000002</v>
      </c>
      <c r="E439" s="94" t="s">
        <v>2453</v>
      </c>
      <c r="F439" s="2" t="s">
        <v>2454</v>
      </c>
    </row>
    <row r="440" spans="1:6" hidden="1" x14ac:dyDescent="0.25">
      <c r="A440" s="2" t="s">
        <v>1334</v>
      </c>
      <c r="B440" s="94" t="s">
        <v>12</v>
      </c>
      <c r="C440" s="2" t="s">
        <v>2837</v>
      </c>
      <c r="D440" s="96">
        <v>12.631190000000004</v>
      </c>
      <c r="E440" s="94" t="s">
        <v>2453</v>
      </c>
      <c r="F440" s="2" t="s">
        <v>2454</v>
      </c>
    </row>
    <row r="441" spans="1:6" hidden="1" x14ac:dyDescent="0.25">
      <c r="A441" s="2" t="s">
        <v>1335</v>
      </c>
      <c r="B441" s="94" t="s">
        <v>12</v>
      </c>
      <c r="C441" s="2" t="s">
        <v>2838</v>
      </c>
      <c r="D441" s="96">
        <v>13.802470000000001</v>
      </c>
      <c r="E441" s="94" t="s">
        <v>2453</v>
      </c>
      <c r="F441" s="2" t="s">
        <v>2454</v>
      </c>
    </row>
    <row r="442" spans="1:6" hidden="1" x14ac:dyDescent="0.25">
      <c r="A442" s="2" t="s">
        <v>1336</v>
      </c>
      <c r="B442" s="94" t="s">
        <v>12</v>
      </c>
      <c r="C442" s="2" t="s">
        <v>2839</v>
      </c>
      <c r="D442" s="96">
        <v>14.973750000000004</v>
      </c>
      <c r="E442" s="94" t="s">
        <v>2453</v>
      </c>
      <c r="F442" s="2" t="s">
        <v>2454</v>
      </c>
    </row>
    <row r="443" spans="1:6" hidden="1" x14ac:dyDescent="0.25">
      <c r="A443" s="2" t="s">
        <v>1337</v>
      </c>
      <c r="B443" s="94" t="s">
        <v>12</v>
      </c>
      <c r="C443" s="2" t="s">
        <v>2840</v>
      </c>
      <c r="D443" s="96">
        <v>16.158340000000003</v>
      </c>
      <c r="E443" s="94" t="s">
        <v>2453</v>
      </c>
      <c r="F443" s="2" t="s">
        <v>2454</v>
      </c>
    </row>
    <row r="444" spans="1:6" hidden="1" x14ac:dyDescent="0.25">
      <c r="A444" s="2" t="s">
        <v>1338</v>
      </c>
      <c r="B444" s="94" t="s">
        <v>12</v>
      </c>
      <c r="C444" s="2" t="s">
        <v>2841</v>
      </c>
      <c r="D444" s="96">
        <v>17.449410000000004</v>
      </c>
      <c r="E444" s="94" t="s">
        <v>2453</v>
      </c>
      <c r="F444" s="2" t="s">
        <v>2454</v>
      </c>
    </row>
    <row r="445" spans="1:6" hidden="1" x14ac:dyDescent="0.25">
      <c r="A445" s="2" t="s">
        <v>1339</v>
      </c>
      <c r="B445" s="94" t="s">
        <v>12</v>
      </c>
      <c r="C445" s="2" t="s">
        <v>2842</v>
      </c>
      <c r="D445" s="96">
        <v>18.740480000000005</v>
      </c>
      <c r="E445" s="94" t="s">
        <v>2453</v>
      </c>
      <c r="F445" s="2" t="s">
        <v>2454</v>
      </c>
    </row>
    <row r="446" spans="1:6" hidden="1" x14ac:dyDescent="0.25">
      <c r="A446" s="2" t="s">
        <v>1340</v>
      </c>
      <c r="B446" s="94" t="s">
        <v>12</v>
      </c>
      <c r="C446" s="2" t="s">
        <v>2843</v>
      </c>
      <c r="D446" s="96">
        <v>20.084790000000002</v>
      </c>
      <c r="E446" s="94" t="s">
        <v>2453</v>
      </c>
      <c r="F446" s="2" t="s">
        <v>2454</v>
      </c>
    </row>
    <row r="447" spans="1:6" hidden="1" x14ac:dyDescent="0.25">
      <c r="A447" s="2" t="s">
        <v>1341</v>
      </c>
      <c r="B447" s="94" t="s">
        <v>12</v>
      </c>
      <c r="C447" s="2" t="s">
        <v>2844</v>
      </c>
      <c r="D447" s="96">
        <v>21.442410000000002</v>
      </c>
      <c r="E447" s="94" t="s">
        <v>2453</v>
      </c>
      <c r="F447" s="2" t="s">
        <v>2454</v>
      </c>
    </row>
    <row r="448" spans="1:6" hidden="1" x14ac:dyDescent="0.25">
      <c r="A448" s="2" t="s">
        <v>1342</v>
      </c>
      <c r="B448" s="94" t="s">
        <v>12</v>
      </c>
      <c r="C448" s="2" t="s">
        <v>2845</v>
      </c>
      <c r="D448" s="96">
        <v>22.32087000000001</v>
      </c>
      <c r="E448" s="94" t="s">
        <v>2453</v>
      </c>
      <c r="F448" s="2" t="s">
        <v>2454</v>
      </c>
    </row>
    <row r="449" spans="1:6" hidden="1" x14ac:dyDescent="0.25">
      <c r="A449" s="2" t="s">
        <v>1343</v>
      </c>
      <c r="B449" s="94" t="s">
        <v>12</v>
      </c>
      <c r="C449" s="2" t="s">
        <v>2846</v>
      </c>
      <c r="D449" s="96">
        <v>23.199330000000003</v>
      </c>
      <c r="E449" s="94" t="s">
        <v>2453</v>
      </c>
      <c r="F449" s="2" t="s">
        <v>2454</v>
      </c>
    </row>
    <row r="450" spans="1:6" hidden="1" x14ac:dyDescent="0.25">
      <c r="A450" s="2" t="s">
        <v>1344</v>
      </c>
      <c r="B450" s="94" t="s">
        <v>12</v>
      </c>
      <c r="C450" s="2" t="s">
        <v>2847</v>
      </c>
      <c r="D450" s="96">
        <v>24.224200000000003</v>
      </c>
      <c r="E450" s="94" t="s">
        <v>2453</v>
      </c>
      <c r="F450" s="2" t="s">
        <v>2454</v>
      </c>
    </row>
    <row r="451" spans="1:6" hidden="1" x14ac:dyDescent="0.25">
      <c r="A451" s="2" t="s">
        <v>1345</v>
      </c>
      <c r="B451" s="94" t="s">
        <v>12</v>
      </c>
      <c r="C451" s="2" t="s">
        <v>2848</v>
      </c>
      <c r="D451" s="96">
        <v>25.262380000000007</v>
      </c>
      <c r="E451" s="94" t="s">
        <v>2453</v>
      </c>
      <c r="F451" s="2" t="s">
        <v>2454</v>
      </c>
    </row>
    <row r="452" spans="1:6" hidden="1" x14ac:dyDescent="0.25">
      <c r="A452" s="2" t="s">
        <v>1346</v>
      </c>
      <c r="B452" s="94" t="s">
        <v>12</v>
      </c>
      <c r="C452" s="2" t="s">
        <v>2849</v>
      </c>
      <c r="D452" s="96">
        <v>25.701610000000002</v>
      </c>
      <c r="E452" s="94" t="s">
        <v>2453</v>
      </c>
      <c r="F452" s="2" t="s">
        <v>2454</v>
      </c>
    </row>
    <row r="453" spans="1:6" hidden="1" x14ac:dyDescent="0.25">
      <c r="A453" s="2" t="s">
        <v>1347</v>
      </c>
      <c r="B453" s="94" t="s">
        <v>12</v>
      </c>
      <c r="C453" s="2" t="s">
        <v>2850</v>
      </c>
      <c r="D453" s="96">
        <v>26.140840000000008</v>
      </c>
      <c r="E453" s="94" t="s">
        <v>2453</v>
      </c>
      <c r="F453" s="2" t="s">
        <v>2454</v>
      </c>
    </row>
    <row r="454" spans="1:6" hidden="1" x14ac:dyDescent="0.25">
      <c r="A454" s="2" t="s">
        <v>1348</v>
      </c>
      <c r="B454" s="94" t="s">
        <v>12</v>
      </c>
      <c r="C454" s="2" t="s">
        <v>2851</v>
      </c>
      <c r="D454" s="96">
        <v>26.726480000000006</v>
      </c>
      <c r="E454" s="94" t="s">
        <v>2453</v>
      </c>
      <c r="F454" s="2" t="s">
        <v>2454</v>
      </c>
    </row>
    <row r="455" spans="1:6" hidden="1" x14ac:dyDescent="0.25">
      <c r="A455" s="2" t="s">
        <v>1349</v>
      </c>
      <c r="B455" s="94" t="s">
        <v>12</v>
      </c>
      <c r="C455" s="2" t="s">
        <v>2852</v>
      </c>
      <c r="D455" s="96">
        <v>27.312120000000007</v>
      </c>
      <c r="E455" s="94" t="s">
        <v>2453</v>
      </c>
      <c r="F455" s="2" t="s">
        <v>2454</v>
      </c>
    </row>
    <row r="456" spans="1:6" hidden="1" x14ac:dyDescent="0.25">
      <c r="A456" s="2" t="s">
        <v>1350</v>
      </c>
      <c r="B456" s="94" t="s">
        <v>12</v>
      </c>
      <c r="C456" s="2" t="s">
        <v>2853</v>
      </c>
      <c r="D456" s="96">
        <v>27.897760000000009</v>
      </c>
      <c r="E456" s="94" t="s">
        <v>2453</v>
      </c>
      <c r="F456" s="2" t="s">
        <v>2454</v>
      </c>
    </row>
    <row r="457" spans="1:6" hidden="1" x14ac:dyDescent="0.25">
      <c r="A457" s="2" t="s">
        <v>1351</v>
      </c>
      <c r="B457" s="94" t="s">
        <v>12</v>
      </c>
      <c r="C457" s="2" t="s">
        <v>2854</v>
      </c>
      <c r="D457" s="96">
        <v>28.483400000000003</v>
      </c>
      <c r="E457" s="94" t="s">
        <v>2453</v>
      </c>
      <c r="F457" s="2" t="s">
        <v>2454</v>
      </c>
    </row>
    <row r="458" spans="1:6" hidden="1" x14ac:dyDescent="0.25">
      <c r="A458" s="2" t="s">
        <v>1352</v>
      </c>
      <c r="B458" s="94" t="s">
        <v>12</v>
      </c>
      <c r="C458" s="2" t="s">
        <v>2855</v>
      </c>
      <c r="D458" s="96">
        <v>29.548200000000008</v>
      </c>
      <c r="E458" s="94" t="s">
        <v>2453</v>
      </c>
      <c r="F458" s="2" t="s">
        <v>2454</v>
      </c>
    </row>
    <row r="459" spans="1:6" hidden="1" x14ac:dyDescent="0.25">
      <c r="A459" s="2" t="s">
        <v>1353</v>
      </c>
      <c r="B459" s="94" t="s">
        <v>12</v>
      </c>
      <c r="C459" s="2" t="s">
        <v>2856</v>
      </c>
      <c r="D459" s="96">
        <v>30.59969000000001</v>
      </c>
      <c r="E459" s="94" t="s">
        <v>2453</v>
      </c>
      <c r="F459" s="2" t="s">
        <v>2454</v>
      </c>
    </row>
    <row r="460" spans="1:6" hidden="1" x14ac:dyDescent="0.25">
      <c r="A460" s="2" t="s">
        <v>1354</v>
      </c>
      <c r="B460" s="94" t="s">
        <v>12</v>
      </c>
      <c r="C460" s="2" t="s">
        <v>2857</v>
      </c>
      <c r="D460" s="96">
        <v>31.012300000000007</v>
      </c>
      <c r="E460" s="94" t="s">
        <v>2453</v>
      </c>
      <c r="F460" s="2" t="s">
        <v>2454</v>
      </c>
    </row>
    <row r="461" spans="1:6" hidden="1" x14ac:dyDescent="0.25">
      <c r="A461" s="2" t="s">
        <v>1355</v>
      </c>
      <c r="B461" s="94" t="s">
        <v>12</v>
      </c>
      <c r="C461" s="2" t="s">
        <v>2858</v>
      </c>
      <c r="D461" s="96">
        <v>31.424910000000004</v>
      </c>
      <c r="E461" s="94" t="s">
        <v>2453</v>
      </c>
      <c r="F461" s="2" t="s">
        <v>2454</v>
      </c>
    </row>
    <row r="462" spans="1:6" hidden="1" x14ac:dyDescent="0.25">
      <c r="A462" s="2" t="s">
        <v>1356</v>
      </c>
      <c r="B462" s="94" t="s">
        <v>12</v>
      </c>
      <c r="C462" s="2" t="s">
        <v>2859</v>
      </c>
      <c r="D462" s="96">
        <v>32.596190000000007</v>
      </c>
      <c r="E462" s="94" t="s">
        <v>2453</v>
      </c>
      <c r="F462" s="2" t="s">
        <v>2454</v>
      </c>
    </row>
    <row r="463" spans="1:6" hidden="1" x14ac:dyDescent="0.25">
      <c r="A463" s="2" t="s">
        <v>1357</v>
      </c>
      <c r="B463" s="94" t="s">
        <v>12</v>
      </c>
      <c r="C463" s="2" t="s">
        <v>2860</v>
      </c>
      <c r="D463" s="96">
        <v>33.76747000000001</v>
      </c>
      <c r="E463" s="94" t="s">
        <v>2453</v>
      </c>
      <c r="F463" s="2" t="s">
        <v>2454</v>
      </c>
    </row>
    <row r="464" spans="1:6" hidden="1" x14ac:dyDescent="0.25">
      <c r="A464" s="2" t="s">
        <v>1358</v>
      </c>
      <c r="B464" s="94" t="s">
        <v>12</v>
      </c>
      <c r="C464" s="2" t="s">
        <v>2861</v>
      </c>
      <c r="D464" s="96">
        <v>34.512830000000008</v>
      </c>
      <c r="E464" s="94" t="s">
        <v>2453</v>
      </c>
      <c r="F464" s="2" t="s">
        <v>2454</v>
      </c>
    </row>
    <row r="465" spans="1:6" hidden="1" x14ac:dyDescent="0.25">
      <c r="A465" s="2" t="s">
        <v>1359</v>
      </c>
      <c r="B465" s="94" t="s">
        <v>12</v>
      </c>
      <c r="C465" s="2" t="s">
        <v>2862</v>
      </c>
      <c r="D465" s="96">
        <v>35.244880000000009</v>
      </c>
      <c r="E465" s="94" t="s">
        <v>2453</v>
      </c>
      <c r="F465" s="2" t="s">
        <v>2454</v>
      </c>
    </row>
    <row r="466" spans="1:6" hidden="1" x14ac:dyDescent="0.25">
      <c r="A466" s="2" t="s">
        <v>1360</v>
      </c>
      <c r="B466" s="94" t="s">
        <v>12</v>
      </c>
      <c r="C466" s="2" t="s">
        <v>2863</v>
      </c>
      <c r="D466" s="96">
        <v>36.416160000000005</v>
      </c>
      <c r="E466" s="94" t="s">
        <v>2453</v>
      </c>
      <c r="F466" s="2" t="s">
        <v>2454</v>
      </c>
    </row>
    <row r="467" spans="1:6" hidden="1" x14ac:dyDescent="0.25">
      <c r="A467" s="2" t="s">
        <v>1361</v>
      </c>
      <c r="B467" s="94" t="s">
        <v>12</v>
      </c>
      <c r="C467" s="2" t="s">
        <v>2864</v>
      </c>
      <c r="D467" s="96">
        <v>37.587440000000001</v>
      </c>
      <c r="E467" s="94" t="s">
        <v>2453</v>
      </c>
      <c r="F467" s="2" t="s">
        <v>2454</v>
      </c>
    </row>
    <row r="468" spans="1:6" hidden="1" x14ac:dyDescent="0.25">
      <c r="A468" s="2" t="s">
        <v>1362</v>
      </c>
      <c r="B468" s="94" t="s">
        <v>12</v>
      </c>
      <c r="C468" s="2" t="s">
        <v>2865</v>
      </c>
      <c r="D468" s="96">
        <v>38.41266000000001</v>
      </c>
      <c r="E468" s="94" t="s">
        <v>2453</v>
      </c>
      <c r="F468" s="2" t="s">
        <v>2454</v>
      </c>
    </row>
    <row r="469" spans="1:6" hidden="1" x14ac:dyDescent="0.25">
      <c r="A469" s="2" t="s">
        <v>1363</v>
      </c>
      <c r="B469" s="94" t="s">
        <v>12</v>
      </c>
      <c r="C469" s="2" t="s">
        <v>2866</v>
      </c>
      <c r="D469" s="96">
        <v>39.237880000000011</v>
      </c>
      <c r="E469" s="94" t="s">
        <v>2453</v>
      </c>
      <c r="F469" s="2" t="s">
        <v>2454</v>
      </c>
    </row>
    <row r="470" spans="1:6" hidden="1" x14ac:dyDescent="0.25">
      <c r="A470" s="2" t="s">
        <v>1364</v>
      </c>
      <c r="B470" s="94" t="s">
        <v>12</v>
      </c>
      <c r="C470" s="2" t="s">
        <v>2867</v>
      </c>
      <c r="D470" s="96">
        <v>40.262750000000011</v>
      </c>
      <c r="E470" s="94" t="s">
        <v>2453</v>
      </c>
      <c r="F470" s="2" t="s">
        <v>2454</v>
      </c>
    </row>
    <row r="471" spans="1:6" hidden="1" x14ac:dyDescent="0.25">
      <c r="A471" s="2" t="s">
        <v>1365</v>
      </c>
      <c r="B471" s="94" t="s">
        <v>12</v>
      </c>
      <c r="C471" s="2" t="s">
        <v>2868</v>
      </c>
      <c r="D471" s="96">
        <v>41.287620000000011</v>
      </c>
      <c r="E471" s="94" t="s">
        <v>2453</v>
      </c>
      <c r="F471" s="2" t="s">
        <v>2454</v>
      </c>
    </row>
    <row r="472" spans="1:6" hidden="1" x14ac:dyDescent="0.25">
      <c r="A472" s="2" t="s">
        <v>1366</v>
      </c>
      <c r="B472" s="94" t="s">
        <v>12</v>
      </c>
      <c r="C472" s="2" t="s">
        <v>2869</v>
      </c>
      <c r="D472" s="96">
        <v>41.939810000000008</v>
      </c>
      <c r="E472" s="94" t="s">
        <v>2453</v>
      </c>
      <c r="F472" s="2" t="s">
        <v>2454</v>
      </c>
    </row>
    <row r="473" spans="1:6" hidden="1" x14ac:dyDescent="0.25">
      <c r="A473" s="2" t="s">
        <v>1367</v>
      </c>
      <c r="B473" s="94" t="s">
        <v>12</v>
      </c>
      <c r="C473" s="2" t="s">
        <v>2870</v>
      </c>
      <c r="D473" s="96">
        <v>42.578690000000009</v>
      </c>
      <c r="E473" s="94" t="s">
        <v>2453</v>
      </c>
      <c r="F473" s="2" t="s">
        <v>2454</v>
      </c>
    </row>
    <row r="474" spans="1:6" hidden="1" x14ac:dyDescent="0.25">
      <c r="A474" s="2" t="s">
        <v>1368</v>
      </c>
      <c r="B474" s="94" t="s">
        <v>12</v>
      </c>
      <c r="C474" s="2" t="s">
        <v>2871</v>
      </c>
      <c r="D474" s="96">
        <v>43.310740000000017</v>
      </c>
      <c r="E474" s="94" t="s">
        <v>2453</v>
      </c>
      <c r="F474" s="2" t="s">
        <v>2454</v>
      </c>
    </row>
    <row r="475" spans="1:6" hidden="1" x14ac:dyDescent="0.25">
      <c r="A475" s="2" t="s">
        <v>1369</v>
      </c>
      <c r="B475" s="94" t="s">
        <v>12</v>
      </c>
      <c r="C475" s="2" t="s">
        <v>2872</v>
      </c>
      <c r="D475" s="96">
        <v>44.056100000000015</v>
      </c>
      <c r="E475" s="94" t="s">
        <v>2453</v>
      </c>
      <c r="F475" s="2" t="s">
        <v>2454</v>
      </c>
    </row>
    <row r="476" spans="1:6" hidden="1" x14ac:dyDescent="0.25">
      <c r="A476" s="2" t="s">
        <v>1370</v>
      </c>
      <c r="B476" s="94" t="s">
        <v>12</v>
      </c>
      <c r="C476" s="2" t="s">
        <v>2873</v>
      </c>
      <c r="D476" s="96">
        <v>45.280620000000013</v>
      </c>
      <c r="E476" s="94" t="s">
        <v>2453</v>
      </c>
      <c r="F476" s="2" t="s">
        <v>2454</v>
      </c>
    </row>
    <row r="477" spans="1:6" hidden="1" x14ac:dyDescent="0.25">
      <c r="A477" s="2" t="s">
        <v>1371</v>
      </c>
      <c r="B477" s="94" t="s">
        <v>12</v>
      </c>
      <c r="C477" s="2" t="s">
        <v>2874</v>
      </c>
      <c r="D477" s="96">
        <v>46.518450000000016</v>
      </c>
      <c r="E477" s="94" t="s">
        <v>2453</v>
      </c>
      <c r="F477" s="2" t="s">
        <v>2454</v>
      </c>
    </row>
    <row r="478" spans="1:6" hidden="1" x14ac:dyDescent="0.25">
      <c r="A478" s="2" t="s">
        <v>1372</v>
      </c>
      <c r="B478" s="94" t="s">
        <v>12</v>
      </c>
      <c r="C478" s="2" t="s">
        <v>2875</v>
      </c>
      <c r="D478" s="96">
        <v>47.490080000000013</v>
      </c>
      <c r="E478" s="94" t="s">
        <v>2453</v>
      </c>
      <c r="F478" s="2" t="s">
        <v>2454</v>
      </c>
    </row>
    <row r="479" spans="1:6" hidden="1" x14ac:dyDescent="0.25">
      <c r="A479" s="2" t="s">
        <v>1373</v>
      </c>
      <c r="B479" s="94" t="s">
        <v>12</v>
      </c>
      <c r="C479" s="2" t="s">
        <v>2876</v>
      </c>
      <c r="D479" s="96">
        <v>48.461710000000011</v>
      </c>
      <c r="E479" s="94" t="s">
        <v>2453</v>
      </c>
      <c r="F479" s="2" t="s">
        <v>2454</v>
      </c>
    </row>
    <row r="480" spans="1:6" hidden="1" x14ac:dyDescent="0.25">
      <c r="A480" s="2" t="s">
        <v>1374</v>
      </c>
      <c r="B480" s="94" t="s">
        <v>12</v>
      </c>
      <c r="C480" s="2" t="s">
        <v>2877</v>
      </c>
      <c r="D480" s="96">
        <v>49.047350000000016</v>
      </c>
      <c r="E480" s="94" t="s">
        <v>2453</v>
      </c>
      <c r="F480" s="2" t="s">
        <v>2454</v>
      </c>
    </row>
    <row r="481" spans="1:6" hidden="1" x14ac:dyDescent="0.25">
      <c r="A481" s="2" t="s">
        <v>1375</v>
      </c>
      <c r="B481" s="94" t="s">
        <v>12</v>
      </c>
      <c r="C481" s="2" t="s">
        <v>2878</v>
      </c>
      <c r="D481" s="96">
        <v>49.632990000000021</v>
      </c>
      <c r="E481" s="94" t="s">
        <v>2453</v>
      </c>
      <c r="F481" s="2" t="s">
        <v>2454</v>
      </c>
    </row>
    <row r="482" spans="1:6" hidden="1" x14ac:dyDescent="0.25">
      <c r="A482" s="2" t="s">
        <v>1376</v>
      </c>
      <c r="B482" s="94" t="s">
        <v>12</v>
      </c>
      <c r="C482" s="2" t="s">
        <v>2879</v>
      </c>
      <c r="D482" s="96">
        <v>50.657860000000021</v>
      </c>
      <c r="E482" s="94" t="s">
        <v>2453</v>
      </c>
      <c r="F482" s="2" t="s">
        <v>2454</v>
      </c>
    </row>
    <row r="483" spans="1:6" hidden="1" x14ac:dyDescent="0.25">
      <c r="A483" s="2" t="s">
        <v>1377</v>
      </c>
      <c r="B483" s="94" t="s">
        <v>12</v>
      </c>
      <c r="C483" s="2" t="s">
        <v>2880</v>
      </c>
      <c r="D483" s="96">
        <v>51.682730000000006</v>
      </c>
      <c r="E483" s="94" t="s">
        <v>2453</v>
      </c>
      <c r="F483" s="2" t="s">
        <v>2454</v>
      </c>
    </row>
    <row r="484" spans="1:6" hidden="1" x14ac:dyDescent="0.25">
      <c r="A484" s="2" t="s">
        <v>1378</v>
      </c>
      <c r="B484" s="94" t="s">
        <v>12</v>
      </c>
      <c r="C484" s="2" t="s">
        <v>2881</v>
      </c>
      <c r="D484" s="96">
        <v>52.561190000000018</v>
      </c>
      <c r="E484" s="94" t="s">
        <v>2453</v>
      </c>
      <c r="F484" s="2" t="s">
        <v>2454</v>
      </c>
    </row>
    <row r="485" spans="1:6" hidden="1" x14ac:dyDescent="0.25">
      <c r="A485" s="2" t="s">
        <v>1379</v>
      </c>
      <c r="B485" s="94" t="s">
        <v>12</v>
      </c>
      <c r="C485" s="2" t="s">
        <v>2882</v>
      </c>
      <c r="D485" s="96">
        <v>53.452960000000012</v>
      </c>
      <c r="E485" s="94" t="s">
        <v>2453</v>
      </c>
      <c r="F485" s="2" t="s">
        <v>2454</v>
      </c>
    </row>
    <row r="486" spans="1:6" hidden="1" x14ac:dyDescent="0.25">
      <c r="A486" s="2" t="s">
        <v>1380</v>
      </c>
      <c r="B486" s="94" t="s">
        <v>12</v>
      </c>
      <c r="C486" s="2" t="s">
        <v>2883</v>
      </c>
      <c r="D486" s="96">
        <v>54.331420000000008</v>
      </c>
      <c r="E486" s="94" t="s">
        <v>2453</v>
      </c>
      <c r="F486" s="2" t="s">
        <v>2454</v>
      </c>
    </row>
    <row r="487" spans="1:6" hidden="1" x14ac:dyDescent="0.25">
      <c r="A487" s="2" t="s">
        <v>1381</v>
      </c>
      <c r="B487" s="94" t="s">
        <v>12</v>
      </c>
      <c r="C487" s="2" t="s">
        <v>2884</v>
      </c>
      <c r="D487" s="96">
        <v>55.209880000000005</v>
      </c>
      <c r="E487" s="94" t="s">
        <v>2453</v>
      </c>
      <c r="F487" s="2" t="s">
        <v>2454</v>
      </c>
    </row>
    <row r="488" spans="1:6" hidden="1" x14ac:dyDescent="0.25">
      <c r="A488" s="2" t="s">
        <v>1382</v>
      </c>
      <c r="B488" s="94" t="s">
        <v>12</v>
      </c>
      <c r="C488" s="2" t="s">
        <v>2885</v>
      </c>
      <c r="D488" s="96">
        <v>56.088340000000017</v>
      </c>
      <c r="E488" s="94" t="s">
        <v>2453</v>
      </c>
      <c r="F488" s="2" t="s">
        <v>2454</v>
      </c>
    </row>
    <row r="489" spans="1:6" hidden="1" x14ac:dyDescent="0.25">
      <c r="A489" s="2" t="s">
        <v>1383</v>
      </c>
      <c r="B489" s="94" t="s">
        <v>12</v>
      </c>
      <c r="C489" s="2" t="s">
        <v>2886</v>
      </c>
      <c r="D489" s="96">
        <v>56.966800000000006</v>
      </c>
      <c r="E489" s="94" t="s">
        <v>2453</v>
      </c>
      <c r="F489" s="2" t="s">
        <v>2454</v>
      </c>
    </row>
    <row r="490" spans="1:6" hidden="1" x14ac:dyDescent="0.25">
      <c r="A490" s="2" t="s">
        <v>1384</v>
      </c>
      <c r="B490" s="94" t="s">
        <v>12</v>
      </c>
      <c r="C490" s="2" t="s">
        <v>2887</v>
      </c>
      <c r="D490" s="96">
        <v>57.565750000000016</v>
      </c>
      <c r="E490" s="94" t="s">
        <v>2453</v>
      </c>
      <c r="F490" s="2" t="s">
        <v>2454</v>
      </c>
    </row>
    <row r="491" spans="1:6" hidden="1" x14ac:dyDescent="0.25">
      <c r="A491" s="2" t="s">
        <v>1385</v>
      </c>
      <c r="B491" s="94" t="s">
        <v>12</v>
      </c>
      <c r="C491" s="2" t="s">
        <v>2888</v>
      </c>
      <c r="D491" s="96">
        <v>58.151390000000021</v>
      </c>
      <c r="E491" s="94" t="s">
        <v>2453</v>
      </c>
      <c r="F491" s="2" t="s">
        <v>2454</v>
      </c>
    </row>
    <row r="492" spans="1:6" hidden="1" x14ac:dyDescent="0.25">
      <c r="A492" s="2" t="s">
        <v>1386</v>
      </c>
      <c r="B492" s="94" t="s">
        <v>12</v>
      </c>
      <c r="C492" s="2" t="s">
        <v>2889</v>
      </c>
      <c r="D492" s="96">
        <v>59.02985000000001</v>
      </c>
      <c r="E492" s="94" t="s">
        <v>2453</v>
      </c>
      <c r="F492" s="2" t="s">
        <v>2454</v>
      </c>
    </row>
    <row r="493" spans="1:6" hidden="1" x14ac:dyDescent="0.25">
      <c r="A493" s="2" t="s">
        <v>1387</v>
      </c>
      <c r="B493" s="94" t="s">
        <v>12</v>
      </c>
      <c r="C493" s="2" t="s">
        <v>2890</v>
      </c>
      <c r="D493" s="96">
        <v>59.908310000000014</v>
      </c>
      <c r="E493" s="94" t="s">
        <v>2453</v>
      </c>
      <c r="F493" s="2" t="s">
        <v>2454</v>
      </c>
    </row>
    <row r="494" spans="1:6" hidden="1" x14ac:dyDescent="0.25">
      <c r="A494" s="2" t="s">
        <v>1388</v>
      </c>
      <c r="B494" s="94" t="s">
        <v>12</v>
      </c>
      <c r="C494" s="2" t="s">
        <v>2891</v>
      </c>
      <c r="D494" s="96">
        <v>18.378448000000006</v>
      </c>
      <c r="E494" s="94" t="s">
        <v>2453</v>
      </c>
      <c r="F494" s="2" t="s">
        <v>2454</v>
      </c>
    </row>
    <row r="495" spans="1:6" hidden="1" x14ac:dyDescent="0.25">
      <c r="A495" s="2" t="s">
        <v>1390</v>
      </c>
      <c r="B495" s="94" t="s">
        <v>12</v>
      </c>
      <c r="C495" s="2" t="s">
        <v>2892</v>
      </c>
      <c r="D495" s="96">
        <v>18.378448000000006</v>
      </c>
      <c r="E495" s="94" t="s">
        <v>2453</v>
      </c>
      <c r="F495" s="2" t="s">
        <v>2454</v>
      </c>
    </row>
    <row r="496" spans="1:6" hidden="1" x14ac:dyDescent="0.25">
      <c r="A496" s="2" t="s">
        <v>1391</v>
      </c>
      <c r="B496" s="94" t="s">
        <v>12</v>
      </c>
      <c r="C496" s="2" t="s">
        <v>2893</v>
      </c>
      <c r="D496" s="96">
        <v>19.847872000000006</v>
      </c>
      <c r="E496" s="94" t="s">
        <v>2453</v>
      </c>
      <c r="F496" s="2" t="s">
        <v>2454</v>
      </c>
    </row>
    <row r="497" spans="1:6" hidden="1" x14ac:dyDescent="0.25">
      <c r="A497" s="2" t="s">
        <v>1392</v>
      </c>
      <c r="B497" s="94" t="s">
        <v>12</v>
      </c>
      <c r="C497" s="2" t="s">
        <v>2894</v>
      </c>
      <c r="D497" s="96">
        <v>21.317296000000006</v>
      </c>
      <c r="E497" s="94" t="s">
        <v>2453</v>
      </c>
      <c r="F497" s="2" t="s">
        <v>2454</v>
      </c>
    </row>
    <row r="498" spans="1:6" hidden="1" x14ac:dyDescent="0.25">
      <c r="A498" s="2" t="s">
        <v>1393</v>
      </c>
      <c r="B498" s="94" t="s">
        <v>12</v>
      </c>
      <c r="C498" s="2" t="s">
        <v>2895</v>
      </c>
      <c r="D498" s="96">
        <v>23.148752000000005</v>
      </c>
      <c r="E498" s="94" t="s">
        <v>2453</v>
      </c>
      <c r="F498" s="2" t="s">
        <v>2454</v>
      </c>
    </row>
    <row r="499" spans="1:6" hidden="1" x14ac:dyDescent="0.25">
      <c r="A499" s="2" t="s">
        <v>1394</v>
      </c>
      <c r="B499" s="94" t="s">
        <v>12</v>
      </c>
      <c r="C499" s="2" t="s">
        <v>2896</v>
      </c>
      <c r="D499" s="96">
        <v>24.980208000000008</v>
      </c>
      <c r="E499" s="94" t="s">
        <v>2453</v>
      </c>
      <c r="F499" s="2" t="s">
        <v>2454</v>
      </c>
    </row>
    <row r="500" spans="1:6" hidden="1" x14ac:dyDescent="0.25">
      <c r="A500" s="2" t="s">
        <v>1395</v>
      </c>
      <c r="B500" s="94" t="s">
        <v>12</v>
      </c>
      <c r="C500" s="2" t="s">
        <v>2897</v>
      </c>
      <c r="D500" s="96">
        <v>26.087600000000005</v>
      </c>
      <c r="E500" s="94" t="s">
        <v>2453</v>
      </c>
      <c r="F500" s="2" t="s">
        <v>2454</v>
      </c>
    </row>
    <row r="501" spans="1:6" hidden="1" x14ac:dyDescent="0.25">
      <c r="A501" s="2" t="s">
        <v>1396</v>
      </c>
      <c r="B501" s="94" t="s">
        <v>12</v>
      </c>
      <c r="C501" s="2" t="s">
        <v>2898</v>
      </c>
      <c r="D501" s="96">
        <v>27.19499200000001</v>
      </c>
      <c r="E501" s="94" t="s">
        <v>2453</v>
      </c>
      <c r="F501" s="2" t="s">
        <v>2454</v>
      </c>
    </row>
    <row r="502" spans="1:6" hidden="1" x14ac:dyDescent="0.25">
      <c r="A502" s="2" t="s">
        <v>1397</v>
      </c>
      <c r="B502" s="94" t="s">
        <v>12</v>
      </c>
      <c r="C502" s="2" t="s">
        <v>2899</v>
      </c>
      <c r="D502" s="96">
        <v>28.281088000000008</v>
      </c>
      <c r="E502" s="94" t="s">
        <v>2453</v>
      </c>
      <c r="F502" s="2" t="s">
        <v>2454</v>
      </c>
    </row>
    <row r="503" spans="1:6" hidden="1" x14ac:dyDescent="0.25">
      <c r="A503" s="2" t="s">
        <v>1398</v>
      </c>
      <c r="B503" s="94" t="s">
        <v>12</v>
      </c>
      <c r="C503" s="2" t="s">
        <v>2900</v>
      </c>
      <c r="D503" s="96">
        <v>29.388480000000008</v>
      </c>
      <c r="E503" s="94" t="s">
        <v>2453</v>
      </c>
      <c r="F503" s="2" t="s">
        <v>2454</v>
      </c>
    </row>
    <row r="504" spans="1:6" hidden="1" x14ac:dyDescent="0.25">
      <c r="A504" s="2" t="s">
        <v>1399</v>
      </c>
      <c r="B504" s="94" t="s">
        <v>12</v>
      </c>
      <c r="C504" s="2" t="s">
        <v>2901</v>
      </c>
      <c r="D504" s="96">
        <v>30.495872000000009</v>
      </c>
      <c r="E504" s="94" t="s">
        <v>2453</v>
      </c>
      <c r="F504" s="2" t="s">
        <v>2454</v>
      </c>
    </row>
    <row r="505" spans="1:6" hidden="1" x14ac:dyDescent="0.25">
      <c r="A505" s="2" t="s">
        <v>1400</v>
      </c>
      <c r="B505" s="94" t="s">
        <v>12</v>
      </c>
      <c r="C505" s="2" t="s">
        <v>2902</v>
      </c>
      <c r="D505" s="96">
        <v>31.603264000000006</v>
      </c>
      <c r="E505" s="94" t="s">
        <v>2453</v>
      </c>
      <c r="F505" s="2" t="s">
        <v>2454</v>
      </c>
    </row>
    <row r="506" spans="1:6" hidden="1" x14ac:dyDescent="0.25">
      <c r="A506" s="2" t="s">
        <v>1401</v>
      </c>
      <c r="B506" s="94" t="s">
        <v>12</v>
      </c>
      <c r="C506" s="2" t="s">
        <v>2903</v>
      </c>
      <c r="D506" s="96">
        <v>32.689360000000015</v>
      </c>
      <c r="E506" s="94" t="s">
        <v>2453</v>
      </c>
      <c r="F506" s="2" t="s">
        <v>2454</v>
      </c>
    </row>
    <row r="507" spans="1:6" hidden="1" x14ac:dyDescent="0.25">
      <c r="A507" s="2" t="s">
        <v>1402</v>
      </c>
      <c r="B507" s="94" t="s">
        <v>12</v>
      </c>
      <c r="C507" s="2" t="s">
        <v>2904</v>
      </c>
      <c r="D507" s="96">
        <v>33.796752000000005</v>
      </c>
      <c r="E507" s="94" t="s">
        <v>2453</v>
      </c>
      <c r="F507" s="2" t="s">
        <v>2454</v>
      </c>
    </row>
    <row r="508" spans="1:6" hidden="1" x14ac:dyDescent="0.25">
      <c r="A508" s="2" t="s">
        <v>1403</v>
      </c>
      <c r="B508" s="94" t="s">
        <v>12</v>
      </c>
      <c r="C508" s="2" t="s">
        <v>2905</v>
      </c>
      <c r="D508" s="96">
        <v>34.54211200000001</v>
      </c>
      <c r="E508" s="94" t="s">
        <v>2453</v>
      </c>
      <c r="F508" s="2" t="s">
        <v>2454</v>
      </c>
    </row>
    <row r="509" spans="1:6" hidden="1" x14ac:dyDescent="0.25">
      <c r="A509" s="2" t="s">
        <v>1404</v>
      </c>
      <c r="B509" s="94" t="s">
        <v>12</v>
      </c>
      <c r="C509" s="2" t="s">
        <v>2906</v>
      </c>
      <c r="D509" s="96">
        <v>35.266176000000009</v>
      </c>
      <c r="E509" s="94" t="s">
        <v>2453</v>
      </c>
      <c r="F509" s="2" t="s">
        <v>2454</v>
      </c>
    </row>
    <row r="510" spans="1:6" hidden="1" x14ac:dyDescent="0.25">
      <c r="A510" s="2" t="s">
        <v>1405</v>
      </c>
      <c r="B510" s="94" t="s">
        <v>12</v>
      </c>
      <c r="C510" s="2" t="s">
        <v>2907</v>
      </c>
      <c r="D510" s="96">
        <v>36.011536000000014</v>
      </c>
      <c r="E510" s="94" t="s">
        <v>2453</v>
      </c>
      <c r="F510" s="2" t="s">
        <v>2454</v>
      </c>
    </row>
    <row r="511" spans="1:6" hidden="1" x14ac:dyDescent="0.25">
      <c r="A511" s="2" t="s">
        <v>1406</v>
      </c>
      <c r="B511" s="94" t="s">
        <v>12</v>
      </c>
      <c r="C511" s="2" t="s">
        <v>2908</v>
      </c>
      <c r="D511" s="96">
        <v>36.735600000000012</v>
      </c>
      <c r="E511" s="94" t="s">
        <v>2453</v>
      </c>
      <c r="F511" s="2" t="s">
        <v>2454</v>
      </c>
    </row>
    <row r="512" spans="1:6" hidden="1" x14ac:dyDescent="0.25">
      <c r="A512" s="2" t="s">
        <v>1407</v>
      </c>
      <c r="B512" s="94" t="s">
        <v>12</v>
      </c>
      <c r="C512" s="2" t="s">
        <v>2909</v>
      </c>
      <c r="D512" s="96">
        <v>37.842992000000017</v>
      </c>
      <c r="E512" s="94" t="s">
        <v>2453</v>
      </c>
      <c r="F512" s="2" t="s">
        <v>2454</v>
      </c>
    </row>
    <row r="513" spans="1:6" hidden="1" x14ac:dyDescent="0.25">
      <c r="A513" s="2" t="s">
        <v>1408</v>
      </c>
      <c r="B513" s="94" t="s">
        <v>12</v>
      </c>
      <c r="C513" s="2" t="s">
        <v>2910</v>
      </c>
      <c r="D513" s="96">
        <v>38.950384000000014</v>
      </c>
      <c r="E513" s="94" t="s">
        <v>2453</v>
      </c>
      <c r="F513" s="2" t="s">
        <v>2454</v>
      </c>
    </row>
    <row r="514" spans="1:6" hidden="1" x14ac:dyDescent="0.25">
      <c r="A514" s="2" t="s">
        <v>1409</v>
      </c>
      <c r="B514" s="94" t="s">
        <v>12</v>
      </c>
      <c r="C514" s="2" t="s">
        <v>2911</v>
      </c>
      <c r="D514" s="96">
        <v>39.674448000000005</v>
      </c>
      <c r="E514" s="94" t="s">
        <v>2453</v>
      </c>
      <c r="F514" s="2" t="s">
        <v>2454</v>
      </c>
    </row>
    <row r="515" spans="1:6" hidden="1" x14ac:dyDescent="0.25">
      <c r="A515" s="2" t="s">
        <v>1410</v>
      </c>
      <c r="B515" s="94" t="s">
        <v>12</v>
      </c>
      <c r="C515" s="2" t="s">
        <v>2912</v>
      </c>
      <c r="D515" s="96">
        <v>40.41980800000001</v>
      </c>
      <c r="E515" s="94" t="s">
        <v>2453</v>
      </c>
      <c r="F515" s="2" t="s">
        <v>2454</v>
      </c>
    </row>
    <row r="516" spans="1:6" hidden="1" x14ac:dyDescent="0.25">
      <c r="A516" s="2" t="s">
        <v>1411</v>
      </c>
      <c r="B516" s="94" t="s">
        <v>12</v>
      </c>
      <c r="C516" s="2" t="s">
        <v>2913</v>
      </c>
      <c r="D516" s="96">
        <v>41.143872000000009</v>
      </c>
      <c r="E516" s="94" t="s">
        <v>2453</v>
      </c>
      <c r="F516" s="2" t="s">
        <v>2454</v>
      </c>
    </row>
    <row r="517" spans="1:6" hidden="1" x14ac:dyDescent="0.25">
      <c r="A517" s="2" t="s">
        <v>1412</v>
      </c>
      <c r="B517" s="94" t="s">
        <v>12</v>
      </c>
      <c r="C517" s="2" t="s">
        <v>2914</v>
      </c>
      <c r="D517" s="96">
        <v>41.889232000000014</v>
      </c>
      <c r="E517" s="94" t="s">
        <v>2453</v>
      </c>
      <c r="F517" s="2" t="s">
        <v>2454</v>
      </c>
    </row>
    <row r="518" spans="1:6" hidden="1" x14ac:dyDescent="0.25">
      <c r="A518" s="2" t="s">
        <v>1413</v>
      </c>
      <c r="B518" s="94" t="s">
        <v>12</v>
      </c>
      <c r="C518" s="2" t="s">
        <v>2915</v>
      </c>
      <c r="D518" s="96">
        <v>42.975328000000019</v>
      </c>
      <c r="E518" s="94" t="s">
        <v>2453</v>
      </c>
      <c r="F518" s="2" t="s">
        <v>2454</v>
      </c>
    </row>
    <row r="519" spans="1:6" hidden="1" x14ac:dyDescent="0.25">
      <c r="A519" s="2" t="s">
        <v>1414</v>
      </c>
      <c r="B519" s="94" t="s">
        <v>12</v>
      </c>
      <c r="C519" s="2" t="s">
        <v>2916</v>
      </c>
      <c r="D519" s="96">
        <v>44.082720000000009</v>
      </c>
      <c r="E519" s="94" t="s">
        <v>2453</v>
      </c>
      <c r="F519" s="2" t="s">
        <v>2454</v>
      </c>
    </row>
    <row r="520" spans="1:6" hidden="1" x14ac:dyDescent="0.25">
      <c r="A520" s="2" t="s">
        <v>1415</v>
      </c>
      <c r="B520" s="94" t="s">
        <v>12</v>
      </c>
      <c r="C520" s="2" t="s">
        <v>2917</v>
      </c>
      <c r="D520" s="96">
        <v>45.190112000000006</v>
      </c>
      <c r="E520" s="94" t="s">
        <v>2453</v>
      </c>
      <c r="F520" s="2" t="s">
        <v>2454</v>
      </c>
    </row>
    <row r="521" spans="1:6" hidden="1" x14ac:dyDescent="0.25">
      <c r="A521" s="2" t="s">
        <v>1416</v>
      </c>
      <c r="B521" s="94" t="s">
        <v>12</v>
      </c>
      <c r="C521" s="2" t="s">
        <v>2918</v>
      </c>
      <c r="D521" s="96">
        <v>46.297504000000011</v>
      </c>
      <c r="E521" s="94" t="s">
        <v>2453</v>
      </c>
      <c r="F521" s="2" t="s">
        <v>2454</v>
      </c>
    </row>
    <row r="522" spans="1:6" hidden="1" x14ac:dyDescent="0.25">
      <c r="A522" s="2" t="s">
        <v>1417</v>
      </c>
      <c r="B522" s="94" t="s">
        <v>12</v>
      </c>
      <c r="C522" s="2" t="s">
        <v>2919</v>
      </c>
      <c r="D522" s="96">
        <v>47.383600000000015</v>
      </c>
      <c r="E522" s="94" t="s">
        <v>2453</v>
      </c>
      <c r="F522" s="2" t="s">
        <v>2454</v>
      </c>
    </row>
    <row r="523" spans="1:6" hidden="1" x14ac:dyDescent="0.25">
      <c r="A523" s="2" t="s">
        <v>1418</v>
      </c>
      <c r="B523" s="94" t="s">
        <v>12</v>
      </c>
      <c r="C523" s="2" t="s">
        <v>2920</v>
      </c>
      <c r="D523" s="96">
        <v>48.490992000000013</v>
      </c>
      <c r="E523" s="94" t="s">
        <v>2453</v>
      </c>
      <c r="F523" s="2" t="s">
        <v>2454</v>
      </c>
    </row>
    <row r="524" spans="1:6" hidden="1" x14ac:dyDescent="0.25">
      <c r="A524" s="2" t="s">
        <v>1419</v>
      </c>
      <c r="B524" s="94" t="s">
        <v>12</v>
      </c>
      <c r="C524" s="2" t="s">
        <v>2921</v>
      </c>
      <c r="D524" s="96">
        <v>49.960416000000016</v>
      </c>
      <c r="E524" s="94" t="s">
        <v>2453</v>
      </c>
      <c r="F524" s="2" t="s">
        <v>2454</v>
      </c>
    </row>
    <row r="525" spans="1:6" hidden="1" x14ac:dyDescent="0.25">
      <c r="A525" s="2" t="s">
        <v>1420</v>
      </c>
      <c r="B525" s="94" t="s">
        <v>12</v>
      </c>
      <c r="C525" s="2" t="s">
        <v>2922</v>
      </c>
      <c r="D525" s="96">
        <v>51.429840000000013</v>
      </c>
      <c r="E525" s="94" t="s">
        <v>2453</v>
      </c>
      <c r="F525" s="2" t="s">
        <v>2454</v>
      </c>
    </row>
    <row r="526" spans="1:6" hidden="1" x14ac:dyDescent="0.25">
      <c r="A526" s="2" t="s">
        <v>1421</v>
      </c>
      <c r="B526" s="94" t="s">
        <v>12</v>
      </c>
      <c r="C526" s="2" t="s">
        <v>2923</v>
      </c>
      <c r="D526" s="96">
        <v>52.537232000000017</v>
      </c>
      <c r="E526" s="94" t="s">
        <v>2453</v>
      </c>
      <c r="F526" s="2" t="s">
        <v>2454</v>
      </c>
    </row>
    <row r="527" spans="1:6" hidden="1" x14ac:dyDescent="0.25">
      <c r="A527" s="2" t="s">
        <v>1422</v>
      </c>
      <c r="B527" s="94" t="s">
        <v>12</v>
      </c>
      <c r="C527" s="2" t="s">
        <v>2924</v>
      </c>
      <c r="D527" s="96">
        <v>53.644624000000022</v>
      </c>
      <c r="E527" s="94" t="s">
        <v>2453</v>
      </c>
      <c r="F527" s="2" t="s">
        <v>2454</v>
      </c>
    </row>
    <row r="528" spans="1:6" hidden="1" x14ac:dyDescent="0.25">
      <c r="A528" s="2" t="s">
        <v>1423</v>
      </c>
      <c r="B528" s="94" t="s">
        <v>12</v>
      </c>
      <c r="C528" s="2" t="s">
        <v>2925</v>
      </c>
      <c r="D528" s="96">
        <v>54.36868800000002</v>
      </c>
      <c r="E528" s="94" t="s">
        <v>2453</v>
      </c>
      <c r="F528" s="2" t="s">
        <v>2454</v>
      </c>
    </row>
    <row r="529" spans="1:6" hidden="1" x14ac:dyDescent="0.25">
      <c r="A529" s="2" t="s">
        <v>1424</v>
      </c>
      <c r="B529" s="94" t="s">
        <v>12</v>
      </c>
      <c r="C529" s="2" t="s">
        <v>2926</v>
      </c>
      <c r="D529" s="96">
        <v>55.114048000000018</v>
      </c>
      <c r="E529" s="94" t="s">
        <v>2453</v>
      </c>
      <c r="F529" s="2" t="s">
        <v>2454</v>
      </c>
    </row>
    <row r="530" spans="1:6" hidden="1" x14ac:dyDescent="0.25">
      <c r="A530" s="2" t="s">
        <v>1425</v>
      </c>
      <c r="B530" s="94" t="s">
        <v>12</v>
      </c>
      <c r="C530" s="2" t="s">
        <v>2927</v>
      </c>
      <c r="D530" s="96">
        <v>56.200144000000023</v>
      </c>
      <c r="E530" s="94" t="s">
        <v>2453</v>
      </c>
      <c r="F530" s="2" t="s">
        <v>2454</v>
      </c>
    </row>
    <row r="531" spans="1:6" hidden="1" x14ac:dyDescent="0.25">
      <c r="A531" s="2" t="s">
        <v>1426</v>
      </c>
      <c r="B531" s="94" t="s">
        <v>12</v>
      </c>
      <c r="C531" s="2" t="s">
        <v>2928</v>
      </c>
      <c r="D531" s="96">
        <v>57.30753600000002</v>
      </c>
      <c r="E531" s="94" t="s">
        <v>2453</v>
      </c>
      <c r="F531" s="2" t="s">
        <v>2454</v>
      </c>
    </row>
    <row r="532" spans="1:6" hidden="1" x14ac:dyDescent="0.25">
      <c r="A532" s="2" t="s">
        <v>1427</v>
      </c>
      <c r="B532" s="94" t="s">
        <v>12</v>
      </c>
      <c r="C532" s="2" t="s">
        <v>2929</v>
      </c>
      <c r="D532" s="96">
        <v>58.776960000000017</v>
      </c>
      <c r="E532" s="94" t="s">
        <v>2453</v>
      </c>
      <c r="F532" s="2" t="s">
        <v>2454</v>
      </c>
    </row>
    <row r="533" spans="1:6" hidden="1" x14ac:dyDescent="0.25">
      <c r="A533" s="2" t="s">
        <v>1428</v>
      </c>
      <c r="B533" s="94" t="s">
        <v>12</v>
      </c>
      <c r="C533" s="2" t="s">
        <v>2930</v>
      </c>
      <c r="D533" s="96">
        <v>60.246384000000013</v>
      </c>
      <c r="E533" s="94" t="s">
        <v>2453</v>
      </c>
      <c r="F533" s="2" t="s">
        <v>2454</v>
      </c>
    </row>
    <row r="534" spans="1:6" hidden="1" x14ac:dyDescent="0.25">
      <c r="A534" s="2" t="s">
        <v>1429</v>
      </c>
      <c r="B534" s="94" t="s">
        <v>12</v>
      </c>
      <c r="C534" s="2" t="s">
        <v>2931</v>
      </c>
      <c r="D534" s="96">
        <v>60.991744000000018</v>
      </c>
      <c r="E534" s="94" t="s">
        <v>2453</v>
      </c>
      <c r="F534" s="2" t="s">
        <v>2454</v>
      </c>
    </row>
    <row r="535" spans="1:6" hidden="1" x14ac:dyDescent="0.25">
      <c r="A535" s="2" t="s">
        <v>1430</v>
      </c>
      <c r="B535" s="94" t="s">
        <v>12</v>
      </c>
      <c r="C535" s="2" t="s">
        <v>2932</v>
      </c>
      <c r="D535" s="96">
        <v>61.715808000000017</v>
      </c>
      <c r="E535" s="94" t="s">
        <v>2453</v>
      </c>
      <c r="F535" s="2" t="s">
        <v>2454</v>
      </c>
    </row>
    <row r="536" spans="1:6" hidden="1" x14ac:dyDescent="0.25">
      <c r="A536" s="2" t="s">
        <v>1431</v>
      </c>
      <c r="B536" s="94" t="s">
        <v>12</v>
      </c>
      <c r="C536" s="2" t="s">
        <v>2933</v>
      </c>
      <c r="D536" s="96">
        <v>62.823200000000021</v>
      </c>
      <c r="E536" s="94" t="s">
        <v>2453</v>
      </c>
      <c r="F536" s="2" t="s">
        <v>2454</v>
      </c>
    </row>
    <row r="537" spans="1:6" hidden="1" x14ac:dyDescent="0.25">
      <c r="A537" s="2" t="s">
        <v>1432</v>
      </c>
      <c r="B537" s="94" t="s">
        <v>12</v>
      </c>
      <c r="C537" s="2" t="s">
        <v>2934</v>
      </c>
      <c r="D537" s="96">
        <v>63.930592000000019</v>
      </c>
      <c r="E537" s="94" t="s">
        <v>2453</v>
      </c>
      <c r="F537" s="2" t="s">
        <v>2454</v>
      </c>
    </row>
    <row r="538" spans="1:6" hidden="1" x14ac:dyDescent="0.25">
      <c r="A538" s="2" t="s">
        <v>1433</v>
      </c>
      <c r="B538" s="94" t="s">
        <v>12</v>
      </c>
      <c r="C538" s="2" t="s">
        <v>2935</v>
      </c>
      <c r="D538" s="96">
        <v>65.01668800000003</v>
      </c>
      <c r="E538" s="94" t="s">
        <v>2453</v>
      </c>
      <c r="F538" s="2" t="s">
        <v>2454</v>
      </c>
    </row>
    <row r="539" spans="1:6" hidden="1" x14ac:dyDescent="0.25">
      <c r="A539" s="2" t="s">
        <v>1434</v>
      </c>
      <c r="B539" s="94" t="s">
        <v>12</v>
      </c>
      <c r="C539" s="2" t="s">
        <v>2936</v>
      </c>
      <c r="D539" s="96">
        <v>66.124080000000021</v>
      </c>
      <c r="E539" s="94" t="s">
        <v>2453</v>
      </c>
      <c r="F539" s="2" t="s">
        <v>2454</v>
      </c>
    </row>
    <row r="540" spans="1:6" hidden="1" x14ac:dyDescent="0.25">
      <c r="A540" s="2" t="s">
        <v>1435</v>
      </c>
      <c r="B540" s="94" t="s">
        <v>12</v>
      </c>
      <c r="C540" s="2" t="s">
        <v>2937</v>
      </c>
      <c r="D540" s="96">
        <v>67.231472000000011</v>
      </c>
      <c r="E540" s="94" t="s">
        <v>2453</v>
      </c>
      <c r="F540" s="2" t="s">
        <v>2454</v>
      </c>
    </row>
    <row r="541" spans="1:6" hidden="1" x14ac:dyDescent="0.25">
      <c r="A541" s="2" t="s">
        <v>1436</v>
      </c>
      <c r="B541" s="94" t="s">
        <v>12</v>
      </c>
      <c r="C541" s="2" t="s">
        <v>2938</v>
      </c>
      <c r="D541" s="96">
        <v>68.338864000000029</v>
      </c>
      <c r="E541" s="94" t="s">
        <v>2453</v>
      </c>
      <c r="F541" s="2" t="s">
        <v>2454</v>
      </c>
    </row>
    <row r="542" spans="1:6" hidden="1" x14ac:dyDescent="0.25">
      <c r="A542" s="2" t="s">
        <v>1437</v>
      </c>
      <c r="B542" s="94" t="s">
        <v>12</v>
      </c>
      <c r="C542" s="2" t="s">
        <v>2939</v>
      </c>
      <c r="D542" s="96">
        <v>69.424960000000027</v>
      </c>
      <c r="E542" s="94" t="s">
        <v>2453</v>
      </c>
      <c r="F542" s="2" t="s">
        <v>2454</v>
      </c>
    </row>
    <row r="543" spans="1:6" hidden="1" x14ac:dyDescent="0.25">
      <c r="A543" s="2" t="s">
        <v>1438</v>
      </c>
      <c r="B543" s="94" t="s">
        <v>12</v>
      </c>
      <c r="C543" s="2" t="s">
        <v>2940</v>
      </c>
      <c r="D543" s="96">
        <v>70.532352000000017</v>
      </c>
      <c r="E543" s="94" t="s">
        <v>2453</v>
      </c>
      <c r="F543" s="2" t="s">
        <v>2454</v>
      </c>
    </row>
    <row r="544" spans="1:6" hidden="1" x14ac:dyDescent="0.25">
      <c r="A544" s="2" t="s">
        <v>1439</v>
      </c>
      <c r="B544" s="94" t="s">
        <v>12</v>
      </c>
      <c r="C544" s="2" t="s">
        <v>2941</v>
      </c>
      <c r="D544" s="96">
        <v>71.639744000000036</v>
      </c>
      <c r="E544" s="94" t="s">
        <v>2453</v>
      </c>
      <c r="F544" s="2" t="s">
        <v>2454</v>
      </c>
    </row>
    <row r="545" spans="1:6" hidden="1" x14ac:dyDescent="0.25">
      <c r="A545" s="2" t="s">
        <v>1440</v>
      </c>
      <c r="B545" s="94" t="s">
        <v>12</v>
      </c>
      <c r="C545" s="2" t="s">
        <v>2942</v>
      </c>
      <c r="D545" s="96">
        <v>72.747136000000012</v>
      </c>
      <c r="E545" s="94" t="s">
        <v>2453</v>
      </c>
      <c r="F545" s="2" t="s">
        <v>2454</v>
      </c>
    </row>
    <row r="546" spans="1:6" hidden="1" x14ac:dyDescent="0.25">
      <c r="A546" s="2" t="s">
        <v>1441</v>
      </c>
      <c r="B546" s="94" t="s">
        <v>12</v>
      </c>
      <c r="C546" s="2" t="s">
        <v>2943</v>
      </c>
      <c r="D546" s="96">
        <v>74.216560000000015</v>
      </c>
      <c r="E546" s="94" t="s">
        <v>2453</v>
      </c>
      <c r="F546" s="2" t="s">
        <v>2454</v>
      </c>
    </row>
    <row r="547" spans="1:6" hidden="1" x14ac:dyDescent="0.25">
      <c r="A547" s="2" t="s">
        <v>1442</v>
      </c>
      <c r="B547" s="94" t="s">
        <v>12</v>
      </c>
      <c r="C547" s="2" t="s">
        <v>2944</v>
      </c>
      <c r="D547" s="96">
        <v>75.685984000000033</v>
      </c>
      <c r="E547" s="94" t="s">
        <v>2453</v>
      </c>
      <c r="F547" s="2" t="s">
        <v>2454</v>
      </c>
    </row>
    <row r="548" spans="1:6" hidden="1" x14ac:dyDescent="0.25">
      <c r="A548" s="2" t="s">
        <v>1443</v>
      </c>
      <c r="B548" s="94" t="s">
        <v>12</v>
      </c>
      <c r="C548" s="2" t="s">
        <v>2945</v>
      </c>
      <c r="D548" s="96">
        <v>76.772080000000017</v>
      </c>
      <c r="E548" s="94" t="s">
        <v>2453</v>
      </c>
      <c r="F548" s="2" t="s">
        <v>2454</v>
      </c>
    </row>
    <row r="549" spans="1:6" hidden="1" x14ac:dyDescent="0.25">
      <c r="A549" s="2" t="s">
        <v>1444</v>
      </c>
      <c r="B549" s="94" t="s">
        <v>12</v>
      </c>
      <c r="C549" s="2" t="s">
        <v>2946</v>
      </c>
      <c r="D549" s="96">
        <v>77.879472000000021</v>
      </c>
      <c r="E549" s="94" t="s">
        <v>2453</v>
      </c>
      <c r="F549" s="2" t="s">
        <v>2454</v>
      </c>
    </row>
    <row r="550" spans="1:6" hidden="1" x14ac:dyDescent="0.25">
      <c r="A550" s="2" t="s">
        <v>1445</v>
      </c>
      <c r="B550" s="94" t="s">
        <v>12</v>
      </c>
      <c r="C550" s="2" t="s">
        <v>2947</v>
      </c>
      <c r="D550" s="96">
        <v>31.717730000000007</v>
      </c>
      <c r="E550" s="94" t="s">
        <v>2453</v>
      </c>
      <c r="F550" s="2" t="s">
        <v>2454</v>
      </c>
    </row>
    <row r="551" spans="1:6" hidden="1" x14ac:dyDescent="0.25">
      <c r="A551" s="2" t="s">
        <v>1447</v>
      </c>
      <c r="B551" s="94" t="s">
        <v>12</v>
      </c>
      <c r="C551" s="2" t="s">
        <v>2948</v>
      </c>
      <c r="D551" s="96">
        <v>32.303370000000008</v>
      </c>
      <c r="E551" s="94" t="s">
        <v>2453</v>
      </c>
      <c r="F551" s="2" t="s">
        <v>2454</v>
      </c>
    </row>
    <row r="552" spans="1:6" hidden="1" x14ac:dyDescent="0.25">
      <c r="A552" s="2" t="s">
        <v>1448</v>
      </c>
      <c r="B552" s="94" t="s">
        <v>12</v>
      </c>
      <c r="C552" s="2" t="s">
        <v>2949</v>
      </c>
      <c r="D552" s="96">
        <v>32.889010000000013</v>
      </c>
      <c r="E552" s="94" t="s">
        <v>2453</v>
      </c>
      <c r="F552" s="2" t="s">
        <v>2454</v>
      </c>
    </row>
    <row r="553" spans="1:6" hidden="1" x14ac:dyDescent="0.25">
      <c r="A553" s="2" t="s">
        <v>1449</v>
      </c>
      <c r="B553" s="94" t="s">
        <v>12</v>
      </c>
      <c r="C553" s="2" t="s">
        <v>2950</v>
      </c>
      <c r="D553" s="96">
        <v>33.474650000000004</v>
      </c>
      <c r="E553" s="94" t="s">
        <v>2453</v>
      </c>
      <c r="F553" s="2" t="s">
        <v>2454</v>
      </c>
    </row>
    <row r="554" spans="1:6" hidden="1" x14ac:dyDescent="0.25">
      <c r="A554" s="2" t="s">
        <v>1450</v>
      </c>
      <c r="B554" s="94" t="s">
        <v>12</v>
      </c>
      <c r="C554" s="2" t="s">
        <v>2951</v>
      </c>
      <c r="D554" s="96">
        <v>34.060290000000002</v>
      </c>
      <c r="E554" s="94" t="s">
        <v>2453</v>
      </c>
      <c r="F554" s="2" t="s">
        <v>2454</v>
      </c>
    </row>
    <row r="555" spans="1:6" hidden="1" x14ac:dyDescent="0.25">
      <c r="A555" s="2" t="s">
        <v>1451</v>
      </c>
      <c r="B555" s="94" t="s">
        <v>12</v>
      </c>
      <c r="C555" s="2" t="s">
        <v>2952</v>
      </c>
      <c r="D555" s="96">
        <v>34.659240000000011</v>
      </c>
      <c r="E555" s="94" t="s">
        <v>2453</v>
      </c>
      <c r="F555" s="2" t="s">
        <v>2454</v>
      </c>
    </row>
    <row r="556" spans="1:6" hidden="1" x14ac:dyDescent="0.25">
      <c r="A556" s="2" t="s">
        <v>1452</v>
      </c>
      <c r="B556" s="94" t="s">
        <v>12</v>
      </c>
      <c r="C556" s="2" t="s">
        <v>2953</v>
      </c>
      <c r="D556" s="96">
        <v>34.060290000000002</v>
      </c>
      <c r="E556" s="94" t="s">
        <v>2453</v>
      </c>
      <c r="F556" s="2" t="s">
        <v>2454</v>
      </c>
    </row>
    <row r="557" spans="1:6" hidden="1" x14ac:dyDescent="0.25">
      <c r="A557" s="2" t="s">
        <v>1453</v>
      </c>
      <c r="B557" s="94" t="s">
        <v>12</v>
      </c>
      <c r="C557" s="2" t="s">
        <v>2954</v>
      </c>
      <c r="D557" s="96">
        <v>35.830520000000014</v>
      </c>
      <c r="E557" s="94" t="s">
        <v>2453</v>
      </c>
      <c r="F557" s="2" t="s">
        <v>2454</v>
      </c>
    </row>
    <row r="558" spans="1:6" hidden="1" x14ac:dyDescent="0.25">
      <c r="A558" s="2" t="s">
        <v>1454</v>
      </c>
      <c r="B558" s="94" t="s">
        <v>12</v>
      </c>
      <c r="C558" s="2" t="s">
        <v>2955</v>
      </c>
      <c r="D558" s="96">
        <v>36.416160000000005</v>
      </c>
      <c r="E558" s="94" t="s">
        <v>2453</v>
      </c>
      <c r="F558" s="2" t="s">
        <v>2454</v>
      </c>
    </row>
    <row r="559" spans="1:6" hidden="1" x14ac:dyDescent="0.25">
      <c r="A559" s="2" t="s">
        <v>1455</v>
      </c>
      <c r="B559" s="94" t="s">
        <v>12</v>
      </c>
      <c r="C559" s="2" t="s">
        <v>2956</v>
      </c>
      <c r="D559" s="96">
        <v>37.00180000000001</v>
      </c>
      <c r="E559" s="94" t="s">
        <v>2453</v>
      </c>
      <c r="F559" s="2" t="s">
        <v>2454</v>
      </c>
    </row>
    <row r="560" spans="1:6" hidden="1" x14ac:dyDescent="0.25">
      <c r="A560" s="2" t="s">
        <v>1456</v>
      </c>
      <c r="B560" s="94" t="s">
        <v>12</v>
      </c>
      <c r="C560" s="2" t="s">
        <v>2957</v>
      </c>
      <c r="D560" s="96">
        <v>37.587440000000001</v>
      </c>
      <c r="E560" s="94" t="s">
        <v>2453</v>
      </c>
      <c r="F560" s="2" t="s">
        <v>2454</v>
      </c>
    </row>
    <row r="561" spans="1:6" hidden="1" x14ac:dyDescent="0.25">
      <c r="A561" s="2" t="s">
        <v>1457</v>
      </c>
      <c r="B561" s="94" t="s">
        <v>12</v>
      </c>
      <c r="C561" s="2" t="s">
        <v>2958</v>
      </c>
      <c r="D561" s="96">
        <v>38.173080000000006</v>
      </c>
      <c r="E561" s="94" t="s">
        <v>2453</v>
      </c>
      <c r="F561" s="2" t="s">
        <v>2454</v>
      </c>
    </row>
    <row r="562" spans="1:6" hidden="1" x14ac:dyDescent="0.25">
      <c r="A562" s="2" t="s">
        <v>1458</v>
      </c>
      <c r="B562" s="94" t="s">
        <v>12</v>
      </c>
      <c r="C562" s="2" t="s">
        <v>2959</v>
      </c>
      <c r="D562" s="96">
        <v>39.357670000000006</v>
      </c>
      <c r="E562" s="94" t="s">
        <v>2453</v>
      </c>
      <c r="F562" s="2" t="s">
        <v>2454</v>
      </c>
    </row>
    <row r="563" spans="1:6" hidden="1" x14ac:dyDescent="0.25">
      <c r="A563" s="2" t="s">
        <v>1459</v>
      </c>
      <c r="B563" s="94" t="s">
        <v>12</v>
      </c>
      <c r="C563" s="2" t="s">
        <v>2960</v>
      </c>
      <c r="D563" s="96">
        <v>40.528950000000016</v>
      </c>
      <c r="E563" s="94" t="s">
        <v>2453</v>
      </c>
      <c r="F563" s="2" t="s">
        <v>2454</v>
      </c>
    </row>
    <row r="564" spans="1:6" hidden="1" x14ac:dyDescent="0.25">
      <c r="A564" s="2" t="s">
        <v>1460</v>
      </c>
      <c r="B564" s="94" t="s">
        <v>12</v>
      </c>
      <c r="C564" s="2" t="s">
        <v>2961</v>
      </c>
      <c r="D564" s="96">
        <v>41.700230000000005</v>
      </c>
      <c r="E564" s="94" t="s">
        <v>2453</v>
      </c>
      <c r="F564" s="2" t="s">
        <v>2454</v>
      </c>
    </row>
    <row r="565" spans="1:6" hidden="1" x14ac:dyDescent="0.25">
      <c r="A565" s="2" t="s">
        <v>1461</v>
      </c>
      <c r="B565" s="94" t="s">
        <v>12</v>
      </c>
      <c r="C565" s="2" t="s">
        <v>2962</v>
      </c>
      <c r="D565" s="96">
        <v>42.871510000000008</v>
      </c>
      <c r="E565" s="94" t="s">
        <v>2453</v>
      </c>
      <c r="F565" s="2" t="s">
        <v>2454</v>
      </c>
    </row>
    <row r="566" spans="1:6" hidden="1" x14ac:dyDescent="0.25">
      <c r="A566" s="2" t="s">
        <v>1462</v>
      </c>
      <c r="B566" s="94" t="s">
        <v>12</v>
      </c>
      <c r="C566" s="2" t="s">
        <v>2963</v>
      </c>
      <c r="D566" s="96">
        <v>44.056100000000015</v>
      </c>
      <c r="E566" s="94" t="s">
        <v>2453</v>
      </c>
      <c r="F566" s="2" t="s">
        <v>2454</v>
      </c>
    </row>
    <row r="567" spans="1:6" hidden="1" x14ac:dyDescent="0.25">
      <c r="A567" s="2" t="s">
        <v>1463</v>
      </c>
      <c r="B567" s="94" t="s">
        <v>12</v>
      </c>
      <c r="C567" s="2" t="s">
        <v>2964</v>
      </c>
      <c r="D567" s="96">
        <v>45.227380000000004</v>
      </c>
      <c r="E567" s="94" t="s">
        <v>2453</v>
      </c>
      <c r="F567" s="2" t="s">
        <v>2454</v>
      </c>
    </row>
    <row r="568" spans="1:6" hidden="1" x14ac:dyDescent="0.25">
      <c r="A568" s="2" t="s">
        <v>1464</v>
      </c>
      <c r="B568" s="94" t="s">
        <v>12</v>
      </c>
      <c r="C568" s="2" t="s">
        <v>2965</v>
      </c>
      <c r="D568" s="96">
        <v>46.398660000000007</v>
      </c>
      <c r="E568" s="94" t="s">
        <v>2453</v>
      </c>
      <c r="F568" s="2" t="s">
        <v>2454</v>
      </c>
    </row>
    <row r="569" spans="1:6" hidden="1" x14ac:dyDescent="0.25">
      <c r="A569" s="2" t="s">
        <v>1465</v>
      </c>
      <c r="B569" s="94" t="s">
        <v>12</v>
      </c>
      <c r="C569" s="2" t="s">
        <v>2966</v>
      </c>
      <c r="D569" s="96">
        <v>47.569940000000017</v>
      </c>
      <c r="E569" s="94" t="s">
        <v>2453</v>
      </c>
      <c r="F569" s="2" t="s">
        <v>2454</v>
      </c>
    </row>
    <row r="570" spans="1:6" hidden="1" x14ac:dyDescent="0.25">
      <c r="A570" s="2" t="s">
        <v>1466</v>
      </c>
      <c r="B570" s="94" t="s">
        <v>12</v>
      </c>
      <c r="C570" s="2" t="s">
        <v>2967</v>
      </c>
      <c r="D570" s="96">
        <v>48.754530000000017</v>
      </c>
      <c r="E570" s="94" t="s">
        <v>2453</v>
      </c>
      <c r="F570" s="2" t="s">
        <v>2454</v>
      </c>
    </row>
    <row r="571" spans="1:6" hidden="1" x14ac:dyDescent="0.25">
      <c r="A571" s="2" t="s">
        <v>1467</v>
      </c>
      <c r="B571" s="94" t="s">
        <v>12</v>
      </c>
      <c r="C571" s="2" t="s">
        <v>2968</v>
      </c>
      <c r="D571" s="96">
        <v>49.925810000000006</v>
      </c>
      <c r="E571" s="94" t="s">
        <v>2453</v>
      </c>
      <c r="F571" s="2" t="s">
        <v>2454</v>
      </c>
    </row>
    <row r="572" spans="1:6" hidden="1" x14ac:dyDescent="0.25">
      <c r="A572" s="2" t="s">
        <v>1468</v>
      </c>
      <c r="B572" s="94" t="s">
        <v>12</v>
      </c>
      <c r="C572" s="2" t="s">
        <v>2969</v>
      </c>
      <c r="D572" s="96">
        <v>51.097090000000016</v>
      </c>
      <c r="E572" s="94" t="s">
        <v>2453</v>
      </c>
      <c r="F572" s="2" t="s">
        <v>2454</v>
      </c>
    </row>
    <row r="573" spans="1:6" hidden="1" x14ac:dyDescent="0.25">
      <c r="A573" s="2" t="s">
        <v>1469</v>
      </c>
      <c r="B573" s="94" t="s">
        <v>12</v>
      </c>
      <c r="C573" s="2" t="s">
        <v>2970</v>
      </c>
      <c r="D573" s="96">
        <v>52.268370000000019</v>
      </c>
      <c r="E573" s="94" t="s">
        <v>2453</v>
      </c>
      <c r="F573" s="2" t="s">
        <v>2454</v>
      </c>
    </row>
    <row r="574" spans="1:6" hidden="1" x14ac:dyDescent="0.25">
      <c r="A574" s="2" t="s">
        <v>1470</v>
      </c>
      <c r="B574" s="94" t="s">
        <v>12</v>
      </c>
      <c r="C574" s="2" t="s">
        <v>2971</v>
      </c>
      <c r="D574" s="96">
        <v>53.452960000000012</v>
      </c>
      <c r="E574" s="94" t="s">
        <v>2453</v>
      </c>
      <c r="F574" s="2" t="s">
        <v>2454</v>
      </c>
    </row>
    <row r="575" spans="1:6" hidden="1" x14ac:dyDescent="0.25">
      <c r="A575" s="2" t="s">
        <v>1471</v>
      </c>
      <c r="B575" s="94" t="s">
        <v>12</v>
      </c>
      <c r="C575" s="2" t="s">
        <v>2972</v>
      </c>
      <c r="D575" s="96">
        <v>54.624240000000015</v>
      </c>
      <c r="E575" s="94" t="s">
        <v>2453</v>
      </c>
      <c r="F575" s="2" t="s">
        <v>2454</v>
      </c>
    </row>
    <row r="576" spans="1:6" hidden="1" x14ac:dyDescent="0.25">
      <c r="A576" s="2" t="s">
        <v>1472</v>
      </c>
      <c r="B576" s="94" t="s">
        <v>12</v>
      </c>
      <c r="C576" s="2" t="s">
        <v>2973</v>
      </c>
      <c r="D576" s="96">
        <v>55.795520000000018</v>
      </c>
      <c r="E576" s="94" t="s">
        <v>2453</v>
      </c>
      <c r="F576" s="2" t="s">
        <v>2454</v>
      </c>
    </row>
    <row r="577" spans="1:6" hidden="1" x14ac:dyDescent="0.25">
      <c r="A577" s="2" t="s">
        <v>1473</v>
      </c>
      <c r="B577" s="94" t="s">
        <v>12</v>
      </c>
      <c r="C577" s="2" t="s">
        <v>2974</v>
      </c>
      <c r="D577" s="96">
        <v>56.966800000000006</v>
      </c>
      <c r="E577" s="94" t="s">
        <v>2453</v>
      </c>
      <c r="F577" s="2" t="s">
        <v>2454</v>
      </c>
    </row>
    <row r="578" spans="1:6" hidden="1" x14ac:dyDescent="0.25">
      <c r="A578" s="2" t="s">
        <v>1474</v>
      </c>
      <c r="B578" s="94" t="s">
        <v>12</v>
      </c>
      <c r="C578" s="2" t="s">
        <v>2975</v>
      </c>
      <c r="D578" s="96">
        <v>58.151390000000021</v>
      </c>
      <c r="E578" s="94" t="s">
        <v>2453</v>
      </c>
      <c r="F578" s="2" t="s">
        <v>2454</v>
      </c>
    </row>
    <row r="579" spans="1:6" hidden="1" x14ac:dyDescent="0.25">
      <c r="A579" s="2" t="s">
        <v>1475</v>
      </c>
      <c r="B579" s="94" t="s">
        <v>12</v>
      </c>
      <c r="C579" s="2" t="s">
        <v>2976</v>
      </c>
      <c r="D579" s="96">
        <v>59.322670000000009</v>
      </c>
      <c r="E579" s="94" t="s">
        <v>2453</v>
      </c>
      <c r="F579" s="2" t="s">
        <v>2454</v>
      </c>
    </row>
    <row r="580" spans="1:6" hidden="1" x14ac:dyDescent="0.25">
      <c r="A580" s="2" t="s">
        <v>1476</v>
      </c>
      <c r="B580" s="94" t="s">
        <v>12</v>
      </c>
      <c r="C580" s="2" t="s">
        <v>2977</v>
      </c>
      <c r="D580" s="96">
        <v>60.493950000000012</v>
      </c>
      <c r="E580" s="94" t="s">
        <v>2453</v>
      </c>
      <c r="F580" s="2" t="s">
        <v>2454</v>
      </c>
    </row>
    <row r="581" spans="1:6" hidden="1" x14ac:dyDescent="0.25">
      <c r="A581" s="2" t="s">
        <v>1477</v>
      </c>
      <c r="B581" s="94" t="s">
        <v>12</v>
      </c>
      <c r="C581" s="2" t="s">
        <v>2978</v>
      </c>
      <c r="D581" s="96">
        <v>61.665230000000015</v>
      </c>
      <c r="E581" s="94" t="s">
        <v>2453</v>
      </c>
      <c r="F581" s="2" t="s">
        <v>2454</v>
      </c>
    </row>
    <row r="582" spans="1:6" hidden="1" x14ac:dyDescent="0.25">
      <c r="A582" s="2" t="s">
        <v>1478</v>
      </c>
      <c r="B582" s="94" t="s">
        <v>12</v>
      </c>
      <c r="C582" s="2" t="s">
        <v>2979</v>
      </c>
      <c r="D582" s="96">
        <v>62.849820000000008</v>
      </c>
      <c r="E582" s="94" t="s">
        <v>2453</v>
      </c>
      <c r="F582" s="2" t="s">
        <v>2454</v>
      </c>
    </row>
    <row r="583" spans="1:6" hidden="1" x14ac:dyDescent="0.25">
      <c r="A583" s="2" t="s">
        <v>1479</v>
      </c>
      <c r="B583" s="94" t="s">
        <v>12</v>
      </c>
      <c r="C583" s="2" t="s">
        <v>2980</v>
      </c>
      <c r="D583" s="96">
        <v>64.021100000000018</v>
      </c>
      <c r="E583" s="94" t="s">
        <v>2453</v>
      </c>
      <c r="F583" s="2" t="s">
        <v>2454</v>
      </c>
    </row>
    <row r="584" spans="1:6" hidden="1" x14ac:dyDescent="0.25">
      <c r="A584" s="2" t="s">
        <v>1480</v>
      </c>
      <c r="B584" s="94" t="s">
        <v>12</v>
      </c>
      <c r="C584" s="2" t="s">
        <v>2981</v>
      </c>
      <c r="D584" s="96">
        <v>65.192380000000014</v>
      </c>
      <c r="E584" s="94" t="s">
        <v>2453</v>
      </c>
      <c r="F584" s="2" t="s">
        <v>2454</v>
      </c>
    </row>
    <row r="585" spans="1:6" hidden="1" x14ac:dyDescent="0.25">
      <c r="A585" s="2" t="s">
        <v>1481</v>
      </c>
      <c r="B585" s="94" t="s">
        <v>12</v>
      </c>
      <c r="C585" s="2" t="s">
        <v>2982</v>
      </c>
      <c r="D585" s="96">
        <v>66.363660000000024</v>
      </c>
      <c r="E585" s="94" t="s">
        <v>2453</v>
      </c>
      <c r="F585" s="2" t="s">
        <v>2454</v>
      </c>
    </row>
    <row r="586" spans="1:6" hidden="1" x14ac:dyDescent="0.25">
      <c r="A586" s="2" t="s">
        <v>1482</v>
      </c>
      <c r="B586" s="94" t="s">
        <v>12</v>
      </c>
      <c r="C586" s="2" t="s">
        <v>2983</v>
      </c>
      <c r="D586" s="96">
        <v>67.54825000000001</v>
      </c>
      <c r="E586" s="94" t="s">
        <v>2453</v>
      </c>
      <c r="F586" s="2" t="s">
        <v>2454</v>
      </c>
    </row>
    <row r="587" spans="1:6" hidden="1" x14ac:dyDescent="0.25">
      <c r="A587" s="2" t="s">
        <v>1483</v>
      </c>
      <c r="B587" s="94" t="s">
        <v>12</v>
      </c>
      <c r="C587" s="2" t="s">
        <v>2984</v>
      </c>
      <c r="D587" s="96">
        <v>68.71953000000002</v>
      </c>
      <c r="E587" s="94" t="s">
        <v>2453</v>
      </c>
      <c r="F587" s="2" t="s">
        <v>2454</v>
      </c>
    </row>
    <row r="588" spans="1:6" hidden="1" x14ac:dyDescent="0.25">
      <c r="A588" s="2" t="s">
        <v>1484</v>
      </c>
      <c r="B588" s="94" t="s">
        <v>12</v>
      </c>
      <c r="C588" s="2" t="s">
        <v>2985</v>
      </c>
      <c r="D588" s="96">
        <v>69.890810000000016</v>
      </c>
      <c r="E588" s="94" t="s">
        <v>2453</v>
      </c>
      <c r="F588" s="2" t="s">
        <v>2454</v>
      </c>
    </row>
    <row r="589" spans="1:6" hidden="1" x14ac:dyDescent="0.25">
      <c r="A589" s="2" t="s">
        <v>1485</v>
      </c>
      <c r="B589" s="94" t="s">
        <v>12</v>
      </c>
      <c r="C589" s="2" t="s">
        <v>2986</v>
      </c>
      <c r="D589" s="96">
        <v>71.062090000000026</v>
      </c>
      <c r="E589" s="94" t="s">
        <v>2453</v>
      </c>
      <c r="F589" s="2" t="s">
        <v>2454</v>
      </c>
    </row>
    <row r="590" spans="1:6" hidden="1" x14ac:dyDescent="0.25">
      <c r="A590" s="2" t="s">
        <v>1486</v>
      </c>
      <c r="B590" s="94" t="s">
        <v>12</v>
      </c>
      <c r="C590" s="2" t="s">
        <v>2987</v>
      </c>
      <c r="D590" s="96">
        <v>72.246680000000012</v>
      </c>
      <c r="E590" s="94" t="s">
        <v>2453</v>
      </c>
      <c r="F590" s="2" t="s">
        <v>2454</v>
      </c>
    </row>
    <row r="591" spans="1:6" hidden="1" x14ac:dyDescent="0.25">
      <c r="A591" s="2" t="s">
        <v>1487</v>
      </c>
      <c r="B591" s="94" t="s">
        <v>12</v>
      </c>
      <c r="C591" s="2" t="s">
        <v>2988</v>
      </c>
      <c r="D591" s="96">
        <v>73.417960000000008</v>
      </c>
      <c r="E591" s="94" t="s">
        <v>2453</v>
      </c>
      <c r="F591" s="2" t="s">
        <v>2454</v>
      </c>
    </row>
    <row r="592" spans="1:6" hidden="1" x14ac:dyDescent="0.25">
      <c r="A592" s="2" t="s">
        <v>1488</v>
      </c>
      <c r="B592" s="94" t="s">
        <v>12</v>
      </c>
      <c r="C592" s="2" t="s">
        <v>2989</v>
      </c>
      <c r="D592" s="96">
        <v>74.589240000000018</v>
      </c>
      <c r="E592" s="94" t="s">
        <v>2453</v>
      </c>
      <c r="F592" s="2" t="s">
        <v>2454</v>
      </c>
    </row>
    <row r="593" spans="1:6" hidden="1" x14ac:dyDescent="0.25">
      <c r="A593" s="2" t="s">
        <v>1489</v>
      </c>
      <c r="B593" s="94" t="s">
        <v>12</v>
      </c>
      <c r="C593" s="2" t="s">
        <v>2990</v>
      </c>
      <c r="D593" s="96">
        <v>75.773830000000018</v>
      </c>
      <c r="E593" s="94" t="s">
        <v>2453</v>
      </c>
      <c r="F593" s="2" t="s">
        <v>2454</v>
      </c>
    </row>
    <row r="594" spans="1:6" hidden="1" x14ac:dyDescent="0.25">
      <c r="A594" s="2" t="s">
        <v>1490</v>
      </c>
      <c r="B594" s="94" t="s">
        <v>12</v>
      </c>
      <c r="C594" s="2" t="s">
        <v>2991</v>
      </c>
      <c r="D594" s="96">
        <v>76.945110000000028</v>
      </c>
      <c r="E594" s="94" t="s">
        <v>2453</v>
      </c>
      <c r="F594" s="2" t="s">
        <v>2454</v>
      </c>
    </row>
    <row r="595" spans="1:6" hidden="1" x14ac:dyDescent="0.25">
      <c r="A595" s="2" t="s">
        <v>1491</v>
      </c>
      <c r="B595" s="94" t="s">
        <v>12</v>
      </c>
      <c r="C595" s="2" t="s">
        <v>2992</v>
      </c>
      <c r="D595" s="96">
        <v>78.11639000000001</v>
      </c>
      <c r="E595" s="94" t="s">
        <v>2453</v>
      </c>
      <c r="F595" s="2" t="s">
        <v>2454</v>
      </c>
    </row>
    <row r="596" spans="1:6" hidden="1" x14ac:dyDescent="0.25">
      <c r="A596" s="2" t="s">
        <v>1492</v>
      </c>
      <c r="B596" s="94" t="s">
        <v>12</v>
      </c>
      <c r="C596" s="2" t="s">
        <v>2993</v>
      </c>
      <c r="D596" s="96">
        <v>79.580490000000026</v>
      </c>
      <c r="E596" s="94" t="s">
        <v>2453</v>
      </c>
      <c r="F596" s="2" t="s">
        <v>2454</v>
      </c>
    </row>
    <row r="597" spans="1:6" hidden="1" x14ac:dyDescent="0.25">
      <c r="A597" s="2" t="s">
        <v>1493</v>
      </c>
      <c r="B597" s="94" t="s">
        <v>12</v>
      </c>
      <c r="C597" s="2" t="s">
        <v>2994</v>
      </c>
      <c r="D597" s="96">
        <v>81.057900000000032</v>
      </c>
      <c r="E597" s="94" t="s">
        <v>2453</v>
      </c>
      <c r="F597" s="2" t="s">
        <v>2454</v>
      </c>
    </row>
    <row r="598" spans="1:6" hidden="1" x14ac:dyDescent="0.25">
      <c r="A598" s="2" t="s">
        <v>1494</v>
      </c>
      <c r="B598" s="94" t="s">
        <v>12</v>
      </c>
      <c r="C598" s="2" t="s">
        <v>2995</v>
      </c>
      <c r="D598" s="96">
        <v>82.52200000000002</v>
      </c>
      <c r="E598" s="94" t="s">
        <v>2453</v>
      </c>
      <c r="F598" s="2" t="s">
        <v>2454</v>
      </c>
    </row>
    <row r="599" spans="1:6" hidden="1" x14ac:dyDescent="0.25">
      <c r="A599" s="2" t="s">
        <v>1495</v>
      </c>
      <c r="B599" s="94" t="s">
        <v>12</v>
      </c>
      <c r="C599" s="2" t="s">
        <v>2996</v>
      </c>
      <c r="D599" s="96">
        <v>83.986100000000022</v>
      </c>
      <c r="E599" s="94" t="s">
        <v>2453</v>
      </c>
      <c r="F599" s="2" t="s">
        <v>2454</v>
      </c>
    </row>
    <row r="600" spans="1:6" hidden="1" x14ac:dyDescent="0.25">
      <c r="A600" s="2" t="s">
        <v>1496</v>
      </c>
      <c r="B600" s="94" t="s">
        <v>12</v>
      </c>
      <c r="C600" s="2" t="s">
        <v>2997</v>
      </c>
      <c r="D600" s="96">
        <v>85.756330000000048</v>
      </c>
      <c r="E600" s="94" t="s">
        <v>2453</v>
      </c>
      <c r="F600" s="2" t="s">
        <v>2454</v>
      </c>
    </row>
    <row r="601" spans="1:6" hidden="1" x14ac:dyDescent="0.25">
      <c r="A601" s="2" t="s">
        <v>1497</v>
      </c>
      <c r="B601" s="94" t="s">
        <v>12</v>
      </c>
      <c r="C601" s="2" t="s">
        <v>2998</v>
      </c>
      <c r="D601" s="96">
        <v>87.513250000000014</v>
      </c>
      <c r="E601" s="94" t="s">
        <v>2453</v>
      </c>
      <c r="F601" s="2" t="s">
        <v>2454</v>
      </c>
    </row>
    <row r="602" spans="1:6" hidden="1" x14ac:dyDescent="0.25">
      <c r="A602" s="2" t="s">
        <v>1498</v>
      </c>
      <c r="B602" s="94" t="s">
        <v>12</v>
      </c>
      <c r="C602" s="2" t="s">
        <v>2999</v>
      </c>
      <c r="D602" s="96">
        <v>89.270170000000007</v>
      </c>
      <c r="E602" s="94" t="s">
        <v>2453</v>
      </c>
      <c r="F602" s="2" t="s">
        <v>2454</v>
      </c>
    </row>
    <row r="603" spans="1:6" hidden="1" x14ac:dyDescent="0.25">
      <c r="A603" s="2" t="s">
        <v>1499</v>
      </c>
      <c r="B603" s="94" t="s">
        <v>12</v>
      </c>
      <c r="C603" s="2" t="s">
        <v>3000</v>
      </c>
      <c r="D603" s="96">
        <v>91.04040000000002</v>
      </c>
      <c r="E603" s="94" t="s">
        <v>2453</v>
      </c>
      <c r="F603" s="2" t="s">
        <v>2454</v>
      </c>
    </row>
    <row r="604" spans="1:6" hidden="1" x14ac:dyDescent="0.25">
      <c r="A604" s="2" t="s">
        <v>1500</v>
      </c>
      <c r="B604" s="94" t="s">
        <v>12</v>
      </c>
      <c r="C604" s="2" t="s">
        <v>3001</v>
      </c>
      <c r="D604" s="96">
        <v>92.797320000000013</v>
      </c>
      <c r="E604" s="94" t="s">
        <v>2453</v>
      </c>
      <c r="F604" s="2" t="s">
        <v>2454</v>
      </c>
    </row>
    <row r="605" spans="1:6" hidden="1" x14ac:dyDescent="0.25">
      <c r="A605" s="2" t="s">
        <v>1501</v>
      </c>
      <c r="B605" s="94" t="s">
        <v>12</v>
      </c>
      <c r="C605" s="2" t="s">
        <v>3002</v>
      </c>
      <c r="D605" s="96">
        <v>94.567550000000011</v>
      </c>
      <c r="E605" s="94" t="s">
        <v>2453</v>
      </c>
      <c r="F605" s="2" t="s">
        <v>2454</v>
      </c>
    </row>
    <row r="606" spans="1:6" hidden="1" x14ac:dyDescent="0.25">
      <c r="A606" s="2" t="s">
        <v>1502</v>
      </c>
      <c r="B606" s="94" t="s">
        <v>12</v>
      </c>
      <c r="C606" s="2" t="s">
        <v>3003</v>
      </c>
      <c r="D606" s="96">
        <v>33.474650000000004</v>
      </c>
      <c r="E606" s="94" t="s">
        <v>2453</v>
      </c>
      <c r="F606" s="2" t="s">
        <v>2454</v>
      </c>
    </row>
    <row r="607" spans="1:6" hidden="1" x14ac:dyDescent="0.25">
      <c r="A607" s="2" t="s">
        <v>1504</v>
      </c>
      <c r="B607" s="94" t="s">
        <v>12</v>
      </c>
      <c r="C607" s="2" t="s">
        <v>3004</v>
      </c>
      <c r="D607" s="96">
        <v>34.060290000000002</v>
      </c>
      <c r="E607" s="94" t="s">
        <v>2453</v>
      </c>
      <c r="F607" s="2" t="s">
        <v>2454</v>
      </c>
    </row>
    <row r="608" spans="1:6" hidden="1" x14ac:dyDescent="0.25">
      <c r="A608" s="2" t="s">
        <v>1505</v>
      </c>
      <c r="B608" s="94" t="s">
        <v>12</v>
      </c>
      <c r="C608" s="2" t="s">
        <v>3005</v>
      </c>
      <c r="D608" s="96">
        <v>34.659240000000011</v>
      </c>
      <c r="E608" s="94" t="s">
        <v>2453</v>
      </c>
      <c r="F608" s="2" t="s">
        <v>2454</v>
      </c>
    </row>
    <row r="609" spans="1:6" hidden="1" x14ac:dyDescent="0.25">
      <c r="A609" s="2" t="s">
        <v>1506</v>
      </c>
      <c r="B609" s="94" t="s">
        <v>12</v>
      </c>
      <c r="C609" s="2" t="s">
        <v>3006</v>
      </c>
      <c r="D609" s="96">
        <v>35.244880000000009</v>
      </c>
      <c r="E609" s="94" t="s">
        <v>2453</v>
      </c>
      <c r="F609" s="2" t="s">
        <v>2454</v>
      </c>
    </row>
    <row r="610" spans="1:6" hidden="1" x14ac:dyDescent="0.25">
      <c r="A610" s="2" t="s">
        <v>1507</v>
      </c>
      <c r="B610" s="94" t="s">
        <v>12</v>
      </c>
      <c r="C610" s="2" t="s">
        <v>3007</v>
      </c>
      <c r="D610" s="96">
        <v>35.830520000000014</v>
      </c>
      <c r="E610" s="94" t="s">
        <v>2453</v>
      </c>
      <c r="F610" s="2" t="s">
        <v>2454</v>
      </c>
    </row>
    <row r="611" spans="1:6" hidden="1" x14ac:dyDescent="0.25">
      <c r="A611" s="2" t="s">
        <v>1508</v>
      </c>
      <c r="B611" s="94" t="s">
        <v>12</v>
      </c>
      <c r="C611" s="2" t="s">
        <v>3008</v>
      </c>
      <c r="D611" s="96">
        <v>36.416160000000005</v>
      </c>
      <c r="E611" s="94" t="s">
        <v>2453</v>
      </c>
      <c r="F611" s="2" t="s">
        <v>2454</v>
      </c>
    </row>
    <row r="612" spans="1:6" hidden="1" x14ac:dyDescent="0.25">
      <c r="A612" s="2" t="s">
        <v>1509</v>
      </c>
      <c r="B612" s="94" t="s">
        <v>12</v>
      </c>
      <c r="C612" s="2" t="s">
        <v>3009</v>
      </c>
      <c r="D612" s="96">
        <v>37.00180000000001</v>
      </c>
      <c r="E612" s="94" t="s">
        <v>2453</v>
      </c>
      <c r="F612" s="2" t="s">
        <v>2454</v>
      </c>
    </row>
    <row r="613" spans="1:6" hidden="1" x14ac:dyDescent="0.25">
      <c r="A613" s="2" t="s">
        <v>1510</v>
      </c>
      <c r="B613" s="94" t="s">
        <v>12</v>
      </c>
      <c r="C613" s="2" t="s">
        <v>3010</v>
      </c>
      <c r="D613" s="96">
        <v>37.587440000000001</v>
      </c>
      <c r="E613" s="94" t="s">
        <v>2453</v>
      </c>
      <c r="F613" s="2" t="s">
        <v>2454</v>
      </c>
    </row>
    <row r="614" spans="1:6" hidden="1" x14ac:dyDescent="0.25">
      <c r="A614" s="2" t="s">
        <v>1511</v>
      </c>
      <c r="B614" s="94" t="s">
        <v>12</v>
      </c>
      <c r="C614" s="2" t="s">
        <v>3011</v>
      </c>
      <c r="D614" s="96">
        <v>38.173080000000006</v>
      </c>
      <c r="E614" s="94" t="s">
        <v>2453</v>
      </c>
      <c r="F614" s="2" t="s">
        <v>2454</v>
      </c>
    </row>
    <row r="615" spans="1:6" hidden="1" x14ac:dyDescent="0.25">
      <c r="A615" s="2" t="s">
        <v>1512</v>
      </c>
      <c r="B615" s="94" t="s">
        <v>12</v>
      </c>
      <c r="C615" s="2" t="s">
        <v>3012</v>
      </c>
      <c r="D615" s="96">
        <v>38.758720000000011</v>
      </c>
      <c r="E615" s="94" t="s">
        <v>2453</v>
      </c>
      <c r="F615" s="2" t="s">
        <v>2454</v>
      </c>
    </row>
    <row r="616" spans="1:6" hidden="1" x14ac:dyDescent="0.25">
      <c r="A616" s="2" t="s">
        <v>1513</v>
      </c>
      <c r="B616" s="94" t="s">
        <v>12</v>
      </c>
      <c r="C616" s="2" t="s">
        <v>3013</v>
      </c>
      <c r="D616" s="96">
        <v>39.504080000000009</v>
      </c>
      <c r="E616" s="94" t="s">
        <v>2453</v>
      </c>
      <c r="F616" s="2" t="s">
        <v>2454</v>
      </c>
    </row>
    <row r="617" spans="1:6" hidden="1" x14ac:dyDescent="0.25">
      <c r="A617" s="2" t="s">
        <v>1514</v>
      </c>
      <c r="B617" s="94" t="s">
        <v>12</v>
      </c>
      <c r="C617" s="2" t="s">
        <v>3014</v>
      </c>
      <c r="D617" s="96">
        <v>40.23613000000001</v>
      </c>
      <c r="E617" s="94" t="s">
        <v>2453</v>
      </c>
      <c r="F617" s="2" t="s">
        <v>2454</v>
      </c>
    </row>
    <row r="618" spans="1:6" hidden="1" x14ac:dyDescent="0.25">
      <c r="A618" s="2" t="s">
        <v>1515</v>
      </c>
      <c r="B618" s="94" t="s">
        <v>12</v>
      </c>
      <c r="C618" s="2" t="s">
        <v>3015</v>
      </c>
      <c r="D618" s="96">
        <v>41.553820000000009</v>
      </c>
      <c r="E618" s="94" t="s">
        <v>2453</v>
      </c>
      <c r="F618" s="2" t="s">
        <v>2454</v>
      </c>
    </row>
    <row r="619" spans="1:6" hidden="1" x14ac:dyDescent="0.25">
      <c r="A619" s="2" t="s">
        <v>1516</v>
      </c>
      <c r="B619" s="94" t="s">
        <v>12</v>
      </c>
      <c r="C619" s="2" t="s">
        <v>3016</v>
      </c>
      <c r="D619" s="96">
        <v>42.871510000000008</v>
      </c>
      <c r="E619" s="94" t="s">
        <v>2453</v>
      </c>
      <c r="F619" s="2" t="s">
        <v>2454</v>
      </c>
    </row>
    <row r="620" spans="1:6" hidden="1" x14ac:dyDescent="0.25">
      <c r="A620" s="2" t="s">
        <v>1517</v>
      </c>
      <c r="B620" s="94" t="s">
        <v>12</v>
      </c>
      <c r="C620" s="2" t="s">
        <v>3017</v>
      </c>
      <c r="D620" s="96">
        <v>44.056100000000015</v>
      </c>
      <c r="E620" s="94" t="s">
        <v>2453</v>
      </c>
      <c r="F620" s="2" t="s">
        <v>2454</v>
      </c>
    </row>
    <row r="621" spans="1:6" hidden="1" x14ac:dyDescent="0.25">
      <c r="A621" s="2" t="s">
        <v>1518</v>
      </c>
      <c r="B621" s="94" t="s">
        <v>12</v>
      </c>
      <c r="C621" s="2" t="s">
        <v>3018</v>
      </c>
      <c r="D621" s="96">
        <v>45.227380000000004</v>
      </c>
      <c r="E621" s="94" t="s">
        <v>2453</v>
      </c>
      <c r="F621" s="2" t="s">
        <v>2454</v>
      </c>
    </row>
    <row r="622" spans="1:6" hidden="1" x14ac:dyDescent="0.25">
      <c r="A622" s="2" t="s">
        <v>1519</v>
      </c>
      <c r="B622" s="94" t="s">
        <v>12</v>
      </c>
      <c r="C622" s="2" t="s">
        <v>3019</v>
      </c>
      <c r="D622" s="96">
        <v>46.398660000000007</v>
      </c>
      <c r="E622" s="94" t="s">
        <v>2453</v>
      </c>
      <c r="F622" s="2" t="s">
        <v>2454</v>
      </c>
    </row>
    <row r="623" spans="1:6" hidden="1" x14ac:dyDescent="0.25">
      <c r="A623" s="2" t="s">
        <v>1520</v>
      </c>
      <c r="B623" s="94" t="s">
        <v>12</v>
      </c>
      <c r="C623" s="2" t="s">
        <v>3020</v>
      </c>
      <c r="D623" s="96">
        <v>47.569940000000017</v>
      </c>
      <c r="E623" s="94" t="s">
        <v>2453</v>
      </c>
      <c r="F623" s="2" t="s">
        <v>2454</v>
      </c>
    </row>
    <row r="624" spans="1:6" hidden="1" x14ac:dyDescent="0.25">
      <c r="A624" s="2" t="s">
        <v>1521</v>
      </c>
      <c r="B624" s="94" t="s">
        <v>12</v>
      </c>
      <c r="C624" s="2" t="s">
        <v>3021</v>
      </c>
      <c r="D624" s="96">
        <v>48.754530000000017</v>
      </c>
      <c r="E624" s="94" t="s">
        <v>2453</v>
      </c>
      <c r="F624" s="2" t="s">
        <v>2454</v>
      </c>
    </row>
    <row r="625" spans="1:6" hidden="1" x14ac:dyDescent="0.25">
      <c r="A625" s="2" t="s">
        <v>1522</v>
      </c>
      <c r="B625" s="94" t="s">
        <v>12</v>
      </c>
      <c r="C625" s="2" t="s">
        <v>3022</v>
      </c>
      <c r="D625" s="96">
        <v>49.925810000000006</v>
      </c>
      <c r="E625" s="94" t="s">
        <v>2453</v>
      </c>
      <c r="F625" s="2" t="s">
        <v>2454</v>
      </c>
    </row>
    <row r="626" spans="1:6" hidden="1" x14ac:dyDescent="0.25">
      <c r="A626" s="2" t="s">
        <v>1523</v>
      </c>
      <c r="B626" s="94" t="s">
        <v>12</v>
      </c>
      <c r="C626" s="2" t="s">
        <v>3023</v>
      </c>
      <c r="D626" s="96">
        <v>51.097090000000016</v>
      </c>
      <c r="E626" s="94" t="s">
        <v>2453</v>
      </c>
      <c r="F626" s="2" t="s">
        <v>2454</v>
      </c>
    </row>
    <row r="627" spans="1:6" hidden="1" x14ac:dyDescent="0.25">
      <c r="A627" s="2" t="s">
        <v>1524</v>
      </c>
      <c r="B627" s="94" t="s">
        <v>12</v>
      </c>
      <c r="C627" s="2" t="s">
        <v>3024</v>
      </c>
      <c r="D627" s="96">
        <v>52.268370000000019</v>
      </c>
      <c r="E627" s="94" t="s">
        <v>2453</v>
      </c>
      <c r="F627" s="2" t="s">
        <v>2454</v>
      </c>
    </row>
    <row r="628" spans="1:6" hidden="1" x14ac:dyDescent="0.25">
      <c r="A628" s="2" t="s">
        <v>1525</v>
      </c>
      <c r="B628" s="94" t="s">
        <v>12</v>
      </c>
      <c r="C628" s="2" t="s">
        <v>3025</v>
      </c>
      <c r="D628" s="96">
        <v>53.452960000000012</v>
      </c>
      <c r="E628" s="94" t="s">
        <v>2453</v>
      </c>
      <c r="F628" s="2" t="s">
        <v>2454</v>
      </c>
    </row>
    <row r="629" spans="1:6" hidden="1" x14ac:dyDescent="0.25">
      <c r="A629" s="2" t="s">
        <v>1526</v>
      </c>
      <c r="B629" s="94" t="s">
        <v>12</v>
      </c>
      <c r="C629" s="2" t="s">
        <v>3026</v>
      </c>
      <c r="D629" s="96">
        <v>54.624240000000015</v>
      </c>
      <c r="E629" s="94" t="s">
        <v>2453</v>
      </c>
      <c r="F629" s="2" t="s">
        <v>2454</v>
      </c>
    </row>
    <row r="630" spans="1:6" hidden="1" x14ac:dyDescent="0.25">
      <c r="A630" s="2" t="s">
        <v>1527</v>
      </c>
      <c r="B630" s="94" t="s">
        <v>12</v>
      </c>
      <c r="C630" s="2" t="s">
        <v>3027</v>
      </c>
      <c r="D630" s="96">
        <v>55.795520000000018</v>
      </c>
      <c r="E630" s="94" t="s">
        <v>2453</v>
      </c>
      <c r="F630" s="2" t="s">
        <v>2454</v>
      </c>
    </row>
    <row r="631" spans="1:6" hidden="1" x14ac:dyDescent="0.25">
      <c r="A631" s="2" t="s">
        <v>1528</v>
      </c>
      <c r="B631" s="94" t="s">
        <v>12</v>
      </c>
      <c r="C631" s="2" t="s">
        <v>3028</v>
      </c>
      <c r="D631" s="96">
        <v>56.966800000000006</v>
      </c>
      <c r="E631" s="94" t="s">
        <v>2453</v>
      </c>
      <c r="F631" s="2" t="s">
        <v>2454</v>
      </c>
    </row>
    <row r="632" spans="1:6" hidden="1" x14ac:dyDescent="0.25">
      <c r="A632" s="2" t="s">
        <v>1529</v>
      </c>
      <c r="B632" s="94" t="s">
        <v>12</v>
      </c>
      <c r="C632" s="2" t="s">
        <v>3029</v>
      </c>
      <c r="D632" s="96">
        <v>58.151390000000021</v>
      </c>
      <c r="E632" s="94" t="s">
        <v>2453</v>
      </c>
      <c r="F632" s="2" t="s">
        <v>2454</v>
      </c>
    </row>
    <row r="633" spans="1:6" hidden="1" x14ac:dyDescent="0.25">
      <c r="A633" s="2" t="s">
        <v>1530</v>
      </c>
      <c r="B633" s="94" t="s">
        <v>12</v>
      </c>
      <c r="C633" s="2" t="s">
        <v>3030</v>
      </c>
      <c r="D633" s="96">
        <v>59.322670000000009</v>
      </c>
      <c r="E633" s="94" t="s">
        <v>2453</v>
      </c>
      <c r="F633" s="2" t="s">
        <v>2454</v>
      </c>
    </row>
    <row r="634" spans="1:6" hidden="1" x14ac:dyDescent="0.25">
      <c r="A634" s="2" t="s">
        <v>1531</v>
      </c>
      <c r="B634" s="94" t="s">
        <v>12</v>
      </c>
      <c r="C634" s="2" t="s">
        <v>3031</v>
      </c>
      <c r="D634" s="96">
        <v>60.493950000000012</v>
      </c>
      <c r="E634" s="94" t="s">
        <v>2453</v>
      </c>
      <c r="F634" s="2" t="s">
        <v>2454</v>
      </c>
    </row>
    <row r="635" spans="1:6" hidden="1" x14ac:dyDescent="0.25">
      <c r="A635" s="2" t="s">
        <v>1532</v>
      </c>
      <c r="B635" s="94" t="s">
        <v>12</v>
      </c>
      <c r="C635" s="2" t="s">
        <v>3032</v>
      </c>
      <c r="D635" s="96">
        <v>61.665230000000015</v>
      </c>
      <c r="E635" s="94" t="s">
        <v>2453</v>
      </c>
      <c r="F635" s="2" t="s">
        <v>2454</v>
      </c>
    </row>
    <row r="636" spans="1:6" hidden="1" x14ac:dyDescent="0.25">
      <c r="A636" s="2" t="s">
        <v>1533</v>
      </c>
      <c r="B636" s="94" t="s">
        <v>12</v>
      </c>
      <c r="C636" s="2" t="s">
        <v>3033</v>
      </c>
      <c r="D636" s="96">
        <v>62.849820000000008</v>
      </c>
      <c r="E636" s="94" t="s">
        <v>2453</v>
      </c>
      <c r="F636" s="2" t="s">
        <v>2454</v>
      </c>
    </row>
    <row r="637" spans="1:6" hidden="1" x14ac:dyDescent="0.25">
      <c r="A637" s="2" t="s">
        <v>1534</v>
      </c>
      <c r="B637" s="94" t="s">
        <v>12</v>
      </c>
      <c r="C637" s="2" t="s">
        <v>3034</v>
      </c>
      <c r="D637" s="96">
        <v>64.021100000000018</v>
      </c>
      <c r="E637" s="94" t="s">
        <v>2453</v>
      </c>
      <c r="F637" s="2" t="s">
        <v>2454</v>
      </c>
    </row>
    <row r="638" spans="1:6" hidden="1" x14ac:dyDescent="0.25">
      <c r="A638" s="2" t="s">
        <v>1535</v>
      </c>
      <c r="B638" s="94" t="s">
        <v>12</v>
      </c>
      <c r="C638" s="2" t="s">
        <v>3035</v>
      </c>
      <c r="D638" s="96">
        <v>65.192380000000014</v>
      </c>
      <c r="E638" s="94" t="s">
        <v>2453</v>
      </c>
      <c r="F638" s="2" t="s">
        <v>2454</v>
      </c>
    </row>
    <row r="639" spans="1:6" hidden="1" x14ac:dyDescent="0.25">
      <c r="A639" s="2" t="s">
        <v>1536</v>
      </c>
      <c r="B639" s="94" t="s">
        <v>12</v>
      </c>
      <c r="C639" s="2" t="s">
        <v>3036</v>
      </c>
      <c r="D639" s="96">
        <v>66.363660000000024</v>
      </c>
      <c r="E639" s="94" t="s">
        <v>2453</v>
      </c>
      <c r="F639" s="2" t="s">
        <v>2454</v>
      </c>
    </row>
    <row r="640" spans="1:6" hidden="1" x14ac:dyDescent="0.25">
      <c r="A640" s="2" t="s">
        <v>1537</v>
      </c>
      <c r="B640" s="94" t="s">
        <v>12</v>
      </c>
      <c r="C640" s="2" t="s">
        <v>3037</v>
      </c>
      <c r="D640" s="96">
        <v>67.54825000000001</v>
      </c>
      <c r="E640" s="94" t="s">
        <v>2453</v>
      </c>
      <c r="F640" s="2" t="s">
        <v>2454</v>
      </c>
    </row>
    <row r="641" spans="1:6" hidden="1" x14ac:dyDescent="0.25">
      <c r="A641" s="2" t="s">
        <v>1538</v>
      </c>
      <c r="B641" s="94" t="s">
        <v>12</v>
      </c>
      <c r="C641" s="2" t="s">
        <v>3038</v>
      </c>
      <c r="D641" s="96">
        <v>68.71953000000002</v>
      </c>
      <c r="E641" s="94" t="s">
        <v>2453</v>
      </c>
      <c r="F641" s="2" t="s">
        <v>2454</v>
      </c>
    </row>
    <row r="642" spans="1:6" hidden="1" x14ac:dyDescent="0.25">
      <c r="A642" s="2" t="s">
        <v>1539</v>
      </c>
      <c r="B642" s="94" t="s">
        <v>12</v>
      </c>
      <c r="C642" s="2" t="s">
        <v>3039</v>
      </c>
      <c r="D642" s="96">
        <v>69.890810000000016</v>
      </c>
      <c r="E642" s="94" t="s">
        <v>2453</v>
      </c>
      <c r="F642" s="2" t="s">
        <v>2454</v>
      </c>
    </row>
    <row r="643" spans="1:6" hidden="1" x14ac:dyDescent="0.25">
      <c r="A643" s="2" t="s">
        <v>1540</v>
      </c>
      <c r="B643" s="94" t="s">
        <v>12</v>
      </c>
      <c r="C643" s="2" t="s">
        <v>3040</v>
      </c>
      <c r="D643" s="96">
        <v>71.062090000000026</v>
      </c>
      <c r="E643" s="94" t="s">
        <v>2453</v>
      </c>
      <c r="F643" s="2" t="s">
        <v>2454</v>
      </c>
    </row>
    <row r="644" spans="1:6" hidden="1" x14ac:dyDescent="0.25">
      <c r="A644" s="2" t="s">
        <v>1541</v>
      </c>
      <c r="B644" s="94" t="s">
        <v>12</v>
      </c>
      <c r="C644" s="2" t="s">
        <v>3041</v>
      </c>
      <c r="D644" s="96">
        <v>72.246680000000012</v>
      </c>
      <c r="E644" s="94" t="s">
        <v>2453</v>
      </c>
      <c r="F644" s="2" t="s">
        <v>2454</v>
      </c>
    </row>
    <row r="645" spans="1:6" hidden="1" x14ac:dyDescent="0.25">
      <c r="A645" s="2" t="s">
        <v>1542</v>
      </c>
      <c r="B645" s="94" t="s">
        <v>12</v>
      </c>
      <c r="C645" s="2" t="s">
        <v>3042</v>
      </c>
      <c r="D645" s="96">
        <v>73.417960000000008</v>
      </c>
      <c r="E645" s="94" t="s">
        <v>2453</v>
      </c>
      <c r="F645" s="2" t="s">
        <v>2454</v>
      </c>
    </row>
    <row r="646" spans="1:6" hidden="1" x14ac:dyDescent="0.25">
      <c r="A646" s="2" t="s">
        <v>1543</v>
      </c>
      <c r="B646" s="94" t="s">
        <v>12</v>
      </c>
      <c r="C646" s="2" t="s">
        <v>3043</v>
      </c>
      <c r="D646" s="96">
        <v>74.589240000000018</v>
      </c>
      <c r="E646" s="94" t="s">
        <v>2453</v>
      </c>
      <c r="F646" s="2" t="s">
        <v>2454</v>
      </c>
    </row>
    <row r="647" spans="1:6" hidden="1" x14ac:dyDescent="0.25">
      <c r="A647" s="2" t="s">
        <v>1544</v>
      </c>
      <c r="B647" s="94" t="s">
        <v>12</v>
      </c>
      <c r="C647" s="2" t="s">
        <v>3044</v>
      </c>
      <c r="D647" s="96">
        <v>75.773830000000018</v>
      </c>
      <c r="E647" s="94" t="s">
        <v>2453</v>
      </c>
      <c r="F647" s="2" t="s">
        <v>2454</v>
      </c>
    </row>
    <row r="648" spans="1:6" hidden="1" x14ac:dyDescent="0.25">
      <c r="A648" s="2" t="s">
        <v>1545</v>
      </c>
      <c r="B648" s="94" t="s">
        <v>12</v>
      </c>
      <c r="C648" s="2" t="s">
        <v>3045</v>
      </c>
      <c r="D648" s="96">
        <v>76.945110000000028</v>
      </c>
      <c r="E648" s="94" t="s">
        <v>2453</v>
      </c>
      <c r="F648" s="2" t="s">
        <v>2454</v>
      </c>
    </row>
    <row r="649" spans="1:6" hidden="1" x14ac:dyDescent="0.25">
      <c r="A649" s="2" t="s">
        <v>1546</v>
      </c>
      <c r="B649" s="94" t="s">
        <v>12</v>
      </c>
      <c r="C649" s="2" t="s">
        <v>3046</v>
      </c>
      <c r="D649" s="96">
        <v>78.11639000000001</v>
      </c>
      <c r="E649" s="94" t="s">
        <v>2453</v>
      </c>
      <c r="F649" s="2" t="s">
        <v>2454</v>
      </c>
    </row>
    <row r="650" spans="1:6" hidden="1" x14ac:dyDescent="0.25">
      <c r="A650" s="2" t="s">
        <v>1547</v>
      </c>
      <c r="B650" s="94" t="s">
        <v>12</v>
      </c>
      <c r="C650" s="2" t="s">
        <v>3047</v>
      </c>
      <c r="D650" s="96">
        <v>79.287670000000006</v>
      </c>
      <c r="E650" s="94" t="s">
        <v>2453</v>
      </c>
      <c r="F650" s="2" t="s">
        <v>2454</v>
      </c>
    </row>
    <row r="651" spans="1:6" hidden="1" x14ac:dyDescent="0.25">
      <c r="A651" s="2" t="s">
        <v>1548</v>
      </c>
      <c r="B651" s="94" t="s">
        <v>12</v>
      </c>
      <c r="C651" s="2" t="s">
        <v>3048</v>
      </c>
      <c r="D651" s="96">
        <v>80.47226000000002</v>
      </c>
      <c r="E651" s="94" t="s">
        <v>2453</v>
      </c>
      <c r="F651" s="2" t="s">
        <v>2454</v>
      </c>
    </row>
    <row r="652" spans="1:6" hidden="1" x14ac:dyDescent="0.25">
      <c r="A652" s="2" t="s">
        <v>1549</v>
      </c>
      <c r="B652" s="94" t="s">
        <v>12</v>
      </c>
      <c r="C652" s="2" t="s">
        <v>3049</v>
      </c>
      <c r="D652" s="96">
        <v>81.64354000000003</v>
      </c>
      <c r="E652" s="94" t="s">
        <v>2453</v>
      </c>
      <c r="F652" s="2" t="s">
        <v>2454</v>
      </c>
    </row>
    <row r="653" spans="1:6" hidden="1" x14ac:dyDescent="0.25">
      <c r="A653" s="2" t="s">
        <v>1550</v>
      </c>
      <c r="B653" s="94" t="s">
        <v>12</v>
      </c>
      <c r="C653" s="2" t="s">
        <v>3050</v>
      </c>
      <c r="D653" s="96">
        <v>82.814820000000012</v>
      </c>
      <c r="E653" s="94" t="s">
        <v>2453</v>
      </c>
      <c r="F653" s="2" t="s">
        <v>2454</v>
      </c>
    </row>
    <row r="654" spans="1:6" hidden="1" x14ac:dyDescent="0.25">
      <c r="A654" s="2" t="s">
        <v>1551</v>
      </c>
      <c r="B654" s="94" t="s">
        <v>12</v>
      </c>
      <c r="C654" s="2" t="s">
        <v>3051</v>
      </c>
      <c r="D654" s="96">
        <v>84.278920000000014</v>
      </c>
      <c r="E654" s="94" t="s">
        <v>2453</v>
      </c>
      <c r="F654" s="2" t="s">
        <v>2454</v>
      </c>
    </row>
    <row r="655" spans="1:6" hidden="1" x14ac:dyDescent="0.25">
      <c r="A655" s="2" t="s">
        <v>1552</v>
      </c>
      <c r="B655" s="94" t="s">
        <v>12</v>
      </c>
      <c r="C655" s="2" t="s">
        <v>3052</v>
      </c>
      <c r="D655" s="96">
        <v>85.756330000000048</v>
      </c>
      <c r="E655" s="94" t="s">
        <v>2453</v>
      </c>
      <c r="F655" s="2" t="s">
        <v>2454</v>
      </c>
    </row>
    <row r="656" spans="1:6" hidden="1" x14ac:dyDescent="0.25">
      <c r="A656" s="2" t="s">
        <v>1553</v>
      </c>
      <c r="B656" s="94" t="s">
        <v>12</v>
      </c>
      <c r="C656" s="2" t="s">
        <v>3053</v>
      </c>
      <c r="D656" s="96">
        <v>87.220430000000036</v>
      </c>
      <c r="E656" s="94" t="s">
        <v>2453</v>
      </c>
      <c r="F656" s="2" t="s">
        <v>2454</v>
      </c>
    </row>
    <row r="657" spans="1:6" hidden="1" x14ac:dyDescent="0.25">
      <c r="A657" s="2" t="s">
        <v>1554</v>
      </c>
      <c r="B657" s="94" t="s">
        <v>12</v>
      </c>
      <c r="C657" s="2" t="s">
        <v>3054</v>
      </c>
      <c r="D657" s="96">
        <v>88.684530000000024</v>
      </c>
      <c r="E657" s="94" t="s">
        <v>2453</v>
      </c>
      <c r="F657" s="2" t="s">
        <v>2454</v>
      </c>
    </row>
    <row r="658" spans="1:6" hidden="1" x14ac:dyDescent="0.25">
      <c r="A658" s="2" t="s">
        <v>1555</v>
      </c>
      <c r="B658" s="94" t="s">
        <v>12</v>
      </c>
      <c r="C658" s="2" t="s">
        <v>3055</v>
      </c>
      <c r="D658" s="96">
        <v>90.454760000000007</v>
      </c>
      <c r="E658" s="94" t="s">
        <v>2453</v>
      </c>
      <c r="F658" s="2" t="s">
        <v>2454</v>
      </c>
    </row>
    <row r="659" spans="1:6" hidden="1" x14ac:dyDescent="0.25">
      <c r="A659" s="2" t="s">
        <v>1556</v>
      </c>
      <c r="B659" s="94" t="s">
        <v>12</v>
      </c>
      <c r="C659" s="2" t="s">
        <v>3056</v>
      </c>
      <c r="D659" s="96">
        <v>92.21168000000003</v>
      </c>
      <c r="E659" s="94" t="s">
        <v>2453</v>
      </c>
      <c r="F659" s="2" t="s">
        <v>2454</v>
      </c>
    </row>
    <row r="660" spans="1:6" hidden="1" x14ac:dyDescent="0.25">
      <c r="A660" s="2" t="s">
        <v>1557</v>
      </c>
      <c r="B660" s="94" t="s">
        <v>12</v>
      </c>
      <c r="C660" s="2" t="s">
        <v>3057</v>
      </c>
      <c r="D660" s="96">
        <v>93.675780000000032</v>
      </c>
      <c r="E660" s="94" t="s">
        <v>2453</v>
      </c>
      <c r="F660" s="2" t="s">
        <v>2454</v>
      </c>
    </row>
    <row r="661" spans="1:6" hidden="1" x14ac:dyDescent="0.25">
      <c r="A661" s="2" t="s">
        <v>1558</v>
      </c>
      <c r="B661" s="94" t="s">
        <v>12</v>
      </c>
      <c r="C661" s="2" t="s">
        <v>3058</v>
      </c>
      <c r="D661" s="96">
        <v>95.153190000000009</v>
      </c>
      <c r="E661" s="94" t="s">
        <v>2453</v>
      </c>
      <c r="F661" s="2" t="s">
        <v>2454</v>
      </c>
    </row>
    <row r="662" spans="1:6" hidden="1" x14ac:dyDescent="0.25">
      <c r="A662" s="2" t="s">
        <v>1559</v>
      </c>
      <c r="B662" s="94" t="s">
        <v>12</v>
      </c>
      <c r="C662" s="2" t="s">
        <v>3836</v>
      </c>
      <c r="D662" s="96">
        <v>0</v>
      </c>
      <c r="E662" s="94" t="s">
        <v>2453</v>
      </c>
      <c r="F662" s="2" t="s">
        <v>2454</v>
      </c>
    </row>
    <row r="663" spans="1:6" hidden="1" x14ac:dyDescent="0.25">
      <c r="A663" s="2" t="s">
        <v>1245</v>
      </c>
      <c r="B663" s="94" t="s">
        <v>12</v>
      </c>
      <c r="C663" s="2" t="s">
        <v>3059</v>
      </c>
      <c r="D663" s="96">
        <v>10.08</v>
      </c>
      <c r="E663" s="94" t="s">
        <v>2453</v>
      </c>
      <c r="F663" s="2" t="s">
        <v>2454</v>
      </c>
    </row>
    <row r="664" spans="1:6" hidden="1" x14ac:dyDescent="0.25">
      <c r="A664" s="2" t="s">
        <v>1560</v>
      </c>
      <c r="B664" s="94" t="s">
        <v>12</v>
      </c>
      <c r="C664" s="2" t="s">
        <v>3837</v>
      </c>
      <c r="D664" s="96">
        <v>0</v>
      </c>
      <c r="E664" s="94" t="s">
        <v>2453</v>
      </c>
      <c r="F664" s="2" t="s">
        <v>2454</v>
      </c>
    </row>
    <row r="665" spans="1:6" hidden="1" x14ac:dyDescent="0.25">
      <c r="A665" s="2" t="s">
        <v>1247</v>
      </c>
      <c r="B665" s="94" t="s">
        <v>12</v>
      </c>
      <c r="C665" s="2" t="s">
        <v>3813</v>
      </c>
      <c r="D665" s="96">
        <v>12.62</v>
      </c>
      <c r="E665" s="94" t="s">
        <v>2453</v>
      </c>
      <c r="F665" s="2" t="s">
        <v>2454</v>
      </c>
    </row>
    <row r="666" spans="1:6" hidden="1" x14ac:dyDescent="0.25">
      <c r="A666" s="2" t="s">
        <v>1561</v>
      </c>
      <c r="B666" s="94" t="s">
        <v>12</v>
      </c>
      <c r="C666" s="2" t="s">
        <v>3838</v>
      </c>
      <c r="D666" s="96">
        <v>0</v>
      </c>
      <c r="E666" s="94" t="s">
        <v>2453</v>
      </c>
      <c r="F666" s="2" t="s">
        <v>2454</v>
      </c>
    </row>
    <row r="667" spans="1:6" hidden="1" x14ac:dyDescent="0.25">
      <c r="A667" s="2" t="s">
        <v>1248</v>
      </c>
      <c r="B667" s="94" t="s">
        <v>12</v>
      </c>
      <c r="C667" s="2" t="s">
        <v>3060</v>
      </c>
      <c r="D667" s="96">
        <v>15.13</v>
      </c>
      <c r="E667" s="94" t="s">
        <v>2453</v>
      </c>
      <c r="F667" s="2" t="s">
        <v>2454</v>
      </c>
    </row>
    <row r="668" spans="1:6" hidden="1" x14ac:dyDescent="0.25">
      <c r="A668" s="2" t="s">
        <v>1562</v>
      </c>
      <c r="B668" s="94" t="s">
        <v>12</v>
      </c>
      <c r="C668" s="2" t="s">
        <v>3839</v>
      </c>
      <c r="D668" s="96">
        <v>0</v>
      </c>
      <c r="E668" s="94" t="s">
        <v>2453</v>
      </c>
      <c r="F668" s="2" t="s">
        <v>2454</v>
      </c>
    </row>
    <row r="669" spans="1:6" hidden="1" x14ac:dyDescent="0.25">
      <c r="A669" s="2" t="s">
        <v>1249</v>
      </c>
      <c r="B669" s="94" t="s">
        <v>12</v>
      </c>
      <c r="C669" s="2" t="s">
        <v>3814</v>
      </c>
      <c r="D669" s="96">
        <v>17.670000000000002</v>
      </c>
      <c r="E669" s="94" t="s">
        <v>2453</v>
      </c>
      <c r="F669" s="2" t="s">
        <v>2454</v>
      </c>
    </row>
    <row r="670" spans="1:6" hidden="1" x14ac:dyDescent="0.25">
      <c r="A670" s="2" t="s">
        <v>1563</v>
      </c>
      <c r="B670" s="94" t="s">
        <v>12</v>
      </c>
      <c r="C670" s="2" t="s">
        <v>3840</v>
      </c>
      <c r="D670" s="96">
        <v>0</v>
      </c>
      <c r="E670" s="94" t="s">
        <v>2453</v>
      </c>
      <c r="F670" s="2" t="s">
        <v>2454</v>
      </c>
    </row>
    <row r="671" spans="1:6" hidden="1" x14ac:dyDescent="0.25">
      <c r="A671" s="2" t="s">
        <v>1250</v>
      </c>
      <c r="B671" s="94" t="s">
        <v>12</v>
      </c>
      <c r="C671" s="2" t="s">
        <v>3061</v>
      </c>
      <c r="D671" s="96">
        <v>20.2</v>
      </c>
      <c r="E671" s="94" t="s">
        <v>2453</v>
      </c>
      <c r="F671" s="2" t="s">
        <v>2454</v>
      </c>
    </row>
    <row r="672" spans="1:6" hidden="1" x14ac:dyDescent="0.25">
      <c r="A672" s="2" t="s">
        <v>1564</v>
      </c>
      <c r="B672" s="94" t="s">
        <v>12</v>
      </c>
      <c r="C672" s="2" t="s">
        <v>3841</v>
      </c>
      <c r="D672" s="96">
        <v>0</v>
      </c>
      <c r="E672" s="94" t="s">
        <v>2453</v>
      </c>
      <c r="F672" s="2" t="s">
        <v>2454</v>
      </c>
    </row>
    <row r="673" spans="1:6" hidden="1" x14ac:dyDescent="0.25">
      <c r="A673" s="2" t="s">
        <v>1251</v>
      </c>
      <c r="B673" s="94" t="s">
        <v>12</v>
      </c>
      <c r="C673" s="2" t="s">
        <v>3062</v>
      </c>
      <c r="D673" s="96">
        <v>22.72</v>
      </c>
      <c r="E673" s="94" t="s">
        <v>2453</v>
      </c>
      <c r="F673" s="2" t="s">
        <v>2454</v>
      </c>
    </row>
    <row r="674" spans="1:6" hidden="1" x14ac:dyDescent="0.25">
      <c r="A674" s="2" t="s">
        <v>1565</v>
      </c>
      <c r="B674" s="94" t="s">
        <v>12</v>
      </c>
      <c r="C674" s="2" t="s">
        <v>3842</v>
      </c>
      <c r="D674" s="96">
        <v>0</v>
      </c>
      <c r="E674" s="94" t="s">
        <v>2453</v>
      </c>
      <c r="F674" s="2" t="s">
        <v>2454</v>
      </c>
    </row>
    <row r="675" spans="1:6" hidden="1" x14ac:dyDescent="0.25">
      <c r="A675" s="2" t="s">
        <v>1252</v>
      </c>
      <c r="B675" s="94" t="s">
        <v>12</v>
      </c>
      <c r="C675" s="2" t="s">
        <v>3815</v>
      </c>
      <c r="D675" s="96">
        <v>25.25</v>
      </c>
      <c r="E675" s="94" t="s">
        <v>2453</v>
      </c>
      <c r="F675" s="2" t="s">
        <v>2454</v>
      </c>
    </row>
    <row r="676" spans="1:6" hidden="1" x14ac:dyDescent="0.25">
      <c r="A676" s="2" t="s">
        <v>1566</v>
      </c>
      <c r="B676" s="94" t="s">
        <v>12</v>
      </c>
      <c r="C676" s="2" t="s">
        <v>3843</v>
      </c>
      <c r="D676" s="96">
        <v>0</v>
      </c>
      <c r="E676" s="94" t="s">
        <v>2453</v>
      </c>
      <c r="F676" s="2" t="s">
        <v>2454</v>
      </c>
    </row>
    <row r="677" spans="1:6" hidden="1" x14ac:dyDescent="0.25">
      <c r="A677" s="2" t="s">
        <v>1253</v>
      </c>
      <c r="B677" s="94" t="s">
        <v>12</v>
      </c>
      <c r="C677" s="2" t="s">
        <v>3816</v>
      </c>
      <c r="D677" s="96">
        <v>27.79</v>
      </c>
      <c r="E677" s="94" t="s">
        <v>2453</v>
      </c>
      <c r="F677" s="2" t="s">
        <v>2454</v>
      </c>
    </row>
    <row r="678" spans="1:6" hidden="1" x14ac:dyDescent="0.25">
      <c r="A678" s="2" t="s">
        <v>1567</v>
      </c>
      <c r="B678" s="94" t="s">
        <v>12</v>
      </c>
      <c r="C678" s="2" t="s">
        <v>3845</v>
      </c>
      <c r="D678" s="96">
        <v>0</v>
      </c>
      <c r="E678" s="94" t="s">
        <v>2453</v>
      </c>
      <c r="F678" s="2" t="s">
        <v>2454</v>
      </c>
    </row>
    <row r="679" spans="1:6" hidden="1" x14ac:dyDescent="0.25">
      <c r="A679" s="2" t="s">
        <v>1254</v>
      </c>
      <c r="B679" s="94" t="s">
        <v>12</v>
      </c>
      <c r="C679" s="2" t="s">
        <v>3817</v>
      </c>
      <c r="D679" s="96">
        <v>30.32</v>
      </c>
      <c r="E679" s="94" t="s">
        <v>2453</v>
      </c>
      <c r="F679" s="2" t="s">
        <v>2454</v>
      </c>
    </row>
    <row r="680" spans="1:6" hidden="1" x14ac:dyDescent="0.25">
      <c r="A680" s="2" t="s">
        <v>1568</v>
      </c>
      <c r="B680" s="94" t="s">
        <v>12</v>
      </c>
      <c r="C680" s="2" t="s">
        <v>3844</v>
      </c>
      <c r="D680" s="96">
        <v>0</v>
      </c>
      <c r="E680" s="94" t="s">
        <v>2453</v>
      </c>
      <c r="F680" s="2" t="s">
        <v>2454</v>
      </c>
    </row>
    <row r="681" spans="1:6" hidden="1" x14ac:dyDescent="0.25">
      <c r="A681" s="2" t="s">
        <v>1255</v>
      </c>
      <c r="B681" s="94" t="s">
        <v>12</v>
      </c>
      <c r="C681" s="2" t="s">
        <v>3818</v>
      </c>
      <c r="D681" s="96">
        <v>32.840000000000003</v>
      </c>
      <c r="E681" s="94" t="s">
        <v>2453</v>
      </c>
      <c r="F681" s="2" t="s">
        <v>2454</v>
      </c>
    </row>
    <row r="682" spans="1:6" hidden="1" x14ac:dyDescent="0.25">
      <c r="A682" s="2" t="s">
        <v>1569</v>
      </c>
      <c r="B682" s="94" t="s">
        <v>12</v>
      </c>
      <c r="C682" s="2" t="s">
        <v>3846</v>
      </c>
      <c r="D682" s="96">
        <v>0</v>
      </c>
      <c r="E682" s="94" t="s">
        <v>2453</v>
      </c>
      <c r="F682" s="2" t="s">
        <v>2454</v>
      </c>
    </row>
    <row r="683" spans="1:6" hidden="1" x14ac:dyDescent="0.25">
      <c r="A683" s="2" t="s">
        <v>1256</v>
      </c>
      <c r="B683" s="94" t="s">
        <v>12</v>
      </c>
      <c r="C683" s="2" t="s">
        <v>3819</v>
      </c>
      <c r="D683" s="96">
        <v>35.35</v>
      </c>
      <c r="E683" s="94" t="s">
        <v>2453</v>
      </c>
      <c r="F683" s="2" t="s">
        <v>2454</v>
      </c>
    </row>
    <row r="684" spans="1:6" hidden="1" x14ac:dyDescent="0.25">
      <c r="A684" s="2" t="s">
        <v>1570</v>
      </c>
      <c r="B684" s="94" t="s">
        <v>12</v>
      </c>
      <c r="C684" s="2" t="s">
        <v>3847</v>
      </c>
      <c r="D684" s="96">
        <v>0</v>
      </c>
      <c r="E684" s="94" t="s">
        <v>2453</v>
      </c>
      <c r="F684" s="2" t="s">
        <v>2454</v>
      </c>
    </row>
    <row r="685" spans="1:6" hidden="1" x14ac:dyDescent="0.25">
      <c r="A685" s="2" t="s">
        <v>1257</v>
      </c>
      <c r="B685" s="94" t="s">
        <v>12</v>
      </c>
      <c r="C685" s="2" t="s">
        <v>3820</v>
      </c>
      <c r="D685" s="96">
        <v>37.89</v>
      </c>
      <c r="E685" s="94" t="s">
        <v>2453</v>
      </c>
      <c r="F685" s="2" t="s">
        <v>2454</v>
      </c>
    </row>
    <row r="686" spans="1:6" hidden="1" x14ac:dyDescent="0.25">
      <c r="A686" s="2" t="s">
        <v>1571</v>
      </c>
      <c r="B686" s="94" t="s">
        <v>12</v>
      </c>
      <c r="C686" s="2" t="s">
        <v>3848</v>
      </c>
      <c r="D686" s="96">
        <v>0</v>
      </c>
      <c r="E686" s="94" t="s">
        <v>2453</v>
      </c>
      <c r="F686" s="2" t="s">
        <v>2454</v>
      </c>
    </row>
    <row r="687" spans="1:6" hidden="1" x14ac:dyDescent="0.25">
      <c r="A687" s="2" t="s">
        <v>1258</v>
      </c>
      <c r="B687" s="94" t="s">
        <v>12</v>
      </c>
      <c r="C687" s="2" t="s">
        <v>3063</v>
      </c>
      <c r="D687" s="96">
        <v>40.42</v>
      </c>
      <c r="E687" s="94" t="s">
        <v>2453</v>
      </c>
      <c r="F687" s="2" t="s">
        <v>2454</v>
      </c>
    </row>
    <row r="688" spans="1:6" hidden="1" x14ac:dyDescent="0.25">
      <c r="A688" s="2" t="s">
        <v>1572</v>
      </c>
      <c r="B688" s="94" t="s">
        <v>12</v>
      </c>
      <c r="C688" s="2" t="s">
        <v>3849</v>
      </c>
      <c r="D688" s="96">
        <v>0</v>
      </c>
      <c r="E688" s="94" t="s">
        <v>2453</v>
      </c>
      <c r="F688" s="2" t="s">
        <v>2454</v>
      </c>
    </row>
    <row r="689" spans="1:6" hidden="1" x14ac:dyDescent="0.25">
      <c r="A689" s="2" t="s">
        <v>1259</v>
      </c>
      <c r="B689" s="94" t="s">
        <v>12</v>
      </c>
      <c r="C689" s="2" t="s">
        <v>3821</v>
      </c>
      <c r="D689" s="96">
        <v>42.96</v>
      </c>
      <c r="E689" s="94" t="s">
        <v>2453</v>
      </c>
      <c r="F689" s="2" t="s">
        <v>2454</v>
      </c>
    </row>
    <row r="690" spans="1:6" hidden="1" x14ac:dyDescent="0.25">
      <c r="A690" s="2" t="s">
        <v>1573</v>
      </c>
      <c r="B690" s="94" t="s">
        <v>12</v>
      </c>
      <c r="C690" s="2" t="s">
        <v>3850</v>
      </c>
      <c r="D690" s="96">
        <v>0</v>
      </c>
      <c r="E690" s="94" t="s">
        <v>2453</v>
      </c>
      <c r="F690" s="2" t="s">
        <v>2454</v>
      </c>
    </row>
    <row r="691" spans="1:6" hidden="1" x14ac:dyDescent="0.25">
      <c r="A691" s="2" t="s">
        <v>1260</v>
      </c>
      <c r="B691" s="94" t="s">
        <v>12</v>
      </c>
      <c r="C691" s="2" t="s">
        <v>3822</v>
      </c>
      <c r="D691" s="96">
        <v>45.47</v>
      </c>
      <c r="E691" s="94" t="s">
        <v>2453</v>
      </c>
      <c r="F691" s="2" t="s">
        <v>2454</v>
      </c>
    </row>
    <row r="692" spans="1:6" hidden="1" x14ac:dyDescent="0.25">
      <c r="A692" s="2" t="s">
        <v>1574</v>
      </c>
      <c r="B692" s="94" t="s">
        <v>12</v>
      </c>
      <c r="C692" s="2" t="s">
        <v>3851</v>
      </c>
      <c r="D692" s="96">
        <v>0</v>
      </c>
      <c r="E692" s="94" t="s">
        <v>2453</v>
      </c>
      <c r="F692" s="2" t="s">
        <v>2454</v>
      </c>
    </row>
    <row r="693" spans="1:6" hidden="1" x14ac:dyDescent="0.25">
      <c r="A693" s="2" t="s">
        <v>1261</v>
      </c>
      <c r="B693" s="94" t="s">
        <v>12</v>
      </c>
      <c r="C693" s="2" t="s">
        <v>3823</v>
      </c>
      <c r="D693" s="96">
        <v>48.01</v>
      </c>
      <c r="E693" s="94" t="s">
        <v>2453</v>
      </c>
      <c r="F693" s="2" t="s">
        <v>2454</v>
      </c>
    </row>
    <row r="694" spans="1:6" hidden="1" x14ac:dyDescent="0.25">
      <c r="A694" s="2" t="s">
        <v>1575</v>
      </c>
      <c r="B694" s="94" t="s">
        <v>12</v>
      </c>
      <c r="C694" s="2" t="s">
        <v>3852</v>
      </c>
      <c r="D694" s="96">
        <v>0</v>
      </c>
      <c r="E694" s="94" t="s">
        <v>2453</v>
      </c>
      <c r="F694" s="2" t="s">
        <v>2454</v>
      </c>
    </row>
    <row r="695" spans="1:6" hidden="1" x14ac:dyDescent="0.25">
      <c r="A695" s="2" t="s">
        <v>1262</v>
      </c>
      <c r="B695" s="94" t="s">
        <v>12</v>
      </c>
      <c r="C695" s="2" t="s">
        <v>3824</v>
      </c>
      <c r="D695" s="96">
        <v>50.52</v>
      </c>
      <c r="E695" s="94" t="s">
        <v>2453</v>
      </c>
      <c r="F695" s="2" t="s">
        <v>2454</v>
      </c>
    </row>
    <row r="696" spans="1:6" hidden="1" x14ac:dyDescent="0.25">
      <c r="A696" s="2" t="s">
        <v>1576</v>
      </c>
      <c r="B696" s="94" t="s">
        <v>12</v>
      </c>
      <c r="C696" s="2" t="s">
        <v>3853</v>
      </c>
      <c r="D696" s="96">
        <v>0</v>
      </c>
      <c r="E696" s="94" t="s">
        <v>2453</v>
      </c>
      <c r="F696" s="2" t="s">
        <v>2454</v>
      </c>
    </row>
    <row r="697" spans="1:6" hidden="1" x14ac:dyDescent="0.25">
      <c r="A697" s="2" t="s">
        <v>1263</v>
      </c>
      <c r="B697" s="94" t="s">
        <v>12</v>
      </c>
      <c r="C697" s="2" t="s">
        <v>3825</v>
      </c>
      <c r="D697" s="96">
        <v>53.06</v>
      </c>
      <c r="E697" s="94" t="s">
        <v>2453</v>
      </c>
      <c r="F697" s="2" t="s">
        <v>2454</v>
      </c>
    </row>
    <row r="698" spans="1:6" hidden="1" x14ac:dyDescent="0.25">
      <c r="A698" s="2" t="s">
        <v>1577</v>
      </c>
      <c r="B698" s="94" t="s">
        <v>12</v>
      </c>
      <c r="C698" s="2" t="s">
        <v>3854</v>
      </c>
      <c r="D698" s="96">
        <v>0</v>
      </c>
      <c r="E698" s="94" t="s">
        <v>2453</v>
      </c>
      <c r="F698" s="2" t="s">
        <v>2454</v>
      </c>
    </row>
    <row r="699" spans="1:6" hidden="1" x14ac:dyDescent="0.25">
      <c r="A699" s="2" t="s">
        <v>1264</v>
      </c>
      <c r="B699" s="94" t="s">
        <v>12</v>
      </c>
      <c r="C699" s="2" t="s">
        <v>3826</v>
      </c>
      <c r="D699" s="96">
        <v>55.59</v>
      </c>
      <c r="E699" s="94" t="s">
        <v>2453</v>
      </c>
      <c r="F699" s="2" t="s">
        <v>2454</v>
      </c>
    </row>
    <row r="700" spans="1:6" hidden="1" x14ac:dyDescent="0.25">
      <c r="A700" s="2" t="s">
        <v>1578</v>
      </c>
      <c r="B700" s="94" t="s">
        <v>12</v>
      </c>
      <c r="C700" s="2" t="s">
        <v>3855</v>
      </c>
      <c r="D700" s="96">
        <v>0</v>
      </c>
      <c r="E700" s="94" t="s">
        <v>2453</v>
      </c>
      <c r="F700" s="2" t="s">
        <v>2454</v>
      </c>
    </row>
    <row r="701" spans="1:6" hidden="1" x14ac:dyDescent="0.25">
      <c r="A701" s="2" t="s">
        <v>1265</v>
      </c>
      <c r="B701" s="94" t="s">
        <v>12</v>
      </c>
      <c r="C701" s="2" t="s">
        <v>3827</v>
      </c>
      <c r="D701" s="96">
        <v>58.13</v>
      </c>
      <c r="E701" s="94" t="s">
        <v>2453</v>
      </c>
      <c r="F701" s="2" t="s">
        <v>2454</v>
      </c>
    </row>
    <row r="702" spans="1:6" hidden="1" x14ac:dyDescent="0.25">
      <c r="A702" s="2" t="s">
        <v>1579</v>
      </c>
      <c r="B702" s="94" t="s">
        <v>12</v>
      </c>
      <c r="C702" s="2" t="s">
        <v>3856</v>
      </c>
      <c r="D702" s="96">
        <v>0</v>
      </c>
      <c r="E702" s="94" t="s">
        <v>2453</v>
      </c>
      <c r="F702" s="2" t="s">
        <v>2454</v>
      </c>
    </row>
    <row r="703" spans="1:6" hidden="1" x14ac:dyDescent="0.25">
      <c r="A703" s="2" t="s">
        <v>1266</v>
      </c>
      <c r="B703" s="94" t="s">
        <v>12</v>
      </c>
      <c r="C703" s="2" t="s">
        <v>3828</v>
      </c>
      <c r="D703" s="96">
        <v>60.64</v>
      </c>
      <c r="E703" s="94" t="s">
        <v>2453</v>
      </c>
      <c r="F703" s="2" t="s">
        <v>2454</v>
      </c>
    </row>
    <row r="704" spans="1:6" hidden="1" x14ac:dyDescent="0.25">
      <c r="A704" s="2" t="s">
        <v>1580</v>
      </c>
      <c r="B704" s="94" t="s">
        <v>12</v>
      </c>
      <c r="C704" s="2" t="s">
        <v>3857</v>
      </c>
      <c r="D704" s="96">
        <v>0</v>
      </c>
      <c r="E704" s="94" t="s">
        <v>2453</v>
      </c>
      <c r="F704" s="2" t="s">
        <v>2454</v>
      </c>
    </row>
    <row r="705" spans="1:6" hidden="1" x14ac:dyDescent="0.25">
      <c r="A705" s="2" t="s">
        <v>1267</v>
      </c>
      <c r="B705" s="94" t="s">
        <v>12</v>
      </c>
      <c r="C705" s="2" t="s">
        <v>3829</v>
      </c>
      <c r="D705" s="96">
        <v>63.16</v>
      </c>
      <c r="E705" s="94" t="s">
        <v>2453</v>
      </c>
      <c r="F705" s="2" t="s">
        <v>2454</v>
      </c>
    </row>
    <row r="706" spans="1:6" hidden="1" x14ac:dyDescent="0.25">
      <c r="A706" s="2" t="s">
        <v>1581</v>
      </c>
      <c r="B706" s="94" t="s">
        <v>12</v>
      </c>
      <c r="C706" s="2" t="s">
        <v>3858</v>
      </c>
      <c r="D706" s="96">
        <v>0</v>
      </c>
      <c r="E706" s="94" t="s">
        <v>2453</v>
      </c>
      <c r="F706" s="2" t="s">
        <v>2454</v>
      </c>
    </row>
    <row r="707" spans="1:6" hidden="1" x14ac:dyDescent="0.25">
      <c r="A707" s="2" t="s">
        <v>1268</v>
      </c>
      <c r="B707" s="94" t="s">
        <v>12</v>
      </c>
      <c r="C707" s="2" t="s">
        <v>3830</v>
      </c>
      <c r="D707" s="96">
        <v>65.69</v>
      </c>
      <c r="E707" s="94" t="s">
        <v>2453</v>
      </c>
      <c r="F707" s="2" t="s">
        <v>2454</v>
      </c>
    </row>
    <row r="708" spans="1:6" hidden="1" x14ac:dyDescent="0.25">
      <c r="A708" s="2" t="s">
        <v>1582</v>
      </c>
      <c r="B708" s="94" t="s">
        <v>12</v>
      </c>
      <c r="C708" s="2" t="s">
        <v>3859</v>
      </c>
      <c r="D708" s="96">
        <v>0</v>
      </c>
      <c r="E708" s="94" t="s">
        <v>2453</v>
      </c>
      <c r="F708" s="2" t="s">
        <v>2454</v>
      </c>
    </row>
    <row r="709" spans="1:6" hidden="1" x14ac:dyDescent="0.25">
      <c r="A709" s="2" t="s">
        <v>1269</v>
      </c>
      <c r="B709" s="94" t="s">
        <v>12</v>
      </c>
      <c r="C709" s="2" t="s">
        <v>3831</v>
      </c>
      <c r="D709" s="96">
        <v>68.23</v>
      </c>
      <c r="E709" s="94" t="s">
        <v>2453</v>
      </c>
      <c r="F709" s="2" t="s">
        <v>2454</v>
      </c>
    </row>
    <row r="710" spans="1:6" hidden="1" x14ac:dyDescent="0.25">
      <c r="A710" s="2" t="s">
        <v>1583</v>
      </c>
      <c r="B710" s="94" t="s">
        <v>12</v>
      </c>
      <c r="C710" s="2" t="s">
        <v>3860</v>
      </c>
      <c r="D710" s="96">
        <v>0</v>
      </c>
      <c r="E710" s="94" t="s">
        <v>2453</v>
      </c>
      <c r="F710" s="2" t="s">
        <v>2454</v>
      </c>
    </row>
    <row r="711" spans="1:6" hidden="1" x14ac:dyDescent="0.25">
      <c r="A711" s="2" t="s">
        <v>1270</v>
      </c>
      <c r="B711" s="94" t="s">
        <v>12</v>
      </c>
      <c r="C711" s="2" t="s">
        <v>3832</v>
      </c>
      <c r="D711" s="96">
        <v>70.760000000000005</v>
      </c>
      <c r="E711" s="94" t="s">
        <v>2453</v>
      </c>
      <c r="F711" s="2" t="s">
        <v>2454</v>
      </c>
    </row>
    <row r="712" spans="1:6" hidden="1" x14ac:dyDescent="0.25">
      <c r="A712" s="2" t="s">
        <v>1584</v>
      </c>
      <c r="B712" s="94" t="s">
        <v>12</v>
      </c>
      <c r="C712" s="2" t="s">
        <v>3861</v>
      </c>
      <c r="D712" s="96">
        <v>0</v>
      </c>
      <c r="E712" s="94" t="s">
        <v>2453</v>
      </c>
      <c r="F712" s="2" t="s">
        <v>2454</v>
      </c>
    </row>
    <row r="713" spans="1:6" hidden="1" x14ac:dyDescent="0.25">
      <c r="A713" s="2" t="s">
        <v>1271</v>
      </c>
      <c r="B713" s="94" t="s">
        <v>12</v>
      </c>
      <c r="C713" s="2" t="s">
        <v>3833</v>
      </c>
      <c r="D713" s="96">
        <v>73.28</v>
      </c>
      <c r="E713" s="94" t="s">
        <v>2453</v>
      </c>
      <c r="F713" s="2" t="s">
        <v>2454</v>
      </c>
    </row>
    <row r="714" spans="1:6" hidden="1" x14ac:dyDescent="0.25">
      <c r="A714" s="2" t="s">
        <v>1585</v>
      </c>
      <c r="B714" s="94" t="s">
        <v>12</v>
      </c>
      <c r="C714" s="2" t="s">
        <v>3862</v>
      </c>
      <c r="D714" s="96">
        <v>0</v>
      </c>
      <c r="E714" s="94" t="s">
        <v>2453</v>
      </c>
      <c r="F714" s="2" t="s">
        <v>2454</v>
      </c>
    </row>
    <row r="715" spans="1:6" hidden="1" x14ac:dyDescent="0.25">
      <c r="A715" s="2" t="s">
        <v>1272</v>
      </c>
      <c r="B715" s="94" t="s">
        <v>12</v>
      </c>
      <c r="C715" s="2" t="s">
        <v>3834</v>
      </c>
      <c r="D715" s="96">
        <v>75.790000000000006</v>
      </c>
      <c r="E715" s="94" t="s">
        <v>2453</v>
      </c>
      <c r="F715" s="2" t="s">
        <v>2454</v>
      </c>
    </row>
    <row r="716" spans="1:6" hidden="1" x14ac:dyDescent="0.25">
      <c r="A716" s="2" t="s">
        <v>1586</v>
      </c>
      <c r="B716" s="94" t="s">
        <v>12</v>
      </c>
      <c r="C716" s="2" t="s">
        <v>3863</v>
      </c>
      <c r="D716" s="96">
        <v>0</v>
      </c>
      <c r="E716" s="94" t="s">
        <v>2453</v>
      </c>
      <c r="F716" s="2" t="s">
        <v>2454</v>
      </c>
    </row>
    <row r="717" spans="1:6" hidden="1" x14ac:dyDescent="0.25">
      <c r="A717" s="2" t="s">
        <v>1273</v>
      </c>
      <c r="B717" s="94" t="s">
        <v>12</v>
      </c>
      <c r="C717" s="2" t="s">
        <v>3835</v>
      </c>
      <c r="D717" s="96">
        <v>78.33</v>
      </c>
      <c r="E717" s="94" t="s">
        <v>2453</v>
      </c>
      <c r="F717" s="2" t="s">
        <v>2454</v>
      </c>
    </row>
    <row r="718" spans="1:6" hidden="1" x14ac:dyDescent="0.25">
      <c r="A718" s="2" t="s">
        <v>1188</v>
      </c>
      <c r="B718" s="94" t="s">
        <v>12</v>
      </c>
      <c r="C718" s="2" t="s">
        <v>3064</v>
      </c>
      <c r="D718" s="96">
        <v>10.608070000000003</v>
      </c>
      <c r="E718" s="94" t="s">
        <v>2453</v>
      </c>
      <c r="F718" s="2" t="s">
        <v>2454</v>
      </c>
    </row>
    <row r="719" spans="1:6" hidden="1" x14ac:dyDescent="0.25">
      <c r="A719" s="2" t="s">
        <v>1190</v>
      </c>
      <c r="B719" s="94" t="s">
        <v>12</v>
      </c>
      <c r="C719" s="2" t="s">
        <v>3065</v>
      </c>
      <c r="D719" s="96">
        <v>12.125410000000002</v>
      </c>
      <c r="E719" s="94" t="s">
        <v>2453</v>
      </c>
      <c r="F719" s="2" t="s">
        <v>2454</v>
      </c>
    </row>
    <row r="720" spans="1:6" hidden="1" x14ac:dyDescent="0.25">
      <c r="A720" s="2" t="s">
        <v>1191</v>
      </c>
      <c r="B720" s="94" t="s">
        <v>12</v>
      </c>
      <c r="C720" s="2" t="s">
        <v>3066</v>
      </c>
      <c r="D720" s="96">
        <v>13.642750000000003</v>
      </c>
      <c r="E720" s="94" t="s">
        <v>2453</v>
      </c>
      <c r="F720" s="2" t="s">
        <v>2454</v>
      </c>
    </row>
    <row r="721" spans="1:6" hidden="1" x14ac:dyDescent="0.25">
      <c r="A721" s="2" t="s">
        <v>1192</v>
      </c>
      <c r="B721" s="94" t="s">
        <v>12</v>
      </c>
      <c r="C721" s="2" t="s">
        <v>3067</v>
      </c>
      <c r="D721" s="96">
        <v>15.160090000000006</v>
      </c>
      <c r="E721" s="94" t="s">
        <v>2453</v>
      </c>
      <c r="F721" s="2" t="s">
        <v>2454</v>
      </c>
    </row>
    <row r="722" spans="1:6" hidden="1" x14ac:dyDescent="0.25">
      <c r="A722" s="2" t="s">
        <v>1193</v>
      </c>
      <c r="B722" s="94" t="s">
        <v>12</v>
      </c>
      <c r="C722" s="2" t="s">
        <v>3068</v>
      </c>
      <c r="D722" s="96">
        <v>16.664120000000004</v>
      </c>
      <c r="E722" s="94" t="s">
        <v>2453</v>
      </c>
      <c r="F722" s="2" t="s">
        <v>2454</v>
      </c>
    </row>
    <row r="723" spans="1:6" hidden="1" x14ac:dyDescent="0.25">
      <c r="A723" s="2" t="s">
        <v>1194</v>
      </c>
      <c r="B723" s="94" t="s">
        <v>12</v>
      </c>
      <c r="C723" s="2" t="s">
        <v>3069</v>
      </c>
      <c r="D723" s="96">
        <v>18.181460000000005</v>
      </c>
      <c r="E723" s="94" t="s">
        <v>2453</v>
      </c>
      <c r="F723" s="2" t="s">
        <v>2454</v>
      </c>
    </row>
    <row r="724" spans="1:6" hidden="1" x14ac:dyDescent="0.25">
      <c r="A724" s="2" t="s">
        <v>1195</v>
      </c>
      <c r="B724" s="94" t="s">
        <v>12</v>
      </c>
      <c r="C724" s="2" t="s">
        <v>3070</v>
      </c>
      <c r="D724" s="96">
        <v>19.698800000000002</v>
      </c>
      <c r="E724" s="94" t="s">
        <v>2453</v>
      </c>
      <c r="F724" s="2" t="s">
        <v>2454</v>
      </c>
    </row>
    <row r="725" spans="1:6" hidden="1" x14ac:dyDescent="0.25">
      <c r="A725" s="2" t="s">
        <v>1196</v>
      </c>
      <c r="B725" s="94" t="s">
        <v>12</v>
      </c>
      <c r="C725" s="2" t="s">
        <v>3071</v>
      </c>
      <c r="D725" s="96">
        <v>21.216140000000006</v>
      </c>
      <c r="E725" s="94" t="s">
        <v>2453</v>
      </c>
      <c r="F725" s="2" t="s">
        <v>2454</v>
      </c>
    </row>
    <row r="726" spans="1:6" hidden="1" x14ac:dyDescent="0.25">
      <c r="A726" s="2" t="s">
        <v>1197</v>
      </c>
      <c r="B726" s="94" t="s">
        <v>12</v>
      </c>
      <c r="C726" s="2" t="s">
        <v>3072</v>
      </c>
      <c r="D726" s="96">
        <v>22.733480000000004</v>
      </c>
      <c r="E726" s="94" t="s">
        <v>2453</v>
      </c>
      <c r="F726" s="2" t="s">
        <v>2454</v>
      </c>
    </row>
    <row r="727" spans="1:6" hidden="1" x14ac:dyDescent="0.25">
      <c r="A727" s="2" t="s">
        <v>1198</v>
      </c>
      <c r="B727" s="94" t="s">
        <v>12</v>
      </c>
      <c r="C727" s="2" t="s">
        <v>3073</v>
      </c>
      <c r="D727" s="96">
        <v>24.250820000000004</v>
      </c>
      <c r="E727" s="94" t="s">
        <v>2453</v>
      </c>
      <c r="F727" s="2" t="s">
        <v>2454</v>
      </c>
    </row>
    <row r="728" spans="1:6" hidden="1" x14ac:dyDescent="0.25">
      <c r="A728" s="2" t="s">
        <v>1199</v>
      </c>
      <c r="B728" s="94" t="s">
        <v>12</v>
      </c>
      <c r="C728" s="2" t="s">
        <v>3074</v>
      </c>
      <c r="D728" s="96">
        <v>25.754850000000008</v>
      </c>
      <c r="E728" s="94" t="s">
        <v>2453</v>
      </c>
      <c r="F728" s="2" t="s">
        <v>2454</v>
      </c>
    </row>
    <row r="729" spans="1:6" hidden="1" x14ac:dyDescent="0.25">
      <c r="A729" s="2" t="s">
        <v>1200</v>
      </c>
      <c r="B729" s="94" t="s">
        <v>12</v>
      </c>
      <c r="C729" s="2" t="s">
        <v>3075</v>
      </c>
      <c r="D729" s="96">
        <v>27.272190000000005</v>
      </c>
      <c r="E729" s="94" t="s">
        <v>2453</v>
      </c>
      <c r="F729" s="2" t="s">
        <v>2454</v>
      </c>
    </row>
    <row r="730" spans="1:6" hidden="1" x14ac:dyDescent="0.25">
      <c r="A730" s="2" t="s">
        <v>1201</v>
      </c>
      <c r="B730" s="94" t="s">
        <v>12</v>
      </c>
      <c r="C730" s="2" t="s">
        <v>3076</v>
      </c>
      <c r="D730" s="96">
        <v>28.789530000000003</v>
      </c>
      <c r="E730" s="94" t="s">
        <v>2453</v>
      </c>
      <c r="F730" s="2" t="s">
        <v>2454</v>
      </c>
    </row>
    <row r="731" spans="1:6" hidden="1" x14ac:dyDescent="0.25">
      <c r="A731" s="2" t="s">
        <v>1202</v>
      </c>
      <c r="B731" s="94" t="s">
        <v>12</v>
      </c>
      <c r="C731" s="2" t="s">
        <v>3077</v>
      </c>
      <c r="D731" s="96">
        <v>30.306870000000007</v>
      </c>
      <c r="E731" s="94" t="s">
        <v>2453</v>
      </c>
      <c r="F731" s="2" t="s">
        <v>2454</v>
      </c>
    </row>
    <row r="732" spans="1:6" hidden="1" x14ac:dyDescent="0.25">
      <c r="A732" s="2" t="s">
        <v>1203</v>
      </c>
      <c r="B732" s="94" t="s">
        <v>12</v>
      </c>
      <c r="C732" s="2" t="s">
        <v>3078</v>
      </c>
      <c r="D732" s="96">
        <v>31.824210000000008</v>
      </c>
      <c r="E732" s="94" t="s">
        <v>2453</v>
      </c>
      <c r="F732" s="2" t="s">
        <v>2454</v>
      </c>
    </row>
    <row r="733" spans="1:6" hidden="1" x14ac:dyDescent="0.25">
      <c r="A733" s="2" t="s">
        <v>1204</v>
      </c>
      <c r="B733" s="94" t="s">
        <v>12</v>
      </c>
      <c r="C733" s="2" t="s">
        <v>3079</v>
      </c>
      <c r="D733" s="96">
        <v>33.341550000000005</v>
      </c>
      <c r="E733" s="94" t="s">
        <v>2453</v>
      </c>
      <c r="F733" s="2" t="s">
        <v>2454</v>
      </c>
    </row>
    <row r="734" spans="1:6" hidden="1" x14ac:dyDescent="0.25">
      <c r="A734" s="2" t="s">
        <v>1205</v>
      </c>
      <c r="B734" s="94" t="s">
        <v>12</v>
      </c>
      <c r="C734" s="2" t="s">
        <v>3080</v>
      </c>
      <c r="D734" s="96">
        <v>34.858890000000009</v>
      </c>
      <c r="E734" s="94" t="s">
        <v>2453</v>
      </c>
      <c r="F734" s="2" t="s">
        <v>2454</v>
      </c>
    </row>
    <row r="735" spans="1:6" hidden="1" x14ac:dyDescent="0.25">
      <c r="A735" s="2" t="s">
        <v>1206</v>
      </c>
      <c r="B735" s="94" t="s">
        <v>12</v>
      </c>
      <c r="C735" s="2" t="s">
        <v>3081</v>
      </c>
      <c r="D735" s="96">
        <v>36.36292000000001</v>
      </c>
      <c r="E735" s="94" t="s">
        <v>2453</v>
      </c>
      <c r="F735" s="2" t="s">
        <v>2454</v>
      </c>
    </row>
    <row r="736" spans="1:6" hidden="1" x14ac:dyDescent="0.25">
      <c r="A736" s="2" t="s">
        <v>1207</v>
      </c>
      <c r="B736" s="94" t="s">
        <v>12</v>
      </c>
      <c r="C736" s="2" t="s">
        <v>3082</v>
      </c>
      <c r="D736" s="96">
        <v>37.880260000000007</v>
      </c>
      <c r="E736" s="94" t="s">
        <v>2453</v>
      </c>
      <c r="F736" s="2" t="s">
        <v>2454</v>
      </c>
    </row>
    <row r="737" spans="1:6" hidden="1" x14ac:dyDescent="0.25">
      <c r="A737" s="2" t="s">
        <v>1208</v>
      </c>
      <c r="B737" s="94" t="s">
        <v>12</v>
      </c>
      <c r="C737" s="2" t="s">
        <v>3083</v>
      </c>
      <c r="D737" s="96">
        <v>39.397600000000004</v>
      </c>
      <c r="E737" s="94" t="s">
        <v>2453</v>
      </c>
      <c r="F737" s="2" t="s">
        <v>2454</v>
      </c>
    </row>
    <row r="738" spans="1:6" hidden="1" x14ac:dyDescent="0.25">
      <c r="A738" s="2" t="s">
        <v>1209</v>
      </c>
      <c r="B738" s="94" t="s">
        <v>12</v>
      </c>
      <c r="C738" s="2" t="s">
        <v>3084</v>
      </c>
      <c r="D738" s="96">
        <v>40.914940000000009</v>
      </c>
      <c r="E738" s="94" t="s">
        <v>2453</v>
      </c>
      <c r="F738" s="2" t="s">
        <v>2454</v>
      </c>
    </row>
    <row r="739" spans="1:6" hidden="1" x14ac:dyDescent="0.25">
      <c r="A739" s="2" t="s">
        <v>1210</v>
      </c>
      <c r="B739" s="94" t="s">
        <v>12</v>
      </c>
      <c r="C739" s="2" t="s">
        <v>3085</v>
      </c>
      <c r="D739" s="96">
        <v>42.432280000000013</v>
      </c>
      <c r="E739" s="94" t="s">
        <v>2453</v>
      </c>
      <c r="F739" s="2" t="s">
        <v>2454</v>
      </c>
    </row>
    <row r="740" spans="1:6" hidden="1" x14ac:dyDescent="0.25">
      <c r="A740" s="2" t="s">
        <v>1211</v>
      </c>
      <c r="B740" s="94" t="s">
        <v>12</v>
      </c>
      <c r="C740" s="2" t="s">
        <v>3086</v>
      </c>
      <c r="D740" s="96">
        <v>43.949620000000017</v>
      </c>
      <c r="E740" s="94" t="s">
        <v>2453</v>
      </c>
      <c r="F740" s="2" t="s">
        <v>2454</v>
      </c>
    </row>
    <row r="741" spans="1:6" hidden="1" x14ac:dyDescent="0.25">
      <c r="A741" s="2" t="s">
        <v>1212</v>
      </c>
      <c r="B741" s="94" t="s">
        <v>12</v>
      </c>
      <c r="C741" s="2" t="s">
        <v>3087</v>
      </c>
      <c r="D741" s="96">
        <v>45.466960000000007</v>
      </c>
      <c r="E741" s="94" t="s">
        <v>2453</v>
      </c>
      <c r="F741" s="2" t="s">
        <v>2454</v>
      </c>
    </row>
    <row r="742" spans="1:6" hidden="1" x14ac:dyDescent="0.25">
      <c r="A742" s="2" t="s">
        <v>1213</v>
      </c>
      <c r="B742" s="94" t="s">
        <v>12</v>
      </c>
      <c r="C742" s="2" t="s">
        <v>3088</v>
      </c>
      <c r="D742" s="96">
        <v>46.970990000000008</v>
      </c>
      <c r="E742" s="94" t="s">
        <v>2453</v>
      </c>
      <c r="F742" s="2" t="s">
        <v>2454</v>
      </c>
    </row>
    <row r="743" spans="1:6" hidden="1" x14ac:dyDescent="0.25">
      <c r="A743" s="2" t="s">
        <v>1214</v>
      </c>
      <c r="B743" s="94" t="s">
        <v>12</v>
      </c>
      <c r="C743" s="2" t="s">
        <v>3089</v>
      </c>
      <c r="D743" s="96">
        <v>48.488330000000005</v>
      </c>
      <c r="E743" s="94" t="s">
        <v>2453</v>
      </c>
      <c r="F743" s="2" t="s">
        <v>2454</v>
      </c>
    </row>
    <row r="744" spans="1:6" hidden="1" x14ac:dyDescent="0.25">
      <c r="A744" s="2" t="s">
        <v>1215</v>
      </c>
      <c r="B744" s="94" t="s">
        <v>12</v>
      </c>
      <c r="C744" s="2" t="s">
        <v>3090</v>
      </c>
      <c r="D744" s="96">
        <v>50.005670000000009</v>
      </c>
      <c r="E744" s="94" t="s">
        <v>2453</v>
      </c>
      <c r="F744" s="2" t="s">
        <v>2454</v>
      </c>
    </row>
    <row r="745" spans="1:6" hidden="1" x14ac:dyDescent="0.25">
      <c r="A745" s="2" t="s">
        <v>1216</v>
      </c>
      <c r="B745" s="94" t="s">
        <v>12</v>
      </c>
      <c r="C745" s="2" t="s">
        <v>3091</v>
      </c>
      <c r="D745" s="96">
        <v>51.523010000000014</v>
      </c>
      <c r="E745" s="94" t="s">
        <v>2453</v>
      </c>
      <c r="F745" s="2" t="s">
        <v>2454</v>
      </c>
    </row>
    <row r="746" spans="1:6" hidden="1" x14ac:dyDescent="0.25">
      <c r="A746" s="2" t="s">
        <v>1217</v>
      </c>
      <c r="B746" s="94" t="s">
        <v>12</v>
      </c>
      <c r="C746" s="2" t="s">
        <v>3092</v>
      </c>
      <c r="D746" s="96">
        <v>53.040350000000018</v>
      </c>
      <c r="E746" s="94" t="s">
        <v>2453</v>
      </c>
      <c r="F746" s="2" t="s">
        <v>2454</v>
      </c>
    </row>
    <row r="747" spans="1:6" hidden="1" x14ac:dyDescent="0.25">
      <c r="A747" s="2" t="s">
        <v>1218</v>
      </c>
      <c r="B747" s="94" t="s">
        <v>12</v>
      </c>
      <c r="C747" s="2" t="s">
        <v>3093</v>
      </c>
      <c r="D747" s="96">
        <v>54.557690000000015</v>
      </c>
      <c r="E747" s="94" t="s">
        <v>2453</v>
      </c>
      <c r="F747" s="2" t="s">
        <v>2454</v>
      </c>
    </row>
    <row r="748" spans="1:6" hidden="1" x14ac:dyDescent="0.25">
      <c r="A748" s="2" t="s">
        <v>1219</v>
      </c>
      <c r="B748" s="94" t="s">
        <v>12</v>
      </c>
      <c r="C748" s="2" t="s">
        <v>3094</v>
      </c>
      <c r="D748" s="96">
        <v>56.061720000000008</v>
      </c>
      <c r="E748" s="94" t="s">
        <v>2453</v>
      </c>
      <c r="F748" s="2" t="s">
        <v>2454</v>
      </c>
    </row>
    <row r="749" spans="1:6" hidden="1" x14ac:dyDescent="0.25">
      <c r="A749" s="2" t="s">
        <v>1220</v>
      </c>
      <c r="B749" s="94" t="s">
        <v>12</v>
      </c>
      <c r="C749" s="2" t="s">
        <v>3095</v>
      </c>
      <c r="D749" s="96">
        <v>57.579060000000005</v>
      </c>
      <c r="E749" s="94" t="s">
        <v>2453</v>
      </c>
      <c r="F749" s="2" t="s">
        <v>2454</v>
      </c>
    </row>
    <row r="750" spans="1:6" hidden="1" x14ac:dyDescent="0.25">
      <c r="A750" s="2" t="s">
        <v>1221</v>
      </c>
      <c r="B750" s="94" t="s">
        <v>12</v>
      </c>
      <c r="C750" s="2" t="s">
        <v>3096</v>
      </c>
      <c r="D750" s="96">
        <v>59.096400000000017</v>
      </c>
      <c r="E750" s="94" t="s">
        <v>2453</v>
      </c>
      <c r="F750" s="2" t="s">
        <v>2454</v>
      </c>
    </row>
    <row r="751" spans="1:6" hidden="1" x14ac:dyDescent="0.25">
      <c r="A751" s="2" t="s">
        <v>1222</v>
      </c>
      <c r="B751" s="94" t="s">
        <v>12</v>
      </c>
      <c r="C751" s="2" t="s">
        <v>3097</v>
      </c>
      <c r="D751" s="96">
        <v>60.613740000000014</v>
      </c>
      <c r="E751" s="94" t="s">
        <v>2453</v>
      </c>
      <c r="F751" s="2" t="s">
        <v>2454</v>
      </c>
    </row>
    <row r="752" spans="1:6" hidden="1" x14ac:dyDescent="0.25">
      <c r="A752" s="2" t="s">
        <v>1223</v>
      </c>
      <c r="B752" s="94" t="s">
        <v>12</v>
      </c>
      <c r="C752" s="2" t="s">
        <v>3098</v>
      </c>
      <c r="D752" s="96">
        <v>62.131080000000019</v>
      </c>
      <c r="E752" s="94" t="s">
        <v>2453</v>
      </c>
      <c r="F752" s="2" t="s">
        <v>2454</v>
      </c>
    </row>
    <row r="753" spans="1:6" hidden="1" x14ac:dyDescent="0.25">
      <c r="A753" s="2" t="s">
        <v>1224</v>
      </c>
      <c r="B753" s="94" t="s">
        <v>12</v>
      </c>
      <c r="C753" s="2" t="s">
        <v>3099</v>
      </c>
      <c r="D753" s="96">
        <v>63.648420000000016</v>
      </c>
      <c r="E753" s="94" t="s">
        <v>2453</v>
      </c>
      <c r="F753" s="2" t="s">
        <v>2454</v>
      </c>
    </row>
    <row r="754" spans="1:6" hidden="1" x14ac:dyDescent="0.25">
      <c r="A754" s="2" t="s">
        <v>1225</v>
      </c>
      <c r="B754" s="94" t="s">
        <v>12</v>
      </c>
      <c r="C754" s="2" t="s">
        <v>3100</v>
      </c>
      <c r="D754" s="96">
        <v>65.16576000000002</v>
      </c>
      <c r="E754" s="94" t="s">
        <v>2453</v>
      </c>
      <c r="F754" s="2" t="s">
        <v>2454</v>
      </c>
    </row>
    <row r="755" spans="1:6" hidden="1" x14ac:dyDescent="0.25">
      <c r="A755" s="2" t="s">
        <v>1226</v>
      </c>
      <c r="B755" s="94" t="s">
        <v>12</v>
      </c>
      <c r="C755" s="2" t="s">
        <v>3101</v>
      </c>
      <c r="D755" s="96">
        <v>66.66979000000002</v>
      </c>
      <c r="E755" s="94" t="s">
        <v>2453</v>
      </c>
      <c r="F755" s="2" t="s">
        <v>2454</v>
      </c>
    </row>
    <row r="756" spans="1:6" hidden="1" x14ac:dyDescent="0.25">
      <c r="A756" s="2" t="s">
        <v>1227</v>
      </c>
      <c r="B756" s="94" t="s">
        <v>12</v>
      </c>
      <c r="C756" s="2" t="s">
        <v>3102</v>
      </c>
      <c r="D756" s="96">
        <v>68.18713000000001</v>
      </c>
      <c r="E756" s="94" t="s">
        <v>2453</v>
      </c>
      <c r="F756" s="2" t="s">
        <v>2454</v>
      </c>
    </row>
    <row r="757" spans="1:6" hidden="1" x14ac:dyDescent="0.25">
      <c r="A757" s="2" t="s">
        <v>1228</v>
      </c>
      <c r="B757" s="94" t="s">
        <v>12</v>
      </c>
      <c r="C757" s="2" t="s">
        <v>3103</v>
      </c>
      <c r="D757" s="96">
        <v>69.704470000000015</v>
      </c>
      <c r="E757" s="94" t="s">
        <v>2453</v>
      </c>
      <c r="F757" s="2" t="s">
        <v>2454</v>
      </c>
    </row>
    <row r="758" spans="1:6" hidden="1" x14ac:dyDescent="0.25">
      <c r="A758" s="2" t="s">
        <v>1229</v>
      </c>
      <c r="B758" s="94" t="s">
        <v>12</v>
      </c>
      <c r="C758" s="2" t="s">
        <v>3104</v>
      </c>
      <c r="D758" s="96">
        <v>71.221810000000005</v>
      </c>
      <c r="E758" s="94" t="s">
        <v>2453</v>
      </c>
      <c r="F758" s="2" t="s">
        <v>2454</v>
      </c>
    </row>
    <row r="759" spans="1:6" hidden="1" x14ac:dyDescent="0.25">
      <c r="A759" s="2" t="s">
        <v>1230</v>
      </c>
      <c r="B759" s="94" t="s">
        <v>12</v>
      </c>
      <c r="C759" s="2" t="s">
        <v>3105</v>
      </c>
      <c r="D759" s="96">
        <v>72.739150000000009</v>
      </c>
      <c r="E759" s="94" t="s">
        <v>2453</v>
      </c>
      <c r="F759" s="2" t="s">
        <v>2454</v>
      </c>
    </row>
    <row r="760" spans="1:6" hidden="1" x14ac:dyDescent="0.25">
      <c r="A760" s="2" t="s">
        <v>1231</v>
      </c>
      <c r="B760" s="94" t="s">
        <v>12</v>
      </c>
      <c r="C760" s="2" t="s">
        <v>3106</v>
      </c>
      <c r="D760" s="96">
        <v>74.256490000000014</v>
      </c>
      <c r="E760" s="94" t="s">
        <v>2453</v>
      </c>
      <c r="F760" s="2" t="s">
        <v>2454</v>
      </c>
    </row>
    <row r="761" spans="1:6" hidden="1" x14ac:dyDescent="0.25">
      <c r="A761" s="2" t="s">
        <v>1232</v>
      </c>
      <c r="B761" s="94" t="s">
        <v>12</v>
      </c>
      <c r="C761" s="2" t="s">
        <v>3107</v>
      </c>
      <c r="D761" s="96">
        <v>75.773830000000018</v>
      </c>
      <c r="E761" s="94" t="s">
        <v>2453</v>
      </c>
      <c r="F761" s="2" t="s">
        <v>2454</v>
      </c>
    </row>
    <row r="762" spans="1:6" hidden="1" x14ac:dyDescent="0.25">
      <c r="A762" s="2" t="s">
        <v>1233</v>
      </c>
      <c r="B762" s="94" t="s">
        <v>12</v>
      </c>
      <c r="C762" s="2" t="s">
        <v>3108</v>
      </c>
      <c r="D762" s="96">
        <v>77.277860000000018</v>
      </c>
      <c r="E762" s="94" t="s">
        <v>2453</v>
      </c>
      <c r="F762" s="2" t="s">
        <v>2454</v>
      </c>
    </row>
    <row r="763" spans="1:6" hidden="1" x14ac:dyDescent="0.25">
      <c r="A763" s="2" t="s">
        <v>1234</v>
      </c>
      <c r="B763" s="94" t="s">
        <v>12</v>
      </c>
      <c r="C763" s="2" t="s">
        <v>3109</v>
      </c>
      <c r="D763" s="96">
        <v>78.795200000000008</v>
      </c>
      <c r="E763" s="94" t="s">
        <v>2453</v>
      </c>
      <c r="F763" s="2" t="s">
        <v>2454</v>
      </c>
    </row>
    <row r="764" spans="1:6" hidden="1" x14ac:dyDescent="0.25">
      <c r="A764" s="2" t="s">
        <v>1235</v>
      </c>
      <c r="B764" s="94" t="s">
        <v>12</v>
      </c>
      <c r="C764" s="2" t="s">
        <v>3110</v>
      </c>
      <c r="D764" s="96">
        <v>80.312540000000027</v>
      </c>
      <c r="E764" s="94" t="s">
        <v>2453</v>
      </c>
      <c r="F764" s="2" t="s">
        <v>2454</v>
      </c>
    </row>
    <row r="765" spans="1:6" hidden="1" x14ac:dyDescent="0.25">
      <c r="A765" s="2" t="s">
        <v>1236</v>
      </c>
      <c r="B765" s="94" t="s">
        <v>12</v>
      </c>
      <c r="C765" s="2" t="s">
        <v>3111</v>
      </c>
      <c r="D765" s="96">
        <v>81.829880000000017</v>
      </c>
      <c r="E765" s="94" t="s">
        <v>2453</v>
      </c>
      <c r="F765" s="2" t="s">
        <v>2454</v>
      </c>
    </row>
    <row r="766" spans="1:6" hidden="1" x14ac:dyDescent="0.25">
      <c r="A766" s="2" t="s">
        <v>1237</v>
      </c>
      <c r="B766" s="94" t="s">
        <v>12</v>
      </c>
      <c r="C766" s="2" t="s">
        <v>3112</v>
      </c>
      <c r="D766" s="96">
        <v>83.347220000000021</v>
      </c>
      <c r="E766" s="94" t="s">
        <v>2453</v>
      </c>
      <c r="F766" s="2" t="s">
        <v>2454</v>
      </c>
    </row>
    <row r="767" spans="1:6" hidden="1" x14ac:dyDescent="0.25">
      <c r="A767" s="2" t="s">
        <v>1238</v>
      </c>
      <c r="B767" s="94" t="s">
        <v>12</v>
      </c>
      <c r="C767" s="2" t="s">
        <v>3113</v>
      </c>
      <c r="D767" s="96">
        <v>84.864560000000026</v>
      </c>
      <c r="E767" s="94" t="s">
        <v>2453</v>
      </c>
      <c r="F767" s="2" t="s">
        <v>2454</v>
      </c>
    </row>
    <row r="768" spans="1:6" hidden="1" x14ac:dyDescent="0.25">
      <c r="A768" s="2" t="s">
        <v>1239</v>
      </c>
      <c r="B768" s="94" t="s">
        <v>12</v>
      </c>
      <c r="C768" s="2" t="s">
        <v>3114</v>
      </c>
      <c r="D768" s="96">
        <v>86.368590000000012</v>
      </c>
      <c r="E768" s="94" t="s">
        <v>2453</v>
      </c>
      <c r="F768" s="2" t="s">
        <v>2454</v>
      </c>
    </row>
    <row r="769" spans="1:6" hidden="1" x14ac:dyDescent="0.25">
      <c r="A769" s="2" t="s">
        <v>1240</v>
      </c>
      <c r="B769" s="94" t="s">
        <v>12</v>
      </c>
      <c r="C769" s="2" t="s">
        <v>3115</v>
      </c>
      <c r="D769" s="96">
        <v>87.885930000000016</v>
      </c>
      <c r="E769" s="94" t="s">
        <v>2453</v>
      </c>
      <c r="F769" s="2" t="s">
        <v>2454</v>
      </c>
    </row>
    <row r="770" spans="1:6" hidden="1" x14ac:dyDescent="0.25">
      <c r="A770" s="2" t="s">
        <v>1241</v>
      </c>
      <c r="B770" s="94" t="s">
        <v>12</v>
      </c>
      <c r="C770" s="2" t="s">
        <v>3116</v>
      </c>
      <c r="D770" s="96">
        <v>89.403270000000035</v>
      </c>
      <c r="E770" s="94" t="s">
        <v>2453</v>
      </c>
      <c r="F770" s="2" t="s">
        <v>2454</v>
      </c>
    </row>
    <row r="771" spans="1:6" hidden="1" x14ac:dyDescent="0.25">
      <c r="A771" s="2" t="s">
        <v>1242</v>
      </c>
      <c r="B771" s="94" t="s">
        <v>12</v>
      </c>
      <c r="C771" s="2" t="s">
        <v>3117</v>
      </c>
      <c r="D771" s="96">
        <v>90.920610000000025</v>
      </c>
      <c r="E771" s="94" t="s">
        <v>2453</v>
      </c>
      <c r="F771" s="2" t="s">
        <v>2454</v>
      </c>
    </row>
    <row r="772" spans="1:6" hidden="1" x14ac:dyDescent="0.25">
      <c r="A772" s="2" t="s">
        <v>1243</v>
      </c>
      <c r="B772" s="94" t="s">
        <v>12</v>
      </c>
      <c r="C772" s="2" t="s">
        <v>3118</v>
      </c>
      <c r="D772" s="96">
        <v>92.437950000000029</v>
      </c>
      <c r="E772" s="94" t="s">
        <v>2453</v>
      </c>
      <c r="F772" s="2" t="s">
        <v>2454</v>
      </c>
    </row>
    <row r="773" spans="1:6" hidden="1" x14ac:dyDescent="0.25">
      <c r="A773" s="2" t="s">
        <v>1244</v>
      </c>
      <c r="B773" s="94" t="s">
        <v>12</v>
      </c>
      <c r="C773" s="2" t="s">
        <v>3119</v>
      </c>
      <c r="D773" s="96">
        <v>93.955290000000034</v>
      </c>
      <c r="E773" s="94" t="s">
        <v>2453</v>
      </c>
      <c r="F773" s="2" t="s">
        <v>2454</v>
      </c>
    </row>
    <row r="774" spans="1:6" hidden="1" x14ac:dyDescent="0.25">
      <c r="A774" s="2" t="s">
        <v>1180</v>
      </c>
      <c r="B774" s="94" t="s">
        <v>14</v>
      </c>
      <c r="C774" s="2" t="s">
        <v>2695</v>
      </c>
      <c r="D774" s="96">
        <v>11.726100000000001</v>
      </c>
      <c r="E774" s="94" t="s">
        <v>2402</v>
      </c>
      <c r="F774" s="2" t="s">
        <v>2454</v>
      </c>
    </row>
    <row r="775" spans="1:6" hidden="1" x14ac:dyDescent="0.25">
      <c r="A775" s="2" t="s">
        <v>1182</v>
      </c>
      <c r="B775" s="94" t="s">
        <v>14</v>
      </c>
      <c r="C775" s="2" t="s">
        <v>2696</v>
      </c>
      <c r="D775" s="96">
        <v>14.680200000000001</v>
      </c>
      <c r="E775" s="94" t="s">
        <v>2402</v>
      </c>
      <c r="F775" s="2" t="s">
        <v>2454</v>
      </c>
    </row>
    <row r="776" spans="1:6" hidden="1" x14ac:dyDescent="0.25">
      <c r="A776" s="2" t="s">
        <v>1183</v>
      </c>
      <c r="B776" s="94" t="s">
        <v>14</v>
      </c>
      <c r="C776" s="2" t="s">
        <v>2697</v>
      </c>
      <c r="D776" s="96">
        <v>17.621400000000001</v>
      </c>
      <c r="E776" s="94" t="s">
        <v>2402</v>
      </c>
      <c r="F776" s="2" t="s">
        <v>2454</v>
      </c>
    </row>
    <row r="777" spans="1:6" hidden="1" x14ac:dyDescent="0.25">
      <c r="A777" s="2" t="s">
        <v>1184</v>
      </c>
      <c r="B777" s="94" t="s">
        <v>14</v>
      </c>
      <c r="C777" s="2" t="s">
        <v>2774</v>
      </c>
      <c r="D777" s="96">
        <v>3.9344999999999999</v>
      </c>
      <c r="E777" s="94" t="s">
        <v>2402</v>
      </c>
      <c r="F777" s="2" t="s">
        <v>2454</v>
      </c>
    </row>
    <row r="778" spans="1:6" hidden="1" x14ac:dyDescent="0.25">
      <c r="A778" s="2" t="s">
        <v>1186</v>
      </c>
      <c r="B778" s="94" t="s">
        <v>14</v>
      </c>
      <c r="C778" s="2" t="s">
        <v>2775</v>
      </c>
      <c r="D778" s="96">
        <v>6.6177000000000001</v>
      </c>
      <c r="E778" s="94" t="s">
        <v>2402</v>
      </c>
      <c r="F778" s="2" t="s">
        <v>2454</v>
      </c>
    </row>
    <row r="779" spans="1:6" hidden="1" x14ac:dyDescent="0.25">
      <c r="A779" s="2" t="s">
        <v>1187</v>
      </c>
      <c r="B779" s="94" t="s">
        <v>14</v>
      </c>
      <c r="C779" s="2" t="s">
        <v>2776</v>
      </c>
      <c r="D779" s="96">
        <v>13.325700000000001</v>
      </c>
      <c r="E779" s="94" t="s">
        <v>2402</v>
      </c>
      <c r="F779" s="2" t="s">
        <v>2454</v>
      </c>
    </row>
    <row r="780" spans="1:6" hidden="1" x14ac:dyDescent="0.25">
      <c r="A780" s="2" t="s">
        <v>4185</v>
      </c>
      <c r="B780" s="94" t="s">
        <v>14</v>
      </c>
      <c r="C780" s="2" t="s">
        <v>5094</v>
      </c>
      <c r="D780" s="96">
        <v>78.48</v>
      </c>
      <c r="E780" s="94" t="s">
        <v>2402</v>
      </c>
      <c r="F780" s="2" t="s">
        <v>4682</v>
      </c>
    </row>
    <row r="781" spans="1:6" hidden="1" x14ac:dyDescent="0.25">
      <c r="A781" s="2" t="s">
        <v>4183</v>
      </c>
      <c r="B781" s="94" t="s">
        <v>14</v>
      </c>
      <c r="C781" s="2" t="s">
        <v>5095</v>
      </c>
      <c r="D781" s="96">
        <v>54</v>
      </c>
      <c r="E781" s="94" t="s">
        <v>2555</v>
      </c>
      <c r="F781" s="2" t="s">
        <v>4682</v>
      </c>
    </row>
    <row r="782" spans="1:6" hidden="1" x14ac:dyDescent="0.25">
      <c r="A782" s="2" t="s">
        <v>1136</v>
      </c>
      <c r="B782" s="94" t="s">
        <v>22</v>
      </c>
      <c r="C782" s="2" t="s">
        <v>3491</v>
      </c>
      <c r="D782" s="96">
        <v>3.5326619999999997</v>
      </c>
      <c r="E782" s="94" t="s">
        <v>2453</v>
      </c>
      <c r="F782" s="2" t="s">
        <v>4682</v>
      </c>
    </row>
    <row r="783" spans="1:6" hidden="1" x14ac:dyDescent="0.25">
      <c r="A783" s="2" t="s">
        <v>1138</v>
      </c>
      <c r="B783" s="94" t="s">
        <v>22</v>
      </c>
      <c r="C783" s="2" t="s">
        <v>3492</v>
      </c>
      <c r="D783" s="96">
        <v>5.1827958000000001</v>
      </c>
      <c r="E783" s="94" t="s">
        <v>2453</v>
      </c>
      <c r="F783" s="2" t="s">
        <v>4682</v>
      </c>
    </row>
    <row r="784" spans="1:6" hidden="1" x14ac:dyDescent="0.25">
      <c r="A784" s="2" t="s">
        <v>1139</v>
      </c>
      <c r="B784" s="94" t="s">
        <v>22</v>
      </c>
      <c r="C784" s="2" t="s">
        <v>3493</v>
      </c>
      <c r="D784" s="96">
        <v>6.8289228000000008</v>
      </c>
      <c r="E784" s="94" t="s">
        <v>2453</v>
      </c>
      <c r="F784" s="2" t="s">
        <v>4682</v>
      </c>
    </row>
    <row r="785" spans="1:6" hidden="1" x14ac:dyDescent="0.25">
      <c r="A785" s="2" t="s">
        <v>1140</v>
      </c>
      <c r="B785" s="94" t="s">
        <v>22</v>
      </c>
      <c r="C785" s="2" t="s">
        <v>3494</v>
      </c>
      <c r="D785" s="96">
        <v>8.4693734999999979</v>
      </c>
      <c r="E785" s="94" t="s">
        <v>2453</v>
      </c>
      <c r="F785" s="2" t="s">
        <v>4682</v>
      </c>
    </row>
    <row r="786" spans="1:6" hidden="1" x14ac:dyDescent="0.25">
      <c r="A786" s="2" t="s">
        <v>1141</v>
      </c>
      <c r="B786" s="94" t="s">
        <v>22</v>
      </c>
      <c r="C786" s="2" t="s">
        <v>3495</v>
      </c>
      <c r="D786" s="96">
        <v>10.089122400000001</v>
      </c>
      <c r="E786" s="94" t="s">
        <v>2453</v>
      </c>
      <c r="F786" s="2" t="s">
        <v>4682</v>
      </c>
    </row>
    <row r="787" spans="1:6" hidden="1" x14ac:dyDescent="0.25">
      <c r="A787" s="2" t="s">
        <v>1142</v>
      </c>
      <c r="B787" s="94" t="s">
        <v>22</v>
      </c>
      <c r="C787" s="2" t="s">
        <v>3496</v>
      </c>
      <c r="D787" s="96">
        <v>11.770642800000003</v>
      </c>
      <c r="E787" s="94" t="s">
        <v>2453</v>
      </c>
      <c r="F787" s="2" t="s">
        <v>4682</v>
      </c>
    </row>
    <row r="788" spans="1:6" hidden="1" x14ac:dyDescent="0.25">
      <c r="A788" s="2" t="s">
        <v>1143</v>
      </c>
      <c r="B788" s="94" t="s">
        <v>22</v>
      </c>
      <c r="C788" s="2" t="s">
        <v>3497</v>
      </c>
      <c r="D788" s="96">
        <v>13.446820800000003</v>
      </c>
      <c r="E788" s="94" t="s">
        <v>2453</v>
      </c>
      <c r="F788" s="2" t="s">
        <v>4682</v>
      </c>
    </row>
    <row r="789" spans="1:6" hidden="1" x14ac:dyDescent="0.25">
      <c r="A789" s="2" t="s">
        <v>1144</v>
      </c>
      <c r="B789" s="94" t="s">
        <v>22</v>
      </c>
      <c r="C789" s="2" t="s">
        <v>3498</v>
      </c>
      <c r="D789" s="96">
        <v>15.1246683</v>
      </c>
      <c r="E789" s="94" t="s">
        <v>2453</v>
      </c>
      <c r="F789" s="2" t="s">
        <v>4682</v>
      </c>
    </row>
    <row r="790" spans="1:6" hidden="1" x14ac:dyDescent="0.25">
      <c r="A790" s="2" t="s">
        <v>1145</v>
      </c>
      <c r="B790" s="94" t="s">
        <v>22</v>
      </c>
      <c r="C790" s="2" t="s">
        <v>3499</v>
      </c>
      <c r="D790" s="96">
        <v>16.721712000000004</v>
      </c>
      <c r="E790" s="94" t="s">
        <v>2453</v>
      </c>
      <c r="F790" s="2" t="s">
        <v>4682</v>
      </c>
    </row>
    <row r="791" spans="1:6" hidden="1" x14ac:dyDescent="0.25">
      <c r="A791" s="2" t="s">
        <v>1146</v>
      </c>
      <c r="B791" s="94" t="s">
        <v>22</v>
      </c>
      <c r="C791" s="2" t="s">
        <v>3500</v>
      </c>
      <c r="D791" s="96">
        <v>18.393883200000001</v>
      </c>
      <c r="E791" s="94" t="s">
        <v>2453</v>
      </c>
      <c r="F791" s="2" t="s">
        <v>4682</v>
      </c>
    </row>
    <row r="792" spans="1:6" hidden="1" x14ac:dyDescent="0.25">
      <c r="A792" s="2" t="s">
        <v>1147</v>
      </c>
      <c r="B792" s="94" t="s">
        <v>22</v>
      </c>
      <c r="C792" s="2" t="s">
        <v>3501</v>
      </c>
      <c r="D792" s="96">
        <v>20.066054399999999</v>
      </c>
      <c r="E792" s="94" t="s">
        <v>2453</v>
      </c>
      <c r="F792" s="2" t="s">
        <v>4682</v>
      </c>
    </row>
    <row r="793" spans="1:6" hidden="1" x14ac:dyDescent="0.25">
      <c r="A793" s="2" t="s">
        <v>1148</v>
      </c>
      <c r="B793" s="94" t="s">
        <v>22</v>
      </c>
      <c r="C793" s="2" t="s">
        <v>3502</v>
      </c>
      <c r="D793" s="96">
        <v>21.7382256</v>
      </c>
      <c r="E793" s="94" t="s">
        <v>2453</v>
      </c>
      <c r="F793" s="2" t="s">
        <v>4682</v>
      </c>
    </row>
    <row r="794" spans="1:6" hidden="1" x14ac:dyDescent="0.25">
      <c r="A794" s="2" t="s">
        <v>1149</v>
      </c>
      <c r="B794" s="94" t="s">
        <v>22</v>
      </c>
      <c r="C794" s="2" t="s">
        <v>3503</v>
      </c>
      <c r="D794" s="96">
        <v>23.410396800000004</v>
      </c>
      <c r="E794" s="94" t="s">
        <v>2453</v>
      </c>
      <c r="F794" s="2" t="s">
        <v>4682</v>
      </c>
    </row>
    <row r="795" spans="1:6" hidden="1" x14ac:dyDescent="0.25">
      <c r="A795" s="2" t="s">
        <v>1150</v>
      </c>
      <c r="B795" s="94" t="s">
        <v>22</v>
      </c>
      <c r="C795" s="2" t="s">
        <v>3504</v>
      </c>
      <c r="D795" s="96">
        <v>25.082568000000006</v>
      </c>
      <c r="E795" s="94" t="s">
        <v>2453</v>
      </c>
      <c r="F795" s="2" t="s">
        <v>4682</v>
      </c>
    </row>
    <row r="796" spans="1:6" hidden="1" x14ac:dyDescent="0.25">
      <c r="A796" s="2" t="s">
        <v>1137</v>
      </c>
      <c r="B796" s="94" t="s">
        <v>22</v>
      </c>
      <c r="C796" s="2" t="s">
        <v>3505</v>
      </c>
      <c r="D796" s="96">
        <v>41.809622400000002</v>
      </c>
      <c r="E796" s="94" t="s">
        <v>2453</v>
      </c>
      <c r="F796" s="2" t="s">
        <v>4682</v>
      </c>
    </row>
    <row r="797" spans="1:6" hidden="1" x14ac:dyDescent="0.25">
      <c r="A797" s="2" t="s">
        <v>1151</v>
      </c>
      <c r="B797" s="94" t="s">
        <v>22</v>
      </c>
      <c r="C797" s="2" t="s">
        <v>3506</v>
      </c>
      <c r="D797" s="96">
        <v>49.371121799999997</v>
      </c>
      <c r="E797" s="94" t="s">
        <v>2453</v>
      </c>
      <c r="F797" s="2" t="s">
        <v>4682</v>
      </c>
    </row>
    <row r="798" spans="1:6" hidden="1" x14ac:dyDescent="0.25">
      <c r="A798" s="2" t="s">
        <v>1152</v>
      </c>
      <c r="B798" s="94" t="s">
        <v>22</v>
      </c>
      <c r="C798" s="2" t="s">
        <v>3507</v>
      </c>
      <c r="D798" s="96">
        <v>2.3867172000000001</v>
      </c>
      <c r="E798" s="94" t="s">
        <v>2453</v>
      </c>
      <c r="F798" s="2" t="s">
        <v>4682</v>
      </c>
    </row>
    <row r="799" spans="1:6" hidden="1" x14ac:dyDescent="0.25">
      <c r="A799" s="2" t="s">
        <v>1155</v>
      </c>
      <c r="B799" s="94" t="s">
        <v>22</v>
      </c>
      <c r="C799" s="2" t="s">
        <v>3508</v>
      </c>
      <c r="D799" s="96">
        <v>3.5019431999999999</v>
      </c>
      <c r="E799" s="94" t="s">
        <v>2453</v>
      </c>
      <c r="F799" s="2" t="s">
        <v>4682</v>
      </c>
    </row>
    <row r="800" spans="1:6" hidden="1" x14ac:dyDescent="0.25">
      <c r="A800" s="2" t="s">
        <v>1156</v>
      </c>
      <c r="B800" s="94" t="s">
        <v>22</v>
      </c>
      <c r="C800" s="2" t="s">
        <v>3509</v>
      </c>
      <c r="D800" s="96">
        <v>4.6131624000000011</v>
      </c>
      <c r="E800" s="94" t="s">
        <v>2453</v>
      </c>
      <c r="F800" s="2" t="s">
        <v>4682</v>
      </c>
    </row>
    <row r="801" spans="1:6" hidden="1" x14ac:dyDescent="0.25">
      <c r="A801" s="2" t="s">
        <v>1157</v>
      </c>
      <c r="B801" s="94" t="s">
        <v>22</v>
      </c>
      <c r="C801" s="2" t="s">
        <v>3510</v>
      </c>
      <c r="D801" s="96">
        <v>5.7230460000000001</v>
      </c>
      <c r="E801" s="94" t="s">
        <v>2453</v>
      </c>
      <c r="F801" s="2" t="s">
        <v>4682</v>
      </c>
    </row>
    <row r="802" spans="1:6" hidden="1" x14ac:dyDescent="0.25">
      <c r="A802" s="2" t="s">
        <v>1158</v>
      </c>
      <c r="B802" s="94" t="s">
        <v>22</v>
      </c>
      <c r="C802" s="2" t="s">
        <v>3511</v>
      </c>
      <c r="D802" s="96">
        <v>6.8155668</v>
      </c>
      <c r="E802" s="94" t="s">
        <v>2453</v>
      </c>
      <c r="F802" s="2" t="s">
        <v>4682</v>
      </c>
    </row>
    <row r="803" spans="1:6" hidden="1" x14ac:dyDescent="0.25">
      <c r="A803" s="2" t="s">
        <v>1159</v>
      </c>
      <c r="B803" s="94" t="s">
        <v>22</v>
      </c>
      <c r="C803" s="2" t="s">
        <v>3512</v>
      </c>
      <c r="D803" s="96">
        <v>7.9538319000000008</v>
      </c>
      <c r="E803" s="94" t="s">
        <v>2453</v>
      </c>
      <c r="F803" s="2" t="s">
        <v>4682</v>
      </c>
    </row>
    <row r="804" spans="1:6" hidden="1" x14ac:dyDescent="0.25">
      <c r="A804" s="2" t="s">
        <v>1160</v>
      </c>
      <c r="B804" s="94" t="s">
        <v>22</v>
      </c>
      <c r="C804" s="2" t="s">
        <v>3513</v>
      </c>
      <c r="D804" s="96">
        <v>9.0847511999999995</v>
      </c>
      <c r="E804" s="94" t="s">
        <v>2453</v>
      </c>
      <c r="F804" s="2" t="s">
        <v>4682</v>
      </c>
    </row>
    <row r="805" spans="1:6" hidden="1" x14ac:dyDescent="0.25">
      <c r="A805" s="2" t="s">
        <v>1161</v>
      </c>
      <c r="B805" s="94" t="s">
        <v>22</v>
      </c>
      <c r="C805" s="2" t="s">
        <v>3514</v>
      </c>
      <c r="D805" s="96">
        <v>10.21734</v>
      </c>
      <c r="E805" s="94" t="s">
        <v>2453</v>
      </c>
      <c r="F805" s="2" t="s">
        <v>4682</v>
      </c>
    </row>
    <row r="806" spans="1:6" hidden="1" x14ac:dyDescent="0.25">
      <c r="A806" s="2" t="s">
        <v>1162</v>
      </c>
      <c r="B806" s="94" t="s">
        <v>22</v>
      </c>
      <c r="C806" s="2" t="s">
        <v>3515</v>
      </c>
      <c r="D806" s="96">
        <v>11.299176000000003</v>
      </c>
      <c r="E806" s="94" t="s">
        <v>2453</v>
      </c>
      <c r="F806" s="2" t="s">
        <v>4682</v>
      </c>
    </row>
    <row r="807" spans="1:6" hidden="1" x14ac:dyDescent="0.25">
      <c r="A807" s="2" t="s">
        <v>1163</v>
      </c>
      <c r="B807" s="94" t="s">
        <v>22</v>
      </c>
      <c r="C807" s="2" t="s">
        <v>3516</v>
      </c>
      <c r="D807" s="96">
        <v>12.429093600000003</v>
      </c>
      <c r="E807" s="94" t="s">
        <v>2453</v>
      </c>
      <c r="F807" s="2" t="s">
        <v>4682</v>
      </c>
    </row>
    <row r="808" spans="1:6" hidden="1" x14ac:dyDescent="0.25">
      <c r="A808" s="2" t="s">
        <v>1164</v>
      </c>
      <c r="B808" s="94" t="s">
        <v>22</v>
      </c>
      <c r="C808" s="2" t="s">
        <v>3517</v>
      </c>
      <c r="D808" s="96">
        <v>13.559011200000002</v>
      </c>
      <c r="E808" s="94" t="s">
        <v>2453</v>
      </c>
      <c r="F808" s="2" t="s">
        <v>4682</v>
      </c>
    </row>
    <row r="809" spans="1:6" hidden="1" x14ac:dyDescent="0.25">
      <c r="A809" s="2" t="s">
        <v>1165</v>
      </c>
      <c r="B809" s="94" t="s">
        <v>22</v>
      </c>
      <c r="C809" s="2" t="s">
        <v>3518</v>
      </c>
      <c r="D809" s="96">
        <v>14.688928800000003</v>
      </c>
      <c r="E809" s="94" t="s">
        <v>2453</v>
      </c>
      <c r="F809" s="2" t="s">
        <v>4682</v>
      </c>
    </row>
    <row r="810" spans="1:6" hidden="1" x14ac:dyDescent="0.25">
      <c r="A810" s="2" t="s">
        <v>1166</v>
      </c>
      <c r="B810" s="94" t="s">
        <v>22</v>
      </c>
      <c r="C810" s="2" t="s">
        <v>3519</v>
      </c>
      <c r="D810" s="96">
        <v>15.818846400000004</v>
      </c>
      <c r="E810" s="94" t="s">
        <v>2453</v>
      </c>
      <c r="F810" s="2" t="s">
        <v>4682</v>
      </c>
    </row>
    <row r="811" spans="1:6" hidden="1" x14ac:dyDescent="0.25">
      <c r="A811" s="2" t="s">
        <v>1167</v>
      </c>
      <c r="B811" s="94" t="s">
        <v>22</v>
      </c>
      <c r="C811" s="2" t="s">
        <v>3520</v>
      </c>
      <c r="D811" s="96">
        <v>16.948764000000004</v>
      </c>
      <c r="E811" s="94" t="s">
        <v>2453</v>
      </c>
      <c r="F811" s="2" t="s">
        <v>4682</v>
      </c>
    </row>
    <row r="812" spans="1:6" hidden="1" x14ac:dyDescent="0.25">
      <c r="A812" s="2" t="s">
        <v>1154</v>
      </c>
      <c r="B812" s="94" t="s">
        <v>22</v>
      </c>
      <c r="C812" s="2" t="s">
        <v>3521</v>
      </c>
      <c r="D812" s="96">
        <v>28.4663106</v>
      </c>
      <c r="E812" s="94" t="s">
        <v>2453</v>
      </c>
      <c r="F812" s="2" t="s">
        <v>4682</v>
      </c>
    </row>
    <row r="813" spans="1:6" hidden="1" x14ac:dyDescent="0.25">
      <c r="A813" s="2" t="s">
        <v>1168</v>
      </c>
      <c r="B813" s="94" t="s">
        <v>22</v>
      </c>
      <c r="C813" s="2" t="s">
        <v>3522</v>
      </c>
      <c r="D813" s="96">
        <v>3.4899228000000004</v>
      </c>
      <c r="E813" s="94" t="s">
        <v>2453</v>
      </c>
      <c r="F813" s="2" t="s">
        <v>4682</v>
      </c>
    </row>
    <row r="814" spans="1:6" hidden="1" x14ac:dyDescent="0.25">
      <c r="A814" s="2" t="s">
        <v>1171</v>
      </c>
      <c r="B814" s="94" t="s">
        <v>22</v>
      </c>
      <c r="C814" s="2" t="s">
        <v>3523</v>
      </c>
      <c r="D814" s="96">
        <v>5.1206904</v>
      </c>
      <c r="E814" s="94" t="s">
        <v>2453</v>
      </c>
      <c r="F814" s="2" t="s">
        <v>4682</v>
      </c>
    </row>
    <row r="815" spans="1:6" hidden="1" x14ac:dyDescent="0.25">
      <c r="A815" s="2" t="s">
        <v>1172</v>
      </c>
      <c r="B815" s="94" t="s">
        <v>22</v>
      </c>
      <c r="C815" s="2" t="s">
        <v>3524</v>
      </c>
      <c r="D815" s="96">
        <v>6.7447799999999996</v>
      </c>
      <c r="E815" s="94" t="s">
        <v>2453</v>
      </c>
      <c r="F815" s="2" t="s">
        <v>4682</v>
      </c>
    </row>
    <row r="816" spans="1:6" hidden="1" x14ac:dyDescent="0.25">
      <c r="A816" s="2" t="s">
        <v>1173</v>
      </c>
      <c r="B816" s="94" t="s">
        <v>22</v>
      </c>
      <c r="C816" s="2" t="s">
        <v>3525</v>
      </c>
      <c r="D816" s="96">
        <v>8.3658644999999989</v>
      </c>
      <c r="E816" s="94" t="s">
        <v>2453</v>
      </c>
      <c r="F816" s="2" t="s">
        <v>4682</v>
      </c>
    </row>
    <row r="817" spans="1:6" hidden="1" x14ac:dyDescent="0.25">
      <c r="A817" s="2" t="s">
        <v>1174</v>
      </c>
      <c r="B817" s="94" t="s">
        <v>22</v>
      </c>
      <c r="C817" s="2" t="s">
        <v>3526</v>
      </c>
      <c r="D817" s="96">
        <v>9.9649116000000024</v>
      </c>
      <c r="E817" s="94" t="s">
        <v>2453</v>
      </c>
      <c r="F817" s="2" t="s">
        <v>4682</v>
      </c>
    </row>
    <row r="818" spans="1:6" hidden="1" x14ac:dyDescent="0.25">
      <c r="A818" s="2" t="s">
        <v>1175</v>
      </c>
      <c r="B818" s="94" t="s">
        <v>22</v>
      </c>
      <c r="C818" s="2" t="s">
        <v>3527</v>
      </c>
      <c r="D818" s="96">
        <v>11.625730200000001</v>
      </c>
      <c r="E818" s="94" t="s">
        <v>2453</v>
      </c>
      <c r="F818" s="2" t="s">
        <v>4682</v>
      </c>
    </row>
    <row r="819" spans="1:6" hidden="1" x14ac:dyDescent="0.25">
      <c r="A819" s="2" t="s">
        <v>1176</v>
      </c>
      <c r="B819" s="94" t="s">
        <v>22</v>
      </c>
      <c r="C819" s="2" t="s">
        <v>3528</v>
      </c>
      <c r="D819" s="96">
        <v>13.281206399999999</v>
      </c>
      <c r="E819" s="94" t="s">
        <v>2453</v>
      </c>
      <c r="F819" s="2" t="s">
        <v>4682</v>
      </c>
    </row>
    <row r="820" spans="1:6" hidden="1" x14ac:dyDescent="0.25">
      <c r="A820" s="2" t="s">
        <v>1177</v>
      </c>
      <c r="B820" s="94" t="s">
        <v>22</v>
      </c>
      <c r="C820" s="2" t="s">
        <v>3529</v>
      </c>
      <c r="D820" s="96">
        <v>14.938352100000003</v>
      </c>
      <c r="E820" s="94" t="s">
        <v>2453</v>
      </c>
      <c r="F820" s="2" t="s">
        <v>4682</v>
      </c>
    </row>
    <row r="821" spans="1:6" hidden="1" x14ac:dyDescent="0.25">
      <c r="A821" s="2" t="s">
        <v>1178</v>
      </c>
      <c r="B821" s="94" t="s">
        <v>22</v>
      </c>
      <c r="C821" s="2" t="s">
        <v>3530</v>
      </c>
      <c r="D821" s="96">
        <v>16.518033000000003</v>
      </c>
      <c r="E821" s="94" t="s">
        <v>2453</v>
      </c>
      <c r="F821" s="2" t="s">
        <v>4682</v>
      </c>
    </row>
    <row r="822" spans="1:6" hidden="1" x14ac:dyDescent="0.25">
      <c r="A822" s="2" t="s">
        <v>1170</v>
      </c>
      <c r="B822" s="94" t="s">
        <v>22</v>
      </c>
      <c r="C822" s="2" t="s">
        <v>3531</v>
      </c>
      <c r="D822" s="96">
        <v>39.700042199999999</v>
      </c>
      <c r="E822" s="94" t="s">
        <v>2453</v>
      </c>
      <c r="F822" s="2" t="s">
        <v>4682</v>
      </c>
    </row>
    <row r="823" spans="1:6" hidden="1" x14ac:dyDescent="0.25">
      <c r="A823" s="2" t="s">
        <v>1179</v>
      </c>
      <c r="B823" s="94" t="s">
        <v>22</v>
      </c>
      <c r="C823" s="2" t="s">
        <v>3532</v>
      </c>
      <c r="D823" s="96">
        <v>93.889340999999988</v>
      </c>
      <c r="E823" s="94" t="s">
        <v>2453</v>
      </c>
      <c r="F823" s="2" t="s">
        <v>4682</v>
      </c>
    </row>
    <row r="824" spans="1:6" hidden="1" x14ac:dyDescent="0.25">
      <c r="A824" s="2" t="s">
        <v>3894</v>
      </c>
      <c r="B824" s="94" t="s">
        <v>3929</v>
      </c>
      <c r="C824" s="2" t="s">
        <v>5063</v>
      </c>
      <c r="D824" s="96">
        <v>31.976999999999997</v>
      </c>
      <c r="E824" s="94" t="s">
        <v>2555</v>
      </c>
      <c r="F824" s="2" t="s">
        <v>4682</v>
      </c>
    </row>
    <row r="825" spans="1:6" hidden="1" x14ac:dyDescent="0.25">
      <c r="A825" s="2" t="s">
        <v>3895</v>
      </c>
      <c r="B825" s="94" t="s">
        <v>3929</v>
      </c>
      <c r="C825" s="2" t="s">
        <v>5064</v>
      </c>
      <c r="D825" s="96">
        <v>39.995999999999995</v>
      </c>
      <c r="E825" s="94" t="s">
        <v>2555</v>
      </c>
      <c r="F825" s="2" t="s">
        <v>4682</v>
      </c>
    </row>
    <row r="826" spans="1:6" hidden="1" x14ac:dyDescent="0.25">
      <c r="A826" s="2" t="s">
        <v>3896</v>
      </c>
      <c r="B826" s="94" t="s">
        <v>3929</v>
      </c>
      <c r="C826" s="2" t="s">
        <v>5065</v>
      </c>
      <c r="D826" s="96">
        <v>47.932499999999997</v>
      </c>
      <c r="E826" s="94" t="s">
        <v>2555</v>
      </c>
      <c r="F826" s="2" t="s">
        <v>4682</v>
      </c>
    </row>
    <row r="827" spans="1:6" hidden="1" x14ac:dyDescent="0.25">
      <c r="A827" s="2" t="s">
        <v>3897</v>
      </c>
      <c r="B827" s="94" t="s">
        <v>3929</v>
      </c>
      <c r="C827" s="2" t="s">
        <v>5066</v>
      </c>
      <c r="D827" s="96">
        <v>55.951499999999989</v>
      </c>
      <c r="E827" s="94" t="s">
        <v>2555</v>
      </c>
      <c r="F827" s="2" t="s">
        <v>4682</v>
      </c>
    </row>
    <row r="828" spans="1:6" hidden="1" x14ac:dyDescent="0.25">
      <c r="A828" s="2" t="s">
        <v>3898</v>
      </c>
      <c r="B828" s="94" t="s">
        <v>3929</v>
      </c>
      <c r="C828" s="2" t="s">
        <v>5067</v>
      </c>
      <c r="D828" s="96">
        <v>63.970500000000001</v>
      </c>
      <c r="E828" s="94" t="s">
        <v>2555</v>
      </c>
      <c r="F828" s="2" t="s">
        <v>4682</v>
      </c>
    </row>
    <row r="829" spans="1:6" hidden="1" x14ac:dyDescent="0.25">
      <c r="A829" s="2" t="s">
        <v>3899</v>
      </c>
      <c r="B829" s="94" t="s">
        <v>3929</v>
      </c>
      <c r="C829" s="2" t="s">
        <v>5068</v>
      </c>
      <c r="D829" s="96">
        <v>71.906999999999996</v>
      </c>
      <c r="E829" s="94" t="s">
        <v>2555</v>
      </c>
      <c r="F829" s="2" t="s">
        <v>4682</v>
      </c>
    </row>
    <row r="830" spans="1:6" hidden="1" x14ac:dyDescent="0.25">
      <c r="A830" s="2" t="s">
        <v>3900</v>
      </c>
      <c r="B830" s="94" t="s">
        <v>3929</v>
      </c>
      <c r="C830" s="2" t="s">
        <v>5069</v>
      </c>
      <c r="D830" s="96">
        <v>79.909499999999994</v>
      </c>
      <c r="E830" s="94" t="s">
        <v>2555</v>
      </c>
      <c r="F830" s="2" t="s">
        <v>4682</v>
      </c>
    </row>
    <row r="831" spans="1:6" hidden="1" x14ac:dyDescent="0.25">
      <c r="A831" s="2" t="s">
        <v>3901</v>
      </c>
      <c r="B831" s="94" t="s">
        <v>3929</v>
      </c>
      <c r="C831" s="2" t="s">
        <v>5070</v>
      </c>
      <c r="D831" s="96">
        <v>87.9285</v>
      </c>
      <c r="E831" s="94" t="s">
        <v>2555</v>
      </c>
      <c r="F831" s="2" t="s">
        <v>4682</v>
      </c>
    </row>
    <row r="832" spans="1:6" hidden="1" x14ac:dyDescent="0.25">
      <c r="A832" s="2" t="s">
        <v>3902</v>
      </c>
      <c r="B832" s="94" t="s">
        <v>3929</v>
      </c>
      <c r="C832" s="2" t="s">
        <v>5071</v>
      </c>
      <c r="D832" s="96">
        <v>95.864999999999995</v>
      </c>
      <c r="E832" s="94" t="s">
        <v>2555</v>
      </c>
      <c r="F832" s="2" t="s">
        <v>4682</v>
      </c>
    </row>
    <row r="833" spans="1:6" hidden="1" x14ac:dyDescent="0.25">
      <c r="A833" s="2" t="s">
        <v>3903</v>
      </c>
      <c r="B833" s="94" t="s">
        <v>3929</v>
      </c>
      <c r="C833" s="2" t="s">
        <v>5072</v>
      </c>
      <c r="D833" s="96">
        <v>103.884</v>
      </c>
      <c r="E833" s="94" t="s">
        <v>2555</v>
      </c>
      <c r="F833" s="2" t="s">
        <v>4682</v>
      </c>
    </row>
    <row r="834" spans="1:6" hidden="1" x14ac:dyDescent="0.25">
      <c r="A834" s="2" t="s">
        <v>3904</v>
      </c>
      <c r="B834" s="94" t="s">
        <v>3929</v>
      </c>
      <c r="C834" s="2" t="s">
        <v>5073</v>
      </c>
      <c r="D834" s="96">
        <v>111.90299999999998</v>
      </c>
      <c r="E834" s="94" t="s">
        <v>2555</v>
      </c>
      <c r="F834" s="2" t="s">
        <v>4682</v>
      </c>
    </row>
    <row r="835" spans="1:6" hidden="1" x14ac:dyDescent="0.25">
      <c r="A835" s="2" t="s">
        <v>3905</v>
      </c>
      <c r="B835" s="94" t="s">
        <v>3929</v>
      </c>
      <c r="C835" s="2" t="s">
        <v>5074</v>
      </c>
      <c r="D835" s="96">
        <v>119.92200000000001</v>
      </c>
      <c r="E835" s="94" t="s">
        <v>2555</v>
      </c>
      <c r="F835" s="2" t="s">
        <v>4682</v>
      </c>
    </row>
    <row r="836" spans="1:6" hidden="1" x14ac:dyDescent="0.25">
      <c r="A836" s="2" t="s">
        <v>3906</v>
      </c>
      <c r="B836" s="94" t="s">
        <v>3929</v>
      </c>
      <c r="C836" s="2" t="s">
        <v>5075</v>
      </c>
      <c r="D836" s="96">
        <v>127.842</v>
      </c>
      <c r="E836" s="94" t="s">
        <v>2555</v>
      </c>
      <c r="F836" s="2" t="s">
        <v>4682</v>
      </c>
    </row>
    <row r="837" spans="1:6" hidden="1" x14ac:dyDescent="0.25">
      <c r="A837" s="2" t="s">
        <v>3907</v>
      </c>
      <c r="B837" s="94" t="s">
        <v>3929</v>
      </c>
      <c r="C837" s="2" t="s">
        <v>5076</v>
      </c>
      <c r="D837" s="96">
        <v>135.86099999999999</v>
      </c>
      <c r="E837" s="94" t="s">
        <v>2555</v>
      </c>
      <c r="F837" s="2" t="s">
        <v>4682</v>
      </c>
    </row>
    <row r="838" spans="1:6" hidden="1" x14ac:dyDescent="0.25">
      <c r="A838" s="2" t="s">
        <v>3908</v>
      </c>
      <c r="B838" s="94" t="s">
        <v>3929</v>
      </c>
      <c r="C838" s="2" t="s">
        <v>5077</v>
      </c>
      <c r="D838" s="96">
        <v>143.88</v>
      </c>
      <c r="E838" s="94" t="s">
        <v>2555</v>
      </c>
      <c r="F838" s="2" t="s">
        <v>4682</v>
      </c>
    </row>
    <row r="839" spans="1:6" hidden="1" x14ac:dyDescent="0.25">
      <c r="A839" s="2" t="s">
        <v>3909</v>
      </c>
      <c r="B839" s="94" t="s">
        <v>3929</v>
      </c>
      <c r="C839" s="2" t="s">
        <v>5078</v>
      </c>
      <c r="D839" s="96">
        <v>151.81649999999999</v>
      </c>
      <c r="E839" s="94" t="s">
        <v>2555</v>
      </c>
      <c r="F839" s="2" t="s">
        <v>4682</v>
      </c>
    </row>
    <row r="840" spans="1:6" hidden="1" x14ac:dyDescent="0.25">
      <c r="A840" s="2" t="s">
        <v>3910</v>
      </c>
      <c r="B840" s="94" t="s">
        <v>3929</v>
      </c>
      <c r="C840" s="2" t="s">
        <v>5079</v>
      </c>
      <c r="D840" s="96">
        <v>159.8355</v>
      </c>
      <c r="E840" s="94" t="s">
        <v>2555</v>
      </c>
      <c r="F840" s="2" t="s">
        <v>4682</v>
      </c>
    </row>
    <row r="841" spans="1:6" hidden="1" x14ac:dyDescent="0.25">
      <c r="A841" s="2" t="s">
        <v>3911</v>
      </c>
      <c r="B841" s="94" t="s">
        <v>3929</v>
      </c>
      <c r="C841" s="2" t="s">
        <v>5080</v>
      </c>
      <c r="D841" s="96">
        <v>167.8545</v>
      </c>
      <c r="E841" s="94" t="s">
        <v>2555</v>
      </c>
      <c r="F841" s="2" t="s">
        <v>4682</v>
      </c>
    </row>
    <row r="842" spans="1:6" hidden="1" x14ac:dyDescent="0.25">
      <c r="A842" s="2" t="s">
        <v>3912</v>
      </c>
      <c r="B842" s="94" t="s">
        <v>3929</v>
      </c>
      <c r="C842" s="2" t="s">
        <v>5081</v>
      </c>
      <c r="D842" s="96">
        <v>175.77449999999999</v>
      </c>
      <c r="E842" s="94" t="s">
        <v>2555</v>
      </c>
      <c r="F842" s="2" t="s">
        <v>4682</v>
      </c>
    </row>
    <row r="843" spans="1:6" hidden="1" x14ac:dyDescent="0.25">
      <c r="A843" s="2" t="s">
        <v>3913</v>
      </c>
      <c r="B843" s="94" t="s">
        <v>3929</v>
      </c>
      <c r="C843" s="2" t="s">
        <v>5082</v>
      </c>
      <c r="D843" s="96">
        <v>183.79349999999999</v>
      </c>
      <c r="E843" s="94" t="s">
        <v>2555</v>
      </c>
      <c r="F843" s="2" t="s">
        <v>4682</v>
      </c>
    </row>
    <row r="844" spans="1:6" hidden="1" x14ac:dyDescent="0.25">
      <c r="A844" s="2" t="s">
        <v>3914</v>
      </c>
      <c r="B844" s="94" t="s">
        <v>3929</v>
      </c>
      <c r="C844" s="2" t="s">
        <v>5083</v>
      </c>
      <c r="D844" s="96">
        <v>191.8125</v>
      </c>
      <c r="E844" s="94" t="s">
        <v>2555</v>
      </c>
      <c r="F844" s="2" t="s">
        <v>4682</v>
      </c>
    </row>
    <row r="845" spans="1:6" hidden="1" x14ac:dyDescent="0.25">
      <c r="A845" s="2" t="s">
        <v>3915</v>
      </c>
      <c r="B845" s="94" t="s">
        <v>3929</v>
      </c>
      <c r="C845" s="2" t="s">
        <v>5084</v>
      </c>
      <c r="D845" s="96">
        <v>199.83149999999998</v>
      </c>
      <c r="E845" s="94" t="s">
        <v>2555</v>
      </c>
      <c r="F845" s="2" t="s">
        <v>4682</v>
      </c>
    </row>
    <row r="846" spans="1:6" hidden="1" x14ac:dyDescent="0.25">
      <c r="A846" s="2" t="s">
        <v>3916</v>
      </c>
      <c r="B846" s="94" t="s">
        <v>3929</v>
      </c>
      <c r="C846" s="2" t="s">
        <v>5085</v>
      </c>
      <c r="D846" s="96">
        <v>207.768</v>
      </c>
      <c r="E846" s="94" t="s">
        <v>2555</v>
      </c>
      <c r="F846" s="2" t="s">
        <v>4682</v>
      </c>
    </row>
    <row r="847" spans="1:6" hidden="1" x14ac:dyDescent="0.25">
      <c r="A847" s="2" t="s">
        <v>3917</v>
      </c>
      <c r="B847" s="94" t="s">
        <v>3929</v>
      </c>
      <c r="C847" s="2" t="s">
        <v>5086</v>
      </c>
      <c r="D847" s="96">
        <v>215.78699999999998</v>
      </c>
      <c r="E847" s="94" t="s">
        <v>2555</v>
      </c>
      <c r="F847" s="2" t="s">
        <v>4682</v>
      </c>
    </row>
    <row r="848" spans="1:6" hidden="1" x14ac:dyDescent="0.25">
      <c r="A848" s="2" t="s">
        <v>3918</v>
      </c>
      <c r="B848" s="94" t="s">
        <v>3929</v>
      </c>
      <c r="C848" s="2" t="s">
        <v>5087</v>
      </c>
      <c r="D848" s="96">
        <v>223.78949999999998</v>
      </c>
      <c r="E848" s="94" t="s">
        <v>2555</v>
      </c>
      <c r="F848" s="2" t="s">
        <v>4682</v>
      </c>
    </row>
    <row r="849" spans="1:6" hidden="1" x14ac:dyDescent="0.25">
      <c r="A849" s="2" t="s">
        <v>3919</v>
      </c>
      <c r="B849" s="94" t="s">
        <v>3929</v>
      </c>
      <c r="C849" s="2" t="s">
        <v>5088</v>
      </c>
      <c r="D849" s="96">
        <v>231.72599999999997</v>
      </c>
      <c r="E849" s="94" t="s">
        <v>2555</v>
      </c>
      <c r="F849" s="2" t="s">
        <v>4682</v>
      </c>
    </row>
    <row r="850" spans="1:6" hidden="1" x14ac:dyDescent="0.25">
      <c r="A850" s="2" t="s">
        <v>3920</v>
      </c>
      <c r="B850" s="94" t="s">
        <v>3929</v>
      </c>
      <c r="C850" s="2" t="s">
        <v>5089</v>
      </c>
      <c r="D850" s="96">
        <v>239.745</v>
      </c>
      <c r="E850" s="94" t="s">
        <v>2555</v>
      </c>
      <c r="F850" s="2" t="s">
        <v>4682</v>
      </c>
    </row>
    <row r="851" spans="1:6" hidden="1" x14ac:dyDescent="0.25">
      <c r="A851" s="2" t="s">
        <v>3921</v>
      </c>
      <c r="B851" s="94" t="s">
        <v>3929</v>
      </c>
      <c r="C851" s="2" t="s">
        <v>5090</v>
      </c>
      <c r="D851" s="96">
        <v>247.76399999999998</v>
      </c>
      <c r="E851" s="94" t="s">
        <v>2555</v>
      </c>
      <c r="F851" s="2" t="s">
        <v>4682</v>
      </c>
    </row>
    <row r="852" spans="1:6" hidden="1" x14ac:dyDescent="0.25">
      <c r="A852" s="2" t="s">
        <v>3931</v>
      </c>
      <c r="B852" s="94" t="s">
        <v>3929</v>
      </c>
      <c r="C852" s="2" t="s">
        <v>5091</v>
      </c>
      <c r="D852" s="96">
        <v>152</v>
      </c>
      <c r="E852" s="94" t="s">
        <v>2555</v>
      </c>
      <c r="F852" s="2" t="s">
        <v>4682</v>
      </c>
    </row>
    <row r="853" spans="1:6" hidden="1" x14ac:dyDescent="0.25">
      <c r="A853" s="2" t="s">
        <v>3932</v>
      </c>
      <c r="B853" s="94" t="s">
        <v>3929</v>
      </c>
      <c r="C853" s="2" t="s">
        <v>5092</v>
      </c>
      <c r="D853" s="96">
        <v>172.5</v>
      </c>
      <c r="E853" s="94" t="s">
        <v>2555</v>
      </c>
      <c r="F853" s="2" t="s">
        <v>4682</v>
      </c>
    </row>
    <row r="854" spans="1:6" hidden="1" x14ac:dyDescent="0.25">
      <c r="A854" s="2" t="s">
        <v>3926</v>
      </c>
      <c r="B854" s="94" t="s">
        <v>3929</v>
      </c>
      <c r="C854" s="2" t="s">
        <v>5093</v>
      </c>
      <c r="D854" s="96">
        <v>55</v>
      </c>
      <c r="E854" s="94" t="s">
        <v>2555</v>
      </c>
      <c r="F854" s="2" t="s">
        <v>4682</v>
      </c>
    </row>
    <row r="855" spans="1:6" hidden="1" x14ac:dyDescent="0.25">
      <c r="A855" s="2" t="s">
        <v>749</v>
      </c>
      <c r="B855" s="94" t="s">
        <v>6</v>
      </c>
      <c r="C855" s="2" t="s">
        <v>3701</v>
      </c>
      <c r="D855" s="96">
        <v>1.1807775</v>
      </c>
      <c r="E855" s="94" t="s">
        <v>2402</v>
      </c>
      <c r="F855" s="2" t="s">
        <v>2454</v>
      </c>
    </row>
    <row r="856" spans="1:6" hidden="1" x14ac:dyDescent="0.25">
      <c r="A856" s="2" t="s">
        <v>751</v>
      </c>
      <c r="B856" s="94" t="s">
        <v>6</v>
      </c>
      <c r="C856" s="2" t="s">
        <v>3702</v>
      </c>
      <c r="D856" s="96">
        <v>1.3382145000000001</v>
      </c>
      <c r="E856" s="94" t="s">
        <v>2402</v>
      </c>
      <c r="F856" s="2" t="s">
        <v>2454</v>
      </c>
    </row>
    <row r="857" spans="1:6" hidden="1" x14ac:dyDescent="0.25">
      <c r="A857" s="2" t="s">
        <v>753</v>
      </c>
      <c r="B857" s="94" t="s">
        <v>6</v>
      </c>
      <c r="C857" s="2" t="s">
        <v>3699</v>
      </c>
      <c r="D857" s="96">
        <v>1.2463762499999997</v>
      </c>
      <c r="E857" s="94" t="s">
        <v>2402</v>
      </c>
      <c r="F857" s="2" t="s">
        <v>2454</v>
      </c>
    </row>
    <row r="858" spans="1:6" hidden="1" x14ac:dyDescent="0.25">
      <c r="A858" s="2" t="s">
        <v>755</v>
      </c>
      <c r="B858" s="94" t="s">
        <v>6</v>
      </c>
      <c r="C858" s="2" t="s">
        <v>3700</v>
      </c>
      <c r="D858" s="96">
        <v>1.3775737500000003</v>
      </c>
      <c r="E858" s="94" t="s">
        <v>2402</v>
      </c>
      <c r="F858" s="2" t="s">
        <v>2454</v>
      </c>
    </row>
    <row r="859" spans="1:6" hidden="1" x14ac:dyDescent="0.25">
      <c r="A859" s="2" t="s">
        <v>757</v>
      </c>
      <c r="B859" s="94" t="s">
        <v>6</v>
      </c>
      <c r="C859" s="2" t="s">
        <v>3692</v>
      </c>
      <c r="D859" s="96">
        <v>0.82654424999999998</v>
      </c>
      <c r="E859" s="94" t="s">
        <v>2402</v>
      </c>
      <c r="F859" s="2" t="s">
        <v>2454</v>
      </c>
    </row>
    <row r="860" spans="1:6" hidden="1" x14ac:dyDescent="0.25">
      <c r="A860" s="2" t="s">
        <v>759</v>
      </c>
      <c r="B860" s="94" t="s">
        <v>6</v>
      </c>
      <c r="C860" s="2" t="s">
        <v>3693</v>
      </c>
      <c r="D860" s="96">
        <v>0.89214300000000013</v>
      </c>
      <c r="E860" s="94" t="s">
        <v>2402</v>
      </c>
      <c r="F860" s="2" t="s">
        <v>2454</v>
      </c>
    </row>
    <row r="861" spans="1:6" hidden="1" x14ac:dyDescent="0.25">
      <c r="A861" s="2" t="s">
        <v>761</v>
      </c>
      <c r="B861" s="94" t="s">
        <v>6</v>
      </c>
      <c r="C861" s="2" t="s">
        <v>3694</v>
      </c>
      <c r="D861" s="96">
        <v>0.94462199999999996</v>
      </c>
      <c r="E861" s="94" t="s">
        <v>2402</v>
      </c>
      <c r="F861" s="2" t="s">
        <v>2454</v>
      </c>
    </row>
    <row r="862" spans="1:6" hidden="1" x14ac:dyDescent="0.25">
      <c r="A862" s="2" t="s">
        <v>763</v>
      </c>
      <c r="B862" s="94" t="s">
        <v>6</v>
      </c>
      <c r="C862" s="2" t="s">
        <v>3695</v>
      </c>
      <c r="D862" s="96">
        <v>1.0495800000000002</v>
      </c>
      <c r="E862" s="94" t="s">
        <v>2402</v>
      </c>
      <c r="F862" s="2" t="s">
        <v>2454</v>
      </c>
    </row>
    <row r="863" spans="1:6" hidden="1" x14ac:dyDescent="0.25">
      <c r="A863" s="2" t="s">
        <v>765</v>
      </c>
      <c r="B863" s="94" t="s">
        <v>6</v>
      </c>
      <c r="C863" s="2" t="s">
        <v>3696</v>
      </c>
      <c r="D863" s="96">
        <v>1.3382145000000001</v>
      </c>
      <c r="E863" s="94" t="s">
        <v>2402</v>
      </c>
      <c r="F863" s="2" t="s">
        <v>2454</v>
      </c>
    </row>
    <row r="864" spans="1:6" hidden="1" x14ac:dyDescent="0.25">
      <c r="A864" s="2" t="s">
        <v>767</v>
      </c>
      <c r="B864" s="94" t="s">
        <v>6</v>
      </c>
      <c r="C864" s="2" t="s">
        <v>3487</v>
      </c>
      <c r="D864" s="96">
        <v>7.7931315000000003</v>
      </c>
      <c r="E864" s="94" t="s">
        <v>2402</v>
      </c>
      <c r="F864" s="2" t="s">
        <v>2454</v>
      </c>
    </row>
    <row r="865" spans="1:6" hidden="1" x14ac:dyDescent="0.25">
      <c r="A865" s="2" t="s">
        <v>769</v>
      </c>
      <c r="B865" s="94" t="s">
        <v>6</v>
      </c>
      <c r="C865" s="2" t="s">
        <v>3489</v>
      </c>
      <c r="D865" s="96">
        <v>3.1225005000000001</v>
      </c>
      <c r="E865" s="94" t="s">
        <v>2402</v>
      </c>
      <c r="F865" s="2" t="s">
        <v>2454</v>
      </c>
    </row>
    <row r="866" spans="1:6" hidden="1" x14ac:dyDescent="0.25">
      <c r="A866" s="2" t="s">
        <v>771</v>
      </c>
      <c r="B866" s="94" t="s">
        <v>6</v>
      </c>
      <c r="C866" s="2" t="s">
        <v>3490</v>
      </c>
      <c r="D866" s="96">
        <v>3.2668177500000004</v>
      </c>
      <c r="E866" s="94" t="s">
        <v>2402</v>
      </c>
      <c r="F866" s="2" t="s">
        <v>2454</v>
      </c>
    </row>
    <row r="867" spans="1:6" hidden="1" x14ac:dyDescent="0.25">
      <c r="A867" s="2" t="s">
        <v>773</v>
      </c>
      <c r="B867" s="94" t="s">
        <v>6</v>
      </c>
      <c r="C867" s="2" t="s">
        <v>3488</v>
      </c>
      <c r="D867" s="96">
        <v>4.1720805000000007</v>
      </c>
      <c r="E867" s="94" t="s">
        <v>2402</v>
      </c>
      <c r="F867" s="2" t="s">
        <v>2454</v>
      </c>
    </row>
    <row r="868" spans="1:6" hidden="1" x14ac:dyDescent="0.25">
      <c r="A868" s="2" t="s">
        <v>775</v>
      </c>
      <c r="B868" s="94" t="s">
        <v>6</v>
      </c>
      <c r="C868" s="2" t="s">
        <v>3647</v>
      </c>
      <c r="D868" s="96">
        <v>3.1356202500000006</v>
      </c>
      <c r="E868" s="94" t="s">
        <v>2402</v>
      </c>
      <c r="F868" s="2" t="s">
        <v>2454</v>
      </c>
    </row>
    <row r="869" spans="1:6" hidden="1" x14ac:dyDescent="0.25">
      <c r="A869" s="2" t="s">
        <v>777</v>
      </c>
      <c r="B869" s="94" t="s">
        <v>6</v>
      </c>
      <c r="C869" s="2" t="s">
        <v>3645</v>
      </c>
      <c r="D869" s="96">
        <v>2.7026685000000001</v>
      </c>
      <c r="E869" s="94" t="s">
        <v>2402</v>
      </c>
      <c r="F869" s="2" t="s">
        <v>2454</v>
      </c>
    </row>
    <row r="870" spans="1:6" hidden="1" x14ac:dyDescent="0.25">
      <c r="A870" s="2" t="s">
        <v>779</v>
      </c>
      <c r="B870" s="94" t="s">
        <v>6</v>
      </c>
      <c r="C870" s="2" t="s">
        <v>3649</v>
      </c>
      <c r="D870" s="96">
        <v>2.8338660000000004</v>
      </c>
      <c r="E870" s="94" t="s">
        <v>2402</v>
      </c>
      <c r="F870" s="2" t="s">
        <v>2454</v>
      </c>
    </row>
    <row r="871" spans="1:6" hidden="1" x14ac:dyDescent="0.25">
      <c r="A871" s="2" t="s">
        <v>781</v>
      </c>
      <c r="B871" s="94" t="s">
        <v>6</v>
      </c>
      <c r="C871" s="2" t="s">
        <v>3651</v>
      </c>
      <c r="D871" s="96">
        <v>3.2012190000000005</v>
      </c>
      <c r="E871" s="94" t="s">
        <v>2402</v>
      </c>
      <c r="F871" s="2" t="s">
        <v>2454</v>
      </c>
    </row>
    <row r="872" spans="1:6" hidden="1" x14ac:dyDescent="0.25">
      <c r="A872" s="2" t="s">
        <v>783</v>
      </c>
      <c r="B872" s="94" t="s">
        <v>6</v>
      </c>
      <c r="C872" s="2" t="s">
        <v>3653</v>
      </c>
      <c r="D872" s="96">
        <v>3.3061769999999999</v>
      </c>
      <c r="E872" s="94" t="s">
        <v>2402</v>
      </c>
      <c r="F872" s="2" t="s">
        <v>2454</v>
      </c>
    </row>
    <row r="873" spans="1:6" hidden="1" x14ac:dyDescent="0.25">
      <c r="A873" s="2" t="s">
        <v>785</v>
      </c>
      <c r="B873" s="94" t="s">
        <v>6</v>
      </c>
      <c r="C873" s="2" t="s">
        <v>3655</v>
      </c>
      <c r="D873" s="96">
        <v>3.621051</v>
      </c>
      <c r="E873" s="94" t="s">
        <v>2402</v>
      </c>
      <c r="F873" s="2" t="s">
        <v>2454</v>
      </c>
    </row>
    <row r="874" spans="1:6" hidden="1" x14ac:dyDescent="0.25">
      <c r="A874" s="2" t="s">
        <v>787</v>
      </c>
      <c r="B874" s="94" t="s">
        <v>6</v>
      </c>
      <c r="C874" s="2" t="s">
        <v>3657</v>
      </c>
      <c r="D874" s="96">
        <v>3.9621645000000005</v>
      </c>
      <c r="E874" s="94" t="s">
        <v>2402</v>
      </c>
      <c r="F874" s="2" t="s">
        <v>2454</v>
      </c>
    </row>
    <row r="875" spans="1:6" hidden="1" x14ac:dyDescent="0.25">
      <c r="A875" s="2" t="s">
        <v>789</v>
      </c>
      <c r="B875" s="94" t="s">
        <v>6</v>
      </c>
      <c r="C875" s="2" t="s">
        <v>3646</v>
      </c>
      <c r="D875" s="96">
        <v>2.9257042499999999</v>
      </c>
      <c r="E875" s="94" t="s">
        <v>2402</v>
      </c>
      <c r="F875" s="2" t="s">
        <v>2454</v>
      </c>
    </row>
    <row r="876" spans="1:6" hidden="1" x14ac:dyDescent="0.25">
      <c r="A876" s="2" t="s">
        <v>791</v>
      </c>
      <c r="B876" s="94" t="s">
        <v>6</v>
      </c>
      <c r="C876" s="2" t="s">
        <v>3648</v>
      </c>
      <c r="D876" s="96">
        <v>3.3848955000000003</v>
      </c>
      <c r="E876" s="94" t="s">
        <v>2402</v>
      </c>
      <c r="F876" s="2" t="s">
        <v>2454</v>
      </c>
    </row>
    <row r="877" spans="1:6" hidden="1" x14ac:dyDescent="0.25">
      <c r="A877" s="2" t="s">
        <v>793</v>
      </c>
      <c r="B877" s="94" t="s">
        <v>6</v>
      </c>
      <c r="C877" s="2" t="s">
        <v>3650</v>
      </c>
      <c r="D877" s="96">
        <v>3.0569017500000002</v>
      </c>
      <c r="E877" s="94" t="s">
        <v>2402</v>
      </c>
      <c r="F877" s="2" t="s">
        <v>2454</v>
      </c>
    </row>
    <row r="878" spans="1:6" hidden="1" x14ac:dyDescent="0.25">
      <c r="A878" s="2" t="s">
        <v>795</v>
      </c>
      <c r="B878" s="94" t="s">
        <v>6</v>
      </c>
      <c r="C878" s="2" t="s">
        <v>3652</v>
      </c>
      <c r="D878" s="96">
        <v>3.4504942499999998</v>
      </c>
      <c r="E878" s="94" t="s">
        <v>2402</v>
      </c>
      <c r="F878" s="2" t="s">
        <v>2454</v>
      </c>
    </row>
    <row r="879" spans="1:6" hidden="1" x14ac:dyDescent="0.25">
      <c r="A879" s="2" t="s">
        <v>797</v>
      </c>
      <c r="B879" s="94" t="s">
        <v>6</v>
      </c>
      <c r="C879" s="2" t="s">
        <v>3654</v>
      </c>
      <c r="D879" s="96">
        <v>3.5554522500000001</v>
      </c>
      <c r="E879" s="94" t="s">
        <v>2402</v>
      </c>
      <c r="F879" s="2" t="s">
        <v>2454</v>
      </c>
    </row>
    <row r="880" spans="1:6" hidden="1" x14ac:dyDescent="0.25">
      <c r="A880" s="2" t="s">
        <v>799</v>
      </c>
      <c r="B880" s="94" t="s">
        <v>6</v>
      </c>
      <c r="C880" s="2" t="s">
        <v>3656</v>
      </c>
      <c r="D880" s="96">
        <v>3.8965657500000002</v>
      </c>
      <c r="E880" s="94" t="s">
        <v>2402</v>
      </c>
      <c r="F880" s="2" t="s">
        <v>2454</v>
      </c>
    </row>
    <row r="881" spans="1:6" hidden="1" x14ac:dyDescent="0.25">
      <c r="A881" s="2" t="s">
        <v>801</v>
      </c>
      <c r="B881" s="94" t="s">
        <v>6</v>
      </c>
      <c r="C881" s="2" t="s">
        <v>3658</v>
      </c>
      <c r="D881" s="96">
        <v>4.2376792499999993</v>
      </c>
      <c r="E881" s="94" t="s">
        <v>2402</v>
      </c>
      <c r="F881" s="2" t="s">
        <v>2454</v>
      </c>
    </row>
    <row r="882" spans="1:6" hidden="1" x14ac:dyDescent="0.25">
      <c r="A882" s="2" t="s">
        <v>803</v>
      </c>
      <c r="B882" s="94" t="s">
        <v>6</v>
      </c>
      <c r="C882" s="2" t="s">
        <v>3716</v>
      </c>
      <c r="D882" s="96">
        <v>19.246673250000001</v>
      </c>
      <c r="E882" s="94" t="s">
        <v>2402</v>
      </c>
      <c r="F882" s="2" t="s">
        <v>2454</v>
      </c>
    </row>
    <row r="883" spans="1:6" hidden="1" x14ac:dyDescent="0.25">
      <c r="A883" s="2" t="s">
        <v>805</v>
      </c>
      <c r="B883" s="94" t="s">
        <v>6</v>
      </c>
      <c r="C883" s="2" t="s">
        <v>3717</v>
      </c>
      <c r="D883" s="96">
        <v>19.469708999999998</v>
      </c>
      <c r="E883" s="94" t="s">
        <v>2402</v>
      </c>
      <c r="F883" s="2" t="s">
        <v>2454</v>
      </c>
    </row>
    <row r="884" spans="1:6" hidden="1" x14ac:dyDescent="0.25">
      <c r="A884" s="2" t="s">
        <v>807</v>
      </c>
      <c r="B884" s="94" t="s">
        <v>6</v>
      </c>
      <c r="C884" s="2" t="s">
        <v>3718</v>
      </c>
      <c r="D884" s="96">
        <v>28.771611750000002</v>
      </c>
      <c r="E884" s="94" t="s">
        <v>2402</v>
      </c>
      <c r="F884" s="2" t="s">
        <v>2454</v>
      </c>
    </row>
    <row r="885" spans="1:6" hidden="1" x14ac:dyDescent="0.25">
      <c r="A885" s="2" t="s">
        <v>809</v>
      </c>
      <c r="B885" s="94" t="s">
        <v>6</v>
      </c>
      <c r="C885" s="2" t="s">
        <v>3719</v>
      </c>
      <c r="D885" s="96">
        <v>30.411580499999999</v>
      </c>
      <c r="E885" s="94" t="s">
        <v>2402</v>
      </c>
      <c r="F885" s="2" t="s">
        <v>2454</v>
      </c>
    </row>
    <row r="886" spans="1:6" hidden="1" x14ac:dyDescent="0.25">
      <c r="A886" s="2" t="s">
        <v>811</v>
      </c>
      <c r="B886" s="94" t="s">
        <v>6</v>
      </c>
      <c r="C886" s="2" t="s">
        <v>3720</v>
      </c>
      <c r="D886" s="96">
        <v>32.195866499999994</v>
      </c>
      <c r="E886" s="94" t="s">
        <v>2402</v>
      </c>
      <c r="F886" s="2" t="s">
        <v>2454</v>
      </c>
    </row>
    <row r="887" spans="1:6" hidden="1" x14ac:dyDescent="0.25">
      <c r="A887" s="2" t="s">
        <v>813</v>
      </c>
      <c r="B887" s="94" t="s">
        <v>6</v>
      </c>
      <c r="C887" s="2" t="s">
        <v>3704</v>
      </c>
      <c r="D887" s="96">
        <v>33.061770000000003</v>
      </c>
      <c r="E887" s="94" t="s">
        <v>2402</v>
      </c>
      <c r="F887" s="2" t="s">
        <v>2454</v>
      </c>
    </row>
    <row r="888" spans="1:6" hidden="1" x14ac:dyDescent="0.25">
      <c r="A888" s="2" t="s">
        <v>815</v>
      </c>
      <c r="B888" s="94" t="s">
        <v>6</v>
      </c>
      <c r="C888" s="2" t="s">
        <v>3705</v>
      </c>
      <c r="D888" s="96">
        <v>38.453987249999997</v>
      </c>
      <c r="E888" s="94" t="s">
        <v>2402</v>
      </c>
      <c r="F888" s="2" t="s">
        <v>2454</v>
      </c>
    </row>
    <row r="889" spans="1:6" hidden="1" x14ac:dyDescent="0.25">
      <c r="A889" s="2" t="s">
        <v>817</v>
      </c>
      <c r="B889" s="94" t="s">
        <v>6</v>
      </c>
      <c r="C889" s="2" t="s">
        <v>3712</v>
      </c>
      <c r="D889" s="96">
        <v>23.418753750000004</v>
      </c>
      <c r="E889" s="94" t="s">
        <v>2402</v>
      </c>
      <c r="F889" s="2" t="s">
        <v>2454</v>
      </c>
    </row>
    <row r="890" spans="1:6" hidden="1" x14ac:dyDescent="0.25">
      <c r="A890" s="2" t="s">
        <v>819</v>
      </c>
      <c r="B890" s="94" t="s">
        <v>6</v>
      </c>
      <c r="C890" s="2" t="s">
        <v>3713</v>
      </c>
      <c r="D890" s="96">
        <v>24.192819000000004</v>
      </c>
      <c r="E890" s="94" t="s">
        <v>2402</v>
      </c>
      <c r="F890" s="2" t="s">
        <v>2454</v>
      </c>
    </row>
    <row r="891" spans="1:6" hidden="1" x14ac:dyDescent="0.25">
      <c r="A891" s="2" t="s">
        <v>821</v>
      </c>
      <c r="B891" s="94" t="s">
        <v>6</v>
      </c>
      <c r="C891" s="2" t="s">
        <v>3714</v>
      </c>
      <c r="D891" s="96">
        <v>27.866349</v>
      </c>
      <c r="E891" s="94" t="s">
        <v>2402</v>
      </c>
      <c r="F891" s="2" t="s">
        <v>2454</v>
      </c>
    </row>
    <row r="892" spans="1:6" hidden="1" x14ac:dyDescent="0.25">
      <c r="A892" s="2" t="s">
        <v>823</v>
      </c>
      <c r="B892" s="94" t="s">
        <v>6</v>
      </c>
      <c r="C892" s="2" t="s">
        <v>3715</v>
      </c>
      <c r="D892" s="96">
        <v>30.595257</v>
      </c>
      <c r="E892" s="94" t="s">
        <v>2402</v>
      </c>
      <c r="F892" s="2" t="s">
        <v>2454</v>
      </c>
    </row>
    <row r="893" spans="1:6" hidden="1" x14ac:dyDescent="0.25">
      <c r="A893" s="2" t="s">
        <v>825</v>
      </c>
      <c r="B893" s="94" t="s">
        <v>6</v>
      </c>
      <c r="C893" s="2" t="s">
        <v>3710</v>
      </c>
      <c r="D893" s="96">
        <v>35.226528750000007</v>
      </c>
      <c r="E893" s="94" t="s">
        <v>2402</v>
      </c>
      <c r="F893" s="2" t="s">
        <v>2454</v>
      </c>
    </row>
    <row r="894" spans="1:6" hidden="1" x14ac:dyDescent="0.25">
      <c r="A894" s="2" t="s">
        <v>827</v>
      </c>
      <c r="B894" s="94" t="s">
        <v>6</v>
      </c>
      <c r="C894" s="2" t="s">
        <v>3711</v>
      </c>
      <c r="D894" s="96">
        <v>17.43614775</v>
      </c>
      <c r="E894" s="94" t="s">
        <v>2402</v>
      </c>
      <c r="F894" s="2" t="s">
        <v>2454</v>
      </c>
    </row>
    <row r="895" spans="1:6" hidden="1" x14ac:dyDescent="0.25">
      <c r="A895" s="2" t="s">
        <v>829</v>
      </c>
      <c r="B895" s="94" t="s">
        <v>6</v>
      </c>
      <c r="C895" s="2" t="s">
        <v>3664</v>
      </c>
      <c r="D895" s="96">
        <v>2.9257042499999999</v>
      </c>
      <c r="E895" s="94" t="s">
        <v>2402</v>
      </c>
      <c r="F895" s="2" t="s">
        <v>2454</v>
      </c>
    </row>
    <row r="896" spans="1:6" hidden="1" x14ac:dyDescent="0.25">
      <c r="A896" s="2" t="s">
        <v>831</v>
      </c>
      <c r="B896" s="94" t="s">
        <v>6</v>
      </c>
      <c r="C896" s="2" t="s">
        <v>3663</v>
      </c>
      <c r="D896" s="96">
        <v>2.8863449999999999</v>
      </c>
      <c r="E896" s="94" t="s">
        <v>2402</v>
      </c>
      <c r="F896" s="2" t="s">
        <v>2454</v>
      </c>
    </row>
    <row r="897" spans="1:6" hidden="1" x14ac:dyDescent="0.25">
      <c r="A897" s="2" t="s">
        <v>833</v>
      </c>
      <c r="B897" s="94" t="s">
        <v>6</v>
      </c>
      <c r="C897" s="2" t="s">
        <v>3666</v>
      </c>
      <c r="D897" s="96">
        <v>3.0700214999999997</v>
      </c>
      <c r="E897" s="94" t="s">
        <v>2402</v>
      </c>
      <c r="F897" s="2" t="s">
        <v>2454</v>
      </c>
    </row>
    <row r="898" spans="1:6" hidden="1" x14ac:dyDescent="0.25">
      <c r="A898" s="2" t="s">
        <v>835</v>
      </c>
      <c r="B898" s="94" t="s">
        <v>6</v>
      </c>
      <c r="C898" s="2" t="s">
        <v>3665</v>
      </c>
      <c r="D898" s="96">
        <v>3.0306622500000002</v>
      </c>
      <c r="E898" s="94" t="s">
        <v>2402</v>
      </c>
      <c r="F898" s="2" t="s">
        <v>2454</v>
      </c>
    </row>
    <row r="899" spans="1:6" hidden="1" x14ac:dyDescent="0.25">
      <c r="A899" s="2" t="s">
        <v>837</v>
      </c>
      <c r="B899" s="94" t="s">
        <v>6</v>
      </c>
      <c r="C899" s="2" t="s">
        <v>3668</v>
      </c>
      <c r="D899" s="96">
        <v>3.3586559999999999</v>
      </c>
      <c r="E899" s="94" t="s">
        <v>2402</v>
      </c>
      <c r="F899" s="2" t="s">
        <v>2454</v>
      </c>
    </row>
    <row r="900" spans="1:6" hidden="1" x14ac:dyDescent="0.25">
      <c r="A900" s="2" t="s">
        <v>839</v>
      </c>
      <c r="B900" s="94" t="s">
        <v>6</v>
      </c>
      <c r="C900" s="2" t="s">
        <v>3667</v>
      </c>
      <c r="D900" s="96">
        <v>3.3192967499999999</v>
      </c>
      <c r="E900" s="94" t="s">
        <v>2402</v>
      </c>
      <c r="F900" s="2" t="s">
        <v>2454</v>
      </c>
    </row>
    <row r="901" spans="1:6" hidden="1" x14ac:dyDescent="0.25">
      <c r="A901" s="2" t="s">
        <v>841</v>
      </c>
      <c r="B901" s="94" t="s">
        <v>6</v>
      </c>
      <c r="C901" s="2" t="s">
        <v>3669</v>
      </c>
      <c r="D901" s="96">
        <v>3.4898535000000006</v>
      </c>
      <c r="E901" s="94" t="s">
        <v>2402</v>
      </c>
      <c r="F901" s="2" t="s">
        <v>2454</v>
      </c>
    </row>
    <row r="902" spans="1:6" hidden="1" x14ac:dyDescent="0.25">
      <c r="A902" s="2" t="s">
        <v>843</v>
      </c>
      <c r="B902" s="94" t="s">
        <v>6</v>
      </c>
      <c r="C902" s="2" t="s">
        <v>3671</v>
      </c>
      <c r="D902" s="96">
        <v>3.9359250000000001</v>
      </c>
      <c r="E902" s="94" t="s">
        <v>2402</v>
      </c>
      <c r="F902" s="2" t="s">
        <v>2454</v>
      </c>
    </row>
    <row r="903" spans="1:6" hidden="1" x14ac:dyDescent="0.25">
      <c r="A903" s="2" t="s">
        <v>845</v>
      </c>
      <c r="B903" s="94" t="s">
        <v>6</v>
      </c>
      <c r="C903" s="2" t="s">
        <v>3670</v>
      </c>
      <c r="D903" s="96">
        <v>3.5029732500000001</v>
      </c>
      <c r="E903" s="94" t="s">
        <v>2402</v>
      </c>
      <c r="F903" s="2" t="s">
        <v>2454</v>
      </c>
    </row>
    <row r="904" spans="1:6" hidden="1" x14ac:dyDescent="0.25">
      <c r="A904" s="2" t="s">
        <v>847</v>
      </c>
      <c r="B904" s="94" t="s">
        <v>6</v>
      </c>
      <c r="C904" s="2" t="s">
        <v>3672</v>
      </c>
      <c r="D904" s="96">
        <v>3.9621645000000005</v>
      </c>
      <c r="E904" s="94" t="s">
        <v>2402</v>
      </c>
      <c r="F904" s="2" t="s">
        <v>2454</v>
      </c>
    </row>
    <row r="905" spans="1:6" hidden="1" x14ac:dyDescent="0.25">
      <c r="A905" s="2" t="s">
        <v>849</v>
      </c>
      <c r="B905" s="94" t="s">
        <v>6</v>
      </c>
      <c r="C905" s="2" t="s">
        <v>3674</v>
      </c>
      <c r="D905" s="96">
        <v>4.3163977500000001</v>
      </c>
      <c r="E905" s="94" t="s">
        <v>2402</v>
      </c>
      <c r="F905" s="2" t="s">
        <v>2454</v>
      </c>
    </row>
    <row r="906" spans="1:6" hidden="1" x14ac:dyDescent="0.25">
      <c r="A906" s="2" t="s">
        <v>851</v>
      </c>
      <c r="B906" s="94" t="s">
        <v>6</v>
      </c>
      <c r="C906" s="2" t="s">
        <v>3673</v>
      </c>
      <c r="D906" s="96">
        <v>4.2770384999999997</v>
      </c>
      <c r="E906" s="94" t="s">
        <v>2402</v>
      </c>
      <c r="F906" s="2" t="s">
        <v>2454</v>
      </c>
    </row>
    <row r="907" spans="1:6" hidden="1" x14ac:dyDescent="0.25">
      <c r="A907" s="2" t="s">
        <v>853</v>
      </c>
      <c r="B907" s="94" t="s">
        <v>6</v>
      </c>
      <c r="C907" s="2" t="s">
        <v>3557</v>
      </c>
      <c r="D907" s="96">
        <v>1.0364602500000002</v>
      </c>
      <c r="E907" s="94" t="s">
        <v>2402</v>
      </c>
      <c r="F907" s="2" t="s">
        <v>2454</v>
      </c>
    </row>
    <row r="908" spans="1:6" hidden="1" x14ac:dyDescent="0.25">
      <c r="A908" s="2" t="s">
        <v>855</v>
      </c>
      <c r="B908" s="94" t="s">
        <v>6</v>
      </c>
      <c r="C908" s="2" t="s">
        <v>3558</v>
      </c>
      <c r="D908" s="96">
        <v>1.3382145000000001</v>
      </c>
      <c r="E908" s="94" t="s">
        <v>2402</v>
      </c>
      <c r="F908" s="2" t="s">
        <v>2454</v>
      </c>
    </row>
    <row r="909" spans="1:6" hidden="1" x14ac:dyDescent="0.25">
      <c r="A909" s="2" t="s">
        <v>857</v>
      </c>
      <c r="B909" s="94" t="s">
        <v>6</v>
      </c>
      <c r="C909" s="2" t="s">
        <v>3571</v>
      </c>
      <c r="D909" s="96">
        <v>2.84698575</v>
      </c>
      <c r="E909" s="94" t="s">
        <v>2402</v>
      </c>
      <c r="F909" s="2" t="s">
        <v>2454</v>
      </c>
    </row>
    <row r="910" spans="1:6" hidden="1" x14ac:dyDescent="0.25">
      <c r="A910" s="2" t="s">
        <v>859</v>
      </c>
      <c r="B910" s="94" t="s">
        <v>6</v>
      </c>
      <c r="C910" s="2" t="s">
        <v>3794</v>
      </c>
      <c r="D910" s="96">
        <v>6.809150250000001</v>
      </c>
      <c r="E910" s="94" t="s">
        <v>2402</v>
      </c>
      <c r="F910" s="2" t="s">
        <v>2454</v>
      </c>
    </row>
    <row r="911" spans="1:6" hidden="1" x14ac:dyDescent="0.25">
      <c r="A911" s="2" t="s">
        <v>861</v>
      </c>
      <c r="B911" s="94" t="s">
        <v>6</v>
      </c>
      <c r="C911" s="2" t="s">
        <v>3795</v>
      </c>
      <c r="D911" s="96">
        <v>17.619824249999997</v>
      </c>
      <c r="E911" s="94" t="s">
        <v>2402</v>
      </c>
      <c r="F911" s="2" t="s">
        <v>2454</v>
      </c>
    </row>
    <row r="912" spans="1:6" hidden="1" x14ac:dyDescent="0.25">
      <c r="A912" s="2" t="s">
        <v>862</v>
      </c>
      <c r="B912" s="94" t="s">
        <v>6</v>
      </c>
      <c r="C912" s="2" t="s">
        <v>3707</v>
      </c>
      <c r="D912" s="96">
        <v>16.097933249999997</v>
      </c>
      <c r="E912" s="94" t="s">
        <v>2402</v>
      </c>
      <c r="F912" s="2" t="s">
        <v>2454</v>
      </c>
    </row>
    <row r="913" spans="1:6" hidden="1" x14ac:dyDescent="0.25">
      <c r="A913" s="2" t="s">
        <v>864</v>
      </c>
      <c r="B913" s="94" t="s">
        <v>6</v>
      </c>
      <c r="C913" s="2" t="s">
        <v>3708</v>
      </c>
      <c r="D913" s="96">
        <v>17.43614775</v>
      </c>
      <c r="E913" s="94" t="s">
        <v>2402</v>
      </c>
      <c r="F913" s="2" t="s">
        <v>2454</v>
      </c>
    </row>
    <row r="914" spans="1:6" hidden="1" x14ac:dyDescent="0.25">
      <c r="A914" s="2" t="s">
        <v>866</v>
      </c>
      <c r="B914" s="94" t="s">
        <v>6</v>
      </c>
      <c r="C914" s="2" t="s">
        <v>3706</v>
      </c>
      <c r="D914" s="96">
        <v>3.8965657500000002</v>
      </c>
      <c r="E914" s="94" t="s">
        <v>2402</v>
      </c>
      <c r="F914" s="2" t="s">
        <v>2454</v>
      </c>
    </row>
    <row r="915" spans="1:6" hidden="1" x14ac:dyDescent="0.25">
      <c r="A915" s="2" t="s">
        <v>868</v>
      </c>
      <c r="B915" s="94" t="s">
        <v>6</v>
      </c>
      <c r="C915" s="2" t="s">
        <v>3709</v>
      </c>
      <c r="D915" s="96">
        <v>8.9739090000000008</v>
      </c>
      <c r="E915" s="94" t="s">
        <v>2402</v>
      </c>
      <c r="F915" s="2" t="s">
        <v>2454</v>
      </c>
    </row>
    <row r="916" spans="1:6" hidden="1" x14ac:dyDescent="0.25">
      <c r="A916" s="2" t="s">
        <v>870</v>
      </c>
      <c r="B916" s="94" t="s">
        <v>6</v>
      </c>
      <c r="C916" s="2" t="s">
        <v>3721</v>
      </c>
      <c r="D916" s="96">
        <v>15.96673575</v>
      </c>
      <c r="E916" s="94" t="s">
        <v>2402</v>
      </c>
      <c r="F916" s="2" t="s">
        <v>2454</v>
      </c>
    </row>
    <row r="917" spans="1:6" hidden="1" x14ac:dyDescent="0.25">
      <c r="A917" s="2" t="s">
        <v>872</v>
      </c>
      <c r="B917" s="94" t="s">
        <v>6</v>
      </c>
      <c r="C917" s="2" t="s">
        <v>3802</v>
      </c>
      <c r="D917" s="96">
        <v>1.8761242499999999</v>
      </c>
      <c r="E917" s="94" t="s">
        <v>2402</v>
      </c>
      <c r="F917" s="2" t="s">
        <v>2454</v>
      </c>
    </row>
    <row r="918" spans="1:6" hidden="1" x14ac:dyDescent="0.25">
      <c r="A918" s="2" t="s">
        <v>874</v>
      </c>
      <c r="B918" s="94" t="s">
        <v>6</v>
      </c>
      <c r="C918" s="2" t="s">
        <v>3803</v>
      </c>
      <c r="D918" s="96">
        <v>1.7842860000000003</v>
      </c>
      <c r="E918" s="94" t="s">
        <v>2402</v>
      </c>
      <c r="F918" s="2" t="s">
        <v>2454</v>
      </c>
    </row>
    <row r="919" spans="1:6" hidden="1" x14ac:dyDescent="0.25">
      <c r="A919" s="2" t="s">
        <v>876</v>
      </c>
      <c r="B919" s="94" t="s">
        <v>6</v>
      </c>
      <c r="C919" s="2" t="s">
        <v>3599</v>
      </c>
      <c r="D919" s="96">
        <v>7.8456105000000003</v>
      </c>
      <c r="E919" s="94" t="s">
        <v>2402</v>
      </c>
      <c r="F919" s="2" t="s">
        <v>2454</v>
      </c>
    </row>
    <row r="920" spans="1:6" hidden="1" x14ac:dyDescent="0.25">
      <c r="A920" s="2" t="s">
        <v>878</v>
      </c>
      <c r="B920" s="94" t="s">
        <v>6</v>
      </c>
      <c r="C920" s="2" t="s">
        <v>3600</v>
      </c>
      <c r="D920" s="96">
        <v>7.9243290000000011</v>
      </c>
      <c r="E920" s="94" t="s">
        <v>2402</v>
      </c>
      <c r="F920" s="2" t="s">
        <v>2454</v>
      </c>
    </row>
    <row r="921" spans="1:6" hidden="1" x14ac:dyDescent="0.25">
      <c r="A921" s="2" t="s">
        <v>880</v>
      </c>
      <c r="B921" s="94" t="s">
        <v>6</v>
      </c>
      <c r="C921" s="2" t="s">
        <v>3601</v>
      </c>
      <c r="D921" s="96">
        <v>8.8951905</v>
      </c>
      <c r="E921" s="94" t="s">
        <v>2402</v>
      </c>
      <c r="F921" s="2" t="s">
        <v>2454</v>
      </c>
    </row>
    <row r="922" spans="1:6" hidden="1" x14ac:dyDescent="0.25">
      <c r="A922" s="2" t="s">
        <v>882</v>
      </c>
      <c r="B922" s="94" t="s">
        <v>6</v>
      </c>
      <c r="C922" s="2" t="s">
        <v>3602</v>
      </c>
      <c r="D922" s="96">
        <v>8.9607892499999995</v>
      </c>
      <c r="E922" s="94" t="s">
        <v>2402</v>
      </c>
      <c r="F922" s="2" t="s">
        <v>2454</v>
      </c>
    </row>
    <row r="923" spans="1:6" hidden="1" x14ac:dyDescent="0.25">
      <c r="A923" s="2" t="s">
        <v>884</v>
      </c>
      <c r="B923" s="94" t="s">
        <v>6</v>
      </c>
      <c r="C923" s="2" t="s">
        <v>3603</v>
      </c>
      <c r="D923" s="96">
        <v>10.036608750000001</v>
      </c>
      <c r="E923" s="94" t="s">
        <v>2402</v>
      </c>
      <c r="F923" s="2" t="s">
        <v>2454</v>
      </c>
    </row>
    <row r="924" spans="1:6" hidden="1" x14ac:dyDescent="0.25">
      <c r="A924" s="2" t="s">
        <v>886</v>
      </c>
      <c r="B924" s="94" t="s">
        <v>6</v>
      </c>
      <c r="C924" s="2" t="s">
        <v>3604</v>
      </c>
      <c r="D924" s="96">
        <v>10.1022075</v>
      </c>
      <c r="E924" s="94" t="s">
        <v>2402</v>
      </c>
      <c r="F924" s="2" t="s">
        <v>2454</v>
      </c>
    </row>
    <row r="925" spans="1:6" hidden="1" x14ac:dyDescent="0.25">
      <c r="A925" s="2" t="s">
        <v>888</v>
      </c>
      <c r="B925" s="94" t="s">
        <v>6</v>
      </c>
      <c r="C925" s="2" t="s">
        <v>3591</v>
      </c>
      <c r="D925" s="96">
        <v>5.36</v>
      </c>
      <c r="E925" s="94" t="s">
        <v>2402</v>
      </c>
      <c r="F925" s="2" t="s">
        <v>2454</v>
      </c>
    </row>
    <row r="926" spans="1:6" hidden="1" x14ac:dyDescent="0.25">
      <c r="A926" s="2" t="s">
        <v>890</v>
      </c>
      <c r="B926" s="94" t="s">
        <v>6</v>
      </c>
      <c r="C926" s="2" t="s">
        <v>3592</v>
      </c>
      <c r="D926" s="96">
        <v>5.44</v>
      </c>
      <c r="E926" s="94" t="s">
        <v>2402</v>
      </c>
      <c r="F926" s="2" t="s">
        <v>2454</v>
      </c>
    </row>
    <row r="927" spans="1:6" hidden="1" x14ac:dyDescent="0.25">
      <c r="A927" s="2" t="s">
        <v>892</v>
      </c>
      <c r="B927" s="94" t="s">
        <v>6</v>
      </c>
      <c r="C927" s="2" t="s">
        <v>3589</v>
      </c>
      <c r="D927" s="96">
        <v>6.25</v>
      </c>
      <c r="E927" s="94" t="s">
        <v>2402</v>
      </c>
      <c r="F927" s="2" t="s">
        <v>2454</v>
      </c>
    </row>
    <row r="928" spans="1:6" hidden="1" x14ac:dyDescent="0.25">
      <c r="A928" s="2" t="s">
        <v>894</v>
      </c>
      <c r="B928" s="94" t="s">
        <v>6</v>
      </c>
      <c r="C928" s="2" t="s">
        <v>3590</v>
      </c>
      <c r="D928" s="96">
        <v>6.33</v>
      </c>
      <c r="E928" s="94" t="s">
        <v>2402</v>
      </c>
      <c r="F928" s="2" t="s">
        <v>2454</v>
      </c>
    </row>
    <row r="929" spans="1:6" hidden="1" x14ac:dyDescent="0.25">
      <c r="A929" s="2" t="s">
        <v>4000</v>
      </c>
      <c r="B929" s="94" t="s">
        <v>6</v>
      </c>
      <c r="C929" s="2" t="s">
        <v>4001</v>
      </c>
      <c r="D929" s="96">
        <v>6.53</v>
      </c>
      <c r="E929" s="94" t="s">
        <v>2402</v>
      </c>
      <c r="F929" s="2" t="s">
        <v>2454</v>
      </c>
    </row>
    <row r="930" spans="1:6" hidden="1" x14ac:dyDescent="0.25">
      <c r="A930" s="2" t="s">
        <v>896</v>
      </c>
      <c r="B930" s="94" t="s">
        <v>6</v>
      </c>
      <c r="C930" s="2" t="s">
        <v>3675</v>
      </c>
      <c r="D930" s="96">
        <v>1.8367650000000002</v>
      </c>
      <c r="E930" s="94" t="s">
        <v>2402</v>
      </c>
      <c r="F930" s="2" t="s">
        <v>2454</v>
      </c>
    </row>
    <row r="931" spans="1:6" hidden="1" x14ac:dyDescent="0.25">
      <c r="A931" s="2" t="s">
        <v>898</v>
      </c>
      <c r="B931" s="94" t="s">
        <v>6</v>
      </c>
      <c r="C931" s="2" t="s">
        <v>3676</v>
      </c>
      <c r="D931" s="96">
        <v>1.9810822500000003</v>
      </c>
      <c r="E931" s="94" t="s">
        <v>2402</v>
      </c>
      <c r="F931" s="2" t="s">
        <v>2454</v>
      </c>
    </row>
    <row r="932" spans="1:6" hidden="1" x14ac:dyDescent="0.25">
      <c r="A932" s="2" t="s">
        <v>900</v>
      </c>
      <c r="B932" s="94" t="s">
        <v>6</v>
      </c>
      <c r="C932" s="2" t="s">
        <v>3677</v>
      </c>
      <c r="D932" s="96">
        <v>1.9286032500000001</v>
      </c>
      <c r="E932" s="94" t="s">
        <v>2402</v>
      </c>
      <c r="F932" s="2" t="s">
        <v>2454</v>
      </c>
    </row>
    <row r="933" spans="1:6" hidden="1" x14ac:dyDescent="0.25">
      <c r="A933" s="2" t="s">
        <v>902</v>
      </c>
      <c r="B933" s="94" t="s">
        <v>6</v>
      </c>
      <c r="C933" s="2" t="s">
        <v>3678</v>
      </c>
      <c r="D933" s="96">
        <v>2.0729205000000004</v>
      </c>
      <c r="E933" s="94" t="s">
        <v>2402</v>
      </c>
      <c r="F933" s="2" t="s">
        <v>2454</v>
      </c>
    </row>
    <row r="934" spans="1:6" hidden="1" x14ac:dyDescent="0.25">
      <c r="A934" s="2" t="s">
        <v>904</v>
      </c>
      <c r="B934" s="94" t="s">
        <v>6</v>
      </c>
      <c r="C934" s="2" t="s">
        <v>3679</v>
      </c>
      <c r="D934" s="96">
        <v>2.4927524999999995</v>
      </c>
      <c r="E934" s="94" t="s">
        <v>2402</v>
      </c>
      <c r="F934" s="2" t="s">
        <v>2454</v>
      </c>
    </row>
    <row r="935" spans="1:6" hidden="1" x14ac:dyDescent="0.25">
      <c r="A935" s="2" t="s">
        <v>906</v>
      </c>
      <c r="B935" s="94" t="s">
        <v>6</v>
      </c>
      <c r="C935" s="2" t="s">
        <v>3680</v>
      </c>
      <c r="D935" s="96">
        <v>2.6370697499999998</v>
      </c>
      <c r="E935" s="94" t="s">
        <v>2402</v>
      </c>
      <c r="F935" s="2" t="s">
        <v>2454</v>
      </c>
    </row>
    <row r="936" spans="1:6" hidden="1" x14ac:dyDescent="0.25">
      <c r="A936" s="2" t="s">
        <v>908</v>
      </c>
      <c r="B936" s="94" t="s">
        <v>6</v>
      </c>
      <c r="C936" s="2" t="s">
        <v>3681</v>
      </c>
      <c r="D936" s="96">
        <v>2.6108302500000002</v>
      </c>
      <c r="E936" s="94" t="s">
        <v>2402</v>
      </c>
      <c r="F936" s="2" t="s">
        <v>2454</v>
      </c>
    </row>
    <row r="937" spans="1:6" hidden="1" x14ac:dyDescent="0.25">
      <c r="A937" s="2" t="s">
        <v>910</v>
      </c>
      <c r="B937" s="94" t="s">
        <v>6</v>
      </c>
      <c r="C937" s="2" t="s">
        <v>3682</v>
      </c>
      <c r="D937" s="96">
        <v>2.7551475000000005</v>
      </c>
      <c r="E937" s="94" t="s">
        <v>2402</v>
      </c>
      <c r="F937" s="2" t="s">
        <v>2454</v>
      </c>
    </row>
    <row r="938" spans="1:6" hidden="1" x14ac:dyDescent="0.25">
      <c r="A938" s="2" t="s">
        <v>912</v>
      </c>
      <c r="B938" s="94" t="s">
        <v>6</v>
      </c>
      <c r="C938" s="2" t="s">
        <v>3683</v>
      </c>
      <c r="D938" s="96">
        <v>2.8601055000000009</v>
      </c>
      <c r="E938" s="94" t="s">
        <v>2402</v>
      </c>
      <c r="F938" s="2" t="s">
        <v>2454</v>
      </c>
    </row>
    <row r="939" spans="1:6" hidden="1" x14ac:dyDescent="0.25">
      <c r="A939" s="2" t="s">
        <v>914</v>
      </c>
      <c r="B939" s="94" t="s">
        <v>6</v>
      </c>
      <c r="C939" s="2" t="s">
        <v>3684</v>
      </c>
      <c r="D939" s="96">
        <v>3.0044227500000003</v>
      </c>
      <c r="E939" s="94" t="s">
        <v>2402</v>
      </c>
      <c r="F939" s="2" t="s">
        <v>2454</v>
      </c>
    </row>
    <row r="940" spans="1:6" hidden="1" x14ac:dyDescent="0.25">
      <c r="A940" s="2" t="s">
        <v>916</v>
      </c>
      <c r="B940" s="94" t="s">
        <v>6</v>
      </c>
      <c r="C940" s="2" t="s">
        <v>3685</v>
      </c>
      <c r="D940" s="96">
        <v>3.1880992500000005</v>
      </c>
      <c r="E940" s="94" t="s">
        <v>2402</v>
      </c>
      <c r="F940" s="2" t="s">
        <v>2454</v>
      </c>
    </row>
    <row r="941" spans="1:6" hidden="1" x14ac:dyDescent="0.25">
      <c r="A941" s="2" t="s">
        <v>918</v>
      </c>
      <c r="B941" s="94" t="s">
        <v>6</v>
      </c>
      <c r="C941" s="2" t="s">
        <v>3686</v>
      </c>
      <c r="D941" s="96">
        <v>3.3324164999999999</v>
      </c>
      <c r="E941" s="94" t="s">
        <v>2402</v>
      </c>
      <c r="F941" s="2" t="s">
        <v>2454</v>
      </c>
    </row>
    <row r="942" spans="1:6" hidden="1" x14ac:dyDescent="0.25">
      <c r="A942" s="2" t="s">
        <v>920</v>
      </c>
      <c r="B942" s="94" t="s">
        <v>6</v>
      </c>
      <c r="C942" s="2" t="s">
        <v>3635</v>
      </c>
      <c r="D942" s="96">
        <v>0.78718500000000002</v>
      </c>
      <c r="E942" s="94" t="s">
        <v>2402</v>
      </c>
      <c r="F942" s="2" t="s">
        <v>2454</v>
      </c>
    </row>
    <row r="943" spans="1:6" hidden="1" x14ac:dyDescent="0.25">
      <c r="A943" s="2" t="s">
        <v>922</v>
      </c>
      <c r="B943" s="94" t="s">
        <v>6</v>
      </c>
      <c r="C943" s="2" t="s">
        <v>3636</v>
      </c>
      <c r="D943" s="96">
        <v>1.1807775</v>
      </c>
      <c r="E943" s="94" t="s">
        <v>2402</v>
      </c>
      <c r="F943" s="2" t="s">
        <v>2454</v>
      </c>
    </row>
    <row r="944" spans="1:6" hidden="1" x14ac:dyDescent="0.25">
      <c r="A944" s="2" t="s">
        <v>924</v>
      </c>
      <c r="B944" s="94" t="s">
        <v>6</v>
      </c>
      <c r="C944" s="2" t="s">
        <v>3690</v>
      </c>
      <c r="D944" s="96">
        <v>0.95774174999999995</v>
      </c>
      <c r="E944" s="94" t="s">
        <v>2402</v>
      </c>
      <c r="F944" s="2" t="s">
        <v>2454</v>
      </c>
    </row>
    <row r="945" spans="1:6" hidden="1" x14ac:dyDescent="0.25">
      <c r="A945" s="2" t="s">
        <v>926</v>
      </c>
      <c r="B945" s="94" t="s">
        <v>6</v>
      </c>
      <c r="C945" s="2" t="s">
        <v>3637</v>
      </c>
      <c r="D945" s="96">
        <v>0.86590350000000005</v>
      </c>
      <c r="E945" s="94" t="s">
        <v>2402</v>
      </c>
      <c r="F945" s="2" t="s">
        <v>2454</v>
      </c>
    </row>
    <row r="946" spans="1:6" hidden="1" x14ac:dyDescent="0.25">
      <c r="A946" s="2" t="s">
        <v>928</v>
      </c>
      <c r="B946" s="94" t="s">
        <v>6</v>
      </c>
      <c r="C946" s="2" t="s">
        <v>3638</v>
      </c>
      <c r="D946" s="96">
        <v>1.2463762499999997</v>
      </c>
      <c r="E946" s="94" t="s">
        <v>2402</v>
      </c>
      <c r="F946" s="2" t="s">
        <v>2454</v>
      </c>
    </row>
    <row r="947" spans="1:6" hidden="1" x14ac:dyDescent="0.25">
      <c r="A947" s="2" t="s">
        <v>930</v>
      </c>
      <c r="B947" s="94" t="s">
        <v>6</v>
      </c>
      <c r="C947" s="2" t="s">
        <v>3639</v>
      </c>
      <c r="D947" s="96">
        <v>1.0889392500000001</v>
      </c>
      <c r="E947" s="94" t="s">
        <v>2402</v>
      </c>
      <c r="F947" s="2" t="s">
        <v>2454</v>
      </c>
    </row>
    <row r="948" spans="1:6" hidden="1" x14ac:dyDescent="0.25">
      <c r="A948" s="2" t="s">
        <v>932</v>
      </c>
      <c r="B948" s="94" t="s">
        <v>6</v>
      </c>
      <c r="C948" s="2" t="s">
        <v>3640</v>
      </c>
      <c r="D948" s="96">
        <v>0.97086150000000004</v>
      </c>
      <c r="E948" s="94" t="s">
        <v>2402</v>
      </c>
      <c r="F948" s="2" t="s">
        <v>2454</v>
      </c>
    </row>
    <row r="949" spans="1:6" hidden="1" x14ac:dyDescent="0.25">
      <c r="A949" s="2" t="s">
        <v>934</v>
      </c>
      <c r="B949" s="94" t="s">
        <v>6</v>
      </c>
      <c r="C949" s="2" t="s">
        <v>3641</v>
      </c>
      <c r="D949" s="96">
        <v>1.2988552499999999</v>
      </c>
      <c r="E949" s="94" t="s">
        <v>2402</v>
      </c>
      <c r="F949" s="2" t="s">
        <v>2454</v>
      </c>
    </row>
    <row r="950" spans="1:6" hidden="1" x14ac:dyDescent="0.25">
      <c r="A950" s="2" t="s">
        <v>936</v>
      </c>
      <c r="B950" s="94" t="s">
        <v>6</v>
      </c>
      <c r="C950" s="2" t="s">
        <v>3642</v>
      </c>
      <c r="D950" s="96">
        <v>1.4300527500000004</v>
      </c>
      <c r="E950" s="94" t="s">
        <v>2402</v>
      </c>
      <c r="F950" s="2" t="s">
        <v>2454</v>
      </c>
    </row>
    <row r="951" spans="1:6" hidden="1" x14ac:dyDescent="0.25">
      <c r="A951" s="2" t="s">
        <v>938</v>
      </c>
      <c r="B951" s="94" t="s">
        <v>6</v>
      </c>
      <c r="C951" s="2" t="s">
        <v>3691</v>
      </c>
      <c r="D951" s="96">
        <v>1.1938972500000002</v>
      </c>
      <c r="E951" s="94" t="s">
        <v>2402</v>
      </c>
      <c r="F951" s="2" t="s">
        <v>2454</v>
      </c>
    </row>
    <row r="952" spans="1:6" hidden="1" x14ac:dyDescent="0.25">
      <c r="A952" s="2" t="s">
        <v>940</v>
      </c>
      <c r="B952" s="94" t="s">
        <v>6</v>
      </c>
      <c r="C952" s="2" t="s">
        <v>3643</v>
      </c>
      <c r="D952" s="96">
        <v>1.5350107499999999</v>
      </c>
      <c r="E952" s="94" t="s">
        <v>2402</v>
      </c>
      <c r="F952" s="2" t="s">
        <v>2454</v>
      </c>
    </row>
    <row r="953" spans="1:6" hidden="1" x14ac:dyDescent="0.25">
      <c r="A953" s="2" t="s">
        <v>942</v>
      </c>
      <c r="B953" s="94" t="s">
        <v>6</v>
      </c>
      <c r="C953" s="2" t="s">
        <v>3644</v>
      </c>
      <c r="D953" s="96">
        <v>1.82364525</v>
      </c>
      <c r="E953" s="94" t="s">
        <v>2402</v>
      </c>
      <c r="F953" s="2" t="s">
        <v>2454</v>
      </c>
    </row>
    <row r="954" spans="1:6" hidden="1" x14ac:dyDescent="0.25">
      <c r="A954" s="2" t="s">
        <v>944</v>
      </c>
      <c r="B954" s="94" t="s">
        <v>6</v>
      </c>
      <c r="C954" s="2" t="s">
        <v>3572</v>
      </c>
      <c r="D954" s="96">
        <v>1.1151787499999999</v>
      </c>
      <c r="E954" s="94" t="s">
        <v>2402</v>
      </c>
      <c r="F954" s="2" t="s">
        <v>2454</v>
      </c>
    </row>
    <row r="955" spans="1:6" hidden="1" x14ac:dyDescent="0.25">
      <c r="A955" s="2" t="s">
        <v>946</v>
      </c>
      <c r="B955" s="94" t="s">
        <v>6</v>
      </c>
      <c r="C955" s="2" t="s">
        <v>3573</v>
      </c>
      <c r="D955" s="96">
        <v>1.01022075</v>
      </c>
      <c r="E955" s="94" t="s">
        <v>2402</v>
      </c>
      <c r="F955" s="2" t="s">
        <v>2454</v>
      </c>
    </row>
    <row r="956" spans="1:6" hidden="1" x14ac:dyDescent="0.25">
      <c r="A956" s="2" t="s">
        <v>948</v>
      </c>
      <c r="B956" s="94" t="s">
        <v>6</v>
      </c>
      <c r="C956" s="2" t="s">
        <v>3574</v>
      </c>
      <c r="D956" s="96">
        <v>1.1545379999999998</v>
      </c>
      <c r="E956" s="94" t="s">
        <v>2402</v>
      </c>
      <c r="F956" s="2" t="s">
        <v>2454</v>
      </c>
    </row>
    <row r="957" spans="1:6" hidden="1" x14ac:dyDescent="0.25">
      <c r="A957" s="2" t="s">
        <v>950</v>
      </c>
      <c r="B957" s="94" t="s">
        <v>6</v>
      </c>
      <c r="C957" s="2" t="s">
        <v>3550</v>
      </c>
      <c r="D957" s="96">
        <v>0.64</v>
      </c>
      <c r="E957" s="94" t="s">
        <v>2402</v>
      </c>
      <c r="F957" s="2" t="s">
        <v>2454</v>
      </c>
    </row>
    <row r="958" spans="1:6" hidden="1" x14ac:dyDescent="0.25">
      <c r="A958" s="2" t="s">
        <v>952</v>
      </c>
      <c r="B958" s="94" t="s">
        <v>6</v>
      </c>
      <c r="C958" s="2" t="s">
        <v>3553</v>
      </c>
      <c r="D958" s="96">
        <v>1.69</v>
      </c>
      <c r="E958" s="94" t="s">
        <v>2402</v>
      </c>
      <c r="F958" s="2" t="s">
        <v>2454</v>
      </c>
    </row>
    <row r="959" spans="1:6" hidden="1" x14ac:dyDescent="0.25">
      <c r="A959" s="2" t="s">
        <v>954</v>
      </c>
      <c r="B959" s="94" t="s">
        <v>6</v>
      </c>
      <c r="C959" s="2" t="s">
        <v>3551</v>
      </c>
      <c r="D959" s="96">
        <v>2.21</v>
      </c>
      <c r="E959" s="94" t="s">
        <v>2402</v>
      </c>
      <c r="F959" s="2" t="s">
        <v>2454</v>
      </c>
    </row>
    <row r="960" spans="1:6" hidden="1" x14ac:dyDescent="0.25">
      <c r="A960" s="2" t="s">
        <v>3998</v>
      </c>
      <c r="B960" s="94" t="s">
        <v>6</v>
      </c>
      <c r="C960" s="2" t="s">
        <v>3999</v>
      </c>
      <c r="D960" s="96">
        <v>3.17</v>
      </c>
      <c r="E960" s="94" t="s">
        <v>2402</v>
      </c>
      <c r="F960" s="2" t="s">
        <v>2454</v>
      </c>
    </row>
    <row r="961" spans="1:6" hidden="1" x14ac:dyDescent="0.25">
      <c r="A961" s="2" t="s">
        <v>956</v>
      </c>
      <c r="B961" s="94" t="s">
        <v>6</v>
      </c>
      <c r="C961" s="2" t="s">
        <v>3552</v>
      </c>
      <c r="D961" s="96">
        <v>2.35</v>
      </c>
      <c r="E961" s="94" t="s">
        <v>2402</v>
      </c>
      <c r="F961" s="2" t="s">
        <v>2454</v>
      </c>
    </row>
    <row r="962" spans="1:6" hidden="1" x14ac:dyDescent="0.25">
      <c r="A962" s="2" t="s">
        <v>958</v>
      </c>
      <c r="B962" s="94" t="s">
        <v>6</v>
      </c>
      <c r="C962" s="2" t="s">
        <v>3548</v>
      </c>
      <c r="D962" s="96">
        <v>3.17</v>
      </c>
      <c r="E962" s="94" t="s">
        <v>2402</v>
      </c>
      <c r="F962" s="2" t="s">
        <v>2454</v>
      </c>
    </row>
    <row r="963" spans="1:6" hidden="1" x14ac:dyDescent="0.25">
      <c r="A963" s="2" t="s">
        <v>960</v>
      </c>
      <c r="B963" s="94" t="s">
        <v>6</v>
      </c>
      <c r="C963" s="2" t="s">
        <v>3549</v>
      </c>
      <c r="D963" s="96">
        <v>3.33</v>
      </c>
      <c r="E963" s="94" t="s">
        <v>2402</v>
      </c>
      <c r="F963" s="2" t="s">
        <v>2454</v>
      </c>
    </row>
    <row r="964" spans="1:6" hidden="1" x14ac:dyDescent="0.25">
      <c r="A964" s="2" t="s">
        <v>962</v>
      </c>
      <c r="B964" s="94" t="s">
        <v>6</v>
      </c>
      <c r="C964" s="2" t="s">
        <v>3617</v>
      </c>
      <c r="D964" s="96">
        <v>1.207017</v>
      </c>
      <c r="E964" s="94" t="s">
        <v>2402</v>
      </c>
      <c r="F964" s="2" t="s">
        <v>2454</v>
      </c>
    </row>
    <row r="965" spans="1:6" hidden="1" x14ac:dyDescent="0.25">
      <c r="A965" s="2" t="s">
        <v>964</v>
      </c>
      <c r="B965" s="94" t="s">
        <v>6</v>
      </c>
      <c r="C965" s="2" t="s">
        <v>3616</v>
      </c>
      <c r="D965" s="96">
        <v>1.207017</v>
      </c>
      <c r="E965" s="94" t="s">
        <v>2402</v>
      </c>
      <c r="F965" s="2" t="s">
        <v>2454</v>
      </c>
    </row>
    <row r="966" spans="1:6" hidden="1" x14ac:dyDescent="0.25">
      <c r="A966" s="2" t="s">
        <v>966</v>
      </c>
      <c r="B966" s="94" t="s">
        <v>6</v>
      </c>
      <c r="C966" s="2" t="s">
        <v>3619</v>
      </c>
      <c r="D966" s="96">
        <v>1.7449267500000003</v>
      </c>
      <c r="E966" s="94" t="s">
        <v>2402</v>
      </c>
      <c r="F966" s="2" t="s">
        <v>2454</v>
      </c>
    </row>
    <row r="967" spans="1:6" hidden="1" x14ac:dyDescent="0.25">
      <c r="A967" s="2" t="s">
        <v>968</v>
      </c>
      <c r="B967" s="94" t="s">
        <v>6</v>
      </c>
      <c r="C967" s="2" t="s">
        <v>3620</v>
      </c>
      <c r="D967" s="96">
        <v>1.9154834999999999</v>
      </c>
      <c r="E967" s="94" t="s">
        <v>2402</v>
      </c>
      <c r="F967" s="2" t="s">
        <v>2454</v>
      </c>
    </row>
    <row r="968" spans="1:6" hidden="1" x14ac:dyDescent="0.25">
      <c r="A968" s="2" t="s">
        <v>970</v>
      </c>
      <c r="B968" s="94" t="s">
        <v>6</v>
      </c>
      <c r="C968" s="2" t="s">
        <v>3613</v>
      </c>
      <c r="D968" s="96">
        <v>3.7653682500000003</v>
      </c>
      <c r="E968" s="94" t="s">
        <v>2402</v>
      </c>
      <c r="F968" s="2" t="s">
        <v>2454</v>
      </c>
    </row>
    <row r="969" spans="1:6" hidden="1" x14ac:dyDescent="0.25">
      <c r="A969" s="2" t="s">
        <v>972</v>
      </c>
      <c r="B969" s="94" t="s">
        <v>6</v>
      </c>
      <c r="C969" s="2" t="s">
        <v>3614</v>
      </c>
      <c r="D969" s="96">
        <v>3.4636140000000002</v>
      </c>
      <c r="E969" s="94" t="s">
        <v>2402</v>
      </c>
      <c r="F969" s="2" t="s">
        <v>2454</v>
      </c>
    </row>
    <row r="970" spans="1:6" hidden="1" x14ac:dyDescent="0.25">
      <c r="A970" s="2" t="s">
        <v>974</v>
      </c>
      <c r="B970" s="94" t="s">
        <v>6</v>
      </c>
      <c r="C970" s="2" t="s">
        <v>3623</v>
      </c>
      <c r="D970" s="96">
        <v>2.0729205000000004</v>
      </c>
      <c r="E970" s="94" t="s">
        <v>2402</v>
      </c>
      <c r="F970" s="2" t="s">
        <v>2454</v>
      </c>
    </row>
    <row r="971" spans="1:6" hidden="1" x14ac:dyDescent="0.25">
      <c r="A971" s="2" t="s">
        <v>976</v>
      </c>
      <c r="B971" s="94" t="s">
        <v>6</v>
      </c>
      <c r="C971" s="2" t="s">
        <v>3621</v>
      </c>
      <c r="D971" s="96">
        <v>2.0991600000000004</v>
      </c>
      <c r="E971" s="94" t="s">
        <v>2402</v>
      </c>
      <c r="F971" s="2" t="s">
        <v>2454</v>
      </c>
    </row>
    <row r="972" spans="1:6" hidden="1" x14ac:dyDescent="0.25">
      <c r="A972" s="2" t="s">
        <v>978</v>
      </c>
      <c r="B972" s="94" t="s">
        <v>6</v>
      </c>
      <c r="C972" s="2" t="s">
        <v>3615</v>
      </c>
      <c r="D972" s="96">
        <v>2.414034</v>
      </c>
      <c r="E972" s="94" t="s">
        <v>2402</v>
      </c>
      <c r="F972" s="2" t="s">
        <v>2454</v>
      </c>
    </row>
    <row r="973" spans="1:6" hidden="1" x14ac:dyDescent="0.25">
      <c r="A973" s="2" t="s">
        <v>980</v>
      </c>
      <c r="B973" s="94" t="s">
        <v>6</v>
      </c>
      <c r="C973" s="2" t="s">
        <v>3624</v>
      </c>
      <c r="D973" s="96">
        <v>2.2565969999999997</v>
      </c>
      <c r="E973" s="94" t="s">
        <v>2402</v>
      </c>
      <c r="F973" s="2" t="s">
        <v>2454</v>
      </c>
    </row>
    <row r="974" spans="1:6" hidden="1" x14ac:dyDescent="0.25">
      <c r="A974" s="2" t="s">
        <v>982</v>
      </c>
      <c r="B974" s="94" t="s">
        <v>6</v>
      </c>
      <c r="C974" s="2" t="s">
        <v>3618</v>
      </c>
      <c r="D974" s="96">
        <v>1.2988552499999999</v>
      </c>
      <c r="E974" s="94" t="s">
        <v>2402</v>
      </c>
      <c r="F974" s="2" t="s">
        <v>2454</v>
      </c>
    </row>
    <row r="975" spans="1:6" hidden="1" x14ac:dyDescent="0.25">
      <c r="A975" s="2" t="s">
        <v>984</v>
      </c>
      <c r="B975" s="94" t="s">
        <v>6</v>
      </c>
      <c r="C975" s="2" t="s">
        <v>3609</v>
      </c>
      <c r="D975" s="96">
        <v>2.9781832499999998</v>
      </c>
      <c r="E975" s="94" t="s">
        <v>2402</v>
      </c>
      <c r="F975" s="2" t="s">
        <v>2454</v>
      </c>
    </row>
    <row r="976" spans="1:6" hidden="1" x14ac:dyDescent="0.25">
      <c r="A976" s="2" t="s">
        <v>986</v>
      </c>
      <c r="B976" s="94" t="s">
        <v>6</v>
      </c>
      <c r="C976" s="2" t="s">
        <v>3611</v>
      </c>
      <c r="D976" s="96">
        <v>3.3061769999999999</v>
      </c>
      <c r="E976" s="94" t="s">
        <v>2402</v>
      </c>
      <c r="F976" s="2" t="s">
        <v>2454</v>
      </c>
    </row>
    <row r="977" spans="1:6" hidden="1" x14ac:dyDescent="0.25">
      <c r="A977" s="2" t="s">
        <v>988</v>
      </c>
      <c r="B977" s="94" t="s">
        <v>6</v>
      </c>
      <c r="C977" s="2" t="s">
        <v>3610</v>
      </c>
      <c r="D977" s="96">
        <v>3.0306622500000002</v>
      </c>
      <c r="E977" s="94" t="s">
        <v>2402</v>
      </c>
      <c r="F977" s="2" t="s">
        <v>2454</v>
      </c>
    </row>
    <row r="978" spans="1:6" hidden="1" x14ac:dyDescent="0.25">
      <c r="A978" s="2" t="s">
        <v>990</v>
      </c>
      <c r="B978" s="94" t="s">
        <v>6</v>
      </c>
      <c r="C978" s="2" t="s">
        <v>3612</v>
      </c>
      <c r="D978" s="96">
        <v>3.3586559999999999</v>
      </c>
      <c r="E978" s="94" t="s">
        <v>2402</v>
      </c>
      <c r="F978" s="2" t="s">
        <v>2454</v>
      </c>
    </row>
    <row r="979" spans="1:6" hidden="1" x14ac:dyDescent="0.25">
      <c r="A979" s="2" t="s">
        <v>992</v>
      </c>
      <c r="B979" s="94" t="s">
        <v>6</v>
      </c>
      <c r="C979" s="2" t="s">
        <v>3622</v>
      </c>
      <c r="D979" s="96">
        <v>1.7449267500000003</v>
      </c>
      <c r="E979" s="94" t="s">
        <v>2402</v>
      </c>
      <c r="F979" s="2" t="s">
        <v>2454</v>
      </c>
    </row>
    <row r="980" spans="1:6" hidden="1" x14ac:dyDescent="0.25">
      <c r="A980" s="2" t="s">
        <v>994</v>
      </c>
      <c r="B980" s="94" t="s">
        <v>6</v>
      </c>
      <c r="C980" s="2" t="s">
        <v>3593</v>
      </c>
      <c r="D980" s="96">
        <v>2.0204415</v>
      </c>
      <c r="E980" s="94" t="s">
        <v>2402</v>
      </c>
      <c r="F980" s="2" t="s">
        <v>2454</v>
      </c>
    </row>
    <row r="981" spans="1:6" hidden="1" x14ac:dyDescent="0.25">
      <c r="A981" s="2" t="s">
        <v>996</v>
      </c>
      <c r="B981" s="94" t="s">
        <v>6</v>
      </c>
      <c r="C981" s="2" t="s">
        <v>3594</v>
      </c>
      <c r="D981" s="96">
        <v>2.1253994999999999</v>
      </c>
      <c r="E981" s="94" t="s">
        <v>2402</v>
      </c>
      <c r="F981" s="2" t="s">
        <v>2454</v>
      </c>
    </row>
    <row r="982" spans="1:6" hidden="1" x14ac:dyDescent="0.25">
      <c r="A982" s="2" t="s">
        <v>998</v>
      </c>
      <c r="B982" s="94" t="s">
        <v>6</v>
      </c>
      <c r="C982" s="2" t="s">
        <v>3595</v>
      </c>
      <c r="D982" s="96">
        <v>2.6895487499999997</v>
      </c>
      <c r="E982" s="94" t="s">
        <v>2402</v>
      </c>
      <c r="F982" s="2" t="s">
        <v>2454</v>
      </c>
    </row>
    <row r="983" spans="1:6" hidden="1" x14ac:dyDescent="0.25">
      <c r="A983" s="2" t="s">
        <v>1000</v>
      </c>
      <c r="B983" s="94" t="s">
        <v>6</v>
      </c>
      <c r="C983" s="2" t="s">
        <v>3596</v>
      </c>
      <c r="D983" s="96">
        <v>2.8076265000000005</v>
      </c>
      <c r="E983" s="94" t="s">
        <v>2402</v>
      </c>
      <c r="F983" s="2" t="s">
        <v>2454</v>
      </c>
    </row>
    <row r="984" spans="1:6" hidden="1" x14ac:dyDescent="0.25">
      <c r="A984" s="2" t="s">
        <v>1002</v>
      </c>
      <c r="B984" s="94" t="s">
        <v>6</v>
      </c>
      <c r="C984" s="2" t="s">
        <v>3597</v>
      </c>
      <c r="D984" s="96">
        <v>3.0569017500000002</v>
      </c>
      <c r="E984" s="94" t="s">
        <v>2402</v>
      </c>
      <c r="F984" s="2" t="s">
        <v>2454</v>
      </c>
    </row>
    <row r="985" spans="1:6" hidden="1" x14ac:dyDescent="0.25">
      <c r="A985" s="2" t="s">
        <v>1004</v>
      </c>
      <c r="B985" s="94" t="s">
        <v>6</v>
      </c>
      <c r="C985" s="2" t="s">
        <v>3598</v>
      </c>
      <c r="D985" s="96">
        <v>3.3848955000000003</v>
      </c>
      <c r="E985" s="94" t="s">
        <v>2402</v>
      </c>
      <c r="F985" s="2" t="s">
        <v>2454</v>
      </c>
    </row>
    <row r="986" spans="1:6" hidden="1" x14ac:dyDescent="0.25">
      <c r="A986" s="2" t="s">
        <v>1006</v>
      </c>
      <c r="B986" s="94" t="s">
        <v>6</v>
      </c>
      <c r="C986" s="2" t="s">
        <v>3807</v>
      </c>
      <c r="D986" s="96">
        <v>12.2013675</v>
      </c>
      <c r="E986" s="94" t="s">
        <v>2402</v>
      </c>
      <c r="F986" s="2" t="s">
        <v>2454</v>
      </c>
    </row>
    <row r="987" spans="1:6" hidden="1" x14ac:dyDescent="0.25">
      <c r="A987" s="2" t="s">
        <v>1008</v>
      </c>
      <c r="B987" s="94" t="s">
        <v>6</v>
      </c>
      <c r="C987" s="2" t="s">
        <v>3808</v>
      </c>
      <c r="D987" s="96">
        <v>12.529361250000001</v>
      </c>
      <c r="E987" s="94" t="s">
        <v>2402</v>
      </c>
      <c r="F987" s="2" t="s">
        <v>2454</v>
      </c>
    </row>
    <row r="988" spans="1:6" hidden="1" x14ac:dyDescent="0.25">
      <c r="A988" s="2" t="s">
        <v>1010</v>
      </c>
      <c r="B988" s="94" t="s">
        <v>6</v>
      </c>
      <c r="C988" s="2" t="s">
        <v>3809</v>
      </c>
      <c r="D988" s="96">
        <v>12.883594500000003</v>
      </c>
      <c r="E988" s="94" t="s">
        <v>2402</v>
      </c>
      <c r="F988" s="2" t="s">
        <v>2454</v>
      </c>
    </row>
    <row r="989" spans="1:6" hidden="1" x14ac:dyDescent="0.25">
      <c r="A989" s="2" t="s">
        <v>1012</v>
      </c>
      <c r="B989" s="94" t="s">
        <v>6</v>
      </c>
      <c r="C989" s="2" t="s">
        <v>3608</v>
      </c>
      <c r="D989" s="96">
        <v>4.0540027500000004</v>
      </c>
      <c r="E989" s="94" t="s">
        <v>2402</v>
      </c>
      <c r="F989" s="2" t="s">
        <v>2454</v>
      </c>
    </row>
    <row r="990" spans="1:6" hidden="1" x14ac:dyDescent="0.25">
      <c r="A990" s="2" t="s">
        <v>1014</v>
      </c>
      <c r="B990" s="94" t="s">
        <v>6</v>
      </c>
      <c r="C990" s="2" t="s">
        <v>3605</v>
      </c>
      <c r="D990" s="96">
        <v>4.1720805000000007</v>
      </c>
      <c r="E990" s="94" t="s">
        <v>2402</v>
      </c>
      <c r="F990" s="2" t="s">
        <v>2454</v>
      </c>
    </row>
    <row r="991" spans="1:6" hidden="1" x14ac:dyDescent="0.25">
      <c r="A991" s="2" t="s">
        <v>1016</v>
      </c>
      <c r="B991" s="94" t="s">
        <v>6</v>
      </c>
      <c r="C991" s="2" t="s">
        <v>3607</v>
      </c>
      <c r="D991" s="96">
        <v>4.0015237500000005</v>
      </c>
      <c r="E991" s="94" t="s">
        <v>2402</v>
      </c>
      <c r="F991" s="2" t="s">
        <v>2454</v>
      </c>
    </row>
    <row r="992" spans="1:6" hidden="1" x14ac:dyDescent="0.25">
      <c r="A992" s="2" t="s">
        <v>1018</v>
      </c>
      <c r="B992" s="94" t="s">
        <v>6</v>
      </c>
      <c r="C992" s="2" t="s">
        <v>3606</v>
      </c>
      <c r="D992" s="96">
        <v>4.1196015000000008</v>
      </c>
      <c r="E992" s="94" t="s">
        <v>2402</v>
      </c>
      <c r="F992" s="2" t="s">
        <v>2454</v>
      </c>
    </row>
    <row r="993" spans="1:6" hidden="1" x14ac:dyDescent="0.25">
      <c r="A993" s="2" t="s">
        <v>1020</v>
      </c>
      <c r="B993" s="94" t="s">
        <v>6</v>
      </c>
      <c r="C993" s="2" t="s">
        <v>3722</v>
      </c>
      <c r="D993" s="96">
        <v>0.76094549999999994</v>
      </c>
      <c r="E993" s="94" t="s">
        <v>2402</v>
      </c>
      <c r="F993" s="2" t="s">
        <v>2454</v>
      </c>
    </row>
    <row r="994" spans="1:6" hidden="1" x14ac:dyDescent="0.25">
      <c r="A994" s="2" t="s">
        <v>1022</v>
      </c>
      <c r="B994" s="94" t="s">
        <v>6</v>
      </c>
      <c r="C994" s="2" t="s">
        <v>3723</v>
      </c>
      <c r="D994" s="96">
        <v>0.81342449999999999</v>
      </c>
      <c r="E994" s="94" t="s">
        <v>2402</v>
      </c>
      <c r="F994" s="2" t="s">
        <v>2454</v>
      </c>
    </row>
    <row r="995" spans="1:6" hidden="1" x14ac:dyDescent="0.25">
      <c r="A995" s="2" t="s">
        <v>1024</v>
      </c>
      <c r="B995" s="94" t="s">
        <v>6</v>
      </c>
      <c r="C995" s="2" t="s">
        <v>3724</v>
      </c>
      <c r="D995" s="96">
        <v>2.4402735000000004</v>
      </c>
      <c r="E995" s="94" t="s">
        <v>2402</v>
      </c>
      <c r="F995" s="2" t="s">
        <v>2454</v>
      </c>
    </row>
    <row r="996" spans="1:6" hidden="1" x14ac:dyDescent="0.25">
      <c r="A996" s="2" t="s">
        <v>1026</v>
      </c>
      <c r="B996" s="94" t="s">
        <v>6</v>
      </c>
      <c r="C996" s="2" t="s">
        <v>3554</v>
      </c>
      <c r="D996" s="96">
        <v>2.2041179999999998</v>
      </c>
      <c r="E996" s="94" t="s">
        <v>2402</v>
      </c>
      <c r="F996" s="2" t="s">
        <v>2454</v>
      </c>
    </row>
    <row r="997" spans="1:6" hidden="1" x14ac:dyDescent="0.25">
      <c r="A997" s="2" t="s">
        <v>1028</v>
      </c>
      <c r="B997" s="94" t="s">
        <v>6</v>
      </c>
      <c r="C997" s="2" t="s">
        <v>3555</v>
      </c>
      <c r="D997" s="96">
        <v>1.8761242499999999</v>
      </c>
      <c r="E997" s="94" t="s">
        <v>2402</v>
      </c>
      <c r="F997" s="2" t="s">
        <v>2454</v>
      </c>
    </row>
    <row r="998" spans="1:6" hidden="1" x14ac:dyDescent="0.25">
      <c r="A998" s="2" t="s">
        <v>1030</v>
      </c>
      <c r="B998" s="94" t="s">
        <v>6</v>
      </c>
      <c r="C998" s="2" t="s">
        <v>3556</v>
      </c>
      <c r="D998" s="96">
        <v>7.2814612500000004</v>
      </c>
      <c r="E998" s="94" t="s">
        <v>2402</v>
      </c>
      <c r="F998" s="2" t="s">
        <v>2454</v>
      </c>
    </row>
    <row r="999" spans="1:6" hidden="1" x14ac:dyDescent="0.25">
      <c r="A999" s="2" t="s">
        <v>1032</v>
      </c>
      <c r="B999" s="94" t="s">
        <v>6</v>
      </c>
      <c r="C999" s="2" t="s">
        <v>3546</v>
      </c>
      <c r="D999" s="96">
        <v>8.02</v>
      </c>
      <c r="E999" s="94" t="s">
        <v>2402</v>
      </c>
      <c r="F999" s="2" t="s">
        <v>2454</v>
      </c>
    </row>
    <row r="1000" spans="1:6" hidden="1" x14ac:dyDescent="0.25">
      <c r="A1000" s="2" t="s">
        <v>1034</v>
      </c>
      <c r="B1000" s="94" t="s">
        <v>6</v>
      </c>
      <c r="C1000" s="2" t="s">
        <v>3542</v>
      </c>
      <c r="D1000" s="96">
        <v>8.92</v>
      </c>
      <c r="E1000" s="94" t="s">
        <v>2402</v>
      </c>
      <c r="F1000" s="2" t="s">
        <v>2454</v>
      </c>
    </row>
    <row r="1001" spans="1:6" hidden="1" x14ac:dyDescent="0.25">
      <c r="A1001" s="2" t="s">
        <v>1036</v>
      </c>
      <c r="B1001" s="94" t="s">
        <v>6</v>
      </c>
      <c r="C1001" s="2" t="s">
        <v>3543</v>
      </c>
      <c r="D1001" s="96">
        <v>9.34</v>
      </c>
      <c r="E1001" s="94" t="s">
        <v>2402</v>
      </c>
      <c r="F1001" s="2" t="s">
        <v>2454</v>
      </c>
    </row>
    <row r="1002" spans="1:6" hidden="1" x14ac:dyDescent="0.25">
      <c r="A1002" s="2" t="s">
        <v>1038</v>
      </c>
      <c r="B1002" s="94" t="s">
        <v>6</v>
      </c>
      <c r="C1002" s="2" t="s">
        <v>3544</v>
      </c>
      <c r="D1002" s="96">
        <v>12.08</v>
      </c>
      <c r="E1002" s="94" t="s">
        <v>2402</v>
      </c>
      <c r="F1002" s="2" t="s">
        <v>2454</v>
      </c>
    </row>
    <row r="1003" spans="1:6" hidden="1" x14ac:dyDescent="0.25">
      <c r="A1003" s="2" t="s">
        <v>1040</v>
      </c>
      <c r="B1003" s="94" t="s">
        <v>6</v>
      </c>
      <c r="C1003" s="2" t="s">
        <v>3545</v>
      </c>
      <c r="D1003" s="96">
        <v>12.46</v>
      </c>
      <c r="E1003" s="94" t="s">
        <v>2402</v>
      </c>
      <c r="F1003" s="2" t="s">
        <v>2454</v>
      </c>
    </row>
    <row r="1004" spans="1:6" hidden="1" x14ac:dyDescent="0.25">
      <c r="A1004" s="2" t="s">
        <v>1042</v>
      </c>
      <c r="B1004" s="94" t="s">
        <v>6</v>
      </c>
      <c r="C1004" s="2" t="s">
        <v>3630</v>
      </c>
      <c r="D1004" s="96">
        <v>4.18</v>
      </c>
      <c r="E1004" s="94" t="s">
        <v>2402</v>
      </c>
      <c r="F1004" s="2" t="s">
        <v>2454</v>
      </c>
    </row>
    <row r="1005" spans="1:6" hidden="1" x14ac:dyDescent="0.25">
      <c r="A1005" s="2" t="s">
        <v>1044</v>
      </c>
      <c r="B1005" s="94" t="s">
        <v>6</v>
      </c>
      <c r="C1005" s="2" t="s">
        <v>3631</v>
      </c>
      <c r="D1005" s="96">
        <v>4.75</v>
      </c>
      <c r="E1005" s="94" t="s">
        <v>2402</v>
      </c>
      <c r="F1005" s="2" t="s">
        <v>2454</v>
      </c>
    </row>
    <row r="1006" spans="1:6" hidden="1" x14ac:dyDescent="0.25">
      <c r="A1006" s="2" t="s">
        <v>1046</v>
      </c>
      <c r="B1006" s="94" t="s">
        <v>6</v>
      </c>
      <c r="C1006" s="2" t="s">
        <v>3625</v>
      </c>
      <c r="D1006" s="96">
        <v>6.16</v>
      </c>
      <c r="E1006" s="94" t="s">
        <v>2402</v>
      </c>
      <c r="F1006" s="2" t="s">
        <v>2454</v>
      </c>
    </row>
    <row r="1007" spans="1:6" hidden="1" x14ac:dyDescent="0.25">
      <c r="A1007" s="2" t="s">
        <v>3869</v>
      </c>
      <c r="B1007" s="94" t="s">
        <v>6</v>
      </c>
      <c r="C1007" s="2" t="s">
        <v>3870</v>
      </c>
      <c r="D1007" s="96">
        <v>3.78</v>
      </c>
      <c r="E1007" s="94" t="s">
        <v>2402</v>
      </c>
      <c r="F1007" s="2" t="s">
        <v>2454</v>
      </c>
    </row>
    <row r="1008" spans="1:6" hidden="1" x14ac:dyDescent="0.25">
      <c r="A1008" s="2" t="s">
        <v>3871</v>
      </c>
      <c r="B1008" s="94" t="s">
        <v>6</v>
      </c>
      <c r="C1008" s="2" t="s">
        <v>3872</v>
      </c>
      <c r="D1008" s="96">
        <v>6.35</v>
      </c>
      <c r="E1008" s="94" t="s">
        <v>2402</v>
      </c>
      <c r="F1008" s="2" t="s">
        <v>2454</v>
      </c>
    </row>
    <row r="1009" spans="1:6" hidden="1" x14ac:dyDescent="0.25">
      <c r="A1009" s="2" t="s">
        <v>1048</v>
      </c>
      <c r="B1009" s="94" t="s">
        <v>6</v>
      </c>
      <c r="C1009" s="2" t="s">
        <v>3626</v>
      </c>
      <c r="D1009" s="96">
        <v>4.16</v>
      </c>
      <c r="E1009" s="94" t="s">
        <v>2402</v>
      </c>
      <c r="F1009" s="2" t="s">
        <v>2454</v>
      </c>
    </row>
    <row r="1010" spans="1:6" hidden="1" x14ac:dyDescent="0.25">
      <c r="A1010" s="2" t="s">
        <v>1050</v>
      </c>
      <c r="B1010" s="94" t="s">
        <v>6</v>
      </c>
      <c r="C1010" s="2" t="s">
        <v>3627</v>
      </c>
      <c r="D1010" s="96">
        <v>9.2100000000000009</v>
      </c>
      <c r="E1010" s="94" t="s">
        <v>2402</v>
      </c>
      <c r="F1010" s="2" t="s">
        <v>2454</v>
      </c>
    </row>
    <row r="1011" spans="1:6" hidden="1" x14ac:dyDescent="0.25">
      <c r="A1011" s="2" t="s">
        <v>3873</v>
      </c>
      <c r="B1011" s="94" t="s">
        <v>6</v>
      </c>
      <c r="C1011" s="2" t="s">
        <v>3628</v>
      </c>
      <c r="D1011" s="96">
        <v>7.56</v>
      </c>
      <c r="E1011" s="94" t="s">
        <v>2402</v>
      </c>
      <c r="F1011" s="2" t="s">
        <v>2454</v>
      </c>
    </row>
    <row r="1012" spans="1:6" hidden="1" x14ac:dyDescent="0.25">
      <c r="A1012" s="2" t="s">
        <v>1052</v>
      </c>
      <c r="B1012" s="94" t="s">
        <v>6</v>
      </c>
      <c r="C1012" s="2" t="s">
        <v>3629</v>
      </c>
      <c r="D1012" s="96">
        <v>10.46</v>
      </c>
      <c r="E1012" s="94" t="s">
        <v>2402</v>
      </c>
      <c r="F1012" s="2" t="s">
        <v>2454</v>
      </c>
    </row>
    <row r="1013" spans="1:6" hidden="1" x14ac:dyDescent="0.25">
      <c r="A1013" s="2" t="s">
        <v>1054</v>
      </c>
      <c r="B1013" s="94" t="s">
        <v>6</v>
      </c>
      <c r="C1013" s="2" t="s">
        <v>3627</v>
      </c>
      <c r="D1013" s="96">
        <v>7.97</v>
      </c>
      <c r="E1013" s="94" t="s">
        <v>2402</v>
      </c>
      <c r="F1013" s="2" t="s">
        <v>2454</v>
      </c>
    </row>
    <row r="1014" spans="1:6" hidden="1" x14ac:dyDescent="0.25">
      <c r="A1014" s="2" t="s">
        <v>3874</v>
      </c>
      <c r="B1014" s="94" t="s">
        <v>6</v>
      </c>
      <c r="C1014" s="2" t="s">
        <v>3875</v>
      </c>
      <c r="D1014" s="96">
        <v>8.5</v>
      </c>
      <c r="E1014" s="94" t="s">
        <v>2402</v>
      </c>
      <c r="F1014" s="2" t="s">
        <v>2454</v>
      </c>
    </row>
    <row r="1015" spans="1:6" hidden="1" x14ac:dyDescent="0.25">
      <c r="A1015" s="2" t="s">
        <v>3891</v>
      </c>
      <c r="B1015" s="94" t="s">
        <v>6</v>
      </c>
      <c r="C1015" s="2" t="s">
        <v>3876</v>
      </c>
      <c r="D1015" s="96">
        <v>10.119999999999999</v>
      </c>
      <c r="E1015" s="94" t="s">
        <v>2402</v>
      </c>
      <c r="F1015" s="2" t="s">
        <v>2454</v>
      </c>
    </row>
    <row r="1016" spans="1:6" hidden="1" x14ac:dyDescent="0.25">
      <c r="A1016" s="2" t="s">
        <v>1056</v>
      </c>
      <c r="B1016" s="94" t="s">
        <v>6</v>
      </c>
      <c r="C1016" s="2" t="s">
        <v>3632</v>
      </c>
      <c r="D1016" s="96">
        <v>5.68</v>
      </c>
      <c r="E1016" s="94" t="s">
        <v>2402</v>
      </c>
      <c r="F1016" s="2" t="s">
        <v>2454</v>
      </c>
    </row>
    <row r="1017" spans="1:6" hidden="1" x14ac:dyDescent="0.25">
      <c r="A1017" s="2" t="s">
        <v>4002</v>
      </c>
      <c r="B1017" s="94" t="s">
        <v>6</v>
      </c>
      <c r="C1017" s="2" t="s">
        <v>4003</v>
      </c>
      <c r="D1017" s="96">
        <v>5.88</v>
      </c>
      <c r="E1017" s="94" t="s">
        <v>2402</v>
      </c>
      <c r="F1017" s="2" t="s">
        <v>2454</v>
      </c>
    </row>
    <row r="1018" spans="1:6" hidden="1" x14ac:dyDescent="0.25">
      <c r="A1018" s="2" t="s">
        <v>1058</v>
      </c>
      <c r="B1018" s="94" t="s">
        <v>6</v>
      </c>
      <c r="C1018" s="2" t="s">
        <v>3633</v>
      </c>
      <c r="D1018" s="96">
        <v>6.44</v>
      </c>
      <c r="E1018" s="94" t="s">
        <v>2402</v>
      </c>
      <c r="F1018" s="2" t="s">
        <v>2454</v>
      </c>
    </row>
    <row r="1019" spans="1:6" hidden="1" x14ac:dyDescent="0.25">
      <c r="A1019" s="2" t="s">
        <v>1060</v>
      </c>
      <c r="B1019" s="94" t="s">
        <v>6</v>
      </c>
      <c r="C1019" s="2" t="s">
        <v>3634</v>
      </c>
      <c r="D1019" s="96">
        <v>10.07</v>
      </c>
      <c r="E1019" s="94" t="s">
        <v>2402</v>
      </c>
      <c r="F1019" s="2" t="s">
        <v>2454</v>
      </c>
    </row>
    <row r="1020" spans="1:6" hidden="1" x14ac:dyDescent="0.25">
      <c r="A1020" s="2" t="s">
        <v>1062</v>
      </c>
      <c r="B1020" s="94" t="s">
        <v>6</v>
      </c>
      <c r="C1020" s="2" t="s">
        <v>3698</v>
      </c>
      <c r="D1020" s="96">
        <v>0.82654424999999998</v>
      </c>
      <c r="E1020" s="94" t="s">
        <v>2402</v>
      </c>
      <c r="F1020" s="2" t="s">
        <v>2454</v>
      </c>
    </row>
    <row r="1021" spans="1:6" hidden="1" x14ac:dyDescent="0.25">
      <c r="A1021" s="2" t="s">
        <v>1064</v>
      </c>
      <c r="B1021" s="94" t="s">
        <v>6</v>
      </c>
      <c r="C1021" s="2" t="s">
        <v>3585</v>
      </c>
      <c r="D1021" s="96">
        <v>11</v>
      </c>
      <c r="E1021" s="94" t="s">
        <v>2402</v>
      </c>
      <c r="F1021" s="2" t="s">
        <v>2454</v>
      </c>
    </row>
    <row r="1022" spans="1:6" hidden="1" x14ac:dyDescent="0.25">
      <c r="A1022" s="2" t="s">
        <v>1066</v>
      </c>
      <c r="B1022" s="94" t="s">
        <v>6</v>
      </c>
      <c r="C1022" s="2" t="s">
        <v>3586</v>
      </c>
      <c r="D1022" s="96">
        <v>12.73</v>
      </c>
      <c r="E1022" s="94" t="s">
        <v>2402</v>
      </c>
      <c r="F1022" s="2" t="s">
        <v>2454</v>
      </c>
    </row>
    <row r="1023" spans="1:6" hidden="1" x14ac:dyDescent="0.25">
      <c r="A1023" s="2" t="s">
        <v>1068</v>
      </c>
      <c r="B1023" s="94" t="s">
        <v>6</v>
      </c>
      <c r="C1023" s="2" t="s">
        <v>3587</v>
      </c>
      <c r="D1023" s="96">
        <v>13.68</v>
      </c>
      <c r="E1023" s="94" t="s">
        <v>2402</v>
      </c>
      <c r="F1023" s="2" t="s">
        <v>2454</v>
      </c>
    </row>
    <row r="1024" spans="1:6" hidden="1" x14ac:dyDescent="0.25">
      <c r="A1024" s="2" t="s">
        <v>1070</v>
      </c>
      <c r="B1024" s="94" t="s">
        <v>6</v>
      </c>
      <c r="C1024" s="2" t="s">
        <v>3588</v>
      </c>
      <c r="D1024" s="96">
        <v>15.6</v>
      </c>
      <c r="E1024" s="94" t="s">
        <v>2402</v>
      </c>
      <c r="F1024" s="2" t="s">
        <v>2454</v>
      </c>
    </row>
    <row r="1025" spans="1:6" hidden="1" x14ac:dyDescent="0.25">
      <c r="A1025" s="2" t="s">
        <v>1072</v>
      </c>
      <c r="B1025" s="94" t="s">
        <v>6</v>
      </c>
      <c r="C1025" s="2" t="s">
        <v>3547</v>
      </c>
      <c r="D1025" s="96">
        <v>11.7290565</v>
      </c>
      <c r="E1025" s="94" t="s">
        <v>2402</v>
      </c>
      <c r="F1025" s="2" t="s">
        <v>2454</v>
      </c>
    </row>
    <row r="1026" spans="1:6" hidden="1" x14ac:dyDescent="0.25">
      <c r="A1026" s="2" t="s">
        <v>1073</v>
      </c>
      <c r="B1026" s="94" t="s">
        <v>6</v>
      </c>
      <c r="C1026" s="2" t="s">
        <v>3559</v>
      </c>
      <c r="D1026" s="96">
        <v>1.9679625000000001</v>
      </c>
      <c r="E1026" s="94" t="s">
        <v>2402</v>
      </c>
      <c r="F1026" s="2" t="s">
        <v>2454</v>
      </c>
    </row>
    <row r="1027" spans="1:6" hidden="1" x14ac:dyDescent="0.25">
      <c r="A1027" s="2" t="s">
        <v>1075</v>
      </c>
      <c r="B1027" s="94" t="s">
        <v>6</v>
      </c>
      <c r="C1027" s="2" t="s">
        <v>3563</v>
      </c>
      <c r="D1027" s="96">
        <v>2.03356125</v>
      </c>
      <c r="E1027" s="94" t="s">
        <v>2402</v>
      </c>
      <c r="F1027" s="2" t="s">
        <v>2454</v>
      </c>
    </row>
    <row r="1028" spans="1:6" hidden="1" x14ac:dyDescent="0.25">
      <c r="A1028" s="2" t="s">
        <v>1077</v>
      </c>
      <c r="B1028" s="94" t="s">
        <v>6</v>
      </c>
      <c r="C1028" s="2" t="s">
        <v>3567</v>
      </c>
      <c r="D1028" s="96">
        <v>2.0991600000000004</v>
      </c>
      <c r="E1028" s="94" t="s">
        <v>2402</v>
      </c>
      <c r="F1028" s="2" t="s">
        <v>2454</v>
      </c>
    </row>
    <row r="1029" spans="1:6" hidden="1" x14ac:dyDescent="0.25">
      <c r="A1029" s="2" t="s">
        <v>1079</v>
      </c>
      <c r="B1029" s="94" t="s">
        <v>6</v>
      </c>
      <c r="C1029" s="2" t="s">
        <v>3560</v>
      </c>
      <c r="D1029" s="96">
        <v>2.0991600000000004</v>
      </c>
      <c r="E1029" s="94" t="s">
        <v>2402</v>
      </c>
      <c r="F1029" s="2" t="s">
        <v>2454</v>
      </c>
    </row>
    <row r="1030" spans="1:6" hidden="1" x14ac:dyDescent="0.25">
      <c r="A1030" s="2" t="s">
        <v>1081</v>
      </c>
      <c r="B1030" s="94" t="s">
        <v>6</v>
      </c>
      <c r="C1030" s="2" t="s">
        <v>3564</v>
      </c>
      <c r="D1030" s="96">
        <v>2.1647587499999998</v>
      </c>
      <c r="E1030" s="94" t="s">
        <v>2402</v>
      </c>
      <c r="F1030" s="2" t="s">
        <v>2454</v>
      </c>
    </row>
    <row r="1031" spans="1:6" hidden="1" x14ac:dyDescent="0.25">
      <c r="A1031" s="2" t="s">
        <v>1083</v>
      </c>
      <c r="B1031" s="94" t="s">
        <v>6</v>
      </c>
      <c r="C1031" s="2" t="s">
        <v>3568</v>
      </c>
      <c r="D1031" s="96">
        <v>2.2565969999999997</v>
      </c>
      <c r="E1031" s="94" t="s">
        <v>2402</v>
      </c>
      <c r="F1031" s="2" t="s">
        <v>2454</v>
      </c>
    </row>
    <row r="1032" spans="1:6" hidden="1" x14ac:dyDescent="0.25">
      <c r="A1032" s="2" t="s">
        <v>1085</v>
      </c>
      <c r="B1032" s="94" t="s">
        <v>6</v>
      </c>
      <c r="C1032" s="2" t="s">
        <v>3561</v>
      </c>
      <c r="D1032" s="96">
        <v>2.2565969999999997</v>
      </c>
      <c r="E1032" s="94" t="s">
        <v>2402</v>
      </c>
      <c r="F1032" s="2" t="s">
        <v>2454</v>
      </c>
    </row>
    <row r="1033" spans="1:6" hidden="1" x14ac:dyDescent="0.25">
      <c r="A1033" s="2" t="s">
        <v>1087</v>
      </c>
      <c r="B1033" s="94" t="s">
        <v>6</v>
      </c>
      <c r="C1033" s="2" t="s">
        <v>3565</v>
      </c>
      <c r="D1033" s="96">
        <v>2.3221957500000001</v>
      </c>
      <c r="E1033" s="94" t="s">
        <v>2402</v>
      </c>
      <c r="F1033" s="2" t="s">
        <v>2454</v>
      </c>
    </row>
    <row r="1034" spans="1:6" hidden="1" x14ac:dyDescent="0.25">
      <c r="A1034" s="2" t="s">
        <v>1089</v>
      </c>
      <c r="B1034" s="94" t="s">
        <v>6</v>
      </c>
      <c r="C1034" s="2" t="s">
        <v>3569</v>
      </c>
      <c r="D1034" s="96">
        <v>2.40091425</v>
      </c>
      <c r="E1034" s="94" t="s">
        <v>2402</v>
      </c>
      <c r="F1034" s="2" t="s">
        <v>2454</v>
      </c>
    </row>
    <row r="1035" spans="1:6" hidden="1" x14ac:dyDescent="0.25">
      <c r="A1035" s="2" t="s">
        <v>1091</v>
      </c>
      <c r="B1035" s="94" t="s">
        <v>6</v>
      </c>
      <c r="C1035" s="2" t="s">
        <v>3562</v>
      </c>
      <c r="D1035" s="96">
        <v>2.3484352500000005</v>
      </c>
      <c r="E1035" s="94" t="s">
        <v>2402</v>
      </c>
      <c r="F1035" s="2" t="s">
        <v>2454</v>
      </c>
    </row>
    <row r="1036" spans="1:6" hidden="1" x14ac:dyDescent="0.25">
      <c r="A1036" s="2" t="s">
        <v>1093</v>
      </c>
      <c r="B1036" s="94" t="s">
        <v>6</v>
      </c>
      <c r="C1036" s="2" t="s">
        <v>3566</v>
      </c>
      <c r="D1036" s="96">
        <v>2.40091425</v>
      </c>
      <c r="E1036" s="94" t="s">
        <v>2402</v>
      </c>
      <c r="F1036" s="2" t="s">
        <v>2454</v>
      </c>
    </row>
    <row r="1037" spans="1:6" hidden="1" x14ac:dyDescent="0.25">
      <c r="A1037" s="2" t="s">
        <v>1095</v>
      </c>
      <c r="B1037" s="94" t="s">
        <v>6</v>
      </c>
      <c r="C1037" s="2" t="s">
        <v>3570</v>
      </c>
      <c r="D1037" s="96">
        <v>2.4927524999999995</v>
      </c>
      <c r="E1037" s="94" t="s">
        <v>2402</v>
      </c>
      <c r="F1037" s="2" t="s">
        <v>2454</v>
      </c>
    </row>
    <row r="1038" spans="1:6" hidden="1" x14ac:dyDescent="0.25">
      <c r="A1038" s="2" t="s">
        <v>3877</v>
      </c>
      <c r="B1038" s="94" t="s">
        <v>6</v>
      </c>
      <c r="C1038" s="2" t="s">
        <v>3879</v>
      </c>
      <c r="D1038" s="96">
        <v>3.72</v>
      </c>
      <c r="E1038" s="94" t="s">
        <v>2402</v>
      </c>
      <c r="F1038" s="2" t="s">
        <v>2454</v>
      </c>
    </row>
    <row r="1039" spans="1:6" hidden="1" x14ac:dyDescent="0.25">
      <c r="A1039" s="2" t="s">
        <v>3878</v>
      </c>
      <c r="B1039" s="94" t="s">
        <v>6</v>
      </c>
      <c r="C1039" s="2" t="s">
        <v>3880</v>
      </c>
      <c r="D1039" s="96">
        <v>4.03</v>
      </c>
      <c r="E1039" s="94" t="s">
        <v>2402</v>
      </c>
      <c r="F1039" s="2" t="s">
        <v>2454</v>
      </c>
    </row>
    <row r="1040" spans="1:6" hidden="1" x14ac:dyDescent="0.25">
      <c r="A1040" s="2" t="s">
        <v>1097</v>
      </c>
      <c r="B1040" s="94" t="s">
        <v>6</v>
      </c>
      <c r="C1040" s="2" t="s">
        <v>3689</v>
      </c>
      <c r="D1040" s="96">
        <v>4.7300000000000004</v>
      </c>
      <c r="E1040" s="94" t="s">
        <v>2402</v>
      </c>
      <c r="F1040" s="2" t="s">
        <v>2454</v>
      </c>
    </row>
    <row r="1041" spans="1:6" hidden="1" x14ac:dyDescent="0.25">
      <c r="A1041" s="2" t="s">
        <v>3881</v>
      </c>
      <c r="B1041" s="94" t="s">
        <v>6</v>
      </c>
      <c r="C1041" s="2" t="s">
        <v>3882</v>
      </c>
      <c r="D1041" s="96">
        <v>5.55</v>
      </c>
      <c r="E1041" s="94" t="s">
        <v>2402</v>
      </c>
      <c r="F1041" s="2" t="s">
        <v>2454</v>
      </c>
    </row>
    <row r="1042" spans="1:6" hidden="1" x14ac:dyDescent="0.25">
      <c r="A1042" s="2" t="s">
        <v>1099</v>
      </c>
      <c r="B1042" s="94" t="s">
        <v>6</v>
      </c>
      <c r="C1042" s="2" t="s">
        <v>3687</v>
      </c>
      <c r="D1042" s="96">
        <v>5.75</v>
      </c>
      <c r="E1042" s="94" t="s">
        <v>2402</v>
      </c>
      <c r="F1042" s="2" t="s">
        <v>2454</v>
      </c>
    </row>
    <row r="1043" spans="1:6" hidden="1" x14ac:dyDescent="0.25">
      <c r="A1043" s="2" t="s">
        <v>1101</v>
      </c>
      <c r="B1043" s="94" t="s">
        <v>6</v>
      </c>
      <c r="C1043" s="2" t="s">
        <v>3688</v>
      </c>
      <c r="D1043" s="96">
        <v>6.93</v>
      </c>
      <c r="E1043" s="94" t="s">
        <v>2402</v>
      </c>
      <c r="F1043" s="2" t="s">
        <v>2454</v>
      </c>
    </row>
    <row r="1044" spans="1:6" hidden="1" x14ac:dyDescent="0.25">
      <c r="A1044" s="2" t="s">
        <v>1103</v>
      </c>
      <c r="B1044" s="94" t="s">
        <v>6</v>
      </c>
      <c r="C1044" s="2" t="s">
        <v>3697</v>
      </c>
      <c r="D1044" s="96">
        <v>0.76094549999999994</v>
      </c>
      <c r="E1044" s="94" t="s">
        <v>2402</v>
      </c>
      <c r="F1044" s="2" t="s">
        <v>2454</v>
      </c>
    </row>
    <row r="1045" spans="1:6" hidden="1" x14ac:dyDescent="0.25">
      <c r="A1045" s="2" t="s">
        <v>1105</v>
      </c>
      <c r="B1045" s="94" t="s">
        <v>6</v>
      </c>
      <c r="C1045" s="2" t="s">
        <v>4004</v>
      </c>
      <c r="D1045" s="96">
        <v>6.44</v>
      </c>
      <c r="E1045" s="94" t="s">
        <v>2402</v>
      </c>
      <c r="F1045" s="2" t="s">
        <v>2454</v>
      </c>
    </row>
    <row r="1046" spans="1:6" hidden="1" x14ac:dyDescent="0.25">
      <c r="A1046" s="2" t="s">
        <v>1107</v>
      </c>
      <c r="B1046" s="94" t="s">
        <v>6</v>
      </c>
      <c r="C1046" s="2" t="s">
        <v>3659</v>
      </c>
      <c r="D1046" s="96">
        <v>6.73</v>
      </c>
      <c r="E1046" s="94" t="s">
        <v>2402</v>
      </c>
      <c r="F1046" s="2" t="s">
        <v>2454</v>
      </c>
    </row>
    <row r="1047" spans="1:6" hidden="1" x14ac:dyDescent="0.25">
      <c r="A1047" s="2" t="s">
        <v>1109</v>
      </c>
      <c r="B1047" s="94" t="s">
        <v>6</v>
      </c>
      <c r="C1047" s="2" t="s">
        <v>3660</v>
      </c>
      <c r="D1047" s="96">
        <v>6.97</v>
      </c>
      <c r="E1047" s="94" t="s">
        <v>2402</v>
      </c>
      <c r="F1047" s="2" t="s">
        <v>2454</v>
      </c>
    </row>
    <row r="1048" spans="1:6" hidden="1" x14ac:dyDescent="0.25">
      <c r="A1048" s="2" t="s">
        <v>1111</v>
      </c>
      <c r="B1048" s="94" t="s">
        <v>6</v>
      </c>
      <c r="C1048" s="2" t="s">
        <v>3812</v>
      </c>
      <c r="D1048" s="96">
        <v>8.5299999999999994</v>
      </c>
      <c r="E1048" s="94" t="s">
        <v>2402</v>
      </c>
      <c r="F1048" s="2" t="s">
        <v>2454</v>
      </c>
    </row>
    <row r="1049" spans="1:6" hidden="1" x14ac:dyDescent="0.25">
      <c r="A1049" s="2" t="s">
        <v>1113</v>
      </c>
      <c r="B1049" s="94" t="s">
        <v>6</v>
      </c>
      <c r="C1049" s="2" t="s">
        <v>3661</v>
      </c>
      <c r="D1049" s="96">
        <v>8.91</v>
      </c>
      <c r="E1049" s="94" t="s">
        <v>2402</v>
      </c>
      <c r="F1049" s="2" t="s">
        <v>2454</v>
      </c>
    </row>
    <row r="1050" spans="1:6" hidden="1" x14ac:dyDescent="0.25">
      <c r="A1050" s="2" t="s">
        <v>3883</v>
      </c>
      <c r="B1050" s="94" t="s">
        <v>6</v>
      </c>
      <c r="C1050" s="2" t="s">
        <v>3884</v>
      </c>
      <c r="D1050" s="96">
        <v>9.2100000000000009</v>
      </c>
      <c r="E1050" s="94" t="s">
        <v>2402</v>
      </c>
      <c r="F1050" s="2" t="s">
        <v>2454</v>
      </c>
    </row>
    <row r="1051" spans="1:6" hidden="1" x14ac:dyDescent="0.25">
      <c r="A1051" s="2" t="s">
        <v>1115</v>
      </c>
      <c r="B1051" s="94" t="s">
        <v>6</v>
      </c>
      <c r="C1051" s="2" t="s">
        <v>3662</v>
      </c>
      <c r="D1051" s="96">
        <v>10.199999999999999</v>
      </c>
      <c r="E1051" s="94" t="s">
        <v>2402</v>
      </c>
      <c r="F1051" s="2" t="s">
        <v>2454</v>
      </c>
    </row>
    <row r="1052" spans="1:6" hidden="1" x14ac:dyDescent="0.25">
      <c r="A1052" s="2" t="s">
        <v>1117</v>
      </c>
      <c r="B1052" s="94" t="s">
        <v>6</v>
      </c>
      <c r="C1052" s="2" t="s">
        <v>3804</v>
      </c>
      <c r="D1052" s="96">
        <v>8.5540769999999995</v>
      </c>
      <c r="E1052" s="94" t="s">
        <v>2402</v>
      </c>
      <c r="F1052" s="2" t="s">
        <v>2454</v>
      </c>
    </row>
    <row r="1053" spans="1:6" hidden="1" x14ac:dyDescent="0.25">
      <c r="A1053" s="2" t="s">
        <v>1119</v>
      </c>
      <c r="B1053" s="94" t="s">
        <v>6</v>
      </c>
      <c r="C1053" s="2" t="s">
        <v>3805</v>
      </c>
      <c r="D1053" s="96">
        <v>8.9214299999999991</v>
      </c>
      <c r="E1053" s="94" t="s">
        <v>2402</v>
      </c>
      <c r="F1053" s="2" t="s">
        <v>2454</v>
      </c>
    </row>
    <row r="1054" spans="1:6" hidden="1" x14ac:dyDescent="0.25">
      <c r="A1054" s="2" t="s">
        <v>1121</v>
      </c>
      <c r="B1054" s="94" t="s">
        <v>6</v>
      </c>
      <c r="C1054" s="2" t="s">
        <v>3806</v>
      </c>
      <c r="D1054" s="96">
        <v>9.2756632499999991</v>
      </c>
      <c r="E1054" s="94" t="s">
        <v>2402</v>
      </c>
      <c r="F1054" s="2" t="s">
        <v>2454</v>
      </c>
    </row>
    <row r="1055" spans="1:6" hidden="1" x14ac:dyDescent="0.25">
      <c r="A1055" s="2" t="s">
        <v>1123</v>
      </c>
      <c r="B1055" s="94" t="s">
        <v>6</v>
      </c>
      <c r="C1055" s="2" t="s">
        <v>3796</v>
      </c>
      <c r="D1055" s="96">
        <v>57.530103750000009</v>
      </c>
      <c r="E1055" s="94" t="s">
        <v>2402</v>
      </c>
      <c r="F1055" s="2" t="s">
        <v>2454</v>
      </c>
    </row>
    <row r="1056" spans="1:6" hidden="1" x14ac:dyDescent="0.25">
      <c r="A1056" s="2" t="s">
        <v>1125</v>
      </c>
      <c r="B1056" s="94" t="s">
        <v>6</v>
      </c>
      <c r="C1056" s="2" t="s">
        <v>3797</v>
      </c>
      <c r="D1056" s="96">
        <v>58.605923250000004</v>
      </c>
      <c r="E1056" s="94" t="s">
        <v>2402</v>
      </c>
      <c r="F1056" s="2" t="s">
        <v>2454</v>
      </c>
    </row>
    <row r="1057" spans="1:6" hidden="1" x14ac:dyDescent="0.25">
      <c r="A1057" s="2" t="s">
        <v>1127</v>
      </c>
      <c r="B1057" s="94" t="s">
        <v>6</v>
      </c>
      <c r="C1057" s="2" t="s">
        <v>3798</v>
      </c>
      <c r="D1057" s="96">
        <v>59.891658749999998</v>
      </c>
      <c r="E1057" s="94" t="s">
        <v>2402</v>
      </c>
      <c r="F1057" s="2" t="s">
        <v>2454</v>
      </c>
    </row>
    <row r="1058" spans="1:6" hidden="1" x14ac:dyDescent="0.25">
      <c r="A1058" s="2" t="s">
        <v>1129</v>
      </c>
      <c r="B1058" s="94" t="s">
        <v>6</v>
      </c>
      <c r="C1058" s="2" t="s">
        <v>3799</v>
      </c>
      <c r="D1058" s="96">
        <v>61.138035000000002</v>
      </c>
      <c r="E1058" s="94" t="s">
        <v>2402</v>
      </c>
      <c r="F1058" s="2" t="s">
        <v>2454</v>
      </c>
    </row>
    <row r="1059" spans="1:6" hidden="1" x14ac:dyDescent="0.25">
      <c r="A1059" s="2" t="s">
        <v>1131</v>
      </c>
      <c r="B1059" s="94" t="s">
        <v>6</v>
      </c>
      <c r="C1059" s="2" t="s">
        <v>3800</v>
      </c>
      <c r="D1059" s="96">
        <v>46.4701545</v>
      </c>
      <c r="E1059" s="94" t="s">
        <v>2402</v>
      </c>
      <c r="F1059" s="2" t="s">
        <v>2454</v>
      </c>
    </row>
    <row r="1060" spans="1:6" hidden="1" x14ac:dyDescent="0.25">
      <c r="A1060" s="2" t="s">
        <v>1133</v>
      </c>
      <c r="B1060" s="94" t="s">
        <v>6</v>
      </c>
      <c r="C1060" s="2" t="s">
        <v>3801</v>
      </c>
      <c r="D1060" s="96">
        <v>47.559093749999995</v>
      </c>
      <c r="E1060" s="94" t="s">
        <v>2402</v>
      </c>
      <c r="F1060" s="2" t="s">
        <v>2454</v>
      </c>
    </row>
    <row r="1061" spans="1:6" hidden="1" x14ac:dyDescent="0.25">
      <c r="A1061" s="2" t="s">
        <v>729</v>
      </c>
      <c r="B1061" s="94" t="s">
        <v>24</v>
      </c>
      <c r="C1061" s="2" t="s">
        <v>3533</v>
      </c>
      <c r="D1061" s="96">
        <v>0.27300000000000002</v>
      </c>
      <c r="E1061" s="555" t="s">
        <v>2453</v>
      </c>
      <c r="F1061" s="2" t="s">
        <v>2454</v>
      </c>
    </row>
    <row r="1062" spans="1:6" hidden="1" x14ac:dyDescent="0.25">
      <c r="A1062" s="2" t="s">
        <v>731</v>
      </c>
      <c r="B1062" s="94" t="s">
        <v>24</v>
      </c>
      <c r="C1062" s="2" t="s">
        <v>3534</v>
      </c>
      <c r="D1062" s="96">
        <v>0.54600000000000004</v>
      </c>
      <c r="E1062" s="94" t="s">
        <v>2453</v>
      </c>
      <c r="F1062" s="2" t="s">
        <v>2454</v>
      </c>
    </row>
    <row r="1063" spans="1:6" hidden="1" x14ac:dyDescent="0.25">
      <c r="A1063" s="2" t="s">
        <v>733</v>
      </c>
      <c r="B1063" s="94" t="s">
        <v>24</v>
      </c>
      <c r="C1063" s="2" t="s">
        <v>3535</v>
      </c>
      <c r="D1063" s="96">
        <v>0.82950000000000013</v>
      </c>
      <c r="E1063" s="94" t="s">
        <v>2453</v>
      </c>
      <c r="F1063" s="2" t="s">
        <v>2454</v>
      </c>
    </row>
    <row r="1064" spans="1:6" hidden="1" x14ac:dyDescent="0.25">
      <c r="A1064" s="2" t="s">
        <v>734</v>
      </c>
      <c r="B1064" s="94" t="s">
        <v>24</v>
      </c>
      <c r="C1064" s="2" t="s">
        <v>3536</v>
      </c>
      <c r="D1064" s="96">
        <v>1.0920000000000001</v>
      </c>
      <c r="E1064" s="94" t="s">
        <v>2453</v>
      </c>
      <c r="F1064" s="2" t="s">
        <v>2454</v>
      </c>
    </row>
    <row r="1065" spans="1:6" hidden="1" x14ac:dyDescent="0.25">
      <c r="A1065" s="2" t="s">
        <v>735</v>
      </c>
      <c r="B1065" s="94" t="s">
        <v>24</v>
      </c>
      <c r="C1065" s="2" t="s">
        <v>3537</v>
      </c>
      <c r="D1065" s="96">
        <v>1.3650000000000002</v>
      </c>
      <c r="E1065" s="94" t="s">
        <v>2453</v>
      </c>
      <c r="F1065" s="2" t="s">
        <v>2454</v>
      </c>
    </row>
    <row r="1066" spans="1:6" hidden="1" x14ac:dyDescent="0.25">
      <c r="A1066" s="2" t="s">
        <v>736</v>
      </c>
      <c r="B1066" s="94" t="s">
        <v>24</v>
      </c>
      <c r="C1066" s="2" t="s">
        <v>3538</v>
      </c>
      <c r="D1066" s="96">
        <v>1.6380000000000001</v>
      </c>
      <c r="E1066" s="94" t="s">
        <v>2453</v>
      </c>
      <c r="F1066" s="2" t="s">
        <v>2454</v>
      </c>
    </row>
    <row r="1067" spans="1:6" hidden="1" x14ac:dyDescent="0.25">
      <c r="A1067" s="2" t="s">
        <v>737</v>
      </c>
      <c r="B1067" s="94" t="s">
        <v>24</v>
      </c>
      <c r="C1067" s="2" t="s">
        <v>3539</v>
      </c>
      <c r="D1067" s="96">
        <v>1.9110000000000003</v>
      </c>
      <c r="E1067" s="94" t="s">
        <v>2453</v>
      </c>
      <c r="F1067" s="2" t="s">
        <v>2454</v>
      </c>
    </row>
    <row r="1068" spans="1:6" hidden="1" x14ac:dyDescent="0.25">
      <c r="A1068" s="2" t="s">
        <v>738</v>
      </c>
      <c r="B1068" s="94" t="s">
        <v>24</v>
      </c>
      <c r="C1068" s="2" t="s">
        <v>3540</v>
      </c>
      <c r="D1068" s="96">
        <v>2.7300000000000004</v>
      </c>
      <c r="E1068" s="94" t="s">
        <v>2453</v>
      </c>
      <c r="F1068" s="2" t="s">
        <v>2454</v>
      </c>
    </row>
    <row r="1069" spans="1:6" hidden="1" x14ac:dyDescent="0.25">
      <c r="A1069" s="2" t="s">
        <v>732</v>
      </c>
      <c r="B1069" s="94" t="s">
        <v>24</v>
      </c>
      <c r="C1069" s="2" t="s">
        <v>3541</v>
      </c>
      <c r="D1069" s="96">
        <v>5.4600000000000009</v>
      </c>
      <c r="E1069" s="94" t="s">
        <v>2453</v>
      </c>
      <c r="F1069" s="2" t="s">
        <v>2454</v>
      </c>
    </row>
    <row r="1070" spans="1:6" hidden="1" x14ac:dyDescent="0.25">
      <c r="A1070" s="2" t="s">
        <v>739</v>
      </c>
      <c r="B1070" s="94" t="s">
        <v>24</v>
      </c>
      <c r="C1070" s="2" t="s">
        <v>4756</v>
      </c>
      <c r="D1070" s="96">
        <v>0</v>
      </c>
      <c r="E1070" s="94" t="s">
        <v>2453</v>
      </c>
      <c r="F1070" s="2" t="s">
        <v>4682</v>
      </c>
    </row>
    <row r="1071" spans="1:6" hidden="1" x14ac:dyDescent="0.25">
      <c r="A1071" s="2" t="s">
        <v>741</v>
      </c>
      <c r="B1071" s="94" t="s">
        <v>24</v>
      </c>
      <c r="C1071" s="2" t="s">
        <v>4757</v>
      </c>
      <c r="D1071" s="96">
        <v>0</v>
      </c>
      <c r="E1071" s="94" t="s">
        <v>2453</v>
      </c>
      <c r="F1071" s="2" t="s">
        <v>4682</v>
      </c>
    </row>
    <row r="1072" spans="1:6" hidden="1" x14ac:dyDescent="0.25">
      <c r="A1072" s="2" t="s">
        <v>742</v>
      </c>
      <c r="B1072" s="94" t="s">
        <v>24</v>
      </c>
      <c r="C1072" s="2" t="s">
        <v>4758</v>
      </c>
      <c r="D1072" s="96">
        <v>0</v>
      </c>
      <c r="E1072" s="94" t="s">
        <v>2453</v>
      </c>
      <c r="F1072" s="2" t="s">
        <v>4682</v>
      </c>
    </row>
    <row r="1073" spans="1:6" hidden="1" x14ac:dyDescent="0.25">
      <c r="A1073" s="2" t="s">
        <v>743</v>
      </c>
      <c r="B1073" s="94" t="s">
        <v>24</v>
      </c>
      <c r="C1073" s="2" t="s">
        <v>4759</v>
      </c>
      <c r="D1073" s="96">
        <v>0</v>
      </c>
      <c r="E1073" s="94" t="s">
        <v>2453</v>
      </c>
      <c r="F1073" s="2" t="s">
        <v>4682</v>
      </c>
    </row>
    <row r="1074" spans="1:6" hidden="1" x14ac:dyDescent="0.25">
      <c r="A1074" s="2" t="s">
        <v>744</v>
      </c>
      <c r="B1074" s="94" t="s">
        <v>24</v>
      </c>
      <c r="C1074" s="2" t="s">
        <v>4760</v>
      </c>
      <c r="D1074" s="96">
        <v>0</v>
      </c>
      <c r="E1074" s="94" t="s">
        <v>2453</v>
      </c>
      <c r="F1074" s="2" t="s">
        <v>4682</v>
      </c>
    </row>
    <row r="1075" spans="1:6" hidden="1" x14ac:dyDescent="0.25">
      <c r="A1075" s="2" t="s">
        <v>745</v>
      </c>
      <c r="B1075" s="94" t="s">
        <v>24</v>
      </c>
      <c r="C1075" s="2" t="s">
        <v>4761</v>
      </c>
      <c r="D1075" s="96">
        <v>0</v>
      </c>
      <c r="E1075" s="94" t="s">
        <v>2453</v>
      </c>
      <c r="F1075" s="2" t="s">
        <v>4682</v>
      </c>
    </row>
    <row r="1076" spans="1:6" hidden="1" x14ac:dyDescent="0.25">
      <c r="A1076" s="2" t="s">
        <v>746</v>
      </c>
      <c r="B1076" s="94" t="s">
        <v>24</v>
      </c>
      <c r="C1076" s="2" t="s">
        <v>4762</v>
      </c>
      <c r="D1076" s="96">
        <v>0</v>
      </c>
      <c r="E1076" s="94" t="s">
        <v>2453</v>
      </c>
      <c r="F1076" s="2" t="s">
        <v>4682</v>
      </c>
    </row>
    <row r="1077" spans="1:6" hidden="1" x14ac:dyDescent="0.25">
      <c r="A1077" s="2" t="s">
        <v>747</v>
      </c>
      <c r="B1077" s="94" t="s">
        <v>24</v>
      </c>
      <c r="C1077" s="2" t="s">
        <v>4762</v>
      </c>
      <c r="D1077" s="96">
        <v>0</v>
      </c>
      <c r="E1077" s="94" t="s">
        <v>2453</v>
      </c>
      <c r="F1077" s="2" t="s">
        <v>4682</v>
      </c>
    </row>
    <row r="1078" spans="1:6" hidden="1" x14ac:dyDescent="0.25">
      <c r="A1078" s="2" t="s">
        <v>748</v>
      </c>
      <c r="B1078" s="94" t="s">
        <v>24</v>
      </c>
      <c r="C1078" s="2" t="s">
        <v>4763</v>
      </c>
      <c r="D1078" s="96">
        <v>0</v>
      </c>
      <c r="E1078" s="94" t="s">
        <v>2453</v>
      </c>
      <c r="F1078" s="2" t="s">
        <v>4682</v>
      </c>
    </row>
    <row r="1079" spans="1:6" hidden="1" x14ac:dyDescent="0.25">
      <c r="A1079" s="2" t="s">
        <v>572</v>
      </c>
      <c r="B1079" s="94" t="s">
        <v>8</v>
      </c>
      <c r="C1079" s="2" t="s">
        <v>3413</v>
      </c>
      <c r="D1079" s="96">
        <v>36.493200000000009</v>
      </c>
      <c r="E1079" s="94" t="s">
        <v>2453</v>
      </c>
      <c r="F1079" s="2" t="s">
        <v>4682</v>
      </c>
    </row>
    <row r="1080" spans="1:6" hidden="1" x14ac:dyDescent="0.25">
      <c r="A1080" s="2" t="s">
        <v>573</v>
      </c>
      <c r="B1080" s="94" t="s">
        <v>8</v>
      </c>
      <c r="C1080" s="2" t="s">
        <v>3414</v>
      </c>
      <c r="D1080" s="96">
        <v>42.379200000000004</v>
      </c>
      <c r="E1080" s="94" t="s">
        <v>2453</v>
      </c>
      <c r="F1080" s="2" t="s">
        <v>4682</v>
      </c>
    </row>
    <row r="1081" spans="1:6" hidden="1" x14ac:dyDescent="0.25">
      <c r="A1081" s="2" t="s">
        <v>574</v>
      </c>
      <c r="B1081" s="94" t="s">
        <v>8</v>
      </c>
      <c r="C1081" s="2" t="s">
        <v>3415</v>
      </c>
      <c r="D1081" s="96">
        <v>47.088000000000008</v>
      </c>
      <c r="E1081" s="94" t="s">
        <v>2453</v>
      </c>
      <c r="F1081" s="2" t="s">
        <v>4682</v>
      </c>
    </row>
    <row r="1082" spans="1:6" hidden="1" x14ac:dyDescent="0.25">
      <c r="A1082" s="2" t="s">
        <v>575</v>
      </c>
      <c r="B1082" s="94" t="s">
        <v>8</v>
      </c>
      <c r="C1082" s="2" t="s">
        <v>3416</v>
      </c>
      <c r="D1082" s="96">
        <v>52.974000000000004</v>
      </c>
      <c r="E1082" s="94" t="s">
        <v>2453</v>
      </c>
      <c r="F1082" s="2" t="s">
        <v>4682</v>
      </c>
    </row>
    <row r="1083" spans="1:6" hidden="1" x14ac:dyDescent="0.25">
      <c r="A1083" s="2" t="s">
        <v>576</v>
      </c>
      <c r="B1083" s="94" t="s">
        <v>8</v>
      </c>
      <c r="C1083" s="2" t="s">
        <v>3417</v>
      </c>
      <c r="D1083" s="96">
        <v>57.682800000000007</v>
      </c>
      <c r="E1083" s="94" t="s">
        <v>2453</v>
      </c>
      <c r="F1083" s="2" t="s">
        <v>4682</v>
      </c>
    </row>
    <row r="1084" spans="1:6" hidden="1" x14ac:dyDescent="0.25">
      <c r="A1084" s="2" t="s">
        <v>577</v>
      </c>
      <c r="B1084" s="94" t="s">
        <v>8</v>
      </c>
      <c r="C1084" s="2" t="s">
        <v>3418</v>
      </c>
      <c r="D1084" s="96">
        <v>62.391600000000004</v>
      </c>
      <c r="E1084" s="94" t="s">
        <v>2453</v>
      </c>
      <c r="F1084" s="2" t="s">
        <v>4682</v>
      </c>
    </row>
    <row r="1085" spans="1:6" hidden="1" x14ac:dyDescent="0.25">
      <c r="A1085" s="2" t="s">
        <v>578</v>
      </c>
      <c r="B1085" s="94" t="s">
        <v>8</v>
      </c>
      <c r="C1085" s="2" t="s">
        <v>3419</v>
      </c>
      <c r="D1085" s="96">
        <v>68.277600000000007</v>
      </c>
      <c r="E1085" s="94" t="s">
        <v>2453</v>
      </c>
      <c r="F1085" s="2" t="s">
        <v>4682</v>
      </c>
    </row>
    <row r="1086" spans="1:6" hidden="1" x14ac:dyDescent="0.25">
      <c r="A1086" s="2" t="s">
        <v>579</v>
      </c>
      <c r="B1086" s="94" t="s">
        <v>8</v>
      </c>
      <c r="C1086" s="2" t="s">
        <v>3420</v>
      </c>
      <c r="D1086" s="96">
        <v>72.986400000000017</v>
      </c>
      <c r="E1086" s="94" t="s">
        <v>2453</v>
      </c>
      <c r="F1086" s="2" t="s">
        <v>4682</v>
      </c>
    </row>
    <row r="1087" spans="1:6" hidden="1" x14ac:dyDescent="0.25">
      <c r="A1087" s="2" t="s">
        <v>580</v>
      </c>
      <c r="B1087" s="94" t="s">
        <v>8</v>
      </c>
      <c r="C1087" s="2" t="s">
        <v>3421</v>
      </c>
      <c r="D1087" s="96">
        <v>78.872399999999999</v>
      </c>
      <c r="E1087" s="94" t="s">
        <v>2453</v>
      </c>
      <c r="F1087" s="2" t="s">
        <v>4682</v>
      </c>
    </row>
    <row r="1088" spans="1:6" hidden="1" x14ac:dyDescent="0.25">
      <c r="A1088" s="2" t="s">
        <v>581</v>
      </c>
      <c r="B1088" s="94" t="s">
        <v>8</v>
      </c>
      <c r="C1088" s="2" t="s">
        <v>3422</v>
      </c>
      <c r="D1088" s="96">
        <v>83.58120000000001</v>
      </c>
      <c r="E1088" s="94" t="s">
        <v>2453</v>
      </c>
      <c r="F1088" s="2" t="s">
        <v>4682</v>
      </c>
    </row>
    <row r="1089" spans="1:6" hidden="1" x14ac:dyDescent="0.25">
      <c r="A1089" s="2" t="s">
        <v>582</v>
      </c>
      <c r="B1089" s="94" t="s">
        <v>8</v>
      </c>
      <c r="C1089" s="2" t="s">
        <v>3423</v>
      </c>
      <c r="D1089" s="96">
        <v>88.29</v>
      </c>
      <c r="E1089" s="94" t="s">
        <v>2453</v>
      </c>
      <c r="F1089" s="2" t="s">
        <v>4682</v>
      </c>
    </row>
    <row r="1090" spans="1:6" hidden="1" x14ac:dyDescent="0.25">
      <c r="A1090" s="2" t="s">
        <v>583</v>
      </c>
      <c r="B1090" s="94" t="s">
        <v>8</v>
      </c>
      <c r="C1090" s="2" t="s">
        <v>3424</v>
      </c>
      <c r="D1090" s="96">
        <v>92.998800000000017</v>
      </c>
      <c r="E1090" s="94" t="s">
        <v>2453</v>
      </c>
      <c r="F1090" s="2" t="s">
        <v>4682</v>
      </c>
    </row>
    <row r="1091" spans="1:6" hidden="1" x14ac:dyDescent="0.25">
      <c r="A1091" s="2" t="s">
        <v>584</v>
      </c>
      <c r="B1091" s="94" t="s">
        <v>8</v>
      </c>
      <c r="C1091" s="2" t="s">
        <v>3425</v>
      </c>
      <c r="D1091" s="96">
        <v>98.884800000000013</v>
      </c>
      <c r="E1091" s="94" t="s">
        <v>2453</v>
      </c>
      <c r="F1091" s="2" t="s">
        <v>4682</v>
      </c>
    </row>
    <row r="1092" spans="1:6" hidden="1" x14ac:dyDescent="0.25">
      <c r="A1092" s="2" t="s">
        <v>585</v>
      </c>
      <c r="B1092" s="94" t="s">
        <v>8</v>
      </c>
      <c r="C1092" s="2" t="s">
        <v>3426</v>
      </c>
      <c r="D1092" s="96">
        <v>104.77080000000001</v>
      </c>
      <c r="E1092" s="94" t="s">
        <v>2453</v>
      </c>
      <c r="F1092" s="2" t="s">
        <v>4682</v>
      </c>
    </row>
    <row r="1093" spans="1:6" hidden="1" x14ac:dyDescent="0.25">
      <c r="A1093" s="2" t="s">
        <v>586</v>
      </c>
      <c r="B1093" s="94" t="s">
        <v>8</v>
      </c>
      <c r="C1093" s="2" t="s">
        <v>3427</v>
      </c>
      <c r="D1093" s="96">
        <v>109.47960000000002</v>
      </c>
      <c r="E1093" s="94" t="s">
        <v>2453</v>
      </c>
      <c r="F1093" s="2" t="s">
        <v>4682</v>
      </c>
    </row>
    <row r="1094" spans="1:6" hidden="1" x14ac:dyDescent="0.25">
      <c r="A1094" s="2" t="s">
        <v>587</v>
      </c>
      <c r="B1094" s="94" t="s">
        <v>8</v>
      </c>
      <c r="C1094" s="2" t="s">
        <v>3428</v>
      </c>
      <c r="D1094" s="96">
        <v>115.36560000000001</v>
      </c>
      <c r="E1094" s="94" t="s">
        <v>2453</v>
      </c>
      <c r="F1094" s="2" t="s">
        <v>4682</v>
      </c>
    </row>
    <row r="1095" spans="1:6" hidden="1" x14ac:dyDescent="0.25">
      <c r="A1095" s="2" t="s">
        <v>588</v>
      </c>
      <c r="B1095" s="94" t="s">
        <v>8</v>
      </c>
      <c r="C1095" s="2" t="s">
        <v>3429</v>
      </c>
      <c r="D1095" s="96">
        <v>118.89720000000003</v>
      </c>
      <c r="E1095" s="94" t="s">
        <v>2453</v>
      </c>
      <c r="F1095" s="2" t="s">
        <v>4682</v>
      </c>
    </row>
    <row r="1096" spans="1:6" hidden="1" x14ac:dyDescent="0.25">
      <c r="A1096" s="2" t="s">
        <v>589</v>
      </c>
      <c r="B1096" s="94" t="s">
        <v>8</v>
      </c>
      <c r="C1096" s="2" t="s">
        <v>3430</v>
      </c>
      <c r="D1096" s="96">
        <v>124.78320000000001</v>
      </c>
      <c r="E1096" s="94" t="s">
        <v>2453</v>
      </c>
      <c r="F1096" s="2" t="s">
        <v>4682</v>
      </c>
    </row>
    <row r="1097" spans="1:6" hidden="1" x14ac:dyDescent="0.25">
      <c r="A1097" s="2" t="s">
        <v>590</v>
      </c>
      <c r="B1097" s="94" t="s">
        <v>8</v>
      </c>
      <c r="C1097" s="2" t="s">
        <v>3431</v>
      </c>
      <c r="D1097" s="96">
        <v>130.66920000000002</v>
      </c>
      <c r="E1097" s="94" t="s">
        <v>2453</v>
      </c>
      <c r="F1097" s="2" t="s">
        <v>4682</v>
      </c>
    </row>
    <row r="1098" spans="1:6" hidden="1" x14ac:dyDescent="0.25">
      <c r="A1098" s="2" t="s">
        <v>611</v>
      </c>
      <c r="B1098" s="94" t="s">
        <v>8</v>
      </c>
      <c r="C1098" s="2" t="s">
        <v>3432</v>
      </c>
      <c r="D1098" s="96">
        <v>60.037200000000013</v>
      </c>
      <c r="E1098" s="94" t="s">
        <v>2453</v>
      </c>
      <c r="F1098" s="2" t="s">
        <v>4682</v>
      </c>
    </row>
    <row r="1099" spans="1:6" hidden="1" x14ac:dyDescent="0.25">
      <c r="A1099" s="2" t="s">
        <v>630</v>
      </c>
      <c r="B1099" s="94" t="s">
        <v>8</v>
      </c>
      <c r="C1099" s="2" t="s">
        <v>4684</v>
      </c>
      <c r="D1099" s="96">
        <v>77.695200000000014</v>
      </c>
      <c r="E1099" s="94" t="s">
        <v>2453</v>
      </c>
      <c r="F1099" s="2" t="s">
        <v>4682</v>
      </c>
    </row>
    <row r="1100" spans="1:6" hidden="1" x14ac:dyDescent="0.25">
      <c r="A1100" s="2" t="s">
        <v>612</v>
      </c>
      <c r="B1100" s="94" t="s">
        <v>8</v>
      </c>
      <c r="C1100" s="2" t="s">
        <v>3433</v>
      </c>
      <c r="D1100" s="96">
        <v>64.746000000000009</v>
      </c>
      <c r="E1100" s="94" t="s">
        <v>2453</v>
      </c>
      <c r="F1100" s="2" t="s">
        <v>4682</v>
      </c>
    </row>
    <row r="1101" spans="1:6" hidden="1" x14ac:dyDescent="0.25">
      <c r="A1101" s="2" t="s">
        <v>631</v>
      </c>
      <c r="B1101" s="94" t="s">
        <v>8</v>
      </c>
      <c r="C1101" s="2" t="s">
        <v>4685</v>
      </c>
      <c r="D1101" s="96">
        <v>82.404000000000011</v>
      </c>
      <c r="E1101" s="94" t="s">
        <v>2453</v>
      </c>
      <c r="F1101" s="2" t="s">
        <v>4682</v>
      </c>
    </row>
    <row r="1102" spans="1:6" hidden="1" x14ac:dyDescent="0.25">
      <c r="A1102" s="2" t="s">
        <v>613</v>
      </c>
      <c r="B1102" s="94" t="s">
        <v>8</v>
      </c>
      <c r="C1102" s="2" t="s">
        <v>3434</v>
      </c>
      <c r="D1102" s="96">
        <v>69.454800000000006</v>
      </c>
      <c r="E1102" s="94" t="s">
        <v>2453</v>
      </c>
      <c r="F1102" s="2" t="s">
        <v>4682</v>
      </c>
    </row>
    <row r="1103" spans="1:6" hidden="1" x14ac:dyDescent="0.25">
      <c r="A1103" s="2" t="s">
        <v>632</v>
      </c>
      <c r="B1103" s="94" t="s">
        <v>8</v>
      </c>
      <c r="C1103" s="2" t="s">
        <v>4686</v>
      </c>
      <c r="D1103" s="96">
        <v>88.29</v>
      </c>
      <c r="E1103" s="94" t="s">
        <v>2453</v>
      </c>
      <c r="F1103" s="2" t="s">
        <v>4682</v>
      </c>
    </row>
    <row r="1104" spans="1:6" hidden="1" x14ac:dyDescent="0.25">
      <c r="A1104" s="2" t="s">
        <v>614</v>
      </c>
      <c r="B1104" s="94" t="s">
        <v>8</v>
      </c>
      <c r="C1104" s="2" t="s">
        <v>3435</v>
      </c>
      <c r="D1104" s="96">
        <v>74.163600000000017</v>
      </c>
      <c r="E1104" s="94" t="s">
        <v>2453</v>
      </c>
      <c r="F1104" s="2" t="s">
        <v>4682</v>
      </c>
    </row>
    <row r="1105" spans="1:6" hidden="1" x14ac:dyDescent="0.25">
      <c r="A1105" s="2" t="s">
        <v>633</v>
      </c>
      <c r="B1105" s="94" t="s">
        <v>8</v>
      </c>
      <c r="C1105" s="2" t="s">
        <v>4687</v>
      </c>
      <c r="D1105" s="96">
        <v>91.821600000000018</v>
      </c>
      <c r="E1105" s="94" t="s">
        <v>2453</v>
      </c>
      <c r="F1105" s="2" t="s">
        <v>4682</v>
      </c>
    </row>
    <row r="1106" spans="1:6" hidden="1" x14ac:dyDescent="0.25">
      <c r="A1106" s="2" t="s">
        <v>615</v>
      </c>
      <c r="B1106" s="94" t="s">
        <v>8</v>
      </c>
      <c r="C1106" s="2" t="s">
        <v>3436</v>
      </c>
      <c r="D1106" s="96">
        <v>78.872399999999999</v>
      </c>
      <c r="E1106" s="94" t="s">
        <v>2453</v>
      </c>
      <c r="F1106" s="2" t="s">
        <v>4682</v>
      </c>
    </row>
    <row r="1107" spans="1:6" hidden="1" x14ac:dyDescent="0.25">
      <c r="A1107" s="2" t="s">
        <v>634</v>
      </c>
      <c r="B1107" s="94" t="s">
        <v>8</v>
      </c>
      <c r="C1107" s="2" t="s">
        <v>4688</v>
      </c>
      <c r="D1107" s="96">
        <v>96.530400000000014</v>
      </c>
      <c r="E1107" s="94" t="s">
        <v>2453</v>
      </c>
      <c r="F1107" s="2" t="s">
        <v>4682</v>
      </c>
    </row>
    <row r="1108" spans="1:6" hidden="1" x14ac:dyDescent="0.25">
      <c r="A1108" s="2" t="s">
        <v>616</v>
      </c>
      <c r="B1108" s="94" t="s">
        <v>8</v>
      </c>
      <c r="C1108" s="2" t="s">
        <v>3437</v>
      </c>
      <c r="D1108" s="96">
        <v>83.58120000000001</v>
      </c>
      <c r="E1108" s="94" t="s">
        <v>2453</v>
      </c>
      <c r="F1108" s="2" t="s">
        <v>4682</v>
      </c>
    </row>
    <row r="1109" spans="1:6" hidden="1" x14ac:dyDescent="0.25">
      <c r="A1109" s="2" t="s">
        <v>635</v>
      </c>
      <c r="B1109" s="94" t="s">
        <v>8</v>
      </c>
      <c r="C1109" s="2" t="s">
        <v>4689</v>
      </c>
      <c r="D1109" s="96">
        <v>102.41640000000001</v>
      </c>
      <c r="E1109" s="94" t="s">
        <v>2453</v>
      </c>
      <c r="F1109" s="2" t="s">
        <v>4682</v>
      </c>
    </row>
    <row r="1110" spans="1:6" hidden="1" x14ac:dyDescent="0.25">
      <c r="A1110" s="2" t="s">
        <v>617</v>
      </c>
      <c r="B1110" s="94" t="s">
        <v>8</v>
      </c>
      <c r="C1110" s="2" t="s">
        <v>3438</v>
      </c>
      <c r="D1110" s="96">
        <v>88.29</v>
      </c>
      <c r="E1110" s="94" t="s">
        <v>2453</v>
      </c>
      <c r="F1110" s="2" t="s">
        <v>4682</v>
      </c>
    </row>
    <row r="1111" spans="1:6" hidden="1" x14ac:dyDescent="0.25">
      <c r="A1111" s="2" t="s">
        <v>636</v>
      </c>
      <c r="B1111" s="94" t="s">
        <v>8</v>
      </c>
      <c r="C1111" s="2" t="s">
        <v>4690</v>
      </c>
      <c r="D1111" s="96">
        <v>105.94800000000001</v>
      </c>
      <c r="E1111" s="94" t="s">
        <v>2453</v>
      </c>
      <c r="F1111" s="2" t="s">
        <v>4682</v>
      </c>
    </row>
    <row r="1112" spans="1:6" hidden="1" x14ac:dyDescent="0.25">
      <c r="A1112" s="2" t="s">
        <v>618</v>
      </c>
      <c r="B1112" s="94" t="s">
        <v>8</v>
      </c>
      <c r="C1112" s="2" t="s">
        <v>3439</v>
      </c>
      <c r="D1112" s="96">
        <v>92.998800000000017</v>
      </c>
      <c r="E1112" s="94" t="s">
        <v>2453</v>
      </c>
      <c r="F1112" s="2" t="s">
        <v>4682</v>
      </c>
    </row>
    <row r="1113" spans="1:6" hidden="1" x14ac:dyDescent="0.25">
      <c r="A1113" s="2" t="s">
        <v>637</v>
      </c>
      <c r="B1113" s="94" t="s">
        <v>8</v>
      </c>
      <c r="C1113" s="2" t="s">
        <v>4691</v>
      </c>
      <c r="D1113" s="96">
        <v>110.65680000000002</v>
      </c>
      <c r="E1113" s="94" t="s">
        <v>2453</v>
      </c>
      <c r="F1113" s="2" t="s">
        <v>4682</v>
      </c>
    </row>
    <row r="1114" spans="1:6" hidden="1" x14ac:dyDescent="0.25">
      <c r="A1114" s="2" t="s">
        <v>619</v>
      </c>
      <c r="B1114" s="94" t="s">
        <v>8</v>
      </c>
      <c r="C1114" s="2" t="s">
        <v>3440</v>
      </c>
      <c r="D1114" s="96">
        <v>97.707600000000014</v>
      </c>
      <c r="E1114" s="94" t="s">
        <v>2453</v>
      </c>
      <c r="F1114" s="2" t="s">
        <v>4682</v>
      </c>
    </row>
    <row r="1115" spans="1:6" hidden="1" x14ac:dyDescent="0.25">
      <c r="A1115" s="2" t="s">
        <v>638</v>
      </c>
      <c r="B1115" s="94" t="s">
        <v>8</v>
      </c>
      <c r="C1115" s="2" t="s">
        <v>4692</v>
      </c>
      <c r="D1115" s="96">
        <v>115.36560000000001</v>
      </c>
      <c r="E1115" s="94" t="s">
        <v>2453</v>
      </c>
      <c r="F1115" s="2" t="s">
        <v>4682</v>
      </c>
    </row>
    <row r="1116" spans="1:6" hidden="1" x14ac:dyDescent="0.25">
      <c r="A1116" s="2" t="s">
        <v>620</v>
      </c>
      <c r="B1116" s="94" t="s">
        <v>8</v>
      </c>
      <c r="C1116" s="2" t="s">
        <v>3441</v>
      </c>
      <c r="D1116" s="96">
        <v>102.41640000000001</v>
      </c>
      <c r="E1116" s="94" t="s">
        <v>2453</v>
      </c>
      <c r="F1116" s="2" t="s">
        <v>4682</v>
      </c>
    </row>
    <row r="1117" spans="1:6" hidden="1" x14ac:dyDescent="0.25">
      <c r="A1117" s="2" t="s">
        <v>639</v>
      </c>
      <c r="B1117" s="94" t="s">
        <v>8</v>
      </c>
      <c r="C1117" s="2" t="s">
        <v>4693</v>
      </c>
      <c r="D1117" s="96">
        <v>120.07440000000003</v>
      </c>
      <c r="E1117" s="94" t="s">
        <v>2453</v>
      </c>
      <c r="F1117" s="2" t="s">
        <v>4682</v>
      </c>
    </row>
    <row r="1118" spans="1:6" hidden="1" x14ac:dyDescent="0.25">
      <c r="A1118" s="2" t="s">
        <v>621</v>
      </c>
      <c r="B1118" s="94" t="s">
        <v>8</v>
      </c>
      <c r="C1118" s="2" t="s">
        <v>3442</v>
      </c>
      <c r="D1118" s="96">
        <v>107.12520000000001</v>
      </c>
      <c r="E1118" s="94" t="s">
        <v>2453</v>
      </c>
      <c r="F1118" s="2" t="s">
        <v>4682</v>
      </c>
    </row>
    <row r="1119" spans="1:6" hidden="1" x14ac:dyDescent="0.25">
      <c r="A1119" s="2" t="s">
        <v>640</v>
      </c>
      <c r="B1119" s="94" t="s">
        <v>8</v>
      </c>
      <c r="C1119" s="2" t="s">
        <v>4694</v>
      </c>
      <c r="D1119" s="96">
        <v>124.78320000000001</v>
      </c>
      <c r="E1119" s="94" t="s">
        <v>2453</v>
      </c>
      <c r="F1119" s="2" t="s">
        <v>4682</v>
      </c>
    </row>
    <row r="1120" spans="1:6" hidden="1" x14ac:dyDescent="0.25">
      <c r="A1120" s="2" t="s">
        <v>622</v>
      </c>
      <c r="B1120" s="94" t="s">
        <v>8</v>
      </c>
      <c r="C1120" s="2" t="s">
        <v>3443</v>
      </c>
      <c r="D1120" s="96">
        <v>111.83400000000002</v>
      </c>
      <c r="E1120" s="94" t="s">
        <v>2453</v>
      </c>
      <c r="F1120" s="2" t="s">
        <v>4682</v>
      </c>
    </row>
    <row r="1121" spans="1:6" hidden="1" x14ac:dyDescent="0.25">
      <c r="A1121" s="2" t="s">
        <v>641</v>
      </c>
      <c r="B1121" s="94" t="s">
        <v>8</v>
      </c>
      <c r="C1121" s="2" t="s">
        <v>4695</v>
      </c>
      <c r="D1121" s="96">
        <v>129.49200000000002</v>
      </c>
      <c r="E1121" s="94" t="s">
        <v>2453</v>
      </c>
      <c r="F1121" s="2" t="s">
        <v>4682</v>
      </c>
    </row>
    <row r="1122" spans="1:6" hidden="1" x14ac:dyDescent="0.25">
      <c r="A1122" s="2" t="s">
        <v>623</v>
      </c>
      <c r="B1122" s="94" t="s">
        <v>8</v>
      </c>
      <c r="C1122" s="2" t="s">
        <v>3444</v>
      </c>
      <c r="D1122" s="96">
        <v>116.54280000000001</v>
      </c>
      <c r="E1122" s="94" t="s">
        <v>2453</v>
      </c>
      <c r="F1122" s="2" t="s">
        <v>4682</v>
      </c>
    </row>
    <row r="1123" spans="1:6" hidden="1" x14ac:dyDescent="0.25">
      <c r="A1123" s="2" t="s">
        <v>642</v>
      </c>
      <c r="B1123" s="94" t="s">
        <v>8</v>
      </c>
      <c r="C1123" s="2" t="s">
        <v>4696</v>
      </c>
      <c r="D1123" s="96">
        <v>134.20080000000002</v>
      </c>
      <c r="E1123" s="94" t="s">
        <v>2453</v>
      </c>
      <c r="F1123" s="2" t="s">
        <v>4682</v>
      </c>
    </row>
    <row r="1124" spans="1:6" hidden="1" x14ac:dyDescent="0.25">
      <c r="A1124" s="2" t="s">
        <v>624</v>
      </c>
      <c r="B1124" s="94" t="s">
        <v>8</v>
      </c>
      <c r="C1124" s="2" t="s">
        <v>3445</v>
      </c>
      <c r="D1124" s="96">
        <v>121.25160000000002</v>
      </c>
      <c r="E1124" s="94" t="s">
        <v>2453</v>
      </c>
      <c r="F1124" s="2" t="s">
        <v>4682</v>
      </c>
    </row>
    <row r="1125" spans="1:6" hidden="1" x14ac:dyDescent="0.25">
      <c r="A1125" s="2" t="s">
        <v>643</v>
      </c>
      <c r="B1125" s="94" t="s">
        <v>8</v>
      </c>
      <c r="C1125" s="2" t="s">
        <v>4697</v>
      </c>
      <c r="D1125" s="96">
        <v>138.90960000000001</v>
      </c>
      <c r="E1125" s="94" t="s">
        <v>2453</v>
      </c>
      <c r="F1125" s="2" t="s">
        <v>4682</v>
      </c>
    </row>
    <row r="1126" spans="1:6" hidden="1" x14ac:dyDescent="0.25">
      <c r="A1126" s="2" t="s">
        <v>625</v>
      </c>
      <c r="B1126" s="94" t="s">
        <v>8</v>
      </c>
      <c r="C1126" s="2" t="s">
        <v>3446</v>
      </c>
      <c r="D1126" s="96">
        <v>125.96040000000001</v>
      </c>
      <c r="E1126" s="94" t="s">
        <v>2453</v>
      </c>
      <c r="F1126" s="2" t="s">
        <v>4682</v>
      </c>
    </row>
    <row r="1127" spans="1:6" hidden="1" x14ac:dyDescent="0.25">
      <c r="A1127" s="2" t="s">
        <v>644</v>
      </c>
      <c r="B1127" s="94" t="s">
        <v>8</v>
      </c>
      <c r="C1127" s="2" t="s">
        <v>4698</v>
      </c>
      <c r="D1127" s="96">
        <v>143.61840000000004</v>
      </c>
      <c r="E1127" s="94" t="s">
        <v>2453</v>
      </c>
      <c r="F1127" s="2" t="s">
        <v>4682</v>
      </c>
    </row>
    <row r="1128" spans="1:6" hidden="1" x14ac:dyDescent="0.25">
      <c r="A1128" s="2" t="s">
        <v>626</v>
      </c>
      <c r="B1128" s="94" t="s">
        <v>8</v>
      </c>
      <c r="C1128" s="2" t="s">
        <v>3447</v>
      </c>
      <c r="D1128" s="96">
        <v>130.66920000000002</v>
      </c>
      <c r="E1128" s="94" t="s">
        <v>2453</v>
      </c>
      <c r="F1128" s="2" t="s">
        <v>4682</v>
      </c>
    </row>
    <row r="1129" spans="1:6" hidden="1" x14ac:dyDescent="0.25">
      <c r="A1129" s="2" t="s">
        <v>645</v>
      </c>
      <c r="B1129" s="94" t="s">
        <v>8</v>
      </c>
      <c r="C1129" s="2" t="s">
        <v>4699</v>
      </c>
      <c r="D1129" s="96">
        <v>148.32720000000003</v>
      </c>
      <c r="E1129" s="94" t="s">
        <v>2453</v>
      </c>
      <c r="F1129" s="2" t="s">
        <v>4682</v>
      </c>
    </row>
    <row r="1130" spans="1:6" hidden="1" x14ac:dyDescent="0.25">
      <c r="A1130" s="2" t="s">
        <v>627</v>
      </c>
      <c r="B1130" s="94" t="s">
        <v>8</v>
      </c>
      <c r="C1130" s="2" t="s">
        <v>3448</v>
      </c>
      <c r="D1130" s="96">
        <v>135.37800000000001</v>
      </c>
      <c r="E1130" s="94" t="s">
        <v>2453</v>
      </c>
      <c r="F1130" s="2" t="s">
        <v>4682</v>
      </c>
    </row>
    <row r="1131" spans="1:6" hidden="1" x14ac:dyDescent="0.25">
      <c r="A1131" s="2" t="s">
        <v>646</v>
      </c>
      <c r="B1131" s="94" t="s">
        <v>8</v>
      </c>
      <c r="C1131" s="2" t="s">
        <v>4700</v>
      </c>
      <c r="D1131" s="96">
        <v>153.03600000000003</v>
      </c>
      <c r="E1131" s="94" t="s">
        <v>2453</v>
      </c>
      <c r="F1131" s="2" t="s">
        <v>4682</v>
      </c>
    </row>
    <row r="1132" spans="1:6" hidden="1" x14ac:dyDescent="0.25">
      <c r="A1132" s="2" t="s">
        <v>628</v>
      </c>
      <c r="B1132" s="94" t="s">
        <v>8</v>
      </c>
      <c r="C1132" s="2" t="s">
        <v>3449</v>
      </c>
      <c r="D1132" s="96">
        <v>138.90960000000001</v>
      </c>
      <c r="E1132" s="94" t="s">
        <v>2453</v>
      </c>
      <c r="F1132" s="2" t="s">
        <v>4682</v>
      </c>
    </row>
    <row r="1133" spans="1:6" hidden="1" x14ac:dyDescent="0.25">
      <c r="A1133" s="2" t="s">
        <v>647</v>
      </c>
      <c r="B1133" s="94" t="s">
        <v>8</v>
      </c>
      <c r="C1133" s="2" t="s">
        <v>4701</v>
      </c>
      <c r="D1133" s="96">
        <v>156.56760000000003</v>
      </c>
      <c r="E1133" s="94" t="s">
        <v>2453</v>
      </c>
      <c r="F1133" s="2" t="s">
        <v>4682</v>
      </c>
    </row>
    <row r="1134" spans="1:6" hidden="1" x14ac:dyDescent="0.25">
      <c r="A1134" s="2" t="s">
        <v>629</v>
      </c>
      <c r="B1134" s="94" t="s">
        <v>8</v>
      </c>
      <c r="C1134" s="2" t="s">
        <v>3450</v>
      </c>
      <c r="D1134" s="96">
        <v>143.61840000000004</v>
      </c>
      <c r="E1134" s="94" t="s">
        <v>2453</v>
      </c>
      <c r="F1134" s="2" t="s">
        <v>4682</v>
      </c>
    </row>
    <row r="1135" spans="1:6" hidden="1" x14ac:dyDescent="0.25">
      <c r="A1135" s="2" t="s">
        <v>648</v>
      </c>
      <c r="B1135" s="94" t="s">
        <v>8</v>
      </c>
      <c r="C1135" s="2" t="s">
        <v>4702</v>
      </c>
      <c r="D1135" s="96">
        <v>161.27640000000002</v>
      </c>
      <c r="E1135" s="94" t="s">
        <v>2453</v>
      </c>
      <c r="F1135" s="2" t="s">
        <v>4682</v>
      </c>
    </row>
    <row r="1136" spans="1:6" hidden="1" x14ac:dyDescent="0.25">
      <c r="A1136" s="2" t="s">
        <v>591</v>
      </c>
      <c r="B1136" s="94" t="s">
        <v>8</v>
      </c>
      <c r="C1136" s="2" t="s">
        <v>4703</v>
      </c>
      <c r="D1136" s="96">
        <v>54.15120000000001</v>
      </c>
      <c r="E1136" s="94" t="s">
        <v>2453</v>
      </c>
      <c r="F1136" s="2" t="s">
        <v>4682</v>
      </c>
    </row>
    <row r="1137" spans="1:6" hidden="1" x14ac:dyDescent="0.25">
      <c r="A1137" s="2" t="s">
        <v>593</v>
      </c>
      <c r="B1137" s="94" t="s">
        <v>8</v>
      </c>
      <c r="C1137" s="2" t="s">
        <v>4704</v>
      </c>
      <c r="D1137" s="96">
        <v>60.037200000000013</v>
      </c>
      <c r="E1137" s="94" t="s">
        <v>2453</v>
      </c>
      <c r="F1137" s="2" t="s">
        <v>4682</v>
      </c>
    </row>
    <row r="1138" spans="1:6" hidden="1" x14ac:dyDescent="0.25">
      <c r="A1138" s="2" t="s">
        <v>594</v>
      </c>
      <c r="B1138" s="94" t="s">
        <v>8</v>
      </c>
      <c r="C1138" s="2" t="s">
        <v>4705</v>
      </c>
      <c r="D1138" s="96">
        <v>64.746000000000009</v>
      </c>
      <c r="E1138" s="94" t="s">
        <v>2453</v>
      </c>
      <c r="F1138" s="2" t="s">
        <v>4682</v>
      </c>
    </row>
    <row r="1139" spans="1:6" hidden="1" x14ac:dyDescent="0.25">
      <c r="A1139" s="2" t="s">
        <v>595</v>
      </c>
      <c r="B1139" s="94" t="s">
        <v>8</v>
      </c>
      <c r="C1139" s="2" t="s">
        <v>3451</v>
      </c>
      <c r="D1139" s="96">
        <v>70.632000000000019</v>
      </c>
      <c r="E1139" s="94" t="s">
        <v>2453</v>
      </c>
      <c r="F1139" s="2" t="s">
        <v>4682</v>
      </c>
    </row>
    <row r="1140" spans="1:6" hidden="1" x14ac:dyDescent="0.25">
      <c r="A1140" s="2" t="s">
        <v>596</v>
      </c>
      <c r="B1140" s="94" t="s">
        <v>8</v>
      </c>
      <c r="C1140" s="2" t="s">
        <v>4706</v>
      </c>
      <c r="D1140" s="96">
        <v>75.340800000000016</v>
      </c>
      <c r="E1140" s="94" t="s">
        <v>2453</v>
      </c>
      <c r="F1140" s="2" t="s">
        <v>4682</v>
      </c>
    </row>
    <row r="1141" spans="1:6" hidden="1" x14ac:dyDescent="0.25">
      <c r="A1141" s="2" t="s">
        <v>597</v>
      </c>
      <c r="B1141" s="94" t="s">
        <v>8</v>
      </c>
      <c r="C1141" s="2" t="s">
        <v>4707</v>
      </c>
      <c r="D1141" s="96">
        <v>80.049599999999998</v>
      </c>
      <c r="E1141" s="94" t="s">
        <v>2453</v>
      </c>
      <c r="F1141" s="2" t="s">
        <v>4682</v>
      </c>
    </row>
    <row r="1142" spans="1:6" hidden="1" x14ac:dyDescent="0.25">
      <c r="A1142" s="2" t="s">
        <v>598</v>
      </c>
      <c r="B1142" s="94" t="s">
        <v>8</v>
      </c>
      <c r="C1142" s="2" t="s">
        <v>4708</v>
      </c>
      <c r="D1142" s="96">
        <v>85.935600000000008</v>
      </c>
      <c r="E1142" s="94" t="s">
        <v>2453</v>
      </c>
      <c r="F1142" s="2" t="s">
        <v>4682</v>
      </c>
    </row>
    <row r="1143" spans="1:6" hidden="1" x14ac:dyDescent="0.25">
      <c r="A1143" s="2" t="s">
        <v>599</v>
      </c>
      <c r="B1143" s="94" t="s">
        <v>8</v>
      </c>
      <c r="C1143" s="2" t="s">
        <v>4709</v>
      </c>
      <c r="D1143" s="96">
        <v>90.644400000000019</v>
      </c>
      <c r="E1143" s="94" t="s">
        <v>2453</v>
      </c>
      <c r="F1143" s="2" t="s">
        <v>4682</v>
      </c>
    </row>
    <row r="1144" spans="1:6" hidden="1" x14ac:dyDescent="0.25">
      <c r="A1144" s="2" t="s">
        <v>600</v>
      </c>
      <c r="B1144" s="94" t="s">
        <v>8</v>
      </c>
      <c r="C1144" s="2" t="s">
        <v>4710</v>
      </c>
      <c r="D1144" s="96">
        <v>96.530400000000014</v>
      </c>
      <c r="E1144" s="94" t="s">
        <v>2453</v>
      </c>
      <c r="F1144" s="2" t="s">
        <v>4682</v>
      </c>
    </row>
    <row r="1145" spans="1:6" hidden="1" x14ac:dyDescent="0.25">
      <c r="A1145" s="2" t="s">
        <v>601</v>
      </c>
      <c r="B1145" s="94" t="s">
        <v>8</v>
      </c>
      <c r="C1145" s="2" t="s">
        <v>3452</v>
      </c>
      <c r="D1145" s="96">
        <v>101.23920000000001</v>
      </c>
      <c r="E1145" s="94" t="s">
        <v>2453</v>
      </c>
      <c r="F1145" s="2" t="s">
        <v>4682</v>
      </c>
    </row>
    <row r="1146" spans="1:6" hidden="1" x14ac:dyDescent="0.25">
      <c r="A1146" s="2" t="s">
        <v>602</v>
      </c>
      <c r="B1146" s="94" t="s">
        <v>8</v>
      </c>
      <c r="C1146" s="2" t="s">
        <v>4711</v>
      </c>
      <c r="D1146" s="96">
        <v>105.94800000000001</v>
      </c>
      <c r="E1146" s="94" t="s">
        <v>2453</v>
      </c>
      <c r="F1146" s="2" t="s">
        <v>4682</v>
      </c>
    </row>
    <row r="1147" spans="1:6" hidden="1" x14ac:dyDescent="0.25">
      <c r="A1147" s="2" t="s">
        <v>603</v>
      </c>
      <c r="B1147" s="94" t="s">
        <v>8</v>
      </c>
      <c r="C1147" s="2" t="s">
        <v>4712</v>
      </c>
      <c r="D1147" s="96">
        <v>111.83400000000002</v>
      </c>
      <c r="E1147" s="94" t="s">
        <v>2453</v>
      </c>
      <c r="F1147" s="2" t="s">
        <v>4682</v>
      </c>
    </row>
    <row r="1148" spans="1:6" hidden="1" x14ac:dyDescent="0.25">
      <c r="A1148" s="2" t="s">
        <v>604</v>
      </c>
      <c r="B1148" s="94" t="s">
        <v>8</v>
      </c>
      <c r="C1148" s="2" t="s">
        <v>4713</v>
      </c>
      <c r="D1148" s="96">
        <v>116.54280000000001</v>
      </c>
      <c r="E1148" s="94" t="s">
        <v>2453</v>
      </c>
      <c r="F1148" s="2" t="s">
        <v>4682</v>
      </c>
    </row>
    <row r="1149" spans="1:6" hidden="1" x14ac:dyDescent="0.25">
      <c r="A1149" s="2" t="s">
        <v>605</v>
      </c>
      <c r="B1149" s="94" t="s">
        <v>8</v>
      </c>
      <c r="C1149" s="2" t="s">
        <v>4714</v>
      </c>
      <c r="D1149" s="96">
        <v>122.42880000000002</v>
      </c>
      <c r="E1149" s="94" t="s">
        <v>2453</v>
      </c>
      <c r="F1149" s="2" t="s">
        <v>4682</v>
      </c>
    </row>
    <row r="1150" spans="1:6" hidden="1" x14ac:dyDescent="0.25">
      <c r="A1150" s="2" t="s">
        <v>606</v>
      </c>
      <c r="B1150" s="94" t="s">
        <v>8</v>
      </c>
      <c r="C1150" s="2" t="s">
        <v>4715</v>
      </c>
      <c r="D1150" s="96">
        <v>127.13760000000002</v>
      </c>
      <c r="E1150" s="94" t="s">
        <v>2453</v>
      </c>
      <c r="F1150" s="2" t="s">
        <v>4682</v>
      </c>
    </row>
    <row r="1151" spans="1:6" hidden="1" x14ac:dyDescent="0.25">
      <c r="A1151" s="2" t="s">
        <v>607</v>
      </c>
      <c r="B1151" s="94" t="s">
        <v>8</v>
      </c>
      <c r="C1151" s="2" t="s">
        <v>4716</v>
      </c>
      <c r="D1151" s="96">
        <v>131.84640000000002</v>
      </c>
      <c r="E1151" s="94" t="s">
        <v>2453</v>
      </c>
      <c r="F1151" s="2" t="s">
        <v>4682</v>
      </c>
    </row>
    <row r="1152" spans="1:6" hidden="1" x14ac:dyDescent="0.25">
      <c r="A1152" s="2" t="s">
        <v>608</v>
      </c>
      <c r="B1152" s="94" t="s">
        <v>8</v>
      </c>
      <c r="C1152" s="2" t="s">
        <v>4717</v>
      </c>
      <c r="D1152" s="96">
        <v>137.73240000000001</v>
      </c>
      <c r="E1152" s="94" t="s">
        <v>2453</v>
      </c>
      <c r="F1152" s="2" t="s">
        <v>4682</v>
      </c>
    </row>
    <row r="1153" spans="1:6" hidden="1" x14ac:dyDescent="0.25">
      <c r="A1153" s="2" t="s">
        <v>609</v>
      </c>
      <c r="B1153" s="94" t="s">
        <v>8</v>
      </c>
      <c r="C1153" s="2" t="s">
        <v>4718</v>
      </c>
      <c r="D1153" s="96">
        <v>142.44120000000001</v>
      </c>
      <c r="E1153" s="94" t="s">
        <v>2453</v>
      </c>
      <c r="F1153" s="2" t="s">
        <v>4682</v>
      </c>
    </row>
    <row r="1154" spans="1:6" hidden="1" x14ac:dyDescent="0.25">
      <c r="A1154" s="2" t="s">
        <v>610</v>
      </c>
      <c r="B1154" s="94" t="s">
        <v>8</v>
      </c>
      <c r="C1154" s="2" t="s">
        <v>4719</v>
      </c>
      <c r="D1154" s="96">
        <v>148.32720000000003</v>
      </c>
      <c r="E1154" s="94" t="s">
        <v>2453</v>
      </c>
      <c r="F1154" s="2" t="s">
        <v>4682</v>
      </c>
    </row>
    <row r="1155" spans="1:6" hidden="1" x14ac:dyDescent="0.25">
      <c r="A1155" s="2" t="s">
        <v>649</v>
      </c>
      <c r="B1155" s="94" t="s">
        <v>8</v>
      </c>
      <c r="C1155" s="2" t="s">
        <v>3810</v>
      </c>
      <c r="D1155" s="96">
        <v>90.644400000000019</v>
      </c>
      <c r="E1155" s="94" t="s">
        <v>2453</v>
      </c>
      <c r="F1155" s="2" t="s">
        <v>4682</v>
      </c>
    </row>
    <row r="1156" spans="1:6" hidden="1" x14ac:dyDescent="0.25">
      <c r="A1156" s="2" t="s">
        <v>657</v>
      </c>
      <c r="B1156" s="94" t="s">
        <v>8</v>
      </c>
      <c r="C1156" s="2" t="s">
        <v>4720</v>
      </c>
      <c r="D1156" s="96">
        <v>108.30240000000002</v>
      </c>
      <c r="E1156" s="94" t="s">
        <v>2453</v>
      </c>
      <c r="F1156" s="2" t="s">
        <v>4682</v>
      </c>
    </row>
    <row r="1157" spans="1:6" hidden="1" x14ac:dyDescent="0.25">
      <c r="A1157" s="2" t="s">
        <v>651</v>
      </c>
      <c r="B1157" s="94" t="s">
        <v>8</v>
      </c>
      <c r="C1157" s="2" t="s">
        <v>4721</v>
      </c>
      <c r="D1157" s="96">
        <v>90.644400000000019</v>
      </c>
      <c r="E1157" s="94" t="s">
        <v>2453</v>
      </c>
      <c r="F1157" s="2" t="s">
        <v>4682</v>
      </c>
    </row>
    <row r="1158" spans="1:6" hidden="1" x14ac:dyDescent="0.25">
      <c r="A1158" s="2" t="s">
        <v>659</v>
      </c>
      <c r="B1158" s="94" t="s">
        <v>8</v>
      </c>
      <c r="C1158" s="2" t="s">
        <v>4722</v>
      </c>
      <c r="D1158" s="96">
        <v>108.30240000000002</v>
      </c>
      <c r="E1158" s="94" t="s">
        <v>2453</v>
      </c>
      <c r="F1158" s="2" t="s">
        <v>4682</v>
      </c>
    </row>
    <row r="1159" spans="1:6" hidden="1" x14ac:dyDescent="0.25">
      <c r="A1159" s="2" t="s">
        <v>652</v>
      </c>
      <c r="B1159" s="94" t="s">
        <v>8</v>
      </c>
      <c r="C1159" s="2" t="s">
        <v>3453</v>
      </c>
      <c r="D1159" s="96">
        <v>90.644400000000019</v>
      </c>
      <c r="E1159" s="94" t="s">
        <v>2453</v>
      </c>
      <c r="F1159" s="2" t="s">
        <v>4682</v>
      </c>
    </row>
    <row r="1160" spans="1:6" hidden="1" x14ac:dyDescent="0.25">
      <c r="A1160" s="2" t="s">
        <v>660</v>
      </c>
      <c r="B1160" s="94" t="s">
        <v>8</v>
      </c>
      <c r="C1160" s="2" t="s">
        <v>4723</v>
      </c>
      <c r="D1160" s="96">
        <v>108.30240000000002</v>
      </c>
      <c r="E1160" s="94" t="s">
        <v>2453</v>
      </c>
      <c r="F1160" s="2" t="s">
        <v>4682</v>
      </c>
    </row>
    <row r="1161" spans="1:6" hidden="1" x14ac:dyDescent="0.25">
      <c r="A1161" s="2" t="s">
        <v>653</v>
      </c>
      <c r="B1161" s="94" t="s">
        <v>8</v>
      </c>
      <c r="C1161" s="2" t="s">
        <v>4724</v>
      </c>
      <c r="D1161" s="96">
        <v>90.644400000000019</v>
      </c>
      <c r="E1161" s="94" t="s">
        <v>2453</v>
      </c>
      <c r="F1161" s="2" t="s">
        <v>4682</v>
      </c>
    </row>
    <row r="1162" spans="1:6" hidden="1" x14ac:dyDescent="0.25">
      <c r="A1162" s="2" t="s">
        <v>661</v>
      </c>
      <c r="B1162" s="94" t="s">
        <v>8</v>
      </c>
      <c r="C1162" s="2" t="s">
        <v>4725</v>
      </c>
      <c r="D1162" s="96">
        <v>108.30240000000002</v>
      </c>
      <c r="E1162" s="94" t="s">
        <v>2453</v>
      </c>
      <c r="F1162" s="2" t="s">
        <v>4682</v>
      </c>
    </row>
    <row r="1163" spans="1:6" hidden="1" x14ac:dyDescent="0.25">
      <c r="A1163" s="2" t="s">
        <v>654</v>
      </c>
      <c r="B1163" s="94" t="s">
        <v>8</v>
      </c>
      <c r="C1163" s="2" t="s">
        <v>3811</v>
      </c>
      <c r="D1163" s="96">
        <v>90.644400000000019</v>
      </c>
      <c r="E1163" s="94" t="s">
        <v>2453</v>
      </c>
      <c r="F1163" s="2" t="s">
        <v>4682</v>
      </c>
    </row>
    <row r="1164" spans="1:6" hidden="1" x14ac:dyDescent="0.25">
      <c r="A1164" s="2" t="s">
        <v>662</v>
      </c>
      <c r="B1164" s="94" t="s">
        <v>8</v>
      </c>
      <c r="C1164" s="2" t="s">
        <v>4726</v>
      </c>
      <c r="D1164" s="96">
        <v>108.30240000000002</v>
      </c>
      <c r="E1164" s="94" t="s">
        <v>2453</v>
      </c>
      <c r="F1164" s="2" t="s">
        <v>4682</v>
      </c>
    </row>
    <row r="1165" spans="1:6" hidden="1" x14ac:dyDescent="0.25">
      <c r="A1165" s="2" t="s">
        <v>655</v>
      </c>
      <c r="B1165" s="94" t="s">
        <v>8</v>
      </c>
      <c r="C1165" s="2" t="s">
        <v>4727</v>
      </c>
      <c r="D1165" s="96">
        <v>90.644400000000019</v>
      </c>
      <c r="E1165" s="94" t="s">
        <v>2453</v>
      </c>
      <c r="F1165" s="2" t="s">
        <v>4682</v>
      </c>
    </row>
    <row r="1166" spans="1:6" hidden="1" x14ac:dyDescent="0.25">
      <c r="A1166" s="2" t="s">
        <v>663</v>
      </c>
      <c r="B1166" s="94" t="s">
        <v>8</v>
      </c>
      <c r="C1166" s="2" t="s">
        <v>4728</v>
      </c>
      <c r="D1166" s="96">
        <v>108.30240000000002</v>
      </c>
      <c r="E1166" s="94" t="s">
        <v>2453</v>
      </c>
      <c r="F1166" s="2" t="s">
        <v>4682</v>
      </c>
    </row>
    <row r="1167" spans="1:6" hidden="1" x14ac:dyDescent="0.25">
      <c r="A1167" s="2" t="s">
        <v>656</v>
      </c>
      <c r="B1167" s="94" t="s">
        <v>8</v>
      </c>
      <c r="C1167" s="2" t="s">
        <v>3454</v>
      </c>
      <c r="D1167" s="96">
        <v>90.644400000000019</v>
      </c>
      <c r="E1167" s="94" t="s">
        <v>2453</v>
      </c>
      <c r="F1167" s="2" t="s">
        <v>4682</v>
      </c>
    </row>
    <row r="1168" spans="1:6" hidden="1" x14ac:dyDescent="0.25">
      <c r="A1168" s="2" t="s">
        <v>664</v>
      </c>
      <c r="B1168" s="94" t="s">
        <v>8</v>
      </c>
      <c r="C1168" s="2" t="s">
        <v>4729</v>
      </c>
      <c r="D1168" s="96">
        <v>108.30240000000002</v>
      </c>
      <c r="E1168" s="94" t="s">
        <v>2453</v>
      </c>
      <c r="F1168" s="2" t="s">
        <v>4682</v>
      </c>
    </row>
    <row r="1169" spans="1:6" hidden="1" x14ac:dyDescent="0.25">
      <c r="A1169" s="2" t="s">
        <v>682</v>
      </c>
      <c r="B1169" s="94" t="s">
        <v>8</v>
      </c>
      <c r="C1169" s="2" t="s">
        <v>3455</v>
      </c>
      <c r="D1169" s="96">
        <v>16.480800000000002</v>
      </c>
      <c r="E1169" s="94" t="s">
        <v>2453</v>
      </c>
      <c r="F1169" s="2" t="s">
        <v>4682</v>
      </c>
    </row>
    <row r="1170" spans="1:6" hidden="1" x14ac:dyDescent="0.25">
      <c r="A1170" s="2" t="s">
        <v>684</v>
      </c>
      <c r="B1170" s="94" t="s">
        <v>8</v>
      </c>
      <c r="C1170" s="2" t="s">
        <v>3456</v>
      </c>
      <c r="D1170" s="96">
        <v>23.544000000000004</v>
      </c>
      <c r="E1170" s="94" t="s">
        <v>2453</v>
      </c>
      <c r="F1170" s="2" t="s">
        <v>4682</v>
      </c>
    </row>
    <row r="1171" spans="1:6" hidden="1" x14ac:dyDescent="0.25">
      <c r="A1171" s="2" t="s">
        <v>665</v>
      </c>
      <c r="B1171" s="94" t="s">
        <v>8</v>
      </c>
      <c r="C1171" s="2" t="s">
        <v>3457</v>
      </c>
      <c r="D1171" s="96">
        <v>17.658000000000005</v>
      </c>
      <c r="E1171" s="94" t="s">
        <v>2453</v>
      </c>
      <c r="F1171" s="2" t="s">
        <v>4682</v>
      </c>
    </row>
    <row r="1172" spans="1:6" hidden="1" x14ac:dyDescent="0.25">
      <c r="A1172" s="2" t="s">
        <v>666</v>
      </c>
      <c r="B1172" s="94" t="s">
        <v>8</v>
      </c>
      <c r="C1172" s="2" t="s">
        <v>3458</v>
      </c>
      <c r="D1172" s="96">
        <v>22.366800000000005</v>
      </c>
      <c r="E1172" s="94" t="s">
        <v>2453</v>
      </c>
      <c r="F1172" s="2" t="s">
        <v>4682</v>
      </c>
    </row>
    <row r="1173" spans="1:6" hidden="1" x14ac:dyDescent="0.25">
      <c r="A1173" s="2" t="s">
        <v>667</v>
      </c>
      <c r="B1173" s="94" t="s">
        <v>8</v>
      </c>
      <c r="C1173" s="2" t="s">
        <v>3459</v>
      </c>
      <c r="D1173" s="96">
        <v>27.075600000000005</v>
      </c>
      <c r="E1173" s="94" t="s">
        <v>2453</v>
      </c>
      <c r="F1173" s="2" t="s">
        <v>4682</v>
      </c>
    </row>
    <row r="1174" spans="1:6" hidden="1" x14ac:dyDescent="0.25">
      <c r="A1174" s="2" t="s">
        <v>673</v>
      </c>
      <c r="B1174" s="94" t="s">
        <v>8</v>
      </c>
      <c r="C1174" s="2" t="s">
        <v>3460</v>
      </c>
      <c r="D1174" s="96">
        <v>25.898400000000002</v>
      </c>
      <c r="E1174" s="94" t="s">
        <v>2453</v>
      </c>
      <c r="F1174" s="2" t="s">
        <v>4682</v>
      </c>
    </row>
    <row r="1175" spans="1:6" hidden="1" x14ac:dyDescent="0.25">
      <c r="A1175" s="2" t="s">
        <v>674</v>
      </c>
      <c r="B1175" s="94" t="s">
        <v>8</v>
      </c>
      <c r="C1175" s="2" t="s">
        <v>3461</v>
      </c>
      <c r="D1175" s="96">
        <v>32.961600000000004</v>
      </c>
      <c r="E1175" s="94" t="s">
        <v>2453</v>
      </c>
      <c r="F1175" s="2" t="s">
        <v>4682</v>
      </c>
    </row>
    <row r="1176" spans="1:6" hidden="1" x14ac:dyDescent="0.25">
      <c r="A1176" s="2" t="s">
        <v>675</v>
      </c>
      <c r="B1176" s="94" t="s">
        <v>8</v>
      </c>
      <c r="C1176" s="2" t="s">
        <v>3462</v>
      </c>
      <c r="D1176" s="96">
        <v>38.847600000000007</v>
      </c>
      <c r="E1176" s="94" t="s">
        <v>2453</v>
      </c>
      <c r="F1176" s="2" t="s">
        <v>4682</v>
      </c>
    </row>
    <row r="1177" spans="1:6" hidden="1" x14ac:dyDescent="0.25">
      <c r="A1177" s="2" t="s">
        <v>668</v>
      </c>
      <c r="B1177" s="94" t="s">
        <v>8</v>
      </c>
      <c r="C1177" s="2" t="s">
        <v>3463</v>
      </c>
      <c r="D1177" s="96">
        <v>36.493200000000009</v>
      </c>
      <c r="E1177" s="94" t="s">
        <v>2453</v>
      </c>
      <c r="F1177" s="2" t="s">
        <v>4682</v>
      </c>
    </row>
    <row r="1178" spans="1:6" hidden="1" x14ac:dyDescent="0.25">
      <c r="A1178" s="2" t="s">
        <v>670</v>
      </c>
      <c r="B1178" s="94" t="s">
        <v>8</v>
      </c>
      <c r="C1178" s="2" t="s">
        <v>4730</v>
      </c>
      <c r="D1178" s="96">
        <v>40.024799999999999</v>
      </c>
      <c r="E1178" s="94" t="s">
        <v>2453</v>
      </c>
      <c r="F1178" s="2" t="s">
        <v>4682</v>
      </c>
    </row>
    <row r="1179" spans="1:6" hidden="1" x14ac:dyDescent="0.25">
      <c r="A1179" s="2" t="s">
        <v>672</v>
      </c>
      <c r="B1179" s="94" t="s">
        <v>8</v>
      </c>
      <c r="C1179" s="2" t="s">
        <v>4731</v>
      </c>
      <c r="D1179" s="96">
        <v>44.73360000000001</v>
      </c>
      <c r="E1179" s="94" t="s">
        <v>2453</v>
      </c>
      <c r="F1179" s="2" t="s">
        <v>4682</v>
      </c>
    </row>
    <row r="1180" spans="1:6" hidden="1" x14ac:dyDescent="0.25">
      <c r="A1180" s="2" t="s">
        <v>676</v>
      </c>
      <c r="B1180" s="94" t="s">
        <v>8</v>
      </c>
      <c r="C1180" s="2" t="s">
        <v>3464</v>
      </c>
      <c r="D1180" s="96">
        <v>43.556400000000004</v>
      </c>
      <c r="E1180" s="94" t="s">
        <v>2453</v>
      </c>
      <c r="F1180" s="2" t="s">
        <v>4682</v>
      </c>
    </row>
    <row r="1181" spans="1:6" hidden="1" x14ac:dyDescent="0.25">
      <c r="A1181" s="2" t="s">
        <v>677</v>
      </c>
      <c r="B1181" s="94" t="s">
        <v>8</v>
      </c>
      <c r="C1181" s="2" t="s">
        <v>4732</v>
      </c>
      <c r="D1181" s="96">
        <v>50.619600000000005</v>
      </c>
      <c r="E1181" s="94" t="s">
        <v>2453</v>
      </c>
      <c r="F1181" s="2" t="s">
        <v>4682</v>
      </c>
    </row>
    <row r="1182" spans="1:6" hidden="1" x14ac:dyDescent="0.25">
      <c r="A1182" s="2" t="s">
        <v>678</v>
      </c>
      <c r="B1182" s="94" t="s">
        <v>8</v>
      </c>
      <c r="C1182" s="2" t="s">
        <v>4733</v>
      </c>
      <c r="D1182" s="96">
        <v>56.505600000000008</v>
      </c>
      <c r="E1182" s="94" t="s">
        <v>2453</v>
      </c>
      <c r="F1182" s="2" t="s">
        <v>4682</v>
      </c>
    </row>
    <row r="1183" spans="1:6" hidden="1" x14ac:dyDescent="0.25">
      <c r="A1183" s="2" t="s">
        <v>679</v>
      </c>
      <c r="B1183" s="94" t="s">
        <v>8</v>
      </c>
      <c r="C1183" s="2" t="s">
        <v>3465</v>
      </c>
      <c r="D1183" s="96">
        <v>36.493200000000009</v>
      </c>
      <c r="E1183" s="94" t="s">
        <v>2453</v>
      </c>
      <c r="F1183" s="2" t="s">
        <v>4682</v>
      </c>
    </row>
    <row r="1184" spans="1:6" hidden="1" x14ac:dyDescent="0.25">
      <c r="A1184" s="2" t="s">
        <v>680</v>
      </c>
      <c r="B1184" s="94" t="s">
        <v>8</v>
      </c>
      <c r="C1184" s="2" t="s">
        <v>4734</v>
      </c>
      <c r="D1184" s="96">
        <v>54.15120000000001</v>
      </c>
      <c r="E1184" s="94" t="s">
        <v>2453</v>
      </c>
      <c r="F1184" s="2" t="s">
        <v>4682</v>
      </c>
    </row>
    <row r="1185" spans="1:6" hidden="1" x14ac:dyDescent="0.25">
      <c r="A1185" s="2" t="s">
        <v>714</v>
      </c>
      <c r="B1185" s="94" t="s">
        <v>8</v>
      </c>
      <c r="C1185" s="2" t="s">
        <v>3466</v>
      </c>
      <c r="D1185" s="96">
        <v>51.796800000000005</v>
      </c>
      <c r="E1185" s="94" t="s">
        <v>2453</v>
      </c>
      <c r="F1185" s="2" t="s">
        <v>4682</v>
      </c>
    </row>
    <row r="1186" spans="1:6" hidden="1" x14ac:dyDescent="0.25">
      <c r="A1186" s="2" t="s">
        <v>718</v>
      </c>
      <c r="B1186" s="94" t="s">
        <v>8</v>
      </c>
      <c r="C1186" s="2" t="s">
        <v>4735</v>
      </c>
      <c r="D1186" s="96">
        <v>70.632000000000019</v>
      </c>
      <c r="E1186" s="94" t="s">
        <v>2453</v>
      </c>
      <c r="F1186" s="2" t="s">
        <v>4682</v>
      </c>
    </row>
    <row r="1187" spans="1:6" hidden="1" x14ac:dyDescent="0.25">
      <c r="A1187" s="2" t="s">
        <v>715</v>
      </c>
      <c r="B1187" s="94" t="s">
        <v>8</v>
      </c>
      <c r="C1187" s="2" t="s">
        <v>3467</v>
      </c>
      <c r="D1187" s="96">
        <v>61.214400000000012</v>
      </c>
      <c r="E1187" s="94" t="s">
        <v>2453</v>
      </c>
      <c r="F1187" s="2" t="s">
        <v>4682</v>
      </c>
    </row>
    <row r="1188" spans="1:6" hidden="1" x14ac:dyDescent="0.25">
      <c r="A1188" s="2" t="s">
        <v>720</v>
      </c>
      <c r="B1188" s="94" t="s">
        <v>8</v>
      </c>
      <c r="C1188" s="2" t="s">
        <v>4736</v>
      </c>
      <c r="D1188" s="96">
        <v>77.695200000000014</v>
      </c>
      <c r="E1188" s="94" t="s">
        <v>2453</v>
      </c>
      <c r="F1188" s="2" t="s">
        <v>4682</v>
      </c>
    </row>
    <row r="1189" spans="1:6" hidden="1" x14ac:dyDescent="0.25">
      <c r="A1189" s="2" t="s">
        <v>716</v>
      </c>
      <c r="B1189" s="94" t="s">
        <v>8</v>
      </c>
      <c r="C1189" s="2" t="s">
        <v>3468</v>
      </c>
      <c r="D1189" s="96">
        <v>67.100400000000008</v>
      </c>
      <c r="E1189" s="94" t="s">
        <v>2453</v>
      </c>
      <c r="F1189" s="2" t="s">
        <v>4682</v>
      </c>
    </row>
    <row r="1190" spans="1:6" hidden="1" x14ac:dyDescent="0.25">
      <c r="A1190" s="2" t="s">
        <v>721</v>
      </c>
      <c r="B1190" s="94" t="s">
        <v>8</v>
      </c>
      <c r="C1190" s="2" t="s">
        <v>4737</v>
      </c>
      <c r="D1190" s="96">
        <v>85.935600000000008</v>
      </c>
      <c r="E1190" s="94" t="s">
        <v>2453</v>
      </c>
      <c r="F1190" s="2" t="s">
        <v>4682</v>
      </c>
    </row>
    <row r="1191" spans="1:6" hidden="1" x14ac:dyDescent="0.25">
      <c r="A1191" s="2" t="s">
        <v>717</v>
      </c>
      <c r="B1191" s="94" t="s">
        <v>8</v>
      </c>
      <c r="C1191" s="2" t="s">
        <v>3469</v>
      </c>
      <c r="D1191" s="96">
        <v>75.340800000000016</v>
      </c>
      <c r="E1191" s="94" t="s">
        <v>2453</v>
      </c>
      <c r="F1191" s="2" t="s">
        <v>4682</v>
      </c>
    </row>
    <row r="1192" spans="1:6" hidden="1" x14ac:dyDescent="0.25">
      <c r="A1192" s="2" t="s">
        <v>722</v>
      </c>
      <c r="B1192" s="94" t="s">
        <v>8</v>
      </c>
      <c r="C1192" s="2" t="s">
        <v>4738</v>
      </c>
      <c r="D1192" s="96">
        <v>92.998800000000017</v>
      </c>
      <c r="E1192" s="94" t="s">
        <v>2453</v>
      </c>
      <c r="F1192" s="2" t="s">
        <v>4682</v>
      </c>
    </row>
    <row r="1193" spans="1:6" hidden="1" x14ac:dyDescent="0.25">
      <c r="A1193" s="2" t="s">
        <v>723</v>
      </c>
      <c r="B1193" s="94" t="s">
        <v>8</v>
      </c>
      <c r="C1193" s="2" t="s">
        <v>3470</v>
      </c>
      <c r="D1193" s="96">
        <v>76.518000000000015</v>
      </c>
      <c r="E1193" s="94" t="s">
        <v>2453</v>
      </c>
      <c r="F1193" s="2" t="s">
        <v>4682</v>
      </c>
    </row>
    <row r="1194" spans="1:6" hidden="1" x14ac:dyDescent="0.25">
      <c r="A1194" s="2" t="s">
        <v>726</v>
      </c>
      <c r="B1194" s="94" t="s">
        <v>8</v>
      </c>
      <c r="C1194" s="2" t="s">
        <v>4739</v>
      </c>
      <c r="D1194" s="96">
        <v>94.176000000000016</v>
      </c>
      <c r="E1194" s="94" t="s">
        <v>2453</v>
      </c>
      <c r="F1194" s="2" t="s">
        <v>4682</v>
      </c>
    </row>
    <row r="1195" spans="1:6" hidden="1" x14ac:dyDescent="0.25">
      <c r="A1195" s="2" t="s">
        <v>724</v>
      </c>
      <c r="B1195" s="94" t="s">
        <v>8</v>
      </c>
      <c r="C1195" s="2" t="s">
        <v>3471</v>
      </c>
      <c r="D1195" s="96">
        <v>87.112800000000007</v>
      </c>
      <c r="E1195" s="94" t="s">
        <v>2453</v>
      </c>
      <c r="F1195" s="2" t="s">
        <v>4682</v>
      </c>
    </row>
    <row r="1196" spans="1:6" hidden="1" x14ac:dyDescent="0.25">
      <c r="A1196" s="2" t="s">
        <v>727</v>
      </c>
      <c r="B1196" s="94" t="s">
        <v>8</v>
      </c>
      <c r="C1196" s="2" t="s">
        <v>4740</v>
      </c>
      <c r="D1196" s="96">
        <v>104.77080000000001</v>
      </c>
      <c r="E1196" s="94" t="s">
        <v>2453</v>
      </c>
      <c r="F1196" s="2" t="s">
        <v>4682</v>
      </c>
    </row>
    <row r="1197" spans="1:6" hidden="1" x14ac:dyDescent="0.25">
      <c r="A1197" s="2" t="s">
        <v>725</v>
      </c>
      <c r="B1197" s="94" t="s">
        <v>8</v>
      </c>
      <c r="C1197" s="2" t="s">
        <v>3472</v>
      </c>
      <c r="D1197" s="96">
        <v>97.707600000000014</v>
      </c>
      <c r="E1197" s="94" t="s">
        <v>2453</v>
      </c>
      <c r="F1197" s="2" t="s">
        <v>4682</v>
      </c>
    </row>
    <row r="1198" spans="1:6" hidden="1" x14ac:dyDescent="0.25">
      <c r="A1198" s="2" t="s">
        <v>728</v>
      </c>
      <c r="B1198" s="94" t="s">
        <v>8</v>
      </c>
      <c r="C1198" s="2" t="s">
        <v>4741</v>
      </c>
      <c r="D1198" s="96">
        <v>115.36560000000001</v>
      </c>
      <c r="E1198" s="94" t="s">
        <v>2453</v>
      </c>
      <c r="F1198" s="2" t="s">
        <v>4682</v>
      </c>
    </row>
    <row r="1199" spans="1:6" hidden="1" x14ac:dyDescent="0.25">
      <c r="A1199" s="2" t="s">
        <v>685</v>
      </c>
      <c r="B1199" s="94" t="s">
        <v>8</v>
      </c>
      <c r="C1199" s="2" t="s">
        <v>3473</v>
      </c>
      <c r="D1199" s="96">
        <v>37.670400000000008</v>
      </c>
      <c r="E1199" s="94" t="s">
        <v>2453</v>
      </c>
      <c r="F1199" s="2" t="s">
        <v>4682</v>
      </c>
    </row>
    <row r="1200" spans="1:6" hidden="1" x14ac:dyDescent="0.25">
      <c r="A1200" s="2" t="s">
        <v>689</v>
      </c>
      <c r="B1200" s="94" t="s">
        <v>8</v>
      </c>
      <c r="C1200" s="2" t="s">
        <v>4742</v>
      </c>
      <c r="D1200" s="96">
        <v>55.328400000000009</v>
      </c>
      <c r="E1200" s="94" t="s">
        <v>2453</v>
      </c>
      <c r="F1200" s="2" t="s">
        <v>4682</v>
      </c>
    </row>
    <row r="1201" spans="1:6" hidden="1" x14ac:dyDescent="0.25">
      <c r="A1201" s="2" t="s">
        <v>686</v>
      </c>
      <c r="B1201" s="94" t="s">
        <v>8</v>
      </c>
      <c r="C1201" s="2" t="s">
        <v>3474</v>
      </c>
      <c r="D1201" s="96">
        <v>43.556400000000004</v>
      </c>
      <c r="E1201" s="94" t="s">
        <v>2453</v>
      </c>
      <c r="F1201" s="2" t="s">
        <v>4682</v>
      </c>
    </row>
    <row r="1202" spans="1:6" hidden="1" x14ac:dyDescent="0.25">
      <c r="A1202" s="2" t="s">
        <v>691</v>
      </c>
      <c r="B1202" s="94" t="s">
        <v>8</v>
      </c>
      <c r="C1202" s="2" t="s">
        <v>4743</v>
      </c>
      <c r="D1202" s="96">
        <v>61.214400000000012</v>
      </c>
      <c r="E1202" s="94" t="s">
        <v>2453</v>
      </c>
      <c r="F1202" s="2" t="s">
        <v>4682</v>
      </c>
    </row>
    <row r="1203" spans="1:6" hidden="1" x14ac:dyDescent="0.25">
      <c r="A1203" s="2" t="s">
        <v>687</v>
      </c>
      <c r="B1203" s="94" t="s">
        <v>8</v>
      </c>
      <c r="C1203" s="2" t="s">
        <v>3475</v>
      </c>
      <c r="D1203" s="96">
        <v>48.265200000000007</v>
      </c>
      <c r="E1203" s="94" t="s">
        <v>2453</v>
      </c>
      <c r="F1203" s="2" t="s">
        <v>4682</v>
      </c>
    </row>
    <row r="1204" spans="1:6" hidden="1" x14ac:dyDescent="0.25">
      <c r="A1204" s="2" t="s">
        <v>692</v>
      </c>
      <c r="B1204" s="94" t="s">
        <v>8</v>
      </c>
      <c r="C1204" s="2" t="s">
        <v>4744</v>
      </c>
      <c r="D1204" s="96">
        <v>65.923200000000008</v>
      </c>
      <c r="E1204" s="94" t="s">
        <v>2453</v>
      </c>
      <c r="F1204" s="2" t="s">
        <v>4682</v>
      </c>
    </row>
    <row r="1205" spans="1:6" hidden="1" x14ac:dyDescent="0.25">
      <c r="A1205" s="2" t="s">
        <v>688</v>
      </c>
      <c r="B1205" s="94" t="s">
        <v>8</v>
      </c>
      <c r="C1205" s="2" t="s">
        <v>3476</v>
      </c>
      <c r="D1205" s="96">
        <v>54.15120000000001</v>
      </c>
      <c r="E1205" s="94" t="s">
        <v>2453</v>
      </c>
      <c r="F1205" s="2" t="s">
        <v>4682</v>
      </c>
    </row>
    <row r="1206" spans="1:6" hidden="1" x14ac:dyDescent="0.25">
      <c r="A1206" s="2" t="s">
        <v>693</v>
      </c>
      <c r="B1206" s="94" t="s">
        <v>8</v>
      </c>
      <c r="C1206" s="2" t="s">
        <v>4745</v>
      </c>
      <c r="D1206" s="96">
        <v>71.809200000000018</v>
      </c>
      <c r="E1206" s="94" t="s">
        <v>2453</v>
      </c>
      <c r="F1206" s="2" t="s">
        <v>4682</v>
      </c>
    </row>
    <row r="1207" spans="1:6" hidden="1" x14ac:dyDescent="0.25">
      <c r="A1207" s="2" t="s">
        <v>694</v>
      </c>
      <c r="B1207" s="94" t="s">
        <v>8</v>
      </c>
      <c r="C1207" s="2" t="s">
        <v>3477</v>
      </c>
      <c r="D1207" s="96">
        <v>54.15120000000001</v>
      </c>
      <c r="E1207" s="94" t="s">
        <v>2453</v>
      </c>
      <c r="F1207" s="2" t="s">
        <v>4682</v>
      </c>
    </row>
    <row r="1208" spans="1:6" hidden="1" x14ac:dyDescent="0.25">
      <c r="A1208" s="2" t="s">
        <v>697</v>
      </c>
      <c r="B1208" s="94" t="s">
        <v>8</v>
      </c>
      <c r="C1208" s="2" t="s">
        <v>4746</v>
      </c>
      <c r="D1208" s="96">
        <v>72.986400000000017</v>
      </c>
      <c r="E1208" s="94" t="s">
        <v>2453</v>
      </c>
      <c r="F1208" s="2" t="s">
        <v>4682</v>
      </c>
    </row>
    <row r="1209" spans="1:6" hidden="1" x14ac:dyDescent="0.25">
      <c r="A1209" s="2" t="s">
        <v>695</v>
      </c>
      <c r="B1209" s="94" t="s">
        <v>8</v>
      </c>
      <c r="C1209" s="2" t="s">
        <v>3478</v>
      </c>
      <c r="D1209" s="96">
        <v>62.391600000000004</v>
      </c>
      <c r="E1209" s="94" t="s">
        <v>2453</v>
      </c>
      <c r="F1209" s="2" t="s">
        <v>4682</v>
      </c>
    </row>
    <row r="1210" spans="1:6" hidden="1" x14ac:dyDescent="0.25">
      <c r="A1210" s="2" t="s">
        <v>698</v>
      </c>
      <c r="B1210" s="94" t="s">
        <v>8</v>
      </c>
      <c r="C1210" s="2" t="s">
        <v>4747</v>
      </c>
      <c r="D1210" s="96">
        <v>80.049599999999998</v>
      </c>
      <c r="E1210" s="94" t="s">
        <v>2453</v>
      </c>
      <c r="F1210" s="2" t="s">
        <v>4682</v>
      </c>
    </row>
    <row r="1211" spans="1:6" hidden="1" x14ac:dyDescent="0.25">
      <c r="A1211" s="2" t="s">
        <v>696</v>
      </c>
      <c r="B1211" s="94" t="s">
        <v>8</v>
      </c>
      <c r="C1211" s="2" t="s">
        <v>3479</v>
      </c>
      <c r="D1211" s="96">
        <v>69.454800000000006</v>
      </c>
      <c r="E1211" s="94" t="s">
        <v>2453</v>
      </c>
      <c r="F1211" s="2" t="s">
        <v>4682</v>
      </c>
    </row>
    <row r="1212" spans="1:6" hidden="1" x14ac:dyDescent="0.25">
      <c r="A1212" s="2" t="s">
        <v>699</v>
      </c>
      <c r="B1212" s="94" t="s">
        <v>8</v>
      </c>
      <c r="C1212" s="2" t="s">
        <v>4748</v>
      </c>
      <c r="D1212" s="96">
        <v>88.29</v>
      </c>
      <c r="E1212" s="94" t="s">
        <v>2453</v>
      </c>
      <c r="F1212" s="2" t="s">
        <v>4682</v>
      </c>
    </row>
    <row r="1213" spans="1:6" hidden="1" x14ac:dyDescent="0.25">
      <c r="A1213" s="2" t="s">
        <v>700</v>
      </c>
      <c r="B1213" s="94" t="s">
        <v>8</v>
      </c>
      <c r="C1213" s="2" t="s">
        <v>3480</v>
      </c>
      <c r="D1213" s="96">
        <v>37.670400000000008</v>
      </c>
      <c r="E1213" s="94" t="s">
        <v>2453</v>
      </c>
      <c r="F1213" s="2" t="s">
        <v>4682</v>
      </c>
    </row>
    <row r="1214" spans="1:6" hidden="1" x14ac:dyDescent="0.25">
      <c r="A1214" s="2" t="s">
        <v>704</v>
      </c>
      <c r="B1214" s="94" t="s">
        <v>8</v>
      </c>
      <c r="C1214" s="2" t="s">
        <v>4749</v>
      </c>
      <c r="D1214" s="96">
        <v>55.328400000000009</v>
      </c>
      <c r="E1214" s="94" t="s">
        <v>2453</v>
      </c>
      <c r="F1214" s="2" t="s">
        <v>4682</v>
      </c>
    </row>
    <row r="1215" spans="1:6" hidden="1" x14ac:dyDescent="0.25">
      <c r="A1215" s="2" t="s">
        <v>701</v>
      </c>
      <c r="B1215" s="94" t="s">
        <v>8</v>
      </c>
      <c r="C1215" s="2" t="s">
        <v>3481</v>
      </c>
      <c r="D1215" s="96">
        <v>43.556400000000004</v>
      </c>
      <c r="E1215" s="94" t="s">
        <v>2453</v>
      </c>
      <c r="F1215" s="2" t="s">
        <v>4682</v>
      </c>
    </row>
    <row r="1216" spans="1:6" hidden="1" x14ac:dyDescent="0.25">
      <c r="A1216" s="2" t="s">
        <v>705</v>
      </c>
      <c r="B1216" s="94" t="s">
        <v>8</v>
      </c>
      <c r="C1216" s="2" t="s">
        <v>4750</v>
      </c>
      <c r="D1216" s="96">
        <v>61.214400000000012</v>
      </c>
      <c r="E1216" s="94" t="s">
        <v>2453</v>
      </c>
      <c r="F1216" s="2" t="s">
        <v>4682</v>
      </c>
    </row>
    <row r="1217" spans="1:6" hidden="1" x14ac:dyDescent="0.25">
      <c r="A1217" s="2" t="s">
        <v>702</v>
      </c>
      <c r="B1217" s="94" t="s">
        <v>8</v>
      </c>
      <c r="C1217" s="2" t="s">
        <v>3482</v>
      </c>
      <c r="D1217" s="96">
        <v>48.265200000000007</v>
      </c>
      <c r="E1217" s="94" t="s">
        <v>2453</v>
      </c>
      <c r="F1217" s="2" t="s">
        <v>4682</v>
      </c>
    </row>
    <row r="1218" spans="1:6" hidden="1" x14ac:dyDescent="0.25">
      <c r="A1218" s="2" t="s">
        <v>706</v>
      </c>
      <c r="B1218" s="94" t="s">
        <v>8</v>
      </c>
      <c r="C1218" s="2" t="s">
        <v>4751</v>
      </c>
      <c r="D1218" s="96">
        <v>65.923200000000008</v>
      </c>
      <c r="E1218" s="94" t="s">
        <v>2453</v>
      </c>
      <c r="F1218" s="2" t="s">
        <v>4682</v>
      </c>
    </row>
    <row r="1219" spans="1:6" hidden="1" x14ac:dyDescent="0.25">
      <c r="A1219" s="2" t="s">
        <v>703</v>
      </c>
      <c r="B1219" s="94" t="s">
        <v>8</v>
      </c>
      <c r="C1219" s="2" t="s">
        <v>3483</v>
      </c>
      <c r="D1219" s="96">
        <v>54.15120000000001</v>
      </c>
      <c r="E1219" s="94" t="s">
        <v>2453</v>
      </c>
      <c r="F1219" s="2" t="s">
        <v>4682</v>
      </c>
    </row>
    <row r="1220" spans="1:6" hidden="1" x14ac:dyDescent="0.25">
      <c r="A1220" s="2" t="s">
        <v>707</v>
      </c>
      <c r="B1220" s="94" t="s">
        <v>8</v>
      </c>
      <c r="C1220" s="2" t="s">
        <v>4752</v>
      </c>
      <c r="D1220" s="96">
        <v>71.809200000000018</v>
      </c>
      <c r="E1220" s="94" t="s">
        <v>2453</v>
      </c>
      <c r="F1220" s="2" t="s">
        <v>4682</v>
      </c>
    </row>
    <row r="1221" spans="1:6" hidden="1" x14ac:dyDescent="0.25">
      <c r="A1221" s="2" t="s">
        <v>708</v>
      </c>
      <c r="B1221" s="94" t="s">
        <v>8</v>
      </c>
      <c r="C1221" s="2" t="s">
        <v>3484</v>
      </c>
      <c r="D1221" s="96">
        <v>54.15120000000001</v>
      </c>
      <c r="E1221" s="94" t="s">
        <v>2453</v>
      </c>
      <c r="F1221" s="2" t="s">
        <v>4682</v>
      </c>
    </row>
    <row r="1222" spans="1:6" hidden="1" x14ac:dyDescent="0.25">
      <c r="A1222" s="2" t="s">
        <v>711</v>
      </c>
      <c r="B1222" s="94" t="s">
        <v>8</v>
      </c>
      <c r="C1222" s="2" t="s">
        <v>4753</v>
      </c>
      <c r="D1222" s="96">
        <v>72.986400000000017</v>
      </c>
      <c r="E1222" s="94" t="s">
        <v>2453</v>
      </c>
      <c r="F1222" s="2" t="s">
        <v>4682</v>
      </c>
    </row>
    <row r="1223" spans="1:6" hidden="1" x14ac:dyDescent="0.25">
      <c r="A1223" s="2" t="s">
        <v>709</v>
      </c>
      <c r="B1223" s="94" t="s">
        <v>8</v>
      </c>
      <c r="C1223" s="2" t="s">
        <v>3485</v>
      </c>
      <c r="D1223" s="96">
        <v>62.391600000000004</v>
      </c>
      <c r="E1223" s="94" t="s">
        <v>2453</v>
      </c>
      <c r="F1223" s="2" t="s">
        <v>4682</v>
      </c>
    </row>
    <row r="1224" spans="1:6" hidden="1" x14ac:dyDescent="0.25">
      <c r="A1224" s="2" t="s">
        <v>712</v>
      </c>
      <c r="B1224" s="94" t="s">
        <v>8</v>
      </c>
      <c r="C1224" s="2" t="s">
        <v>4754</v>
      </c>
      <c r="D1224" s="96">
        <v>80.049599999999998</v>
      </c>
      <c r="E1224" s="94" t="s">
        <v>2453</v>
      </c>
      <c r="F1224" s="2" t="s">
        <v>4682</v>
      </c>
    </row>
    <row r="1225" spans="1:6" hidden="1" x14ac:dyDescent="0.25">
      <c r="A1225" s="2" t="s">
        <v>710</v>
      </c>
      <c r="B1225" s="94" t="s">
        <v>8</v>
      </c>
      <c r="C1225" s="2" t="s">
        <v>3486</v>
      </c>
      <c r="D1225" s="96">
        <v>69.454800000000006</v>
      </c>
      <c r="E1225" s="94" t="s">
        <v>2453</v>
      </c>
      <c r="F1225" s="2" t="s">
        <v>4682</v>
      </c>
    </row>
    <row r="1226" spans="1:6" hidden="1" x14ac:dyDescent="0.25">
      <c r="A1226" s="2" t="s">
        <v>713</v>
      </c>
      <c r="B1226" s="94" t="s">
        <v>8</v>
      </c>
      <c r="C1226" s="2" t="s">
        <v>4755</v>
      </c>
      <c r="D1226" s="96">
        <v>88.29</v>
      </c>
      <c r="E1226" s="94" t="s">
        <v>2453</v>
      </c>
      <c r="F1226" s="2" t="s">
        <v>4682</v>
      </c>
    </row>
    <row r="1227" spans="1:6" hidden="1" x14ac:dyDescent="0.25">
      <c r="A1227" s="2" t="s">
        <v>229</v>
      </c>
      <c r="B1227" s="94" t="s">
        <v>10</v>
      </c>
      <c r="C1227" s="2" t="s">
        <v>2698</v>
      </c>
      <c r="D1227" s="96">
        <v>33.64</v>
      </c>
      <c r="E1227" s="94" t="s">
        <v>2453</v>
      </c>
      <c r="F1227" s="2" t="s">
        <v>4682</v>
      </c>
    </row>
    <row r="1228" spans="1:6" hidden="1" x14ac:dyDescent="0.25">
      <c r="A1228" s="2" t="s">
        <v>231</v>
      </c>
      <c r="B1228" s="94" t="s">
        <v>10</v>
      </c>
      <c r="C1228" s="2" t="s">
        <v>2699</v>
      </c>
      <c r="D1228" s="96">
        <v>35.96</v>
      </c>
      <c r="E1228" s="94" t="s">
        <v>2453</v>
      </c>
      <c r="F1228" s="2" t="s">
        <v>4682</v>
      </c>
    </row>
    <row r="1229" spans="1:6" hidden="1" x14ac:dyDescent="0.25">
      <c r="A1229" s="2" t="s">
        <v>232</v>
      </c>
      <c r="B1229" s="94" t="s">
        <v>10</v>
      </c>
      <c r="C1229" s="2" t="s">
        <v>2700</v>
      </c>
      <c r="D1229" s="96">
        <v>38.279999999999994</v>
      </c>
      <c r="E1229" s="94" t="s">
        <v>2453</v>
      </c>
      <c r="F1229" s="2" t="s">
        <v>4682</v>
      </c>
    </row>
    <row r="1230" spans="1:6" hidden="1" x14ac:dyDescent="0.25">
      <c r="A1230" s="2" t="s">
        <v>233</v>
      </c>
      <c r="B1230" s="94" t="s">
        <v>10</v>
      </c>
      <c r="C1230" s="2" t="s">
        <v>2701</v>
      </c>
      <c r="D1230" s="96">
        <v>40.599999999999994</v>
      </c>
      <c r="E1230" s="94" t="s">
        <v>2453</v>
      </c>
      <c r="F1230" s="2" t="s">
        <v>4682</v>
      </c>
    </row>
    <row r="1231" spans="1:6" hidden="1" x14ac:dyDescent="0.25">
      <c r="A1231" s="2" t="s">
        <v>234</v>
      </c>
      <c r="B1231" s="94" t="s">
        <v>10</v>
      </c>
      <c r="C1231" s="2" t="s">
        <v>2702</v>
      </c>
      <c r="D1231" s="96">
        <v>42.919999999999995</v>
      </c>
      <c r="E1231" s="94" t="s">
        <v>2453</v>
      </c>
      <c r="F1231" s="2" t="s">
        <v>4682</v>
      </c>
    </row>
    <row r="1232" spans="1:6" hidden="1" x14ac:dyDescent="0.25">
      <c r="A1232" s="2" t="s">
        <v>235</v>
      </c>
      <c r="B1232" s="94" t="s">
        <v>10</v>
      </c>
      <c r="C1232" s="2" t="s">
        <v>2703</v>
      </c>
      <c r="D1232" s="96">
        <v>46.4</v>
      </c>
      <c r="E1232" s="94" t="s">
        <v>2453</v>
      </c>
      <c r="F1232" s="2" t="s">
        <v>4682</v>
      </c>
    </row>
    <row r="1233" spans="1:6" hidden="1" x14ac:dyDescent="0.25">
      <c r="A1233" s="2" t="s">
        <v>236</v>
      </c>
      <c r="B1233" s="94" t="s">
        <v>10</v>
      </c>
      <c r="C1233" s="2" t="s">
        <v>2704</v>
      </c>
      <c r="D1233" s="96">
        <v>48.72</v>
      </c>
      <c r="E1233" s="94" t="s">
        <v>2453</v>
      </c>
      <c r="F1233" s="2" t="s">
        <v>4682</v>
      </c>
    </row>
    <row r="1234" spans="1:6" hidden="1" x14ac:dyDescent="0.25">
      <c r="A1234" s="2" t="s">
        <v>237</v>
      </c>
      <c r="B1234" s="94" t="s">
        <v>10</v>
      </c>
      <c r="C1234" s="2" t="s">
        <v>2705</v>
      </c>
      <c r="D1234" s="96">
        <v>52.199999999999996</v>
      </c>
      <c r="E1234" s="94" t="s">
        <v>2453</v>
      </c>
      <c r="F1234" s="2" t="s">
        <v>4682</v>
      </c>
    </row>
    <row r="1235" spans="1:6" hidden="1" x14ac:dyDescent="0.25">
      <c r="A1235" s="2" t="s">
        <v>238</v>
      </c>
      <c r="B1235" s="94" t="s">
        <v>10</v>
      </c>
      <c r="C1235" s="2" t="s">
        <v>2706</v>
      </c>
      <c r="D1235" s="96">
        <v>54.519999999999996</v>
      </c>
      <c r="E1235" s="94" t="s">
        <v>2453</v>
      </c>
      <c r="F1235" s="2" t="s">
        <v>4682</v>
      </c>
    </row>
    <row r="1236" spans="1:6" hidden="1" x14ac:dyDescent="0.25">
      <c r="A1236" s="2" t="s">
        <v>239</v>
      </c>
      <c r="B1236" s="94" t="s">
        <v>10</v>
      </c>
      <c r="C1236" s="2" t="s">
        <v>2707</v>
      </c>
      <c r="D1236" s="96">
        <v>56.839999999999996</v>
      </c>
      <c r="E1236" s="94" t="s">
        <v>2453</v>
      </c>
      <c r="F1236" s="2" t="s">
        <v>4682</v>
      </c>
    </row>
    <row r="1237" spans="1:6" hidden="1" x14ac:dyDescent="0.25">
      <c r="A1237" s="2" t="s">
        <v>240</v>
      </c>
      <c r="B1237" s="94" t="s">
        <v>10</v>
      </c>
      <c r="C1237" s="2" t="s">
        <v>2708</v>
      </c>
      <c r="D1237" s="96">
        <v>60.319999999999993</v>
      </c>
      <c r="E1237" s="94" t="s">
        <v>2453</v>
      </c>
      <c r="F1237" s="2" t="s">
        <v>4682</v>
      </c>
    </row>
    <row r="1238" spans="1:6" hidden="1" x14ac:dyDescent="0.25">
      <c r="A1238" s="2" t="s">
        <v>241</v>
      </c>
      <c r="B1238" s="94" t="s">
        <v>10</v>
      </c>
      <c r="C1238" s="2" t="s">
        <v>2709</v>
      </c>
      <c r="D1238" s="96">
        <v>61.48</v>
      </c>
      <c r="E1238" s="94" t="s">
        <v>2453</v>
      </c>
      <c r="F1238" s="2" t="s">
        <v>4682</v>
      </c>
    </row>
    <row r="1239" spans="1:6" hidden="1" x14ac:dyDescent="0.25">
      <c r="A1239" s="2" t="s">
        <v>242</v>
      </c>
      <c r="B1239" s="94" t="s">
        <v>10</v>
      </c>
      <c r="C1239" s="2" t="s">
        <v>2710</v>
      </c>
      <c r="D1239" s="96">
        <v>63.8</v>
      </c>
      <c r="E1239" s="94" t="s">
        <v>2453</v>
      </c>
      <c r="F1239" s="2" t="s">
        <v>4682</v>
      </c>
    </row>
    <row r="1240" spans="1:6" hidden="1" x14ac:dyDescent="0.25">
      <c r="A1240" s="2" t="s">
        <v>243</v>
      </c>
      <c r="B1240" s="94" t="s">
        <v>10</v>
      </c>
      <c r="C1240" s="2" t="s">
        <v>2711</v>
      </c>
      <c r="D1240" s="96">
        <v>66.11999999999999</v>
      </c>
      <c r="E1240" s="94" t="s">
        <v>2453</v>
      </c>
      <c r="F1240" s="2" t="s">
        <v>4682</v>
      </c>
    </row>
    <row r="1241" spans="1:6" hidden="1" x14ac:dyDescent="0.25">
      <c r="A1241" s="2" t="s">
        <v>244</v>
      </c>
      <c r="B1241" s="94" t="s">
        <v>10</v>
      </c>
      <c r="C1241" s="2" t="s">
        <v>2712</v>
      </c>
      <c r="D1241" s="96">
        <v>68.44</v>
      </c>
      <c r="E1241" s="94" t="s">
        <v>2453</v>
      </c>
      <c r="F1241" s="2" t="s">
        <v>4682</v>
      </c>
    </row>
    <row r="1242" spans="1:6" hidden="1" x14ac:dyDescent="0.25">
      <c r="A1242" s="2" t="s">
        <v>245</v>
      </c>
      <c r="B1242" s="94" t="s">
        <v>10</v>
      </c>
      <c r="C1242" s="2" t="s">
        <v>2713</v>
      </c>
      <c r="D1242" s="96">
        <v>71.92</v>
      </c>
      <c r="E1242" s="94" t="s">
        <v>2453</v>
      </c>
      <c r="F1242" s="2" t="s">
        <v>4682</v>
      </c>
    </row>
    <row r="1243" spans="1:6" hidden="1" x14ac:dyDescent="0.25">
      <c r="A1243" s="2" t="s">
        <v>246</v>
      </c>
      <c r="B1243" s="94" t="s">
        <v>10</v>
      </c>
      <c r="C1243" s="2" t="s">
        <v>2714</v>
      </c>
      <c r="D1243" s="96">
        <v>75.399999999999991</v>
      </c>
      <c r="E1243" s="94" t="s">
        <v>2453</v>
      </c>
      <c r="F1243" s="2" t="s">
        <v>4682</v>
      </c>
    </row>
    <row r="1244" spans="1:6" hidden="1" x14ac:dyDescent="0.25">
      <c r="A1244" s="2" t="s">
        <v>247</v>
      </c>
      <c r="B1244" s="94" t="s">
        <v>10</v>
      </c>
      <c r="C1244" s="2" t="s">
        <v>2715</v>
      </c>
      <c r="D1244" s="96">
        <v>77.72</v>
      </c>
      <c r="E1244" s="94" t="s">
        <v>2453</v>
      </c>
      <c r="F1244" s="2" t="s">
        <v>4682</v>
      </c>
    </row>
    <row r="1245" spans="1:6" hidden="1" x14ac:dyDescent="0.25">
      <c r="A1245" s="2" t="s">
        <v>248</v>
      </c>
      <c r="B1245" s="94" t="s">
        <v>10</v>
      </c>
      <c r="C1245" s="2" t="s">
        <v>2716</v>
      </c>
      <c r="D1245" s="96">
        <v>80.039999999999992</v>
      </c>
      <c r="E1245" s="94" t="s">
        <v>2453</v>
      </c>
      <c r="F1245" s="2" t="s">
        <v>4682</v>
      </c>
    </row>
    <row r="1246" spans="1:6" hidden="1" x14ac:dyDescent="0.25">
      <c r="A1246" s="2" t="s">
        <v>249</v>
      </c>
      <c r="B1246" s="94" t="s">
        <v>10</v>
      </c>
      <c r="C1246" s="2" t="s">
        <v>2717</v>
      </c>
      <c r="D1246" s="96">
        <v>82.36</v>
      </c>
      <c r="E1246" s="94" t="s">
        <v>2453</v>
      </c>
      <c r="F1246" s="2" t="s">
        <v>4682</v>
      </c>
    </row>
    <row r="1247" spans="1:6" hidden="1" x14ac:dyDescent="0.25">
      <c r="A1247" s="2" t="s">
        <v>250</v>
      </c>
      <c r="B1247" s="94" t="s">
        <v>10</v>
      </c>
      <c r="C1247" s="2" t="s">
        <v>2718</v>
      </c>
      <c r="D1247" s="96">
        <v>85.839999999999989</v>
      </c>
      <c r="E1247" s="94" t="s">
        <v>2453</v>
      </c>
      <c r="F1247" s="2" t="s">
        <v>4682</v>
      </c>
    </row>
    <row r="1248" spans="1:6" hidden="1" x14ac:dyDescent="0.25">
      <c r="A1248" s="2" t="s">
        <v>251</v>
      </c>
      <c r="B1248" s="94" t="s">
        <v>10</v>
      </c>
      <c r="C1248" s="2" t="s">
        <v>2719</v>
      </c>
      <c r="D1248" s="96">
        <v>87</v>
      </c>
      <c r="E1248" s="94" t="s">
        <v>2453</v>
      </c>
      <c r="F1248" s="2" t="s">
        <v>4682</v>
      </c>
    </row>
    <row r="1249" spans="1:6" hidden="1" x14ac:dyDescent="0.25">
      <c r="A1249" s="2" t="s">
        <v>252</v>
      </c>
      <c r="B1249" s="94" t="s">
        <v>10</v>
      </c>
      <c r="C1249" s="2" t="s">
        <v>2720</v>
      </c>
      <c r="D1249" s="96">
        <v>89.32</v>
      </c>
      <c r="E1249" s="94" t="s">
        <v>2453</v>
      </c>
      <c r="F1249" s="2" t="s">
        <v>4682</v>
      </c>
    </row>
    <row r="1250" spans="1:6" hidden="1" x14ac:dyDescent="0.25">
      <c r="A1250" s="2" t="s">
        <v>253</v>
      </c>
      <c r="B1250" s="94" t="s">
        <v>10</v>
      </c>
      <c r="C1250" s="2" t="s">
        <v>2721</v>
      </c>
      <c r="D1250" s="96">
        <v>91.64</v>
      </c>
      <c r="E1250" s="94" t="s">
        <v>2453</v>
      </c>
      <c r="F1250" s="2" t="s">
        <v>4682</v>
      </c>
    </row>
    <row r="1251" spans="1:6" hidden="1" x14ac:dyDescent="0.25">
      <c r="A1251" s="2" t="s">
        <v>254</v>
      </c>
      <c r="B1251" s="94" t="s">
        <v>10</v>
      </c>
      <c r="C1251" s="2" t="s">
        <v>2722</v>
      </c>
      <c r="D1251" s="96">
        <v>93.96</v>
      </c>
      <c r="E1251" s="94" t="s">
        <v>2453</v>
      </c>
      <c r="F1251" s="2" t="s">
        <v>4682</v>
      </c>
    </row>
    <row r="1252" spans="1:6" hidden="1" x14ac:dyDescent="0.25">
      <c r="A1252" s="2" t="s">
        <v>255</v>
      </c>
      <c r="B1252" s="94" t="s">
        <v>10</v>
      </c>
      <c r="C1252" s="2" t="s">
        <v>2723</v>
      </c>
      <c r="D1252" s="96">
        <v>97.44</v>
      </c>
      <c r="E1252" s="94" t="s">
        <v>2453</v>
      </c>
      <c r="F1252" s="2" t="s">
        <v>4682</v>
      </c>
    </row>
    <row r="1253" spans="1:6" hidden="1" x14ac:dyDescent="0.25">
      <c r="A1253" s="2" t="s">
        <v>256</v>
      </c>
      <c r="B1253" s="94" t="s">
        <v>10</v>
      </c>
      <c r="C1253" s="2" t="s">
        <v>2724</v>
      </c>
      <c r="D1253" s="96">
        <v>100.91999999999999</v>
      </c>
      <c r="E1253" s="94" t="s">
        <v>2453</v>
      </c>
      <c r="F1253" s="2" t="s">
        <v>4682</v>
      </c>
    </row>
    <row r="1254" spans="1:6" hidden="1" x14ac:dyDescent="0.25">
      <c r="A1254" s="2" t="s">
        <v>257</v>
      </c>
      <c r="B1254" s="94" t="s">
        <v>10</v>
      </c>
      <c r="C1254" s="2" t="s">
        <v>2725</v>
      </c>
      <c r="D1254" s="96">
        <v>103.24</v>
      </c>
      <c r="E1254" s="94" t="s">
        <v>2453</v>
      </c>
      <c r="F1254" s="2" t="s">
        <v>4682</v>
      </c>
    </row>
    <row r="1255" spans="1:6" hidden="1" x14ac:dyDescent="0.25">
      <c r="A1255" s="2" t="s">
        <v>258</v>
      </c>
      <c r="B1255" s="94" t="s">
        <v>10</v>
      </c>
      <c r="C1255" s="2" t="s">
        <v>2726</v>
      </c>
      <c r="D1255" s="96">
        <v>105.55999999999999</v>
      </c>
      <c r="E1255" s="94" t="s">
        <v>2453</v>
      </c>
      <c r="F1255" s="2" t="s">
        <v>4682</v>
      </c>
    </row>
    <row r="1256" spans="1:6" hidden="1" x14ac:dyDescent="0.25">
      <c r="A1256" s="2" t="s">
        <v>259</v>
      </c>
      <c r="B1256" s="94" t="s">
        <v>10</v>
      </c>
      <c r="C1256" s="2" t="s">
        <v>2727</v>
      </c>
      <c r="D1256" s="96">
        <v>107.88</v>
      </c>
      <c r="E1256" s="94" t="s">
        <v>2453</v>
      </c>
      <c r="F1256" s="2" t="s">
        <v>4682</v>
      </c>
    </row>
    <row r="1257" spans="1:6" hidden="1" x14ac:dyDescent="0.25">
      <c r="A1257" s="2" t="s">
        <v>260</v>
      </c>
      <c r="B1257" s="94" t="s">
        <v>10</v>
      </c>
      <c r="C1257" s="2" t="s">
        <v>2728</v>
      </c>
      <c r="D1257" s="96">
        <v>111.35999999999999</v>
      </c>
      <c r="E1257" s="94" t="s">
        <v>2453</v>
      </c>
      <c r="F1257" s="2" t="s">
        <v>4682</v>
      </c>
    </row>
    <row r="1258" spans="1:6" hidden="1" x14ac:dyDescent="0.25">
      <c r="A1258" s="2" t="s">
        <v>261</v>
      </c>
      <c r="B1258" s="94" t="s">
        <v>10</v>
      </c>
      <c r="C1258" s="2" t="s">
        <v>2729</v>
      </c>
      <c r="D1258" s="96">
        <v>113.67999999999999</v>
      </c>
      <c r="E1258" s="94" t="s">
        <v>2453</v>
      </c>
      <c r="F1258" s="2" t="s">
        <v>4682</v>
      </c>
    </row>
    <row r="1259" spans="1:6" hidden="1" x14ac:dyDescent="0.25">
      <c r="A1259" s="2" t="s">
        <v>262</v>
      </c>
      <c r="B1259" s="94" t="s">
        <v>10</v>
      </c>
      <c r="C1259" s="2" t="s">
        <v>2730</v>
      </c>
      <c r="D1259" s="96">
        <v>115.99999999999999</v>
      </c>
      <c r="E1259" s="94" t="s">
        <v>2453</v>
      </c>
      <c r="F1259" s="2" t="s">
        <v>4682</v>
      </c>
    </row>
    <row r="1260" spans="1:6" hidden="1" x14ac:dyDescent="0.25">
      <c r="A1260" s="2" t="s">
        <v>263</v>
      </c>
      <c r="B1260" s="94" t="s">
        <v>10</v>
      </c>
      <c r="C1260" s="2" t="s">
        <v>2731</v>
      </c>
      <c r="D1260" s="96">
        <v>117.16</v>
      </c>
      <c r="E1260" s="94" t="s">
        <v>2453</v>
      </c>
      <c r="F1260" s="2" t="s">
        <v>4682</v>
      </c>
    </row>
    <row r="1261" spans="1:6" hidden="1" x14ac:dyDescent="0.25">
      <c r="A1261" s="2" t="s">
        <v>264</v>
      </c>
      <c r="B1261" s="94" t="s">
        <v>10</v>
      </c>
      <c r="C1261" s="2" t="s">
        <v>2732</v>
      </c>
      <c r="D1261" s="96">
        <v>119.47999999999999</v>
      </c>
      <c r="E1261" s="94" t="s">
        <v>2453</v>
      </c>
      <c r="F1261" s="2" t="s">
        <v>4682</v>
      </c>
    </row>
    <row r="1262" spans="1:6" hidden="1" x14ac:dyDescent="0.25">
      <c r="A1262" s="2" t="s">
        <v>265</v>
      </c>
      <c r="B1262" s="94" t="s">
        <v>10</v>
      </c>
      <c r="C1262" s="2" t="s">
        <v>2733</v>
      </c>
      <c r="D1262" s="96">
        <v>124.11999999999999</v>
      </c>
      <c r="E1262" s="94" t="s">
        <v>2453</v>
      </c>
      <c r="F1262" s="2" t="s">
        <v>4682</v>
      </c>
    </row>
    <row r="1263" spans="1:6" hidden="1" x14ac:dyDescent="0.25">
      <c r="A1263" s="2" t="s">
        <v>266</v>
      </c>
      <c r="B1263" s="94" t="s">
        <v>10</v>
      </c>
      <c r="C1263" s="2" t="s">
        <v>2734</v>
      </c>
      <c r="D1263" s="96">
        <v>126.44</v>
      </c>
      <c r="E1263" s="94" t="s">
        <v>2453</v>
      </c>
      <c r="F1263" s="2" t="s">
        <v>4682</v>
      </c>
    </row>
    <row r="1264" spans="1:6" hidden="1" x14ac:dyDescent="0.25">
      <c r="A1264" s="2" t="s">
        <v>267</v>
      </c>
      <c r="B1264" s="94" t="s">
        <v>10</v>
      </c>
      <c r="C1264" s="2" t="s">
        <v>2735</v>
      </c>
      <c r="D1264" s="96">
        <v>128.76</v>
      </c>
      <c r="E1264" s="94" t="s">
        <v>2453</v>
      </c>
      <c r="F1264" s="2" t="s">
        <v>4682</v>
      </c>
    </row>
    <row r="1265" spans="1:6" hidden="1" x14ac:dyDescent="0.25">
      <c r="A1265" s="2" t="s">
        <v>268</v>
      </c>
      <c r="B1265" s="94" t="s">
        <v>10</v>
      </c>
      <c r="C1265" s="2" t="s">
        <v>2736</v>
      </c>
      <c r="D1265" s="96">
        <v>42.919999999999995</v>
      </c>
      <c r="E1265" s="94" t="s">
        <v>2453</v>
      </c>
      <c r="F1265" s="2" t="s">
        <v>4682</v>
      </c>
    </row>
    <row r="1266" spans="1:6" hidden="1" x14ac:dyDescent="0.25">
      <c r="A1266" s="2" t="s">
        <v>269</v>
      </c>
      <c r="B1266" s="94" t="s">
        <v>10</v>
      </c>
      <c r="C1266" s="2" t="s">
        <v>2737</v>
      </c>
      <c r="D1266" s="96">
        <v>45.239999999999995</v>
      </c>
      <c r="E1266" s="94" t="s">
        <v>2453</v>
      </c>
      <c r="F1266" s="2" t="s">
        <v>4682</v>
      </c>
    </row>
    <row r="1267" spans="1:6" hidden="1" x14ac:dyDescent="0.25">
      <c r="A1267" s="2" t="s">
        <v>270</v>
      </c>
      <c r="B1267" s="94" t="s">
        <v>10</v>
      </c>
      <c r="C1267" s="2" t="s">
        <v>2738</v>
      </c>
      <c r="D1267" s="96">
        <v>47.559999999999995</v>
      </c>
      <c r="E1267" s="94" t="s">
        <v>2453</v>
      </c>
      <c r="F1267" s="2" t="s">
        <v>4682</v>
      </c>
    </row>
    <row r="1268" spans="1:6" hidden="1" x14ac:dyDescent="0.25">
      <c r="A1268" s="2" t="s">
        <v>271</v>
      </c>
      <c r="B1268" s="94" t="s">
        <v>10</v>
      </c>
      <c r="C1268" s="2" t="s">
        <v>2739</v>
      </c>
      <c r="D1268" s="96">
        <v>51.04</v>
      </c>
      <c r="E1268" s="94" t="s">
        <v>2453</v>
      </c>
      <c r="F1268" s="2" t="s">
        <v>4682</v>
      </c>
    </row>
    <row r="1269" spans="1:6" hidden="1" x14ac:dyDescent="0.25">
      <c r="A1269" s="2" t="s">
        <v>272</v>
      </c>
      <c r="B1269" s="94" t="s">
        <v>10</v>
      </c>
      <c r="C1269" s="2" t="s">
        <v>2740</v>
      </c>
      <c r="D1269" s="96">
        <v>54.519999999999996</v>
      </c>
      <c r="E1269" s="94" t="s">
        <v>2453</v>
      </c>
      <c r="F1269" s="2" t="s">
        <v>4682</v>
      </c>
    </row>
    <row r="1270" spans="1:6" hidden="1" x14ac:dyDescent="0.25">
      <c r="A1270" s="2" t="s">
        <v>273</v>
      </c>
      <c r="B1270" s="94" t="s">
        <v>10</v>
      </c>
      <c r="C1270" s="2" t="s">
        <v>2741</v>
      </c>
      <c r="D1270" s="96">
        <v>57.999999999999993</v>
      </c>
      <c r="E1270" s="94" t="s">
        <v>2453</v>
      </c>
      <c r="F1270" s="2" t="s">
        <v>4682</v>
      </c>
    </row>
    <row r="1271" spans="1:6" hidden="1" x14ac:dyDescent="0.25">
      <c r="A1271" s="2" t="s">
        <v>274</v>
      </c>
      <c r="B1271" s="94" t="s">
        <v>10</v>
      </c>
      <c r="C1271" s="2" t="s">
        <v>2742</v>
      </c>
      <c r="D1271" s="96">
        <v>61.48</v>
      </c>
      <c r="E1271" s="94" t="s">
        <v>2453</v>
      </c>
      <c r="F1271" s="2" t="s">
        <v>4682</v>
      </c>
    </row>
    <row r="1272" spans="1:6" hidden="1" x14ac:dyDescent="0.25">
      <c r="A1272" s="2" t="s">
        <v>275</v>
      </c>
      <c r="B1272" s="94" t="s">
        <v>10</v>
      </c>
      <c r="C1272" s="2" t="s">
        <v>2743</v>
      </c>
      <c r="D1272" s="96">
        <v>63.8</v>
      </c>
      <c r="E1272" s="94" t="s">
        <v>2453</v>
      </c>
      <c r="F1272" s="2" t="s">
        <v>4682</v>
      </c>
    </row>
    <row r="1273" spans="1:6" hidden="1" x14ac:dyDescent="0.25">
      <c r="A1273" s="2" t="s">
        <v>276</v>
      </c>
      <c r="B1273" s="94" t="s">
        <v>10</v>
      </c>
      <c r="C1273" s="2" t="s">
        <v>2744</v>
      </c>
      <c r="D1273" s="96">
        <v>66.11999999999999</v>
      </c>
      <c r="E1273" s="94" t="s">
        <v>2453</v>
      </c>
      <c r="F1273" s="2" t="s">
        <v>4682</v>
      </c>
    </row>
    <row r="1274" spans="1:6" hidden="1" x14ac:dyDescent="0.25">
      <c r="A1274" s="2" t="s">
        <v>277</v>
      </c>
      <c r="B1274" s="94" t="s">
        <v>10</v>
      </c>
      <c r="C1274" s="2" t="s">
        <v>2745</v>
      </c>
      <c r="D1274" s="96">
        <v>68.44</v>
      </c>
      <c r="E1274" s="94" t="s">
        <v>2453</v>
      </c>
      <c r="F1274" s="2" t="s">
        <v>4682</v>
      </c>
    </row>
    <row r="1275" spans="1:6" hidden="1" x14ac:dyDescent="0.25">
      <c r="A1275" s="2" t="s">
        <v>278</v>
      </c>
      <c r="B1275" s="94" t="s">
        <v>10</v>
      </c>
      <c r="C1275" s="2" t="s">
        <v>2746</v>
      </c>
      <c r="D1275" s="96">
        <v>71.92</v>
      </c>
      <c r="E1275" s="94" t="s">
        <v>2453</v>
      </c>
      <c r="F1275" s="2" t="s">
        <v>4682</v>
      </c>
    </row>
    <row r="1276" spans="1:6" hidden="1" x14ac:dyDescent="0.25">
      <c r="A1276" s="2" t="s">
        <v>279</v>
      </c>
      <c r="B1276" s="94" t="s">
        <v>10</v>
      </c>
      <c r="C1276" s="2" t="s">
        <v>2747</v>
      </c>
      <c r="D1276" s="96">
        <v>74.239999999999995</v>
      </c>
      <c r="E1276" s="94" t="s">
        <v>2453</v>
      </c>
      <c r="F1276" s="2" t="s">
        <v>4682</v>
      </c>
    </row>
    <row r="1277" spans="1:6" hidden="1" x14ac:dyDescent="0.25">
      <c r="A1277" s="2" t="s">
        <v>280</v>
      </c>
      <c r="B1277" s="94" t="s">
        <v>10</v>
      </c>
      <c r="C1277" s="2" t="s">
        <v>2748</v>
      </c>
      <c r="D1277" s="96">
        <v>77.72</v>
      </c>
      <c r="E1277" s="94" t="s">
        <v>2453</v>
      </c>
      <c r="F1277" s="2" t="s">
        <v>4682</v>
      </c>
    </row>
    <row r="1278" spans="1:6" hidden="1" x14ac:dyDescent="0.25">
      <c r="A1278" s="2" t="s">
        <v>281</v>
      </c>
      <c r="B1278" s="94" t="s">
        <v>10</v>
      </c>
      <c r="C1278" s="2" t="s">
        <v>2749</v>
      </c>
      <c r="D1278" s="96">
        <v>81.199999999999989</v>
      </c>
      <c r="E1278" s="94" t="s">
        <v>2453</v>
      </c>
      <c r="F1278" s="2" t="s">
        <v>4682</v>
      </c>
    </row>
    <row r="1279" spans="1:6" hidden="1" x14ac:dyDescent="0.25">
      <c r="A1279" s="2" t="s">
        <v>282</v>
      </c>
      <c r="B1279" s="94" t="s">
        <v>10</v>
      </c>
      <c r="C1279" s="2" t="s">
        <v>2750</v>
      </c>
      <c r="D1279" s="96">
        <v>83.52</v>
      </c>
      <c r="E1279" s="94" t="s">
        <v>2453</v>
      </c>
      <c r="F1279" s="2" t="s">
        <v>4682</v>
      </c>
    </row>
    <row r="1280" spans="1:6" hidden="1" x14ac:dyDescent="0.25">
      <c r="A1280" s="2" t="s">
        <v>283</v>
      </c>
      <c r="B1280" s="94" t="s">
        <v>10</v>
      </c>
      <c r="C1280" s="2" t="s">
        <v>2751</v>
      </c>
      <c r="D1280" s="96">
        <v>89.32</v>
      </c>
      <c r="E1280" s="94" t="s">
        <v>2453</v>
      </c>
      <c r="F1280" s="2" t="s">
        <v>4682</v>
      </c>
    </row>
    <row r="1281" spans="1:6" hidden="1" x14ac:dyDescent="0.25">
      <c r="A1281" s="2" t="s">
        <v>284</v>
      </c>
      <c r="B1281" s="94" t="s">
        <v>10</v>
      </c>
      <c r="C1281" s="2" t="s">
        <v>2752</v>
      </c>
      <c r="D1281" s="96">
        <v>92.8</v>
      </c>
      <c r="E1281" s="94" t="s">
        <v>2453</v>
      </c>
      <c r="F1281" s="2" t="s">
        <v>4682</v>
      </c>
    </row>
    <row r="1282" spans="1:6" hidden="1" x14ac:dyDescent="0.25">
      <c r="A1282" s="2" t="s">
        <v>285</v>
      </c>
      <c r="B1282" s="94" t="s">
        <v>10</v>
      </c>
      <c r="C1282" s="2" t="s">
        <v>2753</v>
      </c>
      <c r="D1282" s="96">
        <v>93.96</v>
      </c>
      <c r="E1282" s="94" t="s">
        <v>2453</v>
      </c>
      <c r="F1282" s="2" t="s">
        <v>4682</v>
      </c>
    </row>
    <row r="1283" spans="1:6" hidden="1" x14ac:dyDescent="0.25">
      <c r="A1283" s="2" t="s">
        <v>286</v>
      </c>
      <c r="B1283" s="94" t="s">
        <v>10</v>
      </c>
      <c r="C1283" s="2" t="s">
        <v>2754</v>
      </c>
      <c r="D1283" s="96">
        <v>97.44</v>
      </c>
      <c r="E1283" s="94" t="s">
        <v>2453</v>
      </c>
      <c r="F1283" s="2" t="s">
        <v>4682</v>
      </c>
    </row>
    <row r="1284" spans="1:6" hidden="1" x14ac:dyDescent="0.25">
      <c r="A1284" s="2" t="s">
        <v>287</v>
      </c>
      <c r="B1284" s="94" t="s">
        <v>10</v>
      </c>
      <c r="C1284" s="2" t="s">
        <v>2755</v>
      </c>
      <c r="D1284" s="96">
        <v>100.91999999999999</v>
      </c>
      <c r="E1284" s="94" t="s">
        <v>2453</v>
      </c>
      <c r="F1284" s="2" t="s">
        <v>4682</v>
      </c>
    </row>
    <row r="1285" spans="1:6" hidden="1" x14ac:dyDescent="0.25">
      <c r="A1285" s="2" t="s">
        <v>288</v>
      </c>
      <c r="B1285" s="94" t="s">
        <v>10</v>
      </c>
      <c r="C1285" s="2" t="s">
        <v>2756</v>
      </c>
      <c r="D1285" s="96">
        <v>104.39999999999999</v>
      </c>
      <c r="E1285" s="94" t="s">
        <v>2453</v>
      </c>
      <c r="F1285" s="2" t="s">
        <v>4682</v>
      </c>
    </row>
    <row r="1286" spans="1:6" hidden="1" x14ac:dyDescent="0.25">
      <c r="A1286" s="2" t="s">
        <v>289</v>
      </c>
      <c r="B1286" s="94" t="s">
        <v>10</v>
      </c>
      <c r="C1286" s="2" t="s">
        <v>2757</v>
      </c>
      <c r="D1286" s="96">
        <v>106.72</v>
      </c>
      <c r="E1286" s="94" t="s">
        <v>2453</v>
      </c>
      <c r="F1286" s="2" t="s">
        <v>4682</v>
      </c>
    </row>
    <row r="1287" spans="1:6" hidden="1" x14ac:dyDescent="0.25">
      <c r="A1287" s="2" t="s">
        <v>290</v>
      </c>
      <c r="B1287" s="94" t="s">
        <v>10</v>
      </c>
      <c r="C1287" s="2" t="s">
        <v>2758</v>
      </c>
      <c r="D1287" s="96">
        <v>110.19999999999999</v>
      </c>
      <c r="E1287" s="94" t="s">
        <v>2453</v>
      </c>
      <c r="F1287" s="2" t="s">
        <v>4682</v>
      </c>
    </row>
    <row r="1288" spans="1:6" hidden="1" x14ac:dyDescent="0.25">
      <c r="A1288" s="2" t="s">
        <v>291</v>
      </c>
      <c r="B1288" s="94" t="s">
        <v>10</v>
      </c>
      <c r="C1288" s="2" t="s">
        <v>2759</v>
      </c>
      <c r="D1288" s="96">
        <v>112.52</v>
      </c>
      <c r="E1288" s="94" t="s">
        <v>2453</v>
      </c>
      <c r="F1288" s="2" t="s">
        <v>4682</v>
      </c>
    </row>
    <row r="1289" spans="1:6" hidden="1" x14ac:dyDescent="0.25">
      <c r="A1289" s="2" t="s">
        <v>292</v>
      </c>
      <c r="B1289" s="94" t="s">
        <v>10</v>
      </c>
      <c r="C1289" s="2" t="s">
        <v>2760</v>
      </c>
      <c r="D1289" s="96">
        <v>115.99999999999999</v>
      </c>
      <c r="E1289" s="94" t="s">
        <v>2453</v>
      </c>
      <c r="F1289" s="2" t="s">
        <v>4682</v>
      </c>
    </row>
    <row r="1290" spans="1:6" hidden="1" x14ac:dyDescent="0.25">
      <c r="A1290" s="2" t="s">
        <v>293</v>
      </c>
      <c r="B1290" s="94" t="s">
        <v>10</v>
      </c>
      <c r="C1290" s="2" t="s">
        <v>2761</v>
      </c>
      <c r="D1290" s="96">
        <v>120.63999999999999</v>
      </c>
      <c r="E1290" s="94" t="s">
        <v>2453</v>
      </c>
      <c r="F1290" s="2" t="s">
        <v>4682</v>
      </c>
    </row>
    <row r="1291" spans="1:6" hidden="1" x14ac:dyDescent="0.25">
      <c r="A1291" s="2" t="s">
        <v>294</v>
      </c>
      <c r="B1291" s="94" t="s">
        <v>10</v>
      </c>
      <c r="C1291" s="2" t="s">
        <v>2762</v>
      </c>
      <c r="D1291" s="96">
        <v>124.11999999999999</v>
      </c>
      <c r="E1291" s="94" t="s">
        <v>2453</v>
      </c>
      <c r="F1291" s="2" t="s">
        <v>4682</v>
      </c>
    </row>
    <row r="1292" spans="1:6" hidden="1" x14ac:dyDescent="0.25">
      <c r="A1292" s="2" t="s">
        <v>295</v>
      </c>
      <c r="B1292" s="94" t="s">
        <v>10</v>
      </c>
      <c r="C1292" s="2" t="s">
        <v>2763</v>
      </c>
      <c r="D1292" s="96">
        <v>126.44</v>
      </c>
      <c r="E1292" s="94" t="s">
        <v>2453</v>
      </c>
      <c r="F1292" s="2" t="s">
        <v>4682</v>
      </c>
    </row>
    <row r="1293" spans="1:6" hidden="1" x14ac:dyDescent="0.25">
      <c r="A1293" s="2" t="s">
        <v>296</v>
      </c>
      <c r="B1293" s="94" t="s">
        <v>10</v>
      </c>
      <c r="C1293" s="2" t="s">
        <v>2764</v>
      </c>
      <c r="D1293" s="96">
        <v>129.91999999999999</v>
      </c>
      <c r="E1293" s="94" t="s">
        <v>2453</v>
      </c>
      <c r="F1293" s="2" t="s">
        <v>4682</v>
      </c>
    </row>
    <row r="1294" spans="1:6" hidden="1" x14ac:dyDescent="0.25">
      <c r="A1294" s="2" t="s">
        <v>297</v>
      </c>
      <c r="B1294" s="94" t="s">
        <v>10</v>
      </c>
      <c r="C1294" s="2" t="s">
        <v>2765</v>
      </c>
      <c r="D1294" s="96">
        <v>132.23999999999998</v>
      </c>
      <c r="E1294" s="94" t="s">
        <v>2453</v>
      </c>
      <c r="F1294" s="2" t="s">
        <v>4682</v>
      </c>
    </row>
    <row r="1295" spans="1:6" hidden="1" x14ac:dyDescent="0.25">
      <c r="A1295" s="2" t="s">
        <v>298</v>
      </c>
      <c r="B1295" s="94" t="s">
        <v>10</v>
      </c>
      <c r="C1295" s="2" t="s">
        <v>2766</v>
      </c>
      <c r="D1295" s="96">
        <v>135.72</v>
      </c>
      <c r="E1295" s="94" t="s">
        <v>2453</v>
      </c>
      <c r="F1295" s="2" t="s">
        <v>4682</v>
      </c>
    </row>
    <row r="1296" spans="1:6" hidden="1" x14ac:dyDescent="0.25">
      <c r="A1296" s="2" t="s">
        <v>299</v>
      </c>
      <c r="B1296" s="94" t="s">
        <v>10</v>
      </c>
      <c r="C1296" s="2" t="s">
        <v>2767</v>
      </c>
      <c r="D1296" s="96">
        <v>139.19999999999999</v>
      </c>
      <c r="E1296" s="94" t="s">
        <v>2453</v>
      </c>
      <c r="F1296" s="2" t="s">
        <v>4682</v>
      </c>
    </row>
    <row r="1297" spans="1:6" hidden="1" x14ac:dyDescent="0.25">
      <c r="A1297" s="2" t="s">
        <v>300</v>
      </c>
      <c r="B1297" s="94" t="s">
        <v>10</v>
      </c>
      <c r="C1297" s="2" t="s">
        <v>2768</v>
      </c>
      <c r="D1297" s="96">
        <v>141.51999999999998</v>
      </c>
      <c r="E1297" s="94" t="s">
        <v>2453</v>
      </c>
      <c r="F1297" s="2" t="s">
        <v>4682</v>
      </c>
    </row>
    <row r="1298" spans="1:6" hidden="1" x14ac:dyDescent="0.25">
      <c r="A1298" s="2" t="s">
        <v>301</v>
      </c>
      <c r="B1298" s="94" t="s">
        <v>10</v>
      </c>
      <c r="C1298" s="2" t="s">
        <v>2769</v>
      </c>
      <c r="D1298" s="96">
        <v>143.84</v>
      </c>
      <c r="E1298" s="94" t="s">
        <v>2453</v>
      </c>
      <c r="F1298" s="2" t="s">
        <v>4682</v>
      </c>
    </row>
    <row r="1299" spans="1:6" hidden="1" x14ac:dyDescent="0.25">
      <c r="A1299" s="2" t="s">
        <v>302</v>
      </c>
      <c r="B1299" s="94" t="s">
        <v>10</v>
      </c>
      <c r="C1299" s="2" t="s">
        <v>2770</v>
      </c>
      <c r="D1299" s="96">
        <v>147.32</v>
      </c>
      <c r="E1299" s="94" t="s">
        <v>2453</v>
      </c>
      <c r="F1299" s="2" t="s">
        <v>4682</v>
      </c>
    </row>
    <row r="1300" spans="1:6" hidden="1" x14ac:dyDescent="0.25">
      <c r="A1300" s="2" t="s">
        <v>303</v>
      </c>
      <c r="B1300" s="94" t="s">
        <v>10</v>
      </c>
      <c r="C1300" s="2" t="s">
        <v>2771</v>
      </c>
      <c r="D1300" s="96">
        <v>151.95999999999998</v>
      </c>
      <c r="E1300" s="94" t="s">
        <v>2453</v>
      </c>
      <c r="F1300" s="2" t="s">
        <v>4682</v>
      </c>
    </row>
    <row r="1301" spans="1:6" hidden="1" x14ac:dyDescent="0.25">
      <c r="A1301" s="2" t="s">
        <v>304</v>
      </c>
      <c r="B1301" s="94" t="s">
        <v>10</v>
      </c>
      <c r="C1301" s="2" t="s">
        <v>2772</v>
      </c>
      <c r="D1301" s="96">
        <v>154.28</v>
      </c>
      <c r="E1301" s="94" t="s">
        <v>2453</v>
      </c>
      <c r="F1301" s="2" t="s">
        <v>4682</v>
      </c>
    </row>
    <row r="1302" spans="1:6" hidden="1" x14ac:dyDescent="0.25">
      <c r="A1302" s="2" t="s">
        <v>305</v>
      </c>
      <c r="B1302" s="94" t="s">
        <v>10</v>
      </c>
      <c r="C1302" s="2" t="s">
        <v>2773</v>
      </c>
      <c r="D1302" s="96">
        <v>157.76</v>
      </c>
      <c r="E1302" s="94" t="s">
        <v>2453</v>
      </c>
      <c r="F1302" s="2" t="s">
        <v>4682</v>
      </c>
    </row>
    <row r="1303" spans="1:6" hidden="1" x14ac:dyDescent="0.25">
      <c r="A1303" s="2" t="s">
        <v>505</v>
      </c>
      <c r="B1303" s="94" t="s">
        <v>10</v>
      </c>
      <c r="C1303" s="2" t="s">
        <v>2777</v>
      </c>
      <c r="D1303" s="96">
        <v>35.96</v>
      </c>
      <c r="E1303" s="94" t="s">
        <v>2453</v>
      </c>
      <c r="F1303" s="2" t="s">
        <v>4682</v>
      </c>
    </row>
    <row r="1304" spans="1:6" hidden="1" x14ac:dyDescent="0.25">
      <c r="A1304" s="2" t="s">
        <v>507</v>
      </c>
      <c r="B1304" s="94" t="s">
        <v>10</v>
      </c>
      <c r="C1304" s="2" t="s">
        <v>2778</v>
      </c>
      <c r="D1304" s="96">
        <v>47.559999999999995</v>
      </c>
      <c r="E1304" s="94" t="s">
        <v>2453</v>
      </c>
      <c r="F1304" s="2" t="s">
        <v>4682</v>
      </c>
    </row>
    <row r="1305" spans="1:6" hidden="1" x14ac:dyDescent="0.25">
      <c r="A1305" s="2" t="s">
        <v>140</v>
      </c>
      <c r="B1305" s="94" t="s">
        <v>10</v>
      </c>
      <c r="C1305" s="2" t="s">
        <v>3120</v>
      </c>
      <c r="D1305" s="96">
        <v>38.279999999999994</v>
      </c>
      <c r="E1305" s="94" t="s">
        <v>2453</v>
      </c>
      <c r="F1305" s="2" t="s">
        <v>4682</v>
      </c>
    </row>
    <row r="1306" spans="1:6" hidden="1" x14ac:dyDescent="0.25">
      <c r="A1306" s="2" t="s">
        <v>508</v>
      </c>
      <c r="B1306" s="94" t="s">
        <v>10</v>
      </c>
      <c r="C1306" s="2" t="s">
        <v>3120</v>
      </c>
      <c r="D1306" s="96">
        <v>43.300000000000004</v>
      </c>
      <c r="E1306" s="94" t="s">
        <v>2453</v>
      </c>
      <c r="F1306" s="2" t="s">
        <v>4682</v>
      </c>
    </row>
    <row r="1307" spans="1:6" hidden="1" x14ac:dyDescent="0.25">
      <c r="A1307" s="2" t="s">
        <v>142</v>
      </c>
      <c r="B1307" s="94" t="s">
        <v>10</v>
      </c>
      <c r="C1307" s="2" t="s">
        <v>3121</v>
      </c>
      <c r="D1307" s="96">
        <v>40.599999999999994</v>
      </c>
      <c r="E1307" s="94" t="s">
        <v>2453</v>
      </c>
      <c r="F1307" s="2" t="s">
        <v>4682</v>
      </c>
    </row>
    <row r="1308" spans="1:6" hidden="1" x14ac:dyDescent="0.25">
      <c r="A1308" s="2" t="s">
        <v>509</v>
      </c>
      <c r="B1308" s="94" t="s">
        <v>10</v>
      </c>
      <c r="C1308" s="2" t="s">
        <v>3121</v>
      </c>
      <c r="D1308" s="96">
        <v>45.7</v>
      </c>
      <c r="E1308" s="94" t="s">
        <v>2453</v>
      </c>
      <c r="F1308" s="2" t="s">
        <v>4682</v>
      </c>
    </row>
    <row r="1309" spans="1:6" hidden="1" x14ac:dyDescent="0.25">
      <c r="A1309" s="2" t="s">
        <v>143</v>
      </c>
      <c r="B1309" s="94" t="s">
        <v>10</v>
      </c>
      <c r="C1309" s="2" t="s">
        <v>3122</v>
      </c>
      <c r="D1309" s="96">
        <v>45.239999999999995</v>
      </c>
      <c r="E1309" s="94" t="s">
        <v>2453</v>
      </c>
      <c r="F1309" s="2" t="s">
        <v>4682</v>
      </c>
    </row>
    <row r="1310" spans="1:6" hidden="1" x14ac:dyDescent="0.25">
      <c r="A1310" s="2" t="s">
        <v>510</v>
      </c>
      <c r="B1310" s="94" t="s">
        <v>10</v>
      </c>
      <c r="C1310" s="2" t="s">
        <v>3122</v>
      </c>
      <c r="D1310" s="96">
        <v>50.4</v>
      </c>
      <c r="E1310" s="94" t="s">
        <v>2453</v>
      </c>
      <c r="F1310" s="2" t="s">
        <v>4682</v>
      </c>
    </row>
    <row r="1311" spans="1:6" hidden="1" x14ac:dyDescent="0.25">
      <c r="A1311" s="2" t="s">
        <v>144</v>
      </c>
      <c r="B1311" s="94" t="s">
        <v>10</v>
      </c>
      <c r="C1311" s="2" t="s">
        <v>3123</v>
      </c>
      <c r="D1311" s="96">
        <v>47.559999999999995</v>
      </c>
      <c r="E1311" s="94" t="s">
        <v>2453</v>
      </c>
      <c r="F1311" s="2" t="s">
        <v>4682</v>
      </c>
    </row>
    <row r="1312" spans="1:6" hidden="1" x14ac:dyDescent="0.25">
      <c r="A1312" s="2" t="s">
        <v>511</v>
      </c>
      <c r="B1312" s="94" t="s">
        <v>10</v>
      </c>
      <c r="C1312" s="2" t="s">
        <v>3123</v>
      </c>
      <c r="D1312" s="96">
        <v>52.7</v>
      </c>
      <c r="E1312" s="94" t="s">
        <v>2453</v>
      </c>
      <c r="F1312" s="2" t="s">
        <v>4682</v>
      </c>
    </row>
    <row r="1313" spans="1:6" hidden="1" x14ac:dyDescent="0.25">
      <c r="A1313" s="2" t="s">
        <v>145</v>
      </c>
      <c r="B1313" s="94" t="s">
        <v>10</v>
      </c>
      <c r="C1313" s="2" t="s">
        <v>3124</v>
      </c>
      <c r="D1313" s="96">
        <v>49.879999999999995</v>
      </c>
      <c r="E1313" s="94" t="s">
        <v>2453</v>
      </c>
      <c r="F1313" s="2" t="s">
        <v>4682</v>
      </c>
    </row>
    <row r="1314" spans="1:6" hidden="1" x14ac:dyDescent="0.25">
      <c r="A1314" s="2" t="s">
        <v>512</v>
      </c>
      <c r="B1314" s="94" t="s">
        <v>10</v>
      </c>
      <c r="C1314" s="2" t="s">
        <v>3124</v>
      </c>
      <c r="D1314" s="96">
        <v>55</v>
      </c>
      <c r="E1314" s="94" t="s">
        <v>2453</v>
      </c>
      <c r="F1314" s="2" t="s">
        <v>4682</v>
      </c>
    </row>
    <row r="1315" spans="1:6" hidden="1" x14ac:dyDescent="0.25">
      <c r="A1315" s="2" t="s">
        <v>146</v>
      </c>
      <c r="B1315" s="94" t="s">
        <v>10</v>
      </c>
      <c r="C1315" s="2" t="s">
        <v>3125</v>
      </c>
      <c r="D1315" s="96">
        <v>53.36</v>
      </c>
      <c r="E1315" s="94" t="s">
        <v>2453</v>
      </c>
      <c r="F1315" s="2" t="s">
        <v>4682</v>
      </c>
    </row>
    <row r="1316" spans="1:6" hidden="1" x14ac:dyDescent="0.25">
      <c r="A1316" s="2" t="s">
        <v>513</v>
      </c>
      <c r="B1316" s="94" t="s">
        <v>10</v>
      </c>
      <c r="C1316" s="2" t="s">
        <v>3125</v>
      </c>
      <c r="D1316" s="96">
        <v>59.7</v>
      </c>
      <c r="E1316" s="94" t="s">
        <v>2453</v>
      </c>
      <c r="F1316" s="2" t="s">
        <v>4682</v>
      </c>
    </row>
    <row r="1317" spans="1:6" hidden="1" x14ac:dyDescent="0.25">
      <c r="A1317" s="2" t="s">
        <v>147</v>
      </c>
      <c r="B1317" s="94" t="s">
        <v>10</v>
      </c>
      <c r="C1317" s="2" t="s">
        <v>3126</v>
      </c>
      <c r="D1317" s="96">
        <v>80.039999999999992</v>
      </c>
      <c r="E1317" s="94" t="s">
        <v>2453</v>
      </c>
      <c r="F1317" s="2" t="s">
        <v>4682</v>
      </c>
    </row>
    <row r="1318" spans="1:6" hidden="1" x14ac:dyDescent="0.25">
      <c r="A1318" s="2" t="s">
        <v>514</v>
      </c>
      <c r="B1318" s="94" t="s">
        <v>10</v>
      </c>
      <c r="C1318" s="2" t="s">
        <v>3126</v>
      </c>
      <c r="D1318" s="96">
        <v>66.699999999999989</v>
      </c>
      <c r="E1318" s="94" t="s">
        <v>2453</v>
      </c>
      <c r="F1318" s="2" t="s">
        <v>4682</v>
      </c>
    </row>
    <row r="1319" spans="1:6" hidden="1" x14ac:dyDescent="0.25">
      <c r="A1319" s="2" t="s">
        <v>148</v>
      </c>
      <c r="B1319" s="94" t="s">
        <v>10</v>
      </c>
      <c r="C1319" s="2" t="s">
        <v>3127</v>
      </c>
      <c r="D1319" s="96">
        <v>83.52</v>
      </c>
      <c r="E1319" s="94" t="s">
        <v>2453</v>
      </c>
      <c r="F1319" s="2" t="s">
        <v>4682</v>
      </c>
    </row>
    <row r="1320" spans="1:6" hidden="1" x14ac:dyDescent="0.25">
      <c r="A1320" s="2" t="s">
        <v>515</v>
      </c>
      <c r="B1320" s="94" t="s">
        <v>10</v>
      </c>
      <c r="C1320" s="2" t="s">
        <v>3127</v>
      </c>
      <c r="D1320" s="96">
        <v>71.399999999999991</v>
      </c>
      <c r="E1320" s="94" t="s">
        <v>2453</v>
      </c>
      <c r="F1320" s="2" t="s">
        <v>4682</v>
      </c>
    </row>
    <row r="1321" spans="1:6" hidden="1" x14ac:dyDescent="0.25">
      <c r="A1321" s="2" t="s">
        <v>149</v>
      </c>
      <c r="B1321" s="94" t="s">
        <v>10</v>
      </c>
      <c r="C1321" s="2" t="s">
        <v>3128</v>
      </c>
      <c r="D1321" s="96">
        <v>85.839999999999989</v>
      </c>
      <c r="E1321" s="94" t="s">
        <v>2453</v>
      </c>
      <c r="F1321" s="2" t="s">
        <v>4682</v>
      </c>
    </row>
    <row r="1322" spans="1:6" hidden="1" x14ac:dyDescent="0.25">
      <c r="A1322" s="2" t="s">
        <v>516</v>
      </c>
      <c r="B1322" s="94" t="s">
        <v>10</v>
      </c>
      <c r="C1322" s="2" t="s">
        <v>3128</v>
      </c>
      <c r="D1322" s="96">
        <v>76.099999999999994</v>
      </c>
      <c r="E1322" s="94" t="s">
        <v>2453</v>
      </c>
      <c r="F1322" s="2" t="s">
        <v>4682</v>
      </c>
    </row>
    <row r="1323" spans="1:6" hidden="1" x14ac:dyDescent="0.25">
      <c r="A1323" s="2" t="s">
        <v>150</v>
      </c>
      <c r="B1323" s="94" t="s">
        <v>10</v>
      </c>
      <c r="C1323" s="2" t="s">
        <v>3129</v>
      </c>
      <c r="D1323" s="96">
        <v>88.16</v>
      </c>
      <c r="E1323" s="94" t="s">
        <v>2453</v>
      </c>
      <c r="F1323" s="2" t="s">
        <v>4682</v>
      </c>
    </row>
    <row r="1324" spans="1:6" hidden="1" x14ac:dyDescent="0.25">
      <c r="A1324" s="2" t="s">
        <v>517</v>
      </c>
      <c r="B1324" s="94" t="s">
        <v>10</v>
      </c>
      <c r="C1324" s="2" t="s">
        <v>3129</v>
      </c>
      <c r="D1324" s="96">
        <v>80.8</v>
      </c>
      <c r="E1324" s="94" t="s">
        <v>2453</v>
      </c>
      <c r="F1324" s="2" t="s">
        <v>4682</v>
      </c>
    </row>
    <row r="1325" spans="1:6" hidden="1" x14ac:dyDescent="0.25">
      <c r="A1325" s="2" t="s">
        <v>151</v>
      </c>
      <c r="B1325" s="94" t="s">
        <v>10</v>
      </c>
      <c r="C1325" s="2" t="s">
        <v>3130</v>
      </c>
      <c r="D1325" s="96">
        <v>93.96</v>
      </c>
      <c r="E1325" s="94" t="s">
        <v>2453</v>
      </c>
      <c r="F1325" s="2" t="s">
        <v>4682</v>
      </c>
    </row>
    <row r="1326" spans="1:6" hidden="1" x14ac:dyDescent="0.25">
      <c r="A1326" s="2" t="s">
        <v>518</v>
      </c>
      <c r="B1326" s="94" t="s">
        <v>10</v>
      </c>
      <c r="C1326" s="2" t="s">
        <v>3130</v>
      </c>
      <c r="D1326" s="96">
        <v>84.3</v>
      </c>
      <c r="E1326" s="94" t="s">
        <v>2453</v>
      </c>
      <c r="F1326" s="2" t="s">
        <v>4682</v>
      </c>
    </row>
    <row r="1327" spans="1:6" hidden="1" x14ac:dyDescent="0.25">
      <c r="A1327" s="2" t="s">
        <v>152</v>
      </c>
      <c r="B1327" s="94" t="s">
        <v>10</v>
      </c>
      <c r="C1327" s="2" t="s">
        <v>3131</v>
      </c>
      <c r="D1327" s="96">
        <v>96.279999999999987</v>
      </c>
      <c r="E1327" s="94" t="s">
        <v>2453</v>
      </c>
      <c r="F1327" s="2" t="s">
        <v>4682</v>
      </c>
    </row>
    <row r="1328" spans="1:6" hidden="1" x14ac:dyDescent="0.25">
      <c r="A1328" s="2" t="s">
        <v>519</v>
      </c>
      <c r="B1328" s="94" t="s">
        <v>10</v>
      </c>
      <c r="C1328" s="2" t="s">
        <v>3131</v>
      </c>
      <c r="D1328" s="96">
        <v>87.8</v>
      </c>
      <c r="E1328" s="94" t="s">
        <v>2453</v>
      </c>
      <c r="F1328" s="2" t="s">
        <v>4682</v>
      </c>
    </row>
    <row r="1329" spans="1:6" hidden="1" x14ac:dyDescent="0.25">
      <c r="A1329" s="2" t="s">
        <v>153</v>
      </c>
      <c r="B1329" s="94" t="s">
        <v>10</v>
      </c>
      <c r="C1329" s="2" t="s">
        <v>3132</v>
      </c>
      <c r="D1329" s="96">
        <v>98.6</v>
      </c>
      <c r="E1329" s="94" t="s">
        <v>2453</v>
      </c>
      <c r="F1329" s="2" t="s">
        <v>4682</v>
      </c>
    </row>
    <row r="1330" spans="1:6" hidden="1" x14ac:dyDescent="0.25">
      <c r="A1330" s="2" t="s">
        <v>520</v>
      </c>
      <c r="B1330" s="94" t="s">
        <v>10</v>
      </c>
      <c r="C1330" s="2" t="s">
        <v>3132</v>
      </c>
      <c r="D1330" s="96">
        <v>91.3</v>
      </c>
      <c r="E1330" s="94" t="s">
        <v>2453</v>
      </c>
      <c r="F1330" s="2" t="s">
        <v>4682</v>
      </c>
    </row>
    <row r="1331" spans="1:6" hidden="1" x14ac:dyDescent="0.25">
      <c r="A1331" s="2" t="s">
        <v>154</v>
      </c>
      <c r="B1331" s="94" t="s">
        <v>10</v>
      </c>
      <c r="C1331" s="2" t="s">
        <v>3133</v>
      </c>
      <c r="D1331" s="96">
        <v>103.24</v>
      </c>
      <c r="E1331" s="94" t="s">
        <v>2453</v>
      </c>
      <c r="F1331" s="2" t="s">
        <v>4682</v>
      </c>
    </row>
    <row r="1332" spans="1:6" hidden="1" x14ac:dyDescent="0.25">
      <c r="A1332" s="2" t="s">
        <v>521</v>
      </c>
      <c r="B1332" s="94" t="s">
        <v>10</v>
      </c>
      <c r="C1332" s="2" t="s">
        <v>3133</v>
      </c>
      <c r="D1332" s="96">
        <v>94.8</v>
      </c>
      <c r="E1332" s="94" t="s">
        <v>2453</v>
      </c>
      <c r="F1332" s="2" t="s">
        <v>4682</v>
      </c>
    </row>
    <row r="1333" spans="1:6" hidden="1" x14ac:dyDescent="0.25">
      <c r="A1333" s="2" t="s">
        <v>155</v>
      </c>
      <c r="B1333" s="94" t="s">
        <v>10</v>
      </c>
      <c r="C1333" s="2" t="s">
        <v>3134</v>
      </c>
      <c r="D1333" s="96">
        <v>105.55999999999999</v>
      </c>
      <c r="E1333" s="94" t="s">
        <v>2453</v>
      </c>
      <c r="F1333" s="2" t="s">
        <v>4682</v>
      </c>
    </row>
    <row r="1334" spans="1:6" hidden="1" x14ac:dyDescent="0.25">
      <c r="A1334" s="2" t="s">
        <v>522</v>
      </c>
      <c r="B1334" s="94" t="s">
        <v>10</v>
      </c>
      <c r="C1334" s="2" t="s">
        <v>3134</v>
      </c>
      <c r="D1334" s="96">
        <v>97.199999999999989</v>
      </c>
      <c r="E1334" s="94" t="s">
        <v>2453</v>
      </c>
      <c r="F1334" s="2" t="s">
        <v>4682</v>
      </c>
    </row>
    <row r="1335" spans="1:6" hidden="1" x14ac:dyDescent="0.25">
      <c r="A1335" s="2" t="s">
        <v>156</v>
      </c>
      <c r="B1335" s="94" t="s">
        <v>10</v>
      </c>
      <c r="C1335" s="2" t="s">
        <v>3135</v>
      </c>
      <c r="D1335" s="96">
        <v>107.88</v>
      </c>
      <c r="E1335" s="94" t="s">
        <v>2453</v>
      </c>
      <c r="F1335" s="2" t="s">
        <v>4682</v>
      </c>
    </row>
    <row r="1336" spans="1:6" hidden="1" x14ac:dyDescent="0.25">
      <c r="A1336" s="2" t="s">
        <v>523</v>
      </c>
      <c r="B1336" s="94" t="s">
        <v>10</v>
      </c>
      <c r="C1336" s="2" t="s">
        <v>3135</v>
      </c>
      <c r="D1336" s="96">
        <v>99.5</v>
      </c>
      <c r="E1336" s="94" t="s">
        <v>2453</v>
      </c>
      <c r="F1336" s="2" t="s">
        <v>4682</v>
      </c>
    </row>
    <row r="1337" spans="1:6" hidden="1" x14ac:dyDescent="0.25">
      <c r="A1337" s="2" t="s">
        <v>157</v>
      </c>
      <c r="B1337" s="94" t="s">
        <v>10</v>
      </c>
      <c r="C1337" s="2" t="s">
        <v>3136</v>
      </c>
      <c r="D1337" s="96">
        <v>111.35999999999999</v>
      </c>
      <c r="E1337" s="94" t="s">
        <v>2453</v>
      </c>
      <c r="F1337" s="2" t="s">
        <v>4682</v>
      </c>
    </row>
    <row r="1338" spans="1:6" hidden="1" x14ac:dyDescent="0.25">
      <c r="A1338" s="2" t="s">
        <v>524</v>
      </c>
      <c r="B1338" s="94" t="s">
        <v>10</v>
      </c>
      <c r="C1338" s="2" t="s">
        <v>3136</v>
      </c>
      <c r="D1338" s="96">
        <v>103</v>
      </c>
      <c r="E1338" s="94" t="s">
        <v>2453</v>
      </c>
      <c r="F1338" s="2" t="s">
        <v>4682</v>
      </c>
    </row>
    <row r="1339" spans="1:6" hidden="1" x14ac:dyDescent="0.25">
      <c r="A1339" s="2" t="s">
        <v>158</v>
      </c>
      <c r="B1339" s="94" t="s">
        <v>10</v>
      </c>
      <c r="C1339" s="2" t="s">
        <v>3137</v>
      </c>
      <c r="D1339" s="96">
        <v>114.83999999999999</v>
      </c>
      <c r="E1339" s="94" t="s">
        <v>2453</v>
      </c>
      <c r="F1339" s="2" t="s">
        <v>4682</v>
      </c>
    </row>
    <row r="1340" spans="1:6" hidden="1" x14ac:dyDescent="0.25">
      <c r="A1340" s="2" t="s">
        <v>525</v>
      </c>
      <c r="B1340" s="94" t="s">
        <v>10</v>
      </c>
      <c r="C1340" s="2" t="s">
        <v>3137</v>
      </c>
      <c r="D1340" s="96">
        <v>106.5</v>
      </c>
      <c r="E1340" s="94" t="s">
        <v>2453</v>
      </c>
      <c r="F1340" s="2" t="s">
        <v>4682</v>
      </c>
    </row>
    <row r="1341" spans="1:6" hidden="1" x14ac:dyDescent="0.25">
      <c r="A1341" s="2" t="s">
        <v>159</v>
      </c>
      <c r="B1341" s="94" t="s">
        <v>10</v>
      </c>
      <c r="C1341" s="2" t="s">
        <v>3138</v>
      </c>
      <c r="D1341" s="96">
        <v>117.16</v>
      </c>
      <c r="E1341" s="94" t="s">
        <v>2453</v>
      </c>
      <c r="F1341" s="2" t="s">
        <v>4682</v>
      </c>
    </row>
    <row r="1342" spans="1:6" hidden="1" x14ac:dyDescent="0.25">
      <c r="A1342" s="2" t="s">
        <v>526</v>
      </c>
      <c r="B1342" s="94" t="s">
        <v>10</v>
      </c>
      <c r="C1342" s="2" t="s">
        <v>3138</v>
      </c>
      <c r="D1342" s="96">
        <v>110</v>
      </c>
      <c r="E1342" s="94" t="s">
        <v>2453</v>
      </c>
      <c r="F1342" s="2" t="s">
        <v>4682</v>
      </c>
    </row>
    <row r="1343" spans="1:6" hidden="1" x14ac:dyDescent="0.25">
      <c r="A1343" s="2" t="s">
        <v>160</v>
      </c>
      <c r="B1343" s="94" t="s">
        <v>10</v>
      </c>
      <c r="C1343" s="2" t="s">
        <v>3139</v>
      </c>
      <c r="D1343" s="96">
        <v>121.8</v>
      </c>
      <c r="E1343" s="94" t="s">
        <v>2453</v>
      </c>
      <c r="F1343" s="2" t="s">
        <v>4682</v>
      </c>
    </row>
    <row r="1344" spans="1:6" hidden="1" x14ac:dyDescent="0.25">
      <c r="A1344" s="2" t="s">
        <v>527</v>
      </c>
      <c r="B1344" s="94" t="s">
        <v>10</v>
      </c>
      <c r="C1344" s="2" t="s">
        <v>3139</v>
      </c>
      <c r="D1344" s="96">
        <v>113.5</v>
      </c>
      <c r="E1344" s="94" t="s">
        <v>2453</v>
      </c>
      <c r="F1344" s="2" t="s">
        <v>4682</v>
      </c>
    </row>
    <row r="1345" spans="1:6" hidden="1" x14ac:dyDescent="0.25">
      <c r="A1345" s="2" t="s">
        <v>161</v>
      </c>
      <c r="B1345" s="94" t="s">
        <v>10</v>
      </c>
      <c r="C1345" s="2" t="s">
        <v>3140</v>
      </c>
      <c r="D1345" s="96">
        <v>124.11999999999999</v>
      </c>
      <c r="E1345" s="94" t="s">
        <v>2453</v>
      </c>
      <c r="F1345" s="2" t="s">
        <v>4682</v>
      </c>
    </row>
    <row r="1346" spans="1:6" hidden="1" x14ac:dyDescent="0.25">
      <c r="A1346" s="2" t="s">
        <v>528</v>
      </c>
      <c r="B1346" s="94" t="s">
        <v>10</v>
      </c>
      <c r="C1346" s="2" t="s">
        <v>3140</v>
      </c>
      <c r="D1346" s="96">
        <v>115.89999999999999</v>
      </c>
      <c r="E1346" s="94" t="s">
        <v>2453</v>
      </c>
      <c r="F1346" s="2" t="s">
        <v>4682</v>
      </c>
    </row>
    <row r="1347" spans="1:6" hidden="1" x14ac:dyDescent="0.25">
      <c r="A1347" s="2" t="s">
        <v>162</v>
      </c>
      <c r="B1347" s="94" t="s">
        <v>10</v>
      </c>
      <c r="C1347" s="2" t="s">
        <v>3141</v>
      </c>
      <c r="D1347" s="96">
        <v>127.6</v>
      </c>
      <c r="E1347" s="94" t="s">
        <v>2453</v>
      </c>
      <c r="F1347" s="2" t="s">
        <v>4682</v>
      </c>
    </row>
    <row r="1348" spans="1:6" hidden="1" x14ac:dyDescent="0.25">
      <c r="A1348" s="2" t="s">
        <v>529</v>
      </c>
      <c r="B1348" s="94" t="s">
        <v>10</v>
      </c>
      <c r="C1348" s="2" t="s">
        <v>3141</v>
      </c>
      <c r="D1348" s="96">
        <v>119.39999999999999</v>
      </c>
      <c r="E1348" s="94" t="s">
        <v>2453</v>
      </c>
      <c r="F1348" s="2" t="s">
        <v>4682</v>
      </c>
    </row>
    <row r="1349" spans="1:6" hidden="1" x14ac:dyDescent="0.25">
      <c r="A1349" s="2" t="s">
        <v>163</v>
      </c>
      <c r="B1349" s="94" t="s">
        <v>10</v>
      </c>
      <c r="C1349" s="2" t="s">
        <v>3142</v>
      </c>
      <c r="D1349" s="96">
        <v>131.07999999999998</v>
      </c>
      <c r="E1349" s="94" t="s">
        <v>2453</v>
      </c>
      <c r="F1349" s="2" t="s">
        <v>4682</v>
      </c>
    </row>
    <row r="1350" spans="1:6" hidden="1" x14ac:dyDescent="0.25">
      <c r="A1350" s="2" t="s">
        <v>530</v>
      </c>
      <c r="B1350" s="94" t="s">
        <v>10</v>
      </c>
      <c r="C1350" s="2" t="s">
        <v>3142</v>
      </c>
      <c r="D1350" s="96">
        <v>122.89999999999999</v>
      </c>
      <c r="E1350" s="94" t="s">
        <v>2453</v>
      </c>
      <c r="F1350" s="2" t="s">
        <v>4682</v>
      </c>
    </row>
    <row r="1351" spans="1:6" hidden="1" x14ac:dyDescent="0.25">
      <c r="A1351" s="2" t="s">
        <v>164</v>
      </c>
      <c r="B1351" s="94" t="s">
        <v>10</v>
      </c>
      <c r="C1351" s="2" t="s">
        <v>3143</v>
      </c>
      <c r="D1351" s="96">
        <v>134.56</v>
      </c>
      <c r="E1351" s="94" t="s">
        <v>2453</v>
      </c>
      <c r="F1351" s="2" t="s">
        <v>4682</v>
      </c>
    </row>
    <row r="1352" spans="1:6" hidden="1" x14ac:dyDescent="0.25">
      <c r="A1352" s="2" t="s">
        <v>531</v>
      </c>
      <c r="B1352" s="94" t="s">
        <v>10</v>
      </c>
      <c r="C1352" s="2" t="s">
        <v>3143</v>
      </c>
      <c r="D1352" s="96">
        <v>125.19999999999999</v>
      </c>
      <c r="E1352" s="94" t="s">
        <v>2453</v>
      </c>
      <c r="F1352" s="2" t="s">
        <v>4682</v>
      </c>
    </row>
    <row r="1353" spans="1:6" hidden="1" x14ac:dyDescent="0.25">
      <c r="A1353" s="2" t="s">
        <v>165</v>
      </c>
      <c r="B1353" s="94" t="s">
        <v>10</v>
      </c>
      <c r="C1353" s="2" t="s">
        <v>3144</v>
      </c>
      <c r="D1353" s="96">
        <v>136.88</v>
      </c>
      <c r="E1353" s="94" t="s">
        <v>2453</v>
      </c>
      <c r="F1353" s="2" t="s">
        <v>4682</v>
      </c>
    </row>
    <row r="1354" spans="1:6" hidden="1" x14ac:dyDescent="0.25">
      <c r="A1354" s="2" t="s">
        <v>532</v>
      </c>
      <c r="B1354" s="94" t="s">
        <v>10</v>
      </c>
      <c r="C1354" s="2" t="s">
        <v>3144</v>
      </c>
      <c r="D1354" s="96">
        <v>128.69999999999999</v>
      </c>
      <c r="E1354" s="94" t="s">
        <v>2453</v>
      </c>
      <c r="F1354" s="2" t="s">
        <v>4682</v>
      </c>
    </row>
    <row r="1355" spans="1:6" hidden="1" x14ac:dyDescent="0.25">
      <c r="A1355" s="2" t="s">
        <v>166</v>
      </c>
      <c r="B1355" s="94" t="s">
        <v>10</v>
      </c>
      <c r="C1355" s="2" t="s">
        <v>3145</v>
      </c>
      <c r="D1355" s="96">
        <v>140.35999999999999</v>
      </c>
      <c r="E1355" s="94" t="s">
        <v>2453</v>
      </c>
      <c r="F1355" s="2" t="s">
        <v>4682</v>
      </c>
    </row>
    <row r="1356" spans="1:6" hidden="1" x14ac:dyDescent="0.25">
      <c r="A1356" s="2" t="s">
        <v>533</v>
      </c>
      <c r="B1356" s="94" t="s">
        <v>10</v>
      </c>
      <c r="C1356" s="2" t="s">
        <v>3145</v>
      </c>
      <c r="D1356" s="96">
        <v>132.29999999999998</v>
      </c>
      <c r="E1356" s="94" t="s">
        <v>2453</v>
      </c>
      <c r="F1356" s="2" t="s">
        <v>4682</v>
      </c>
    </row>
    <row r="1357" spans="1:6" hidden="1" x14ac:dyDescent="0.25">
      <c r="A1357" s="2" t="s">
        <v>167</v>
      </c>
      <c r="B1357" s="94" t="s">
        <v>10</v>
      </c>
      <c r="C1357" s="2" t="s">
        <v>3146</v>
      </c>
      <c r="D1357" s="96">
        <v>142.67999999999998</v>
      </c>
      <c r="E1357" s="94" t="s">
        <v>2453</v>
      </c>
      <c r="F1357" s="2" t="s">
        <v>4682</v>
      </c>
    </row>
    <row r="1358" spans="1:6" hidden="1" x14ac:dyDescent="0.25">
      <c r="A1358" s="2" t="s">
        <v>534</v>
      </c>
      <c r="B1358" s="94" t="s">
        <v>10</v>
      </c>
      <c r="C1358" s="2" t="s">
        <v>3146</v>
      </c>
      <c r="D1358" s="96">
        <v>134.6</v>
      </c>
      <c r="E1358" s="94" t="s">
        <v>2453</v>
      </c>
      <c r="F1358" s="2" t="s">
        <v>4682</v>
      </c>
    </row>
    <row r="1359" spans="1:6" hidden="1" x14ac:dyDescent="0.25">
      <c r="A1359" s="2" t="s">
        <v>168</v>
      </c>
      <c r="B1359" s="94" t="s">
        <v>10</v>
      </c>
      <c r="C1359" s="2" t="s">
        <v>3147</v>
      </c>
      <c r="D1359" s="96">
        <v>145</v>
      </c>
      <c r="E1359" s="94" t="s">
        <v>2453</v>
      </c>
      <c r="F1359" s="2" t="s">
        <v>4682</v>
      </c>
    </row>
    <row r="1360" spans="1:6" hidden="1" x14ac:dyDescent="0.25">
      <c r="A1360" s="2" t="s">
        <v>535</v>
      </c>
      <c r="B1360" s="94" t="s">
        <v>10</v>
      </c>
      <c r="C1360" s="2" t="s">
        <v>3147</v>
      </c>
      <c r="D1360" s="96">
        <v>138.1</v>
      </c>
      <c r="E1360" s="94" t="s">
        <v>2453</v>
      </c>
      <c r="F1360" s="2" t="s">
        <v>4682</v>
      </c>
    </row>
    <row r="1361" spans="1:6" hidden="1" x14ac:dyDescent="0.25">
      <c r="A1361" s="2" t="s">
        <v>169</v>
      </c>
      <c r="B1361" s="94" t="s">
        <v>10</v>
      </c>
      <c r="C1361" s="2" t="s">
        <v>3148</v>
      </c>
      <c r="D1361" s="96">
        <v>149.63999999999999</v>
      </c>
      <c r="E1361" s="94" t="s">
        <v>2453</v>
      </c>
      <c r="F1361" s="2" t="s">
        <v>4682</v>
      </c>
    </row>
    <row r="1362" spans="1:6" hidden="1" x14ac:dyDescent="0.25">
      <c r="A1362" s="2" t="s">
        <v>536</v>
      </c>
      <c r="B1362" s="94" t="s">
        <v>10</v>
      </c>
      <c r="C1362" s="2" t="s">
        <v>3148</v>
      </c>
      <c r="D1362" s="96">
        <v>141.6</v>
      </c>
      <c r="E1362" s="94" t="s">
        <v>2453</v>
      </c>
      <c r="F1362" s="2" t="s">
        <v>4682</v>
      </c>
    </row>
    <row r="1363" spans="1:6" hidden="1" x14ac:dyDescent="0.25">
      <c r="A1363" s="2" t="s">
        <v>170</v>
      </c>
      <c r="B1363" s="94" t="s">
        <v>10</v>
      </c>
      <c r="C1363" s="2" t="s">
        <v>3149</v>
      </c>
      <c r="D1363" s="96">
        <v>151.95999999999998</v>
      </c>
      <c r="E1363" s="94" t="s">
        <v>2453</v>
      </c>
      <c r="F1363" s="2" t="s">
        <v>4682</v>
      </c>
    </row>
    <row r="1364" spans="1:6" hidden="1" x14ac:dyDescent="0.25">
      <c r="A1364" s="2" t="s">
        <v>537</v>
      </c>
      <c r="B1364" s="94" t="s">
        <v>10</v>
      </c>
      <c r="C1364" s="2" t="s">
        <v>3149</v>
      </c>
      <c r="D1364" s="96">
        <v>144</v>
      </c>
      <c r="E1364" s="94" t="s">
        <v>2453</v>
      </c>
      <c r="F1364" s="2" t="s">
        <v>4682</v>
      </c>
    </row>
    <row r="1365" spans="1:6" hidden="1" x14ac:dyDescent="0.25">
      <c r="A1365" s="2" t="s">
        <v>171</v>
      </c>
      <c r="B1365" s="94" t="s">
        <v>10</v>
      </c>
      <c r="C1365" s="2" t="s">
        <v>3150</v>
      </c>
      <c r="D1365" s="96">
        <v>154.28</v>
      </c>
      <c r="E1365" s="94" t="s">
        <v>2453</v>
      </c>
      <c r="F1365" s="2" t="s">
        <v>4682</v>
      </c>
    </row>
    <row r="1366" spans="1:6" hidden="1" x14ac:dyDescent="0.25">
      <c r="A1366" s="2" t="s">
        <v>538</v>
      </c>
      <c r="B1366" s="94" t="s">
        <v>10</v>
      </c>
      <c r="C1366" s="2" t="s">
        <v>3150</v>
      </c>
      <c r="D1366" s="96">
        <v>146.29999999999998</v>
      </c>
      <c r="E1366" s="94" t="s">
        <v>2453</v>
      </c>
      <c r="F1366" s="2" t="s">
        <v>4682</v>
      </c>
    </row>
    <row r="1367" spans="1:6" hidden="1" x14ac:dyDescent="0.25">
      <c r="A1367" s="2" t="s">
        <v>172</v>
      </c>
      <c r="B1367" s="94" t="s">
        <v>10</v>
      </c>
      <c r="C1367" s="2" t="s">
        <v>3151</v>
      </c>
      <c r="D1367" s="96">
        <v>157.76</v>
      </c>
      <c r="E1367" s="94" t="s">
        <v>2453</v>
      </c>
      <c r="F1367" s="2" t="s">
        <v>4682</v>
      </c>
    </row>
    <row r="1368" spans="1:6" hidden="1" x14ac:dyDescent="0.25">
      <c r="A1368" s="2" t="s">
        <v>539</v>
      </c>
      <c r="B1368" s="94" t="s">
        <v>10</v>
      </c>
      <c r="C1368" s="2" t="s">
        <v>3151</v>
      </c>
      <c r="D1368" s="96">
        <v>149.79999999999998</v>
      </c>
      <c r="E1368" s="94" t="s">
        <v>2453</v>
      </c>
      <c r="F1368" s="2" t="s">
        <v>4682</v>
      </c>
    </row>
    <row r="1369" spans="1:6" hidden="1" x14ac:dyDescent="0.25">
      <c r="A1369" s="2" t="s">
        <v>173</v>
      </c>
      <c r="B1369" s="94" t="s">
        <v>10</v>
      </c>
      <c r="C1369" s="2" t="s">
        <v>3152</v>
      </c>
      <c r="D1369" s="96">
        <v>160.07999999999998</v>
      </c>
      <c r="E1369" s="94" t="s">
        <v>2453</v>
      </c>
      <c r="F1369" s="2" t="s">
        <v>4682</v>
      </c>
    </row>
    <row r="1370" spans="1:6" hidden="1" x14ac:dyDescent="0.25">
      <c r="A1370" s="2" t="s">
        <v>174</v>
      </c>
      <c r="B1370" s="94" t="s">
        <v>10</v>
      </c>
      <c r="C1370" s="2" t="s">
        <v>3153</v>
      </c>
      <c r="D1370" s="96">
        <v>162.39999999999998</v>
      </c>
      <c r="E1370" s="94" t="s">
        <v>2453</v>
      </c>
      <c r="F1370" s="2" t="s">
        <v>4682</v>
      </c>
    </row>
    <row r="1371" spans="1:6" hidden="1" x14ac:dyDescent="0.25">
      <c r="A1371" s="2" t="s">
        <v>175</v>
      </c>
      <c r="B1371" s="94" t="s">
        <v>10</v>
      </c>
      <c r="C1371" s="2" t="s">
        <v>3154</v>
      </c>
      <c r="D1371" s="96">
        <v>165.88</v>
      </c>
      <c r="E1371" s="94" t="s">
        <v>2453</v>
      </c>
      <c r="F1371" s="2" t="s">
        <v>4682</v>
      </c>
    </row>
    <row r="1372" spans="1:6" hidden="1" x14ac:dyDescent="0.25">
      <c r="A1372" s="2" t="s">
        <v>176</v>
      </c>
      <c r="B1372" s="94" t="s">
        <v>10</v>
      </c>
      <c r="C1372" s="2" t="s">
        <v>3155</v>
      </c>
      <c r="D1372" s="96">
        <v>169.35999999999999</v>
      </c>
      <c r="E1372" s="94" t="s">
        <v>2453</v>
      </c>
      <c r="F1372" s="2" t="s">
        <v>4682</v>
      </c>
    </row>
    <row r="1373" spans="1:6" hidden="1" x14ac:dyDescent="0.25">
      <c r="A1373" s="2" t="s">
        <v>177</v>
      </c>
      <c r="B1373" s="94" t="s">
        <v>10</v>
      </c>
      <c r="C1373" s="2" t="s">
        <v>3156</v>
      </c>
      <c r="D1373" s="96">
        <v>172.83999999999997</v>
      </c>
      <c r="E1373" s="94" t="s">
        <v>2453</v>
      </c>
      <c r="F1373" s="2" t="s">
        <v>4682</v>
      </c>
    </row>
    <row r="1374" spans="1:6" hidden="1" x14ac:dyDescent="0.25">
      <c r="A1374" s="2" t="s">
        <v>178</v>
      </c>
      <c r="B1374" s="94" t="s">
        <v>10</v>
      </c>
      <c r="C1374" s="2" t="s">
        <v>3157</v>
      </c>
      <c r="D1374" s="96">
        <v>175.16</v>
      </c>
      <c r="E1374" s="94" t="s">
        <v>2453</v>
      </c>
      <c r="F1374" s="2" t="s">
        <v>4682</v>
      </c>
    </row>
    <row r="1375" spans="1:6" hidden="1" x14ac:dyDescent="0.25">
      <c r="A1375" s="2" t="s">
        <v>179</v>
      </c>
      <c r="B1375" s="94" t="s">
        <v>10</v>
      </c>
      <c r="C1375" s="2" t="s">
        <v>3158</v>
      </c>
      <c r="D1375" s="96">
        <v>178.64</v>
      </c>
      <c r="E1375" s="94" t="s">
        <v>2453</v>
      </c>
      <c r="F1375" s="2" t="s">
        <v>4682</v>
      </c>
    </row>
    <row r="1376" spans="1:6" hidden="1" x14ac:dyDescent="0.25">
      <c r="A1376" s="2" t="s">
        <v>180</v>
      </c>
      <c r="B1376" s="94" t="s">
        <v>10</v>
      </c>
      <c r="C1376" s="2" t="s">
        <v>3159</v>
      </c>
      <c r="D1376" s="96">
        <v>180.95999999999998</v>
      </c>
      <c r="E1376" s="94" t="s">
        <v>2453</v>
      </c>
      <c r="F1376" s="2" t="s">
        <v>4682</v>
      </c>
    </row>
    <row r="1377" spans="1:6" hidden="1" x14ac:dyDescent="0.25">
      <c r="A1377" s="2" t="s">
        <v>181</v>
      </c>
      <c r="B1377" s="94" t="s">
        <v>10</v>
      </c>
      <c r="C1377" s="2" t="s">
        <v>3160</v>
      </c>
      <c r="D1377" s="96">
        <v>183.28</v>
      </c>
      <c r="E1377" s="94" t="s">
        <v>2453</v>
      </c>
      <c r="F1377" s="2" t="s">
        <v>4682</v>
      </c>
    </row>
    <row r="1378" spans="1:6" hidden="1" x14ac:dyDescent="0.25">
      <c r="A1378" s="2" t="s">
        <v>182</v>
      </c>
      <c r="B1378" s="94" t="s">
        <v>10</v>
      </c>
      <c r="C1378" s="2" t="s">
        <v>3161</v>
      </c>
      <c r="D1378" s="96">
        <v>187.92</v>
      </c>
      <c r="E1378" s="94" t="s">
        <v>2453</v>
      </c>
      <c r="F1378" s="2" t="s">
        <v>4682</v>
      </c>
    </row>
    <row r="1379" spans="1:6" hidden="1" x14ac:dyDescent="0.25">
      <c r="A1379" s="2" t="s">
        <v>183</v>
      </c>
      <c r="B1379" s="94" t="s">
        <v>10</v>
      </c>
      <c r="C1379" s="2" t="s">
        <v>3162</v>
      </c>
      <c r="D1379" s="96">
        <v>190.23999999999998</v>
      </c>
      <c r="E1379" s="94" t="s">
        <v>2453</v>
      </c>
      <c r="F1379" s="2" t="s">
        <v>4682</v>
      </c>
    </row>
    <row r="1380" spans="1:6" hidden="1" x14ac:dyDescent="0.25">
      <c r="A1380" s="2" t="s">
        <v>184</v>
      </c>
      <c r="B1380" s="94" t="s">
        <v>10</v>
      </c>
      <c r="C1380" s="2" t="s">
        <v>3163</v>
      </c>
      <c r="D1380" s="96">
        <v>191.39999999999998</v>
      </c>
      <c r="E1380" s="94" t="s">
        <v>2453</v>
      </c>
      <c r="F1380" s="2" t="s">
        <v>4682</v>
      </c>
    </row>
    <row r="1381" spans="1:6" hidden="1" x14ac:dyDescent="0.25">
      <c r="A1381" s="2" t="s">
        <v>185</v>
      </c>
      <c r="B1381" s="94" t="s">
        <v>10</v>
      </c>
      <c r="C1381" s="2" t="s">
        <v>3164</v>
      </c>
      <c r="D1381" s="96">
        <v>45.239999999999995</v>
      </c>
      <c r="E1381" s="94" t="s">
        <v>2453</v>
      </c>
      <c r="F1381" s="2" t="s">
        <v>4682</v>
      </c>
    </row>
    <row r="1382" spans="1:6" hidden="1" x14ac:dyDescent="0.25">
      <c r="A1382" s="2" t="s">
        <v>540</v>
      </c>
      <c r="B1382" s="94" t="s">
        <v>10</v>
      </c>
      <c r="C1382" s="2" t="s">
        <v>3164</v>
      </c>
      <c r="D1382" s="96">
        <v>52.7</v>
      </c>
      <c r="E1382" s="94" t="s">
        <v>2453</v>
      </c>
      <c r="F1382" s="2" t="s">
        <v>4682</v>
      </c>
    </row>
    <row r="1383" spans="1:6" hidden="1" x14ac:dyDescent="0.25">
      <c r="A1383" s="2" t="s">
        <v>186</v>
      </c>
      <c r="B1383" s="94" t="s">
        <v>10</v>
      </c>
      <c r="C1383" s="2" t="s">
        <v>3165</v>
      </c>
      <c r="D1383" s="96">
        <v>48.72</v>
      </c>
      <c r="E1383" s="94" t="s">
        <v>2453</v>
      </c>
      <c r="F1383" s="2" t="s">
        <v>4682</v>
      </c>
    </row>
    <row r="1384" spans="1:6" hidden="1" x14ac:dyDescent="0.25">
      <c r="A1384" s="2" t="s">
        <v>541</v>
      </c>
      <c r="B1384" s="94" t="s">
        <v>10</v>
      </c>
      <c r="C1384" s="2" t="s">
        <v>3165</v>
      </c>
      <c r="D1384" s="96">
        <v>55</v>
      </c>
      <c r="E1384" s="94" t="s">
        <v>2453</v>
      </c>
      <c r="F1384" s="2" t="s">
        <v>4682</v>
      </c>
    </row>
    <row r="1385" spans="1:6" hidden="1" x14ac:dyDescent="0.25">
      <c r="A1385" s="2" t="s">
        <v>187</v>
      </c>
      <c r="B1385" s="94" t="s">
        <v>10</v>
      </c>
      <c r="C1385" s="2" t="s">
        <v>3166</v>
      </c>
      <c r="D1385" s="96">
        <v>52.199999999999996</v>
      </c>
      <c r="E1385" s="94" t="s">
        <v>2453</v>
      </c>
      <c r="F1385" s="2" t="s">
        <v>4682</v>
      </c>
    </row>
    <row r="1386" spans="1:6" hidden="1" x14ac:dyDescent="0.25">
      <c r="A1386" s="2" t="s">
        <v>542</v>
      </c>
      <c r="B1386" s="94" t="s">
        <v>10</v>
      </c>
      <c r="C1386" s="2" t="s">
        <v>3166</v>
      </c>
      <c r="D1386" s="96">
        <v>59.7</v>
      </c>
      <c r="E1386" s="94" t="s">
        <v>2453</v>
      </c>
      <c r="F1386" s="2" t="s">
        <v>4682</v>
      </c>
    </row>
    <row r="1387" spans="1:6" hidden="1" x14ac:dyDescent="0.25">
      <c r="A1387" s="2" t="s">
        <v>188</v>
      </c>
      <c r="B1387" s="94" t="s">
        <v>10</v>
      </c>
      <c r="C1387" s="2" t="s">
        <v>3167</v>
      </c>
      <c r="D1387" s="96">
        <v>54.519999999999996</v>
      </c>
      <c r="E1387" s="94" t="s">
        <v>2453</v>
      </c>
      <c r="F1387" s="2" t="s">
        <v>4682</v>
      </c>
    </row>
    <row r="1388" spans="1:6" hidden="1" x14ac:dyDescent="0.25">
      <c r="A1388" s="2" t="s">
        <v>543</v>
      </c>
      <c r="B1388" s="94" t="s">
        <v>10</v>
      </c>
      <c r="C1388" s="2" t="s">
        <v>3167</v>
      </c>
      <c r="D1388" s="96">
        <v>62.1</v>
      </c>
      <c r="E1388" s="94" t="s">
        <v>2453</v>
      </c>
      <c r="F1388" s="2" t="s">
        <v>4682</v>
      </c>
    </row>
    <row r="1389" spans="1:6" hidden="1" x14ac:dyDescent="0.25">
      <c r="A1389" s="2" t="s">
        <v>189</v>
      </c>
      <c r="B1389" s="94" t="s">
        <v>10</v>
      </c>
      <c r="C1389" s="2" t="s">
        <v>3168</v>
      </c>
      <c r="D1389" s="96">
        <v>56.839999999999996</v>
      </c>
      <c r="E1389" s="94" t="s">
        <v>2453</v>
      </c>
      <c r="F1389" s="2" t="s">
        <v>4682</v>
      </c>
    </row>
    <row r="1390" spans="1:6" hidden="1" x14ac:dyDescent="0.25">
      <c r="A1390" s="2" t="s">
        <v>544</v>
      </c>
      <c r="B1390" s="94" t="s">
        <v>10</v>
      </c>
      <c r="C1390" s="2" t="s">
        <v>3168</v>
      </c>
      <c r="D1390" s="96">
        <v>64.399999999999991</v>
      </c>
      <c r="E1390" s="94" t="s">
        <v>2453</v>
      </c>
      <c r="F1390" s="2" t="s">
        <v>4682</v>
      </c>
    </row>
    <row r="1391" spans="1:6" hidden="1" x14ac:dyDescent="0.25">
      <c r="A1391" s="2" t="s">
        <v>190</v>
      </c>
      <c r="B1391" s="94" t="s">
        <v>10</v>
      </c>
      <c r="C1391" s="2" t="s">
        <v>3169</v>
      </c>
      <c r="D1391" s="96">
        <v>60.319999999999993</v>
      </c>
      <c r="E1391" s="94" t="s">
        <v>2453</v>
      </c>
      <c r="F1391" s="2" t="s">
        <v>4682</v>
      </c>
    </row>
    <row r="1392" spans="1:6" hidden="1" x14ac:dyDescent="0.25">
      <c r="A1392" s="2" t="s">
        <v>545</v>
      </c>
      <c r="B1392" s="94" t="s">
        <v>10</v>
      </c>
      <c r="C1392" s="2" t="s">
        <v>3169</v>
      </c>
      <c r="D1392" s="96">
        <v>69.099999999999994</v>
      </c>
      <c r="E1392" s="94" t="s">
        <v>2453</v>
      </c>
      <c r="F1392" s="2" t="s">
        <v>4682</v>
      </c>
    </row>
    <row r="1393" spans="1:6" hidden="1" x14ac:dyDescent="0.25">
      <c r="A1393" s="2" t="s">
        <v>191</v>
      </c>
      <c r="B1393" s="94" t="s">
        <v>10</v>
      </c>
      <c r="C1393" s="2" t="s">
        <v>3170</v>
      </c>
      <c r="D1393" s="96">
        <v>89.32</v>
      </c>
      <c r="E1393" s="94" t="s">
        <v>2453</v>
      </c>
      <c r="F1393" s="2" t="s">
        <v>4682</v>
      </c>
    </row>
    <row r="1394" spans="1:6" hidden="1" x14ac:dyDescent="0.25">
      <c r="A1394" s="2" t="s">
        <v>546</v>
      </c>
      <c r="B1394" s="94" t="s">
        <v>10</v>
      </c>
      <c r="C1394" s="2" t="s">
        <v>3170</v>
      </c>
      <c r="D1394" s="96">
        <v>76.099999999999994</v>
      </c>
      <c r="E1394" s="94" t="s">
        <v>2453</v>
      </c>
      <c r="F1394" s="2" t="s">
        <v>4682</v>
      </c>
    </row>
    <row r="1395" spans="1:6" hidden="1" x14ac:dyDescent="0.25">
      <c r="A1395" s="2" t="s">
        <v>192</v>
      </c>
      <c r="B1395" s="94" t="s">
        <v>10</v>
      </c>
      <c r="C1395" s="2" t="s">
        <v>3171</v>
      </c>
      <c r="D1395" s="96">
        <v>92.8</v>
      </c>
      <c r="E1395" s="94" t="s">
        <v>2453</v>
      </c>
      <c r="F1395" s="2" t="s">
        <v>4682</v>
      </c>
    </row>
    <row r="1396" spans="1:6" hidden="1" x14ac:dyDescent="0.25">
      <c r="A1396" s="2" t="s">
        <v>547</v>
      </c>
      <c r="B1396" s="94" t="s">
        <v>10</v>
      </c>
      <c r="C1396" s="2" t="s">
        <v>3171</v>
      </c>
      <c r="D1396" s="96">
        <v>80.8</v>
      </c>
      <c r="E1396" s="94" t="s">
        <v>2453</v>
      </c>
      <c r="F1396" s="2" t="s">
        <v>4682</v>
      </c>
    </row>
    <row r="1397" spans="1:6" hidden="1" x14ac:dyDescent="0.25">
      <c r="A1397" s="2" t="s">
        <v>193</v>
      </c>
      <c r="B1397" s="94" t="s">
        <v>10</v>
      </c>
      <c r="C1397" s="2" t="s">
        <v>3172</v>
      </c>
      <c r="D1397" s="96">
        <v>97.44</v>
      </c>
      <c r="E1397" s="94" t="s">
        <v>2453</v>
      </c>
      <c r="F1397" s="2" t="s">
        <v>4682</v>
      </c>
    </row>
    <row r="1398" spans="1:6" hidden="1" x14ac:dyDescent="0.25">
      <c r="A1398" s="2" t="s">
        <v>548</v>
      </c>
      <c r="B1398" s="94" t="s">
        <v>10</v>
      </c>
      <c r="C1398" s="2" t="s">
        <v>3172</v>
      </c>
      <c r="D1398" s="96">
        <v>87.8</v>
      </c>
      <c r="E1398" s="94" t="s">
        <v>2453</v>
      </c>
      <c r="F1398" s="2" t="s">
        <v>4682</v>
      </c>
    </row>
    <row r="1399" spans="1:6" hidden="1" x14ac:dyDescent="0.25">
      <c r="A1399" s="2" t="s">
        <v>194</v>
      </c>
      <c r="B1399" s="94" t="s">
        <v>10</v>
      </c>
      <c r="C1399" s="2" t="s">
        <v>3173</v>
      </c>
      <c r="D1399" s="96">
        <v>99.759999999999991</v>
      </c>
      <c r="E1399" s="94" t="s">
        <v>2453</v>
      </c>
      <c r="F1399" s="2" t="s">
        <v>4682</v>
      </c>
    </row>
    <row r="1400" spans="1:6" hidden="1" x14ac:dyDescent="0.25">
      <c r="A1400" s="2" t="s">
        <v>549</v>
      </c>
      <c r="B1400" s="94" t="s">
        <v>10</v>
      </c>
      <c r="C1400" s="2" t="s">
        <v>3173</v>
      </c>
      <c r="D1400" s="96">
        <v>92.5</v>
      </c>
      <c r="E1400" s="94" t="s">
        <v>2453</v>
      </c>
      <c r="F1400" s="2" t="s">
        <v>4682</v>
      </c>
    </row>
    <row r="1401" spans="1:6" hidden="1" x14ac:dyDescent="0.25">
      <c r="A1401" s="2" t="s">
        <v>195</v>
      </c>
      <c r="B1401" s="94" t="s">
        <v>10</v>
      </c>
      <c r="C1401" s="2" t="s">
        <v>3174</v>
      </c>
      <c r="D1401" s="96">
        <v>104.39999999999999</v>
      </c>
      <c r="E1401" s="94" t="s">
        <v>2453</v>
      </c>
      <c r="F1401" s="2" t="s">
        <v>4682</v>
      </c>
    </row>
    <row r="1402" spans="1:6" hidden="1" x14ac:dyDescent="0.25">
      <c r="A1402" s="2" t="s">
        <v>550</v>
      </c>
      <c r="B1402" s="94" t="s">
        <v>10</v>
      </c>
      <c r="C1402" s="2" t="s">
        <v>3174</v>
      </c>
      <c r="D1402" s="96">
        <v>96</v>
      </c>
      <c r="E1402" s="94" t="s">
        <v>2453</v>
      </c>
      <c r="F1402" s="2" t="s">
        <v>4682</v>
      </c>
    </row>
    <row r="1403" spans="1:6" hidden="1" x14ac:dyDescent="0.25">
      <c r="A1403" s="2" t="s">
        <v>196</v>
      </c>
      <c r="B1403" s="94" t="s">
        <v>10</v>
      </c>
      <c r="C1403" s="2" t="s">
        <v>3175</v>
      </c>
      <c r="D1403" s="96">
        <v>109.03999999999999</v>
      </c>
      <c r="E1403" s="94" t="s">
        <v>2453</v>
      </c>
      <c r="F1403" s="2" t="s">
        <v>4682</v>
      </c>
    </row>
    <row r="1404" spans="1:6" hidden="1" x14ac:dyDescent="0.25">
      <c r="A1404" s="2" t="s">
        <v>551</v>
      </c>
      <c r="B1404" s="94" t="s">
        <v>10</v>
      </c>
      <c r="C1404" s="2" t="s">
        <v>3175</v>
      </c>
      <c r="D1404" s="96">
        <v>100.69999999999999</v>
      </c>
      <c r="E1404" s="94" t="s">
        <v>2453</v>
      </c>
      <c r="F1404" s="2" t="s">
        <v>4682</v>
      </c>
    </row>
    <row r="1405" spans="1:6" hidden="1" x14ac:dyDescent="0.25">
      <c r="A1405" s="2" t="s">
        <v>197</v>
      </c>
      <c r="B1405" s="94" t="s">
        <v>10</v>
      </c>
      <c r="C1405" s="2" t="s">
        <v>3176</v>
      </c>
      <c r="D1405" s="96">
        <v>112.52</v>
      </c>
      <c r="E1405" s="94" t="s">
        <v>2453</v>
      </c>
      <c r="F1405" s="2" t="s">
        <v>4682</v>
      </c>
    </row>
    <row r="1406" spans="1:6" hidden="1" x14ac:dyDescent="0.25">
      <c r="A1406" s="2" t="s">
        <v>552</v>
      </c>
      <c r="B1406" s="94" t="s">
        <v>10</v>
      </c>
      <c r="C1406" s="2" t="s">
        <v>3176</v>
      </c>
      <c r="D1406" s="96">
        <v>105.3</v>
      </c>
      <c r="E1406" s="94" t="s">
        <v>2453</v>
      </c>
      <c r="F1406" s="2" t="s">
        <v>4682</v>
      </c>
    </row>
    <row r="1407" spans="1:6" hidden="1" x14ac:dyDescent="0.25">
      <c r="A1407" s="2" t="s">
        <v>198</v>
      </c>
      <c r="B1407" s="94" t="s">
        <v>10</v>
      </c>
      <c r="C1407" s="2" t="s">
        <v>3177</v>
      </c>
      <c r="D1407" s="96">
        <v>115.99999999999999</v>
      </c>
      <c r="E1407" s="94" t="s">
        <v>2453</v>
      </c>
      <c r="F1407" s="2" t="s">
        <v>4682</v>
      </c>
    </row>
    <row r="1408" spans="1:6" hidden="1" x14ac:dyDescent="0.25">
      <c r="A1408" s="2" t="s">
        <v>553</v>
      </c>
      <c r="B1408" s="94" t="s">
        <v>10</v>
      </c>
      <c r="C1408" s="2" t="s">
        <v>3177</v>
      </c>
      <c r="D1408" s="96">
        <v>107.69999999999999</v>
      </c>
      <c r="E1408" s="94" t="s">
        <v>2453</v>
      </c>
      <c r="F1408" s="2" t="s">
        <v>4682</v>
      </c>
    </row>
    <row r="1409" spans="1:6" hidden="1" x14ac:dyDescent="0.25">
      <c r="A1409" s="2" t="s">
        <v>199</v>
      </c>
      <c r="B1409" s="94" t="s">
        <v>10</v>
      </c>
      <c r="C1409" s="2" t="s">
        <v>3178</v>
      </c>
      <c r="D1409" s="96">
        <v>119.47999999999999</v>
      </c>
      <c r="E1409" s="94" t="s">
        <v>2453</v>
      </c>
      <c r="F1409" s="2" t="s">
        <v>4682</v>
      </c>
    </row>
    <row r="1410" spans="1:6" hidden="1" x14ac:dyDescent="0.25">
      <c r="A1410" s="2" t="s">
        <v>554</v>
      </c>
      <c r="B1410" s="94" t="s">
        <v>10</v>
      </c>
      <c r="C1410" s="2" t="s">
        <v>3178</v>
      </c>
      <c r="D1410" s="96">
        <v>111.19999999999999</v>
      </c>
      <c r="E1410" s="94" t="s">
        <v>2453</v>
      </c>
      <c r="F1410" s="2" t="s">
        <v>4682</v>
      </c>
    </row>
    <row r="1411" spans="1:6" hidden="1" x14ac:dyDescent="0.25">
      <c r="A1411" s="2" t="s">
        <v>200</v>
      </c>
      <c r="B1411" s="94" t="s">
        <v>10</v>
      </c>
      <c r="C1411" s="2" t="s">
        <v>3179</v>
      </c>
      <c r="D1411" s="96">
        <v>121.8</v>
      </c>
      <c r="E1411" s="94" t="s">
        <v>2453</v>
      </c>
      <c r="F1411" s="2" t="s">
        <v>4682</v>
      </c>
    </row>
    <row r="1412" spans="1:6" hidden="1" x14ac:dyDescent="0.25">
      <c r="A1412" s="2" t="s">
        <v>555</v>
      </c>
      <c r="B1412" s="94" t="s">
        <v>10</v>
      </c>
      <c r="C1412" s="2" t="s">
        <v>3179</v>
      </c>
      <c r="D1412" s="96">
        <v>113.5</v>
      </c>
      <c r="E1412" s="94" t="s">
        <v>2453</v>
      </c>
      <c r="F1412" s="2" t="s">
        <v>4682</v>
      </c>
    </row>
    <row r="1413" spans="1:6" hidden="1" x14ac:dyDescent="0.25">
      <c r="A1413" s="2" t="s">
        <v>201</v>
      </c>
      <c r="B1413" s="94" t="s">
        <v>10</v>
      </c>
      <c r="C1413" s="2" t="s">
        <v>3180</v>
      </c>
      <c r="D1413" s="96">
        <v>125.27999999999999</v>
      </c>
      <c r="E1413" s="94" t="s">
        <v>2453</v>
      </c>
      <c r="F1413" s="2" t="s">
        <v>4682</v>
      </c>
    </row>
    <row r="1414" spans="1:6" hidden="1" x14ac:dyDescent="0.25">
      <c r="A1414" s="2" t="s">
        <v>556</v>
      </c>
      <c r="B1414" s="94" t="s">
        <v>10</v>
      </c>
      <c r="C1414" s="2" t="s">
        <v>3180</v>
      </c>
      <c r="D1414" s="96">
        <v>117</v>
      </c>
      <c r="E1414" s="94" t="s">
        <v>2453</v>
      </c>
      <c r="F1414" s="2" t="s">
        <v>4682</v>
      </c>
    </row>
    <row r="1415" spans="1:6" hidden="1" x14ac:dyDescent="0.25">
      <c r="A1415" s="2" t="s">
        <v>202</v>
      </c>
      <c r="B1415" s="94" t="s">
        <v>10</v>
      </c>
      <c r="C1415" s="2" t="s">
        <v>3181</v>
      </c>
      <c r="D1415" s="96">
        <v>131.07999999999998</v>
      </c>
      <c r="E1415" s="94" t="s">
        <v>2453</v>
      </c>
      <c r="F1415" s="2" t="s">
        <v>4682</v>
      </c>
    </row>
    <row r="1416" spans="1:6" hidden="1" x14ac:dyDescent="0.25">
      <c r="A1416" s="2" t="s">
        <v>557</v>
      </c>
      <c r="B1416" s="94" t="s">
        <v>10</v>
      </c>
      <c r="C1416" s="2" t="s">
        <v>3181</v>
      </c>
      <c r="D1416" s="96">
        <v>121.69999999999999</v>
      </c>
      <c r="E1416" s="94" t="s">
        <v>2453</v>
      </c>
      <c r="F1416" s="2" t="s">
        <v>4682</v>
      </c>
    </row>
    <row r="1417" spans="1:6" hidden="1" x14ac:dyDescent="0.25">
      <c r="A1417" s="2" t="s">
        <v>203</v>
      </c>
      <c r="B1417" s="94" t="s">
        <v>10</v>
      </c>
      <c r="C1417" s="2" t="s">
        <v>3182</v>
      </c>
      <c r="D1417" s="96">
        <v>133.39999999999998</v>
      </c>
      <c r="E1417" s="94" t="s">
        <v>2453</v>
      </c>
      <c r="F1417" s="2" t="s">
        <v>4682</v>
      </c>
    </row>
    <row r="1418" spans="1:6" hidden="1" x14ac:dyDescent="0.25">
      <c r="A1418" s="2" t="s">
        <v>558</v>
      </c>
      <c r="B1418" s="94" t="s">
        <v>10</v>
      </c>
      <c r="C1418" s="2" t="s">
        <v>3182</v>
      </c>
      <c r="D1418" s="96">
        <v>126.39999999999999</v>
      </c>
      <c r="E1418" s="94" t="s">
        <v>2453</v>
      </c>
      <c r="F1418" s="2" t="s">
        <v>4682</v>
      </c>
    </row>
    <row r="1419" spans="1:6" hidden="1" x14ac:dyDescent="0.25">
      <c r="A1419" s="2" t="s">
        <v>204</v>
      </c>
      <c r="B1419" s="94" t="s">
        <v>10</v>
      </c>
      <c r="C1419" s="2" t="s">
        <v>3183</v>
      </c>
      <c r="D1419" s="96">
        <v>138.04</v>
      </c>
      <c r="E1419" s="94" t="s">
        <v>2453</v>
      </c>
      <c r="F1419" s="2" t="s">
        <v>4682</v>
      </c>
    </row>
    <row r="1420" spans="1:6" hidden="1" x14ac:dyDescent="0.25">
      <c r="A1420" s="2" t="s">
        <v>559</v>
      </c>
      <c r="B1420" s="94" t="s">
        <v>10</v>
      </c>
      <c r="C1420" s="2" t="s">
        <v>3183</v>
      </c>
      <c r="D1420" s="96">
        <v>129.9</v>
      </c>
      <c r="E1420" s="94" t="s">
        <v>2453</v>
      </c>
      <c r="F1420" s="2" t="s">
        <v>4682</v>
      </c>
    </row>
    <row r="1421" spans="1:6" hidden="1" x14ac:dyDescent="0.25">
      <c r="A1421" s="2" t="s">
        <v>205</v>
      </c>
      <c r="B1421" s="94" t="s">
        <v>10</v>
      </c>
      <c r="C1421" s="2" t="s">
        <v>3184</v>
      </c>
      <c r="D1421" s="96">
        <v>141.51999999999998</v>
      </c>
      <c r="E1421" s="94" t="s">
        <v>2453</v>
      </c>
      <c r="F1421" s="2" t="s">
        <v>4682</v>
      </c>
    </row>
    <row r="1422" spans="1:6" hidden="1" x14ac:dyDescent="0.25">
      <c r="A1422" s="2" t="s">
        <v>560</v>
      </c>
      <c r="B1422" s="94" t="s">
        <v>10</v>
      </c>
      <c r="C1422" s="2" t="s">
        <v>3184</v>
      </c>
      <c r="D1422" s="96">
        <v>133.4</v>
      </c>
      <c r="E1422" s="94" t="s">
        <v>2453</v>
      </c>
      <c r="F1422" s="2" t="s">
        <v>4682</v>
      </c>
    </row>
    <row r="1423" spans="1:6" hidden="1" x14ac:dyDescent="0.25">
      <c r="A1423" s="2" t="s">
        <v>206</v>
      </c>
      <c r="B1423" s="94" t="s">
        <v>10</v>
      </c>
      <c r="C1423" s="2" t="s">
        <v>3185</v>
      </c>
      <c r="D1423" s="96">
        <v>145</v>
      </c>
      <c r="E1423" s="94" t="s">
        <v>2453</v>
      </c>
      <c r="F1423" s="2" t="s">
        <v>4682</v>
      </c>
    </row>
    <row r="1424" spans="1:6" hidden="1" x14ac:dyDescent="0.25">
      <c r="A1424" s="2" t="s">
        <v>561</v>
      </c>
      <c r="B1424" s="94" t="s">
        <v>10</v>
      </c>
      <c r="C1424" s="2" t="s">
        <v>3185</v>
      </c>
      <c r="D1424" s="96">
        <v>136.9</v>
      </c>
      <c r="E1424" s="94" t="s">
        <v>2453</v>
      </c>
      <c r="F1424" s="2" t="s">
        <v>4682</v>
      </c>
    </row>
    <row r="1425" spans="1:6" hidden="1" x14ac:dyDescent="0.25">
      <c r="A1425" s="2" t="s">
        <v>207</v>
      </c>
      <c r="B1425" s="94" t="s">
        <v>10</v>
      </c>
      <c r="C1425" s="2" t="s">
        <v>3186</v>
      </c>
      <c r="D1425" s="96">
        <v>150.79999999999998</v>
      </c>
      <c r="E1425" s="94" t="s">
        <v>2453</v>
      </c>
      <c r="F1425" s="2" t="s">
        <v>4682</v>
      </c>
    </row>
    <row r="1426" spans="1:6" hidden="1" x14ac:dyDescent="0.25">
      <c r="A1426" s="2" t="s">
        <v>562</v>
      </c>
      <c r="B1426" s="94" t="s">
        <v>10</v>
      </c>
      <c r="C1426" s="2" t="s">
        <v>3186</v>
      </c>
      <c r="D1426" s="96">
        <v>141.6</v>
      </c>
      <c r="E1426" s="94" t="s">
        <v>2453</v>
      </c>
      <c r="F1426" s="2" t="s">
        <v>4682</v>
      </c>
    </row>
    <row r="1427" spans="1:6" hidden="1" x14ac:dyDescent="0.25">
      <c r="A1427" s="2" t="s">
        <v>208</v>
      </c>
      <c r="B1427" s="94" t="s">
        <v>10</v>
      </c>
      <c r="C1427" s="2" t="s">
        <v>3187</v>
      </c>
      <c r="D1427" s="96">
        <v>153.11999999999998</v>
      </c>
      <c r="E1427" s="94" t="s">
        <v>2453</v>
      </c>
      <c r="F1427" s="2" t="s">
        <v>4682</v>
      </c>
    </row>
    <row r="1428" spans="1:6" hidden="1" x14ac:dyDescent="0.25">
      <c r="A1428" s="2" t="s">
        <v>563</v>
      </c>
      <c r="B1428" s="94" t="s">
        <v>10</v>
      </c>
      <c r="C1428" s="2" t="s">
        <v>3187</v>
      </c>
      <c r="D1428" s="96">
        <v>146.29999999999998</v>
      </c>
      <c r="E1428" s="94" t="s">
        <v>2453</v>
      </c>
      <c r="F1428" s="2" t="s">
        <v>4682</v>
      </c>
    </row>
    <row r="1429" spans="1:6" hidden="1" x14ac:dyDescent="0.25">
      <c r="A1429" s="2" t="s">
        <v>209</v>
      </c>
      <c r="B1429" s="94" t="s">
        <v>10</v>
      </c>
      <c r="C1429" s="2" t="s">
        <v>3188</v>
      </c>
      <c r="D1429" s="96">
        <v>155.44</v>
      </c>
      <c r="E1429" s="94" t="s">
        <v>2453</v>
      </c>
      <c r="F1429" s="2" t="s">
        <v>4682</v>
      </c>
    </row>
    <row r="1430" spans="1:6" hidden="1" x14ac:dyDescent="0.25">
      <c r="A1430" s="2" t="s">
        <v>564</v>
      </c>
      <c r="B1430" s="94" t="s">
        <v>10</v>
      </c>
      <c r="C1430" s="2" t="s">
        <v>3188</v>
      </c>
      <c r="D1430" s="96">
        <v>149.79999999999998</v>
      </c>
      <c r="E1430" s="94" t="s">
        <v>2453</v>
      </c>
      <c r="F1430" s="2" t="s">
        <v>4682</v>
      </c>
    </row>
    <row r="1431" spans="1:6" hidden="1" x14ac:dyDescent="0.25">
      <c r="A1431" s="2" t="s">
        <v>210</v>
      </c>
      <c r="B1431" s="94" t="s">
        <v>10</v>
      </c>
      <c r="C1431" s="2" t="s">
        <v>3189</v>
      </c>
      <c r="D1431" s="96">
        <v>160.07999999999998</v>
      </c>
      <c r="E1431" s="94" t="s">
        <v>2453</v>
      </c>
      <c r="F1431" s="2" t="s">
        <v>4682</v>
      </c>
    </row>
    <row r="1432" spans="1:6" hidden="1" x14ac:dyDescent="0.25">
      <c r="A1432" s="2" t="s">
        <v>565</v>
      </c>
      <c r="B1432" s="94" t="s">
        <v>10</v>
      </c>
      <c r="C1432" s="2" t="s">
        <v>3189</v>
      </c>
      <c r="D1432" s="96">
        <v>153.29999999999998</v>
      </c>
      <c r="E1432" s="94" t="s">
        <v>2453</v>
      </c>
      <c r="F1432" s="2" t="s">
        <v>4682</v>
      </c>
    </row>
    <row r="1433" spans="1:6" hidden="1" x14ac:dyDescent="0.25">
      <c r="A1433" s="2" t="s">
        <v>211</v>
      </c>
      <c r="B1433" s="94" t="s">
        <v>10</v>
      </c>
      <c r="C1433" s="2" t="s">
        <v>3190</v>
      </c>
      <c r="D1433" s="96">
        <v>164.72</v>
      </c>
      <c r="E1433" s="94" t="s">
        <v>2453</v>
      </c>
      <c r="F1433" s="2" t="s">
        <v>4682</v>
      </c>
    </row>
    <row r="1434" spans="1:6" hidden="1" x14ac:dyDescent="0.25">
      <c r="A1434" s="2" t="s">
        <v>566</v>
      </c>
      <c r="B1434" s="94" t="s">
        <v>10</v>
      </c>
      <c r="C1434" s="2" t="s">
        <v>3190</v>
      </c>
      <c r="D1434" s="96">
        <v>155.69999999999999</v>
      </c>
      <c r="E1434" s="94" t="s">
        <v>2453</v>
      </c>
      <c r="F1434" s="2" t="s">
        <v>4682</v>
      </c>
    </row>
    <row r="1435" spans="1:6" hidden="1" x14ac:dyDescent="0.25">
      <c r="A1435" s="2" t="s">
        <v>212</v>
      </c>
      <c r="B1435" s="94" t="s">
        <v>10</v>
      </c>
      <c r="C1435" s="2" t="s">
        <v>3191</v>
      </c>
      <c r="D1435" s="96">
        <v>167.04</v>
      </c>
      <c r="E1435" s="94" t="s">
        <v>2453</v>
      </c>
      <c r="F1435" s="2" t="s">
        <v>4682</v>
      </c>
    </row>
    <row r="1436" spans="1:6" hidden="1" x14ac:dyDescent="0.25">
      <c r="A1436" s="2" t="s">
        <v>567</v>
      </c>
      <c r="B1436" s="94" t="s">
        <v>10</v>
      </c>
      <c r="C1436" s="2" t="s">
        <v>3191</v>
      </c>
      <c r="D1436" s="96">
        <v>159.19999999999999</v>
      </c>
      <c r="E1436" s="94" t="s">
        <v>2453</v>
      </c>
      <c r="F1436" s="2" t="s">
        <v>4682</v>
      </c>
    </row>
    <row r="1437" spans="1:6" hidden="1" x14ac:dyDescent="0.25">
      <c r="A1437" s="2" t="s">
        <v>213</v>
      </c>
      <c r="B1437" s="94" t="s">
        <v>10</v>
      </c>
      <c r="C1437" s="2" t="s">
        <v>3192</v>
      </c>
      <c r="D1437" s="96">
        <v>171.67999999999998</v>
      </c>
      <c r="E1437" s="94" t="s">
        <v>2453</v>
      </c>
      <c r="F1437" s="2" t="s">
        <v>4682</v>
      </c>
    </row>
    <row r="1438" spans="1:6" hidden="1" x14ac:dyDescent="0.25">
      <c r="A1438" s="2" t="s">
        <v>568</v>
      </c>
      <c r="B1438" s="94" t="s">
        <v>10</v>
      </c>
      <c r="C1438" s="2" t="s">
        <v>3192</v>
      </c>
      <c r="D1438" s="96">
        <v>163.80000000000001</v>
      </c>
      <c r="E1438" s="94" t="s">
        <v>2453</v>
      </c>
      <c r="F1438" s="2" t="s">
        <v>4682</v>
      </c>
    </row>
    <row r="1439" spans="1:6" hidden="1" x14ac:dyDescent="0.25">
      <c r="A1439" s="2" t="s">
        <v>214</v>
      </c>
      <c r="B1439" s="94" t="s">
        <v>10</v>
      </c>
      <c r="C1439" s="2" t="s">
        <v>3193</v>
      </c>
      <c r="D1439" s="96">
        <v>175.16</v>
      </c>
      <c r="E1439" s="94" t="s">
        <v>2453</v>
      </c>
      <c r="F1439" s="2" t="s">
        <v>4682</v>
      </c>
    </row>
    <row r="1440" spans="1:6" hidden="1" x14ac:dyDescent="0.25">
      <c r="A1440" s="2" t="s">
        <v>569</v>
      </c>
      <c r="B1440" s="94" t="s">
        <v>10</v>
      </c>
      <c r="C1440" s="2" t="s">
        <v>3193</v>
      </c>
      <c r="D1440" s="96">
        <v>168.5</v>
      </c>
      <c r="E1440" s="94" t="s">
        <v>2453</v>
      </c>
      <c r="F1440" s="2" t="s">
        <v>4682</v>
      </c>
    </row>
    <row r="1441" spans="1:6" hidden="1" x14ac:dyDescent="0.25">
      <c r="A1441" s="2" t="s">
        <v>215</v>
      </c>
      <c r="B1441" s="94" t="s">
        <v>10</v>
      </c>
      <c r="C1441" s="2" t="s">
        <v>3194</v>
      </c>
      <c r="D1441" s="96">
        <v>178.64</v>
      </c>
      <c r="E1441" s="94" t="s">
        <v>2453</v>
      </c>
      <c r="F1441" s="2" t="s">
        <v>4682</v>
      </c>
    </row>
    <row r="1442" spans="1:6" hidden="1" x14ac:dyDescent="0.25">
      <c r="A1442" s="2" t="s">
        <v>570</v>
      </c>
      <c r="B1442" s="94" t="s">
        <v>10</v>
      </c>
      <c r="C1442" s="2" t="s">
        <v>3194</v>
      </c>
      <c r="D1442" s="96">
        <v>173.2</v>
      </c>
      <c r="E1442" s="94" t="s">
        <v>2453</v>
      </c>
      <c r="F1442" s="2" t="s">
        <v>4682</v>
      </c>
    </row>
    <row r="1443" spans="1:6" hidden="1" x14ac:dyDescent="0.25">
      <c r="A1443" s="2" t="s">
        <v>216</v>
      </c>
      <c r="B1443" s="94" t="s">
        <v>10</v>
      </c>
      <c r="C1443" s="2" t="s">
        <v>3195</v>
      </c>
      <c r="D1443" s="96">
        <v>183.28</v>
      </c>
      <c r="E1443" s="94" t="s">
        <v>2453</v>
      </c>
      <c r="F1443" s="2" t="s">
        <v>4682</v>
      </c>
    </row>
    <row r="1444" spans="1:6" hidden="1" x14ac:dyDescent="0.25">
      <c r="A1444" s="2" t="s">
        <v>571</v>
      </c>
      <c r="B1444" s="94" t="s">
        <v>10</v>
      </c>
      <c r="C1444" s="2" t="s">
        <v>3195</v>
      </c>
      <c r="D1444" s="96">
        <v>177.9</v>
      </c>
      <c r="E1444" s="94" t="s">
        <v>2453</v>
      </c>
      <c r="F1444" s="2" t="s">
        <v>4682</v>
      </c>
    </row>
    <row r="1445" spans="1:6" hidden="1" x14ac:dyDescent="0.25">
      <c r="A1445" s="2" t="s">
        <v>217</v>
      </c>
      <c r="B1445" s="94" t="s">
        <v>10</v>
      </c>
      <c r="C1445" s="2" t="s">
        <v>3196</v>
      </c>
      <c r="D1445" s="96">
        <v>186.76</v>
      </c>
      <c r="E1445" s="94" t="s">
        <v>2453</v>
      </c>
      <c r="F1445" s="2" t="s">
        <v>4682</v>
      </c>
    </row>
    <row r="1446" spans="1:6" hidden="1" x14ac:dyDescent="0.25">
      <c r="A1446" s="2" t="s">
        <v>218</v>
      </c>
      <c r="B1446" s="94" t="s">
        <v>10</v>
      </c>
      <c r="C1446" s="2" t="s">
        <v>3197</v>
      </c>
      <c r="D1446" s="96">
        <v>189.07999999999998</v>
      </c>
      <c r="E1446" s="94" t="s">
        <v>2453</v>
      </c>
      <c r="F1446" s="2" t="s">
        <v>4682</v>
      </c>
    </row>
    <row r="1447" spans="1:6" hidden="1" x14ac:dyDescent="0.25">
      <c r="A1447" s="2" t="s">
        <v>219</v>
      </c>
      <c r="B1447" s="94" t="s">
        <v>10</v>
      </c>
      <c r="C1447" s="2" t="s">
        <v>3198</v>
      </c>
      <c r="D1447" s="96">
        <v>192.55999999999997</v>
      </c>
      <c r="E1447" s="94" t="s">
        <v>2453</v>
      </c>
      <c r="F1447" s="2" t="s">
        <v>4682</v>
      </c>
    </row>
    <row r="1448" spans="1:6" hidden="1" x14ac:dyDescent="0.25">
      <c r="A1448" s="2" t="s">
        <v>220</v>
      </c>
      <c r="B1448" s="94" t="s">
        <v>10</v>
      </c>
      <c r="C1448" s="2" t="s">
        <v>3199</v>
      </c>
      <c r="D1448" s="96">
        <v>197.2</v>
      </c>
      <c r="E1448" s="94" t="s">
        <v>2453</v>
      </c>
      <c r="F1448" s="2" t="s">
        <v>4682</v>
      </c>
    </row>
    <row r="1449" spans="1:6" hidden="1" x14ac:dyDescent="0.25">
      <c r="A1449" s="2" t="s">
        <v>221</v>
      </c>
      <c r="B1449" s="94" t="s">
        <v>10</v>
      </c>
      <c r="C1449" s="2" t="s">
        <v>3200</v>
      </c>
      <c r="D1449" s="96">
        <v>203</v>
      </c>
      <c r="E1449" s="94" t="s">
        <v>2453</v>
      </c>
      <c r="F1449" s="2" t="s">
        <v>4682</v>
      </c>
    </row>
    <row r="1450" spans="1:6" hidden="1" x14ac:dyDescent="0.25">
      <c r="A1450" s="2" t="s">
        <v>222</v>
      </c>
      <c r="B1450" s="94" t="s">
        <v>10</v>
      </c>
      <c r="C1450" s="2" t="s">
        <v>3201</v>
      </c>
      <c r="D1450" s="96">
        <v>206.48</v>
      </c>
      <c r="E1450" s="94" t="s">
        <v>2453</v>
      </c>
      <c r="F1450" s="2" t="s">
        <v>4682</v>
      </c>
    </row>
    <row r="1451" spans="1:6" hidden="1" x14ac:dyDescent="0.25">
      <c r="A1451" s="2" t="s">
        <v>223</v>
      </c>
      <c r="B1451" s="94" t="s">
        <v>10</v>
      </c>
      <c r="C1451" s="2" t="s">
        <v>3202</v>
      </c>
      <c r="D1451" s="96">
        <v>211.11999999999998</v>
      </c>
      <c r="E1451" s="94" t="s">
        <v>2453</v>
      </c>
      <c r="F1451" s="2" t="s">
        <v>4682</v>
      </c>
    </row>
    <row r="1452" spans="1:6" hidden="1" x14ac:dyDescent="0.25">
      <c r="A1452" s="2" t="s">
        <v>224</v>
      </c>
      <c r="B1452" s="94" t="s">
        <v>10</v>
      </c>
      <c r="C1452" s="2" t="s">
        <v>3203</v>
      </c>
      <c r="D1452" s="96">
        <v>213.44</v>
      </c>
      <c r="E1452" s="94" t="s">
        <v>2453</v>
      </c>
      <c r="F1452" s="2" t="s">
        <v>4682</v>
      </c>
    </row>
    <row r="1453" spans="1:6" hidden="1" x14ac:dyDescent="0.25">
      <c r="A1453" s="2" t="s">
        <v>225</v>
      </c>
      <c r="B1453" s="94" t="s">
        <v>10</v>
      </c>
      <c r="C1453" s="2" t="s">
        <v>3204</v>
      </c>
      <c r="D1453" s="96">
        <v>215.76</v>
      </c>
      <c r="E1453" s="94" t="s">
        <v>2453</v>
      </c>
      <c r="F1453" s="2" t="s">
        <v>4682</v>
      </c>
    </row>
    <row r="1454" spans="1:6" hidden="1" x14ac:dyDescent="0.25">
      <c r="A1454" s="2" t="s">
        <v>226</v>
      </c>
      <c r="B1454" s="94" t="s">
        <v>10</v>
      </c>
      <c r="C1454" s="2" t="s">
        <v>3205</v>
      </c>
      <c r="D1454" s="96">
        <v>221.55999999999997</v>
      </c>
      <c r="E1454" s="94" t="s">
        <v>2453</v>
      </c>
      <c r="F1454" s="2" t="s">
        <v>4682</v>
      </c>
    </row>
    <row r="1455" spans="1:6" hidden="1" x14ac:dyDescent="0.25">
      <c r="A1455" s="2" t="s">
        <v>227</v>
      </c>
      <c r="B1455" s="94" t="s">
        <v>10</v>
      </c>
      <c r="C1455" s="2" t="s">
        <v>3206</v>
      </c>
      <c r="D1455" s="96">
        <v>226.2</v>
      </c>
      <c r="E1455" s="94" t="s">
        <v>2453</v>
      </c>
      <c r="F1455" s="2" t="s">
        <v>4682</v>
      </c>
    </row>
    <row r="1456" spans="1:6" hidden="1" x14ac:dyDescent="0.25">
      <c r="A1456" s="2" t="s">
        <v>228</v>
      </c>
      <c r="B1456" s="94" t="s">
        <v>10</v>
      </c>
      <c r="C1456" s="2" t="s">
        <v>3207</v>
      </c>
      <c r="D1456" s="96">
        <v>228.51999999999998</v>
      </c>
      <c r="E1456" s="94" t="s">
        <v>2453</v>
      </c>
      <c r="F1456" s="2" t="s">
        <v>4682</v>
      </c>
    </row>
    <row r="1457" spans="1:6" hidden="1" x14ac:dyDescent="0.25">
      <c r="A1457" s="2" t="s">
        <v>306</v>
      </c>
      <c r="B1457" s="94" t="s">
        <v>10</v>
      </c>
      <c r="C1457" s="2" t="s">
        <v>3208</v>
      </c>
      <c r="D1457" s="96">
        <v>96.279999999999987</v>
      </c>
      <c r="E1457" s="94" t="s">
        <v>2453</v>
      </c>
      <c r="F1457" s="2" t="s">
        <v>4682</v>
      </c>
    </row>
    <row r="1458" spans="1:6" hidden="1" x14ac:dyDescent="0.25">
      <c r="A1458" s="2" t="s">
        <v>308</v>
      </c>
      <c r="B1458" s="94" t="s">
        <v>10</v>
      </c>
      <c r="C1458" s="2" t="s">
        <v>3209</v>
      </c>
      <c r="D1458" s="96">
        <v>102.08</v>
      </c>
      <c r="E1458" s="94" t="s">
        <v>2453</v>
      </c>
      <c r="F1458" s="2" t="s">
        <v>4682</v>
      </c>
    </row>
    <row r="1459" spans="1:6" hidden="1" x14ac:dyDescent="0.25">
      <c r="A1459" s="2" t="s">
        <v>309</v>
      </c>
      <c r="B1459" s="94" t="s">
        <v>10</v>
      </c>
      <c r="C1459" s="2" t="s">
        <v>3210</v>
      </c>
      <c r="D1459" s="96">
        <v>107.88</v>
      </c>
      <c r="E1459" s="94" t="s">
        <v>2453</v>
      </c>
      <c r="F1459" s="2" t="s">
        <v>4682</v>
      </c>
    </row>
    <row r="1460" spans="1:6" hidden="1" x14ac:dyDescent="0.25">
      <c r="A1460" s="2" t="s">
        <v>310</v>
      </c>
      <c r="B1460" s="94" t="s">
        <v>10</v>
      </c>
      <c r="C1460" s="2" t="s">
        <v>3211</v>
      </c>
      <c r="D1460" s="96">
        <v>111.35999999999999</v>
      </c>
      <c r="E1460" s="94" t="s">
        <v>2453</v>
      </c>
      <c r="F1460" s="2" t="s">
        <v>4682</v>
      </c>
    </row>
    <row r="1461" spans="1:6" hidden="1" x14ac:dyDescent="0.25">
      <c r="A1461" s="2" t="s">
        <v>311</v>
      </c>
      <c r="B1461" s="94" t="s">
        <v>10</v>
      </c>
      <c r="C1461" s="2" t="s">
        <v>3212</v>
      </c>
      <c r="D1461" s="96">
        <v>114.83999999999999</v>
      </c>
      <c r="E1461" s="94" t="s">
        <v>2453</v>
      </c>
      <c r="F1461" s="2" t="s">
        <v>4682</v>
      </c>
    </row>
    <row r="1462" spans="1:6" hidden="1" x14ac:dyDescent="0.25">
      <c r="A1462" s="2" t="s">
        <v>312</v>
      </c>
      <c r="B1462" s="94" t="s">
        <v>10</v>
      </c>
      <c r="C1462" s="2" t="s">
        <v>3213</v>
      </c>
      <c r="D1462" s="96">
        <v>121.8</v>
      </c>
      <c r="E1462" s="94" t="s">
        <v>2453</v>
      </c>
      <c r="F1462" s="2" t="s">
        <v>4682</v>
      </c>
    </row>
    <row r="1463" spans="1:6" hidden="1" x14ac:dyDescent="0.25">
      <c r="A1463" s="2" t="s">
        <v>313</v>
      </c>
      <c r="B1463" s="94" t="s">
        <v>10</v>
      </c>
      <c r="C1463" s="2" t="s">
        <v>3214</v>
      </c>
      <c r="D1463" s="96">
        <v>126.44</v>
      </c>
      <c r="E1463" s="94" t="s">
        <v>2453</v>
      </c>
      <c r="F1463" s="2" t="s">
        <v>4682</v>
      </c>
    </row>
    <row r="1464" spans="1:6" hidden="1" x14ac:dyDescent="0.25">
      <c r="A1464" s="2" t="s">
        <v>314</v>
      </c>
      <c r="B1464" s="94" t="s">
        <v>10</v>
      </c>
      <c r="C1464" s="2" t="s">
        <v>3215</v>
      </c>
      <c r="D1464" s="96">
        <v>133.39999999999998</v>
      </c>
      <c r="E1464" s="94" t="s">
        <v>2453</v>
      </c>
      <c r="F1464" s="2" t="s">
        <v>4682</v>
      </c>
    </row>
    <row r="1465" spans="1:6" hidden="1" x14ac:dyDescent="0.25">
      <c r="A1465" s="2" t="s">
        <v>315</v>
      </c>
      <c r="B1465" s="94" t="s">
        <v>10</v>
      </c>
      <c r="C1465" s="2" t="s">
        <v>3216</v>
      </c>
      <c r="D1465" s="96">
        <v>139.19999999999999</v>
      </c>
      <c r="E1465" s="94" t="s">
        <v>2453</v>
      </c>
      <c r="F1465" s="2" t="s">
        <v>4682</v>
      </c>
    </row>
    <row r="1466" spans="1:6" hidden="1" x14ac:dyDescent="0.25">
      <c r="A1466" s="2" t="s">
        <v>316</v>
      </c>
      <c r="B1466" s="94" t="s">
        <v>10</v>
      </c>
      <c r="C1466" s="2" t="s">
        <v>3217</v>
      </c>
      <c r="D1466" s="96">
        <v>142.67999999999998</v>
      </c>
      <c r="E1466" s="94" t="s">
        <v>2453</v>
      </c>
      <c r="F1466" s="2" t="s">
        <v>4682</v>
      </c>
    </row>
    <row r="1467" spans="1:6" hidden="1" x14ac:dyDescent="0.25">
      <c r="A1467" s="2" t="s">
        <v>317</v>
      </c>
      <c r="B1467" s="94" t="s">
        <v>10</v>
      </c>
      <c r="C1467" s="2" t="s">
        <v>3218</v>
      </c>
      <c r="D1467" s="96">
        <v>148.47999999999999</v>
      </c>
      <c r="E1467" s="94" t="s">
        <v>2453</v>
      </c>
      <c r="F1467" s="2" t="s">
        <v>4682</v>
      </c>
    </row>
    <row r="1468" spans="1:6" hidden="1" x14ac:dyDescent="0.25">
      <c r="A1468" s="2" t="s">
        <v>318</v>
      </c>
      <c r="B1468" s="94" t="s">
        <v>10</v>
      </c>
      <c r="C1468" s="2" t="s">
        <v>3219</v>
      </c>
      <c r="D1468" s="96">
        <v>151.95999999999998</v>
      </c>
      <c r="E1468" s="94" t="s">
        <v>2453</v>
      </c>
      <c r="F1468" s="2" t="s">
        <v>4682</v>
      </c>
    </row>
    <row r="1469" spans="1:6" hidden="1" x14ac:dyDescent="0.25">
      <c r="A1469" s="2" t="s">
        <v>319</v>
      </c>
      <c r="B1469" s="94" t="s">
        <v>10</v>
      </c>
      <c r="C1469" s="2" t="s">
        <v>3220</v>
      </c>
      <c r="D1469" s="96">
        <v>158.91999999999999</v>
      </c>
      <c r="E1469" s="94" t="s">
        <v>2453</v>
      </c>
      <c r="F1469" s="2" t="s">
        <v>4682</v>
      </c>
    </row>
    <row r="1470" spans="1:6" hidden="1" x14ac:dyDescent="0.25">
      <c r="A1470" s="2" t="s">
        <v>320</v>
      </c>
      <c r="B1470" s="94" t="s">
        <v>10</v>
      </c>
      <c r="C1470" s="2" t="s">
        <v>3221</v>
      </c>
      <c r="D1470" s="96">
        <v>162.39999999999998</v>
      </c>
      <c r="E1470" s="94" t="s">
        <v>2453</v>
      </c>
      <c r="F1470" s="2" t="s">
        <v>4682</v>
      </c>
    </row>
    <row r="1471" spans="1:6" hidden="1" x14ac:dyDescent="0.25">
      <c r="A1471" s="2" t="s">
        <v>321</v>
      </c>
      <c r="B1471" s="94" t="s">
        <v>10</v>
      </c>
      <c r="C1471" s="2" t="s">
        <v>3222</v>
      </c>
      <c r="D1471" s="96">
        <v>169.35999999999999</v>
      </c>
      <c r="E1471" s="94" t="s">
        <v>2453</v>
      </c>
      <c r="F1471" s="2" t="s">
        <v>4682</v>
      </c>
    </row>
    <row r="1472" spans="1:6" hidden="1" x14ac:dyDescent="0.25">
      <c r="A1472" s="2" t="s">
        <v>322</v>
      </c>
      <c r="B1472" s="94" t="s">
        <v>10</v>
      </c>
      <c r="C1472" s="2" t="s">
        <v>3223</v>
      </c>
      <c r="D1472" s="96">
        <v>172.83999999999997</v>
      </c>
      <c r="E1472" s="94" t="s">
        <v>2453</v>
      </c>
      <c r="F1472" s="2" t="s">
        <v>4682</v>
      </c>
    </row>
    <row r="1473" spans="1:6" hidden="1" x14ac:dyDescent="0.25">
      <c r="A1473" s="2" t="s">
        <v>323</v>
      </c>
      <c r="B1473" s="94" t="s">
        <v>10</v>
      </c>
      <c r="C1473" s="2" t="s">
        <v>3224</v>
      </c>
      <c r="D1473" s="96">
        <v>178.64</v>
      </c>
      <c r="E1473" s="94" t="s">
        <v>2453</v>
      </c>
      <c r="F1473" s="2" t="s">
        <v>4682</v>
      </c>
    </row>
    <row r="1474" spans="1:6" hidden="1" x14ac:dyDescent="0.25">
      <c r="A1474" s="2" t="s">
        <v>324</v>
      </c>
      <c r="B1474" s="94" t="s">
        <v>10</v>
      </c>
      <c r="C1474" s="2" t="s">
        <v>3225</v>
      </c>
      <c r="D1474" s="96">
        <v>183.28</v>
      </c>
      <c r="E1474" s="94" t="s">
        <v>2453</v>
      </c>
      <c r="F1474" s="2" t="s">
        <v>4682</v>
      </c>
    </row>
    <row r="1475" spans="1:6" hidden="1" x14ac:dyDescent="0.25">
      <c r="A1475" s="2" t="s">
        <v>325</v>
      </c>
      <c r="B1475" s="94" t="s">
        <v>10</v>
      </c>
      <c r="C1475" s="2" t="s">
        <v>3226</v>
      </c>
      <c r="D1475" s="96">
        <v>187.92</v>
      </c>
      <c r="E1475" s="94" t="s">
        <v>2453</v>
      </c>
      <c r="F1475" s="2" t="s">
        <v>4682</v>
      </c>
    </row>
    <row r="1476" spans="1:6" hidden="1" x14ac:dyDescent="0.25">
      <c r="A1476" s="2" t="s">
        <v>326</v>
      </c>
      <c r="B1476" s="94" t="s">
        <v>10</v>
      </c>
      <c r="C1476" s="2" t="s">
        <v>3227</v>
      </c>
      <c r="D1476" s="96">
        <v>192.55999999999997</v>
      </c>
      <c r="E1476" s="94" t="s">
        <v>2453</v>
      </c>
      <c r="F1476" s="2" t="s">
        <v>4682</v>
      </c>
    </row>
    <row r="1477" spans="1:6" hidden="1" x14ac:dyDescent="0.25">
      <c r="A1477" s="2" t="s">
        <v>327</v>
      </c>
      <c r="B1477" s="94" t="s">
        <v>10</v>
      </c>
      <c r="C1477" s="2" t="s">
        <v>3228</v>
      </c>
      <c r="D1477" s="96">
        <v>198.35999999999999</v>
      </c>
      <c r="E1477" s="94" t="s">
        <v>2453</v>
      </c>
      <c r="F1477" s="2" t="s">
        <v>4682</v>
      </c>
    </row>
    <row r="1478" spans="1:6" hidden="1" x14ac:dyDescent="0.25">
      <c r="A1478" s="2" t="s">
        <v>328</v>
      </c>
      <c r="B1478" s="94" t="s">
        <v>10</v>
      </c>
      <c r="C1478" s="2" t="s">
        <v>3229</v>
      </c>
      <c r="D1478" s="96">
        <v>204.16</v>
      </c>
      <c r="E1478" s="94" t="s">
        <v>2453</v>
      </c>
      <c r="F1478" s="2" t="s">
        <v>4682</v>
      </c>
    </row>
    <row r="1479" spans="1:6" hidden="1" x14ac:dyDescent="0.25">
      <c r="A1479" s="2" t="s">
        <v>329</v>
      </c>
      <c r="B1479" s="94" t="s">
        <v>10</v>
      </c>
      <c r="C1479" s="2" t="s">
        <v>3230</v>
      </c>
      <c r="D1479" s="96">
        <v>208.79999999999998</v>
      </c>
      <c r="E1479" s="94" t="s">
        <v>2453</v>
      </c>
      <c r="F1479" s="2" t="s">
        <v>4682</v>
      </c>
    </row>
    <row r="1480" spans="1:6" hidden="1" x14ac:dyDescent="0.25">
      <c r="A1480" s="2" t="s">
        <v>330</v>
      </c>
      <c r="B1480" s="94" t="s">
        <v>10</v>
      </c>
      <c r="C1480" s="2" t="s">
        <v>3231</v>
      </c>
      <c r="D1480" s="96">
        <v>212.27999999999997</v>
      </c>
      <c r="E1480" s="94" t="s">
        <v>2453</v>
      </c>
      <c r="F1480" s="2" t="s">
        <v>4682</v>
      </c>
    </row>
    <row r="1481" spans="1:6" hidden="1" x14ac:dyDescent="0.25">
      <c r="A1481" s="2" t="s">
        <v>331</v>
      </c>
      <c r="B1481" s="94" t="s">
        <v>10</v>
      </c>
      <c r="C1481" s="2" t="s">
        <v>3232</v>
      </c>
      <c r="D1481" s="96">
        <v>219.23999999999998</v>
      </c>
      <c r="E1481" s="94" t="s">
        <v>2453</v>
      </c>
      <c r="F1481" s="2" t="s">
        <v>4682</v>
      </c>
    </row>
    <row r="1482" spans="1:6" hidden="1" x14ac:dyDescent="0.25">
      <c r="A1482" s="2" t="s">
        <v>332</v>
      </c>
      <c r="B1482" s="94" t="s">
        <v>10</v>
      </c>
      <c r="C1482" s="2" t="s">
        <v>3233</v>
      </c>
      <c r="D1482" s="96">
        <v>222.71999999999997</v>
      </c>
      <c r="E1482" s="94" t="s">
        <v>2453</v>
      </c>
      <c r="F1482" s="2" t="s">
        <v>4682</v>
      </c>
    </row>
    <row r="1483" spans="1:6" hidden="1" x14ac:dyDescent="0.25">
      <c r="A1483" s="2" t="s">
        <v>333</v>
      </c>
      <c r="B1483" s="94" t="s">
        <v>10</v>
      </c>
      <c r="C1483" s="2" t="s">
        <v>3234</v>
      </c>
      <c r="D1483" s="96">
        <v>229.67999999999998</v>
      </c>
      <c r="E1483" s="94" t="s">
        <v>2453</v>
      </c>
      <c r="F1483" s="2" t="s">
        <v>4682</v>
      </c>
    </row>
    <row r="1484" spans="1:6" hidden="1" x14ac:dyDescent="0.25">
      <c r="A1484" s="2" t="s">
        <v>334</v>
      </c>
      <c r="B1484" s="94" t="s">
        <v>10</v>
      </c>
      <c r="C1484" s="2" t="s">
        <v>3235</v>
      </c>
      <c r="D1484" s="96">
        <v>231.99999999999997</v>
      </c>
      <c r="E1484" s="94" t="s">
        <v>2453</v>
      </c>
      <c r="F1484" s="2" t="s">
        <v>4682</v>
      </c>
    </row>
    <row r="1485" spans="1:6" hidden="1" x14ac:dyDescent="0.25">
      <c r="A1485" s="2" t="s">
        <v>335</v>
      </c>
      <c r="B1485" s="94" t="s">
        <v>10</v>
      </c>
      <c r="C1485" s="2" t="s">
        <v>3236</v>
      </c>
      <c r="D1485" s="96">
        <v>236.64</v>
      </c>
      <c r="E1485" s="94" t="s">
        <v>2453</v>
      </c>
      <c r="F1485" s="2" t="s">
        <v>4682</v>
      </c>
    </row>
    <row r="1486" spans="1:6" hidden="1" x14ac:dyDescent="0.25">
      <c r="A1486" s="2" t="s">
        <v>336</v>
      </c>
      <c r="B1486" s="94" t="s">
        <v>10</v>
      </c>
      <c r="C1486" s="2" t="s">
        <v>3237</v>
      </c>
      <c r="D1486" s="96">
        <v>241.27999999999997</v>
      </c>
      <c r="E1486" s="94" t="s">
        <v>2453</v>
      </c>
      <c r="F1486" s="2" t="s">
        <v>4682</v>
      </c>
    </row>
    <row r="1487" spans="1:6" hidden="1" x14ac:dyDescent="0.25">
      <c r="A1487" s="2" t="s">
        <v>337</v>
      </c>
      <c r="B1487" s="94" t="s">
        <v>10</v>
      </c>
      <c r="C1487" s="2" t="s">
        <v>3238</v>
      </c>
      <c r="D1487" s="96">
        <v>245.92</v>
      </c>
      <c r="E1487" s="94" t="s">
        <v>2453</v>
      </c>
      <c r="F1487" s="2" t="s">
        <v>4682</v>
      </c>
    </row>
    <row r="1488" spans="1:6" hidden="1" x14ac:dyDescent="0.25">
      <c r="A1488" s="2" t="s">
        <v>338</v>
      </c>
      <c r="B1488" s="94" t="s">
        <v>10</v>
      </c>
      <c r="C1488" s="2" t="s">
        <v>3239</v>
      </c>
      <c r="D1488" s="96">
        <v>251.71999999999997</v>
      </c>
      <c r="E1488" s="94" t="s">
        <v>2453</v>
      </c>
      <c r="F1488" s="2" t="s">
        <v>4682</v>
      </c>
    </row>
    <row r="1489" spans="1:6" hidden="1" x14ac:dyDescent="0.25">
      <c r="A1489" s="2" t="s">
        <v>339</v>
      </c>
      <c r="B1489" s="94" t="s">
        <v>10</v>
      </c>
      <c r="C1489" s="2" t="s">
        <v>3240</v>
      </c>
      <c r="D1489" s="96">
        <v>256.35999999999996</v>
      </c>
      <c r="E1489" s="94" t="s">
        <v>2453</v>
      </c>
      <c r="F1489" s="2" t="s">
        <v>4682</v>
      </c>
    </row>
    <row r="1490" spans="1:6" hidden="1" x14ac:dyDescent="0.25">
      <c r="A1490" s="2" t="s">
        <v>340</v>
      </c>
      <c r="B1490" s="94" t="s">
        <v>10</v>
      </c>
      <c r="C1490" s="2" t="s">
        <v>3241</v>
      </c>
      <c r="D1490" s="96">
        <v>261</v>
      </c>
      <c r="E1490" s="94" t="s">
        <v>2453</v>
      </c>
      <c r="F1490" s="2" t="s">
        <v>4682</v>
      </c>
    </row>
    <row r="1491" spans="1:6" hidden="1" x14ac:dyDescent="0.25">
      <c r="A1491" s="2" t="s">
        <v>341</v>
      </c>
      <c r="B1491" s="94" t="s">
        <v>10</v>
      </c>
      <c r="C1491" s="2" t="s">
        <v>3242</v>
      </c>
      <c r="D1491" s="96">
        <v>265.64</v>
      </c>
      <c r="E1491" s="94" t="s">
        <v>2453</v>
      </c>
      <c r="F1491" s="2" t="s">
        <v>4682</v>
      </c>
    </row>
    <row r="1492" spans="1:6" hidden="1" x14ac:dyDescent="0.25">
      <c r="A1492" s="2" t="s">
        <v>342</v>
      </c>
      <c r="B1492" s="94" t="s">
        <v>10</v>
      </c>
      <c r="C1492" s="2" t="s">
        <v>3243</v>
      </c>
      <c r="D1492" s="96">
        <v>271.44</v>
      </c>
      <c r="E1492" s="94" t="s">
        <v>2453</v>
      </c>
      <c r="F1492" s="2" t="s">
        <v>4682</v>
      </c>
    </row>
    <row r="1493" spans="1:6" hidden="1" x14ac:dyDescent="0.25">
      <c r="A1493" s="2" t="s">
        <v>343</v>
      </c>
      <c r="B1493" s="94" t="s">
        <v>10</v>
      </c>
      <c r="C1493" s="2" t="s">
        <v>3244</v>
      </c>
      <c r="D1493" s="96">
        <v>276.08</v>
      </c>
      <c r="E1493" s="94" t="s">
        <v>2453</v>
      </c>
      <c r="F1493" s="2" t="s">
        <v>4682</v>
      </c>
    </row>
    <row r="1494" spans="1:6" hidden="1" x14ac:dyDescent="0.25">
      <c r="A1494" s="2" t="s">
        <v>344</v>
      </c>
      <c r="B1494" s="94" t="s">
        <v>10</v>
      </c>
      <c r="C1494" s="2" t="s">
        <v>3245</v>
      </c>
      <c r="D1494" s="96">
        <v>281.88</v>
      </c>
      <c r="E1494" s="94" t="s">
        <v>2453</v>
      </c>
      <c r="F1494" s="2" t="s">
        <v>4682</v>
      </c>
    </row>
    <row r="1495" spans="1:6" hidden="1" x14ac:dyDescent="0.25">
      <c r="A1495" s="2" t="s">
        <v>345</v>
      </c>
      <c r="B1495" s="94" t="s">
        <v>10</v>
      </c>
      <c r="C1495" s="2" t="s">
        <v>3246</v>
      </c>
      <c r="D1495" s="96">
        <v>287.68</v>
      </c>
      <c r="E1495" s="94" t="s">
        <v>2453</v>
      </c>
      <c r="F1495" s="2" t="s">
        <v>4682</v>
      </c>
    </row>
    <row r="1496" spans="1:6" hidden="1" x14ac:dyDescent="0.25">
      <c r="A1496" s="2" t="s">
        <v>346</v>
      </c>
      <c r="B1496" s="94" t="s">
        <v>10</v>
      </c>
      <c r="C1496" s="2" t="s">
        <v>3247</v>
      </c>
      <c r="D1496" s="96">
        <v>293.47999999999996</v>
      </c>
      <c r="E1496" s="94" t="s">
        <v>2453</v>
      </c>
      <c r="F1496" s="2" t="s">
        <v>4682</v>
      </c>
    </row>
    <row r="1497" spans="1:6" hidden="1" x14ac:dyDescent="0.25">
      <c r="A1497" s="2" t="s">
        <v>347</v>
      </c>
      <c r="B1497" s="94" t="s">
        <v>10</v>
      </c>
      <c r="C1497" s="2" t="s">
        <v>3248</v>
      </c>
      <c r="D1497" s="96">
        <v>104.39999999999999</v>
      </c>
      <c r="E1497" s="94" t="s">
        <v>2453</v>
      </c>
      <c r="F1497" s="2" t="s">
        <v>4682</v>
      </c>
    </row>
    <row r="1498" spans="1:6" hidden="1" x14ac:dyDescent="0.25">
      <c r="A1498" s="2" t="s">
        <v>348</v>
      </c>
      <c r="B1498" s="94" t="s">
        <v>10</v>
      </c>
      <c r="C1498" s="2" t="s">
        <v>3249</v>
      </c>
      <c r="D1498" s="96">
        <v>113.67999999999999</v>
      </c>
      <c r="E1498" s="94" t="s">
        <v>2453</v>
      </c>
      <c r="F1498" s="2" t="s">
        <v>4682</v>
      </c>
    </row>
    <row r="1499" spans="1:6" hidden="1" x14ac:dyDescent="0.25">
      <c r="A1499" s="2" t="s">
        <v>349</v>
      </c>
      <c r="B1499" s="94" t="s">
        <v>10</v>
      </c>
      <c r="C1499" s="2" t="s">
        <v>3250</v>
      </c>
      <c r="D1499" s="96">
        <v>117.16</v>
      </c>
      <c r="E1499" s="94" t="s">
        <v>2453</v>
      </c>
      <c r="F1499" s="2" t="s">
        <v>4682</v>
      </c>
    </row>
    <row r="1500" spans="1:6" hidden="1" x14ac:dyDescent="0.25">
      <c r="A1500" s="2" t="s">
        <v>350</v>
      </c>
      <c r="B1500" s="94" t="s">
        <v>10</v>
      </c>
      <c r="C1500" s="2" t="s">
        <v>3251</v>
      </c>
      <c r="D1500" s="96">
        <v>120.63999999999999</v>
      </c>
      <c r="E1500" s="94" t="s">
        <v>2453</v>
      </c>
      <c r="F1500" s="2" t="s">
        <v>4682</v>
      </c>
    </row>
    <row r="1501" spans="1:6" hidden="1" x14ac:dyDescent="0.25">
      <c r="A1501" s="2" t="s">
        <v>351</v>
      </c>
      <c r="B1501" s="94" t="s">
        <v>10</v>
      </c>
      <c r="C1501" s="2" t="s">
        <v>3252</v>
      </c>
      <c r="D1501" s="96">
        <v>125.27999999999999</v>
      </c>
      <c r="E1501" s="94" t="s">
        <v>2453</v>
      </c>
      <c r="F1501" s="2" t="s">
        <v>4682</v>
      </c>
    </row>
    <row r="1502" spans="1:6" hidden="1" x14ac:dyDescent="0.25">
      <c r="A1502" s="2" t="s">
        <v>352</v>
      </c>
      <c r="B1502" s="94" t="s">
        <v>10</v>
      </c>
      <c r="C1502" s="2" t="s">
        <v>3253</v>
      </c>
      <c r="D1502" s="96">
        <v>132.23999999999998</v>
      </c>
      <c r="E1502" s="94" t="s">
        <v>2453</v>
      </c>
      <c r="F1502" s="2" t="s">
        <v>4682</v>
      </c>
    </row>
    <row r="1503" spans="1:6" hidden="1" x14ac:dyDescent="0.25">
      <c r="A1503" s="2" t="s">
        <v>353</v>
      </c>
      <c r="B1503" s="94" t="s">
        <v>10</v>
      </c>
      <c r="C1503" s="2" t="s">
        <v>3254</v>
      </c>
      <c r="D1503" s="96">
        <v>138.04</v>
      </c>
      <c r="E1503" s="94" t="s">
        <v>2453</v>
      </c>
      <c r="F1503" s="2" t="s">
        <v>4682</v>
      </c>
    </row>
    <row r="1504" spans="1:6" hidden="1" x14ac:dyDescent="0.25">
      <c r="A1504" s="2" t="s">
        <v>354</v>
      </c>
      <c r="B1504" s="94" t="s">
        <v>10</v>
      </c>
      <c r="C1504" s="2" t="s">
        <v>3255</v>
      </c>
      <c r="D1504" s="96">
        <v>143.84</v>
      </c>
      <c r="E1504" s="94" t="s">
        <v>2453</v>
      </c>
      <c r="F1504" s="2" t="s">
        <v>4682</v>
      </c>
    </row>
    <row r="1505" spans="1:6" hidden="1" x14ac:dyDescent="0.25">
      <c r="A1505" s="2" t="s">
        <v>355</v>
      </c>
      <c r="B1505" s="94" t="s">
        <v>10</v>
      </c>
      <c r="C1505" s="2" t="s">
        <v>3256</v>
      </c>
      <c r="D1505" s="96">
        <v>149.63999999999999</v>
      </c>
      <c r="E1505" s="94" t="s">
        <v>2453</v>
      </c>
      <c r="F1505" s="2" t="s">
        <v>4682</v>
      </c>
    </row>
    <row r="1506" spans="1:6" hidden="1" x14ac:dyDescent="0.25">
      <c r="A1506" s="2" t="s">
        <v>356</v>
      </c>
      <c r="B1506" s="94" t="s">
        <v>10</v>
      </c>
      <c r="C1506" s="2" t="s">
        <v>3257</v>
      </c>
      <c r="D1506" s="96">
        <v>155.44</v>
      </c>
      <c r="E1506" s="94" t="s">
        <v>2453</v>
      </c>
      <c r="F1506" s="2" t="s">
        <v>4682</v>
      </c>
    </row>
    <row r="1507" spans="1:6" hidden="1" x14ac:dyDescent="0.25">
      <c r="A1507" s="2" t="s">
        <v>357</v>
      </c>
      <c r="B1507" s="94" t="s">
        <v>10</v>
      </c>
      <c r="C1507" s="2" t="s">
        <v>3258</v>
      </c>
      <c r="D1507" s="96">
        <v>161.23999999999998</v>
      </c>
      <c r="E1507" s="94" t="s">
        <v>2453</v>
      </c>
      <c r="F1507" s="2" t="s">
        <v>4682</v>
      </c>
    </row>
    <row r="1508" spans="1:6" hidden="1" x14ac:dyDescent="0.25">
      <c r="A1508" s="2" t="s">
        <v>358</v>
      </c>
      <c r="B1508" s="94" t="s">
        <v>10</v>
      </c>
      <c r="C1508" s="2" t="s">
        <v>3259</v>
      </c>
      <c r="D1508" s="96">
        <v>167.04</v>
      </c>
      <c r="E1508" s="94" t="s">
        <v>2453</v>
      </c>
      <c r="F1508" s="2" t="s">
        <v>4682</v>
      </c>
    </row>
    <row r="1509" spans="1:6" hidden="1" x14ac:dyDescent="0.25">
      <c r="A1509" s="2" t="s">
        <v>359</v>
      </c>
      <c r="B1509" s="94" t="s">
        <v>10</v>
      </c>
      <c r="C1509" s="2" t="s">
        <v>3260</v>
      </c>
      <c r="D1509" s="96">
        <v>172.83999999999997</v>
      </c>
      <c r="E1509" s="94" t="s">
        <v>2453</v>
      </c>
      <c r="F1509" s="2" t="s">
        <v>4682</v>
      </c>
    </row>
    <row r="1510" spans="1:6" hidden="1" x14ac:dyDescent="0.25">
      <c r="A1510" s="2" t="s">
        <v>360</v>
      </c>
      <c r="B1510" s="94" t="s">
        <v>10</v>
      </c>
      <c r="C1510" s="2" t="s">
        <v>3261</v>
      </c>
      <c r="D1510" s="96">
        <v>177.48</v>
      </c>
      <c r="E1510" s="94" t="s">
        <v>2453</v>
      </c>
      <c r="F1510" s="2" t="s">
        <v>4682</v>
      </c>
    </row>
    <row r="1511" spans="1:6" hidden="1" x14ac:dyDescent="0.25">
      <c r="A1511" s="2" t="s">
        <v>361</v>
      </c>
      <c r="B1511" s="94" t="s">
        <v>10</v>
      </c>
      <c r="C1511" s="2" t="s">
        <v>3262</v>
      </c>
      <c r="D1511" s="96">
        <v>184.44</v>
      </c>
      <c r="E1511" s="94" t="s">
        <v>2453</v>
      </c>
      <c r="F1511" s="2" t="s">
        <v>4682</v>
      </c>
    </row>
    <row r="1512" spans="1:6" hidden="1" x14ac:dyDescent="0.25">
      <c r="A1512" s="2" t="s">
        <v>362</v>
      </c>
      <c r="B1512" s="94" t="s">
        <v>10</v>
      </c>
      <c r="C1512" s="2" t="s">
        <v>3263</v>
      </c>
      <c r="D1512" s="96">
        <v>189.07999999999998</v>
      </c>
      <c r="E1512" s="94" t="s">
        <v>2453</v>
      </c>
      <c r="F1512" s="2" t="s">
        <v>4682</v>
      </c>
    </row>
    <row r="1513" spans="1:6" hidden="1" x14ac:dyDescent="0.25">
      <c r="A1513" s="2" t="s">
        <v>363</v>
      </c>
      <c r="B1513" s="94" t="s">
        <v>10</v>
      </c>
      <c r="C1513" s="2" t="s">
        <v>3264</v>
      </c>
      <c r="D1513" s="96">
        <v>196.04</v>
      </c>
      <c r="E1513" s="94" t="s">
        <v>2453</v>
      </c>
      <c r="F1513" s="2" t="s">
        <v>4682</v>
      </c>
    </row>
    <row r="1514" spans="1:6" hidden="1" x14ac:dyDescent="0.25">
      <c r="A1514" s="2" t="s">
        <v>364</v>
      </c>
      <c r="B1514" s="94" t="s">
        <v>10</v>
      </c>
      <c r="C1514" s="2" t="s">
        <v>3265</v>
      </c>
      <c r="D1514" s="96">
        <v>200.67999999999998</v>
      </c>
      <c r="E1514" s="94" t="s">
        <v>2453</v>
      </c>
      <c r="F1514" s="2" t="s">
        <v>4682</v>
      </c>
    </row>
    <row r="1515" spans="1:6" hidden="1" x14ac:dyDescent="0.25">
      <c r="A1515" s="2" t="s">
        <v>365</v>
      </c>
      <c r="B1515" s="94" t="s">
        <v>10</v>
      </c>
      <c r="C1515" s="2" t="s">
        <v>3266</v>
      </c>
      <c r="D1515" s="96">
        <v>206.48</v>
      </c>
      <c r="E1515" s="94" t="s">
        <v>2453</v>
      </c>
      <c r="F1515" s="2" t="s">
        <v>4682</v>
      </c>
    </row>
    <row r="1516" spans="1:6" hidden="1" x14ac:dyDescent="0.25">
      <c r="A1516" s="2" t="s">
        <v>366</v>
      </c>
      <c r="B1516" s="94" t="s">
        <v>10</v>
      </c>
      <c r="C1516" s="2" t="s">
        <v>3267</v>
      </c>
      <c r="D1516" s="96">
        <v>212.27999999999997</v>
      </c>
      <c r="E1516" s="94" t="s">
        <v>2453</v>
      </c>
      <c r="F1516" s="2" t="s">
        <v>4682</v>
      </c>
    </row>
    <row r="1517" spans="1:6" hidden="1" x14ac:dyDescent="0.25">
      <c r="A1517" s="2" t="s">
        <v>367</v>
      </c>
      <c r="B1517" s="94" t="s">
        <v>10</v>
      </c>
      <c r="C1517" s="2" t="s">
        <v>3268</v>
      </c>
      <c r="D1517" s="96">
        <v>218.07999999999998</v>
      </c>
      <c r="E1517" s="94" t="s">
        <v>2453</v>
      </c>
      <c r="F1517" s="2" t="s">
        <v>4682</v>
      </c>
    </row>
    <row r="1518" spans="1:6" hidden="1" x14ac:dyDescent="0.25">
      <c r="A1518" s="2" t="s">
        <v>368</v>
      </c>
      <c r="B1518" s="94" t="s">
        <v>10</v>
      </c>
      <c r="C1518" s="2" t="s">
        <v>3269</v>
      </c>
      <c r="D1518" s="96">
        <v>225.04</v>
      </c>
      <c r="E1518" s="94" t="s">
        <v>2453</v>
      </c>
      <c r="F1518" s="2" t="s">
        <v>4682</v>
      </c>
    </row>
    <row r="1519" spans="1:6" hidden="1" x14ac:dyDescent="0.25">
      <c r="A1519" s="2" t="s">
        <v>369</v>
      </c>
      <c r="B1519" s="94" t="s">
        <v>10</v>
      </c>
      <c r="C1519" s="2" t="s">
        <v>3270</v>
      </c>
      <c r="D1519" s="96">
        <v>229.67999999999998</v>
      </c>
      <c r="E1519" s="94" t="s">
        <v>2453</v>
      </c>
      <c r="F1519" s="2" t="s">
        <v>4682</v>
      </c>
    </row>
    <row r="1520" spans="1:6" hidden="1" x14ac:dyDescent="0.25">
      <c r="A1520" s="2" t="s">
        <v>370</v>
      </c>
      <c r="B1520" s="94" t="s">
        <v>10</v>
      </c>
      <c r="C1520" s="2" t="s">
        <v>3271</v>
      </c>
      <c r="D1520" s="96">
        <v>234.32</v>
      </c>
      <c r="E1520" s="94" t="s">
        <v>2453</v>
      </c>
      <c r="F1520" s="2" t="s">
        <v>4682</v>
      </c>
    </row>
    <row r="1521" spans="1:6" hidden="1" x14ac:dyDescent="0.25">
      <c r="A1521" s="2" t="s">
        <v>371</v>
      </c>
      <c r="B1521" s="94" t="s">
        <v>10</v>
      </c>
      <c r="C1521" s="2" t="s">
        <v>3272</v>
      </c>
      <c r="D1521" s="96">
        <v>240.11999999999998</v>
      </c>
      <c r="E1521" s="94" t="s">
        <v>2453</v>
      </c>
      <c r="F1521" s="2" t="s">
        <v>4682</v>
      </c>
    </row>
    <row r="1522" spans="1:6" hidden="1" x14ac:dyDescent="0.25">
      <c r="A1522" s="2" t="s">
        <v>372</v>
      </c>
      <c r="B1522" s="94" t="s">
        <v>10</v>
      </c>
      <c r="C1522" s="2" t="s">
        <v>3273</v>
      </c>
      <c r="D1522" s="96">
        <v>245.92</v>
      </c>
      <c r="E1522" s="94" t="s">
        <v>2453</v>
      </c>
      <c r="F1522" s="2" t="s">
        <v>4682</v>
      </c>
    </row>
    <row r="1523" spans="1:6" hidden="1" x14ac:dyDescent="0.25">
      <c r="A1523" s="2" t="s">
        <v>373</v>
      </c>
      <c r="B1523" s="94" t="s">
        <v>10</v>
      </c>
      <c r="C1523" s="2" t="s">
        <v>3274</v>
      </c>
      <c r="D1523" s="96">
        <v>252.88</v>
      </c>
      <c r="E1523" s="94" t="s">
        <v>2453</v>
      </c>
      <c r="F1523" s="2" t="s">
        <v>4682</v>
      </c>
    </row>
    <row r="1524" spans="1:6" hidden="1" x14ac:dyDescent="0.25">
      <c r="A1524" s="2" t="s">
        <v>374</v>
      </c>
      <c r="B1524" s="94" t="s">
        <v>10</v>
      </c>
      <c r="C1524" s="2" t="s">
        <v>3275</v>
      </c>
      <c r="D1524" s="96">
        <v>255.2</v>
      </c>
      <c r="E1524" s="94" t="s">
        <v>2453</v>
      </c>
      <c r="F1524" s="2" t="s">
        <v>4682</v>
      </c>
    </row>
    <row r="1525" spans="1:6" hidden="1" x14ac:dyDescent="0.25">
      <c r="A1525" s="2" t="s">
        <v>375</v>
      </c>
      <c r="B1525" s="94" t="s">
        <v>10</v>
      </c>
      <c r="C1525" s="2" t="s">
        <v>3276</v>
      </c>
      <c r="D1525" s="96">
        <v>259.83999999999997</v>
      </c>
      <c r="E1525" s="94" t="s">
        <v>2453</v>
      </c>
      <c r="F1525" s="2" t="s">
        <v>4682</v>
      </c>
    </row>
    <row r="1526" spans="1:6" hidden="1" x14ac:dyDescent="0.25">
      <c r="A1526" s="2" t="s">
        <v>376</v>
      </c>
      <c r="B1526" s="94" t="s">
        <v>10</v>
      </c>
      <c r="C1526" s="2" t="s">
        <v>3277</v>
      </c>
      <c r="D1526" s="96">
        <v>266.79999999999995</v>
      </c>
      <c r="E1526" s="94" t="s">
        <v>2453</v>
      </c>
      <c r="F1526" s="2" t="s">
        <v>4682</v>
      </c>
    </row>
    <row r="1527" spans="1:6" hidden="1" x14ac:dyDescent="0.25">
      <c r="A1527" s="2" t="s">
        <v>377</v>
      </c>
      <c r="B1527" s="94" t="s">
        <v>10</v>
      </c>
      <c r="C1527" s="2" t="s">
        <v>3278</v>
      </c>
      <c r="D1527" s="96">
        <v>270.27999999999997</v>
      </c>
      <c r="E1527" s="94" t="s">
        <v>2453</v>
      </c>
      <c r="F1527" s="2" t="s">
        <v>4682</v>
      </c>
    </row>
    <row r="1528" spans="1:6" hidden="1" x14ac:dyDescent="0.25">
      <c r="A1528" s="2" t="s">
        <v>378</v>
      </c>
      <c r="B1528" s="94" t="s">
        <v>10</v>
      </c>
      <c r="C1528" s="2" t="s">
        <v>3279</v>
      </c>
      <c r="D1528" s="96">
        <v>278.39999999999998</v>
      </c>
      <c r="E1528" s="94" t="s">
        <v>2453</v>
      </c>
      <c r="F1528" s="2" t="s">
        <v>4682</v>
      </c>
    </row>
    <row r="1529" spans="1:6" hidden="1" x14ac:dyDescent="0.25">
      <c r="A1529" s="2" t="s">
        <v>379</v>
      </c>
      <c r="B1529" s="94" t="s">
        <v>10</v>
      </c>
      <c r="C1529" s="2" t="s">
        <v>3280</v>
      </c>
      <c r="D1529" s="96">
        <v>283.03999999999996</v>
      </c>
      <c r="E1529" s="94" t="s">
        <v>2453</v>
      </c>
      <c r="F1529" s="2" t="s">
        <v>4682</v>
      </c>
    </row>
    <row r="1530" spans="1:6" hidden="1" x14ac:dyDescent="0.25">
      <c r="A1530" s="2" t="s">
        <v>380</v>
      </c>
      <c r="B1530" s="94" t="s">
        <v>10</v>
      </c>
      <c r="C1530" s="2" t="s">
        <v>3281</v>
      </c>
      <c r="D1530" s="96">
        <v>288.83999999999997</v>
      </c>
      <c r="E1530" s="94" t="s">
        <v>2453</v>
      </c>
      <c r="F1530" s="2" t="s">
        <v>4682</v>
      </c>
    </row>
    <row r="1531" spans="1:6" hidden="1" x14ac:dyDescent="0.25">
      <c r="A1531" s="2" t="s">
        <v>381</v>
      </c>
      <c r="B1531" s="94" t="s">
        <v>10</v>
      </c>
      <c r="C1531" s="2" t="s">
        <v>3282</v>
      </c>
      <c r="D1531" s="96">
        <v>293.47999999999996</v>
      </c>
      <c r="E1531" s="94" t="s">
        <v>2453</v>
      </c>
      <c r="F1531" s="2" t="s">
        <v>4682</v>
      </c>
    </row>
    <row r="1532" spans="1:6" hidden="1" x14ac:dyDescent="0.25">
      <c r="A1532" s="2" t="s">
        <v>382</v>
      </c>
      <c r="B1532" s="94" t="s">
        <v>10</v>
      </c>
      <c r="C1532" s="2" t="s">
        <v>3283</v>
      </c>
      <c r="D1532" s="96">
        <v>300.44</v>
      </c>
      <c r="E1532" s="94" t="s">
        <v>2453</v>
      </c>
      <c r="F1532" s="2" t="s">
        <v>4682</v>
      </c>
    </row>
    <row r="1533" spans="1:6" hidden="1" x14ac:dyDescent="0.25">
      <c r="A1533" s="2" t="s">
        <v>383</v>
      </c>
      <c r="B1533" s="94" t="s">
        <v>10</v>
      </c>
      <c r="C1533" s="2" t="s">
        <v>3284</v>
      </c>
      <c r="D1533" s="96">
        <v>306.23999999999995</v>
      </c>
      <c r="E1533" s="94" t="s">
        <v>2453</v>
      </c>
      <c r="F1533" s="2" t="s">
        <v>4682</v>
      </c>
    </row>
    <row r="1534" spans="1:6" hidden="1" x14ac:dyDescent="0.25">
      <c r="A1534" s="2" t="s">
        <v>384</v>
      </c>
      <c r="B1534" s="94" t="s">
        <v>10</v>
      </c>
      <c r="C1534" s="2" t="s">
        <v>3285</v>
      </c>
      <c r="D1534" s="96">
        <v>312.03999999999996</v>
      </c>
      <c r="E1534" s="94" t="s">
        <v>2453</v>
      </c>
      <c r="F1534" s="2" t="s">
        <v>4682</v>
      </c>
    </row>
    <row r="1535" spans="1:6" hidden="1" x14ac:dyDescent="0.25">
      <c r="A1535" s="2" t="s">
        <v>385</v>
      </c>
      <c r="B1535" s="94" t="s">
        <v>10</v>
      </c>
      <c r="C1535" s="2" t="s">
        <v>3286</v>
      </c>
      <c r="D1535" s="96">
        <v>320.15999999999997</v>
      </c>
      <c r="E1535" s="94" t="s">
        <v>2453</v>
      </c>
      <c r="F1535" s="2" t="s">
        <v>4682</v>
      </c>
    </row>
    <row r="1536" spans="1:6" hidden="1" x14ac:dyDescent="0.25">
      <c r="A1536" s="2" t="s">
        <v>386</v>
      </c>
      <c r="B1536" s="94" t="s">
        <v>10</v>
      </c>
      <c r="C1536" s="2" t="s">
        <v>3287</v>
      </c>
      <c r="D1536" s="96">
        <v>324.79999999999995</v>
      </c>
      <c r="E1536" s="94" t="s">
        <v>2453</v>
      </c>
      <c r="F1536" s="2" t="s">
        <v>4682</v>
      </c>
    </row>
    <row r="1537" spans="1:6" hidden="1" x14ac:dyDescent="0.25">
      <c r="A1537" s="2" t="s">
        <v>387</v>
      </c>
      <c r="B1537" s="94" t="s">
        <v>10</v>
      </c>
      <c r="C1537" s="2" t="s">
        <v>3288</v>
      </c>
      <c r="D1537" s="96">
        <v>125.27999999999999</v>
      </c>
      <c r="E1537" s="94" t="s">
        <v>2453</v>
      </c>
      <c r="F1537" s="2" t="s">
        <v>4682</v>
      </c>
    </row>
    <row r="1538" spans="1:6" hidden="1" x14ac:dyDescent="0.25">
      <c r="A1538" s="2" t="s">
        <v>389</v>
      </c>
      <c r="B1538" s="94" t="s">
        <v>10</v>
      </c>
      <c r="C1538" s="2" t="s">
        <v>3289</v>
      </c>
      <c r="D1538" s="96">
        <v>131.07999999999998</v>
      </c>
      <c r="E1538" s="94" t="s">
        <v>2453</v>
      </c>
      <c r="F1538" s="2" t="s">
        <v>4682</v>
      </c>
    </row>
    <row r="1539" spans="1:6" hidden="1" x14ac:dyDescent="0.25">
      <c r="A1539" s="2" t="s">
        <v>390</v>
      </c>
      <c r="B1539" s="94" t="s">
        <v>10</v>
      </c>
      <c r="C1539" s="2" t="s">
        <v>3290</v>
      </c>
      <c r="D1539" s="96">
        <v>135.72</v>
      </c>
      <c r="E1539" s="94" t="s">
        <v>2453</v>
      </c>
      <c r="F1539" s="2" t="s">
        <v>4682</v>
      </c>
    </row>
    <row r="1540" spans="1:6" hidden="1" x14ac:dyDescent="0.25">
      <c r="A1540" s="2" t="s">
        <v>391</v>
      </c>
      <c r="B1540" s="94" t="s">
        <v>10</v>
      </c>
      <c r="C1540" s="2" t="s">
        <v>3291</v>
      </c>
      <c r="D1540" s="96">
        <v>142.67999999999998</v>
      </c>
      <c r="E1540" s="94" t="s">
        <v>2453</v>
      </c>
      <c r="F1540" s="2" t="s">
        <v>4682</v>
      </c>
    </row>
    <row r="1541" spans="1:6" hidden="1" x14ac:dyDescent="0.25">
      <c r="A1541" s="2" t="s">
        <v>392</v>
      </c>
      <c r="B1541" s="94" t="s">
        <v>10</v>
      </c>
      <c r="C1541" s="2" t="s">
        <v>3292</v>
      </c>
      <c r="D1541" s="96">
        <v>149.63999999999999</v>
      </c>
      <c r="E1541" s="94" t="s">
        <v>2453</v>
      </c>
      <c r="F1541" s="2" t="s">
        <v>4682</v>
      </c>
    </row>
    <row r="1542" spans="1:6" hidden="1" x14ac:dyDescent="0.25">
      <c r="A1542" s="2" t="s">
        <v>393</v>
      </c>
      <c r="B1542" s="94" t="s">
        <v>10</v>
      </c>
      <c r="C1542" s="2" t="s">
        <v>3293</v>
      </c>
      <c r="D1542" s="96">
        <v>155.44</v>
      </c>
      <c r="E1542" s="94" t="s">
        <v>2453</v>
      </c>
      <c r="F1542" s="2" t="s">
        <v>4682</v>
      </c>
    </row>
    <row r="1543" spans="1:6" hidden="1" x14ac:dyDescent="0.25">
      <c r="A1543" s="2" t="s">
        <v>394</v>
      </c>
      <c r="B1543" s="94" t="s">
        <v>10</v>
      </c>
      <c r="C1543" s="2" t="s">
        <v>3294</v>
      </c>
      <c r="D1543" s="96">
        <v>162.39999999999998</v>
      </c>
      <c r="E1543" s="94" t="s">
        <v>2453</v>
      </c>
      <c r="F1543" s="2" t="s">
        <v>4682</v>
      </c>
    </row>
    <row r="1544" spans="1:6" hidden="1" x14ac:dyDescent="0.25">
      <c r="A1544" s="2" t="s">
        <v>395</v>
      </c>
      <c r="B1544" s="94" t="s">
        <v>10</v>
      </c>
      <c r="C1544" s="2" t="s">
        <v>3295</v>
      </c>
      <c r="D1544" s="96">
        <v>171.67999999999998</v>
      </c>
      <c r="E1544" s="94" t="s">
        <v>2453</v>
      </c>
      <c r="F1544" s="2" t="s">
        <v>4682</v>
      </c>
    </row>
    <row r="1545" spans="1:6" hidden="1" x14ac:dyDescent="0.25">
      <c r="A1545" s="2" t="s">
        <v>396</v>
      </c>
      <c r="B1545" s="94" t="s">
        <v>10</v>
      </c>
      <c r="C1545" s="2" t="s">
        <v>3296</v>
      </c>
      <c r="D1545" s="96">
        <v>178.64</v>
      </c>
      <c r="E1545" s="94" t="s">
        <v>2453</v>
      </c>
      <c r="F1545" s="2" t="s">
        <v>4682</v>
      </c>
    </row>
    <row r="1546" spans="1:6" hidden="1" x14ac:dyDescent="0.25">
      <c r="A1546" s="2" t="s">
        <v>397</v>
      </c>
      <c r="B1546" s="94" t="s">
        <v>10</v>
      </c>
      <c r="C1546" s="2" t="s">
        <v>3297</v>
      </c>
      <c r="D1546" s="96">
        <v>182.11999999999998</v>
      </c>
      <c r="E1546" s="94" t="s">
        <v>2453</v>
      </c>
      <c r="F1546" s="2" t="s">
        <v>4682</v>
      </c>
    </row>
    <row r="1547" spans="1:6" hidden="1" x14ac:dyDescent="0.25">
      <c r="A1547" s="2" t="s">
        <v>398</v>
      </c>
      <c r="B1547" s="94" t="s">
        <v>10</v>
      </c>
      <c r="C1547" s="2" t="s">
        <v>3298</v>
      </c>
      <c r="D1547" s="96">
        <v>190.23999999999998</v>
      </c>
      <c r="E1547" s="94" t="s">
        <v>2453</v>
      </c>
      <c r="F1547" s="2" t="s">
        <v>4682</v>
      </c>
    </row>
    <row r="1548" spans="1:6" hidden="1" x14ac:dyDescent="0.25">
      <c r="A1548" s="2" t="s">
        <v>399</v>
      </c>
      <c r="B1548" s="94" t="s">
        <v>10</v>
      </c>
      <c r="C1548" s="2" t="s">
        <v>3299</v>
      </c>
      <c r="D1548" s="96">
        <v>196.04</v>
      </c>
      <c r="E1548" s="94" t="s">
        <v>2453</v>
      </c>
      <c r="F1548" s="2" t="s">
        <v>4682</v>
      </c>
    </row>
    <row r="1549" spans="1:6" hidden="1" x14ac:dyDescent="0.25">
      <c r="A1549" s="2" t="s">
        <v>400</v>
      </c>
      <c r="B1549" s="94" t="s">
        <v>10</v>
      </c>
      <c r="C1549" s="2" t="s">
        <v>3300</v>
      </c>
      <c r="D1549" s="96">
        <v>204.16</v>
      </c>
      <c r="E1549" s="94" t="s">
        <v>2453</v>
      </c>
      <c r="F1549" s="2" t="s">
        <v>4682</v>
      </c>
    </row>
    <row r="1550" spans="1:6" hidden="1" x14ac:dyDescent="0.25">
      <c r="A1550" s="2" t="s">
        <v>401</v>
      </c>
      <c r="B1550" s="94" t="s">
        <v>10</v>
      </c>
      <c r="C1550" s="2" t="s">
        <v>3301</v>
      </c>
      <c r="D1550" s="96">
        <v>208.79999999999998</v>
      </c>
      <c r="E1550" s="94" t="s">
        <v>2453</v>
      </c>
      <c r="F1550" s="2" t="s">
        <v>4682</v>
      </c>
    </row>
    <row r="1551" spans="1:6" hidden="1" x14ac:dyDescent="0.25">
      <c r="A1551" s="2" t="s">
        <v>402</v>
      </c>
      <c r="B1551" s="94" t="s">
        <v>10</v>
      </c>
      <c r="C1551" s="2" t="s">
        <v>3302</v>
      </c>
      <c r="D1551" s="96">
        <v>216.92</v>
      </c>
      <c r="E1551" s="94" t="s">
        <v>2453</v>
      </c>
      <c r="F1551" s="2" t="s">
        <v>4682</v>
      </c>
    </row>
    <row r="1552" spans="1:6" hidden="1" x14ac:dyDescent="0.25">
      <c r="A1552" s="2" t="s">
        <v>403</v>
      </c>
      <c r="B1552" s="94" t="s">
        <v>10</v>
      </c>
      <c r="C1552" s="2" t="s">
        <v>3303</v>
      </c>
      <c r="D1552" s="96">
        <v>221.55999999999997</v>
      </c>
      <c r="E1552" s="94" t="s">
        <v>2453</v>
      </c>
      <c r="F1552" s="2" t="s">
        <v>4682</v>
      </c>
    </row>
    <row r="1553" spans="1:6" hidden="1" x14ac:dyDescent="0.25">
      <c r="A1553" s="2" t="s">
        <v>404</v>
      </c>
      <c r="B1553" s="94" t="s">
        <v>10</v>
      </c>
      <c r="C1553" s="2" t="s">
        <v>3304</v>
      </c>
      <c r="D1553" s="96">
        <v>231.99999999999997</v>
      </c>
      <c r="E1553" s="94" t="s">
        <v>2453</v>
      </c>
      <c r="F1553" s="2" t="s">
        <v>4682</v>
      </c>
    </row>
    <row r="1554" spans="1:6" hidden="1" x14ac:dyDescent="0.25">
      <c r="A1554" s="2" t="s">
        <v>405</v>
      </c>
      <c r="B1554" s="94" t="s">
        <v>10</v>
      </c>
      <c r="C1554" s="2" t="s">
        <v>3305</v>
      </c>
      <c r="D1554" s="96">
        <v>237.79999999999998</v>
      </c>
      <c r="E1554" s="94" t="s">
        <v>2453</v>
      </c>
      <c r="F1554" s="2" t="s">
        <v>4682</v>
      </c>
    </row>
    <row r="1555" spans="1:6" hidden="1" x14ac:dyDescent="0.25">
      <c r="A1555" s="2" t="s">
        <v>406</v>
      </c>
      <c r="B1555" s="94" t="s">
        <v>10</v>
      </c>
      <c r="C1555" s="2" t="s">
        <v>3306</v>
      </c>
      <c r="D1555" s="96">
        <v>241.27999999999997</v>
      </c>
      <c r="E1555" s="94" t="s">
        <v>2453</v>
      </c>
      <c r="F1555" s="2" t="s">
        <v>4682</v>
      </c>
    </row>
    <row r="1556" spans="1:6" hidden="1" x14ac:dyDescent="0.25">
      <c r="A1556" s="2" t="s">
        <v>407</v>
      </c>
      <c r="B1556" s="94" t="s">
        <v>10</v>
      </c>
      <c r="C1556" s="2" t="s">
        <v>3307</v>
      </c>
      <c r="D1556" s="96">
        <v>244.76</v>
      </c>
      <c r="E1556" s="94" t="s">
        <v>2453</v>
      </c>
      <c r="F1556" s="2" t="s">
        <v>4682</v>
      </c>
    </row>
    <row r="1557" spans="1:6" hidden="1" x14ac:dyDescent="0.25">
      <c r="A1557" s="2" t="s">
        <v>408</v>
      </c>
      <c r="B1557" s="94" t="s">
        <v>10</v>
      </c>
      <c r="C1557" s="2" t="s">
        <v>3308</v>
      </c>
      <c r="D1557" s="96">
        <v>254.04</v>
      </c>
      <c r="E1557" s="94" t="s">
        <v>2453</v>
      </c>
      <c r="F1557" s="2" t="s">
        <v>4682</v>
      </c>
    </row>
    <row r="1558" spans="1:6" hidden="1" x14ac:dyDescent="0.25">
      <c r="A1558" s="2" t="s">
        <v>409</v>
      </c>
      <c r="B1558" s="94" t="s">
        <v>10</v>
      </c>
      <c r="C1558" s="2" t="s">
        <v>3309</v>
      </c>
      <c r="D1558" s="96">
        <v>259.83999999999997</v>
      </c>
      <c r="E1558" s="94" t="s">
        <v>2453</v>
      </c>
      <c r="F1558" s="2" t="s">
        <v>4682</v>
      </c>
    </row>
    <row r="1559" spans="1:6" hidden="1" x14ac:dyDescent="0.25">
      <c r="A1559" s="2" t="s">
        <v>410</v>
      </c>
      <c r="B1559" s="94" t="s">
        <v>10</v>
      </c>
      <c r="C1559" s="2" t="s">
        <v>3310</v>
      </c>
      <c r="D1559" s="96">
        <v>265.64</v>
      </c>
      <c r="E1559" s="94" t="s">
        <v>2453</v>
      </c>
      <c r="F1559" s="2" t="s">
        <v>4682</v>
      </c>
    </row>
    <row r="1560" spans="1:6" hidden="1" x14ac:dyDescent="0.25">
      <c r="A1560" s="2" t="s">
        <v>411</v>
      </c>
      <c r="B1560" s="94" t="s">
        <v>10</v>
      </c>
      <c r="C1560" s="2" t="s">
        <v>3311</v>
      </c>
      <c r="D1560" s="96">
        <v>271.44</v>
      </c>
      <c r="E1560" s="94" t="s">
        <v>2453</v>
      </c>
      <c r="F1560" s="2" t="s">
        <v>4682</v>
      </c>
    </row>
    <row r="1561" spans="1:6" hidden="1" x14ac:dyDescent="0.25">
      <c r="A1561" s="2" t="s">
        <v>412</v>
      </c>
      <c r="B1561" s="94" t="s">
        <v>10</v>
      </c>
      <c r="C1561" s="2" t="s">
        <v>3312</v>
      </c>
      <c r="D1561" s="96">
        <v>274.91999999999996</v>
      </c>
      <c r="E1561" s="94" t="s">
        <v>2453</v>
      </c>
      <c r="F1561" s="2" t="s">
        <v>4682</v>
      </c>
    </row>
    <row r="1562" spans="1:6" hidden="1" x14ac:dyDescent="0.25">
      <c r="A1562" s="2" t="s">
        <v>413</v>
      </c>
      <c r="B1562" s="94" t="s">
        <v>10</v>
      </c>
      <c r="C1562" s="2" t="s">
        <v>3313</v>
      </c>
      <c r="D1562" s="96">
        <v>281.88</v>
      </c>
      <c r="E1562" s="94" t="s">
        <v>2453</v>
      </c>
      <c r="F1562" s="2" t="s">
        <v>4682</v>
      </c>
    </row>
    <row r="1563" spans="1:6" hidden="1" x14ac:dyDescent="0.25">
      <c r="A1563" s="2" t="s">
        <v>414</v>
      </c>
      <c r="B1563" s="94" t="s">
        <v>10</v>
      </c>
      <c r="C1563" s="2" t="s">
        <v>3314</v>
      </c>
      <c r="D1563" s="96">
        <v>300.44</v>
      </c>
      <c r="E1563" s="94" t="s">
        <v>2453</v>
      </c>
      <c r="F1563" s="2" t="s">
        <v>4682</v>
      </c>
    </row>
    <row r="1564" spans="1:6" hidden="1" x14ac:dyDescent="0.25">
      <c r="A1564" s="2" t="s">
        <v>415</v>
      </c>
      <c r="B1564" s="94" t="s">
        <v>10</v>
      </c>
      <c r="C1564" s="2" t="s">
        <v>3315</v>
      </c>
      <c r="D1564" s="96">
        <v>314.35999999999996</v>
      </c>
      <c r="E1564" s="94" t="s">
        <v>2453</v>
      </c>
      <c r="F1564" s="2" t="s">
        <v>4682</v>
      </c>
    </row>
    <row r="1565" spans="1:6" hidden="1" x14ac:dyDescent="0.25">
      <c r="A1565" s="2" t="s">
        <v>416</v>
      </c>
      <c r="B1565" s="94" t="s">
        <v>10</v>
      </c>
      <c r="C1565" s="2" t="s">
        <v>3316</v>
      </c>
      <c r="D1565" s="96">
        <v>132.23999999999998</v>
      </c>
      <c r="E1565" s="94" t="s">
        <v>2453</v>
      </c>
      <c r="F1565" s="2" t="s">
        <v>4682</v>
      </c>
    </row>
    <row r="1566" spans="1:6" hidden="1" x14ac:dyDescent="0.25">
      <c r="A1566" s="2" t="s">
        <v>417</v>
      </c>
      <c r="B1566" s="94" t="s">
        <v>10</v>
      </c>
      <c r="C1566" s="2" t="s">
        <v>3317</v>
      </c>
      <c r="D1566" s="96">
        <v>140.35999999999999</v>
      </c>
      <c r="E1566" s="94" t="s">
        <v>2453</v>
      </c>
      <c r="F1566" s="2" t="s">
        <v>4682</v>
      </c>
    </row>
    <row r="1567" spans="1:6" hidden="1" x14ac:dyDescent="0.25">
      <c r="A1567" s="2" t="s">
        <v>418</v>
      </c>
      <c r="B1567" s="94" t="s">
        <v>10</v>
      </c>
      <c r="C1567" s="2" t="s">
        <v>3318</v>
      </c>
      <c r="D1567" s="96">
        <v>145</v>
      </c>
      <c r="E1567" s="94" t="s">
        <v>2453</v>
      </c>
      <c r="F1567" s="2" t="s">
        <v>4682</v>
      </c>
    </row>
    <row r="1568" spans="1:6" hidden="1" x14ac:dyDescent="0.25">
      <c r="A1568" s="2" t="s">
        <v>419</v>
      </c>
      <c r="B1568" s="94" t="s">
        <v>10</v>
      </c>
      <c r="C1568" s="2" t="s">
        <v>3319</v>
      </c>
      <c r="D1568" s="96">
        <v>150.79999999999998</v>
      </c>
      <c r="E1568" s="94" t="s">
        <v>2453</v>
      </c>
      <c r="F1568" s="2" t="s">
        <v>4682</v>
      </c>
    </row>
    <row r="1569" spans="1:6" hidden="1" x14ac:dyDescent="0.25">
      <c r="A1569" s="2" t="s">
        <v>420</v>
      </c>
      <c r="B1569" s="94" t="s">
        <v>10</v>
      </c>
      <c r="C1569" s="2" t="s">
        <v>3320</v>
      </c>
      <c r="D1569" s="96">
        <v>160.07999999999998</v>
      </c>
      <c r="E1569" s="94" t="s">
        <v>2453</v>
      </c>
      <c r="F1569" s="2" t="s">
        <v>4682</v>
      </c>
    </row>
    <row r="1570" spans="1:6" hidden="1" x14ac:dyDescent="0.25">
      <c r="A1570" s="2" t="s">
        <v>421</v>
      </c>
      <c r="B1570" s="94" t="s">
        <v>10</v>
      </c>
      <c r="C1570" s="2" t="s">
        <v>3321</v>
      </c>
      <c r="D1570" s="96">
        <v>164.72</v>
      </c>
      <c r="E1570" s="94" t="s">
        <v>2453</v>
      </c>
      <c r="F1570" s="2" t="s">
        <v>4682</v>
      </c>
    </row>
    <row r="1571" spans="1:6" hidden="1" x14ac:dyDescent="0.25">
      <c r="A1571" s="2" t="s">
        <v>422</v>
      </c>
      <c r="B1571" s="94" t="s">
        <v>10</v>
      </c>
      <c r="C1571" s="2" t="s">
        <v>3322</v>
      </c>
      <c r="D1571" s="96">
        <v>174</v>
      </c>
      <c r="E1571" s="94" t="s">
        <v>2453</v>
      </c>
      <c r="F1571" s="2" t="s">
        <v>4682</v>
      </c>
    </row>
    <row r="1572" spans="1:6" hidden="1" x14ac:dyDescent="0.25">
      <c r="A1572" s="2" t="s">
        <v>423</v>
      </c>
      <c r="B1572" s="94" t="s">
        <v>10</v>
      </c>
      <c r="C1572" s="2" t="s">
        <v>3323</v>
      </c>
      <c r="D1572" s="96">
        <v>183.28</v>
      </c>
      <c r="E1572" s="94" t="s">
        <v>2453</v>
      </c>
      <c r="F1572" s="2" t="s">
        <v>4682</v>
      </c>
    </row>
    <row r="1573" spans="1:6" hidden="1" x14ac:dyDescent="0.25">
      <c r="A1573" s="2" t="s">
        <v>424</v>
      </c>
      <c r="B1573" s="94" t="s">
        <v>10</v>
      </c>
      <c r="C1573" s="2" t="s">
        <v>3324</v>
      </c>
      <c r="D1573" s="96">
        <v>190.23999999999998</v>
      </c>
      <c r="E1573" s="94" t="s">
        <v>2453</v>
      </c>
      <c r="F1573" s="2" t="s">
        <v>4682</v>
      </c>
    </row>
    <row r="1574" spans="1:6" hidden="1" x14ac:dyDescent="0.25">
      <c r="A1574" s="2" t="s">
        <v>425</v>
      </c>
      <c r="B1574" s="94" t="s">
        <v>10</v>
      </c>
      <c r="C1574" s="2" t="s">
        <v>3325</v>
      </c>
      <c r="D1574" s="96">
        <v>194.88</v>
      </c>
      <c r="E1574" s="94" t="s">
        <v>2453</v>
      </c>
      <c r="F1574" s="2" t="s">
        <v>4682</v>
      </c>
    </row>
    <row r="1575" spans="1:6" hidden="1" x14ac:dyDescent="0.25">
      <c r="A1575" s="2" t="s">
        <v>426</v>
      </c>
      <c r="B1575" s="94" t="s">
        <v>10</v>
      </c>
      <c r="C1575" s="2" t="s">
        <v>3326</v>
      </c>
      <c r="D1575" s="96">
        <v>203</v>
      </c>
      <c r="E1575" s="94" t="s">
        <v>2453</v>
      </c>
      <c r="F1575" s="2" t="s">
        <v>4682</v>
      </c>
    </row>
    <row r="1576" spans="1:6" hidden="1" x14ac:dyDescent="0.25">
      <c r="A1576" s="2" t="s">
        <v>427</v>
      </c>
      <c r="B1576" s="94" t="s">
        <v>10</v>
      </c>
      <c r="C1576" s="2" t="s">
        <v>3327</v>
      </c>
      <c r="D1576" s="96">
        <v>209.95999999999998</v>
      </c>
      <c r="E1576" s="94" t="s">
        <v>2453</v>
      </c>
      <c r="F1576" s="2" t="s">
        <v>4682</v>
      </c>
    </row>
    <row r="1577" spans="1:6" hidden="1" x14ac:dyDescent="0.25">
      <c r="A1577" s="2" t="s">
        <v>428</v>
      </c>
      <c r="B1577" s="94" t="s">
        <v>10</v>
      </c>
      <c r="C1577" s="2" t="s">
        <v>3328</v>
      </c>
      <c r="D1577" s="96">
        <v>218.07999999999998</v>
      </c>
      <c r="E1577" s="94" t="s">
        <v>2453</v>
      </c>
      <c r="F1577" s="2" t="s">
        <v>4682</v>
      </c>
    </row>
    <row r="1578" spans="1:6" hidden="1" x14ac:dyDescent="0.25">
      <c r="A1578" s="2" t="s">
        <v>429</v>
      </c>
      <c r="B1578" s="94" t="s">
        <v>10</v>
      </c>
      <c r="C1578" s="2" t="s">
        <v>3329</v>
      </c>
      <c r="D1578" s="96">
        <v>227.35999999999999</v>
      </c>
      <c r="E1578" s="94" t="s">
        <v>2453</v>
      </c>
      <c r="F1578" s="2" t="s">
        <v>4682</v>
      </c>
    </row>
    <row r="1579" spans="1:6" hidden="1" x14ac:dyDescent="0.25">
      <c r="A1579" s="2" t="s">
        <v>430</v>
      </c>
      <c r="B1579" s="94" t="s">
        <v>10</v>
      </c>
      <c r="C1579" s="2" t="s">
        <v>3330</v>
      </c>
      <c r="D1579" s="96">
        <v>231.99999999999997</v>
      </c>
      <c r="E1579" s="94" t="s">
        <v>2453</v>
      </c>
      <c r="F1579" s="2" t="s">
        <v>4682</v>
      </c>
    </row>
    <row r="1580" spans="1:6" hidden="1" x14ac:dyDescent="0.25">
      <c r="A1580" s="2" t="s">
        <v>431</v>
      </c>
      <c r="B1580" s="94" t="s">
        <v>10</v>
      </c>
      <c r="C1580" s="2" t="s">
        <v>3331</v>
      </c>
      <c r="D1580" s="96">
        <v>237.79999999999998</v>
      </c>
      <c r="E1580" s="94" t="s">
        <v>2453</v>
      </c>
      <c r="F1580" s="2" t="s">
        <v>4682</v>
      </c>
    </row>
    <row r="1581" spans="1:6" hidden="1" x14ac:dyDescent="0.25">
      <c r="A1581" s="2" t="s">
        <v>432</v>
      </c>
      <c r="B1581" s="94" t="s">
        <v>10</v>
      </c>
      <c r="C1581" s="2" t="s">
        <v>3332</v>
      </c>
      <c r="D1581" s="96">
        <v>248.23999999999998</v>
      </c>
      <c r="E1581" s="94" t="s">
        <v>2453</v>
      </c>
      <c r="F1581" s="2" t="s">
        <v>4682</v>
      </c>
    </row>
    <row r="1582" spans="1:6" hidden="1" x14ac:dyDescent="0.25">
      <c r="A1582" s="2" t="s">
        <v>433</v>
      </c>
      <c r="B1582" s="94" t="s">
        <v>10</v>
      </c>
      <c r="C1582" s="2" t="s">
        <v>3333</v>
      </c>
      <c r="D1582" s="96">
        <v>255.2</v>
      </c>
      <c r="E1582" s="94" t="s">
        <v>2453</v>
      </c>
      <c r="F1582" s="2" t="s">
        <v>4682</v>
      </c>
    </row>
    <row r="1583" spans="1:6" hidden="1" x14ac:dyDescent="0.25">
      <c r="A1583" s="2" t="s">
        <v>434</v>
      </c>
      <c r="B1583" s="94" t="s">
        <v>10</v>
      </c>
      <c r="C1583" s="2" t="s">
        <v>3334</v>
      </c>
      <c r="D1583" s="96">
        <v>258.68</v>
      </c>
      <c r="E1583" s="94" t="s">
        <v>2453</v>
      </c>
      <c r="F1583" s="2" t="s">
        <v>4682</v>
      </c>
    </row>
    <row r="1584" spans="1:6" hidden="1" x14ac:dyDescent="0.25">
      <c r="A1584" s="2" t="s">
        <v>435</v>
      </c>
      <c r="B1584" s="94" t="s">
        <v>10</v>
      </c>
      <c r="C1584" s="2" t="s">
        <v>3335</v>
      </c>
      <c r="D1584" s="96">
        <v>263.32</v>
      </c>
      <c r="E1584" s="94" t="s">
        <v>2453</v>
      </c>
      <c r="F1584" s="2" t="s">
        <v>4682</v>
      </c>
    </row>
    <row r="1585" spans="1:6" hidden="1" x14ac:dyDescent="0.25">
      <c r="A1585" s="2" t="s">
        <v>436</v>
      </c>
      <c r="B1585" s="94" t="s">
        <v>10</v>
      </c>
      <c r="C1585" s="2" t="s">
        <v>3336</v>
      </c>
      <c r="D1585" s="96">
        <v>272.59999999999997</v>
      </c>
      <c r="E1585" s="94" t="s">
        <v>2453</v>
      </c>
      <c r="F1585" s="2" t="s">
        <v>4682</v>
      </c>
    </row>
    <row r="1586" spans="1:6" hidden="1" x14ac:dyDescent="0.25">
      <c r="A1586" s="2" t="s">
        <v>437</v>
      </c>
      <c r="B1586" s="94" t="s">
        <v>10</v>
      </c>
      <c r="C1586" s="2" t="s">
        <v>3337</v>
      </c>
      <c r="D1586" s="96">
        <v>279.56</v>
      </c>
      <c r="E1586" s="94" t="s">
        <v>2453</v>
      </c>
      <c r="F1586" s="2" t="s">
        <v>4682</v>
      </c>
    </row>
    <row r="1587" spans="1:6" hidden="1" x14ac:dyDescent="0.25">
      <c r="A1587" s="2" t="s">
        <v>438</v>
      </c>
      <c r="B1587" s="94" t="s">
        <v>10</v>
      </c>
      <c r="C1587" s="2" t="s">
        <v>3338</v>
      </c>
      <c r="D1587" s="96">
        <v>286.52</v>
      </c>
      <c r="E1587" s="94" t="s">
        <v>2453</v>
      </c>
      <c r="F1587" s="2" t="s">
        <v>4682</v>
      </c>
    </row>
    <row r="1588" spans="1:6" hidden="1" x14ac:dyDescent="0.25">
      <c r="A1588" s="2" t="s">
        <v>439</v>
      </c>
      <c r="B1588" s="94" t="s">
        <v>10</v>
      </c>
      <c r="C1588" s="2" t="s">
        <v>3339</v>
      </c>
      <c r="D1588" s="96">
        <v>293.47999999999996</v>
      </c>
      <c r="E1588" s="94" t="s">
        <v>2453</v>
      </c>
      <c r="F1588" s="2" t="s">
        <v>4682</v>
      </c>
    </row>
    <row r="1589" spans="1:6" hidden="1" x14ac:dyDescent="0.25">
      <c r="A1589" s="2" t="s">
        <v>440</v>
      </c>
      <c r="B1589" s="94" t="s">
        <v>10</v>
      </c>
      <c r="C1589" s="2" t="s">
        <v>3340</v>
      </c>
      <c r="D1589" s="96">
        <v>301.59999999999997</v>
      </c>
      <c r="E1589" s="94" t="s">
        <v>2453</v>
      </c>
      <c r="F1589" s="2" t="s">
        <v>4682</v>
      </c>
    </row>
    <row r="1590" spans="1:6" hidden="1" x14ac:dyDescent="0.25">
      <c r="A1590" s="2" t="s">
        <v>441</v>
      </c>
      <c r="B1590" s="94" t="s">
        <v>10</v>
      </c>
      <c r="C1590" s="2" t="s">
        <v>3341</v>
      </c>
      <c r="D1590" s="96">
        <v>309.71999999999997</v>
      </c>
      <c r="E1590" s="94" t="s">
        <v>2453</v>
      </c>
      <c r="F1590" s="2" t="s">
        <v>4682</v>
      </c>
    </row>
    <row r="1591" spans="1:6" hidden="1" x14ac:dyDescent="0.25">
      <c r="A1591" s="2" t="s">
        <v>442</v>
      </c>
      <c r="B1591" s="94" t="s">
        <v>10</v>
      </c>
      <c r="C1591" s="2" t="s">
        <v>3342</v>
      </c>
      <c r="D1591" s="96">
        <v>323.64</v>
      </c>
      <c r="E1591" s="94" t="s">
        <v>2453</v>
      </c>
      <c r="F1591" s="2" t="s">
        <v>4682</v>
      </c>
    </row>
    <row r="1592" spans="1:6" hidden="1" x14ac:dyDescent="0.25">
      <c r="A1592" s="2" t="s">
        <v>443</v>
      </c>
      <c r="B1592" s="94" t="s">
        <v>10</v>
      </c>
      <c r="C1592" s="2" t="s">
        <v>3343</v>
      </c>
      <c r="D1592" s="96">
        <v>339.88</v>
      </c>
      <c r="E1592" s="94" t="s">
        <v>2453</v>
      </c>
      <c r="F1592" s="2" t="s">
        <v>4682</v>
      </c>
    </row>
    <row r="1593" spans="1:6" hidden="1" x14ac:dyDescent="0.25">
      <c r="A1593" s="2" t="s">
        <v>127</v>
      </c>
      <c r="B1593" s="94" t="s">
        <v>10</v>
      </c>
      <c r="C1593" s="2" t="s">
        <v>3344</v>
      </c>
      <c r="D1593" s="96">
        <v>16.239999999999998</v>
      </c>
      <c r="E1593" s="94" t="s">
        <v>2453</v>
      </c>
      <c r="F1593" s="2" t="s">
        <v>4682</v>
      </c>
    </row>
    <row r="1594" spans="1:6" hidden="1" x14ac:dyDescent="0.25">
      <c r="A1594" s="2" t="s">
        <v>129</v>
      </c>
      <c r="B1594" s="94" t="s">
        <v>10</v>
      </c>
      <c r="C1594" s="2" t="s">
        <v>3345</v>
      </c>
      <c r="D1594" s="96">
        <v>17.399999999999999</v>
      </c>
      <c r="E1594" s="94" t="s">
        <v>2453</v>
      </c>
      <c r="F1594" s="2" t="s">
        <v>4682</v>
      </c>
    </row>
    <row r="1595" spans="1:6" hidden="1" x14ac:dyDescent="0.25">
      <c r="A1595" s="2" t="s">
        <v>130</v>
      </c>
      <c r="B1595" s="94" t="s">
        <v>10</v>
      </c>
      <c r="C1595" s="2" t="s">
        <v>3346</v>
      </c>
      <c r="D1595" s="96">
        <v>19.72</v>
      </c>
      <c r="E1595" s="94" t="s">
        <v>2453</v>
      </c>
      <c r="F1595" s="2" t="s">
        <v>4682</v>
      </c>
    </row>
    <row r="1596" spans="1:6" hidden="1" x14ac:dyDescent="0.25">
      <c r="A1596" s="2" t="s">
        <v>131</v>
      </c>
      <c r="B1596" s="94" t="s">
        <v>10</v>
      </c>
      <c r="C1596" s="2" t="s">
        <v>3347</v>
      </c>
      <c r="D1596" s="96">
        <v>20.88</v>
      </c>
      <c r="E1596" s="94" t="s">
        <v>2453</v>
      </c>
      <c r="F1596" s="2" t="s">
        <v>4682</v>
      </c>
    </row>
    <row r="1597" spans="1:6" hidden="1" x14ac:dyDescent="0.25">
      <c r="A1597" s="2" t="s">
        <v>132</v>
      </c>
      <c r="B1597" s="94" t="s">
        <v>10</v>
      </c>
      <c r="C1597" s="2" t="s">
        <v>3348</v>
      </c>
      <c r="D1597" s="96">
        <v>22.04</v>
      </c>
      <c r="E1597" s="94" t="s">
        <v>2453</v>
      </c>
      <c r="F1597" s="2" t="s">
        <v>4682</v>
      </c>
    </row>
    <row r="1598" spans="1:6" hidden="1" x14ac:dyDescent="0.25">
      <c r="A1598" s="2" t="s">
        <v>133</v>
      </c>
      <c r="B1598" s="94" t="s">
        <v>10</v>
      </c>
      <c r="C1598" s="2" t="s">
        <v>3349</v>
      </c>
      <c r="D1598" s="96">
        <v>24.36</v>
      </c>
      <c r="E1598" s="94" t="s">
        <v>2453</v>
      </c>
      <c r="F1598" s="2" t="s">
        <v>4682</v>
      </c>
    </row>
    <row r="1599" spans="1:6" hidden="1" x14ac:dyDescent="0.25">
      <c r="A1599" s="2" t="s">
        <v>134</v>
      </c>
      <c r="B1599" s="94" t="s">
        <v>10</v>
      </c>
      <c r="C1599" s="2" t="s">
        <v>3350</v>
      </c>
      <c r="D1599" s="96">
        <v>25.52</v>
      </c>
      <c r="E1599" s="94" t="s">
        <v>2453</v>
      </c>
      <c r="F1599" s="2" t="s">
        <v>4682</v>
      </c>
    </row>
    <row r="1600" spans="1:6" hidden="1" x14ac:dyDescent="0.25">
      <c r="A1600" s="2" t="s">
        <v>135</v>
      </c>
      <c r="B1600" s="94" t="s">
        <v>10</v>
      </c>
      <c r="C1600" s="2" t="s">
        <v>3351</v>
      </c>
      <c r="D1600" s="96">
        <v>26.68</v>
      </c>
      <c r="E1600" s="94" t="s">
        <v>2453</v>
      </c>
      <c r="F1600" s="2" t="s">
        <v>4682</v>
      </c>
    </row>
    <row r="1601" spans="1:6" hidden="1" x14ac:dyDescent="0.25">
      <c r="A1601" s="2" t="s">
        <v>136</v>
      </c>
      <c r="B1601" s="94" t="s">
        <v>10</v>
      </c>
      <c r="C1601" s="2" t="s">
        <v>3352</v>
      </c>
      <c r="D1601" s="96">
        <v>28.999999999999996</v>
      </c>
      <c r="E1601" s="94" t="s">
        <v>2453</v>
      </c>
      <c r="F1601" s="2" t="s">
        <v>4682</v>
      </c>
    </row>
    <row r="1602" spans="1:6" hidden="1" x14ac:dyDescent="0.25">
      <c r="A1602" s="2" t="s">
        <v>137</v>
      </c>
      <c r="B1602" s="94" t="s">
        <v>10</v>
      </c>
      <c r="C1602" s="2" t="s">
        <v>3353</v>
      </c>
      <c r="D1602" s="96">
        <v>31.319999999999997</v>
      </c>
      <c r="E1602" s="94" t="s">
        <v>2453</v>
      </c>
      <c r="F1602" s="2" t="s">
        <v>4682</v>
      </c>
    </row>
    <row r="1603" spans="1:6" hidden="1" x14ac:dyDescent="0.25">
      <c r="A1603" s="2" t="s">
        <v>138</v>
      </c>
      <c r="B1603" s="94" t="s">
        <v>10</v>
      </c>
      <c r="C1603" s="2" t="s">
        <v>3354</v>
      </c>
      <c r="D1603" s="96">
        <v>34.799999999999997</v>
      </c>
      <c r="E1603" s="94" t="s">
        <v>2453</v>
      </c>
      <c r="F1603" s="2" t="s">
        <v>4682</v>
      </c>
    </row>
    <row r="1604" spans="1:6" hidden="1" x14ac:dyDescent="0.25">
      <c r="A1604" s="2" t="s">
        <v>139</v>
      </c>
      <c r="B1604" s="94" t="s">
        <v>10</v>
      </c>
      <c r="C1604" s="2" t="s">
        <v>3355</v>
      </c>
      <c r="D1604" s="96">
        <v>35.96</v>
      </c>
      <c r="E1604" s="94" t="s">
        <v>2453</v>
      </c>
      <c r="F1604" s="2" t="s">
        <v>4682</v>
      </c>
    </row>
    <row r="1605" spans="1:6" hidden="1" x14ac:dyDescent="0.25">
      <c r="A1605" s="2" t="s">
        <v>482</v>
      </c>
      <c r="B1605" s="94" t="s">
        <v>10</v>
      </c>
      <c r="C1605" s="2" t="s">
        <v>3356</v>
      </c>
      <c r="D1605" s="96">
        <v>48.72</v>
      </c>
      <c r="E1605" s="94" t="s">
        <v>2453</v>
      </c>
      <c r="F1605" s="2" t="s">
        <v>4682</v>
      </c>
    </row>
    <row r="1606" spans="1:6" hidden="1" x14ac:dyDescent="0.25">
      <c r="A1606" s="2" t="s">
        <v>484</v>
      </c>
      <c r="B1606" s="94" t="s">
        <v>10</v>
      </c>
      <c r="C1606" s="2" t="s">
        <v>3357</v>
      </c>
      <c r="D1606" s="96">
        <v>49.879999999999995</v>
      </c>
      <c r="E1606" s="94" t="s">
        <v>2453</v>
      </c>
      <c r="F1606" s="2" t="s">
        <v>4682</v>
      </c>
    </row>
    <row r="1607" spans="1:6" hidden="1" x14ac:dyDescent="0.25">
      <c r="A1607" s="2" t="s">
        <v>485</v>
      </c>
      <c r="B1607" s="94" t="s">
        <v>10</v>
      </c>
      <c r="C1607" s="2" t="s">
        <v>3358</v>
      </c>
      <c r="D1607" s="96">
        <v>51.04</v>
      </c>
      <c r="E1607" s="94" t="s">
        <v>2453</v>
      </c>
      <c r="F1607" s="2" t="s">
        <v>4682</v>
      </c>
    </row>
    <row r="1608" spans="1:6" hidden="1" x14ac:dyDescent="0.25">
      <c r="A1608" s="2" t="s">
        <v>486</v>
      </c>
      <c r="B1608" s="94" t="s">
        <v>10</v>
      </c>
      <c r="C1608" s="2" t="s">
        <v>3359</v>
      </c>
      <c r="D1608" s="96">
        <v>53.36</v>
      </c>
      <c r="E1608" s="94" t="s">
        <v>2453</v>
      </c>
      <c r="F1608" s="2" t="s">
        <v>4682</v>
      </c>
    </row>
    <row r="1609" spans="1:6" hidden="1" x14ac:dyDescent="0.25">
      <c r="A1609" s="2" t="s">
        <v>487</v>
      </c>
      <c r="B1609" s="94" t="s">
        <v>10</v>
      </c>
      <c r="C1609" s="2" t="s">
        <v>3360</v>
      </c>
      <c r="D1609" s="96">
        <v>57.999999999999993</v>
      </c>
      <c r="E1609" s="94" t="s">
        <v>2453</v>
      </c>
      <c r="F1609" s="2" t="s">
        <v>4682</v>
      </c>
    </row>
    <row r="1610" spans="1:6" hidden="1" x14ac:dyDescent="0.25">
      <c r="A1610" s="2" t="s">
        <v>488</v>
      </c>
      <c r="B1610" s="94" t="s">
        <v>10</v>
      </c>
      <c r="C1610" s="2" t="s">
        <v>3361</v>
      </c>
      <c r="D1610" s="96">
        <v>60.319999999999993</v>
      </c>
      <c r="E1610" s="94" t="s">
        <v>2453</v>
      </c>
      <c r="F1610" s="2" t="s">
        <v>4682</v>
      </c>
    </row>
    <row r="1611" spans="1:6" hidden="1" x14ac:dyDescent="0.25">
      <c r="A1611" s="2" t="s">
        <v>489</v>
      </c>
      <c r="B1611" s="94" t="s">
        <v>10</v>
      </c>
      <c r="C1611" s="2" t="s">
        <v>3362</v>
      </c>
      <c r="D1611" s="96">
        <v>63.8</v>
      </c>
      <c r="E1611" s="94" t="s">
        <v>2453</v>
      </c>
      <c r="F1611" s="2" t="s">
        <v>4682</v>
      </c>
    </row>
    <row r="1612" spans="1:6" hidden="1" x14ac:dyDescent="0.25">
      <c r="A1612" s="2" t="s">
        <v>490</v>
      </c>
      <c r="B1612" s="94" t="s">
        <v>10</v>
      </c>
      <c r="C1612" s="2" t="s">
        <v>3363</v>
      </c>
      <c r="D1612" s="96">
        <v>68.44</v>
      </c>
      <c r="E1612" s="94" t="s">
        <v>2453</v>
      </c>
      <c r="F1612" s="2" t="s">
        <v>4682</v>
      </c>
    </row>
    <row r="1613" spans="1:6" hidden="1" x14ac:dyDescent="0.25">
      <c r="A1613" s="2" t="s">
        <v>491</v>
      </c>
      <c r="B1613" s="94" t="s">
        <v>10</v>
      </c>
      <c r="C1613" s="2" t="s">
        <v>3364</v>
      </c>
      <c r="D1613" s="96">
        <v>71.92</v>
      </c>
      <c r="E1613" s="94" t="s">
        <v>2453</v>
      </c>
      <c r="F1613" s="2" t="s">
        <v>4682</v>
      </c>
    </row>
    <row r="1614" spans="1:6" hidden="1" x14ac:dyDescent="0.25">
      <c r="A1614" s="2" t="s">
        <v>492</v>
      </c>
      <c r="B1614" s="94" t="s">
        <v>10</v>
      </c>
      <c r="C1614" s="2" t="s">
        <v>3365</v>
      </c>
      <c r="D1614" s="96">
        <v>74.239999999999995</v>
      </c>
      <c r="E1614" s="94" t="s">
        <v>2453</v>
      </c>
      <c r="F1614" s="2" t="s">
        <v>4682</v>
      </c>
    </row>
    <row r="1615" spans="1:6" hidden="1" x14ac:dyDescent="0.25">
      <c r="A1615" s="2" t="s">
        <v>493</v>
      </c>
      <c r="B1615" s="94" t="s">
        <v>10</v>
      </c>
      <c r="C1615" s="2" t="s">
        <v>3366</v>
      </c>
      <c r="D1615" s="96">
        <v>77.72</v>
      </c>
      <c r="E1615" s="94" t="s">
        <v>2453</v>
      </c>
      <c r="F1615" s="2" t="s">
        <v>4682</v>
      </c>
    </row>
    <row r="1616" spans="1:6" hidden="1" x14ac:dyDescent="0.25">
      <c r="A1616" s="2" t="s">
        <v>494</v>
      </c>
      <c r="B1616" s="94" t="s">
        <v>10</v>
      </c>
      <c r="C1616" s="2" t="s">
        <v>3367</v>
      </c>
      <c r="D1616" s="96">
        <v>61.48</v>
      </c>
      <c r="E1616" s="94" t="s">
        <v>2453</v>
      </c>
      <c r="F1616" s="2" t="s">
        <v>4682</v>
      </c>
    </row>
    <row r="1617" spans="1:6" hidden="1" x14ac:dyDescent="0.25">
      <c r="A1617" s="2" t="s">
        <v>495</v>
      </c>
      <c r="B1617" s="94" t="s">
        <v>10</v>
      </c>
      <c r="C1617" s="2" t="s">
        <v>3368</v>
      </c>
      <c r="D1617" s="96">
        <v>62.639999999999993</v>
      </c>
      <c r="E1617" s="94" t="s">
        <v>2453</v>
      </c>
      <c r="F1617" s="2" t="s">
        <v>4682</v>
      </c>
    </row>
    <row r="1618" spans="1:6" hidden="1" x14ac:dyDescent="0.25">
      <c r="A1618" s="2" t="s">
        <v>496</v>
      </c>
      <c r="B1618" s="94" t="s">
        <v>10</v>
      </c>
      <c r="C1618" s="2" t="s">
        <v>3369</v>
      </c>
      <c r="D1618" s="96">
        <v>63.8</v>
      </c>
      <c r="E1618" s="94" t="s">
        <v>2453</v>
      </c>
      <c r="F1618" s="2" t="s">
        <v>4682</v>
      </c>
    </row>
    <row r="1619" spans="1:6" hidden="1" x14ac:dyDescent="0.25">
      <c r="A1619" s="2" t="s">
        <v>497</v>
      </c>
      <c r="B1619" s="94" t="s">
        <v>10</v>
      </c>
      <c r="C1619" s="2" t="s">
        <v>3370</v>
      </c>
      <c r="D1619" s="96">
        <v>64.959999999999994</v>
      </c>
      <c r="E1619" s="94" t="s">
        <v>2453</v>
      </c>
      <c r="F1619" s="2" t="s">
        <v>4682</v>
      </c>
    </row>
    <row r="1620" spans="1:6" hidden="1" x14ac:dyDescent="0.25">
      <c r="A1620" s="2" t="s">
        <v>498</v>
      </c>
      <c r="B1620" s="94" t="s">
        <v>10</v>
      </c>
      <c r="C1620" s="2" t="s">
        <v>3371</v>
      </c>
      <c r="D1620" s="96">
        <v>69.599999999999994</v>
      </c>
      <c r="E1620" s="94" t="s">
        <v>2453</v>
      </c>
      <c r="F1620" s="2" t="s">
        <v>4682</v>
      </c>
    </row>
    <row r="1621" spans="1:6" hidden="1" x14ac:dyDescent="0.25">
      <c r="A1621" s="2" t="s">
        <v>499</v>
      </c>
      <c r="B1621" s="94" t="s">
        <v>10</v>
      </c>
      <c r="C1621" s="2" t="s">
        <v>3372</v>
      </c>
      <c r="D1621" s="96">
        <v>71.92</v>
      </c>
      <c r="E1621" s="94" t="s">
        <v>2453</v>
      </c>
      <c r="F1621" s="2" t="s">
        <v>4682</v>
      </c>
    </row>
    <row r="1622" spans="1:6" hidden="1" x14ac:dyDescent="0.25">
      <c r="A1622" s="2" t="s">
        <v>500</v>
      </c>
      <c r="B1622" s="94" t="s">
        <v>10</v>
      </c>
      <c r="C1622" s="2" t="s">
        <v>3373</v>
      </c>
      <c r="D1622" s="96">
        <v>77.72</v>
      </c>
      <c r="E1622" s="94" t="s">
        <v>2453</v>
      </c>
      <c r="F1622" s="2" t="s">
        <v>4682</v>
      </c>
    </row>
    <row r="1623" spans="1:6" hidden="1" x14ac:dyDescent="0.25">
      <c r="A1623" s="2" t="s">
        <v>501</v>
      </c>
      <c r="B1623" s="94" t="s">
        <v>10</v>
      </c>
      <c r="C1623" s="2" t="s">
        <v>3374</v>
      </c>
      <c r="D1623" s="96">
        <v>81.199999999999989</v>
      </c>
      <c r="E1623" s="94" t="s">
        <v>2453</v>
      </c>
      <c r="F1623" s="2" t="s">
        <v>4682</v>
      </c>
    </row>
    <row r="1624" spans="1:6" hidden="1" x14ac:dyDescent="0.25">
      <c r="A1624" s="2" t="s">
        <v>502</v>
      </c>
      <c r="B1624" s="94" t="s">
        <v>10</v>
      </c>
      <c r="C1624" s="2" t="s">
        <v>3375</v>
      </c>
      <c r="D1624" s="96">
        <v>87</v>
      </c>
      <c r="E1624" s="94" t="s">
        <v>2453</v>
      </c>
      <c r="F1624" s="2" t="s">
        <v>4682</v>
      </c>
    </row>
    <row r="1625" spans="1:6" hidden="1" x14ac:dyDescent="0.25">
      <c r="A1625" s="2" t="s">
        <v>503</v>
      </c>
      <c r="B1625" s="94" t="s">
        <v>10</v>
      </c>
      <c r="C1625" s="2" t="s">
        <v>3376</v>
      </c>
      <c r="D1625" s="96">
        <v>88.16</v>
      </c>
      <c r="E1625" s="94" t="s">
        <v>2453</v>
      </c>
      <c r="F1625" s="2" t="s">
        <v>4682</v>
      </c>
    </row>
    <row r="1626" spans="1:6" hidden="1" x14ac:dyDescent="0.25">
      <c r="A1626" s="2" t="s">
        <v>504</v>
      </c>
      <c r="B1626" s="94" t="s">
        <v>10</v>
      </c>
      <c r="C1626" s="2" t="s">
        <v>3377</v>
      </c>
      <c r="D1626" s="96">
        <v>92.8</v>
      </c>
      <c r="E1626" s="94" t="s">
        <v>2453</v>
      </c>
      <c r="F1626" s="2" t="s">
        <v>4682</v>
      </c>
    </row>
    <row r="1627" spans="1:6" hidden="1" x14ac:dyDescent="0.25">
      <c r="A1627" s="2" t="s">
        <v>444</v>
      </c>
      <c r="B1627" s="94" t="s">
        <v>10</v>
      </c>
      <c r="C1627" s="2" t="s">
        <v>3378</v>
      </c>
      <c r="D1627" s="96">
        <v>37.119999999999997</v>
      </c>
      <c r="E1627" s="94" t="s">
        <v>2453</v>
      </c>
      <c r="F1627" s="2" t="s">
        <v>4682</v>
      </c>
    </row>
    <row r="1628" spans="1:6" hidden="1" x14ac:dyDescent="0.25">
      <c r="A1628" s="2" t="s">
        <v>446</v>
      </c>
      <c r="B1628" s="94" t="s">
        <v>10</v>
      </c>
      <c r="C1628" s="2" t="s">
        <v>3379</v>
      </c>
      <c r="D1628" s="96">
        <v>39.44</v>
      </c>
      <c r="E1628" s="94" t="s">
        <v>2453</v>
      </c>
      <c r="F1628" s="2" t="s">
        <v>4682</v>
      </c>
    </row>
    <row r="1629" spans="1:6" hidden="1" x14ac:dyDescent="0.25">
      <c r="A1629" s="2" t="s">
        <v>447</v>
      </c>
      <c r="B1629" s="94" t="s">
        <v>10</v>
      </c>
      <c r="C1629" s="2" t="s">
        <v>3380</v>
      </c>
      <c r="D1629" s="96">
        <v>41.76</v>
      </c>
      <c r="E1629" s="94" t="s">
        <v>2453</v>
      </c>
      <c r="F1629" s="2" t="s">
        <v>4682</v>
      </c>
    </row>
    <row r="1630" spans="1:6" hidden="1" x14ac:dyDescent="0.25">
      <c r="A1630" s="2" t="s">
        <v>448</v>
      </c>
      <c r="B1630" s="94" t="s">
        <v>10</v>
      </c>
      <c r="C1630" s="2" t="s">
        <v>3381</v>
      </c>
      <c r="D1630" s="96">
        <v>45.239999999999995</v>
      </c>
      <c r="E1630" s="94" t="s">
        <v>2453</v>
      </c>
      <c r="F1630" s="2" t="s">
        <v>4682</v>
      </c>
    </row>
    <row r="1631" spans="1:6" hidden="1" x14ac:dyDescent="0.25">
      <c r="A1631" s="2" t="s">
        <v>449</v>
      </c>
      <c r="B1631" s="94" t="s">
        <v>10</v>
      </c>
      <c r="C1631" s="2" t="s">
        <v>3382</v>
      </c>
      <c r="D1631" s="96">
        <v>47.559999999999995</v>
      </c>
      <c r="E1631" s="94" t="s">
        <v>2453</v>
      </c>
      <c r="F1631" s="2" t="s">
        <v>4682</v>
      </c>
    </row>
    <row r="1632" spans="1:6" hidden="1" x14ac:dyDescent="0.25">
      <c r="A1632" s="2" t="s">
        <v>450</v>
      </c>
      <c r="B1632" s="94" t="s">
        <v>10</v>
      </c>
      <c r="C1632" s="2" t="s">
        <v>3383</v>
      </c>
      <c r="D1632" s="96">
        <v>49.879999999999995</v>
      </c>
      <c r="E1632" s="94" t="s">
        <v>2453</v>
      </c>
      <c r="F1632" s="2" t="s">
        <v>4682</v>
      </c>
    </row>
    <row r="1633" spans="1:6" hidden="1" x14ac:dyDescent="0.25">
      <c r="A1633" s="2" t="s">
        <v>451</v>
      </c>
      <c r="B1633" s="94" t="s">
        <v>10</v>
      </c>
      <c r="C1633" s="2" t="s">
        <v>3384</v>
      </c>
      <c r="D1633" s="96">
        <v>52.199999999999996</v>
      </c>
      <c r="E1633" s="94" t="s">
        <v>2453</v>
      </c>
      <c r="F1633" s="2" t="s">
        <v>4682</v>
      </c>
    </row>
    <row r="1634" spans="1:6" hidden="1" x14ac:dyDescent="0.25">
      <c r="A1634" s="2" t="s">
        <v>452</v>
      </c>
      <c r="B1634" s="94" t="s">
        <v>10</v>
      </c>
      <c r="C1634" s="2" t="s">
        <v>3385</v>
      </c>
      <c r="D1634" s="96">
        <v>54.519999999999996</v>
      </c>
      <c r="E1634" s="94" t="s">
        <v>2453</v>
      </c>
      <c r="F1634" s="2" t="s">
        <v>4682</v>
      </c>
    </row>
    <row r="1635" spans="1:6" hidden="1" x14ac:dyDescent="0.25">
      <c r="A1635" s="2" t="s">
        <v>453</v>
      </c>
      <c r="B1635" s="94" t="s">
        <v>10</v>
      </c>
      <c r="C1635" s="2" t="s">
        <v>3386</v>
      </c>
      <c r="D1635" s="96">
        <v>56.839999999999996</v>
      </c>
      <c r="E1635" s="94" t="s">
        <v>2453</v>
      </c>
      <c r="F1635" s="2" t="s">
        <v>4682</v>
      </c>
    </row>
    <row r="1636" spans="1:6" hidden="1" x14ac:dyDescent="0.25">
      <c r="A1636" s="2" t="s">
        <v>454</v>
      </c>
      <c r="B1636" s="94" t="s">
        <v>10</v>
      </c>
      <c r="C1636" s="2" t="s">
        <v>3387</v>
      </c>
      <c r="D1636" s="96">
        <v>45.239999999999995</v>
      </c>
      <c r="E1636" s="94" t="s">
        <v>2453</v>
      </c>
      <c r="F1636" s="2" t="s">
        <v>4682</v>
      </c>
    </row>
    <row r="1637" spans="1:6" hidden="1" x14ac:dyDescent="0.25">
      <c r="A1637" s="2" t="s">
        <v>455</v>
      </c>
      <c r="B1637" s="94" t="s">
        <v>10</v>
      </c>
      <c r="C1637" s="2" t="s">
        <v>3388</v>
      </c>
      <c r="D1637" s="96">
        <v>48.72</v>
      </c>
      <c r="E1637" s="94" t="s">
        <v>2453</v>
      </c>
      <c r="F1637" s="2" t="s">
        <v>4682</v>
      </c>
    </row>
    <row r="1638" spans="1:6" hidden="1" x14ac:dyDescent="0.25">
      <c r="A1638" s="2" t="s">
        <v>456</v>
      </c>
      <c r="B1638" s="94" t="s">
        <v>10</v>
      </c>
      <c r="C1638" s="2" t="s">
        <v>3389</v>
      </c>
      <c r="D1638" s="96">
        <v>52.199999999999996</v>
      </c>
      <c r="E1638" s="94" t="s">
        <v>2453</v>
      </c>
      <c r="F1638" s="2" t="s">
        <v>4682</v>
      </c>
    </row>
    <row r="1639" spans="1:6" hidden="1" x14ac:dyDescent="0.25">
      <c r="A1639" s="2" t="s">
        <v>457</v>
      </c>
      <c r="B1639" s="94" t="s">
        <v>10</v>
      </c>
      <c r="C1639" s="2" t="s">
        <v>3390</v>
      </c>
      <c r="D1639" s="96">
        <v>55.679999999999993</v>
      </c>
      <c r="E1639" s="94" t="s">
        <v>2453</v>
      </c>
      <c r="F1639" s="2" t="s">
        <v>4682</v>
      </c>
    </row>
    <row r="1640" spans="1:6" hidden="1" x14ac:dyDescent="0.25">
      <c r="A1640" s="2" t="s">
        <v>458</v>
      </c>
      <c r="B1640" s="94" t="s">
        <v>10</v>
      </c>
      <c r="C1640" s="2" t="s">
        <v>3391</v>
      </c>
      <c r="D1640" s="96">
        <v>59.16</v>
      </c>
      <c r="E1640" s="94" t="s">
        <v>2453</v>
      </c>
      <c r="F1640" s="2" t="s">
        <v>4682</v>
      </c>
    </row>
    <row r="1641" spans="1:6" hidden="1" x14ac:dyDescent="0.25">
      <c r="A1641" s="2" t="s">
        <v>459</v>
      </c>
      <c r="B1641" s="94" t="s">
        <v>10</v>
      </c>
      <c r="C1641" s="2" t="s">
        <v>3392</v>
      </c>
      <c r="D1641" s="96">
        <v>62.639999999999993</v>
      </c>
      <c r="E1641" s="94" t="s">
        <v>2453</v>
      </c>
      <c r="F1641" s="2" t="s">
        <v>4682</v>
      </c>
    </row>
    <row r="1642" spans="1:6" hidden="1" x14ac:dyDescent="0.25">
      <c r="A1642" s="2" t="s">
        <v>460</v>
      </c>
      <c r="B1642" s="94" t="s">
        <v>10</v>
      </c>
      <c r="C1642" s="2" t="s">
        <v>3393</v>
      </c>
      <c r="D1642" s="96">
        <v>64.959999999999994</v>
      </c>
      <c r="E1642" s="94" t="s">
        <v>2453</v>
      </c>
      <c r="F1642" s="2" t="s">
        <v>4682</v>
      </c>
    </row>
    <row r="1643" spans="1:6" hidden="1" x14ac:dyDescent="0.25">
      <c r="A1643" s="2" t="s">
        <v>461</v>
      </c>
      <c r="B1643" s="94" t="s">
        <v>10</v>
      </c>
      <c r="C1643" s="2" t="s">
        <v>3394</v>
      </c>
      <c r="D1643" s="96">
        <v>68.44</v>
      </c>
      <c r="E1643" s="94" t="s">
        <v>2453</v>
      </c>
      <c r="F1643" s="2" t="s">
        <v>4682</v>
      </c>
    </row>
    <row r="1644" spans="1:6" hidden="1" x14ac:dyDescent="0.25">
      <c r="A1644" s="2" t="s">
        <v>462</v>
      </c>
      <c r="B1644" s="94" t="s">
        <v>10</v>
      </c>
      <c r="C1644" s="2" t="s">
        <v>3395</v>
      </c>
      <c r="D1644" s="96">
        <v>70.759999999999991</v>
      </c>
      <c r="E1644" s="94" t="s">
        <v>2453</v>
      </c>
      <c r="F1644" s="2" t="s">
        <v>4682</v>
      </c>
    </row>
    <row r="1645" spans="1:6" hidden="1" x14ac:dyDescent="0.25">
      <c r="A1645" s="2" t="s">
        <v>463</v>
      </c>
      <c r="B1645" s="94" t="s">
        <v>10</v>
      </c>
      <c r="C1645" s="2" t="s">
        <v>3396</v>
      </c>
      <c r="D1645" s="96">
        <v>37.119999999999997</v>
      </c>
      <c r="E1645" s="94" t="s">
        <v>2453</v>
      </c>
      <c r="F1645" s="2" t="s">
        <v>4682</v>
      </c>
    </row>
    <row r="1646" spans="1:6" hidden="1" x14ac:dyDescent="0.25">
      <c r="A1646" s="2" t="s">
        <v>465</v>
      </c>
      <c r="B1646" s="94" t="s">
        <v>10</v>
      </c>
      <c r="C1646" s="2" t="s">
        <v>3397</v>
      </c>
      <c r="D1646" s="96">
        <v>39.44</v>
      </c>
      <c r="E1646" s="94" t="s">
        <v>2453</v>
      </c>
      <c r="F1646" s="2" t="s">
        <v>4682</v>
      </c>
    </row>
    <row r="1647" spans="1:6" hidden="1" x14ac:dyDescent="0.25">
      <c r="A1647" s="2" t="s">
        <v>466</v>
      </c>
      <c r="B1647" s="94" t="s">
        <v>10</v>
      </c>
      <c r="C1647" s="2" t="s">
        <v>3398</v>
      </c>
      <c r="D1647" s="96">
        <v>41.76</v>
      </c>
      <c r="E1647" s="94" t="s">
        <v>2453</v>
      </c>
      <c r="F1647" s="2" t="s">
        <v>4682</v>
      </c>
    </row>
    <row r="1648" spans="1:6" hidden="1" x14ac:dyDescent="0.25">
      <c r="A1648" s="2" t="s">
        <v>467</v>
      </c>
      <c r="B1648" s="94" t="s">
        <v>10</v>
      </c>
      <c r="C1648" s="2" t="s">
        <v>3399</v>
      </c>
      <c r="D1648" s="96">
        <v>45.239999999999995</v>
      </c>
      <c r="E1648" s="94" t="s">
        <v>2453</v>
      </c>
      <c r="F1648" s="2" t="s">
        <v>4682</v>
      </c>
    </row>
    <row r="1649" spans="1:6" hidden="1" x14ac:dyDescent="0.25">
      <c r="A1649" s="2" t="s">
        <v>468</v>
      </c>
      <c r="B1649" s="94" t="s">
        <v>10</v>
      </c>
      <c r="C1649" s="2" t="s">
        <v>3400</v>
      </c>
      <c r="D1649" s="96">
        <v>47.559999999999995</v>
      </c>
      <c r="E1649" s="94" t="s">
        <v>2453</v>
      </c>
      <c r="F1649" s="2" t="s">
        <v>4682</v>
      </c>
    </row>
    <row r="1650" spans="1:6" hidden="1" x14ac:dyDescent="0.25">
      <c r="A1650" s="2" t="s">
        <v>469</v>
      </c>
      <c r="B1650" s="94" t="s">
        <v>10</v>
      </c>
      <c r="C1650" s="2" t="s">
        <v>4683</v>
      </c>
      <c r="D1650" s="96">
        <v>49.879999999999995</v>
      </c>
      <c r="E1650" s="94" t="s">
        <v>2453</v>
      </c>
      <c r="F1650" s="2" t="s">
        <v>4682</v>
      </c>
    </row>
    <row r="1651" spans="1:6" hidden="1" x14ac:dyDescent="0.25">
      <c r="A1651" s="2" t="s">
        <v>470</v>
      </c>
      <c r="B1651" s="94" t="s">
        <v>10</v>
      </c>
      <c r="C1651" s="2" t="s">
        <v>3401</v>
      </c>
      <c r="D1651" s="96">
        <v>52.199999999999996</v>
      </c>
      <c r="E1651" s="94" t="s">
        <v>2453</v>
      </c>
      <c r="F1651" s="2" t="s">
        <v>4682</v>
      </c>
    </row>
    <row r="1652" spans="1:6" hidden="1" x14ac:dyDescent="0.25">
      <c r="A1652" s="2" t="s">
        <v>471</v>
      </c>
      <c r="B1652" s="94" t="s">
        <v>10</v>
      </c>
      <c r="C1652" s="2" t="s">
        <v>3402</v>
      </c>
      <c r="D1652" s="96">
        <v>54.519999999999996</v>
      </c>
      <c r="E1652" s="94" t="s">
        <v>2453</v>
      </c>
      <c r="F1652" s="2" t="s">
        <v>4682</v>
      </c>
    </row>
    <row r="1653" spans="1:6" hidden="1" x14ac:dyDescent="0.25">
      <c r="A1653" s="2" t="s">
        <v>472</v>
      </c>
      <c r="B1653" s="94" t="s">
        <v>10</v>
      </c>
      <c r="C1653" s="2" t="s">
        <v>3403</v>
      </c>
      <c r="D1653" s="96">
        <v>56.839999999999996</v>
      </c>
      <c r="E1653" s="94" t="s">
        <v>2453</v>
      </c>
      <c r="F1653" s="2" t="s">
        <v>4682</v>
      </c>
    </row>
    <row r="1654" spans="1:6" hidden="1" x14ac:dyDescent="0.25">
      <c r="A1654" s="2" t="s">
        <v>473</v>
      </c>
      <c r="B1654" s="94" t="s">
        <v>10</v>
      </c>
      <c r="C1654" s="2" t="s">
        <v>3404</v>
      </c>
      <c r="D1654" s="96">
        <v>45.239999999999995</v>
      </c>
      <c r="E1654" s="94" t="s">
        <v>2453</v>
      </c>
      <c r="F1654" s="2" t="s">
        <v>4682</v>
      </c>
    </row>
    <row r="1655" spans="1:6" hidden="1" x14ac:dyDescent="0.25">
      <c r="A1655" s="2" t="s">
        <v>474</v>
      </c>
      <c r="B1655" s="94" t="s">
        <v>10</v>
      </c>
      <c r="C1655" s="2" t="s">
        <v>3405</v>
      </c>
      <c r="D1655" s="96">
        <v>48.72</v>
      </c>
      <c r="E1655" s="94" t="s">
        <v>2453</v>
      </c>
      <c r="F1655" s="2" t="s">
        <v>4682</v>
      </c>
    </row>
    <row r="1656" spans="1:6" hidden="1" x14ac:dyDescent="0.25">
      <c r="A1656" s="2" t="s">
        <v>475</v>
      </c>
      <c r="B1656" s="94" t="s">
        <v>10</v>
      </c>
      <c r="C1656" s="2" t="s">
        <v>3406</v>
      </c>
      <c r="D1656" s="96">
        <v>52.199999999999996</v>
      </c>
      <c r="E1656" s="94" t="s">
        <v>2453</v>
      </c>
      <c r="F1656" s="2" t="s">
        <v>4682</v>
      </c>
    </row>
    <row r="1657" spans="1:6" hidden="1" x14ac:dyDescent="0.25">
      <c r="A1657" s="2" t="s">
        <v>476</v>
      </c>
      <c r="B1657" s="94" t="s">
        <v>10</v>
      </c>
      <c r="C1657" s="2" t="s">
        <v>3407</v>
      </c>
      <c r="D1657" s="96">
        <v>55.679999999999993</v>
      </c>
      <c r="E1657" s="94" t="s">
        <v>2453</v>
      </c>
      <c r="F1657" s="2" t="s">
        <v>4682</v>
      </c>
    </row>
    <row r="1658" spans="1:6" hidden="1" x14ac:dyDescent="0.25">
      <c r="A1658" s="2" t="s">
        <v>477</v>
      </c>
      <c r="B1658" s="94" t="s">
        <v>10</v>
      </c>
      <c r="C1658" s="2" t="s">
        <v>3408</v>
      </c>
      <c r="D1658" s="96">
        <v>59.16</v>
      </c>
      <c r="E1658" s="94" t="s">
        <v>2453</v>
      </c>
      <c r="F1658" s="2" t="s">
        <v>4682</v>
      </c>
    </row>
    <row r="1659" spans="1:6" hidden="1" x14ac:dyDescent="0.25">
      <c r="A1659" s="2" t="s">
        <v>478</v>
      </c>
      <c r="B1659" s="94" t="s">
        <v>10</v>
      </c>
      <c r="C1659" s="2" t="s">
        <v>3409</v>
      </c>
      <c r="D1659" s="96">
        <v>62.639999999999993</v>
      </c>
      <c r="E1659" s="94" t="s">
        <v>2453</v>
      </c>
      <c r="F1659" s="2" t="s">
        <v>4682</v>
      </c>
    </row>
    <row r="1660" spans="1:6" hidden="1" x14ac:dyDescent="0.25">
      <c r="A1660" s="2" t="s">
        <v>479</v>
      </c>
      <c r="B1660" s="94" t="s">
        <v>10</v>
      </c>
      <c r="C1660" s="2" t="s">
        <v>3410</v>
      </c>
      <c r="D1660" s="96">
        <v>64.959999999999994</v>
      </c>
      <c r="E1660" s="94" t="s">
        <v>2453</v>
      </c>
      <c r="F1660" s="2" t="s">
        <v>4682</v>
      </c>
    </row>
    <row r="1661" spans="1:6" hidden="1" x14ac:dyDescent="0.25">
      <c r="A1661" s="2" t="s">
        <v>480</v>
      </c>
      <c r="B1661" s="94" t="s">
        <v>10</v>
      </c>
      <c r="C1661" s="2" t="s">
        <v>3411</v>
      </c>
      <c r="D1661" s="96">
        <v>68.44</v>
      </c>
      <c r="E1661" s="94" t="s">
        <v>2453</v>
      </c>
      <c r="F1661" s="2" t="s">
        <v>4682</v>
      </c>
    </row>
    <row r="1662" spans="1:6" hidden="1" x14ac:dyDescent="0.25">
      <c r="A1662" s="2" t="s">
        <v>481</v>
      </c>
      <c r="B1662" s="94" t="s">
        <v>10</v>
      </c>
      <c r="C1662" s="2" t="s">
        <v>3412</v>
      </c>
      <c r="D1662" s="96">
        <v>70.759999999999991</v>
      </c>
      <c r="E1662" s="94" t="s">
        <v>2453</v>
      </c>
      <c r="F1662" s="2" t="s">
        <v>4682</v>
      </c>
    </row>
    <row r="1663" spans="1:6" hidden="1" x14ac:dyDescent="0.25">
      <c r="A1663" s="2" t="s">
        <v>4100</v>
      </c>
      <c r="B1663" s="94" t="s">
        <v>4166</v>
      </c>
      <c r="C1663" s="2" t="s">
        <v>4480</v>
      </c>
      <c r="D1663" s="44">
        <v>2.76</v>
      </c>
      <c r="E1663" s="94" t="s">
        <v>4592</v>
      </c>
      <c r="F1663" s="2" t="s">
        <v>2454</v>
      </c>
    </row>
    <row r="1664" spans="1:6" hidden="1" x14ac:dyDescent="0.25">
      <c r="A1664" s="2" t="s">
        <v>4099</v>
      </c>
      <c r="B1664" s="94" t="s">
        <v>4166</v>
      </c>
      <c r="C1664" s="2" t="s">
        <v>4481</v>
      </c>
      <c r="D1664" s="44">
        <v>3.72</v>
      </c>
      <c r="E1664" s="94" t="s">
        <v>4592</v>
      </c>
      <c r="F1664" s="2" t="s">
        <v>2454</v>
      </c>
    </row>
    <row r="1665" spans="1:7" hidden="1" x14ac:dyDescent="0.25">
      <c r="A1665" s="2" t="s">
        <v>4101</v>
      </c>
      <c r="B1665" s="94" t="s">
        <v>4166</v>
      </c>
      <c r="C1665" s="2" t="s">
        <v>4482</v>
      </c>
      <c r="D1665" s="44">
        <v>4.6500000000000004</v>
      </c>
      <c r="E1665" s="94" t="s">
        <v>4592</v>
      </c>
      <c r="F1665" s="2" t="s">
        <v>2454</v>
      </c>
    </row>
    <row r="1666" spans="1:7" hidden="1" x14ac:dyDescent="0.25">
      <c r="A1666" s="2" t="s">
        <v>4102</v>
      </c>
      <c r="B1666" s="94" t="s">
        <v>4166</v>
      </c>
      <c r="C1666" s="2" t="s">
        <v>4483</v>
      </c>
      <c r="D1666" s="44">
        <v>4.75</v>
      </c>
      <c r="E1666" s="94" t="s">
        <v>4592</v>
      </c>
      <c r="F1666" s="2" t="s">
        <v>2454</v>
      </c>
    </row>
    <row r="1667" spans="1:7" hidden="1" x14ac:dyDescent="0.25">
      <c r="A1667" s="2" t="s">
        <v>4103</v>
      </c>
      <c r="B1667" s="94" t="s">
        <v>4166</v>
      </c>
      <c r="C1667" s="2" t="s">
        <v>4484</v>
      </c>
      <c r="D1667" s="44">
        <v>4.22</v>
      </c>
      <c r="E1667" s="94" t="s">
        <v>4592</v>
      </c>
      <c r="F1667" s="2" t="s">
        <v>2454</v>
      </c>
    </row>
    <row r="1668" spans="1:7" hidden="1" x14ac:dyDescent="0.25">
      <c r="A1668" s="2" t="s">
        <v>4104</v>
      </c>
      <c r="B1668" s="94" t="s">
        <v>4166</v>
      </c>
      <c r="C1668" s="2" t="s">
        <v>4485</v>
      </c>
      <c r="D1668" s="44">
        <v>9.86</v>
      </c>
      <c r="E1668" s="94" t="s">
        <v>4592</v>
      </c>
      <c r="F1668" s="2" t="s">
        <v>2454</v>
      </c>
    </row>
    <row r="1669" spans="1:7" hidden="1" x14ac:dyDescent="0.25">
      <c r="A1669" s="2" t="s">
        <v>4106</v>
      </c>
      <c r="B1669" s="94" t="s">
        <v>4166</v>
      </c>
      <c r="C1669" s="2" t="s">
        <v>4486</v>
      </c>
      <c r="D1669" s="44">
        <v>14.56</v>
      </c>
      <c r="E1669" s="94" t="s">
        <v>4592</v>
      </c>
      <c r="F1669" s="2" t="s">
        <v>2454</v>
      </c>
    </row>
    <row r="1670" spans="1:7" hidden="1" x14ac:dyDescent="0.25">
      <c r="A1670" s="2" t="s">
        <v>4107</v>
      </c>
      <c r="B1670" s="94" t="s">
        <v>4166</v>
      </c>
      <c r="C1670" s="2" t="s">
        <v>5101</v>
      </c>
      <c r="D1670" s="44">
        <v>15.16</v>
      </c>
      <c r="E1670" s="94" t="s">
        <v>4592</v>
      </c>
      <c r="F1670" s="2" t="s">
        <v>2454</v>
      </c>
    </row>
    <row r="1671" spans="1:7" hidden="1" x14ac:dyDescent="0.25">
      <c r="A1671" s="2" t="s">
        <v>4108</v>
      </c>
      <c r="B1671" s="94" t="s">
        <v>4166</v>
      </c>
      <c r="C1671" s="2" t="s">
        <v>4487</v>
      </c>
      <c r="D1671" s="44">
        <v>16.98</v>
      </c>
      <c r="E1671" s="94" t="s">
        <v>4592</v>
      </c>
      <c r="F1671" s="2" t="s">
        <v>2454</v>
      </c>
    </row>
    <row r="1672" spans="1:7" hidden="1" x14ac:dyDescent="0.25">
      <c r="A1672" s="2" t="s">
        <v>89</v>
      </c>
      <c r="B1672" s="94" t="s">
        <v>4641</v>
      </c>
      <c r="C1672" s="2" t="s">
        <v>4642</v>
      </c>
      <c r="D1672" s="96">
        <v>109.95</v>
      </c>
      <c r="E1672" s="94" t="s">
        <v>4643</v>
      </c>
      <c r="F1672" s="2" t="s">
        <v>4682</v>
      </c>
      <c r="G1672" s="2" t="s">
        <v>5096</v>
      </c>
    </row>
    <row r="1673" spans="1:7" hidden="1" x14ac:dyDescent="0.25">
      <c r="A1673" s="2" t="s">
        <v>91</v>
      </c>
      <c r="B1673" s="94" t="s">
        <v>4641</v>
      </c>
      <c r="C1673" s="2" t="s">
        <v>4644</v>
      </c>
      <c r="D1673" s="96">
        <v>415</v>
      </c>
      <c r="E1673" s="94" t="s">
        <v>4592</v>
      </c>
      <c r="F1673" s="2" t="s">
        <v>4682</v>
      </c>
      <c r="G1673" s="2" t="s">
        <v>5096</v>
      </c>
    </row>
    <row r="1674" spans="1:7" hidden="1" x14ac:dyDescent="0.25">
      <c r="A1674" s="2" t="s">
        <v>93</v>
      </c>
      <c r="B1674" s="94" t="s">
        <v>4641</v>
      </c>
      <c r="C1674" s="2" t="s">
        <v>4645</v>
      </c>
      <c r="D1674" s="96">
        <v>545</v>
      </c>
      <c r="E1674" s="94" t="s">
        <v>4592</v>
      </c>
      <c r="F1674" s="2" t="s">
        <v>4682</v>
      </c>
      <c r="G1674" s="2" t="s">
        <v>5096</v>
      </c>
    </row>
    <row r="1675" spans="1:7" hidden="1" x14ac:dyDescent="0.25">
      <c r="A1675" s="2" t="s">
        <v>94</v>
      </c>
      <c r="B1675" s="94" t="s">
        <v>4641</v>
      </c>
      <c r="C1675" s="2" t="s">
        <v>4646</v>
      </c>
      <c r="D1675" s="96">
        <v>665</v>
      </c>
      <c r="E1675" s="94" t="s">
        <v>4592</v>
      </c>
      <c r="F1675" s="2" t="s">
        <v>4682</v>
      </c>
      <c r="G1675" s="2" t="s">
        <v>5096</v>
      </c>
    </row>
    <row r="1676" spans="1:7" hidden="1" x14ac:dyDescent="0.25">
      <c r="A1676" s="2" t="s">
        <v>95</v>
      </c>
      <c r="B1676" s="94" t="s">
        <v>4641</v>
      </c>
      <c r="C1676" s="2" t="s">
        <v>4647</v>
      </c>
      <c r="D1676" s="96">
        <v>785</v>
      </c>
      <c r="E1676" s="94" t="s">
        <v>4592</v>
      </c>
      <c r="F1676" s="2" t="s">
        <v>4682</v>
      </c>
      <c r="G1676" s="2" t="s">
        <v>5096</v>
      </c>
    </row>
    <row r="1677" spans="1:7" hidden="1" x14ac:dyDescent="0.25">
      <c r="A1677" s="2" t="s">
        <v>96</v>
      </c>
      <c r="B1677" s="94" t="s">
        <v>4641</v>
      </c>
      <c r="C1677" s="2" t="s">
        <v>4648</v>
      </c>
      <c r="D1677" s="96">
        <v>929</v>
      </c>
      <c r="E1677" s="94" t="s">
        <v>4592</v>
      </c>
      <c r="F1677" s="2" t="s">
        <v>4682</v>
      </c>
      <c r="G1677" s="2" t="s">
        <v>5096</v>
      </c>
    </row>
    <row r="1678" spans="1:7" hidden="1" x14ac:dyDescent="0.25">
      <c r="A1678" s="2" t="s">
        <v>97</v>
      </c>
      <c r="B1678" s="94" t="s">
        <v>4641</v>
      </c>
      <c r="C1678" s="2" t="s">
        <v>4649</v>
      </c>
      <c r="D1678" s="96">
        <v>437</v>
      </c>
      <c r="E1678" s="94" t="s">
        <v>4592</v>
      </c>
      <c r="F1678" s="2" t="s">
        <v>4682</v>
      </c>
      <c r="G1678" s="2" t="s">
        <v>5096</v>
      </c>
    </row>
    <row r="1679" spans="1:7" hidden="1" x14ac:dyDescent="0.25">
      <c r="A1679" s="2" t="s">
        <v>99</v>
      </c>
      <c r="B1679" s="94" t="s">
        <v>4641</v>
      </c>
      <c r="C1679" s="2" t="s">
        <v>4650</v>
      </c>
      <c r="D1679" s="96">
        <v>649</v>
      </c>
      <c r="E1679" s="94" t="s">
        <v>4592</v>
      </c>
      <c r="F1679" s="2" t="s">
        <v>4682</v>
      </c>
      <c r="G1679" s="2" t="s">
        <v>5096</v>
      </c>
    </row>
    <row r="1680" spans="1:7" hidden="1" x14ac:dyDescent="0.25">
      <c r="A1680" s="2" t="s">
        <v>100</v>
      </c>
      <c r="B1680" s="94" t="s">
        <v>4641</v>
      </c>
      <c r="C1680" s="2" t="s">
        <v>4651</v>
      </c>
      <c r="D1680" s="96">
        <v>785</v>
      </c>
      <c r="E1680" s="94" t="s">
        <v>4592</v>
      </c>
      <c r="F1680" s="2" t="s">
        <v>4682</v>
      </c>
      <c r="G1680" s="2" t="s">
        <v>5096</v>
      </c>
    </row>
    <row r="1681" spans="1:7" hidden="1" x14ac:dyDescent="0.25">
      <c r="A1681" s="2" t="s">
        <v>101</v>
      </c>
      <c r="B1681" s="94" t="s">
        <v>4641</v>
      </c>
      <c r="C1681" s="2" t="s">
        <v>4652</v>
      </c>
      <c r="D1681" s="96">
        <v>815</v>
      </c>
      <c r="E1681" s="94" t="s">
        <v>4592</v>
      </c>
      <c r="F1681" s="2" t="s">
        <v>4682</v>
      </c>
      <c r="G1681" s="2" t="s">
        <v>5096</v>
      </c>
    </row>
    <row r="1682" spans="1:7" hidden="1" x14ac:dyDescent="0.25">
      <c r="A1682" s="2" t="s">
        <v>102</v>
      </c>
      <c r="B1682" s="94" t="s">
        <v>4641</v>
      </c>
      <c r="C1682" s="2" t="s">
        <v>4653</v>
      </c>
      <c r="D1682" s="96">
        <v>959</v>
      </c>
      <c r="E1682" s="94" t="s">
        <v>4592</v>
      </c>
      <c r="F1682" s="2" t="s">
        <v>4682</v>
      </c>
      <c r="G1682" s="2" t="s">
        <v>5096</v>
      </c>
    </row>
    <row r="1683" spans="1:7" hidden="1" x14ac:dyDescent="0.25">
      <c r="A1683" s="2" t="s">
        <v>4185</v>
      </c>
      <c r="B1683" s="94" t="s">
        <v>4180</v>
      </c>
      <c r="C1683" s="2" t="s">
        <v>4186</v>
      </c>
      <c r="D1683" s="96">
        <v>78.48</v>
      </c>
      <c r="E1683" s="94" t="s">
        <v>4593</v>
      </c>
      <c r="F1683" s="2" t="s">
        <v>4682</v>
      </c>
      <c r="G1683" s="2" t="s">
        <v>5096</v>
      </c>
    </row>
    <row r="1684" spans="1:7" hidden="1" x14ac:dyDescent="0.25">
      <c r="A1684" s="2" t="s">
        <v>4183</v>
      </c>
      <c r="B1684" s="94" t="s">
        <v>4180</v>
      </c>
      <c r="C1684" s="2" t="s">
        <v>4184</v>
      </c>
      <c r="D1684" s="96">
        <v>54</v>
      </c>
      <c r="E1684" s="94" t="s">
        <v>4591</v>
      </c>
      <c r="F1684" s="2" t="s">
        <v>4682</v>
      </c>
      <c r="G1684" s="2" t="s">
        <v>5096</v>
      </c>
    </row>
    <row r="1685" spans="1:7" hidden="1" x14ac:dyDescent="0.25">
      <c r="A1685" s="2" t="s">
        <v>4181</v>
      </c>
      <c r="B1685" s="94" t="s">
        <v>4180</v>
      </c>
      <c r="C1685" s="2" t="s">
        <v>4182</v>
      </c>
      <c r="D1685" s="96">
        <v>64.8</v>
      </c>
      <c r="E1685" s="94" t="s">
        <v>4593</v>
      </c>
      <c r="F1685" s="2" t="s">
        <v>4682</v>
      </c>
      <c r="G1685" s="2" t="s">
        <v>5096</v>
      </c>
    </row>
    <row r="1686" spans="1:7" hidden="1" x14ac:dyDescent="0.25">
      <c r="A1686" s="2" t="s">
        <v>2059</v>
      </c>
      <c r="B1686" s="94" t="s">
        <v>1843</v>
      </c>
      <c r="C1686" s="2" t="s">
        <v>4233</v>
      </c>
      <c r="D1686" s="96">
        <v>21.87</v>
      </c>
      <c r="E1686" s="94" t="s">
        <v>4591</v>
      </c>
      <c r="F1686" s="2" t="s">
        <v>4682</v>
      </c>
      <c r="G1686" s="2" t="s">
        <v>5096</v>
      </c>
    </row>
    <row r="1687" spans="1:7" hidden="1" x14ac:dyDescent="0.25">
      <c r="A1687" s="2" t="s">
        <v>110</v>
      </c>
      <c r="B1687" s="94" t="s">
        <v>4111</v>
      </c>
      <c r="C1687" s="2" t="s">
        <v>4164</v>
      </c>
      <c r="D1687" s="96">
        <v>12.6</v>
      </c>
      <c r="E1687" s="94" t="s">
        <v>4595</v>
      </c>
      <c r="F1687" s="2" t="s">
        <v>4682</v>
      </c>
      <c r="G1687" s="2" t="s">
        <v>5096</v>
      </c>
    </row>
    <row r="1688" spans="1:7" hidden="1" x14ac:dyDescent="0.25">
      <c r="A1688" s="2" t="s">
        <v>4509</v>
      </c>
      <c r="B1688" s="94" t="s">
        <v>4498</v>
      </c>
      <c r="C1688" s="2" t="s">
        <v>4510</v>
      </c>
      <c r="D1688" s="96">
        <v>3.3</v>
      </c>
      <c r="E1688" s="94" t="s">
        <v>4593</v>
      </c>
      <c r="F1688" s="2" t="s">
        <v>4682</v>
      </c>
      <c r="G1688" s="2" t="s">
        <v>5096</v>
      </c>
    </row>
    <row r="1689" spans="1:7" hidden="1" x14ac:dyDescent="0.25">
      <c r="A1689" s="2" t="s">
        <v>4511</v>
      </c>
      <c r="B1689" s="94" t="s">
        <v>4498</v>
      </c>
      <c r="C1689" s="2" t="s">
        <v>4512</v>
      </c>
      <c r="D1689" s="96">
        <v>6.6</v>
      </c>
      <c r="E1689" s="94" t="s">
        <v>4593</v>
      </c>
      <c r="F1689" s="2" t="s">
        <v>4682</v>
      </c>
      <c r="G1689" s="2" t="s">
        <v>5096</v>
      </c>
    </row>
    <row r="1690" spans="1:7" hidden="1" x14ac:dyDescent="0.25">
      <c r="A1690" s="2" t="s">
        <v>4513</v>
      </c>
      <c r="B1690" s="94" t="s">
        <v>4498</v>
      </c>
      <c r="C1690" s="2" t="s">
        <v>4514</v>
      </c>
      <c r="D1690" s="96">
        <v>9.89</v>
      </c>
      <c r="E1690" s="94" t="s">
        <v>4593</v>
      </c>
      <c r="F1690" s="2" t="s">
        <v>4682</v>
      </c>
      <c r="G1690" s="2" t="s">
        <v>5096</v>
      </c>
    </row>
    <row r="1691" spans="1:7" hidden="1" x14ac:dyDescent="0.25">
      <c r="A1691" s="2" t="s">
        <v>4515</v>
      </c>
      <c r="B1691" s="94" t="s">
        <v>4498</v>
      </c>
      <c r="C1691" s="2" t="s">
        <v>4516</v>
      </c>
      <c r="D1691" s="96">
        <v>13.29</v>
      </c>
      <c r="E1691" s="94" t="s">
        <v>4593</v>
      </c>
      <c r="F1691" s="2" t="s">
        <v>4682</v>
      </c>
      <c r="G1691" s="2" t="s">
        <v>5096</v>
      </c>
    </row>
    <row r="1692" spans="1:7" hidden="1" x14ac:dyDescent="0.25">
      <c r="A1692" s="2" t="s">
        <v>4517</v>
      </c>
      <c r="B1692" s="94" t="s">
        <v>4498</v>
      </c>
      <c r="C1692" s="2" t="s">
        <v>4518</v>
      </c>
      <c r="D1692" s="96">
        <v>16.54</v>
      </c>
      <c r="E1692" s="94" t="s">
        <v>4593</v>
      </c>
      <c r="F1692" s="2" t="s">
        <v>4682</v>
      </c>
      <c r="G1692" s="2" t="s">
        <v>5096</v>
      </c>
    </row>
    <row r="1693" spans="1:7" hidden="1" x14ac:dyDescent="0.25">
      <c r="A1693" s="2" t="s">
        <v>4519</v>
      </c>
      <c r="B1693" s="94" t="s">
        <v>4498</v>
      </c>
      <c r="C1693" s="2" t="s">
        <v>4520</v>
      </c>
      <c r="D1693" s="96">
        <v>19.78</v>
      </c>
      <c r="E1693" s="94" t="s">
        <v>4593</v>
      </c>
      <c r="F1693" s="2" t="s">
        <v>4682</v>
      </c>
      <c r="G1693" s="2" t="s">
        <v>5096</v>
      </c>
    </row>
    <row r="1694" spans="1:7" hidden="1" x14ac:dyDescent="0.25">
      <c r="A1694" s="2" t="s">
        <v>4521</v>
      </c>
      <c r="B1694" s="94" t="s">
        <v>4498</v>
      </c>
      <c r="C1694" s="2" t="s">
        <v>4522</v>
      </c>
      <c r="D1694" s="96">
        <v>26.55</v>
      </c>
      <c r="E1694" s="94" t="s">
        <v>4593</v>
      </c>
      <c r="F1694" s="2" t="s">
        <v>4682</v>
      </c>
      <c r="G1694" s="2" t="s">
        <v>5096</v>
      </c>
    </row>
    <row r="1695" spans="1:7" hidden="1" x14ac:dyDescent="0.25">
      <c r="A1695" s="2" t="s">
        <v>4523</v>
      </c>
      <c r="B1695" s="94" t="s">
        <v>4498</v>
      </c>
      <c r="C1695" s="2" t="s">
        <v>4524</v>
      </c>
      <c r="D1695" s="96">
        <v>33.06</v>
      </c>
      <c r="E1695" s="94" t="s">
        <v>4593</v>
      </c>
      <c r="F1695" s="2" t="s">
        <v>4682</v>
      </c>
      <c r="G1695" s="2" t="s">
        <v>5096</v>
      </c>
    </row>
    <row r="1696" spans="1:7" hidden="1" x14ac:dyDescent="0.25">
      <c r="A1696" s="2" t="s">
        <v>4525</v>
      </c>
      <c r="B1696" s="94" t="s">
        <v>4498</v>
      </c>
      <c r="C1696" s="2" t="s">
        <v>4526</v>
      </c>
      <c r="D1696" s="96">
        <v>39.56</v>
      </c>
      <c r="E1696" s="94" t="s">
        <v>4593</v>
      </c>
      <c r="F1696" s="2" t="s">
        <v>4682</v>
      </c>
      <c r="G1696" s="2" t="s">
        <v>5096</v>
      </c>
    </row>
    <row r="1697" spans="1:7" hidden="1" x14ac:dyDescent="0.25">
      <c r="A1697" s="2" t="s">
        <v>2075</v>
      </c>
      <c r="B1697" s="94" t="s">
        <v>1843</v>
      </c>
      <c r="C1697" s="2" t="s">
        <v>4236</v>
      </c>
      <c r="D1697" s="96">
        <v>27.86</v>
      </c>
      <c r="E1697" s="94" t="s">
        <v>4591</v>
      </c>
      <c r="F1697" s="2" t="s">
        <v>4682</v>
      </c>
      <c r="G1697" s="2" t="s">
        <v>5096</v>
      </c>
    </row>
    <row r="1698" spans="1:7" hidden="1" x14ac:dyDescent="0.25">
      <c r="A1698" s="2" t="s">
        <v>123</v>
      </c>
      <c r="B1698" s="94" t="s">
        <v>4111</v>
      </c>
      <c r="C1698" s="2" t="s">
        <v>124</v>
      </c>
      <c r="D1698" s="96">
        <v>33.479999999999997</v>
      </c>
      <c r="E1698" s="94" t="s">
        <v>4594</v>
      </c>
      <c r="F1698" s="2" t="s">
        <v>4682</v>
      </c>
      <c r="G1698" s="2" t="s">
        <v>5096</v>
      </c>
    </row>
    <row r="1699" spans="1:7" hidden="1" x14ac:dyDescent="0.25">
      <c r="A1699" s="2" t="s">
        <v>4488</v>
      </c>
      <c r="B1699" s="94" t="s">
        <v>4111</v>
      </c>
      <c r="C1699" s="2" t="s">
        <v>124</v>
      </c>
      <c r="D1699" s="96">
        <v>34.15</v>
      </c>
      <c r="E1699" s="94" t="s">
        <v>4594</v>
      </c>
      <c r="F1699" s="2" t="s">
        <v>4682</v>
      </c>
      <c r="G1699" s="2" t="s">
        <v>5096</v>
      </c>
    </row>
    <row r="1700" spans="1:7" hidden="1" x14ac:dyDescent="0.25">
      <c r="A1700" s="2" t="s">
        <v>4162</v>
      </c>
      <c r="B1700" s="94" t="s">
        <v>4111</v>
      </c>
      <c r="C1700" s="2" t="s">
        <v>4163</v>
      </c>
      <c r="D1700" s="96">
        <v>25.9</v>
      </c>
      <c r="E1700" s="94" t="s">
        <v>4594</v>
      </c>
      <c r="F1700" s="2" t="s">
        <v>4682</v>
      </c>
      <c r="G1700" s="2" t="s">
        <v>5096</v>
      </c>
    </row>
    <row r="1701" spans="1:7" hidden="1" x14ac:dyDescent="0.25">
      <c r="A1701" s="2" t="s">
        <v>4121</v>
      </c>
      <c r="B1701" s="94" t="s">
        <v>4111</v>
      </c>
      <c r="C1701" s="2" t="s">
        <v>4122</v>
      </c>
      <c r="D1701" s="96">
        <v>202.5</v>
      </c>
      <c r="E1701" s="94" t="s">
        <v>4594</v>
      </c>
      <c r="F1701" s="2" t="s">
        <v>4682</v>
      </c>
      <c r="G1701" s="2" t="s">
        <v>5096</v>
      </c>
    </row>
    <row r="1702" spans="1:7" hidden="1" x14ac:dyDescent="0.25">
      <c r="A1702" s="2" t="s">
        <v>4506</v>
      </c>
      <c r="B1702" s="94" t="s">
        <v>4498</v>
      </c>
      <c r="C1702" s="2" t="s">
        <v>4612</v>
      </c>
      <c r="D1702" s="96">
        <v>35.450000000000003</v>
      </c>
      <c r="E1702" s="94" t="s">
        <v>4594</v>
      </c>
      <c r="F1702" s="2" t="s">
        <v>4682</v>
      </c>
      <c r="G1702" s="2" t="s">
        <v>5096</v>
      </c>
    </row>
    <row r="1703" spans="1:7" hidden="1" x14ac:dyDescent="0.25">
      <c r="A1703" s="2" t="s">
        <v>4507</v>
      </c>
      <c r="B1703" s="94" t="s">
        <v>4498</v>
      </c>
      <c r="C1703" s="2" t="s">
        <v>4613</v>
      </c>
      <c r="D1703" s="96">
        <v>151.91</v>
      </c>
      <c r="E1703" s="94" t="s">
        <v>4594</v>
      </c>
      <c r="F1703" s="2" t="s">
        <v>4682</v>
      </c>
      <c r="G1703" s="2" t="s">
        <v>5096</v>
      </c>
    </row>
    <row r="1704" spans="1:7" hidden="1" x14ac:dyDescent="0.25">
      <c r="A1704" s="2" t="s">
        <v>103</v>
      </c>
      <c r="B1704" s="94" t="s">
        <v>4111</v>
      </c>
      <c r="C1704" s="2" t="s">
        <v>3575</v>
      </c>
      <c r="D1704" s="96">
        <v>240.52</v>
      </c>
      <c r="E1704" s="94" t="s">
        <v>4594</v>
      </c>
      <c r="F1704" s="2" t="s">
        <v>4682</v>
      </c>
      <c r="G1704" s="2" t="s">
        <v>5096</v>
      </c>
    </row>
    <row r="1705" spans="1:7" hidden="1" x14ac:dyDescent="0.25">
      <c r="A1705" s="2" t="s">
        <v>4478</v>
      </c>
      <c r="B1705" s="94" t="s">
        <v>4111</v>
      </c>
      <c r="C1705" s="2" t="s">
        <v>4479</v>
      </c>
      <c r="D1705" s="96">
        <v>30.74</v>
      </c>
      <c r="E1705" s="94" t="s">
        <v>4591</v>
      </c>
      <c r="F1705" s="2" t="s">
        <v>4682</v>
      </c>
      <c r="G1705" s="2" t="s">
        <v>5096</v>
      </c>
    </row>
    <row r="1706" spans="1:7" hidden="1" x14ac:dyDescent="0.25">
      <c r="A1706" s="2" t="s">
        <v>115</v>
      </c>
      <c r="B1706" s="94" t="s">
        <v>4111</v>
      </c>
      <c r="C1706" s="2" t="s">
        <v>3576</v>
      </c>
      <c r="D1706" s="96">
        <v>39.5</v>
      </c>
      <c r="E1706" s="94" t="s">
        <v>4591</v>
      </c>
      <c r="F1706" s="2" t="s">
        <v>4682</v>
      </c>
      <c r="G1706" s="2" t="s">
        <v>5096</v>
      </c>
    </row>
    <row r="1707" spans="1:7" hidden="1" x14ac:dyDescent="0.25">
      <c r="A1707" s="2" t="s">
        <v>111</v>
      </c>
      <c r="B1707" s="94" t="s">
        <v>4111</v>
      </c>
      <c r="C1707" s="2" t="s">
        <v>3577</v>
      </c>
      <c r="D1707" s="96">
        <v>32.700000000000003</v>
      </c>
      <c r="E1707" s="94" t="s">
        <v>4594</v>
      </c>
      <c r="F1707" s="2" t="s">
        <v>4682</v>
      </c>
      <c r="G1707" s="2" t="s">
        <v>5096</v>
      </c>
    </row>
    <row r="1708" spans="1:7" hidden="1" x14ac:dyDescent="0.25">
      <c r="A1708" s="2" t="s">
        <v>4502</v>
      </c>
      <c r="B1708" s="94" t="s">
        <v>4498</v>
      </c>
      <c r="C1708" s="2" t="s">
        <v>4503</v>
      </c>
      <c r="D1708" s="96">
        <v>37.36</v>
      </c>
      <c r="E1708" s="94" t="s">
        <v>4594</v>
      </c>
      <c r="F1708" s="2" t="s">
        <v>4682</v>
      </c>
      <c r="G1708" s="2" t="s">
        <v>5096</v>
      </c>
    </row>
    <row r="1709" spans="1:7" hidden="1" x14ac:dyDescent="0.25">
      <c r="A1709" s="2" t="s">
        <v>4504</v>
      </c>
      <c r="B1709" s="94" t="s">
        <v>4498</v>
      </c>
      <c r="C1709" s="2" t="s">
        <v>4505</v>
      </c>
      <c r="D1709" s="96">
        <v>867.05</v>
      </c>
      <c r="E1709" s="94" t="s">
        <v>4594</v>
      </c>
      <c r="F1709" s="2" t="s">
        <v>4682</v>
      </c>
      <c r="G1709" s="2" t="s">
        <v>5096</v>
      </c>
    </row>
    <row r="1710" spans="1:7" hidden="1" x14ac:dyDescent="0.25">
      <c r="A1710" s="2" t="s">
        <v>117</v>
      </c>
      <c r="B1710" s="94" t="s">
        <v>4111</v>
      </c>
      <c r="C1710" s="2" t="s">
        <v>3578</v>
      </c>
      <c r="D1710" s="96">
        <v>20.93</v>
      </c>
      <c r="E1710" s="94" t="s">
        <v>4591</v>
      </c>
      <c r="F1710" s="2" t="s">
        <v>4682</v>
      </c>
      <c r="G1710" s="2" t="s">
        <v>5096</v>
      </c>
    </row>
    <row r="1711" spans="1:7" hidden="1" x14ac:dyDescent="0.25">
      <c r="A1711" s="2" t="s">
        <v>119</v>
      </c>
      <c r="B1711" s="94" t="s">
        <v>4111</v>
      </c>
      <c r="C1711" s="2" t="s">
        <v>3579</v>
      </c>
      <c r="D1711" s="96">
        <v>20.93</v>
      </c>
      <c r="E1711" s="94" t="s">
        <v>4591</v>
      </c>
      <c r="F1711" s="2" t="s">
        <v>4682</v>
      </c>
      <c r="G1711" s="2" t="s">
        <v>5096</v>
      </c>
    </row>
    <row r="1712" spans="1:7" hidden="1" x14ac:dyDescent="0.25">
      <c r="A1712" s="2" t="s">
        <v>121</v>
      </c>
      <c r="B1712" s="94" t="s">
        <v>4111</v>
      </c>
      <c r="C1712" s="2" t="s">
        <v>3580</v>
      </c>
      <c r="D1712" s="96">
        <v>20.93</v>
      </c>
      <c r="E1712" s="94" t="s">
        <v>4591</v>
      </c>
      <c r="F1712" s="2" t="s">
        <v>4682</v>
      </c>
      <c r="G1712" s="2" t="s">
        <v>5096</v>
      </c>
    </row>
    <row r="1713" spans="1:7" hidden="1" x14ac:dyDescent="0.25">
      <c r="A1713" s="2" t="s">
        <v>104</v>
      </c>
      <c r="B1713" s="94" t="s">
        <v>4111</v>
      </c>
      <c r="C1713" s="2" t="s">
        <v>3581</v>
      </c>
      <c r="D1713" s="96">
        <v>29.9</v>
      </c>
      <c r="E1713" s="94" t="s">
        <v>4591</v>
      </c>
      <c r="F1713" s="2" t="s">
        <v>4682</v>
      </c>
      <c r="G1713" s="2" t="s">
        <v>5096</v>
      </c>
    </row>
    <row r="1714" spans="1:7" hidden="1" x14ac:dyDescent="0.25">
      <c r="A1714" s="2" t="s">
        <v>106</v>
      </c>
      <c r="B1714" s="94" t="s">
        <v>4111</v>
      </c>
      <c r="C1714" s="2" t="s">
        <v>3582</v>
      </c>
      <c r="D1714" s="96">
        <v>29.9</v>
      </c>
      <c r="E1714" s="94" t="s">
        <v>4591</v>
      </c>
      <c r="F1714" s="2" t="s">
        <v>4682</v>
      </c>
      <c r="G1714" s="2" t="s">
        <v>5096</v>
      </c>
    </row>
    <row r="1715" spans="1:7" hidden="1" x14ac:dyDescent="0.25">
      <c r="A1715" s="2" t="s">
        <v>108</v>
      </c>
      <c r="B1715" s="94" t="s">
        <v>4111</v>
      </c>
      <c r="C1715" s="2" t="s">
        <v>3583</v>
      </c>
      <c r="D1715" s="96">
        <v>29.9</v>
      </c>
      <c r="E1715" s="94" t="s">
        <v>4591</v>
      </c>
      <c r="F1715" s="2" t="s">
        <v>4682</v>
      </c>
      <c r="G1715" s="2" t="s">
        <v>5096</v>
      </c>
    </row>
    <row r="1716" spans="1:7" hidden="1" x14ac:dyDescent="0.25">
      <c r="A1716" s="2" t="s">
        <v>4129</v>
      </c>
      <c r="B1716" s="94" t="s">
        <v>4111</v>
      </c>
      <c r="C1716" s="2" t="s">
        <v>4130</v>
      </c>
      <c r="D1716" s="96">
        <v>34.5</v>
      </c>
      <c r="E1716" s="94" t="s">
        <v>4591</v>
      </c>
      <c r="F1716" s="2" t="s">
        <v>4682</v>
      </c>
      <c r="G1716" s="2" t="s">
        <v>5096</v>
      </c>
    </row>
    <row r="1717" spans="1:7" hidden="1" x14ac:dyDescent="0.25">
      <c r="A1717" s="2" t="s">
        <v>4131</v>
      </c>
      <c r="B1717" s="94" t="s">
        <v>4111</v>
      </c>
      <c r="C1717" s="2" t="s">
        <v>4132</v>
      </c>
      <c r="D1717" s="96">
        <v>39.5</v>
      </c>
      <c r="E1717" s="94" t="s">
        <v>4591</v>
      </c>
      <c r="F1717" s="2" t="s">
        <v>4682</v>
      </c>
      <c r="G1717" s="2" t="s">
        <v>5096</v>
      </c>
    </row>
    <row r="1718" spans="1:7" hidden="1" x14ac:dyDescent="0.25">
      <c r="A1718" s="2" t="s">
        <v>114</v>
      </c>
      <c r="B1718" s="94" t="s">
        <v>4111</v>
      </c>
      <c r="C1718" s="2" t="s">
        <v>3584</v>
      </c>
      <c r="D1718" s="96">
        <v>21.9</v>
      </c>
      <c r="E1718" s="94" t="s">
        <v>4591</v>
      </c>
      <c r="F1718" s="2" t="s">
        <v>4682</v>
      </c>
      <c r="G1718" s="2" t="s">
        <v>5096</v>
      </c>
    </row>
    <row r="1719" spans="1:7" hidden="1" x14ac:dyDescent="0.25">
      <c r="A1719" s="2">
        <v>9830</v>
      </c>
      <c r="B1719" s="94" t="s">
        <v>4111</v>
      </c>
      <c r="C1719" s="2" t="s">
        <v>4137</v>
      </c>
      <c r="D1719" s="96">
        <v>36.25</v>
      </c>
      <c r="E1719" s="94" t="s">
        <v>4591</v>
      </c>
      <c r="F1719" s="2" t="s">
        <v>4682</v>
      </c>
      <c r="G1719" s="2" t="s">
        <v>5096</v>
      </c>
    </row>
    <row r="1720" spans="1:7" hidden="1" x14ac:dyDescent="0.25">
      <c r="A1720" s="2">
        <v>142995</v>
      </c>
      <c r="B1720" s="94" t="s">
        <v>1843</v>
      </c>
      <c r="C1720" s="2" t="s">
        <v>4127</v>
      </c>
      <c r="D1720" s="96">
        <v>0.18</v>
      </c>
      <c r="E1720" s="94" t="s">
        <v>4594</v>
      </c>
      <c r="F1720" s="2" t="s">
        <v>4682</v>
      </c>
      <c r="G1720" s="2" t="s">
        <v>5096</v>
      </c>
    </row>
    <row r="1721" spans="1:7" hidden="1" x14ac:dyDescent="0.25">
      <c r="A1721" s="2">
        <v>154590</v>
      </c>
      <c r="B1721" s="94" t="s">
        <v>1843</v>
      </c>
      <c r="C1721" s="2" t="s">
        <v>4128</v>
      </c>
      <c r="D1721" s="96">
        <v>0.26</v>
      </c>
      <c r="E1721" s="94" t="s">
        <v>4594</v>
      </c>
      <c r="F1721" s="2" t="s">
        <v>4682</v>
      </c>
      <c r="G1721" s="2" t="s">
        <v>5096</v>
      </c>
    </row>
    <row r="1722" spans="1:7" hidden="1" x14ac:dyDescent="0.25">
      <c r="A1722" s="2">
        <v>9010022</v>
      </c>
      <c r="B1722" s="94" t="s">
        <v>1843</v>
      </c>
      <c r="C1722" s="2" t="s">
        <v>4136</v>
      </c>
      <c r="D1722" s="96">
        <v>0.47</v>
      </c>
      <c r="E1722" s="94" t="s">
        <v>4594</v>
      </c>
      <c r="F1722" s="2" t="s">
        <v>4682</v>
      </c>
      <c r="G1722" s="2" t="s">
        <v>5096</v>
      </c>
    </row>
    <row r="1723" spans="1:7" hidden="1" x14ac:dyDescent="0.25">
      <c r="A1723" s="2" t="s">
        <v>4036</v>
      </c>
      <c r="B1723" s="94" t="s">
        <v>1843</v>
      </c>
      <c r="C1723" s="2" t="s">
        <v>4177</v>
      </c>
      <c r="D1723" s="96">
        <v>16.5</v>
      </c>
      <c r="E1723" s="94" t="s">
        <v>4597</v>
      </c>
      <c r="F1723" s="2" t="s">
        <v>4682</v>
      </c>
      <c r="G1723" s="2" t="s">
        <v>5096</v>
      </c>
    </row>
    <row r="1724" spans="1:7" hidden="1" x14ac:dyDescent="0.25">
      <c r="A1724" s="2" t="s">
        <v>4037</v>
      </c>
      <c r="B1724" s="94" t="s">
        <v>1843</v>
      </c>
      <c r="C1724" s="2" t="s">
        <v>4178</v>
      </c>
      <c r="D1724" s="96">
        <v>19</v>
      </c>
      <c r="E1724" s="94" t="s">
        <v>4597</v>
      </c>
      <c r="F1724" s="2" t="s">
        <v>4682</v>
      </c>
      <c r="G1724" s="2" t="s">
        <v>5096</v>
      </c>
    </row>
    <row r="1725" spans="1:7" hidden="1" x14ac:dyDescent="0.25">
      <c r="A1725" s="2" t="s">
        <v>4038</v>
      </c>
      <c r="B1725" s="94" t="s">
        <v>1843</v>
      </c>
      <c r="C1725" s="2" t="s">
        <v>4179</v>
      </c>
      <c r="D1725" s="96">
        <v>24.5</v>
      </c>
      <c r="E1725" s="94" t="s">
        <v>4597</v>
      </c>
      <c r="F1725" s="2" t="s">
        <v>4682</v>
      </c>
      <c r="G1725" s="2" t="s">
        <v>5096</v>
      </c>
    </row>
    <row r="1726" spans="1:7" hidden="1" x14ac:dyDescent="0.25">
      <c r="A1726" s="2" t="s">
        <v>4039</v>
      </c>
      <c r="B1726" s="94" t="s">
        <v>1843</v>
      </c>
      <c r="C1726" s="2" t="s">
        <v>4489</v>
      </c>
      <c r="D1726" s="96">
        <v>61.6</v>
      </c>
      <c r="E1726" s="94" t="s">
        <v>4597</v>
      </c>
      <c r="F1726" s="2" t="s">
        <v>4682</v>
      </c>
      <c r="G1726" s="2" t="s">
        <v>5096</v>
      </c>
    </row>
    <row r="1727" spans="1:7" hidden="1" x14ac:dyDescent="0.25">
      <c r="A1727" s="2" t="s">
        <v>4040</v>
      </c>
      <c r="B1727" s="94" t="s">
        <v>1843</v>
      </c>
      <c r="C1727" s="2" t="s">
        <v>4490</v>
      </c>
      <c r="D1727" s="96">
        <v>75.739999999999995</v>
      </c>
      <c r="E1727" s="94" t="s">
        <v>4597</v>
      </c>
      <c r="F1727" s="2" t="s">
        <v>4682</v>
      </c>
      <c r="G1727" s="2" t="s">
        <v>5096</v>
      </c>
    </row>
    <row r="1728" spans="1:7" hidden="1" x14ac:dyDescent="0.25">
      <c r="A1728" s="2" t="s">
        <v>4041</v>
      </c>
      <c r="B1728" s="94" t="s">
        <v>1843</v>
      </c>
      <c r="C1728" s="2" t="s">
        <v>4491</v>
      </c>
      <c r="D1728" s="96">
        <v>92.39</v>
      </c>
      <c r="E1728" s="94" t="s">
        <v>4597</v>
      </c>
      <c r="F1728" s="2" t="s">
        <v>4682</v>
      </c>
      <c r="G1728" s="2" t="s">
        <v>5096</v>
      </c>
    </row>
    <row r="1729" spans="1:7" hidden="1" x14ac:dyDescent="0.25">
      <c r="A1729" s="2" t="s">
        <v>4033</v>
      </c>
      <c r="B1729" s="94" t="s">
        <v>1843</v>
      </c>
      <c r="C1729" s="2" t="s">
        <v>4492</v>
      </c>
      <c r="D1729" s="96">
        <v>58.48</v>
      </c>
      <c r="E1729" s="94" t="s">
        <v>4597</v>
      </c>
      <c r="F1729" s="2" t="s">
        <v>4682</v>
      </c>
      <c r="G1729" s="2" t="s">
        <v>5096</v>
      </c>
    </row>
    <row r="1730" spans="1:7" hidden="1" x14ac:dyDescent="0.25">
      <c r="A1730" s="2" t="s">
        <v>4034</v>
      </c>
      <c r="B1730" s="94" t="s">
        <v>1843</v>
      </c>
      <c r="C1730" s="2" t="s">
        <v>4493</v>
      </c>
      <c r="D1730" s="96">
        <v>69.63</v>
      </c>
      <c r="E1730" s="94" t="s">
        <v>4597</v>
      </c>
      <c r="F1730" s="2" t="s">
        <v>4682</v>
      </c>
      <c r="G1730" s="2" t="s">
        <v>5096</v>
      </c>
    </row>
    <row r="1731" spans="1:7" hidden="1" x14ac:dyDescent="0.25">
      <c r="A1731" s="2" t="s">
        <v>4035</v>
      </c>
      <c r="B1731" s="94" t="s">
        <v>1843</v>
      </c>
      <c r="C1731" s="2" t="s">
        <v>4494</v>
      </c>
      <c r="D1731" s="96">
        <v>86.78</v>
      </c>
      <c r="E1731" s="94" t="s">
        <v>4597</v>
      </c>
      <c r="F1731" s="2" t="s">
        <v>4682</v>
      </c>
      <c r="G1731" s="2" t="s">
        <v>5096</v>
      </c>
    </row>
    <row r="1732" spans="1:7" hidden="1" x14ac:dyDescent="0.25">
      <c r="A1732" s="2" t="s">
        <v>1928</v>
      </c>
      <c r="B1732" s="94" t="s">
        <v>1843</v>
      </c>
      <c r="C1732" s="2" t="s">
        <v>4267</v>
      </c>
      <c r="D1732" s="96">
        <v>1.42</v>
      </c>
      <c r="E1732" s="94" t="s">
        <v>4591</v>
      </c>
      <c r="F1732" s="2" t="s">
        <v>4682</v>
      </c>
      <c r="G1732" s="2" t="s">
        <v>5096</v>
      </c>
    </row>
    <row r="1733" spans="1:7" hidden="1" x14ac:dyDescent="0.25">
      <c r="A1733" s="2" t="s">
        <v>1930</v>
      </c>
      <c r="B1733" s="94" t="s">
        <v>1843</v>
      </c>
      <c r="C1733" s="2" t="s">
        <v>4268</v>
      </c>
      <c r="D1733" s="96">
        <v>2.5299999999999998</v>
      </c>
      <c r="E1733" s="94" t="s">
        <v>4591</v>
      </c>
      <c r="F1733" s="2" t="s">
        <v>4682</v>
      </c>
      <c r="G1733" s="2" t="s">
        <v>5096</v>
      </c>
    </row>
    <row r="1734" spans="1:7" hidden="1" x14ac:dyDescent="0.25">
      <c r="A1734" s="2" t="s">
        <v>2654</v>
      </c>
      <c r="B1734" s="94" t="s">
        <v>1843</v>
      </c>
      <c r="C1734" s="2" t="s">
        <v>4273</v>
      </c>
      <c r="D1734" s="96">
        <v>1.41</v>
      </c>
      <c r="E1734" s="94" t="s">
        <v>4591</v>
      </c>
      <c r="F1734" s="2" t="s">
        <v>4682</v>
      </c>
      <c r="G1734" s="2" t="s">
        <v>5096</v>
      </c>
    </row>
    <row r="1735" spans="1:7" hidden="1" x14ac:dyDescent="0.25">
      <c r="A1735" s="2" t="s">
        <v>1936</v>
      </c>
      <c r="B1735" s="94" t="s">
        <v>1843</v>
      </c>
      <c r="C1735" s="2" t="s">
        <v>4275</v>
      </c>
      <c r="D1735" s="96">
        <v>2.5099999999999998</v>
      </c>
      <c r="E1735" s="94" t="s">
        <v>4591</v>
      </c>
      <c r="F1735" s="2" t="s">
        <v>4682</v>
      </c>
      <c r="G1735" s="2" t="s">
        <v>5096</v>
      </c>
    </row>
    <row r="1736" spans="1:7" hidden="1" x14ac:dyDescent="0.25">
      <c r="A1736" s="2" t="s">
        <v>1932</v>
      </c>
      <c r="B1736" s="94" t="s">
        <v>1843</v>
      </c>
      <c r="C1736" s="2" t="s">
        <v>4274</v>
      </c>
      <c r="D1736" s="96">
        <v>1.42</v>
      </c>
      <c r="E1736" s="94" t="s">
        <v>4591</v>
      </c>
      <c r="F1736" s="2" t="s">
        <v>4682</v>
      </c>
      <c r="G1736" s="2" t="s">
        <v>5096</v>
      </c>
    </row>
    <row r="1737" spans="1:7" hidden="1" x14ac:dyDescent="0.25">
      <c r="A1737" s="2" t="s">
        <v>1938</v>
      </c>
      <c r="B1737" s="94" t="s">
        <v>1843</v>
      </c>
      <c r="C1737" s="2" t="s">
        <v>4276</v>
      </c>
      <c r="D1737" s="96">
        <v>2.5099999999999998</v>
      </c>
      <c r="E1737" s="94" t="s">
        <v>4591</v>
      </c>
      <c r="F1737" s="2" t="s">
        <v>4682</v>
      </c>
      <c r="G1737" s="2" t="s">
        <v>5096</v>
      </c>
    </row>
    <row r="1738" spans="1:7" hidden="1" x14ac:dyDescent="0.25">
      <c r="A1738" s="2" t="s">
        <v>1934</v>
      </c>
      <c r="B1738" s="94" t="s">
        <v>1843</v>
      </c>
      <c r="C1738" s="2" t="s">
        <v>4609</v>
      </c>
      <c r="D1738" s="96">
        <v>1.41</v>
      </c>
      <c r="E1738" s="94" t="s">
        <v>4591</v>
      </c>
      <c r="F1738" s="2" t="s">
        <v>4682</v>
      </c>
      <c r="G1738" s="2" t="s">
        <v>5096</v>
      </c>
    </row>
    <row r="1739" spans="1:7" hidden="1" x14ac:dyDescent="0.25">
      <c r="A1739" s="2" t="s">
        <v>1940</v>
      </c>
      <c r="B1739" s="94" t="s">
        <v>1843</v>
      </c>
      <c r="C1739" s="2" t="s">
        <v>4269</v>
      </c>
      <c r="D1739" s="96">
        <v>2.12</v>
      </c>
      <c r="E1739" s="94" t="s">
        <v>4591</v>
      </c>
      <c r="F1739" s="2" t="s">
        <v>4682</v>
      </c>
      <c r="G1739" s="2" t="s">
        <v>5096</v>
      </c>
    </row>
    <row r="1740" spans="1:7" hidden="1" x14ac:dyDescent="0.25">
      <c r="A1740" s="2" t="s">
        <v>1942</v>
      </c>
      <c r="B1740" s="94" t="s">
        <v>1843</v>
      </c>
      <c r="C1740" s="2" t="s">
        <v>4270</v>
      </c>
      <c r="D1740" s="96">
        <v>2.12</v>
      </c>
      <c r="E1740" s="94" t="s">
        <v>4591</v>
      </c>
      <c r="F1740" s="2" t="s">
        <v>4682</v>
      </c>
      <c r="G1740" s="2" t="s">
        <v>5096</v>
      </c>
    </row>
    <row r="1741" spans="1:7" hidden="1" x14ac:dyDescent="0.25">
      <c r="A1741" s="2" t="s">
        <v>1944</v>
      </c>
      <c r="B1741" s="94" t="s">
        <v>1843</v>
      </c>
      <c r="C1741" s="2" t="s">
        <v>4271</v>
      </c>
      <c r="D1741" s="96">
        <v>2.12</v>
      </c>
      <c r="E1741" s="94" t="s">
        <v>4591</v>
      </c>
      <c r="F1741" s="2" t="s">
        <v>4682</v>
      </c>
      <c r="G1741" s="2" t="s">
        <v>5096</v>
      </c>
    </row>
    <row r="1742" spans="1:7" hidden="1" x14ac:dyDescent="0.25">
      <c r="A1742" s="2" t="s">
        <v>1946</v>
      </c>
      <c r="B1742" s="94" t="s">
        <v>1843</v>
      </c>
      <c r="C1742" s="2" t="s">
        <v>4272</v>
      </c>
      <c r="D1742" s="96">
        <v>2.12</v>
      </c>
      <c r="E1742" s="94" t="s">
        <v>4591</v>
      </c>
      <c r="F1742" s="2" t="s">
        <v>4682</v>
      </c>
      <c r="G1742" s="2" t="s">
        <v>5096</v>
      </c>
    </row>
    <row r="1743" spans="1:7" hidden="1" x14ac:dyDescent="0.25">
      <c r="A1743" s="2" t="s">
        <v>2019</v>
      </c>
      <c r="B1743" s="94" t="s">
        <v>1843</v>
      </c>
      <c r="C1743" s="2" t="s">
        <v>4243</v>
      </c>
      <c r="D1743" s="96">
        <v>108.53</v>
      </c>
      <c r="E1743" s="94" t="s">
        <v>4591</v>
      </c>
      <c r="F1743" s="2" t="s">
        <v>4682</v>
      </c>
      <c r="G1743" s="2" t="s">
        <v>5096</v>
      </c>
    </row>
    <row r="1744" spans="1:7" hidden="1" x14ac:dyDescent="0.25">
      <c r="A1744" s="2" t="s">
        <v>2021</v>
      </c>
      <c r="B1744" s="94" t="s">
        <v>1843</v>
      </c>
      <c r="C1744" s="2" t="s">
        <v>4244</v>
      </c>
      <c r="D1744" s="96">
        <v>125.93</v>
      </c>
      <c r="E1744" s="94" t="s">
        <v>4591</v>
      </c>
      <c r="F1744" s="2" t="s">
        <v>4682</v>
      </c>
      <c r="G1744" s="2" t="s">
        <v>5096</v>
      </c>
    </row>
    <row r="1745" spans="1:7" hidden="1" x14ac:dyDescent="0.25">
      <c r="A1745" s="2" t="s">
        <v>2023</v>
      </c>
      <c r="B1745" s="94" t="s">
        <v>1843</v>
      </c>
      <c r="C1745" s="2" t="s">
        <v>4246</v>
      </c>
      <c r="D1745" s="96">
        <v>139.77000000000001</v>
      </c>
      <c r="E1745" s="94" t="s">
        <v>4591</v>
      </c>
      <c r="F1745" s="2" t="s">
        <v>4682</v>
      </c>
      <c r="G1745" s="2" t="s">
        <v>5096</v>
      </c>
    </row>
    <row r="1746" spans="1:7" hidden="1" x14ac:dyDescent="0.25">
      <c r="A1746" s="2" t="s">
        <v>2025</v>
      </c>
      <c r="B1746" s="94" t="s">
        <v>1843</v>
      </c>
      <c r="C1746" s="2" t="s">
        <v>4247</v>
      </c>
      <c r="D1746" s="96">
        <v>160.38</v>
      </c>
      <c r="E1746" s="94" t="s">
        <v>4591</v>
      </c>
      <c r="F1746" s="2" t="s">
        <v>4682</v>
      </c>
      <c r="G1746" s="2" t="s">
        <v>5096</v>
      </c>
    </row>
    <row r="1747" spans="1:7" hidden="1" x14ac:dyDescent="0.25">
      <c r="A1747" s="2" t="s">
        <v>2027</v>
      </c>
      <c r="B1747" s="94" t="s">
        <v>1843</v>
      </c>
      <c r="C1747" s="2" t="s">
        <v>4250</v>
      </c>
      <c r="D1747" s="96">
        <v>130.13999999999999</v>
      </c>
      <c r="E1747" s="94" t="s">
        <v>4591</v>
      </c>
      <c r="F1747" s="2" t="s">
        <v>4682</v>
      </c>
      <c r="G1747" s="2" t="s">
        <v>5096</v>
      </c>
    </row>
    <row r="1748" spans="1:7" hidden="1" x14ac:dyDescent="0.25">
      <c r="A1748" s="2" t="s">
        <v>2029</v>
      </c>
      <c r="B1748" s="94" t="s">
        <v>1843</v>
      </c>
      <c r="C1748" s="2" t="s">
        <v>4251</v>
      </c>
      <c r="D1748" s="96">
        <v>141.65</v>
      </c>
      <c r="E1748" s="94" t="s">
        <v>4591</v>
      </c>
      <c r="F1748" s="2" t="s">
        <v>4682</v>
      </c>
      <c r="G1748" s="2" t="s">
        <v>5096</v>
      </c>
    </row>
    <row r="1749" spans="1:7" hidden="1" x14ac:dyDescent="0.25">
      <c r="A1749" s="2" t="s">
        <v>2031</v>
      </c>
      <c r="B1749" s="94" t="s">
        <v>1843</v>
      </c>
      <c r="C1749" s="2" t="s">
        <v>4252</v>
      </c>
      <c r="D1749" s="96">
        <v>160.06</v>
      </c>
      <c r="E1749" s="94" t="s">
        <v>4591</v>
      </c>
      <c r="F1749" s="2" t="s">
        <v>4682</v>
      </c>
      <c r="G1749" s="2" t="s">
        <v>5096</v>
      </c>
    </row>
    <row r="1750" spans="1:7" hidden="1" x14ac:dyDescent="0.25">
      <c r="A1750" s="2" t="s">
        <v>2033</v>
      </c>
      <c r="B1750" s="94" t="s">
        <v>1843</v>
      </c>
      <c r="C1750" s="2" t="s">
        <v>4253</v>
      </c>
      <c r="D1750" s="96">
        <v>185.25</v>
      </c>
      <c r="E1750" s="94" t="s">
        <v>4591</v>
      </c>
      <c r="F1750" s="2" t="s">
        <v>4682</v>
      </c>
      <c r="G1750" s="2" t="s">
        <v>5096</v>
      </c>
    </row>
    <row r="1751" spans="1:7" hidden="1" x14ac:dyDescent="0.25">
      <c r="A1751" s="2" t="s">
        <v>4358</v>
      </c>
      <c r="B1751" s="94" t="s">
        <v>1843</v>
      </c>
      <c r="C1751" s="2" t="s">
        <v>4359</v>
      </c>
      <c r="D1751" s="96">
        <v>7.12</v>
      </c>
      <c r="E1751" s="94" t="s">
        <v>4591</v>
      </c>
      <c r="F1751" s="2" t="s">
        <v>4682</v>
      </c>
      <c r="G1751" s="2" t="s">
        <v>5096</v>
      </c>
    </row>
    <row r="1752" spans="1:7" hidden="1" x14ac:dyDescent="0.25">
      <c r="A1752" s="2" t="s">
        <v>4006</v>
      </c>
      <c r="B1752" s="94" t="s">
        <v>1843</v>
      </c>
      <c r="C1752" s="2" t="s">
        <v>4011</v>
      </c>
      <c r="D1752" s="96">
        <v>8.4600000000000009</v>
      </c>
      <c r="E1752" s="94" t="s">
        <v>4591</v>
      </c>
      <c r="F1752" s="2" t="s">
        <v>4682</v>
      </c>
      <c r="G1752" s="2" t="s">
        <v>5096</v>
      </c>
    </row>
    <row r="1753" spans="1:7" hidden="1" x14ac:dyDescent="0.25">
      <c r="A1753" s="2" t="s">
        <v>4007</v>
      </c>
      <c r="B1753" s="94" t="s">
        <v>1843</v>
      </c>
      <c r="C1753" s="2" t="s">
        <v>4010</v>
      </c>
      <c r="D1753" s="96">
        <v>12.75</v>
      </c>
      <c r="E1753" s="94" t="s">
        <v>4591</v>
      </c>
      <c r="F1753" s="2" t="s">
        <v>4682</v>
      </c>
      <c r="G1753" s="2" t="s">
        <v>5096</v>
      </c>
    </row>
    <row r="1754" spans="1:7" hidden="1" x14ac:dyDescent="0.25">
      <c r="A1754" s="2" t="s">
        <v>4008</v>
      </c>
      <c r="B1754" s="94" t="s">
        <v>1843</v>
      </c>
      <c r="C1754" s="2" t="s">
        <v>4009</v>
      </c>
      <c r="D1754" s="96">
        <v>24.97</v>
      </c>
      <c r="E1754" s="94" t="s">
        <v>4591</v>
      </c>
      <c r="F1754" s="2" t="s">
        <v>4682</v>
      </c>
      <c r="G1754" s="2" t="s">
        <v>5096</v>
      </c>
    </row>
    <row r="1755" spans="1:7" hidden="1" x14ac:dyDescent="0.25">
      <c r="A1755" s="2" t="s">
        <v>4360</v>
      </c>
      <c r="B1755" s="94" t="s">
        <v>1843</v>
      </c>
      <c r="C1755" s="2" t="s">
        <v>4361</v>
      </c>
      <c r="D1755" s="96">
        <v>35.4</v>
      </c>
      <c r="E1755" s="94" t="s">
        <v>4591</v>
      </c>
      <c r="F1755" s="2" t="s">
        <v>4682</v>
      </c>
      <c r="G1755" s="2" t="s">
        <v>5096</v>
      </c>
    </row>
    <row r="1756" spans="1:7" hidden="1" x14ac:dyDescent="0.25">
      <c r="A1756" s="2" t="s">
        <v>4018</v>
      </c>
      <c r="B1756" s="94" t="s">
        <v>1843</v>
      </c>
      <c r="C1756" s="2" t="s">
        <v>4021</v>
      </c>
      <c r="D1756" s="96">
        <v>24.67</v>
      </c>
      <c r="E1756" s="94" t="s">
        <v>4594</v>
      </c>
      <c r="F1756" s="2" t="s">
        <v>4682</v>
      </c>
      <c r="G1756" s="2" t="s">
        <v>5096</v>
      </c>
    </row>
    <row r="1757" spans="1:7" hidden="1" x14ac:dyDescent="0.25">
      <c r="A1757" s="2" t="s">
        <v>4019</v>
      </c>
      <c r="B1757" s="94" t="s">
        <v>1843</v>
      </c>
      <c r="C1757" s="2" t="s">
        <v>4022</v>
      </c>
      <c r="D1757" s="96">
        <v>37.89</v>
      </c>
      <c r="E1757" s="94" t="s">
        <v>4594</v>
      </c>
      <c r="F1757" s="2" t="s">
        <v>4682</v>
      </c>
      <c r="G1757" s="2" t="s">
        <v>5096</v>
      </c>
    </row>
    <row r="1758" spans="1:7" hidden="1" x14ac:dyDescent="0.25">
      <c r="A1758" s="2" t="s">
        <v>4020</v>
      </c>
      <c r="B1758" s="94" t="s">
        <v>1843</v>
      </c>
      <c r="C1758" s="2" t="s">
        <v>4023</v>
      </c>
      <c r="D1758" s="96">
        <v>47</v>
      </c>
      <c r="E1758" s="94" t="s">
        <v>4594</v>
      </c>
      <c r="F1758" s="2" t="s">
        <v>4682</v>
      </c>
      <c r="G1758" s="2" t="s">
        <v>5096</v>
      </c>
    </row>
    <row r="1759" spans="1:7" hidden="1" x14ac:dyDescent="0.25">
      <c r="A1759" s="2" t="s">
        <v>4012</v>
      </c>
      <c r="B1759" s="94" t="s">
        <v>1843</v>
      </c>
      <c r="C1759" s="2" t="s">
        <v>4015</v>
      </c>
      <c r="D1759" s="96">
        <v>22.6</v>
      </c>
      <c r="E1759" s="94" t="s">
        <v>4594</v>
      </c>
      <c r="F1759" s="2" t="s">
        <v>4682</v>
      </c>
      <c r="G1759" s="2" t="s">
        <v>5096</v>
      </c>
    </row>
    <row r="1760" spans="1:7" hidden="1" x14ac:dyDescent="0.25">
      <c r="A1760" s="2" t="s">
        <v>4013</v>
      </c>
      <c r="B1760" s="94" t="s">
        <v>1843</v>
      </c>
      <c r="C1760" s="2" t="s">
        <v>4016</v>
      </c>
      <c r="D1760" s="96">
        <v>41.17</v>
      </c>
      <c r="E1760" s="94" t="s">
        <v>4594</v>
      </c>
      <c r="F1760" s="2" t="s">
        <v>4682</v>
      </c>
      <c r="G1760" s="2" t="s">
        <v>5096</v>
      </c>
    </row>
    <row r="1761" spans="1:7" hidden="1" x14ac:dyDescent="0.25">
      <c r="A1761" s="2" t="s">
        <v>4014</v>
      </c>
      <c r="B1761" s="94" t="s">
        <v>1843</v>
      </c>
      <c r="C1761" s="2" t="s">
        <v>4017</v>
      </c>
      <c r="D1761" s="96">
        <v>60.37</v>
      </c>
      <c r="E1761" s="94" t="s">
        <v>4594</v>
      </c>
      <c r="F1761" s="2" t="s">
        <v>4682</v>
      </c>
      <c r="G1761" s="2" t="s">
        <v>5096</v>
      </c>
    </row>
    <row r="1762" spans="1:7" hidden="1" x14ac:dyDescent="0.25">
      <c r="A1762" s="2" t="s">
        <v>4607</v>
      </c>
      <c r="B1762" s="94" t="s">
        <v>1843</v>
      </c>
      <c r="C1762" s="2" t="s">
        <v>4606</v>
      </c>
      <c r="D1762" s="96">
        <v>127.56</v>
      </c>
      <c r="E1762" s="94" t="s">
        <v>4591</v>
      </c>
      <c r="F1762" s="2" t="s">
        <v>4682</v>
      </c>
      <c r="G1762" s="2" t="s">
        <v>5096</v>
      </c>
    </row>
    <row r="1763" spans="1:7" hidden="1" x14ac:dyDescent="0.25">
      <c r="A1763" s="2" t="s">
        <v>1965</v>
      </c>
      <c r="B1763" s="94" t="s">
        <v>1843</v>
      </c>
      <c r="C1763" s="2" t="s">
        <v>4192</v>
      </c>
      <c r="D1763" s="96">
        <v>24.84</v>
      </c>
      <c r="E1763" s="94" t="s">
        <v>4591</v>
      </c>
      <c r="F1763" s="2" t="s">
        <v>4682</v>
      </c>
      <c r="G1763" s="2" t="s">
        <v>5096</v>
      </c>
    </row>
    <row r="1764" spans="1:7" hidden="1" x14ac:dyDescent="0.25">
      <c r="A1764" s="2" t="s">
        <v>1967</v>
      </c>
      <c r="B1764" s="94" t="s">
        <v>1843</v>
      </c>
      <c r="C1764" s="2" t="s">
        <v>4193</v>
      </c>
      <c r="D1764" s="96">
        <v>32.44</v>
      </c>
      <c r="E1764" s="94" t="s">
        <v>4591</v>
      </c>
      <c r="F1764" s="2" t="s">
        <v>4682</v>
      </c>
      <c r="G1764" s="2" t="s">
        <v>5096</v>
      </c>
    </row>
    <row r="1765" spans="1:7" hidden="1" x14ac:dyDescent="0.25">
      <c r="A1765" s="2" t="s">
        <v>1969</v>
      </c>
      <c r="B1765" s="94" t="s">
        <v>1843</v>
      </c>
      <c r="C1765" s="2" t="s">
        <v>4194</v>
      </c>
      <c r="D1765" s="96">
        <v>36.08</v>
      </c>
      <c r="E1765" s="94" t="s">
        <v>4591</v>
      </c>
      <c r="F1765" s="2" t="s">
        <v>4682</v>
      </c>
      <c r="G1765" s="2" t="s">
        <v>5096</v>
      </c>
    </row>
    <row r="1766" spans="1:7" hidden="1" x14ac:dyDescent="0.25">
      <c r="A1766" s="2" t="s">
        <v>1971</v>
      </c>
      <c r="B1766" s="94" t="s">
        <v>1843</v>
      </c>
      <c r="C1766" s="2" t="s">
        <v>4196</v>
      </c>
      <c r="D1766" s="96">
        <v>19.149999999999999</v>
      </c>
      <c r="E1766" s="94" t="s">
        <v>4591</v>
      </c>
      <c r="F1766" s="2" t="s">
        <v>4682</v>
      </c>
      <c r="G1766" s="2" t="s">
        <v>5096</v>
      </c>
    </row>
    <row r="1767" spans="1:7" hidden="1" x14ac:dyDescent="0.25">
      <c r="A1767" s="2" t="s">
        <v>1973</v>
      </c>
      <c r="B1767" s="94" t="s">
        <v>1843</v>
      </c>
      <c r="C1767" s="2" t="s">
        <v>4197</v>
      </c>
      <c r="D1767" s="96">
        <v>23.77</v>
      </c>
      <c r="E1767" s="94" t="s">
        <v>4591</v>
      </c>
      <c r="F1767" s="2" t="s">
        <v>4682</v>
      </c>
      <c r="G1767" s="2" t="s">
        <v>5096</v>
      </c>
    </row>
    <row r="1768" spans="1:7" hidden="1" x14ac:dyDescent="0.25">
      <c r="A1768" s="2" t="s">
        <v>1963</v>
      </c>
      <c r="B1768" s="94" t="s">
        <v>1843</v>
      </c>
      <c r="C1768" s="2" t="s">
        <v>4195</v>
      </c>
      <c r="D1768" s="96">
        <v>19.059999999999999</v>
      </c>
      <c r="E1768" s="94" t="s">
        <v>4591</v>
      </c>
      <c r="F1768" s="2" t="s">
        <v>4682</v>
      </c>
      <c r="G1768" s="2" t="s">
        <v>5096</v>
      </c>
    </row>
    <row r="1769" spans="1:7" hidden="1" x14ac:dyDescent="0.25">
      <c r="A1769" s="2" t="s">
        <v>4605</v>
      </c>
      <c r="B1769" s="94" t="s">
        <v>1843</v>
      </c>
      <c r="C1769" s="2" t="s">
        <v>4604</v>
      </c>
      <c r="D1769" s="96">
        <v>47.89</v>
      </c>
      <c r="E1769" s="94" t="s">
        <v>4594</v>
      </c>
      <c r="F1769" s="2" t="s">
        <v>4682</v>
      </c>
      <c r="G1769" s="2" t="s">
        <v>5096</v>
      </c>
    </row>
    <row r="1770" spans="1:7" hidden="1" x14ac:dyDescent="0.25">
      <c r="A1770" s="2" t="s">
        <v>4603</v>
      </c>
      <c r="B1770" s="94" t="s">
        <v>1843</v>
      </c>
      <c r="C1770" s="2" t="s">
        <v>4602</v>
      </c>
      <c r="D1770" s="96">
        <v>153.66</v>
      </c>
      <c r="E1770" s="94" t="s">
        <v>4591</v>
      </c>
      <c r="F1770" s="2" t="s">
        <v>4682</v>
      </c>
      <c r="G1770" s="2" t="s">
        <v>5096</v>
      </c>
    </row>
    <row r="1771" spans="1:7" hidden="1" x14ac:dyDescent="0.25">
      <c r="A1771" s="2" t="s">
        <v>1953</v>
      </c>
      <c r="B1771" s="94" t="s">
        <v>1843</v>
      </c>
      <c r="C1771" s="2" t="s">
        <v>4278</v>
      </c>
      <c r="D1771" s="96">
        <v>6.99</v>
      </c>
      <c r="E1771" s="94" t="s">
        <v>4591</v>
      </c>
      <c r="F1771" s="2" t="s">
        <v>4682</v>
      </c>
      <c r="G1771" s="2" t="s">
        <v>5096</v>
      </c>
    </row>
    <row r="1772" spans="1:7" hidden="1" x14ac:dyDescent="0.25">
      <c r="A1772" s="2" t="s">
        <v>1955</v>
      </c>
      <c r="B1772" s="94" t="s">
        <v>1843</v>
      </c>
      <c r="C1772" s="2" t="s">
        <v>4189</v>
      </c>
      <c r="D1772" s="96">
        <v>14.85</v>
      </c>
      <c r="E1772" s="94" t="s">
        <v>4591</v>
      </c>
      <c r="F1772" s="2" t="s">
        <v>4682</v>
      </c>
      <c r="G1772" s="2" t="s">
        <v>5096</v>
      </c>
    </row>
    <row r="1773" spans="1:7" hidden="1" x14ac:dyDescent="0.25">
      <c r="A1773" s="2" t="s">
        <v>1957</v>
      </c>
      <c r="B1773" s="94" t="s">
        <v>1843</v>
      </c>
      <c r="C1773" s="2" t="s">
        <v>4188</v>
      </c>
      <c r="D1773" s="96">
        <v>14</v>
      </c>
      <c r="E1773" s="94" t="s">
        <v>4591</v>
      </c>
      <c r="F1773" s="2" t="s">
        <v>4682</v>
      </c>
      <c r="G1773" s="2" t="s">
        <v>5096</v>
      </c>
    </row>
    <row r="1774" spans="1:7" hidden="1" x14ac:dyDescent="0.25">
      <c r="A1774" s="2" t="s">
        <v>2037</v>
      </c>
      <c r="B1774" s="94" t="s">
        <v>1843</v>
      </c>
      <c r="C1774" s="2" t="s">
        <v>4205</v>
      </c>
      <c r="D1774" s="96">
        <v>13.09</v>
      </c>
      <c r="E1774" s="94" t="s">
        <v>4591</v>
      </c>
      <c r="F1774" s="2" t="s">
        <v>4682</v>
      </c>
      <c r="G1774" s="2" t="s">
        <v>5096</v>
      </c>
    </row>
    <row r="1775" spans="1:7" hidden="1" x14ac:dyDescent="0.25">
      <c r="A1775" s="2" t="s">
        <v>2035</v>
      </c>
      <c r="B1775" s="94" t="s">
        <v>1843</v>
      </c>
      <c r="C1775" s="2" t="s">
        <v>4204</v>
      </c>
      <c r="D1775" s="96">
        <v>9.76</v>
      </c>
      <c r="E1775" s="94" t="s">
        <v>4591</v>
      </c>
      <c r="F1775" s="2" t="s">
        <v>4682</v>
      </c>
      <c r="G1775" s="2" t="s">
        <v>5096</v>
      </c>
    </row>
    <row r="1776" spans="1:7" hidden="1" x14ac:dyDescent="0.25">
      <c r="A1776" s="2" t="s">
        <v>1959</v>
      </c>
      <c r="B1776" s="94" t="s">
        <v>1843</v>
      </c>
      <c r="C1776" s="2" t="s">
        <v>4190</v>
      </c>
      <c r="D1776" s="96">
        <v>2.36</v>
      </c>
      <c r="E1776" s="94" t="s">
        <v>4598</v>
      </c>
      <c r="F1776" s="2" t="s">
        <v>4682</v>
      </c>
      <c r="G1776" s="2" t="s">
        <v>5096</v>
      </c>
    </row>
    <row r="1777" spans="1:7" hidden="1" x14ac:dyDescent="0.25">
      <c r="A1777" s="2" t="s">
        <v>1961</v>
      </c>
      <c r="B1777" s="94" t="s">
        <v>1843</v>
      </c>
      <c r="C1777" s="2" t="s">
        <v>4191</v>
      </c>
      <c r="D1777" s="96">
        <v>5.86</v>
      </c>
      <c r="E1777" s="94" t="s">
        <v>4598</v>
      </c>
      <c r="F1777" s="2" t="s">
        <v>4682</v>
      </c>
      <c r="G1777" s="2" t="s">
        <v>5096</v>
      </c>
    </row>
    <row r="1778" spans="1:7" hidden="1" x14ac:dyDescent="0.25">
      <c r="A1778" s="2" t="s">
        <v>4654</v>
      </c>
      <c r="B1778" s="94" t="s">
        <v>4113</v>
      </c>
      <c r="C1778" s="2" t="s">
        <v>4114</v>
      </c>
      <c r="D1778" s="96">
        <v>4.55</v>
      </c>
      <c r="E1778" s="94" t="s">
        <v>4591</v>
      </c>
      <c r="F1778" s="2" t="s">
        <v>4682</v>
      </c>
      <c r="G1778" s="2" t="s">
        <v>5096</v>
      </c>
    </row>
    <row r="1779" spans="1:7" hidden="1" x14ac:dyDescent="0.25">
      <c r="A1779" s="2" t="s">
        <v>4655</v>
      </c>
      <c r="B1779" s="94" t="s">
        <v>4113</v>
      </c>
      <c r="C1779" s="2" t="s">
        <v>4115</v>
      </c>
      <c r="D1779" s="96">
        <v>5.28</v>
      </c>
      <c r="E1779" s="94" t="s">
        <v>4591</v>
      </c>
      <c r="F1779" s="2" t="s">
        <v>4682</v>
      </c>
      <c r="G1779" s="2" t="s">
        <v>5096</v>
      </c>
    </row>
    <row r="1780" spans="1:7" hidden="1" x14ac:dyDescent="0.25">
      <c r="A1780" s="2" t="s">
        <v>2069</v>
      </c>
      <c r="B1780" s="94" t="s">
        <v>1843</v>
      </c>
      <c r="C1780" s="2" t="s">
        <v>2070</v>
      </c>
      <c r="D1780" s="96">
        <v>36.67</v>
      </c>
      <c r="E1780" s="94" t="s">
        <v>4591</v>
      </c>
      <c r="F1780" s="2" t="s">
        <v>4682</v>
      </c>
      <c r="G1780" s="2" t="s">
        <v>5096</v>
      </c>
    </row>
    <row r="1781" spans="1:7" hidden="1" x14ac:dyDescent="0.25">
      <c r="A1781" s="2" t="s">
        <v>2071</v>
      </c>
      <c r="B1781" s="94" t="s">
        <v>1843</v>
      </c>
      <c r="C1781" s="2" t="s">
        <v>2072</v>
      </c>
      <c r="D1781" s="96">
        <v>40.450000000000003</v>
      </c>
      <c r="E1781" s="94" t="s">
        <v>4591</v>
      </c>
      <c r="F1781" s="2" t="s">
        <v>4682</v>
      </c>
      <c r="G1781" s="2" t="s">
        <v>5096</v>
      </c>
    </row>
    <row r="1782" spans="1:7" hidden="1" x14ac:dyDescent="0.25">
      <c r="A1782" s="2" t="s">
        <v>2067</v>
      </c>
      <c r="B1782" s="94" t="s">
        <v>1843</v>
      </c>
      <c r="C1782" s="2" t="s">
        <v>2068</v>
      </c>
      <c r="D1782" s="96">
        <v>50.6</v>
      </c>
      <c r="E1782" s="94" t="s">
        <v>4591</v>
      </c>
      <c r="F1782" s="2" t="s">
        <v>4682</v>
      </c>
      <c r="G1782" s="2" t="s">
        <v>5096</v>
      </c>
    </row>
    <row r="1783" spans="1:7" hidden="1" x14ac:dyDescent="0.25">
      <c r="A1783" s="2" t="s">
        <v>2061</v>
      </c>
      <c r="B1783" s="94" t="s">
        <v>1843</v>
      </c>
      <c r="C1783" s="2" t="s">
        <v>2062</v>
      </c>
      <c r="D1783" s="96">
        <v>30.04</v>
      </c>
      <c r="E1783" s="94" t="s">
        <v>4591</v>
      </c>
      <c r="F1783" s="2" t="s">
        <v>4682</v>
      </c>
      <c r="G1783" s="2" t="s">
        <v>5096</v>
      </c>
    </row>
    <row r="1784" spans="1:7" hidden="1" x14ac:dyDescent="0.25">
      <c r="A1784" s="2" t="s">
        <v>2063</v>
      </c>
      <c r="B1784" s="94" t="s">
        <v>1843</v>
      </c>
      <c r="C1784" s="2" t="s">
        <v>2064</v>
      </c>
      <c r="D1784" s="96">
        <v>35.270000000000003</v>
      </c>
      <c r="E1784" s="94" t="s">
        <v>4591</v>
      </c>
      <c r="F1784" s="2" t="s">
        <v>4682</v>
      </c>
      <c r="G1784" s="2" t="s">
        <v>5096</v>
      </c>
    </row>
    <row r="1785" spans="1:7" hidden="1" x14ac:dyDescent="0.25">
      <c r="A1785" s="2" t="s">
        <v>2073</v>
      </c>
      <c r="B1785" s="94" t="s">
        <v>1843</v>
      </c>
      <c r="C1785" s="2" t="s">
        <v>4235</v>
      </c>
      <c r="D1785" s="96">
        <v>46.25</v>
      </c>
      <c r="E1785" s="94" t="s">
        <v>4591</v>
      </c>
      <c r="F1785" s="2" t="s">
        <v>4682</v>
      </c>
      <c r="G1785" s="2" t="s">
        <v>5096</v>
      </c>
    </row>
    <row r="1786" spans="1:7" hidden="1" x14ac:dyDescent="0.25">
      <c r="A1786" s="2" t="s">
        <v>2065</v>
      </c>
      <c r="B1786" s="94" t="s">
        <v>1843</v>
      </c>
      <c r="C1786" s="2" t="s">
        <v>4234</v>
      </c>
      <c r="D1786" s="96">
        <v>28.29</v>
      </c>
      <c r="E1786" s="94" t="s">
        <v>4591</v>
      </c>
      <c r="F1786" s="2" t="s">
        <v>4682</v>
      </c>
      <c r="G1786" s="2" t="s">
        <v>5096</v>
      </c>
    </row>
    <row r="1787" spans="1:7" hidden="1" x14ac:dyDescent="0.25">
      <c r="A1787" s="2" t="s">
        <v>112</v>
      </c>
      <c r="B1787" s="94" t="s">
        <v>4111</v>
      </c>
      <c r="C1787" s="2" t="s">
        <v>4165</v>
      </c>
      <c r="D1787" s="96">
        <v>15.68</v>
      </c>
      <c r="E1787" s="94" t="s">
        <v>4591</v>
      </c>
      <c r="F1787" s="2" t="s">
        <v>4682</v>
      </c>
      <c r="G1787" s="2" t="s">
        <v>5096</v>
      </c>
    </row>
    <row r="1788" spans="1:7" hidden="1" x14ac:dyDescent="0.25">
      <c r="A1788" s="2" t="s">
        <v>4030</v>
      </c>
      <c r="B1788" s="94" t="s">
        <v>4111</v>
      </c>
      <c r="C1788" s="2" t="s">
        <v>4031</v>
      </c>
      <c r="D1788" s="96">
        <v>37.72</v>
      </c>
      <c r="E1788" s="94" t="s">
        <v>4591</v>
      </c>
      <c r="F1788" s="2" t="s">
        <v>4682</v>
      </c>
      <c r="G1788" s="2" t="s">
        <v>5096</v>
      </c>
    </row>
    <row r="1789" spans="1:7" hidden="1" x14ac:dyDescent="0.25">
      <c r="A1789" s="2" t="s">
        <v>1983</v>
      </c>
      <c r="B1789" s="94" t="s">
        <v>1843</v>
      </c>
      <c r="C1789" s="2" t="s">
        <v>4226</v>
      </c>
      <c r="D1789" s="96">
        <v>56.48</v>
      </c>
      <c r="E1789" s="94" t="s">
        <v>4591</v>
      </c>
      <c r="F1789" s="2" t="s">
        <v>4682</v>
      </c>
      <c r="G1789" s="2" t="s">
        <v>5096</v>
      </c>
    </row>
    <row r="1790" spans="1:7" hidden="1" x14ac:dyDescent="0.25">
      <c r="A1790" s="2" t="s">
        <v>3933</v>
      </c>
      <c r="B1790" s="94" t="s">
        <v>1843</v>
      </c>
      <c r="C1790" s="2" t="s">
        <v>4226</v>
      </c>
      <c r="D1790" s="96">
        <v>37.270000000000003</v>
      </c>
      <c r="E1790" s="94" t="s">
        <v>4591</v>
      </c>
      <c r="F1790" s="2" t="s">
        <v>4682</v>
      </c>
      <c r="G1790" s="2" t="s">
        <v>5096</v>
      </c>
    </row>
    <row r="1791" spans="1:7" hidden="1" x14ac:dyDescent="0.25">
      <c r="A1791" s="2" t="s">
        <v>1985</v>
      </c>
      <c r="B1791" s="94" t="s">
        <v>1843</v>
      </c>
      <c r="C1791" s="2" t="s">
        <v>4357</v>
      </c>
      <c r="D1791" s="96">
        <v>97.53</v>
      </c>
      <c r="E1791" s="94" t="s">
        <v>4591</v>
      </c>
      <c r="F1791" s="2" t="s">
        <v>4682</v>
      </c>
      <c r="G1791" s="2" t="s">
        <v>5096</v>
      </c>
    </row>
    <row r="1792" spans="1:7" hidden="1" x14ac:dyDescent="0.25">
      <c r="A1792" s="2" t="s">
        <v>4138</v>
      </c>
      <c r="B1792" s="94" t="s">
        <v>1843</v>
      </c>
      <c r="C1792" s="2" t="s">
        <v>4139</v>
      </c>
      <c r="D1792" s="96">
        <v>8.1300000000000008</v>
      </c>
      <c r="E1792" s="94" t="s">
        <v>4591</v>
      </c>
      <c r="F1792" s="2" t="s">
        <v>4682</v>
      </c>
      <c r="G1792" s="2" t="s">
        <v>5096</v>
      </c>
    </row>
    <row r="1793" spans="1:7" hidden="1" x14ac:dyDescent="0.25">
      <c r="A1793" s="2" t="s">
        <v>4500</v>
      </c>
      <c r="B1793" s="94" t="s">
        <v>4498</v>
      </c>
      <c r="C1793" s="2" t="s">
        <v>4501</v>
      </c>
      <c r="D1793" s="96">
        <v>212.17</v>
      </c>
      <c r="E1793" s="94" t="s">
        <v>4594</v>
      </c>
      <c r="F1793" s="2" t="s">
        <v>4682</v>
      </c>
      <c r="G1793" s="2" t="s">
        <v>5096</v>
      </c>
    </row>
    <row r="1794" spans="1:7" hidden="1" x14ac:dyDescent="0.25">
      <c r="A1794" s="2" t="s">
        <v>4508</v>
      </c>
      <c r="B1794" s="94" t="s">
        <v>4498</v>
      </c>
      <c r="C1794" s="2" t="s">
        <v>4614</v>
      </c>
      <c r="D1794" s="96">
        <v>32.21</v>
      </c>
      <c r="E1794" s="94" t="s">
        <v>4594</v>
      </c>
      <c r="F1794" s="2" t="s">
        <v>4682</v>
      </c>
      <c r="G1794" s="2" t="s">
        <v>5096</v>
      </c>
    </row>
    <row r="1795" spans="1:7" hidden="1" x14ac:dyDescent="0.25">
      <c r="A1795" s="2" t="s">
        <v>125</v>
      </c>
      <c r="B1795" s="94" t="s">
        <v>4111</v>
      </c>
      <c r="C1795" s="2" t="s">
        <v>126</v>
      </c>
      <c r="D1795" s="96">
        <v>126.75</v>
      </c>
      <c r="E1795" s="94" t="s">
        <v>4594</v>
      </c>
      <c r="F1795" s="2" t="s">
        <v>4682</v>
      </c>
      <c r="G1795" s="2" t="s">
        <v>5096</v>
      </c>
    </row>
    <row r="1796" spans="1:7" hidden="1" x14ac:dyDescent="0.25">
      <c r="A1796" s="2" t="s">
        <v>1987</v>
      </c>
      <c r="B1796" s="94" t="s">
        <v>1843</v>
      </c>
      <c r="C1796" s="2" t="s">
        <v>4237</v>
      </c>
      <c r="D1796" s="96">
        <v>44.55</v>
      </c>
      <c r="E1796" s="94" t="s">
        <v>4591</v>
      </c>
      <c r="F1796" s="2" t="s">
        <v>4682</v>
      </c>
      <c r="G1796" s="2" t="s">
        <v>5096</v>
      </c>
    </row>
    <row r="1797" spans="1:7" hidden="1" x14ac:dyDescent="0.25">
      <c r="A1797" s="2" t="s">
        <v>1989</v>
      </c>
      <c r="B1797" s="94" t="s">
        <v>1843</v>
      </c>
      <c r="C1797" s="2" t="s">
        <v>4238</v>
      </c>
      <c r="D1797" s="96">
        <v>46.69</v>
      </c>
      <c r="E1797" s="94" t="s">
        <v>4591</v>
      </c>
      <c r="F1797" s="2" t="s">
        <v>4682</v>
      </c>
      <c r="G1797" s="2" t="s">
        <v>5096</v>
      </c>
    </row>
    <row r="1798" spans="1:7" hidden="1" x14ac:dyDescent="0.25">
      <c r="A1798" s="2" t="s">
        <v>1991</v>
      </c>
      <c r="B1798" s="94" t="s">
        <v>1843</v>
      </c>
      <c r="C1798" s="2" t="s">
        <v>4239</v>
      </c>
      <c r="D1798" s="96">
        <v>55.07</v>
      </c>
      <c r="E1798" s="94" t="s">
        <v>4591</v>
      </c>
      <c r="F1798" s="2" t="s">
        <v>4682</v>
      </c>
      <c r="G1798" s="2" t="s">
        <v>5096</v>
      </c>
    </row>
    <row r="1799" spans="1:7" hidden="1" x14ac:dyDescent="0.25">
      <c r="A1799" s="2" t="s">
        <v>1993</v>
      </c>
      <c r="B1799" s="94" t="s">
        <v>1843</v>
      </c>
      <c r="C1799" s="2" t="s">
        <v>4240</v>
      </c>
      <c r="D1799" s="96">
        <v>59.28</v>
      </c>
      <c r="E1799" s="94" t="s">
        <v>4591</v>
      </c>
      <c r="F1799" s="2" t="s">
        <v>4682</v>
      </c>
      <c r="G1799" s="2" t="s">
        <v>5096</v>
      </c>
    </row>
    <row r="1800" spans="1:7" hidden="1" x14ac:dyDescent="0.25">
      <c r="A1800" s="2" t="s">
        <v>1995</v>
      </c>
      <c r="B1800" s="94" t="s">
        <v>1843</v>
      </c>
      <c r="C1800" s="2" t="s">
        <v>4241</v>
      </c>
      <c r="D1800" s="96">
        <v>64.599999999999994</v>
      </c>
      <c r="E1800" s="94" t="s">
        <v>4591</v>
      </c>
      <c r="F1800" s="2" t="s">
        <v>4682</v>
      </c>
      <c r="G1800" s="2" t="s">
        <v>5096</v>
      </c>
    </row>
    <row r="1801" spans="1:7" hidden="1" x14ac:dyDescent="0.25">
      <c r="A1801" s="2" t="s">
        <v>1997</v>
      </c>
      <c r="B1801" s="94" t="s">
        <v>1843</v>
      </c>
      <c r="C1801" s="2" t="s">
        <v>4242</v>
      </c>
      <c r="D1801" s="96">
        <v>72.73</v>
      </c>
      <c r="E1801" s="94" t="s">
        <v>4591</v>
      </c>
      <c r="F1801" s="2" t="s">
        <v>4682</v>
      </c>
      <c r="G1801" s="2" t="s">
        <v>5096</v>
      </c>
    </row>
    <row r="1802" spans="1:7" hidden="1" x14ac:dyDescent="0.25">
      <c r="A1802" s="2" t="s">
        <v>1999</v>
      </c>
      <c r="B1802" s="94" t="s">
        <v>1843</v>
      </c>
      <c r="C1802" s="2" t="s">
        <v>4245</v>
      </c>
      <c r="D1802" s="96">
        <v>86.29</v>
      </c>
      <c r="E1802" s="94" t="s">
        <v>4591</v>
      </c>
      <c r="F1802" s="2" t="s">
        <v>4682</v>
      </c>
      <c r="G1802" s="2" t="s">
        <v>5096</v>
      </c>
    </row>
    <row r="1803" spans="1:7" hidden="1" x14ac:dyDescent="0.25">
      <c r="A1803" s="2" t="s">
        <v>2001</v>
      </c>
      <c r="B1803" s="94" t="s">
        <v>1843</v>
      </c>
      <c r="C1803" s="2" t="s">
        <v>4248</v>
      </c>
      <c r="D1803" s="96">
        <v>104.39</v>
      </c>
      <c r="E1803" s="94" t="s">
        <v>4591</v>
      </c>
      <c r="F1803" s="2" t="s">
        <v>4682</v>
      </c>
      <c r="G1803" s="2" t="s">
        <v>5096</v>
      </c>
    </row>
    <row r="1804" spans="1:7" hidden="1" x14ac:dyDescent="0.25">
      <c r="A1804" s="2" t="s">
        <v>2003</v>
      </c>
      <c r="B1804" s="94" t="s">
        <v>1843</v>
      </c>
      <c r="C1804" s="2" t="s">
        <v>4249</v>
      </c>
      <c r="D1804" s="96">
        <v>128.96</v>
      </c>
      <c r="E1804" s="94" t="s">
        <v>4591</v>
      </c>
      <c r="F1804" s="2" t="s">
        <v>4682</v>
      </c>
      <c r="G1804" s="2" t="s">
        <v>5096</v>
      </c>
    </row>
    <row r="1805" spans="1:7" hidden="1" x14ac:dyDescent="0.25">
      <c r="A1805" s="2" t="s">
        <v>2005</v>
      </c>
      <c r="B1805" s="94" t="s">
        <v>1843</v>
      </c>
      <c r="C1805" s="2" t="s">
        <v>4254</v>
      </c>
      <c r="D1805" s="96">
        <v>88.26</v>
      </c>
      <c r="E1805" s="94" t="s">
        <v>4591</v>
      </c>
      <c r="F1805" s="2" t="s">
        <v>4682</v>
      </c>
      <c r="G1805" s="2" t="s">
        <v>5096</v>
      </c>
    </row>
    <row r="1806" spans="1:7" hidden="1" x14ac:dyDescent="0.25">
      <c r="A1806" s="2" t="s">
        <v>2007</v>
      </c>
      <c r="B1806" s="94" t="s">
        <v>1843</v>
      </c>
      <c r="C1806" s="2" t="s">
        <v>4255</v>
      </c>
      <c r="D1806" s="96">
        <v>116.9</v>
      </c>
      <c r="E1806" s="94" t="s">
        <v>4591</v>
      </c>
      <c r="F1806" s="2" t="s">
        <v>4682</v>
      </c>
      <c r="G1806" s="2" t="s">
        <v>5096</v>
      </c>
    </row>
    <row r="1807" spans="1:7" hidden="1" x14ac:dyDescent="0.25">
      <c r="A1807" s="2" t="s">
        <v>2009</v>
      </c>
      <c r="B1807" s="94" t="s">
        <v>1843</v>
      </c>
      <c r="C1807" s="2" t="s">
        <v>4256</v>
      </c>
      <c r="D1807" s="96">
        <v>134.63</v>
      </c>
      <c r="E1807" s="94" t="s">
        <v>4591</v>
      </c>
      <c r="F1807" s="2" t="s">
        <v>4682</v>
      </c>
      <c r="G1807" s="2" t="s">
        <v>5096</v>
      </c>
    </row>
    <row r="1808" spans="1:7" hidden="1" x14ac:dyDescent="0.25">
      <c r="A1808" s="2" t="s">
        <v>2011</v>
      </c>
      <c r="B1808" s="94" t="s">
        <v>1843</v>
      </c>
      <c r="C1808" s="2" t="s">
        <v>4257</v>
      </c>
      <c r="D1808" s="96">
        <v>152.07</v>
      </c>
      <c r="E1808" s="94" t="s">
        <v>4591</v>
      </c>
      <c r="F1808" s="2" t="s">
        <v>4682</v>
      </c>
      <c r="G1808" s="2" t="s">
        <v>5096</v>
      </c>
    </row>
    <row r="1809" spans="1:7" hidden="1" x14ac:dyDescent="0.25">
      <c r="A1809" s="2" t="s">
        <v>2013</v>
      </c>
      <c r="B1809" s="94" t="s">
        <v>1843</v>
      </c>
      <c r="C1809" s="2" t="s">
        <v>4258</v>
      </c>
      <c r="D1809" s="96">
        <v>172.25</v>
      </c>
      <c r="E1809" s="94" t="s">
        <v>4591</v>
      </c>
      <c r="F1809" s="2" t="s">
        <v>4682</v>
      </c>
      <c r="G1809" s="2" t="s">
        <v>5096</v>
      </c>
    </row>
    <row r="1810" spans="1:7" hidden="1" x14ac:dyDescent="0.25">
      <c r="A1810" s="2" t="s">
        <v>2015</v>
      </c>
      <c r="B1810" s="94" t="s">
        <v>1843</v>
      </c>
      <c r="C1810" s="2" t="s">
        <v>4259</v>
      </c>
      <c r="D1810" s="96">
        <v>196.33</v>
      </c>
      <c r="E1810" s="94" t="s">
        <v>4591</v>
      </c>
      <c r="F1810" s="2" t="s">
        <v>4682</v>
      </c>
      <c r="G1810" s="2" t="s">
        <v>5096</v>
      </c>
    </row>
    <row r="1811" spans="1:7" hidden="1" x14ac:dyDescent="0.25">
      <c r="A1811" s="2" t="s">
        <v>4260</v>
      </c>
      <c r="B1811" s="94" t="s">
        <v>1843</v>
      </c>
      <c r="C1811" s="2" t="s">
        <v>4261</v>
      </c>
      <c r="D1811" s="96">
        <v>233.34</v>
      </c>
      <c r="E1811" s="94" t="s">
        <v>4591</v>
      </c>
      <c r="F1811" s="2" t="s">
        <v>4682</v>
      </c>
      <c r="G1811" s="2" t="s">
        <v>5096</v>
      </c>
    </row>
    <row r="1812" spans="1:7" hidden="1" x14ac:dyDescent="0.25">
      <c r="A1812" s="2" t="s">
        <v>2017</v>
      </c>
      <c r="B1812" s="94" t="s">
        <v>1843</v>
      </c>
      <c r="C1812" s="2" t="s">
        <v>4262</v>
      </c>
      <c r="D1812" s="96">
        <v>238.24</v>
      </c>
      <c r="E1812" s="94" t="s">
        <v>4591</v>
      </c>
      <c r="F1812" s="2" t="s">
        <v>4682</v>
      </c>
      <c r="G1812" s="2" t="s">
        <v>5096</v>
      </c>
    </row>
    <row r="1813" spans="1:7" hidden="1" x14ac:dyDescent="0.25">
      <c r="A1813" s="2" t="s">
        <v>4263</v>
      </c>
      <c r="B1813" s="94" t="s">
        <v>1843</v>
      </c>
      <c r="C1813" s="2" t="s">
        <v>4264</v>
      </c>
      <c r="D1813" s="96">
        <v>297.98</v>
      </c>
      <c r="E1813" s="94" t="s">
        <v>4591</v>
      </c>
      <c r="F1813" s="2" t="s">
        <v>4682</v>
      </c>
      <c r="G1813" s="2" t="s">
        <v>5096</v>
      </c>
    </row>
    <row r="1814" spans="1:7" hidden="1" x14ac:dyDescent="0.25">
      <c r="A1814" s="2" t="s">
        <v>4265</v>
      </c>
      <c r="B1814" s="94" t="s">
        <v>1843</v>
      </c>
      <c r="C1814" s="2" t="s">
        <v>4266</v>
      </c>
      <c r="D1814" s="96">
        <v>328.38</v>
      </c>
      <c r="E1814" s="94" t="s">
        <v>4591</v>
      </c>
      <c r="F1814" s="2" t="s">
        <v>4682</v>
      </c>
      <c r="G1814" s="2" t="s">
        <v>5096</v>
      </c>
    </row>
    <row r="1815" spans="1:7" hidden="1" x14ac:dyDescent="0.25">
      <c r="A1815" s="2" t="s">
        <v>113</v>
      </c>
      <c r="B1815" s="94" t="s">
        <v>4111</v>
      </c>
      <c r="C1815" s="2" t="s">
        <v>3703</v>
      </c>
      <c r="D1815" s="96">
        <v>32</v>
      </c>
      <c r="E1815" s="94" t="s">
        <v>4591</v>
      </c>
      <c r="F1815" s="2" t="s">
        <v>4682</v>
      </c>
      <c r="G1815" s="2" t="s">
        <v>5096</v>
      </c>
    </row>
    <row r="1816" spans="1:7" hidden="1" x14ac:dyDescent="0.25">
      <c r="A1816" s="2" t="s">
        <v>4110</v>
      </c>
      <c r="B1816" s="94" t="s">
        <v>4111</v>
      </c>
      <c r="C1816" s="2" t="s">
        <v>4112</v>
      </c>
      <c r="D1816" s="96">
        <v>28</v>
      </c>
      <c r="E1816" s="94" t="s">
        <v>4591</v>
      </c>
      <c r="F1816" s="2" t="s">
        <v>4682</v>
      </c>
      <c r="G1816" s="2" t="s">
        <v>5096</v>
      </c>
    </row>
    <row r="1817" spans="1:7" hidden="1" x14ac:dyDescent="0.25">
      <c r="A1817" s="2" t="s">
        <v>3976</v>
      </c>
      <c r="B1817" s="94" t="s">
        <v>1843</v>
      </c>
      <c r="C1817" s="2" t="s">
        <v>4356</v>
      </c>
      <c r="D1817" s="96">
        <v>13.68</v>
      </c>
      <c r="E1817" s="94" t="s">
        <v>4599</v>
      </c>
      <c r="F1817" s="2" t="s">
        <v>4682</v>
      </c>
      <c r="G1817" s="2" t="s">
        <v>5096</v>
      </c>
    </row>
    <row r="1818" spans="1:7" hidden="1" x14ac:dyDescent="0.25">
      <c r="A1818" s="2" t="s">
        <v>4096</v>
      </c>
      <c r="B1818" s="94" t="s">
        <v>1843</v>
      </c>
      <c r="C1818" s="2" t="s">
        <v>4476</v>
      </c>
      <c r="D1818" s="96">
        <v>13.68</v>
      </c>
      <c r="E1818" s="94" t="s">
        <v>4599</v>
      </c>
      <c r="F1818" s="2" t="s">
        <v>4682</v>
      </c>
      <c r="G1818" s="2" t="s">
        <v>5096</v>
      </c>
    </row>
    <row r="1819" spans="1:7" hidden="1" x14ac:dyDescent="0.25">
      <c r="A1819" s="2" t="s">
        <v>2044</v>
      </c>
      <c r="B1819" s="94" t="s">
        <v>1843</v>
      </c>
      <c r="C1819" s="2" t="s">
        <v>4353</v>
      </c>
      <c r="D1819" s="96">
        <v>13.68</v>
      </c>
      <c r="E1819" s="94" t="s">
        <v>4599</v>
      </c>
      <c r="F1819" s="2" t="s">
        <v>4682</v>
      </c>
      <c r="G1819" s="2" t="s">
        <v>5096</v>
      </c>
    </row>
    <row r="1820" spans="1:7" hidden="1" x14ac:dyDescent="0.25">
      <c r="A1820" s="2" t="s">
        <v>2046</v>
      </c>
      <c r="B1820" s="94" t="s">
        <v>1843</v>
      </c>
      <c r="C1820" s="2" t="s">
        <v>4354</v>
      </c>
      <c r="D1820" s="96">
        <v>13.68</v>
      </c>
      <c r="E1820" s="94" t="s">
        <v>4599</v>
      </c>
      <c r="F1820" s="2" t="s">
        <v>4682</v>
      </c>
      <c r="G1820" s="2" t="s">
        <v>5096</v>
      </c>
    </row>
    <row r="1821" spans="1:7" hidden="1" x14ac:dyDescent="0.25">
      <c r="A1821" s="2" t="s">
        <v>2048</v>
      </c>
      <c r="B1821" s="94" t="s">
        <v>1843</v>
      </c>
      <c r="C1821" s="2" t="s">
        <v>4355</v>
      </c>
      <c r="D1821" s="96">
        <v>13.68</v>
      </c>
      <c r="E1821" s="94" t="s">
        <v>4599</v>
      </c>
      <c r="F1821" s="2" t="s">
        <v>4682</v>
      </c>
      <c r="G1821" s="2" t="s">
        <v>5096</v>
      </c>
    </row>
    <row r="1822" spans="1:7" hidden="1" x14ac:dyDescent="0.25">
      <c r="A1822" s="2" t="s">
        <v>4097</v>
      </c>
      <c r="B1822" s="94" t="s">
        <v>1843</v>
      </c>
      <c r="C1822" s="2" t="s">
        <v>4477</v>
      </c>
      <c r="D1822" s="96">
        <v>13.69</v>
      </c>
      <c r="E1822" s="94" t="s">
        <v>4599</v>
      </c>
      <c r="F1822" s="2" t="s">
        <v>4682</v>
      </c>
      <c r="G1822" s="2" t="s">
        <v>5096</v>
      </c>
    </row>
    <row r="1823" spans="1:7" hidden="1" x14ac:dyDescent="0.25">
      <c r="A1823" s="2" t="s">
        <v>3944</v>
      </c>
      <c r="B1823" s="94" t="s">
        <v>1843</v>
      </c>
      <c r="C1823" s="2" t="s">
        <v>4206</v>
      </c>
      <c r="D1823" s="96">
        <v>2.13</v>
      </c>
      <c r="E1823" s="94" t="s">
        <v>4599</v>
      </c>
      <c r="F1823" s="2" t="s">
        <v>4682</v>
      </c>
      <c r="G1823" s="2" t="s">
        <v>5096</v>
      </c>
    </row>
    <row r="1824" spans="1:7" hidden="1" x14ac:dyDescent="0.25">
      <c r="A1824" s="2" t="s">
        <v>3945</v>
      </c>
      <c r="B1824" s="94" t="s">
        <v>1843</v>
      </c>
      <c r="C1824" s="2" t="s">
        <v>4207</v>
      </c>
      <c r="D1824" s="96">
        <v>2.13</v>
      </c>
      <c r="E1824" s="94" t="s">
        <v>4599</v>
      </c>
      <c r="F1824" s="2" t="s">
        <v>4682</v>
      </c>
      <c r="G1824" s="2" t="s">
        <v>5096</v>
      </c>
    </row>
    <row r="1825" spans="1:7" hidden="1" x14ac:dyDescent="0.25">
      <c r="A1825" s="2" t="s">
        <v>3946</v>
      </c>
      <c r="B1825" s="94" t="s">
        <v>1843</v>
      </c>
      <c r="C1825" s="2" t="s">
        <v>4208</v>
      </c>
      <c r="D1825" s="96">
        <v>2.13</v>
      </c>
      <c r="E1825" s="94" t="s">
        <v>4599</v>
      </c>
      <c r="F1825" s="2" t="s">
        <v>4682</v>
      </c>
      <c r="G1825" s="2" t="s">
        <v>5096</v>
      </c>
    </row>
    <row r="1826" spans="1:7" hidden="1" x14ac:dyDescent="0.25">
      <c r="A1826" s="2" t="s">
        <v>3947</v>
      </c>
      <c r="B1826" s="94" t="s">
        <v>1843</v>
      </c>
      <c r="C1826" s="2" t="s">
        <v>4209</v>
      </c>
      <c r="D1826" s="96">
        <v>2.13</v>
      </c>
      <c r="E1826" s="94" t="s">
        <v>4599</v>
      </c>
      <c r="F1826" s="2" t="s">
        <v>4682</v>
      </c>
      <c r="G1826" s="2" t="s">
        <v>5096</v>
      </c>
    </row>
    <row r="1827" spans="1:7" hidden="1" x14ac:dyDescent="0.25">
      <c r="A1827" s="2" t="s">
        <v>3948</v>
      </c>
      <c r="B1827" s="94" t="s">
        <v>1843</v>
      </c>
      <c r="C1827" s="2" t="s">
        <v>4210</v>
      </c>
      <c r="D1827" s="96">
        <v>2.13</v>
      </c>
      <c r="E1827" s="94" t="s">
        <v>4599</v>
      </c>
      <c r="F1827" s="2" t="s">
        <v>4682</v>
      </c>
      <c r="G1827" s="2" t="s">
        <v>5096</v>
      </c>
    </row>
    <row r="1828" spans="1:7" hidden="1" x14ac:dyDescent="0.25">
      <c r="A1828" s="2" t="s">
        <v>3949</v>
      </c>
      <c r="B1828" s="94" t="s">
        <v>1843</v>
      </c>
      <c r="C1828" s="2" t="s">
        <v>4211</v>
      </c>
      <c r="D1828" s="96">
        <v>2.13</v>
      </c>
      <c r="E1828" s="94" t="s">
        <v>4599</v>
      </c>
      <c r="F1828" s="2" t="s">
        <v>4682</v>
      </c>
      <c r="G1828" s="2" t="s">
        <v>5096</v>
      </c>
    </row>
    <row r="1829" spans="1:7" hidden="1" x14ac:dyDescent="0.25">
      <c r="A1829" s="2" t="s">
        <v>3937</v>
      </c>
      <c r="B1829" s="94" t="s">
        <v>1843</v>
      </c>
      <c r="C1829" s="2" t="s">
        <v>4212</v>
      </c>
      <c r="D1829" s="96">
        <v>2.19</v>
      </c>
      <c r="E1829" s="94" t="s">
        <v>4599</v>
      </c>
      <c r="F1829" s="2" t="s">
        <v>4682</v>
      </c>
      <c r="G1829" s="2" t="s">
        <v>5096</v>
      </c>
    </row>
    <row r="1830" spans="1:7" hidden="1" x14ac:dyDescent="0.25">
      <c r="A1830" s="2" t="s">
        <v>3936</v>
      </c>
      <c r="B1830" s="94" t="s">
        <v>1843</v>
      </c>
      <c r="C1830" s="2" t="s">
        <v>4213</v>
      </c>
      <c r="D1830" s="96">
        <v>2.19</v>
      </c>
      <c r="E1830" s="94" t="s">
        <v>4599</v>
      </c>
      <c r="F1830" s="2" t="s">
        <v>4682</v>
      </c>
      <c r="G1830" s="2" t="s">
        <v>5096</v>
      </c>
    </row>
    <row r="1831" spans="1:7" hidden="1" x14ac:dyDescent="0.25">
      <c r="A1831" s="2" t="s">
        <v>4092</v>
      </c>
      <c r="B1831" s="94" t="s">
        <v>1843</v>
      </c>
      <c r="C1831" s="2" t="s">
        <v>4472</v>
      </c>
      <c r="D1831" s="96">
        <v>2.19</v>
      </c>
      <c r="E1831" s="94" t="s">
        <v>4599</v>
      </c>
      <c r="F1831" s="2" t="s">
        <v>4682</v>
      </c>
      <c r="G1831" s="2" t="s">
        <v>5096</v>
      </c>
    </row>
    <row r="1832" spans="1:7" hidden="1" x14ac:dyDescent="0.25">
      <c r="A1832" s="2" t="s">
        <v>4093</v>
      </c>
      <c r="B1832" s="94" t="s">
        <v>1843</v>
      </c>
      <c r="C1832" s="2" t="s">
        <v>4473</v>
      </c>
      <c r="D1832" s="96">
        <v>2.19</v>
      </c>
      <c r="E1832" s="94" t="s">
        <v>4599</v>
      </c>
      <c r="F1832" s="2" t="s">
        <v>4682</v>
      </c>
      <c r="G1832" s="2" t="s">
        <v>5096</v>
      </c>
    </row>
    <row r="1833" spans="1:7" hidden="1" x14ac:dyDescent="0.25">
      <c r="A1833" s="2" t="s">
        <v>4094</v>
      </c>
      <c r="B1833" s="94" t="s">
        <v>1843</v>
      </c>
      <c r="C1833" s="2" t="s">
        <v>4475</v>
      </c>
      <c r="D1833" s="96">
        <v>2.19</v>
      </c>
      <c r="E1833" s="94" t="s">
        <v>4599</v>
      </c>
      <c r="F1833" s="2" t="s">
        <v>4682</v>
      </c>
      <c r="G1833" s="2" t="s">
        <v>5096</v>
      </c>
    </row>
    <row r="1834" spans="1:7" hidden="1" x14ac:dyDescent="0.25">
      <c r="A1834" s="2" t="s">
        <v>4095</v>
      </c>
      <c r="B1834" s="94" t="s">
        <v>1843</v>
      </c>
      <c r="C1834" s="2" t="s">
        <v>4474</v>
      </c>
      <c r="D1834" s="96">
        <v>2.19</v>
      </c>
      <c r="E1834" s="94" t="s">
        <v>4599</v>
      </c>
      <c r="F1834" s="2" t="s">
        <v>4682</v>
      </c>
      <c r="G1834" s="2" t="s">
        <v>5096</v>
      </c>
    </row>
    <row r="1835" spans="1:7" hidden="1" x14ac:dyDescent="0.25">
      <c r="A1835" s="2" t="s">
        <v>3968</v>
      </c>
      <c r="B1835" s="94" t="s">
        <v>1843</v>
      </c>
      <c r="C1835" s="2" t="s">
        <v>4216</v>
      </c>
      <c r="D1835" s="96">
        <v>2.3199999999999998</v>
      </c>
      <c r="E1835" s="94" t="s">
        <v>4599</v>
      </c>
      <c r="F1835" s="2" t="s">
        <v>4682</v>
      </c>
      <c r="G1835" s="2" t="s">
        <v>5096</v>
      </c>
    </row>
    <row r="1836" spans="1:7" hidden="1" x14ac:dyDescent="0.25">
      <c r="A1836" s="2" t="s">
        <v>3969</v>
      </c>
      <c r="B1836" s="94" t="s">
        <v>1843</v>
      </c>
      <c r="C1836" s="2" t="s">
        <v>4217</v>
      </c>
      <c r="D1836" s="96">
        <v>2.3199999999999998</v>
      </c>
      <c r="E1836" s="94" t="s">
        <v>4599</v>
      </c>
      <c r="F1836" s="2" t="s">
        <v>4682</v>
      </c>
      <c r="G1836" s="2" t="s">
        <v>5096</v>
      </c>
    </row>
    <row r="1837" spans="1:7" hidden="1" x14ac:dyDescent="0.25">
      <c r="A1837" s="2" t="s">
        <v>3970</v>
      </c>
      <c r="B1837" s="94" t="s">
        <v>1843</v>
      </c>
      <c r="C1837" s="2" t="s">
        <v>4218</v>
      </c>
      <c r="D1837" s="96">
        <v>2.3199999999999998</v>
      </c>
      <c r="E1837" s="94" t="s">
        <v>4599</v>
      </c>
      <c r="F1837" s="2" t="s">
        <v>4682</v>
      </c>
      <c r="G1837" s="2" t="s">
        <v>5096</v>
      </c>
    </row>
    <row r="1838" spans="1:7" hidden="1" x14ac:dyDescent="0.25">
      <c r="A1838" s="2" t="s">
        <v>3971</v>
      </c>
      <c r="B1838" s="94" t="s">
        <v>1843</v>
      </c>
      <c r="C1838" s="2" t="s">
        <v>4223</v>
      </c>
      <c r="D1838" s="96">
        <v>2.3199999999999998</v>
      </c>
      <c r="E1838" s="94" t="s">
        <v>4599</v>
      </c>
      <c r="F1838" s="2" t="s">
        <v>4682</v>
      </c>
      <c r="G1838" s="2" t="s">
        <v>5096</v>
      </c>
    </row>
    <row r="1839" spans="1:7" hidden="1" x14ac:dyDescent="0.25">
      <c r="A1839" s="2" t="s">
        <v>3972</v>
      </c>
      <c r="B1839" s="94" t="s">
        <v>1843</v>
      </c>
      <c r="C1839" s="2" t="s">
        <v>4224</v>
      </c>
      <c r="D1839" s="96">
        <v>2.3199999999999998</v>
      </c>
      <c r="E1839" s="94" t="s">
        <v>4599</v>
      </c>
      <c r="F1839" s="2" t="s">
        <v>4682</v>
      </c>
      <c r="G1839" s="2" t="s">
        <v>5096</v>
      </c>
    </row>
    <row r="1840" spans="1:7" hidden="1" x14ac:dyDescent="0.25">
      <c r="A1840" s="2" t="s">
        <v>3973</v>
      </c>
      <c r="B1840" s="94" t="s">
        <v>1843</v>
      </c>
      <c r="C1840" s="2" t="s">
        <v>4225</v>
      </c>
      <c r="D1840" s="96">
        <v>2.3199999999999998</v>
      </c>
      <c r="E1840" s="94" t="s">
        <v>4599</v>
      </c>
      <c r="F1840" s="2" t="s">
        <v>4682</v>
      </c>
      <c r="G1840" s="2" t="s">
        <v>5096</v>
      </c>
    </row>
    <row r="1841" spans="1:7" hidden="1" x14ac:dyDescent="0.25">
      <c r="A1841" s="2" t="s">
        <v>3956</v>
      </c>
      <c r="B1841" s="94" t="s">
        <v>1843</v>
      </c>
      <c r="C1841" s="2" t="s">
        <v>4214</v>
      </c>
      <c r="D1841" s="96">
        <v>2.29</v>
      </c>
      <c r="E1841" s="94" t="s">
        <v>4599</v>
      </c>
      <c r="F1841" s="2" t="s">
        <v>4682</v>
      </c>
      <c r="G1841" s="2" t="s">
        <v>5096</v>
      </c>
    </row>
    <row r="1842" spans="1:7" hidden="1" x14ac:dyDescent="0.25">
      <c r="A1842" s="2" t="s">
        <v>3957</v>
      </c>
      <c r="B1842" s="94" t="s">
        <v>1843</v>
      </c>
      <c r="C1842" s="2" t="s">
        <v>4219</v>
      </c>
      <c r="D1842" s="96">
        <v>2.29</v>
      </c>
      <c r="E1842" s="94" t="s">
        <v>4599</v>
      </c>
      <c r="F1842" s="2" t="s">
        <v>4682</v>
      </c>
      <c r="G1842" s="2" t="s">
        <v>5096</v>
      </c>
    </row>
    <row r="1843" spans="1:7" hidden="1" x14ac:dyDescent="0.25">
      <c r="A1843" s="2" t="s">
        <v>3958</v>
      </c>
      <c r="B1843" s="94" t="s">
        <v>1843</v>
      </c>
      <c r="C1843" s="2" t="s">
        <v>4220</v>
      </c>
      <c r="D1843" s="96">
        <v>2.29</v>
      </c>
      <c r="E1843" s="94" t="s">
        <v>4599</v>
      </c>
      <c r="F1843" s="2" t="s">
        <v>4682</v>
      </c>
      <c r="G1843" s="2" t="s">
        <v>5096</v>
      </c>
    </row>
    <row r="1844" spans="1:7" hidden="1" x14ac:dyDescent="0.25">
      <c r="A1844" s="2" t="s">
        <v>3959</v>
      </c>
      <c r="B1844" s="94" t="s">
        <v>1843</v>
      </c>
      <c r="C1844" s="2" t="s">
        <v>4221</v>
      </c>
      <c r="D1844" s="96">
        <v>2.29</v>
      </c>
      <c r="E1844" s="94" t="s">
        <v>4599</v>
      </c>
      <c r="F1844" s="2" t="s">
        <v>4682</v>
      </c>
      <c r="G1844" s="2" t="s">
        <v>5096</v>
      </c>
    </row>
    <row r="1845" spans="1:7" hidden="1" x14ac:dyDescent="0.25">
      <c r="A1845" s="2" t="s">
        <v>3960</v>
      </c>
      <c r="B1845" s="94" t="s">
        <v>1843</v>
      </c>
      <c r="C1845" s="2" t="s">
        <v>4222</v>
      </c>
      <c r="D1845" s="96">
        <v>2.29</v>
      </c>
      <c r="E1845" s="94" t="s">
        <v>4599</v>
      </c>
      <c r="F1845" s="2" t="s">
        <v>4682</v>
      </c>
      <c r="G1845" s="2" t="s">
        <v>5096</v>
      </c>
    </row>
    <row r="1846" spans="1:7" hidden="1" x14ac:dyDescent="0.25">
      <c r="A1846" s="2" t="s">
        <v>3961</v>
      </c>
      <c r="B1846" s="94" t="s">
        <v>1843</v>
      </c>
      <c r="C1846" s="2" t="s">
        <v>4215</v>
      </c>
      <c r="D1846" s="96">
        <v>2.29</v>
      </c>
      <c r="E1846" s="94" t="s">
        <v>4599</v>
      </c>
      <c r="F1846" s="2" t="s">
        <v>4682</v>
      </c>
      <c r="G1846" s="2" t="s">
        <v>5096</v>
      </c>
    </row>
    <row r="1847" spans="1:7" hidden="1" x14ac:dyDescent="0.25">
      <c r="A1847" s="2" t="s">
        <v>4032</v>
      </c>
      <c r="B1847" s="94" t="s">
        <v>4111</v>
      </c>
      <c r="C1847" s="2" t="s">
        <v>116</v>
      </c>
      <c r="D1847" s="96">
        <v>46</v>
      </c>
      <c r="E1847" s="94" t="s">
        <v>4591</v>
      </c>
      <c r="F1847" s="2" t="s">
        <v>4682</v>
      </c>
      <c r="G1847" s="2" t="s">
        <v>5096</v>
      </c>
    </row>
    <row r="1848" spans="1:7" hidden="1" x14ac:dyDescent="0.25">
      <c r="A1848" s="2" t="s">
        <v>4601</v>
      </c>
      <c r="B1848" s="94" t="s">
        <v>4111</v>
      </c>
      <c r="C1848" s="2" t="s">
        <v>4600</v>
      </c>
      <c r="D1848" s="96">
        <v>30.89</v>
      </c>
      <c r="E1848" s="94" t="s">
        <v>4591</v>
      </c>
      <c r="F1848" s="2" t="s">
        <v>4682</v>
      </c>
      <c r="G1848" s="2" t="s">
        <v>5096</v>
      </c>
    </row>
    <row r="1849" spans="1:7" hidden="1" x14ac:dyDescent="0.25">
      <c r="A1849" s="2" t="s">
        <v>4027</v>
      </c>
      <c r="B1849" s="94" t="s">
        <v>4111</v>
      </c>
      <c r="C1849" s="2" t="s">
        <v>4024</v>
      </c>
      <c r="D1849" s="96">
        <v>16.18</v>
      </c>
      <c r="E1849" s="94" t="s">
        <v>4591</v>
      </c>
      <c r="F1849" s="2" t="s">
        <v>4682</v>
      </c>
      <c r="G1849" s="2" t="s">
        <v>5096</v>
      </c>
    </row>
    <row r="1850" spans="1:7" hidden="1" x14ac:dyDescent="0.25">
      <c r="A1850" s="2" t="s">
        <v>4028</v>
      </c>
      <c r="B1850" s="94" t="s">
        <v>4111</v>
      </c>
      <c r="C1850" s="2" t="s">
        <v>4025</v>
      </c>
      <c r="D1850" s="96">
        <v>16.18</v>
      </c>
      <c r="E1850" s="94" t="s">
        <v>4591</v>
      </c>
      <c r="F1850" s="2" t="s">
        <v>4682</v>
      </c>
      <c r="G1850" s="2" t="s">
        <v>5096</v>
      </c>
    </row>
    <row r="1851" spans="1:7" hidden="1" x14ac:dyDescent="0.25">
      <c r="A1851" s="2" t="s">
        <v>4029</v>
      </c>
      <c r="B1851" s="94" t="s">
        <v>4111</v>
      </c>
      <c r="C1851" s="2" t="s">
        <v>4026</v>
      </c>
      <c r="D1851" s="96">
        <v>15.45</v>
      </c>
      <c r="E1851" s="94" t="s">
        <v>4591</v>
      </c>
      <c r="F1851" s="2" t="s">
        <v>4682</v>
      </c>
      <c r="G1851" s="2" t="s">
        <v>5096</v>
      </c>
    </row>
    <row r="1852" spans="1:7" hidden="1" x14ac:dyDescent="0.25">
      <c r="A1852" s="2" t="s">
        <v>4133</v>
      </c>
      <c r="B1852" s="94" t="s">
        <v>4111</v>
      </c>
      <c r="C1852" s="2" t="s">
        <v>4134</v>
      </c>
      <c r="D1852" s="96">
        <v>531.49</v>
      </c>
      <c r="E1852" s="94" t="s">
        <v>4591</v>
      </c>
      <c r="F1852" s="2" t="s">
        <v>4682</v>
      </c>
      <c r="G1852" s="2" t="s">
        <v>5096</v>
      </c>
    </row>
    <row r="1853" spans="1:7" hidden="1" x14ac:dyDescent="0.25">
      <c r="A1853" s="2" t="s">
        <v>1948</v>
      </c>
      <c r="B1853" s="94" t="s">
        <v>1843</v>
      </c>
      <c r="C1853" s="2" t="s">
        <v>4187</v>
      </c>
      <c r="D1853" s="96">
        <v>8.85</v>
      </c>
      <c r="E1853" s="94" t="s">
        <v>4591</v>
      </c>
      <c r="F1853" s="2" t="s">
        <v>4682</v>
      </c>
      <c r="G1853" s="2" t="s">
        <v>5096</v>
      </c>
    </row>
    <row r="1854" spans="1:7" hidden="1" x14ac:dyDescent="0.25">
      <c r="A1854" s="2" t="s">
        <v>1950</v>
      </c>
      <c r="B1854" s="94" t="s">
        <v>1843</v>
      </c>
      <c r="C1854" s="2" t="s">
        <v>4277</v>
      </c>
      <c r="D1854" s="96">
        <v>25.22</v>
      </c>
      <c r="E1854" s="94" t="s">
        <v>4591</v>
      </c>
      <c r="F1854" s="2" t="s">
        <v>4682</v>
      </c>
      <c r="G1854" s="2" t="s">
        <v>5096</v>
      </c>
    </row>
    <row r="1855" spans="1:7" hidden="1" x14ac:dyDescent="0.25">
      <c r="A1855" s="2">
        <v>4932430478</v>
      </c>
      <c r="B1855" s="94" t="s">
        <v>1843</v>
      </c>
      <c r="C1855" s="2" t="s">
        <v>4135</v>
      </c>
      <c r="D1855" s="96">
        <v>17.07</v>
      </c>
      <c r="E1855" s="94" t="s">
        <v>4591</v>
      </c>
      <c r="F1855" s="2" t="s">
        <v>4682</v>
      </c>
      <c r="G1855" s="2" t="s">
        <v>5096</v>
      </c>
    </row>
    <row r="1856" spans="1:7" hidden="1" x14ac:dyDescent="0.25">
      <c r="A1856" s="2" t="s">
        <v>4497</v>
      </c>
      <c r="B1856" s="94" t="s">
        <v>4498</v>
      </c>
      <c r="C1856" s="2" t="s">
        <v>4499</v>
      </c>
      <c r="D1856" s="96">
        <v>287.08</v>
      </c>
      <c r="E1856" s="94" t="s">
        <v>4594</v>
      </c>
      <c r="F1856" s="2" t="s">
        <v>4682</v>
      </c>
      <c r="G1856" s="2" t="s">
        <v>5096</v>
      </c>
    </row>
    <row r="1857" spans="1:7" hidden="1" x14ac:dyDescent="0.25">
      <c r="A1857" s="2" t="s">
        <v>2147</v>
      </c>
      <c r="B1857" s="94" t="s">
        <v>1843</v>
      </c>
      <c r="C1857" s="2" t="s">
        <v>4140</v>
      </c>
      <c r="D1857" s="96">
        <v>21.14</v>
      </c>
      <c r="E1857" s="94" t="s">
        <v>4591</v>
      </c>
      <c r="F1857" s="2" t="s">
        <v>4682</v>
      </c>
      <c r="G1857" s="2" t="s">
        <v>5096</v>
      </c>
    </row>
    <row r="1858" spans="1:7" hidden="1" x14ac:dyDescent="0.25">
      <c r="A1858" s="2" t="s">
        <v>2149</v>
      </c>
      <c r="B1858" s="94" t="s">
        <v>1843</v>
      </c>
      <c r="C1858" s="2" t="s">
        <v>4141</v>
      </c>
      <c r="D1858" s="96">
        <v>14.88</v>
      </c>
      <c r="E1858" s="94" t="s">
        <v>4591</v>
      </c>
      <c r="F1858" s="2" t="s">
        <v>4682</v>
      </c>
      <c r="G1858" s="2" t="s">
        <v>5096</v>
      </c>
    </row>
    <row r="1859" spans="1:7" hidden="1" x14ac:dyDescent="0.25">
      <c r="A1859" s="2" t="s">
        <v>2151</v>
      </c>
      <c r="B1859" s="94" t="s">
        <v>1843</v>
      </c>
      <c r="C1859" s="2" t="s">
        <v>4142</v>
      </c>
      <c r="D1859" s="96">
        <v>15.77</v>
      </c>
      <c r="E1859" s="94" t="s">
        <v>4591</v>
      </c>
      <c r="F1859" s="2" t="s">
        <v>4682</v>
      </c>
      <c r="G1859" s="2" t="s">
        <v>5096</v>
      </c>
    </row>
    <row r="1860" spans="1:7" hidden="1" x14ac:dyDescent="0.25">
      <c r="A1860" s="2" t="s">
        <v>2153</v>
      </c>
      <c r="B1860" s="94" t="s">
        <v>1843</v>
      </c>
      <c r="C1860" s="2" t="s">
        <v>4143</v>
      </c>
      <c r="D1860" s="96">
        <v>22.93</v>
      </c>
      <c r="E1860" s="94" t="s">
        <v>4591</v>
      </c>
      <c r="F1860" s="2" t="s">
        <v>4682</v>
      </c>
      <c r="G1860" s="2" t="s">
        <v>5096</v>
      </c>
    </row>
    <row r="1861" spans="1:7" hidden="1" x14ac:dyDescent="0.25">
      <c r="A1861" s="2" t="s">
        <v>2161</v>
      </c>
      <c r="B1861" s="94" t="s">
        <v>1843</v>
      </c>
      <c r="C1861" s="2" t="s">
        <v>4144</v>
      </c>
      <c r="D1861" s="96">
        <v>17.559999999999999</v>
      </c>
      <c r="E1861" s="94" t="s">
        <v>4591</v>
      </c>
      <c r="F1861" s="2" t="s">
        <v>4682</v>
      </c>
      <c r="G1861" s="2" t="s">
        <v>5096</v>
      </c>
    </row>
    <row r="1862" spans="1:7" hidden="1" x14ac:dyDescent="0.25">
      <c r="A1862" s="2" t="s">
        <v>2163</v>
      </c>
      <c r="B1862" s="94" t="s">
        <v>1843</v>
      </c>
      <c r="C1862" s="2" t="s">
        <v>4145</v>
      </c>
      <c r="D1862" s="96">
        <v>20.239999999999998</v>
      </c>
      <c r="E1862" s="94" t="s">
        <v>4591</v>
      </c>
      <c r="F1862" s="2" t="s">
        <v>4682</v>
      </c>
      <c r="G1862" s="2" t="s">
        <v>5096</v>
      </c>
    </row>
    <row r="1863" spans="1:7" hidden="1" x14ac:dyDescent="0.25">
      <c r="A1863" s="2" t="s">
        <v>2167</v>
      </c>
      <c r="B1863" s="94" t="s">
        <v>1843</v>
      </c>
      <c r="C1863" s="2" t="s">
        <v>4146</v>
      </c>
      <c r="D1863" s="96">
        <v>19.510000000000002</v>
      </c>
      <c r="E1863" s="94" t="s">
        <v>4591</v>
      </c>
      <c r="F1863" s="2" t="s">
        <v>4682</v>
      </c>
      <c r="G1863" s="2" t="s">
        <v>5096</v>
      </c>
    </row>
    <row r="1864" spans="1:7" hidden="1" x14ac:dyDescent="0.25">
      <c r="A1864" s="2" t="s">
        <v>2169</v>
      </c>
      <c r="B1864" s="94" t="s">
        <v>1843</v>
      </c>
      <c r="C1864" s="2" t="s">
        <v>4147</v>
      </c>
      <c r="D1864" s="96">
        <v>16.260000000000002</v>
      </c>
      <c r="E1864" s="94" t="s">
        <v>4591</v>
      </c>
      <c r="F1864" s="2" t="s">
        <v>4682</v>
      </c>
      <c r="G1864" s="2" t="s">
        <v>5096</v>
      </c>
    </row>
    <row r="1865" spans="1:7" hidden="1" x14ac:dyDescent="0.25">
      <c r="A1865" s="2" t="s">
        <v>2171</v>
      </c>
      <c r="B1865" s="94" t="s">
        <v>1843</v>
      </c>
      <c r="C1865" s="2" t="s">
        <v>4148</v>
      </c>
      <c r="D1865" s="96">
        <v>26.02</v>
      </c>
      <c r="E1865" s="94" t="s">
        <v>4591</v>
      </c>
      <c r="F1865" s="2" t="s">
        <v>4682</v>
      </c>
      <c r="G1865" s="2" t="s">
        <v>5096</v>
      </c>
    </row>
    <row r="1866" spans="1:7" hidden="1" x14ac:dyDescent="0.25">
      <c r="A1866" s="2" t="s">
        <v>2179</v>
      </c>
      <c r="B1866" s="94" t="s">
        <v>1843</v>
      </c>
      <c r="C1866" s="2" t="s">
        <v>4149</v>
      </c>
      <c r="D1866" s="96">
        <v>17.07</v>
      </c>
      <c r="E1866" s="94" t="s">
        <v>4591</v>
      </c>
      <c r="F1866" s="2" t="s">
        <v>4682</v>
      </c>
      <c r="G1866" s="2" t="s">
        <v>5096</v>
      </c>
    </row>
    <row r="1867" spans="1:7" hidden="1" x14ac:dyDescent="0.25">
      <c r="A1867" s="2" t="s">
        <v>2181</v>
      </c>
      <c r="B1867" s="94" t="s">
        <v>1843</v>
      </c>
      <c r="C1867" s="2" t="s">
        <v>4150</v>
      </c>
      <c r="D1867" s="96">
        <v>31.71</v>
      </c>
      <c r="E1867" s="94" t="s">
        <v>4591</v>
      </c>
      <c r="F1867" s="2" t="s">
        <v>4682</v>
      </c>
      <c r="G1867" s="2" t="s">
        <v>5096</v>
      </c>
    </row>
    <row r="1868" spans="1:7" hidden="1" x14ac:dyDescent="0.25">
      <c r="A1868" s="2" t="s">
        <v>2185</v>
      </c>
      <c r="B1868" s="94" t="s">
        <v>1843</v>
      </c>
      <c r="C1868" s="2" t="s">
        <v>4151</v>
      </c>
      <c r="D1868" s="96">
        <v>30.57</v>
      </c>
      <c r="E1868" s="94" t="s">
        <v>4591</v>
      </c>
      <c r="F1868" s="2" t="s">
        <v>4682</v>
      </c>
      <c r="G1868" s="2" t="s">
        <v>5096</v>
      </c>
    </row>
    <row r="1869" spans="1:7" hidden="1" x14ac:dyDescent="0.25">
      <c r="A1869" s="2" t="s">
        <v>2187</v>
      </c>
      <c r="B1869" s="94" t="s">
        <v>1843</v>
      </c>
      <c r="C1869" s="2" t="s">
        <v>4152</v>
      </c>
      <c r="D1869" s="96">
        <v>27.64</v>
      </c>
      <c r="E1869" s="94" t="s">
        <v>4591</v>
      </c>
      <c r="F1869" s="2" t="s">
        <v>4682</v>
      </c>
      <c r="G1869" s="2" t="s">
        <v>5096</v>
      </c>
    </row>
    <row r="1870" spans="1:7" hidden="1" x14ac:dyDescent="0.25">
      <c r="A1870" s="2" t="s">
        <v>2189</v>
      </c>
      <c r="B1870" s="94" t="s">
        <v>1843</v>
      </c>
      <c r="C1870" s="2" t="s">
        <v>4153</v>
      </c>
      <c r="D1870" s="96">
        <v>44.72</v>
      </c>
      <c r="E1870" s="94" t="s">
        <v>4591</v>
      </c>
      <c r="F1870" s="2" t="s">
        <v>4682</v>
      </c>
      <c r="G1870" s="2" t="s">
        <v>5096</v>
      </c>
    </row>
    <row r="1871" spans="1:7" hidden="1" x14ac:dyDescent="0.25">
      <c r="A1871" s="2" t="s">
        <v>2193</v>
      </c>
      <c r="B1871" s="94" t="s">
        <v>1843</v>
      </c>
      <c r="C1871" s="2" t="s">
        <v>4154</v>
      </c>
      <c r="D1871" s="96">
        <v>43.9</v>
      </c>
      <c r="E1871" s="94" t="s">
        <v>4591</v>
      </c>
      <c r="F1871" s="2" t="s">
        <v>4682</v>
      </c>
      <c r="G1871" s="2" t="s">
        <v>5096</v>
      </c>
    </row>
    <row r="1872" spans="1:7" hidden="1" x14ac:dyDescent="0.25">
      <c r="A1872" s="2" t="s">
        <v>2199</v>
      </c>
      <c r="B1872" s="94" t="s">
        <v>1843</v>
      </c>
      <c r="C1872" s="2" t="s">
        <v>4155</v>
      </c>
      <c r="D1872" s="96">
        <v>44.07</v>
      </c>
      <c r="E1872" s="94" t="s">
        <v>4591</v>
      </c>
      <c r="F1872" s="2" t="s">
        <v>4682</v>
      </c>
      <c r="G1872" s="2" t="s">
        <v>5096</v>
      </c>
    </row>
    <row r="1873" spans="1:7" hidden="1" x14ac:dyDescent="0.25">
      <c r="A1873" s="2" t="s">
        <v>2201</v>
      </c>
      <c r="B1873" s="94" t="s">
        <v>1843</v>
      </c>
      <c r="C1873" s="2" t="s">
        <v>4156</v>
      </c>
      <c r="D1873" s="96">
        <v>56</v>
      </c>
      <c r="E1873" s="94" t="s">
        <v>4591</v>
      </c>
      <c r="F1873" s="2" t="s">
        <v>4682</v>
      </c>
      <c r="G1873" s="2" t="s">
        <v>5096</v>
      </c>
    </row>
    <row r="1874" spans="1:7" hidden="1" x14ac:dyDescent="0.25">
      <c r="A1874" s="2" t="s">
        <v>2209</v>
      </c>
      <c r="B1874" s="94" t="s">
        <v>1843</v>
      </c>
      <c r="C1874" s="2" t="s">
        <v>4157</v>
      </c>
      <c r="D1874" s="96">
        <v>44.72</v>
      </c>
      <c r="E1874" s="94" t="s">
        <v>4591</v>
      </c>
      <c r="F1874" s="2" t="s">
        <v>4682</v>
      </c>
      <c r="G1874" s="2" t="s">
        <v>5096</v>
      </c>
    </row>
    <row r="1875" spans="1:7" hidden="1" x14ac:dyDescent="0.25">
      <c r="A1875" s="2" t="s">
        <v>4158</v>
      </c>
      <c r="B1875" s="94" t="s">
        <v>1843</v>
      </c>
      <c r="C1875" s="2" t="s">
        <v>4159</v>
      </c>
      <c r="D1875" s="96">
        <v>62.16</v>
      </c>
      <c r="E1875" s="94" t="s">
        <v>4591</v>
      </c>
      <c r="F1875" s="2" t="s">
        <v>4682</v>
      </c>
      <c r="G1875" s="2" t="s">
        <v>5096</v>
      </c>
    </row>
    <row r="1876" spans="1:7" hidden="1" x14ac:dyDescent="0.25">
      <c r="A1876" s="2" t="s">
        <v>4160</v>
      </c>
      <c r="B1876" s="94" t="s">
        <v>1843</v>
      </c>
      <c r="C1876" s="2" t="s">
        <v>4161</v>
      </c>
      <c r="D1876" s="96">
        <v>69.11</v>
      </c>
      <c r="E1876" s="94" t="s">
        <v>4591</v>
      </c>
      <c r="F1876" s="2" t="s">
        <v>4682</v>
      </c>
      <c r="G1876" s="2" t="s">
        <v>5096</v>
      </c>
    </row>
    <row r="1877" spans="1:7" hidden="1" x14ac:dyDescent="0.25">
      <c r="A1877" s="2" t="s">
        <v>1844</v>
      </c>
      <c r="B1877" s="94" t="s">
        <v>1843</v>
      </c>
      <c r="C1877" s="2" t="s">
        <v>2626</v>
      </c>
      <c r="D1877" s="96">
        <v>1.62</v>
      </c>
      <c r="E1877" s="94" t="s">
        <v>4591</v>
      </c>
      <c r="F1877" s="2" t="s">
        <v>4682</v>
      </c>
      <c r="G1877" s="2" t="s">
        <v>5096</v>
      </c>
    </row>
    <row r="1878" spans="1:7" hidden="1" x14ac:dyDescent="0.25">
      <c r="A1878" s="2" t="s">
        <v>1845</v>
      </c>
      <c r="B1878" s="94" t="s">
        <v>1843</v>
      </c>
      <c r="C1878" s="2" t="s">
        <v>2627</v>
      </c>
      <c r="D1878" s="96">
        <v>1.84</v>
      </c>
      <c r="E1878" s="94" t="s">
        <v>4591</v>
      </c>
      <c r="F1878" s="2" t="s">
        <v>4682</v>
      </c>
      <c r="G1878" s="2" t="s">
        <v>5096</v>
      </c>
    </row>
    <row r="1879" spans="1:7" hidden="1" x14ac:dyDescent="0.25">
      <c r="A1879" s="2" t="s">
        <v>1846</v>
      </c>
      <c r="B1879" s="94" t="s">
        <v>1843</v>
      </c>
      <c r="C1879" s="2" t="s">
        <v>2628</v>
      </c>
      <c r="D1879" s="96">
        <v>1.86</v>
      </c>
      <c r="E1879" s="94" t="s">
        <v>4591</v>
      </c>
      <c r="F1879" s="2" t="s">
        <v>4682</v>
      </c>
      <c r="G1879" s="2" t="s">
        <v>5096</v>
      </c>
    </row>
    <row r="1880" spans="1:7" hidden="1" x14ac:dyDescent="0.25">
      <c r="A1880" s="2" t="s">
        <v>1847</v>
      </c>
      <c r="B1880" s="94" t="s">
        <v>1843</v>
      </c>
      <c r="C1880" s="2" t="s">
        <v>2629</v>
      </c>
      <c r="D1880" s="96">
        <v>2.29</v>
      </c>
      <c r="E1880" s="94" t="s">
        <v>4591</v>
      </c>
      <c r="F1880" s="2" t="s">
        <v>4682</v>
      </c>
      <c r="G1880" s="2" t="s">
        <v>5096</v>
      </c>
    </row>
    <row r="1881" spans="1:7" hidden="1" x14ac:dyDescent="0.25">
      <c r="A1881" s="2" t="s">
        <v>1848</v>
      </c>
      <c r="B1881" s="94" t="s">
        <v>1843</v>
      </c>
      <c r="C1881" s="2" t="s">
        <v>2630</v>
      </c>
      <c r="D1881" s="96">
        <v>2.77</v>
      </c>
      <c r="E1881" s="94" t="s">
        <v>4591</v>
      </c>
      <c r="F1881" s="2" t="s">
        <v>4682</v>
      </c>
      <c r="G1881" s="2" t="s">
        <v>5096</v>
      </c>
    </row>
    <row r="1882" spans="1:7" hidden="1" x14ac:dyDescent="0.25">
      <c r="A1882" s="2" t="s">
        <v>1849</v>
      </c>
      <c r="B1882" s="94" t="s">
        <v>1843</v>
      </c>
      <c r="C1882" s="2" t="s">
        <v>2631</v>
      </c>
      <c r="D1882" s="96">
        <v>3.38</v>
      </c>
      <c r="E1882" s="94" t="s">
        <v>4591</v>
      </c>
      <c r="F1882" s="2" t="s">
        <v>4682</v>
      </c>
      <c r="G1882" s="2" t="s">
        <v>5096</v>
      </c>
    </row>
    <row r="1883" spans="1:7" hidden="1" x14ac:dyDescent="0.25">
      <c r="A1883" s="2" t="s">
        <v>1850</v>
      </c>
      <c r="B1883" s="94" t="s">
        <v>1843</v>
      </c>
      <c r="C1883" s="2" t="s">
        <v>2632</v>
      </c>
      <c r="D1883" s="96">
        <v>4.32</v>
      </c>
      <c r="E1883" s="94" t="s">
        <v>4591</v>
      </c>
      <c r="F1883" s="2" t="s">
        <v>4682</v>
      </c>
      <c r="G1883" s="2" t="s">
        <v>5096</v>
      </c>
    </row>
    <row r="1884" spans="1:7" hidden="1" x14ac:dyDescent="0.25">
      <c r="A1884" s="2" t="s">
        <v>1851</v>
      </c>
      <c r="B1884" s="94" t="s">
        <v>1843</v>
      </c>
      <c r="C1884" s="2" t="s">
        <v>2633</v>
      </c>
      <c r="D1884" s="96">
        <v>8.3699999999999992</v>
      </c>
      <c r="E1884" s="94" t="s">
        <v>4591</v>
      </c>
      <c r="F1884" s="2" t="s">
        <v>4682</v>
      </c>
      <c r="G1884" s="2" t="s">
        <v>5096</v>
      </c>
    </row>
    <row r="1885" spans="1:7" hidden="1" x14ac:dyDescent="0.25">
      <c r="A1885" s="2" t="s">
        <v>1852</v>
      </c>
      <c r="B1885" s="94" t="s">
        <v>1843</v>
      </c>
      <c r="C1885" s="2" t="s">
        <v>2634</v>
      </c>
      <c r="D1885" s="96">
        <v>12.6</v>
      </c>
      <c r="E1885" s="94" t="s">
        <v>4591</v>
      </c>
      <c r="F1885" s="2" t="s">
        <v>4682</v>
      </c>
      <c r="G1885" s="2" t="s">
        <v>5096</v>
      </c>
    </row>
    <row r="1886" spans="1:7" hidden="1" x14ac:dyDescent="0.25">
      <c r="A1886" s="2" t="s">
        <v>1853</v>
      </c>
      <c r="B1886" s="94" t="s">
        <v>1843</v>
      </c>
      <c r="C1886" s="2" t="s">
        <v>2635</v>
      </c>
      <c r="D1886" s="96">
        <v>17.559999999999999</v>
      </c>
      <c r="E1886" s="94" t="s">
        <v>4591</v>
      </c>
      <c r="F1886" s="2" t="s">
        <v>4682</v>
      </c>
      <c r="G1886" s="2" t="s">
        <v>5096</v>
      </c>
    </row>
    <row r="1887" spans="1:7" hidden="1" x14ac:dyDescent="0.25">
      <c r="A1887" s="2" t="s">
        <v>1854</v>
      </c>
      <c r="B1887" s="94" t="s">
        <v>1843</v>
      </c>
      <c r="C1887" s="2" t="s">
        <v>2636</v>
      </c>
      <c r="D1887" s="96">
        <v>20.190000000000001</v>
      </c>
      <c r="E1887" s="94" t="s">
        <v>4591</v>
      </c>
      <c r="F1887" s="2" t="s">
        <v>4682</v>
      </c>
      <c r="G1887" s="2" t="s">
        <v>5096</v>
      </c>
    </row>
    <row r="1888" spans="1:7" hidden="1" x14ac:dyDescent="0.25">
      <c r="A1888" s="2" t="s">
        <v>1855</v>
      </c>
      <c r="B1888" s="94" t="s">
        <v>1843</v>
      </c>
      <c r="C1888" s="2" t="s">
        <v>2638</v>
      </c>
      <c r="D1888" s="96">
        <v>3.78</v>
      </c>
      <c r="E1888" s="94" t="s">
        <v>4591</v>
      </c>
      <c r="F1888" s="2" t="s">
        <v>4682</v>
      </c>
      <c r="G1888" s="2" t="s">
        <v>5096</v>
      </c>
    </row>
    <row r="1889" spans="1:7" hidden="1" x14ac:dyDescent="0.25">
      <c r="A1889" s="2" t="s">
        <v>1856</v>
      </c>
      <c r="B1889" s="94" t="s">
        <v>1843</v>
      </c>
      <c r="C1889" s="2" t="s">
        <v>2639</v>
      </c>
      <c r="D1889" s="96">
        <v>4.4400000000000004</v>
      </c>
      <c r="E1889" s="94" t="s">
        <v>4591</v>
      </c>
      <c r="F1889" s="2" t="s">
        <v>4682</v>
      </c>
      <c r="G1889" s="2" t="s">
        <v>5096</v>
      </c>
    </row>
    <row r="1890" spans="1:7" hidden="1" x14ac:dyDescent="0.25">
      <c r="A1890" s="2" t="s">
        <v>1857</v>
      </c>
      <c r="B1890" s="94" t="s">
        <v>1843</v>
      </c>
      <c r="C1890" s="2" t="s">
        <v>2640</v>
      </c>
      <c r="D1890" s="96">
        <v>5.38</v>
      </c>
      <c r="E1890" s="94" t="s">
        <v>4591</v>
      </c>
      <c r="F1890" s="2" t="s">
        <v>4682</v>
      </c>
      <c r="G1890" s="2" t="s">
        <v>5096</v>
      </c>
    </row>
    <row r="1891" spans="1:7" hidden="1" x14ac:dyDescent="0.25">
      <c r="A1891" s="2" t="s">
        <v>1858</v>
      </c>
      <c r="B1891" s="94" t="s">
        <v>1843</v>
      </c>
      <c r="C1891" s="2" t="s">
        <v>2641</v>
      </c>
      <c r="D1891" s="96">
        <v>6.47</v>
      </c>
      <c r="E1891" s="94" t="s">
        <v>4591</v>
      </c>
      <c r="F1891" s="2" t="s">
        <v>4682</v>
      </c>
      <c r="G1891" s="2" t="s">
        <v>5096</v>
      </c>
    </row>
    <row r="1892" spans="1:7" hidden="1" x14ac:dyDescent="0.25">
      <c r="A1892" s="2" t="s">
        <v>1859</v>
      </c>
      <c r="B1892" s="94" t="s">
        <v>1843</v>
      </c>
      <c r="C1892" s="2" t="s">
        <v>2642</v>
      </c>
      <c r="D1892" s="96">
        <v>7.83</v>
      </c>
      <c r="E1892" s="94" t="s">
        <v>4591</v>
      </c>
      <c r="F1892" s="2" t="s">
        <v>4682</v>
      </c>
      <c r="G1892" s="2" t="s">
        <v>5096</v>
      </c>
    </row>
    <row r="1893" spans="1:7" hidden="1" x14ac:dyDescent="0.25">
      <c r="A1893" s="2" t="s">
        <v>1860</v>
      </c>
      <c r="B1893" s="94" t="s">
        <v>1843</v>
      </c>
      <c r="C1893" s="2" t="s">
        <v>2643</v>
      </c>
      <c r="D1893" s="96">
        <v>9</v>
      </c>
      <c r="E1893" s="94" t="s">
        <v>4591</v>
      </c>
      <c r="F1893" s="2" t="s">
        <v>4682</v>
      </c>
      <c r="G1893" s="2" t="s">
        <v>5096</v>
      </c>
    </row>
    <row r="1894" spans="1:7" hidden="1" x14ac:dyDescent="0.25">
      <c r="A1894" s="2" t="s">
        <v>1861</v>
      </c>
      <c r="B1894" s="94" t="s">
        <v>1843</v>
      </c>
      <c r="C1894" s="2" t="s">
        <v>2644</v>
      </c>
      <c r="D1894" s="96">
        <v>9.8699999999999992</v>
      </c>
      <c r="E1894" s="94" t="s">
        <v>4591</v>
      </c>
      <c r="F1894" s="2" t="s">
        <v>4682</v>
      </c>
      <c r="G1894" s="2" t="s">
        <v>5096</v>
      </c>
    </row>
    <row r="1895" spans="1:7" hidden="1" x14ac:dyDescent="0.25">
      <c r="A1895" s="2" t="s">
        <v>1862</v>
      </c>
      <c r="B1895" s="94" t="s">
        <v>1843</v>
      </c>
      <c r="C1895" s="2" t="s">
        <v>2645</v>
      </c>
      <c r="D1895" s="96">
        <v>12.53</v>
      </c>
      <c r="E1895" s="94" t="s">
        <v>4591</v>
      </c>
      <c r="F1895" s="2" t="s">
        <v>4682</v>
      </c>
      <c r="G1895" s="2" t="s">
        <v>5096</v>
      </c>
    </row>
    <row r="1896" spans="1:7" hidden="1" x14ac:dyDescent="0.25">
      <c r="A1896" s="2" t="s">
        <v>1863</v>
      </c>
      <c r="B1896" s="94" t="s">
        <v>1843</v>
      </c>
      <c r="C1896" s="2" t="s">
        <v>2646</v>
      </c>
      <c r="D1896" s="96">
        <v>18.829999999999998</v>
      </c>
      <c r="E1896" s="94" t="s">
        <v>4591</v>
      </c>
      <c r="F1896" s="2" t="s">
        <v>4682</v>
      </c>
      <c r="G1896" s="2" t="s">
        <v>5096</v>
      </c>
    </row>
    <row r="1897" spans="1:7" hidden="1" x14ac:dyDescent="0.25">
      <c r="A1897" s="2" t="s">
        <v>1864</v>
      </c>
      <c r="B1897" s="94" t="s">
        <v>1843</v>
      </c>
      <c r="C1897" s="2" t="s">
        <v>2647</v>
      </c>
      <c r="D1897" s="96">
        <v>28.26</v>
      </c>
      <c r="E1897" s="94" t="s">
        <v>4591</v>
      </c>
      <c r="F1897" s="2" t="s">
        <v>4682</v>
      </c>
      <c r="G1897" s="2" t="s">
        <v>5096</v>
      </c>
    </row>
    <row r="1898" spans="1:7" hidden="1" x14ac:dyDescent="0.25">
      <c r="A1898" s="2" t="s">
        <v>1865</v>
      </c>
      <c r="B1898" s="94" t="s">
        <v>1843</v>
      </c>
      <c r="C1898" s="2" t="s">
        <v>2648</v>
      </c>
      <c r="D1898" s="96">
        <v>45.4</v>
      </c>
      <c r="E1898" s="94" t="s">
        <v>4591</v>
      </c>
      <c r="F1898" s="2" t="s">
        <v>4682</v>
      </c>
      <c r="G1898" s="2" t="s">
        <v>5096</v>
      </c>
    </row>
    <row r="1899" spans="1:7" hidden="1" x14ac:dyDescent="0.25">
      <c r="A1899" s="2" t="s">
        <v>4279</v>
      </c>
      <c r="B1899" s="94" t="s">
        <v>1843</v>
      </c>
      <c r="C1899" s="2" t="s">
        <v>4280</v>
      </c>
      <c r="D1899" s="96">
        <v>13.05</v>
      </c>
      <c r="E1899" s="94" t="s">
        <v>4591</v>
      </c>
      <c r="F1899" s="2" t="s">
        <v>4682</v>
      </c>
      <c r="G1899" s="2" t="s">
        <v>5096</v>
      </c>
    </row>
    <row r="1900" spans="1:7" hidden="1" x14ac:dyDescent="0.25">
      <c r="A1900" s="2" t="s">
        <v>4281</v>
      </c>
      <c r="B1900" s="94" t="s">
        <v>1843</v>
      </c>
      <c r="C1900" s="2" t="s">
        <v>4282</v>
      </c>
      <c r="D1900" s="96">
        <v>14.64</v>
      </c>
      <c r="E1900" s="94" t="s">
        <v>4591</v>
      </c>
      <c r="F1900" s="2" t="s">
        <v>4682</v>
      </c>
      <c r="G1900" s="2" t="s">
        <v>5096</v>
      </c>
    </row>
    <row r="1901" spans="1:7" hidden="1" x14ac:dyDescent="0.25">
      <c r="A1901" s="2" t="s">
        <v>4285</v>
      </c>
      <c r="B1901" s="94" t="s">
        <v>1843</v>
      </c>
      <c r="C1901" s="2" t="s">
        <v>4286</v>
      </c>
      <c r="D1901" s="96">
        <v>12.35</v>
      </c>
      <c r="E1901" s="94" t="s">
        <v>4591</v>
      </c>
      <c r="F1901" s="2" t="s">
        <v>4682</v>
      </c>
      <c r="G1901" s="2" t="s">
        <v>5096</v>
      </c>
    </row>
    <row r="1902" spans="1:7" hidden="1" x14ac:dyDescent="0.25">
      <c r="A1902" s="2" t="s">
        <v>4289</v>
      </c>
      <c r="B1902" s="94" t="s">
        <v>1843</v>
      </c>
      <c r="C1902" s="2" t="s">
        <v>4290</v>
      </c>
      <c r="D1902" s="96">
        <v>31.75</v>
      </c>
      <c r="E1902" s="94" t="s">
        <v>4591</v>
      </c>
      <c r="F1902" s="2" t="s">
        <v>4682</v>
      </c>
      <c r="G1902" s="2" t="s">
        <v>5096</v>
      </c>
    </row>
    <row r="1903" spans="1:7" hidden="1" x14ac:dyDescent="0.25">
      <c r="A1903" s="2" t="s">
        <v>1866</v>
      </c>
      <c r="B1903" s="94" t="s">
        <v>1843</v>
      </c>
      <c r="C1903" s="2" t="s">
        <v>1867</v>
      </c>
      <c r="D1903" s="96">
        <v>10.17</v>
      </c>
      <c r="E1903" s="94" t="s">
        <v>4591</v>
      </c>
      <c r="F1903" s="2" t="s">
        <v>4682</v>
      </c>
      <c r="G1903" s="2" t="s">
        <v>5096</v>
      </c>
    </row>
    <row r="1904" spans="1:7" hidden="1" x14ac:dyDescent="0.25">
      <c r="A1904" s="2" t="s">
        <v>1868</v>
      </c>
      <c r="B1904" s="94" t="s">
        <v>1843</v>
      </c>
      <c r="C1904" s="2" t="s">
        <v>1869</v>
      </c>
      <c r="D1904" s="96">
        <v>11.68</v>
      </c>
      <c r="E1904" s="94" t="s">
        <v>4591</v>
      </c>
      <c r="F1904" s="2" t="s">
        <v>4682</v>
      </c>
      <c r="G1904" s="2" t="s">
        <v>5096</v>
      </c>
    </row>
    <row r="1905" spans="1:7" hidden="1" x14ac:dyDescent="0.25">
      <c r="A1905" s="2" t="s">
        <v>4283</v>
      </c>
      <c r="B1905" s="94" t="s">
        <v>1843</v>
      </c>
      <c r="C1905" s="2" t="s">
        <v>4284</v>
      </c>
      <c r="D1905" s="96">
        <v>16.87</v>
      </c>
      <c r="E1905" s="94" t="s">
        <v>4591</v>
      </c>
      <c r="F1905" s="2" t="s">
        <v>4682</v>
      </c>
      <c r="G1905" s="2" t="s">
        <v>5096</v>
      </c>
    </row>
    <row r="1906" spans="1:7" hidden="1" x14ac:dyDescent="0.25">
      <c r="A1906" s="2" t="s">
        <v>4287</v>
      </c>
      <c r="B1906" s="94" t="s">
        <v>1843</v>
      </c>
      <c r="C1906" s="2" t="s">
        <v>4288</v>
      </c>
      <c r="D1906" s="96">
        <v>29.31</v>
      </c>
      <c r="E1906" s="94" t="s">
        <v>4591</v>
      </c>
      <c r="F1906" s="2" t="s">
        <v>4682</v>
      </c>
      <c r="G1906" s="2" t="s">
        <v>5096</v>
      </c>
    </row>
    <row r="1907" spans="1:7" hidden="1" x14ac:dyDescent="0.25">
      <c r="A1907" s="2" t="s">
        <v>1880</v>
      </c>
      <c r="B1907" s="94" t="s">
        <v>1843</v>
      </c>
      <c r="C1907" s="2" t="s">
        <v>1881</v>
      </c>
      <c r="D1907" s="96">
        <v>16.14</v>
      </c>
      <c r="E1907" s="94" t="s">
        <v>4591</v>
      </c>
      <c r="F1907" s="2" t="s">
        <v>4682</v>
      </c>
      <c r="G1907" s="2" t="s">
        <v>5096</v>
      </c>
    </row>
    <row r="1908" spans="1:7" hidden="1" x14ac:dyDescent="0.25">
      <c r="A1908" s="2" t="s">
        <v>1882</v>
      </c>
      <c r="B1908" s="94" t="s">
        <v>1843</v>
      </c>
      <c r="C1908" s="2" t="s">
        <v>1883</v>
      </c>
      <c r="D1908" s="96">
        <v>22.94</v>
      </c>
      <c r="E1908" s="94" t="s">
        <v>4591</v>
      </c>
      <c r="F1908" s="2" t="s">
        <v>4682</v>
      </c>
      <c r="G1908" s="2" t="s">
        <v>5096</v>
      </c>
    </row>
    <row r="1909" spans="1:7" hidden="1" x14ac:dyDescent="0.25">
      <c r="A1909" s="2" t="s">
        <v>1884</v>
      </c>
      <c r="B1909" s="94" t="s">
        <v>1843</v>
      </c>
      <c r="C1909" s="2" t="s">
        <v>1885</v>
      </c>
      <c r="D1909" s="96">
        <v>27.67</v>
      </c>
      <c r="E1909" s="94" t="s">
        <v>4591</v>
      </c>
      <c r="F1909" s="2" t="s">
        <v>4682</v>
      </c>
      <c r="G1909" s="2" t="s">
        <v>5096</v>
      </c>
    </row>
    <row r="1910" spans="1:7" hidden="1" x14ac:dyDescent="0.25">
      <c r="A1910" s="2" t="s">
        <v>1886</v>
      </c>
      <c r="B1910" s="94" t="s">
        <v>1843</v>
      </c>
      <c r="C1910" s="2" t="s">
        <v>1887</v>
      </c>
      <c r="D1910" s="96">
        <v>31.91</v>
      </c>
      <c r="E1910" s="94" t="s">
        <v>4591</v>
      </c>
      <c r="F1910" s="2" t="s">
        <v>4682</v>
      </c>
      <c r="G1910" s="2" t="s">
        <v>5096</v>
      </c>
    </row>
    <row r="1911" spans="1:7" hidden="1" x14ac:dyDescent="0.25">
      <c r="A1911" s="2" t="s">
        <v>1870</v>
      </c>
      <c r="B1911" s="94" t="s">
        <v>1843</v>
      </c>
      <c r="C1911" s="2" t="s">
        <v>1871</v>
      </c>
      <c r="D1911" s="96">
        <v>9.67</v>
      </c>
      <c r="E1911" s="94" t="s">
        <v>4591</v>
      </c>
      <c r="F1911" s="2" t="s">
        <v>4682</v>
      </c>
      <c r="G1911" s="2" t="s">
        <v>5096</v>
      </c>
    </row>
    <row r="1912" spans="1:7" hidden="1" x14ac:dyDescent="0.25">
      <c r="A1912" s="2" t="s">
        <v>1872</v>
      </c>
      <c r="B1912" s="94" t="s">
        <v>1843</v>
      </c>
      <c r="C1912" s="2" t="s">
        <v>1873</v>
      </c>
      <c r="D1912" s="96">
        <v>11.16</v>
      </c>
      <c r="E1912" s="94" t="s">
        <v>4591</v>
      </c>
      <c r="F1912" s="2" t="s">
        <v>4682</v>
      </c>
      <c r="G1912" s="2" t="s">
        <v>5096</v>
      </c>
    </row>
    <row r="1913" spans="1:7" hidden="1" x14ac:dyDescent="0.25">
      <c r="A1913" s="2" t="s">
        <v>1874</v>
      </c>
      <c r="B1913" s="94" t="s">
        <v>1843</v>
      </c>
      <c r="C1913" s="2" t="s">
        <v>1875</v>
      </c>
      <c r="D1913" s="96">
        <v>15.11</v>
      </c>
      <c r="E1913" s="94" t="s">
        <v>4591</v>
      </c>
      <c r="F1913" s="2" t="s">
        <v>4682</v>
      </c>
      <c r="G1913" s="2" t="s">
        <v>5096</v>
      </c>
    </row>
    <row r="1914" spans="1:7" hidden="1" x14ac:dyDescent="0.25">
      <c r="A1914" s="2" t="s">
        <v>1876</v>
      </c>
      <c r="B1914" s="94" t="s">
        <v>1843</v>
      </c>
      <c r="C1914" s="2" t="s">
        <v>1877</v>
      </c>
      <c r="D1914" s="96">
        <v>20.78</v>
      </c>
      <c r="E1914" s="94" t="s">
        <v>4591</v>
      </c>
      <c r="F1914" s="2" t="s">
        <v>4682</v>
      </c>
      <c r="G1914" s="2" t="s">
        <v>5096</v>
      </c>
    </row>
    <row r="1915" spans="1:7" hidden="1" x14ac:dyDescent="0.25">
      <c r="A1915" s="2" t="s">
        <v>1878</v>
      </c>
      <c r="B1915" s="94" t="s">
        <v>1843</v>
      </c>
      <c r="C1915" s="2" t="s">
        <v>1879</v>
      </c>
      <c r="D1915" s="96">
        <v>32.28</v>
      </c>
      <c r="E1915" s="94" t="s">
        <v>4591</v>
      </c>
      <c r="F1915" s="2" t="s">
        <v>4682</v>
      </c>
      <c r="G1915" s="2" t="s">
        <v>5096</v>
      </c>
    </row>
    <row r="1916" spans="1:7" hidden="1" x14ac:dyDescent="0.25">
      <c r="A1916" s="2" t="s">
        <v>4291</v>
      </c>
      <c r="B1916" s="94" t="s">
        <v>1843</v>
      </c>
      <c r="C1916" s="2" t="s">
        <v>4292</v>
      </c>
      <c r="D1916" s="96">
        <v>46.71</v>
      </c>
      <c r="E1916" s="94" t="s">
        <v>4591</v>
      </c>
      <c r="F1916" s="2" t="s">
        <v>4682</v>
      </c>
      <c r="G1916" s="2" t="s">
        <v>5096</v>
      </c>
    </row>
    <row r="1917" spans="1:7" hidden="1" x14ac:dyDescent="0.25">
      <c r="A1917" s="2" t="s">
        <v>1888</v>
      </c>
      <c r="B1917" s="94" t="s">
        <v>1843</v>
      </c>
      <c r="C1917" s="2" t="s">
        <v>1889</v>
      </c>
      <c r="D1917" s="96">
        <v>15.42</v>
      </c>
      <c r="E1917" s="94" t="s">
        <v>4591</v>
      </c>
      <c r="F1917" s="2" t="s">
        <v>4682</v>
      </c>
      <c r="G1917" s="2" t="s">
        <v>5096</v>
      </c>
    </row>
    <row r="1918" spans="1:7" hidden="1" x14ac:dyDescent="0.25">
      <c r="A1918" s="2" t="s">
        <v>1890</v>
      </c>
      <c r="B1918" s="94" t="s">
        <v>1843</v>
      </c>
      <c r="C1918" s="2" t="s">
        <v>1891</v>
      </c>
      <c r="D1918" s="96">
        <v>13.86</v>
      </c>
      <c r="E1918" s="94" t="s">
        <v>4591</v>
      </c>
      <c r="F1918" s="2" t="s">
        <v>4682</v>
      </c>
      <c r="G1918" s="2" t="s">
        <v>5096</v>
      </c>
    </row>
    <row r="1919" spans="1:7" hidden="1" x14ac:dyDescent="0.25">
      <c r="A1919" s="2" t="s">
        <v>1892</v>
      </c>
      <c r="B1919" s="94" t="s">
        <v>1843</v>
      </c>
      <c r="C1919" s="2" t="s">
        <v>1893</v>
      </c>
      <c r="D1919" s="96">
        <v>11.49</v>
      </c>
      <c r="E1919" s="94" t="s">
        <v>4591</v>
      </c>
      <c r="F1919" s="2" t="s">
        <v>4682</v>
      </c>
      <c r="G1919" s="2" t="s">
        <v>5096</v>
      </c>
    </row>
    <row r="1920" spans="1:7" hidden="1" x14ac:dyDescent="0.25">
      <c r="A1920" s="2" t="s">
        <v>1894</v>
      </c>
      <c r="B1920" s="94" t="s">
        <v>1843</v>
      </c>
      <c r="C1920" s="2" t="s">
        <v>1895</v>
      </c>
      <c r="D1920" s="96">
        <v>12.26</v>
      </c>
      <c r="E1920" s="94" t="s">
        <v>4591</v>
      </c>
      <c r="F1920" s="2" t="s">
        <v>4682</v>
      </c>
      <c r="G1920" s="2" t="s">
        <v>5096</v>
      </c>
    </row>
    <row r="1921" spans="1:7" hidden="1" x14ac:dyDescent="0.25">
      <c r="A1921" s="2" t="s">
        <v>1896</v>
      </c>
      <c r="B1921" s="94" t="s">
        <v>1843</v>
      </c>
      <c r="C1921" s="2" t="s">
        <v>1897</v>
      </c>
      <c r="D1921" s="96">
        <v>15.99</v>
      </c>
      <c r="E1921" s="94" t="s">
        <v>4591</v>
      </c>
      <c r="F1921" s="2" t="s">
        <v>4682</v>
      </c>
      <c r="G1921" s="2" t="s">
        <v>5096</v>
      </c>
    </row>
    <row r="1922" spans="1:7" hidden="1" x14ac:dyDescent="0.25">
      <c r="A1922" s="2" t="s">
        <v>1898</v>
      </c>
      <c r="B1922" s="94" t="s">
        <v>1843</v>
      </c>
      <c r="C1922" s="2" t="s">
        <v>1899</v>
      </c>
      <c r="D1922" s="96">
        <v>18.989999999999998</v>
      </c>
      <c r="E1922" s="94" t="s">
        <v>4591</v>
      </c>
      <c r="F1922" s="2" t="s">
        <v>4682</v>
      </c>
      <c r="G1922" s="2" t="s">
        <v>5096</v>
      </c>
    </row>
    <row r="1923" spans="1:7" hidden="1" x14ac:dyDescent="0.25">
      <c r="A1923" s="2" t="s">
        <v>1900</v>
      </c>
      <c r="B1923" s="94" t="s">
        <v>1843</v>
      </c>
      <c r="C1923" s="2" t="s">
        <v>1901</v>
      </c>
      <c r="D1923" s="96">
        <v>25.47</v>
      </c>
      <c r="E1923" s="94" t="s">
        <v>4591</v>
      </c>
      <c r="F1923" s="2" t="s">
        <v>4682</v>
      </c>
      <c r="G1923" s="2" t="s">
        <v>5096</v>
      </c>
    </row>
    <row r="1924" spans="1:7" hidden="1" x14ac:dyDescent="0.25">
      <c r="A1924" s="2" t="s">
        <v>1902</v>
      </c>
      <c r="B1924" s="94" t="s">
        <v>1843</v>
      </c>
      <c r="C1924" s="2" t="s">
        <v>1903</v>
      </c>
      <c r="D1924" s="96">
        <v>51.36</v>
      </c>
      <c r="E1924" s="94" t="s">
        <v>4591</v>
      </c>
      <c r="F1924" s="2" t="s">
        <v>4682</v>
      </c>
      <c r="G1924" s="2" t="s">
        <v>5096</v>
      </c>
    </row>
    <row r="1925" spans="1:7" hidden="1" x14ac:dyDescent="0.25">
      <c r="A1925" s="2" t="s">
        <v>1904</v>
      </c>
      <c r="B1925" s="94" t="s">
        <v>1843</v>
      </c>
      <c r="C1925" s="2" t="s">
        <v>1905</v>
      </c>
      <c r="D1925" s="96">
        <v>65.739999999999995</v>
      </c>
      <c r="E1925" s="94" t="s">
        <v>4591</v>
      </c>
      <c r="F1925" s="2" t="s">
        <v>4682</v>
      </c>
      <c r="G1925" s="2" t="s">
        <v>5096</v>
      </c>
    </row>
    <row r="1926" spans="1:7" hidden="1" x14ac:dyDescent="0.25">
      <c r="A1926" s="2" t="s">
        <v>4293</v>
      </c>
      <c r="B1926" s="94" t="s">
        <v>1843</v>
      </c>
      <c r="C1926" s="2" t="s">
        <v>4294</v>
      </c>
      <c r="D1926" s="96">
        <v>15.13</v>
      </c>
      <c r="E1926" s="94" t="s">
        <v>4591</v>
      </c>
      <c r="F1926" s="2" t="s">
        <v>4682</v>
      </c>
      <c r="G1926" s="2" t="s">
        <v>5096</v>
      </c>
    </row>
    <row r="1927" spans="1:7" hidden="1" x14ac:dyDescent="0.25">
      <c r="A1927" s="2" t="s">
        <v>4295</v>
      </c>
      <c r="B1927" s="94" t="s">
        <v>1843</v>
      </c>
      <c r="C1927" s="2" t="s">
        <v>4296</v>
      </c>
      <c r="D1927" s="96">
        <v>13.69</v>
      </c>
      <c r="E1927" s="94" t="s">
        <v>4591</v>
      </c>
      <c r="F1927" s="2" t="s">
        <v>4682</v>
      </c>
      <c r="G1927" s="2" t="s">
        <v>5096</v>
      </c>
    </row>
    <row r="1928" spans="1:7" hidden="1" x14ac:dyDescent="0.25">
      <c r="A1928" s="2" t="s">
        <v>1906</v>
      </c>
      <c r="B1928" s="94" t="s">
        <v>1843</v>
      </c>
      <c r="C1928" s="2" t="s">
        <v>1907</v>
      </c>
      <c r="D1928" s="96">
        <v>14.57</v>
      </c>
      <c r="E1928" s="94" t="s">
        <v>4591</v>
      </c>
      <c r="F1928" s="2" t="s">
        <v>4682</v>
      </c>
      <c r="G1928" s="2" t="s">
        <v>5096</v>
      </c>
    </row>
    <row r="1929" spans="1:7" hidden="1" x14ac:dyDescent="0.25">
      <c r="A1929" s="2" t="s">
        <v>1908</v>
      </c>
      <c r="B1929" s="94" t="s">
        <v>1843</v>
      </c>
      <c r="C1929" s="2" t="s">
        <v>1909</v>
      </c>
      <c r="D1929" s="96">
        <v>16.010000000000002</v>
      </c>
      <c r="E1929" s="94" t="s">
        <v>4591</v>
      </c>
      <c r="F1929" s="2" t="s">
        <v>4682</v>
      </c>
      <c r="G1929" s="2" t="s">
        <v>5096</v>
      </c>
    </row>
    <row r="1930" spans="1:7" hidden="1" x14ac:dyDescent="0.25">
      <c r="A1930" s="2" t="s">
        <v>1910</v>
      </c>
      <c r="B1930" s="94" t="s">
        <v>1843</v>
      </c>
      <c r="C1930" s="2" t="s">
        <v>1911</v>
      </c>
      <c r="D1930" s="96">
        <v>21.53</v>
      </c>
      <c r="E1930" s="94" t="s">
        <v>4591</v>
      </c>
      <c r="F1930" s="2" t="s">
        <v>4682</v>
      </c>
      <c r="G1930" s="2" t="s">
        <v>5096</v>
      </c>
    </row>
    <row r="1931" spans="1:7" hidden="1" x14ac:dyDescent="0.25">
      <c r="A1931" s="2" t="s">
        <v>1912</v>
      </c>
      <c r="B1931" s="94" t="s">
        <v>1843</v>
      </c>
      <c r="C1931" s="2" t="s">
        <v>1913</v>
      </c>
      <c r="D1931" s="96">
        <v>27.53</v>
      </c>
      <c r="E1931" s="94" t="s">
        <v>4591</v>
      </c>
      <c r="F1931" s="2" t="s">
        <v>4682</v>
      </c>
      <c r="G1931" s="2" t="s">
        <v>5096</v>
      </c>
    </row>
    <row r="1932" spans="1:7" hidden="1" x14ac:dyDescent="0.25">
      <c r="A1932" s="2" t="s">
        <v>1914</v>
      </c>
      <c r="B1932" s="94" t="s">
        <v>1843</v>
      </c>
      <c r="C1932" s="2" t="s">
        <v>1915</v>
      </c>
      <c r="D1932" s="96">
        <v>38.270000000000003</v>
      </c>
      <c r="E1932" s="94" t="s">
        <v>4591</v>
      </c>
      <c r="F1932" s="2" t="s">
        <v>4682</v>
      </c>
      <c r="G1932" s="2" t="s">
        <v>5096</v>
      </c>
    </row>
    <row r="1933" spans="1:7" hidden="1" x14ac:dyDescent="0.25">
      <c r="A1933" s="2" t="s">
        <v>1916</v>
      </c>
      <c r="B1933" s="94" t="s">
        <v>1843</v>
      </c>
      <c r="C1933" s="2" t="s">
        <v>1917</v>
      </c>
      <c r="D1933" s="96">
        <v>50.28</v>
      </c>
      <c r="E1933" s="94" t="s">
        <v>4591</v>
      </c>
      <c r="F1933" s="2" t="s">
        <v>4682</v>
      </c>
      <c r="G1933" s="2" t="s">
        <v>5096</v>
      </c>
    </row>
    <row r="1934" spans="1:7" hidden="1" x14ac:dyDescent="0.25">
      <c r="A1934" s="2" t="s">
        <v>4297</v>
      </c>
      <c r="B1934" s="94" t="s">
        <v>1843</v>
      </c>
      <c r="C1934" s="2" t="s">
        <v>4298</v>
      </c>
      <c r="D1934" s="96">
        <v>67.64</v>
      </c>
      <c r="E1934" s="94" t="s">
        <v>4591</v>
      </c>
      <c r="F1934" s="2" t="s">
        <v>4682</v>
      </c>
      <c r="G1934" s="2" t="s">
        <v>5096</v>
      </c>
    </row>
    <row r="1935" spans="1:7" hidden="1" x14ac:dyDescent="0.25">
      <c r="A1935" s="2" t="s">
        <v>1918</v>
      </c>
      <c r="B1935" s="94" t="s">
        <v>1843</v>
      </c>
      <c r="C1935" s="2" t="s">
        <v>1919</v>
      </c>
      <c r="D1935" s="96">
        <v>17.93</v>
      </c>
      <c r="E1935" s="94" t="s">
        <v>4591</v>
      </c>
      <c r="F1935" s="2" t="s">
        <v>4682</v>
      </c>
      <c r="G1935" s="2" t="s">
        <v>5096</v>
      </c>
    </row>
    <row r="1936" spans="1:7" hidden="1" x14ac:dyDescent="0.25">
      <c r="A1936" s="2" t="s">
        <v>1920</v>
      </c>
      <c r="B1936" s="94" t="s">
        <v>1843</v>
      </c>
      <c r="C1936" s="2" t="s">
        <v>1921</v>
      </c>
      <c r="D1936" s="96">
        <v>22.49</v>
      </c>
      <c r="E1936" s="94" t="s">
        <v>4591</v>
      </c>
      <c r="F1936" s="2" t="s">
        <v>4682</v>
      </c>
      <c r="G1936" s="2" t="s">
        <v>5096</v>
      </c>
    </row>
    <row r="1937" spans="1:7" hidden="1" x14ac:dyDescent="0.25">
      <c r="A1937" s="2" t="s">
        <v>1922</v>
      </c>
      <c r="B1937" s="94" t="s">
        <v>1843</v>
      </c>
      <c r="C1937" s="2" t="s">
        <v>1923</v>
      </c>
      <c r="D1937" s="96">
        <v>26.92</v>
      </c>
      <c r="E1937" s="94" t="s">
        <v>4591</v>
      </c>
      <c r="F1937" s="2" t="s">
        <v>4682</v>
      </c>
      <c r="G1937" s="2" t="s">
        <v>5096</v>
      </c>
    </row>
    <row r="1938" spans="1:7" hidden="1" x14ac:dyDescent="0.25">
      <c r="A1938" s="2" t="s">
        <v>1924</v>
      </c>
      <c r="B1938" s="94" t="s">
        <v>1843</v>
      </c>
      <c r="C1938" s="2" t="s">
        <v>1925</v>
      </c>
      <c r="D1938" s="96">
        <v>36.340000000000003</v>
      </c>
      <c r="E1938" s="94" t="s">
        <v>4591</v>
      </c>
      <c r="F1938" s="2" t="s">
        <v>4682</v>
      </c>
      <c r="G1938" s="2" t="s">
        <v>5096</v>
      </c>
    </row>
    <row r="1939" spans="1:7" hidden="1" x14ac:dyDescent="0.25">
      <c r="A1939" s="2" t="s">
        <v>1926</v>
      </c>
      <c r="B1939" s="94" t="s">
        <v>1843</v>
      </c>
      <c r="C1939" s="2" t="s">
        <v>1927</v>
      </c>
      <c r="D1939" s="96">
        <v>45.95</v>
      </c>
      <c r="E1939" s="94" t="s">
        <v>4591</v>
      </c>
      <c r="F1939" s="2" t="s">
        <v>4682</v>
      </c>
      <c r="G1939" s="2" t="s">
        <v>5096</v>
      </c>
    </row>
    <row r="1940" spans="1:7" hidden="1" x14ac:dyDescent="0.25">
      <c r="A1940" s="2" t="s">
        <v>4299</v>
      </c>
      <c r="B1940" s="94" t="s">
        <v>1843</v>
      </c>
      <c r="C1940" s="2" t="s">
        <v>4300</v>
      </c>
      <c r="D1940" s="96">
        <v>53.38</v>
      </c>
      <c r="E1940" s="94" t="s">
        <v>4591</v>
      </c>
      <c r="F1940" s="2" t="s">
        <v>4682</v>
      </c>
      <c r="G1940" s="2" t="s">
        <v>5096</v>
      </c>
    </row>
    <row r="1941" spans="1:7" hidden="1" x14ac:dyDescent="0.25">
      <c r="A1941" s="2" t="s">
        <v>4301</v>
      </c>
      <c r="B1941" s="94" t="s">
        <v>1843</v>
      </c>
      <c r="C1941" s="2" t="s">
        <v>4302</v>
      </c>
      <c r="D1941" s="96">
        <v>70.05</v>
      </c>
      <c r="E1941" s="94" t="s">
        <v>4591</v>
      </c>
      <c r="F1941" s="2" t="s">
        <v>4682</v>
      </c>
      <c r="G1941" s="2" t="s">
        <v>5096</v>
      </c>
    </row>
    <row r="1942" spans="1:7" hidden="1" x14ac:dyDescent="0.25">
      <c r="A1942" s="2" t="s">
        <v>4303</v>
      </c>
      <c r="B1942" s="94" t="s">
        <v>1843</v>
      </c>
      <c r="C1942" s="2" t="s">
        <v>4304</v>
      </c>
      <c r="D1942" s="96">
        <v>185.68</v>
      </c>
      <c r="E1942" s="94" t="s">
        <v>4591</v>
      </c>
      <c r="F1942" s="2" t="s">
        <v>4682</v>
      </c>
      <c r="G1942" s="2" t="s">
        <v>5096</v>
      </c>
    </row>
    <row r="1943" spans="1:7" hidden="1" x14ac:dyDescent="0.25">
      <c r="A1943" s="2" t="s">
        <v>4305</v>
      </c>
      <c r="B1943" s="94" t="s">
        <v>1843</v>
      </c>
      <c r="C1943" s="2" t="s">
        <v>4306</v>
      </c>
      <c r="D1943" s="96">
        <v>25.02</v>
      </c>
      <c r="E1943" s="94" t="s">
        <v>4591</v>
      </c>
      <c r="F1943" s="2" t="s">
        <v>4682</v>
      </c>
      <c r="G1943" s="2" t="s">
        <v>5096</v>
      </c>
    </row>
    <row r="1944" spans="1:7" hidden="1" x14ac:dyDescent="0.25">
      <c r="A1944" s="2" t="s">
        <v>4307</v>
      </c>
      <c r="B1944" s="94" t="s">
        <v>1843</v>
      </c>
      <c r="C1944" s="2" t="s">
        <v>4308</v>
      </c>
      <c r="D1944" s="96">
        <v>29.13</v>
      </c>
      <c r="E1944" s="94" t="s">
        <v>4591</v>
      </c>
      <c r="F1944" s="2" t="s">
        <v>4682</v>
      </c>
      <c r="G1944" s="2" t="s">
        <v>5096</v>
      </c>
    </row>
    <row r="1945" spans="1:7" hidden="1" x14ac:dyDescent="0.25">
      <c r="A1945" s="2" t="s">
        <v>4309</v>
      </c>
      <c r="B1945" s="94" t="s">
        <v>1843</v>
      </c>
      <c r="C1945" s="2" t="s">
        <v>4310</v>
      </c>
      <c r="D1945" s="96">
        <v>33.200000000000003</v>
      </c>
      <c r="E1945" s="94" t="s">
        <v>4591</v>
      </c>
      <c r="F1945" s="2" t="s">
        <v>4682</v>
      </c>
      <c r="G1945" s="2" t="s">
        <v>5096</v>
      </c>
    </row>
    <row r="1946" spans="1:7" hidden="1" x14ac:dyDescent="0.25">
      <c r="A1946" s="2" t="s">
        <v>4311</v>
      </c>
      <c r="B1946" s="94" t="s">
        <v>1843</v>
      </c>
      <c r="C1946" s="2" t="s">
        <v>4312</v>
      </c>
      <c r="D1946" s="96">
        <v>36.81</v>
      </c>
      <c r="E1946" s="94" t="s">
        <v>4591</v>
      </c>
      <c r="F1946" s="2" t="s">
        <v>4682</v>
      </c>
      <c r="G1946" s="2" t="s">
        <v>5096</v>
      </c>
    </row>
    <row r="1947" spans="1:7" hidden="1" x14ac:dyDescent="0.25">
      <c r="A1947" s="2" t="s">
        <v>4313</v>
      </c>
      <c r="B1947" s="94" t="s">
        <v>1843</v>
      </c>
      <c r="C1947" s="2" t="s">
        <v>4314</v>
      </c>
      <c r="D1947" s="96">
        <v>53.91</v>
      </c>
      <c r="E1947" s="94" t="s">
        <v>4591</v>
      </c>
      <c r="F1947" s="2" t="s">
        <v>4682</v>
      </c>
      <c r="G1947" s="2" t="s">
        <v>5096</v>
      </c>
    </row>
    <row r="1948" spans="1:7" hidden="1" x14ac:dyDescent="0.25">
      <c r="A1948" s="2" t="s">
        <v>4315</v>
      </c>
      <c r="B1948" s="94" t="s">
        <v>1843</v>
      </c>
      <c r="C1948" s="2" t="s">
        <v>4316</v>
      </c>
      <c r="D1948" s="96">
        <v>78.239999999999995</v>
      </c>
      <c r="E1948" s="94" t="s">
        <v>4591</v>
      </c>
      <c r="F1948" s="2" t="s">
        <v>4682</v>
      </c>
      <c r="G1948" s="2" t="s">
        <v>5096</v>
      </c>
    </row>
    <row r="1949" spans="1:7" hidden="1" x14ac:dyDescent="0.25">
      <c r="A1949" s="2" t="s">
        <v>4319</v>
      </c>
      <c r="B1949" s="94" t="s">
        <v>1843</v>
      </c>
      <c r="C1949" s="2" t="s">
        <v>4320</v>
      </c>
      <c r="D1949" s="96">
        <v>37.49</v>
      </c>
      <c r="E1949" s="94" t="s">
        <v>4591</v>
      </c>
      <c r="F1949" s="2" t="s">
        <v>4682</v>
      </c>
      <c r="G1949" s="2" t="s">
        <v>5096</v>
      </c>
    </row>
    <row r="1950" spans="1:7" hidden="1" x14ac:dyDescent="0.25">
      <c r="A1950" s="2" t="s">
        <v>4317</v>
      </c>
      <c r="B1950" s="94" t="s">
        <v>1843</v>
      </c>
      <c r="C1950" s="2" t="s">
        <v>4318</v>
      </c>
      <c r="D1950" s="96">
        <v>43.39</v>
      </c>
      <c r="E1950" s="94" t="s">
        <v>4591</v>
      </c>
      <c r="F1950" s="2" t="s">
        <v>4682</v>
      </c>
      <c r="G1950" s="2" t="s">
        <v>5096</v>
      </c>
    </row>
    <row r="1951" spans="1:7" hidden="1" x14ac:dyDescent="0.25">
      <c r="A1951" s="2" t="s">
        <v>4321</v>
      </c>
      <c r="B1951" s="94" t="s">
        <v>1843</v>
      </c>
      <c r="C1951" s="2" t="s">
        <v>4322</v>
      </c>
      <c r="D1951" s="96">
        <v>45.19</v>
      </c>
      <c r="E1951" s="94" t="s">
        <v>4591</v>
      </c>
      <c r="F1951" s="2" t="s">
        <v>4682</v>
      </c>
      <c r="G1951" s="2" t="s">
        <v>5096</v>
      </c>
    </row>
    <row r="1952" spans="1:7" hidden="1" x14ac:dyDescent="0.25">
      <c r="A1952" s="2" t="s">
        <v>4323</v>
      </c>
      <c r="B1952" s="94" t="s">
        <v>1843</v>
      </c>
      <c r="C1952" s="2" t="s">
        <v>4324</v>
      </c>
      <c r="D1952" s="96">
        <v>71.58</v>
      </c>
      <c r="E1952" s="94" t="s">
        <v>4591</v>
      </c>
      <c r="F1952" s="2" t="s">
        <v>4682</v>
      </c>
      <c r="G1952" s="2" t="s">
        <v>5096</v>
      </c>
    </row>
    <row r="1953" spans="1:7" hidden="1" x14ac:dyDescent="0.25">
      <c r="A1953" s="2" t="s">
        <v>4325</v>
      </c>
      <c r="B1953" s="94" t="s">
        <v>1843</v>
      </c>
      <c r="C1953" s="2" t="s">
        <v>4326</v>
      </c>
      <c r="D1953" s="96">
        <v>85.09</v>
      </c>
      <c r="E1953" s="94" t="s">
        <v>4591</v>
      </c>
      <c r="F1953" s="2" t="s">
        <v>4682</v>
      </c>
      <c r="G1953" s="2" t="s">
        <v>5096</v>
      </c>
    </row>
    <row r="1954" spans="1:7" hidden="1" x14ac:dyDescent="0.25">
      <c r="A1954" s="2" t="s">
        <v>4327</v>
      </c>
      <c r="B1954" s="94" t="s">
        <v>1843</v>
      </c>
      <c r="C1954" s="2" t="s">
        <v>4328</v>
      </c>
      <c r="D1954" s="96">
        <v>202.24</v>
      </c>
      <c r="E1954" s="94" t="s">
        <v>4591</v>
      </c>
      <c r="F1954" s="2" t="s">
        <v>4682</v>
      </c>
      <c r="G1954" s="2" t="s">
        <v>5096</v>
      </c>
    </row>
    <row r="1955" spans="1:7" hidden="1" x14ac:dyDescent="0.25">
      <c r="A1955" s="2" t="s">
        <v>4329</v>
      </c>
      <c r="B1955" s="94" t="s">
        <v>1843</v>
      </c>
      <c r="C1955" s="2" t="s">
        <v>4330</v>
      </c>
      <c r="D1955" s="96">
        <v>61.13</v>
      </c>
      <c r="E1955" s="94" t="s">
        <v>4591</v>
      </c>
      <c r="F1955" s="2" t="s">
        <v>4682</v>
      </c>
      <c r="G1955" s="2" t="s">
        <v>5096</v>
      </c>
    </row>
    <row r="1956" spans="1:7" hidden="1" x14ac:dyDescent="0.25">
      <c r="A1956" s="2" t="s">
        <v>4333</v>
      </c>
      <c r="B1956" s="94" t="s">
        <v>1843</v>
      </c>
      <c r="C1956" s="2" t="s">
        <v>4334</v>
      </c>
      <c r="D1956" s="96">
        <v>67.599999999999994</v>
      </c>
      <c r="E1956" s="94" t="s">
        <v>4591</v>
      </c>
      <c r="F1956" s="2" t="s">
        <v>4682</v>
      </c>
      <c r="G1956" s="2" t="s">
        <v>5096</v>
      </c>
    </row>
    <row r="1957" spans="1:7" hidden="1" x14ac:dyDescent="0.25">
      <c r="A1957" s="2" t="s">
        <v>4335</v>
      </c>
      <c r="B1957" s="94" t="s">
        <v>1843</v>
      </c>
      <c r="C1957" s="2" t="s">
        <v>4336</v>
      </c>
      <c r="D1957" s="96">
        <v>92.08</v>
      </c>
      <c r="E1957" s="94" t="s">
        <v>4591</v>
      </c>
      <c r="F1957" s="2" t="s">
        <v>4682</v>
      </c>
      <c r="G1957" s="2" t="s">
        <v>5096</v>
      </c>
    </row>
    <row r="1958" spans="1:7" hidden="1" x14ac:dyDescent="0.25">
      <c r="A1958" s="2" t="s">
        <v>4331</v>
      </c>
      <c r="B1958" s="94" t="s">
        <v>1843</v>
      </c>
      <c r="C1958" s="2" t="s">
        <v>4332</v>
      </c>
      <c r="D1958" s="96">
        <v>118.87</v>
      </c>
      <c r="E1958" s="94" t="s">
        <v>4591</v>
      </c>
      <c r="F1958" s="2" t="s">
        <v>4682</v>
      </c>
      <c r="G1958" s="2" t="s">
        <v>5096</v>
      </c>
    </row>
    <row r="1959" spans="1:7" hidden="1" x14ac:dyDescent="0.25">
      <c r="A1959" s="2" t="s">
        <v>4337</v>
      </c>
      <c r="B1959" s="94" t="s">
        <v>1843</v>
      </c>
      <c r="C1959" s="2" t="s">
        <v>4338</v>
      </c>
      <c r="D1959" s="96">
        <v>74.48</v>
      </c>
      <c r="E1959" s="94" t="s">
        <v>4591</v>
      </c>
      <c r="F1959" s="2" t="s">
        <v>4682</v>
      </c>
      <c r="G1959" s="2" t="s">
        <v>5096</v>
      </c>
    </row>
    <row r="1960" spans="1:7" hidden="1" x14ac:dyDescent="0.25">
      <c r="A1960" s="2" t="s">
        <v>4339</v>
      </c>
      <c r="B1960" s="94" t="s">
        <v>1843</v>
      </c>
      <c r="C1960" s="2" t="s">
        <v>4340</v>
      </c>
      <c r="D1960" s="96">
        <v>79.8</v>
      </c>
      <c r="E1960" s="94" t="s">
        <v>4591</v>
      </c>
      <c r="F1960" s="2" t="s">
        <v>4682</v>
      </c>
      <c r="G1960" s="2" t="s">
        <v>5096</v>
      </c>
    </row>
    <row r="1961" spans="1:7" hidden="1" x14ac:dyDescent="0.25">
      <c r="A1961" s="2" t="s">
        <v>4341</v>
      </c>
      <c r="B1961" s="94" t="s">
        <v>1843</v>
      </c>
      <c r="C1961" s="2" t="s">
        <v>4342</v>
      </c>
      <c r="D1961" s="96">
        <v>101.73</v>
      </c>
      <c r="E1961" s="94" t="s">
        <v>4591</v>
      </c>
      <c r="F1961" s="2" t="s">
        <v>4682</v>
      </c>
      <c r="G1961" s="2" t="s">
        <v>5096</v>
      </c>
    </row>
    <row r="1962" spans="1:7" hidden="1" x14ac:dyDescent="0.25">
      <c r="A1962" s="2" t="s">
        <v>4343</v>
      </c>
      <c r="B1962" s="94" t="s">
        <v>1843</v>
      </c>
      <c r="C1962" s="2" t="s">
        <v>4344</v>
      </c>
      <c r="D1962" s="96">
        <v>138</v>
      </c>
      <c r="E1962" s="94" t="s">
        <v>4591</v>
      </c>
      <c r="F1962" s="2" t="s">
        <v>4682</v>
      </c>
      <c r="G1962" s="2" t="s">
        <v>5096</v>
      </c>
    </row>
    <row r="1963" spans="1:7" hidden="1" x14ac:dyDescent="0.25">
      <c r="A1963" s="2" t="s">
        <v>4345</v>
      </c>
      <c r="B1963" s="94" t="s">
        <v>1843</v>
      </c>
      <c r="C1963" s="2" t="s">
        <v>4346</v>
      </c>
      <c r="D1963" s="96">
        <v>139.29</v>
      </c>
      <c r="E1963" s="94" t="s">
        <v>4591</v>
      </c>
      <c r="F1963" s="2" t="s">
        <v>4682</v>
      </c>
      <c r="G1963" s="2" t="s">
        <v>5096</v>
      </c>
    </row>
    <row r="1964" spans="1:7" hidden="1" x14ac:dyDescent="0.25">
      <c r="A1964" s="2" t="s">
        <v>4347</v>
      </c>
      <c r="B1964" s="94" t="s">
        <v>1843</v>
      </c>
      <c r="C1964" s="2" t="s">
        <v>4348</v>
      </c>
      <c r="D1964" s="96">
        <v>156.56</v>
      </c>
      <c r="E1964" s="94" t="s">
        <v>4591</v>
      </c>
      <c r="F1964" s="2" t="s">
        <v>4682</v>
      </c>
      <c r="G1964" s="2" t="s">
        <v>5096</v>
      </c>
    </row>
    <row r="1965" spans="1:7" hidden="1" x14ac:dyDescent="0.25">
      <c r="A1965" s="2" t="s">
        <v>4349</v>
      </c>
      <c r="B1965" s="94" t="s">
        <v>1843</v>
      </c>
      <c r="C1965" s="2" t="s">
        <v>4350</v>
      </c>
      <c r="D1965" s="96">
        <v>166.37</v>
      </c>
      <c r="E1965" s="94" t="s">
        <v>4591</v>
      </c>
      <c r="F1965" s="2" t="s">
        <v>4682</v>
      </c>
      <c r="G1965" s="2" t="s">
        <v>5096</v>
      </c>
    </row>
    <row r="1966" spans="1:7" hidden="1" x14ac:dyDescent="0.25">
      <c r="A1966" s="2" t="s">
        <v>4351</v>
      </c>
      <c r="B1966" s="94" t="s">
        <v>1843</v>
      </c>
      <c r="C1966" s="2" t="s">
        <v>4352</v>
      </c>
      <c r="D1966" s="96">
        <v>186.63</v>
      </c>
      <c r="E1966" s="94" t="s">
        <v>4591</v>
      </c>
      <c r="F1966" s="2" t="s">
        <v>4682</v>
      </c>
      <c r="G1966" s="2" t="s">
        <v>5096</v>
      </c>
    </row>
    <row r="1967" spans="1:7" hidden="1" x14ac:dyDescent="0.25">
      <c r="A1967" s="2" t="s">
        <v>4366</v>
      </c>
      <c r="B1967" s="94" t="s">
        <v>1843</v>
      </c>
      <c r="C1967" s="2" t="s">
        <v>4367</v>
      </c>
      <c r="D1967" s="96">
        <v>23.24</v>
      </c>
      <c r="E1967" s="94" t="s">
        <v>4591</v>
      </c>
      <c r="F1967" s="2" t="s">
        <v>4682</v>
      </c>
      <c r="G1967" s="2" t="s">
        <v>5096</v>
      </c>
    </row>
    <row r="1968" spans="1:7" hidden="1" x14ac:dyDescent="0.25">
      <c r="A1968" s="2" t="s">
        <v>4362</v>
      </c>
      <c r="B1968" s="94" t="s">
        <v>1843</v>
      </c>
      <c r="C1968" s="2" t="s">
        <v>4363</v>
      </c>
      <c r="D1968" s="96">
        <v>18.89</v>
      </c>
      <c r="E1968" s="94" t="s">
        <v>4591</v>
      </c>
      <c r="F1968" s="2" t="s">
        <v>4682</v>
      </c>
      <c r="G1968" s="2" t="s">
        <v>5096</v>
      </c>
    </row>
    <row r="1969" spans="1:7" hidden="1" x14ac:dyDescent="0.25">
      <c r="A1969" s="2" t="s">
        <v>4364</v>
      </c>
      <c r="B1969" s="94" t="s">
        <v>1843</v>
      </c>
      <c r="C1969" s="2" t="s">
        <v>4365</v>
      </c>
      <c r="D1969" s="96">
        <v>22.15</v>
      </c>
      <c r="E1969" s="94" t="s">
        <v>4591</v>
      </c>
      <c r="F1969" s="2" t="s">
        <v>4682</v>
      </c>
      <c r="G1969" s="2" t="s">
        <v>5096</v>
      </c>
    </row>
    <row r="1970" spans="1:7" hidden="1" x14ac:dyDescent="0.25">
      <c r="A1970" s="2" t="s">
        <v>4378</v>
      </c>
      <c r="B1970" s="94" t="s">
        <v>1843</v>
      </c>
      <c r="C1970" s="2" t="s">
        <v>4379</v>
      </c>
      <c r="D1970" s="96">
        <v>26.67</v>
      </c>
      <c r="E1970" s="94" t="s">
        <v>4591</v>
      </c>
      <c r="F1970" s="2" t="s">
        <v>4682</v>
      </c>
      <c r="G1970" s="2" t="s">
        <v>5096</v>
      </c>
    </row>
    <row r="1971" spans="1:7" hidden="1" x14ac:dyDescent="0.25">
      <c r="A1971" s="2" t="s">
        <v>4382</v>
      </c>
      <c r="B1971" s="94" t="s">
        <v>1843</v>
      </c>
      <c r="C1971" s="2" t="s">
        <v>4383</v>
      </c>
      <c r="D1971" s="96">
        <v>38.880000000000003</v>
      </c>
      <c r="E1971" s="94" t="s">
        <v>4591</v>
      </c>
      <c r="F1971" s="2" t="s">
        <v>4682</v>
      </c>
      <c r="G1971" s="2" t="s">
        <v>5096</v>
      </c>
    </row>
    <row r="1972" spans="1:7" hidden="1" x14ac:dyDescent="0.25">
      <c r="A1972" s="2" t="s">
        <v>4384</v>
      </c>
      <c r="B1972" s="94" t="s">
        <v>1843</v>
      </c>
      <c r="C1972" s="2" t="s">
        <v>4385</v>
      </c>
      <c r="D1972" s="96">
        <v>49.78</v>
      </c>
      <c r="E1972" s="94" t="s">
        <v>4591</v>
      </c>
      <c r="F1972" s="2" t="s">
        <v>4682</v>
      </c>
      <c r="G1972" s="2" t="s">
        <v>5096</v>
      </c>
    </row>
    <row r="1973" spans="1:7" hidden="1" x14ac:dyDescent="0.25">
      <c r="A1973" s="2" t="s">
        <v>4388</v>
      </c>
      <c r="B1973" s="94" t="s">
        <v>1843</v>
      </c>
      <c r="C1973" s="2" t="s">
        <v>4389</v>
      </c>
      <c r="D1973" s="96">
        <v>55.31</v>
      </c>
      <c r="E1973" s="94" t="s">
        <v>4591</v>
      </c>
      <c r="F1973" s="2" t="s">
        <v>4682</v>
      </c>
      <c r="G1973" s="2" t="s">
        <v>5096</v>
      </c>
    </row>
    <row r="1974" spans="1:7" hidden="1" x14ac:dyDescent="0.25">
      <c r="A1974" s="2" t="s">
        <v>4370</v>
      </c>
      <c r="B1974" s="94" t="s">
        <v>1843</v>
      </c>
      <c r="C1974" s="2" t="s">
        <v>4371</v>
      </c>
      <c r="D1974" s="96">
        <v>18.63</v>
      </c>
      <c r="E1974" s="94" t="s">
        <v>4591</v>
      </c>
      <c r="F1974" s="2" t="s">
        <v>4682</v>
      </c>
      <c r="G1974" s="2" t="s">
        <v>5096</v>
      </c>
    </row>
    <row r="1975" spans="1:7" hidden="1" x14ac:dyDescent="0.25">
      <c r="A1975" s="2" t="s">
        <v>4368</v>
      </c>
      <c r="B1975" s="94" t="s">
        <v>1843</v>
      </c>
      <c r="C1975" s="2" t="s">
        <v>4369</v>
      </c>
      <c r="D1975" s="96">
        <v>20.39</v>
      </c>
      <c r="E1975" s="94" t="s">
        <v>4591</v>
      </c>
      <c r="F1975" s="2" t="s">
        <v>4682</v>
      </c>
      <c r="G1975" s="2" t="s">
        <v>5096</v>
      </c>
    </row>
    <row r="1976" spans="1:7" hidden="1" x14ac:dyDescent="0.25">
      <c r="A1976" s="2" t="s">
        <v>4372</v>
      </c>
      <c r="B1976" s="94" t="s">
        <v>1843</v>
      </c>
      <c r="C1976" s="2" t="s">
        <v>4373</v>
      </c>
      <c r="D1976" s="96">
        <v>25.73</v>
      </c>
      <c r="E1976" s="94" t="s">
        <v>4591</v>
      </c>
      <c r="F1976" s="2" t="s">
        <v>4682</v>
      </c>
      <c r="G1976" s="2" t="s">
        <v>5096</v>
      </c>
    </row>
    <row r="1977" spans="1:7" hidden="1" x14ac:dyDescent="0.25">
      <c r="A1977" s="2" t="s">
        <v>4374</v>
      </c>
      <c r="B1977" s="94" t="s">
        <v>1843</v>
      </c>
      <c r="C1977" s="2" t="s">
        <v>4375</v>
      </c>
      <c r="D1977" s="96">
        <v>34.380000000000003</v>
      </c>
      <c r="E1977" s="94" t="s">
        <v>4591</v>
      </c>
      <c r="F1977" s="2" t="s">
        <v>4682</v>
      </c>
      <c r="G1977" s="2" t="s">
        <v>5096</v>
      </c>
    </row>
    <row r="1978" spans="1:7" hidden="1" x14ac:dyDescent="0.25">
      <c r="A1978" s="2" t="s">
        <v>4376</v>
      </c>
      <c r="B1978" s="94" t="s">
        <v>1843</v>
      </c>
      <c r="C1978" s="2" t="s">
        <v>4377</v>
      </c>
      <c r="D1978" s="96">
        <v>44.24</v>
      </c>
      <c r="E1978" s="94" t="s">
        <v>4591</v>
      </c>
      <c r="F1978" s="2" t="s">
        <v>4682</v>
      </c>
      <c r="G1978" s="2" t="s">
        <v>5096</v>
      </c>
    </row>
    <row r="1979" spans="1:7" hidden="1" x14ac:dyDescent="0.25">
      <c r="A1979" s="2" t="s">
        <v>4390</v>
      </c>
      <c r="B1979" s="94" t="s">
        <v>1843</v>
      </c>
      <c r="C1979" s="2" t="s">
        <v>4391</v>
      </c>
      <c r="D1979" s="96">
        <v>25.52</v>
      </c>
      <c r="E1979" s="94" t="s">
        <v>4591</v>
      </c>
      <c r="F1979" s="2" t="s">
        <v>4682</v>
      </c>
      <c r="G1979" s="2" t="s">
        <v>5096</v>
      </c>
    </row>
    <row r="1980" spans="1:7" hidden="1" x14ac:dyDescent="0.25">
      <c r="A1980" s="2" t="s">
        <v>4380</v>
      </c>
      <c r="B1980" s="94" t="s">
        <v>1843</v>
      </c>
      <c r="C1980" s="2" t="s">
        <v>4381</v>
      </c>
      <c r="D1980" s="96">
        <v>26.17</v>
      </c>
      <c r="E1980" s="94" t="s">
        <v>4591</v>
      </c>
      <c r="F1980" s="2" t="s">
        <v>4682</v>
      </c>
      <c r="G1980" s="2" t="s">
        <v>5096</v>
      </c>
    </row>
    <row r="1981" spans="1:7" hidden="1" x14ac:dyDescent="0.25">
      <c r="A1981" s="2" t="s">
        <v>4394</v>
      </c>
      <c r="B1981" s="94" t="s">
        <v>1843</v>
      </c>
      <c r="C1981" s="2" t="s">
        <v>4395</v>
      </c>
      <c r="D1981" s="96">
        <v>21.44</v>
      </c>
      <c r="E1981" s="94" t="s">
        <v>4591</v>
      </c>
      <c r="F1981" s="2" t="s">
        <v>4682</v>
      </c>
      <c r="G1981" s="2" t="s">
        <v>5096</v>
      </c>
    </row>
    <row r="1982" spans="1:7" hidden="1" x14ac:dyDescent="0.25">
      <c r="A1982" s="2" t="s">
        <v>4386</v>
      </c>
      <c r="B1982" s="94" t="s">
        <v>1843</v>
      </c>
      <c r="C1982" s="2" t="s">
        <v>4387</v>
      </c>
      <c r="D1982" s="96">
        <v>22.48</v>
      </c>
      <c r="E1982" s="94" t="s">
        <v>4591</v>
      </c>
      <c r="F1982" s="2" t="s">
        <v>4682</v>
      </c>
      <c r="G1982" s="2" t="s">
        <v>5096</v>
      </c>
    </row>
    <row r="1983" spans="1:7" hidden="1" x14ac:dyDescent="0.25">
      <c r="A1983" s="2" t="s">
        <v>4392</v>
      </c>
      <c r="B1983" s="94" t="s">
        <v>1843</v>
      </c>
      <c r="C1983" s="2" t="s">
        <v>4393</v>
      </c>
      <c r="D1983" s="96">
        <v>26.56</v>
      </c>
      <c r="E1983" s="94" t="s">
        <v>4591</v>
      </c>
      <c r="F1983" s="2" t="s">
        <v>4682</v>
      </c>
      <c r="G1983" s="2" t="s">
        <v>5096</v>
      </c>
    </row>
    <row r="1984" spans="1:7" hidden="1" x14ac:dyDescent="0.25">
      <c r="A1984" s="2" t="s">
        <v>4396</v>
      </c>
      <c r="B1984" s="94" t="s">
        <v>1843</v>
      </c>
      <c r="C1984" s="2" t="s">
        <v>4397</v>
      </c>
      <c r="D1984" s="96">
        <v>30.84</v>
      </c>
      <c r="E1984" s="94" t="s">
        <v>4591</v>
      </c>
      <c r="F1984" s="2" t="s">
        <v>4682</v>
      </c>
      <c r="G1984" s="2" t="s">
        <v>5096</v>
      </c>
    </row>
    <row r="1985" spans="1:7" hidden="1" x14ac:dyDescent="0.25">
      <c r="A1985" s="2" t="s">
        <v>4398</v>
      </c>
      <c r="B1985" s="94" t="s">
        <v>1843</v>
      </c>
      <c r="C1985" s="2" t="s">
        <v>4399</v>
      </c>
      <c r="D1985" s="96">
        <v>43.55</v>
      </c>
      <c r="E1985" s="94" t="s">
        <v>4591</v>
      </c>
      <c r="F1985" s="2" t="s">
        <v>4682</v>
      </c>
      <c r="G1985" s="2" t="s">
        <v>5096</v>
      </c>
    </row>
    <row r="1986" spans="1:7" hidden="1" x14ac:dyDescent="0.25">
      <c r="A1986" s="2" t="s">
        <v>4400</v>
      </c>
      <c r="B1986" s="94" t="s">
        <v>1843</v>
      </c>
      <c r="C1986" s="2" t="s">
        <v>4401</v>
      </c>
      <c r="D1986" s="96">
        <v>73.63</v>
      </c>
      <c r="E1986" s="94" t="s">
        <v>4591</v>
      </c>
      <c r="F1986" s="2" t="s">
        <v>4682</v>
      </c>
      <c r="G1986" s="2" t="s">
        <v>5096</v>
      </c>
    </row>
    <row r="1987" spans="1:7" hidden="1" x14ac:dyDescent="0.25">
      <c r="A1987" s="2" t="s">
        <v>4404</v>
      </c>
      <c r="B1987" s="94" t="s">
        <v>1843</v>
      </c>
      <c r="C1987" s="2" t="s">
        <v>4405</v>
      </c>
      <c r="D1987" s="96">
        <v>23.22</v>
      </c>
      <c r="E1987" s="94" t="s">
        <v>4591</v>
      </c>
      <c r="F1987" s="2" t="s">
        <v>4682</v>
      </c>
      <c r="G1987" s="2" t="s">
        <v>5096</v>
      </c>
    </row>
    <row r="1988" spans="1:7" hidden="1" x14ac:dyDescent="0.25">
      <c r="A1988" s="2" t="s">
        <v>4402</v>
      </c>
      <c r="B1988" s="94" t="s">
        <v>1843</v>
      </c>
      <c r="C1988" s="2" t="s">
        <v>4403</v>
      </c>
      <c r="D1988" s="96">
        <v>24.38</v>
      </c>
      <c r="E1988" s="94" t="s">
        <v>4591</v>
      </c>
      <c r="F1988" s="2" t="s">
        <v>4682</v>
      </c>
      <c r="G1988" s="2" t="s">
        <v>5096</v>
      </c>
    </row>
    <row r="1989" spans="1:7" hidden="1" x14ac:dyDescent="0.25">
      <c r="A1989" s="2" t="s">
        <v>4406</v>
      </c>
      <c r="B1989" s="94" t="s">
        <v>1843</v>
      </c>
      <c r="C1989" s="2" t="s">
        <v>4407</v>
      </c>
      <c r="D1989" s="96">
        <v>28.55</v>
      </c>
      <c r="E1989" s="94" t="s">
        <v>4591</v>
      </c>
      <c r="F1989" s="2" t="s">
        <v>4682</v>
      </c>
      <c r="G1989" s="2" t="s">
        <v>5096</v>
      </c>
    </row>
    <row r="1990" spans="1:7" hidden="1" x14ac:dyDescent="0.25">
      <c r="A1990" s="2" t="s">
        <v>4408</v>
      </c>
      <c r="B1990" s="94" t="s">
        <v>1843</v>
      </c>
      <c r="C1990" s="2" t="s">
        <v>4409</v>
      </c>
      <c r="D1990" s="96">
        <v>34.06</v>
      </c>
      <c r="E1990" s="94" t="s">
        <v>4591</v>
      </c>
      <c r="F1990" s="2" t="s">
        <v>4682</v>
      </c>
      <c r="G1990" s="2" t="s">
        <v>5096</v>
      </c>
    </row>
    <row r="1991" spans="1:7" hidden="1" x14ac:dyDescent="0.25">
      <c r="A1991" s="2" t="s">
        <v>4410</v>
      </c>
      <c r="B1991" s="94" t="s">
        <v>1843</v>
      </c>
      <c r="C1991" s="2" t="s">
        <v>4411</v>
      </c>
      <c r="D1991" s="96">
        <v>45.04</v>
      </c>
      <c r="E1991" s="94" t="s">
        <v>4591</v>
      </c>
      <c r="F1991" s="2" t="s">
        <v>4682</v>
      </c>
      <c r="G1991" s="2" t="s">
        <v>5096</v>
      </c>
    </row>
    <row r="1992" spans="1:7" hidden="1" x14ac:dyDescent="0.25">
      <c r="A1992" s="2" t="s">
        <v>4412</v>
      </c>
      <c r="B1992" s="94" t="s">
        <v>1843</v>
      </c>
      <c r="C1992" s="2" t="s">
        <v>4413</v>
      </c>
      <c r="D1992" s="96">
        <v>74.86</v>
      </c>
      <c r="E1992" s="94" t="s">
        <v>4591</v>
      </c>
      <c r="F1992" s="2" t="s">
        <v>4682</v>
      </c>
      <c r="G1992" s="2" t="s">
        <v>5096</v>
      </c>
    </row>
    <row r="1993" spans="1:7" hidden="1" x14ac:dyDescent="0.25">
      <c r="A1993" s="2" t="s">
        <v>4416</v>
      </c>
      <c r="B1993" s="94" t="s">
        <v>1843</v>
      </c>
      <c r="C1993" s="2" t="s">
        <v>4417</v>
      </c>
      <c r="D1993" s="96">
        <v>101.75</v>
      </c>
      <c r="E1993" s="94" t="s">
        <v>4591</v>
      </c>
      <c r="F1993" s="2" t="s">
        <v>4682</v>
      </c>
      <c r="G1993" s="2" t="s">
        <v>5096</v>
      </c>
    </row>
    <row r="1994" spans="1:7" hidden="1" x14ac:dyDescent="0.25">
      <c r="A1994" s="2" t="s">
        <v>4428</v>
      </c>
      <c r="B1994" s="94" t="s">
        <v>1843</v>
      </c>
      <c r="C1994" s="2" t="s">
        <v>4429</v>
      </c>
      <c r="D1994" s="96">
        <v>215.17</v>
      </c>
      <c r="E1994" s="94" t="s">
        <v>4591</v>
      </c>
      <c r="F1994" s="2" t="s">
        <v>4682</v>
      </c>
      <c r="G1994" s="2" t="s">
        <v>5096</v>
      </c>
    </row>
    <row r="1995" spans="1:7" hidden="1" x14ac:dyDescent="0.25">
      <c r="A1995" s="2" t="s">
        <v>4414</v>
      </c>
      <c r="B1995" s="94" t="s">
        <v>1843</v>
      </c>
      <c r="C1995" s="2" t="s">
        <v>4415</v>
      </c>
      <c r="D1995" s="96">
        <v>30.76</v>
      </c>
      <c r="E1995" s="94" t="s">
        <v>4591</v>
      </c>
      <c r="F1995" s="2" t="s">
        <v>4682</v>
      </c>
      <c r="G1995" s="2" t="s">
        <v>5096</v>
      </c>
    </row>
    <row r="1996" spans="1:7" hidden="1" x14ac:dyDescent="0.25">
      <c r="A1996" s="2" t="s">
        <v>4418</v>
      </c>
      <c r="B1996" s="94" t="s">
        <v>1843</v>
      </c>
      <c r="C1996" s="2" t="s">
        <v>4419</v>
      </c>
      <c r="D1996" s="96">
        <v>34.5</v>
      </c>
      <c r="E1996" s="94" t="s">
        <v>4591</v>
      </c>
      <c r="F1996" s="2" t="s">
        <v>4682</v>
      </c>
      <c r="G1996" s="2" t="s">
        <v>5096</v>
      </c>
    </row>
    <row r="1997" spans="1:7" hidden="1" x14ac:dyDescent="0.25">
      <c r="A1997" s="2" t="s">
        <v>4420</v>
      </c>
      <c r="B1997" s="94" t="s">
        <v>1843</v>
      </c>
      <c r="C1997" s="2" t="s">
        <v>4421</v>
      </c>
      <c r="D1997" s="96">
        <v>40.71</v>
      </c>
      <c r="E1997" s="94" t="s">
        <v>4591</v>
      </c>
      <c r="F1997" s="2" t="s">
        <v>4682</v>
      </c>
      <c r="G1997" s="2" t="s">
        <v>5096</v>
      </c>
    </row>
    <row r="1998" spans="1:7" hidden="1" x14ac:dyDescent="0.25">
      <c r="A1998" s="2" t="s">
        <v>4422</v>
      </c>
      <c r="B1998" s="94" t="s">
        <v>1843</v>
      </c>
      <c r="C1998" s="2" t="s">
        <v>4423</v>
      </c>
      <c r="D1998" s="96">
        <v>57.57</v>
      </c>
      <c r="E1998" s="94" t="s">
        <v>4591</v>
      </c>
      <c r="F1998" s="2" t="s">
        <v>4682</v>
      </c>
      <c r="G1998" s="2" t="s">
        <v>5096</v>
      </c>
    </row>
    <row r="1999" spans="1:7" hidden="1" x14ac:dyDescent="0.25">
      <c r="A1999" s="2" t="s">
        <v>4424</v>
      </c>
      <c r="B1999" s="94" t="s">
        <v>1843</v>
      </c>
      <c r="C1999" s="2" t="s">
        <v>4425</v>
      </c>
      <c r="D1999" s="96">
        <v>78.59</v>
      </c>
      <c r="E1999" s="94" t="s">
        <v>4591</v>
      </c>
      <c r="F1999" s="2" t="s">
        <v>4682</v>
      </c>
      <c r="G1999" s="2" t="s">
        <v>5096</v>
      </c>
    </row>
    <row r="2000" spans="1:7" hidden="1" x14ac:dyDescent="0.25">
      <c r="A2000" s="2" t="s">
        <v>4426</v>
      </c>
      <c r="B2000" s="94" t="s">
        <v>1843</v>
      </c>
      <c r="C2000" s="2" t="s">
        <v>4427</v>
      </c>
      <c r="D2000" s="96">
        <v>108</v>
      </c>
      <c r="E2000" s="94" t="s">
        <v>4591</v>
      </c>
      <c r="F2000" s="2" t="s">
        <v>4682</v>
      </c>
      <c r="G2000" s="2" t="s">
        <v>5096</v>
      </c>
    </row>
    <row r="2001" spans="1:7" hidden="1" x14ac:dyDescent="0.25">
      <c r="A2001" s="2" t="s">
        <v>4442</v>
      </c>
      <c r="B2001" s="94" t="s">
        <v>1843</v>
      </c>
      <c r="C2001" s="2" t="s">
        <v>4443</v>
      </c>
      <c r="D2001" s="96">
        <v>261.89999999999998</v>
      </c>
      <c r="E2001" s="94" t="s">
        <v>4591</v>
      </c>
      <c r="F2001" s="2" t="s">
        <v>4682</v>
      </c>
      <c r="G2001" s="2" t="s">
        <v>5096</v>
      </c>
    </row>
    <row r="2002" spans="1:7" hidden="1" x14ac:dyDescent="0.25">
      <c r="A2002" s="2" t="s">
        <v>4432</v>
      </c>
      <c r="B2002" s="94" t="s">
        <v>1843</v>
      </c>
      <c r="C2002" s="2" t="s">
        <v>4433</v>
      </c>
      <c r="D2002" s="96">
        <v>45.85</v>
      </c>
      <c r="E2002" s="94" t="s">
        <v>4591</v>
      </c>
      <c r="F2002" s="2" t="s">
        <v>4682</v>
      </c>
      <c r="G2002" s="2" t="s">
        <v>5096</v>
      </c>
    </row>
    <row r="2003" spans="1:7" hidden="1" x14ac:dyDescent="0.25">
      <c r="A2003" s="2" t="s">
        <v>4430</v>
      </c>
      <c r="B2003" s="94" t="s">
        <v>1843</v>
      </c>
      <c r="C2003" s="2" t="s">
        <v>4431</v>
      </c>
      <c r="D2003" s="96">
        <v>48.87</v>
      </c>
      <c r="E2003" s="94" t="s">
        <v>4591</v>
      </c>
      <c r="F2003" s="2" t="s">
        <v>4682</v>
      </c>
      <c r="G2003" s="2" t="s">
        <v>5096</v>
      </c>
    </row>
    <row r="2004" spans="1:7" hidden="1" x14ac:dyDescent="0.25">
      <c r="A2004" s="2" t="s">
        <v>4434</v>
      </c>
      <c r="B2004" s="94" t="s">
        <v>1843</v>
      </c>
      <c r="C2004" s="2" t="s">
        <v>4435</v>
      </c>
      <c r="D2004" s="96">
        <v>62.42</v>
      </c>
      <c r="E2004" s="94" t="s">
        <v>4591</v>
      </c>
      <c r="F2004" s="2" t="s">
        <v>4682</v>
      </c>
      <c r="G2004" s="2" t="s">
        <v>5096</v>
      </c>
    </row>
    <row r="2005" spans="1:7" hidden="1" x14ac:dyDescent="0.25">
      <c r="A2005" s="2" t="s">
        <v>4436</v>
      </c>
      <c r="B2005" s="94" t="s">
        <v>1843</v>
      </c>
      <c r="C2005" s="2" t="s">
        <v>4437</v>
      </c>
      <c r="D2005" s="96">
        <v>67.349999999999994</v>
      </c>
      <c r="E2005" s="94" t="s">
        <v>4591</v>
      </c>
      <c r="F2005" s="2" t="s">
        <v>4682</v>
      </c>
      <c r="G2005" s="2" t="s">
        <v>5096</v>
      </c>
    </row>
    <row r="2006" spans="1:7" hidden="1" x14ac:dyDescent="0.25">
      <c r="A2006" s="2" t="s">
        <v>4438</v>
      </c>
      <c r="B2006" s="94" t="s">
        <v>1843</v>
      </c>
      <c r="C2006" s="2" t="s">
        <v>4439</v>
      </c>
      <c r="D2006" s="96">
        <v>88.24</v>
      </c>
      <c r="E2006" s="94" t="s">
        <v>4591</v>
      </c>
      <c r="F2006" s="2" t="s">
        <v>4682</v>
      </c>
      <c r="G2006" s="2" t="s">
        <v>5096</v>
      </c>
    </row>
    <row r="2007" spans="1:7" hidden="1" x14ac:dyDescent="0.25">
      <c r="A2007" s="2" t="s">
        <v>4440</v>
      </c>
      <c r="B2007" s="94" t="s">
        <v>1843</v>
      </c>
      <c r="C2007" s="2" t="s">
        <v>4441</v>
      </c>
      <c r="D2007" s="96">
        <v>122.79</v>
      </c>
      <c r="E2007" s="94" t="s">
        <v>4591</v>
      </c>
      <c r="F2007" s="2" t="s">
        <v>4682</v>
      </c>
      <c r="G2007" s="2" t="s">
        <v>5096</v>
      </c>
    </row>
    <row r="2008" spans="1:7" hidden="1" x14ac:dyDescent="0.25">
      <c r="A2008" s="2" t="s">
        <v>4444</v>
      </c>
      <c r="B2008" s="94" t="s">
        <v>1843</v>
      </c>
      <c r="C2008" s="2" t="s">
        <v>4445</v>
      </c>
      <c r="D2008" s="96">
        <v>73.5</v>
      </c>
      <c r="E2008" s="94" t="s">
        <v>4591</v>
      </c>
      <c r="F2008" s="2" t="s">
        <v>4682</v>
      </c>
      <c r="G2008" s="2" t="s">
        <v>5096</v>
      </c>
    </row>
    <row r="2009" spans="1:7" hidden="1" x14ac:dyDescent="0.25">
      <c r="A2009" s="2" t="s">
        <v>4456</v>
      </c>
      <c r="B2009" s="94" t="s">
        <v>1843</v>
      </c>
      <c r="C2009" s="2" t="s">
        <v>4457</v>
      </c>
      <c r="D2009" s="96">
        <v>321.5</v>
      </c>
      <c r="E2009" s="94" t="s">
        <v>4591</v>
      </c>
      <c r="F2009" s="2" t="s">
        <v>4682</v>
      </c>
      <c r="G2009" s="2" t="s">
        <v>5096</v>
      </c>
    </row>
    <row r="2010" spans="1:7" hidden="1" x14ac:dyDescent="0.25">
      <c r="A2010" s="2" t="s">
        <v>4446</v>
      </c>
      <c r="B2010" s="94" t="s">
        <v>1843</v>
      </c>
      <c r="C2010" s="2" t="s">
        <v>4447</v>
      </c>
      <c r="D2010" s="96">
        <v>72.36</v>
      </c>
      <c r="E2010" s="94" t="s">
        <v>4591</v>
      </c>
      <c r="F2010" s="2" t="s">
        <v>4682</v>
      </c>
      <c r="G2010" s="2" t="s">
        <v>5096</v>
      </c>
    </row>
    <row r="2011" spans="1:7" hidden="1" x14ac:dyDescent="0.25">
      <c r="A2011" s="2" t="s">
        <v>4448</v>
      </c>
      <c r="B2011" s="94" t="s">
        <v>1843</v>
      </c>
      <c r="C2011" s="2" t="s">
        <v>4449</v>
      </c>
      <c r="D2011" s="96">
        <v>81.93</v>
      </c>
      <c r="E2011" s="94" t="s">
        <v>4591</v>
      </c>
      <c r="F2011" s="2" t="s">
        <v>4682</v>
      </c>
      <c r="G2011" s="2" t="s">
        <v>5096</v>
      </c>
    </row>
    <row r="2012" spans="1:7" hidden="1" x14ac:dyDescent="0.25">
      <c r="A2012" s="2" t="s">
        <v>4450</v>
      </c>
      <c r="B2012" s="94" t="s">
        <v>1843</v>
      </c>
      <c r="C2012" s="2" t="s">
        <v>4451</v>
      </c>
      <c r="D2012" s="96">
        <v>87.29</v>
      </c>
      <c r="E2012" s="94" t="s">
        <v>4591</v>
      </c>
      <c r="F2012" s="2" t="s">
        <v>4682</v>
      </c>
      <c r="G2012" s="2" t="s">
        <v>5096</v>
      </c>
    </row>
    <row r="2013" spans="1:7" hidden="1" x14ac:dyDescent="0.25">
      <c r="A2013" s="2" t="s">
        <v>4452</v>
      </c>
      <c r="B2013" s="94" t="s">
        <v>1843</v>
      </c>
      <c r="C2013" s="2" t="s">
        <v>4453</v>
      </c>
      <c r="D2013" s="96">
        <v>122.05</v>
      </c>
      <c r="E2013" s="94" t="s">
        <v>4591</v>
      </c>
      <c r="F2013" s="2" t="s">
        <v>4682</v>
      </c>
      <c r="G2013" s="2" t="s">
        <v>5096</v>
      </c>
    </row>
    <row r="2014" spans="1:7" hidden="1" x14ac:dyDescent="0.25">
      <c r="A2014" s="2" t="s">
        <v>4454</v>
      </c>
      <c r="B2014" s="94" t="s">
        <v>1843</v>
      </c>
      <c r="C2014" s="2" t="s">
        <v>4455</v>
      </c>
      <c r="D2014" s="96">
        <v>139.97999999999999</v>
      </c>
      <c r="E2014" s="94" t="s">
        <v>4591</v>
      </c>
      <c r="F2014" s="2" t="s">
        <v>4682</v>
      </c>
      <c r="G2014" s="2" t="s">
        <v>5096</v>
      </c>
    </row>
    <row r="2015" spans="1:7" hidden="1" x14ac:dyDescent="0.25">
      <c r="A2015" s="2" t="s">
        <v>4458</v>
      </c>
      <c r="B2015" s="94" t="s">
        <v>1843</v>
      </c>
      <c r="C2015" s="2" t="s">
        <v>4459</v>
      </c>
      <c r="D2015" s="96">
        <v>99.7</v>
      </c>
      <c r="E2015" s="94" t="s">
        <v>4591</v>
      </c>
      <c r="F2015" s="2" t="s">
        <v>4682</v>
      </c>
      <c r="G2015" s="2" t="s">
        <v>5096</v>
      </c>
    </row>
    <row r="2016" spans="1:7" hidden="1" x14ac:dyDescent="0.25">
      <c r="A2016" s="2" t="s">
        <v>4460</v>
      </c>
      <c r="B2016" s="94" t="s">
        <v>1843</v>
      </c>
      <c r="C2016" s="2" t="s">
        <v>4461</v>
      </c>
      <c r="D2016" s="96">
        <v>136.5</v>
      </c>
      <c r="E2016" s="94" t="s">
        <v>4591</v>
      </c>
      <c r="F2016" s="2" t="s">
        <v>4682</v>
      </c>
      <c r="G2016" s="2" t="s">
        <v>5096</v>
      </c>
    </row>
    <row r="2017" spans="1:7" hidden="1" x14ac:dyDescent="0.25">
      <c r="A2017" s="2" t="s">
        <v>4462</v>
      </c>
      <c r="B2017" s="94" t="s">
        <v>1843</v>
      </c>
      <c r="C2017" s="2" t="s">
        <v>4463</v>
      </c>
      <c r="D2017" s="96">
        <v>144.31</v>
      </c>
      <c r="E2017" s="94" t="s">
        <v>4591</v>
      </c>
      <c r="F2017" s="2" t="s">
        <v>4682</v>
      </c>
      <c r="G2017" s="2" t="s">
        <v>5096</v>
      </c>
    </row>
    <row r="2018" spans="1:7" hidden="1" x14ac:dyDescent="0.25">
      <c r="A2018" s="2" t="s">
        <v>4464</v>
      </c>
      <c r="B2018" s="94" t="s">
        <v>1843</v>
      </c>
      <c r="C2018" s="2" t="s">
        <v>4465</v>
      </c>
      <c r="D2018" s="96">
        <v>133.19999999999999</v>
      </c>
      <c r="E2018" s="94" t="s">
        <v>4591</v>
      </c>
      <c r="F2018" s="2" t="s">
        <v>4682</v>
      </c>
      <c r="G2018" s="2" t="s">
        <v>5096</v>
      </c>
    </row>
    <row r="2019" spans="1:7" hidden="1" x14ac:dyDescent="0.25">
      <c r="A2019" s="2" t="s">
        <v>4466</v>
      </c>
      <c r="B2019" s="94" t="s">
        <v>1843</v>
      </c>
      <c r="C2019" s="2" t="s">
        <v>4467</v>
      </c>
      <c r="D2019" s="96">
        <v>211.67</v>
      </c>
      <c r="E2019" s="94" t="s">
        <v>4591</v>
      </c>
      <c r="F2019" s="2" t="s">
        <v>4682</v>
      </c>
      <c r="G2019" s="2" t="s">
        <v>5096</v>
      </c>
    </row>
    <row r="2020" spans="1:7" hidden="1" x14ac:dyDescent="0.25">
      <c r="A2020" s="2" t="s">
        <v>4468</v>
      </c>
      <c r="B2020" s="94" t="s">
        <v>1843</v>
      </c>
      <c r="C2020" s="2" t="s">
        <v>4469</v>
      </c>
      <c r="D2020" s="96">
        <v>236.75</v>
      </c>
      <c r="E2020" s="94" t="s">
        <v>4591</v>
      </c>
      <c r="F2020" s="2" t="s">
        <v>4682</v>
      </c>
      <c r="G2020" s="2" t="s">
        <v>5096</v>
      </c>
    </row>
    <row r="2021" spans="1:7" hidden="1" x14ac:dyDescent="0.25">
      <c r="A2021" s="2" t="s">
        <v>4470</v>
      </c>
      <c r="B2021" s="94" t="s">
        <v>1843</v>
      </c>
      <c r="C2021" s="2" t="s">
        <v>4471</v>
      </c>
      <c r="D2021" s="96">
        <v>241.54</v>
      </c>
      <c r="E2021" s="94" t="s">
        <v>4591</v>
      </c>
      <c r="F2021" s="2" t="s">
        <v>4682</v>
      </c>
      <c r="G2021" s="2" t="s">
        <v>5096</v>
      </c>
    </row>
    <row r="2022" spans="1:7" hidden="1" x14ac:dyDescent="0.25">
      <c r="A2022" s="2" t="s">
        <v>4667</v>
      </c>
      <c r="B2022" s="94" t="s">
        <v>4113</v>
      </c>
      <c r="C2022" s="2" t="s">
        <v>4116</v>
      </c>
      <c r="D2022" s="96">
        <v>133.9</v>
      </c>
      <c r="E2022" s="94" t="s">
        <v>4591</v>
      </c>
      <c r="F2022" s="2" t="s">
        <v>4682</v>
      </c>
      <c r="G2022" s="2" t="s">
        <v>5096</v>
      </c>
    </row>
    <row r="2023" spans="1:7" hidden="1" x14ac:dyDescent="0.25">
      <c r="A2023" s="2" t="s">
        <v>4668</v>
      </c>
      <c r="B2023" s="94" t="s">
        <v>4113</v>
      </c>
      <c r="C2023" s="2" t="s">
        <v>4119</v>
      </c>
      <c r="D2023" s="96">
        <v>38.21</v>
      </c>
      <c r="E2023" s="94" t="s">
        <v>4591</v>
      </c>
      <c r="F2023" s="2" t="s">
        <v>4682</v>
      </c>
      <c r="G2023" s="2" t="s">
        <v>5096</v>
      </c>
    </row>
    <row r="2024" spans="1:7" hidden="1" x14ac:dyDescent="0.25">
      <c r="A2024" s="2" t="s">
        <v>4669</v>
      </c>
      <c r="B2024" s="94" t="s">
        <v>4113</v>
      </c>
      <c r="C2024" s="2" t="s">
        <v>4117</v>
      </c>
      <c r="D2024" s="96">
        <v>155</v>
      </c>
      <c r="E2024" s="94" t="s">
        <v>4591</v>
      </c>
      <c r="F2024" s="2" t="s">
        <v>4682</v>
      </c>
      <c r="G2024" s="2" t="s">
        <v>5096</v>
      </c>
    </row>
    <row r="2025" spans="1:7" hidden="1" x14ac:dyDescent="0.25">
      <c r="A2025" s="2" t="s">
        <v>4670</v>
      </c>
      <c r="B2025" s="94" t="s">
        <v>4113</v>
      </c>
      <c r="C2025" s="2" t="s">
        <v>4120</v>
      </c>
      <c r="D2025" s="96">
        <v>43.09</v>
      </c>
      <c r="E2025" s="94" t="s">
        <v>4591</v>
      </c>
      <c r="F2025" s="2" t="s">
        <v>4682</v>
      </c>
      <c r="G2025" s="2" t="s">
        <v>5096</v>
      </c>
    </row>
    <row r="2026" spans="1:7" hidden="1" x14ac:dyDescent="0.25">
      <c r="A2026" s="2" t="s">
        <v>4671</v>
      </c>
      <c r="B2026" s="94" t="s">
        <v>4113</v>
      </c>
      <c r="C2026" s="2" t="s">
        <v>4126</v>
      </c>
      <c r="D2026" s="96">
        <v>49</v>
      </c>
      <c r="E2026" s="94" t="s">
        <v>4591</v>
      </c>
      <c r="F2026" s="2" t="s">
        <v>4682</v>
      </c>
      <c r="G2026" s="2" t="s">
        <v>5096</v>
      </c>
    </row>
    <row r="2027" spans="1:7" hidden="1" x14ac:dyDescent="0.25">
      <c r="A2027" s="2" t="s">
        <v>4673</v>
      </c>
      <c r="B2027" s="94" t="s">
        <v>4113</v>
      </c>
      <c r="C2027" s="2" t="s">
        <v>4123</v>
      </c>
      <c r="D2027" s="96">
        <v>39</v>
      </c>
      <c r="E2027" s="94" t="s">
        <v>4591</v>
      </c>
      <c r="F2027" s="2" t="s">
        <v>4682</v>
      </c>
      <c r="G2027" s="2" t="s">
        <v>5096</v>
      </c>
    </row>
    <row r="2028" spans="1:7" hidden="1" x14ac:dyDescent="0.25">
      <c r="A2028" s="2" t="s">
        <v>4672</v>
      </c>
      <c r="B2028" s="94" t="s">
        <v>4113</v>
      </c>
      <c r="C2028" s="2" t="s">
        <v>4125</v>
      </c>
      <c r="D2028" s="96">
        <v>42.5</v>
      </c>
      <c r="E2028" s="94" t="s">
        <v>4591</v>
      </c>
      <c r="F2028" s="2" t="s">
        <v>4682</v>
      </c>
      <c r="G2028" s="2" t="s">
        <v>5096</v>
      </c>
    </row>
    <row r="2029" spans="1:7" hidden="1" x14ac:dyDescent="0.25">
      <c r="A2029" s="2" t="s">
        <v>4495</v>
      </c>
      <c r="B2029" s="94" t="s">
        <v>4111</v>
      </c>
      <c r="C2029" s="2" t="s">
        <v>4496</v>
      </c>
      <c r="D2029" s="96">
        <v>177.5</v>
      </c>
      <c r="E2029" s="94" t="s">
        <v>4594</v>
      </c>
      <c r="F2029" s="2" t="s">
        <v>4682</v>
      </c>
      <c r="G2029" s="2" t="s">
        <v>5096</v>
      </c>
    </row>
    <row r="2030" spans="1:7" hidden="1" x14ac:dyDescent="0.25">
      <c r="A2030" s="2" t="s">
        <v>4674</v>
      </c>
      <c r="B2030" s="94" t="s">
        <v>4113</v>
      </c>
      <c r="C2030" s="2" t="s">
        <v>4124</v>
      </c>
      <c r="D2030" s="96">
        <v>33.5</v>
      </c>
      <c r="E2030" s="94" t="s">
        <v>4591</v>
      </c>
      <c r="F2030" s="2" t="s">
        <v>4682</v>
      </c>
      <c r="G2030" s="2" t="s">
        <v>5096</v>
      </c>
    </row>
    <row r="2031" spans="1:7" hidden="1" x14ac:dyDescent="0.25">
      <c r="A2031" s="2" t="s">
        <v>4675</v>
      </c>
      <c r="B2031" s="94" t="s">
        <v>4113</v>
      </c>
      <c r="C2031" s="2" t="s">
        <v>4676</v>
      </c>
      <c r="D2031" s="96">
        <v>99</v>
      </c>
      <c r="E2031" s="94" t="s">
        <v>4591</v>
      </c>
      <c r="F2031" s="2" t="s">
        <v>4682</v>
      </c>
      <c r="G2031" s="2" t="s">
        <v>5096</v>
      </c>
    </row>
    <row r="2032" spans="1:7" hidden="1" x14ac:dyDescent="0.25">
      <c r="A2032" s="2" t="s">
        <v>4677</v>
      </c>
      <c r="B2032" s="94" t="s">
        <v>4113</v>
      </c>
      <c r="C2032" s="2" t="s">
        <v>4678</v>
      </c>
      <c r="D2032" s="96">
        <v>129</v>
      </c>
      <c r="E2032" s="94" t="s">
        <v>4591</v>
      </c>
      <c r="F2032" s="2" t="s">
        <v>4682</v>
      </c>
      <c r="G2032" s="2" t="s">
        <v>5096</v>
      </c>
    </row>
    <row r="2033" spans="1:7" hidden="1" x14ac:dyDescent="0.25">
      <c r="A2033" s="2" t="s">
        <v>4679</v>
      </c>
      <c r="B2033" s="94" t="s">
        <v>4113</v>
      </c>
      <c r="C2033" s="2" t="s">
        <v>4680</v>
      </c>
      <c r="D2033" s="96">
        <v>139</v>
      </c>
      <c r="E2033" s="94" t="s">
        <v>4591</v>
      </c>
      <c r="F2033" s="2" t="s">
        <v>4682</v>
      </c>
      <c r="G2033" s="2" t="s">
        <v>5096</v>
      </c>
    </row>
    <row r="2034" spans="1:7" hidden="1" x14ac:dyDescent="0.25">
      <c r="A2034" s="2" t="s">
        <v>4681</v>
      </c>
      <c r="B2034" s="94" t="s">
        <v>4113</v>
      </c>
      <c r="C2034" s="2" t="s">
        <v>4118</v>
      </c>
      <c r="D2034" s="96">
        <v>35</v>
      </c>
      <c r="E2034" s="94" t="s">
        <v>4591</v>
      </c>
      <c r="F2034" s="2" t="s">
        <v>4682</v>
      </c>
      <c r="G2034" s="2" t="s">
        <v>5096</v>
      </c>
    </row>
    <row r="2035" spans="1:7" hidden="1" x14ac:dyDescent="0.25">
      <c r="A2035" s="2" t="s">
        <v>4042</v>
      </c>
      <c r="B2035" s="94" t="s">
        <v>1843</v>
      </c>
      <c r="C2035" s="2" t="s">
        <v>4527</v>
      </c>
      <c r="D2035" s="96">
        <v>27.95</v>
      </c>
      <c r="E2035" s="94" t="s">
        <v>4597</v>
      </c>
      <c r="F2035" s="2" t="s">
        <v>4682</v>
      </c>
      <c r="G2035" s="2" t="s">
        <v>5096</v>
      </c>
    </row>
    <row r="2036" spans="1:7" hidden="1" x14ac:dyDescent="0.25">
      <c r="A2036" s="2" t="s">
        <v>4043</v>
      </c>
      <c r="B2036" s="94" t="s">
        <v>1843</v>
      </c>
      <c r="C2036" s="2" t="s">
        <v>4528</v>
      </c>
      <c r="D2036" s="96">
        <v>32.58</v>
      </c>
      <c r="E2036" s="94" t="s">
        <v>4597</v>
      </c>
      <c r="F2036" s="2" t="s">
        <v>4682</v>
      </c>
      <c r="G2036" s="2" t="s">
        <v>5096</v>
      </c>
    </row>
    <row r="2037" spans="1:7" hidden="1" x14ac:dyDescent="0.25">
      <c r="A2037" s="2" t="s">
        <v>4044</v>
      </c>
      <c r="B2037" s="94" t="s">
        <v>1843</v>
      </c>
      <c r="C2037" s="2" t="s">
        <v>4529</v>
      </c>
      <c r="D2037" s="96">
        <v>43.77</v>
      </c>
      <c r="E2037" s="94" t="s">
        <v>4597</v>
      </c>
      <c r="F2037" s="2" t="s">
        <v>4682</v>
      </c>
      <c r="G2037" s="2" t="s">
        <v>5096</v>
      </c>
    </row>
    <row r="2038" spans="1:7" hidden="1" x14ac:dyDescent="0.25">
      <c r="A2038" s="2" t="s">
        <v>4046</v>
      </c>
      <c r="B2038" s="94" t="s">
        <v>1843</v>
      </c>
      <c r="C2038" s="2" t="s">
        <v>4530</v>
      </c>
      <c r="D2038" s="96">
        <v>57.41</v>
      </c>
      <c r="E2038" s="94" t="s">
        <v>4597</v>
      </c>
      <c r="F2038" s="2" t="s">
        <v>4682</v>
      </c>
      <c r="G2038" s="2" t="s">
        <v>5096</v>
      </c>
    </row>
    <row r="2039" spans="1:7" hidden="1" x14ac:dyDescent="0.25">
      <c r="A2039" s="2" t="s">
        <v>4045</v>
      </c>
      <c r="B2039" s="94" t="s">
        <v>1843</v>
      </c>
      <c r="C2039" s="2" t="s">
        <v>4531</v>
      </c>
      <c r="D2039" s="96">
        <v>70.349999999999994</v>
      </c>
      <c r="E2039" s="94" t="s">
        <v>4597</v>
      </c>
      <c r="F2039" s="2" t="s">
        <v>4682</v>
      </c>
      <c r="G2039" s="2" t="s">
        <v>5096</v>
      </c>
    </row>
    <row r="2040" spans="1:7" hidden="1" x14ac:dyDescent="0.25">
      <c r="A2040" s="2" t="s">
        <v>4047</v>
      </c>
      <c r="B2040" s="94" t="s">
        <v>1843</v>
      </c>
      <c r="C2040" s="2" t="s">
        <v>4532</v>
      </c>
      <c r="D2040" s="96">
        <v>87.54</v>
      </c>
      <c r="E2040" s="94" t="s">
        <v>4597</v>
      </c>
      <c r="F2040" s="2" t="s">
        <v>4682</v>
      </c>
      <c r="G2040" s="2" t="s">
        <v>5096</v>
      </c>
    </row>
    <row r="2041" spans="1:7" hidden="1" x14ac:dyDescent="0.25">
      <c r="A2041" s="2" t="s">
        <v>4048</v>
      </c>
      <c r="B2041" s="94" t="s">
        <v>1843</v>
      </c>
      <c r="C2041" s="2" t="s">
        <v>4533</v>
      </c>
      <c r="D2041" s="96">
        <v>128.99</v>
      </c>
      <c r="E2041" s="94" t="s">
        <v>4597</v>
      </c>
      <c r="F2041" s="2" t="s">
        <v>4682</v>
      </c>
      <c r="G2041" s="2" t="s">
        <v>5096</v>
      </c>
    </row>
    <row r="2042" spans="1:7" hidden="1" x14ac:dyDescent="0.25">
      <c r="A2042" s="2" t="s">
        <v>4049</v>
      </c>
      <c r="B2042" s="94" t="s">
        <v>1843</v>
      </c>
      <c r="C2042" s="2" t="s">
        <v>4534</v>
      </c>
      <c r="D2042" s="96">
        <v>149.71</v>
      </c>
      <c r="E2042" s="94" t="s">
        <v>4597</v>
      </c>
      <c r="F2042" s="2" t="s">
        <v>4682</v>
      </c>
      <c r="G2042" s="2" t="s">
        <v>5096</v>
      </c>
    </row>
    <row r="2043" spans="1:7" hidden="1" x14ac:dyDescent="0.25">
      <c r="A2043" s="2" t="s">
        <v>4050</v>
      </c>
      <c r="B2043" s="94" t="s">
        <v>1843</v>
      </c>
      <c r="C2043" s="2" t="s">
        <v>4567</v>
      </c>
      <c r="D2043" s="96">
        <v>49.92</v>
      </c>
      <c r="E2043" s="94" t="s">
        <v>4597</v>
      </c>
      <c r="F2043" s="2" t="s">
        <v>4682</v>
      </c>
      <c r="G2043" s="2" t="s">
        <v>5096</v>
      </c>
    </row>
    <row r="2044" spans="1:7" hidden="1" x14ac:dyDescent="0.25">
      <c r="A2044" s="2" t="s">
        <v>4051</v>
      </c>
      <c r="B2044" s="94" t="s">
        <v>1843</v>
      </c>
      <c r="C2044" s="2" t="s">
        <v>4568</v>
      </c>
      <c r="D2044" s="96">
        <v>66.39</v>
      </c>
      <c r="E2044" s="94" t="s">
        <v>4597</v>
      </c>
      <c r="F2044" s="2" t="s">
        <v>4682</v>
      </c>
      <c r="G2044" s="2" t="s">
        <v>5096</v>
      </c>
    </row>
    <row r="2045" spans="1:7" hidden="1" x14ac:dyDescent="0.25">
      <c r="A2045" s="2" t="s">
        <v>4052</v>
      </c>
      <c r="B2045" s="94" t="s">
        <v>1843</v>
      </c>
      <c r="C2045" s="2" t="s">
        <v>4569</v>
      </c>
      <c r="D2045" s="96">
        <v>71.06</v>
      </c>
      <c r="E2045" s="94" t="s">
        <v>4597</v>
      </c>
      <c r="F2045" s="2" t="s">
        <v>4682</v>
      </c>
      <c r="G2045" s="2" t="s">
        <v>5096</v>
      </c>
    </row>
    <row r="2046" spans="1:7" hidden="1" x14ac:dyDescent="0.25">
      <c r="A2046" s="2" t="s">
        <v>4053</v>
      </c>
      <c r="B2046" s="94" t="s">
        <v>1843</v>
      </c>
      <c r="C2046" s="2" t="s">
        <v>4570</v>
      </c>
      <c r="D2046" s="96">
        <v>83.41</v>
      </c>
      <c r="E2046" s="94" t="s">
        <v>4597</v>
      </c>
      <c r="F2046" s="2" t="s">
        <v>4682</v>
      </c>
      <c r="G2046" s="2" t="s">
        <v>5096</v>
      </c>
    </row>
    <row r="2047" spans="1:7" hidden="1" x14ac:dyDescent="0.25">
      <c r="A2047" s="2" t="s">
        <v>4054</v>
      </c>
      <c r="B2047" s="94" t="s">
        <v>1843</v>
      </c>
      <c r="C2047" s="2" t="s">
        <v>4571</v>
      </c>
      <c r="D2047" s="96">
        <v>113.5</v>
      </c>
      <c r="E2047" s="94" t="s">
        <v>4597</v>
      </c>
      <c r="F2047" s="2" t="s">
        <v>4682</v>
      </c>
      <c r="G2047" s="2" t="s">
        <v>5096</v>
      </c>
    </row>
    <row r="2048" spans="1:7" hidden="1" x14ac:dyDescent="0.25">
      <c r="A2048" s="2" t="s">
        <v>4078</v>
      </c>
      <c r="B2048" s="94" t="s">
        <v>1843</v>
      </c>
      <c r="C2048" s="2" t="s">
        <v>4539</v>
      </c>
      <c r="D2048" s="96">
        <v>9.0500000000000007</v>
      </c>
      <c r="E2048" s="94" t="s">
        <v>4597</v>
      </c>
      <c r="F2048" s="2" t="s">
        <v>4682</v>
      </c>
      <c r="G2048" s="2" t="s">
        <v>5096</v>
      </c>
    </row>
    <row r="2049" spans="1:7" hidden="1" x14ac:dyDescent="0.25">
      <c r="A2049" s="2" t="s">
        <v>4079</v>
      </c>
      <c r="B2049" s="94" t="s">
        <v>1843</v>
      </c>
      <c r="C2049" s="2" t="s">
        <v>4540</v>
      </c>
      <c r="D2049" s="96">
        <v>9.74</v>
      </c>
      <c r="E2049" s="94" t="s">
        <v>4597</v>
      </c>
      <c r="F2049" s="2" t="s">
        <v>4682</v>
      </c>
      <c r="G2049" s="2" t="s">
        <v>5096</v>
      </c>
    </row>
    <row r="2050" spans="1:7" hidden="1" x14ac:dyDescent="0.25">
      <c r="A2050" s="2" t="s">
        <v>4080</v>
      </c>
      <c r="B2050" s="94" t="s">
        <v>1843</v>
      </c>
      <c r="C2050" s="2" t="s">
        <v>4541</v>
      </c>
      <c r="D2050" s="96">
        <v>11</v>
      </c>
      <c r="E2050" s="94" t="s">
        <v>4597</v>
      </c>
      <c r="F2050" s="2" t="s">
        <v>4682</v>
      </c>
      <c r="G2050" s="2" t="s">
        <v>5096</v>
      </c>
    </row>
    <row r="2051" spans="1:7" hidden="1" x14ac:dyDescent="0.25">
      <c r="A2051" s="2" t="s">
        <v>4081</v>
      </c>
      <c r="B2051" s="94" t="s">
        <v>1843</v>
      </c>
      <c r="C2051" s="2" t="s">
        <v>4542</v>
      </c>
      <c r="D2051" s="96">
        <v>12.82</v>
      </c>
      <c r="E2051" s="94" t="s">
        <v>4597</v>
      </c>
      <c r="F2051" s="2" t="s">
        <v>4682</v>
      </c>
      <c r="G2051" s="2" t="s">
        <v>5096</v>
      </c>
    </row>
    <row r="2052" spans="1:7" hidden="1" x14ac:dyDescent="0.25">
      <c r="A2052" s="2" t="s">
        <v>4082</v>
      </c>
      <c r="B2052" s="94" t="s">
        <v>1843</v>
      </c>
      <c r="C2052" s="2" t="s">
        <v>4543</v>
      </c>
      <c r="D2052" s="96">
        <v>14.63</v>
      </c>
      <c r="E2052" s="94" t="s">
        <v>4597</v>
      </c>
      <c r="F2052" s="2" t="s">
        <v>4682</v>
      </c>
      <c r="G2052" s="2" t="s">
        <v>5096</v>
      </c>
    </row>
    <row r="2053" spans="1:7" hidden="1" x14ac:dyDescent="0.25">
      <c r="A2053" s="2" t="s">
        <v>4083</v>
      </c>
      <c r="B2053" s="94" t="s">
        <v>1843</v>
      </c>
      <c r="C2053" s="2" t="s">
        <v>4544</v>
      </c>
      <c r="D2053" s="96">
        <v>12.82</v>
      </c>
      <c r="E2053" s="94" t="s">
        <v>4597</v>
      </c>
      <c r="F2053" s="2" t="s">
        <v>4682</v>
      </c>
      <c r="G2053" s="2" t="s">
        <v>5096</v>
      </c>
    </row>
    <row r="2054" spans="1:7" hidden="1" x14ac:dyDescent="0.25">
      <c r="A2054" s="2" t="s">
        <v>4084</v>
      </c>
      <c r="B2054" s="94" t="s">
        <v>1843</v>
      </c>
      <c r="C2054" s="2" t="s">
        <v>4545</v>
      </c>
      <c r="D2054" s="96">
        <v>14.53</v>
      </c>
      <c r="E2054" s="94" t="s">
        <v>4597</v>
      </c>
      <c r="F2054" s="2" t="s">
        <v>4682</v>
      </c>
      <c r="G2054" s="2" t="s">
        <v>5096</v>
      </c>
    </row>
    <row r="2055" spans="1:7" hidden="1" x14ac:dyDescent="0.25">
      <c r="A2055" s="2" t="s">
        <v>4085</v>
      </c>
      <c r="B2055" s="94" t="s">
        <v>1843</v>
      </c>
      <c r="C2055" s="2" t="s">
        <v>4546</v>
      </c>
      <c r="D2055" s="96">
        <v>16.52</v>
      </c>
      <c r="E2055" s="94" t="s">
        <v>4597</v>
      </c>
      <c r="F2055" s="2" t="s">
        <v>4682</v>
      </c>
      <c r="G2055" s="2" t="s">
        <v>5096</v>
      </c>
    </row>
    <row r="2056" spans="1:7" hidden="1" x14ac:dyDescent="0.25">
      <c r="A2056" s="2" t="s">
        <v>4547</v>
      </c>
      <c r="B2056" s="94" t="s">
        <v>1843</v>
      </c>
      <c r="C2056" s="2" t="s">
        <v>4548</v>
      </c>
      <c r="D2056" s="96">
        <v>18.739999999999998</v>
      </c>
      <c r="E2056" s="94" t="s">
        <v>4597</v>
      </c>
      <c r="F2056" s="2" t="s">
        <v>4682</v>
      </c>
      <c r="G2056" s="2" t="s">
        <v>5096</v>
      </c>
    </row>
    <row r="2057" spans="1:7" hidden="1" x14ac:dyDescent="0.25">
      <c r="A2057" s="2" t="s">
        <v>4549</v>
      </c>
      <c r="B2057" s="94" t="s">
        <v>1843</v>
      </c>
      <c r="C2057" s="2" t="s">
        <v>4550</v>
      </c>
      <c r="D2057" s="96">
        <v>21.38</v>
      </c>
      <c r="E2057" s="94" t="s">
        <v>4597</v>
      </c>
      <c r="F2057" s="2" t="s">
        <v>4682</v>
      </c>
      <c r="G2057" s="2" t="s">
        <v>5096</v>
      </c>
    </row>
    <row r="2058" spans="1:7" hidden="1" x14ac:dyDescent="0.25">
      <c r="A2058" s="2" t="s">
        <v>4551</v>
      </c>
      <c r="B2058" s="94" t="s">
        <v>1843</v>
      </c>
      <c r="C2058" s="2" t="s">
        <v>4552</v>
      </c>
      <c r="D2058" s="96">
        <v>22.26</v>
      </c>
      <c r="E2058" s="94" t="s">
        <v>4597</v>
      </c>
      <c r="F2058" s="2" t="s">
        <v>4682</v>
      </c>
      <c r="G2058" s="2" t="s">
        <v>5096</v>
      </c>
    </row>
    <row r="2059" spans="1:7" hidden="1" x14ac:dyDescent="0.25">
      <c r="A2059" s="2" t="s">
        <v>4086</v>
      </c>
      <c r="B2059" s="94" t="s">
        <v>1843</v>
      </c>
      <c r="C2059" s="2" t="s">
        <v>4553</v>
      </c>
      <c r="D2059" s="96">
        <v>31.29</v>
      </c>
      <c r="E2059" s="94" t="s">
        <v>4597</v>
      </c>
      <c r="F2059" s="2" t="s">
        <v>4682</v>
      </c>
      <c r="G2059" s="2" t="s">
        <v>5096</v>
      </c>
    </row>
    <row r="2060" spans="1:7" hidden="1" x14ac:dyDescent="0.25">
      <c r="A2060" s="2" t="s">
        <v>4087</v>
      </c>
      <c r="B2060" s="94" t="s">
        <v>1843</v>
      </c>
      <c r="C2060" s="2" t="s">
        <v>4554</v>
      </c>
      <c r="D2060" s="96">
        <v>43.77</v>
      </c>
      <c r="E2060" s="94" t="s">
        <v>4597</v>
      </c>
      <c r="F2060" s="2" t="s">
        <v>4682</v>
      </c>
      <c r="G2060" s="2" t="s">
        <v>5096</v>
      </c>
    </row>
    <row r="2061" spans="1:7" hidden="1" x14ac:dyDescent="0.25">
      <c r="A2061" s="2" t="s">
        <v>4091</v>
      </c>
      <c r="B2061" s="94" t="s">
        <v>1843</v>
      </c>
      <c r="C2061" s="2" t="s">
        <v>4555</v>
      </c>
      <c r="D2061" s="96">
        <v>82.04</v>
      </c>
      <c r="E2061" s="94" t="s">
        <v>4597</v>
      </c>
      <c r="F2061" s="2" t="s">
        <v>4682</v>
      </c>
      <c r="G2061" s="2" t="s">
        <v>5096</v>
      </c>
    </row>
    <row r="2062" spans="1:7" hidden="1" x14ac:dyDescent="0.25">
      <c r="A2062" s="2" t="s">
        <v>4556</v>
      </c>
      <c r="B2062" s="94" t="s">
        <v>1843</v>
      </c>
      <c r="C2062" s="2" t="s">
        <v>4557</v>
      </c>
      <c r="D2062" s="96">
        <v>17.809999999999999</v>
      </c>
      <c r="E2062" s="94" t="s">
        <v>4597</v>
      </c>
      <c r="F2062" s="2" t="s">
        <v>4682</v>
      </c>
      <c r="G2062" s="2" t="s">
        <v>5096</v>
      </c>
    </row>
    <row r="2063" spans="1:7" hidden="1" x14ac:dyDescent="0.25">
      <c r="A2063" s="2" t="s">
        <v>4558</v>
      </c>
      <c r="B2063" s="94" t="s">
        <v>1843</v>
      </c>
      <c r="C2063" s="2" t="s">
        <v>4559</v>
      </c>
      <c r="D2063" s="96">
        <v>20.05</v>
      </c>
      <c r="E2063" s="94" t="s">
        <v>4597</v>
      </c>
      <c r="F2063" s="2" t="s">
        <v>4682</v>
      </c>
      <c r="G2063" s="2" t="s">
        <v>5096</v>
      </c>
    </row>
    <row r="2064" spans="1:7" hidden="1" x14ac:dyDescent="0.25">
      <c r="A2064" s="2" t="s">
        <v>4560</v>
      </c>
      <c r="B2064" s="94" t="s">
        <v>1843</v>
      </c>
      <c r="C2064" s="2" t="s">
        <v>4561</v>
      </c>
      <c r="D2064" s="96">
        <v>22.49</v>
      </c>
      <c r="E2064" s="94" t="s">
        <v>4597</v>
      </c>
      <c r="F2064" s="2" t="s">
        <v>4682</v>
      </c>
      <c r="G2064" s="2" t="s">
        <v>5096</v>
      </c>
    </row>
    <row r="2065" spans="1:7" hidden="1" x14ac:dyDescent="0.25">
      <c r="A2065" s="2" t="s">
        <v>4562</v>
      </c>
      <c r="B2065" s="94" t="s">
        <v>1843</v>
      </c>
      <c r="C2065" s="2" t="s">
        <v>4563</v>
      </c>
      <c r="D2065" s="96">
        <v>26.56</v>
      </c>
      <c r="E2065" s="94" t="s">
        <v>4597</v>
      </c>
      <c r="F2065" s="2" t="s">
        <v>4682</v>
      </c>
      <c r="G2065" s="2" t="s">
        <v>5096</v>
      </c>
    </row>
    <row r="2066" spans="1:7" hidden="1" x14ac:dyDescent="0.25">
      <c r="A2066" s="2" t="s">
        <v>4088</v>
      </c>
      <c r="B2066" s="94" t="s">
        <v>1843</v>
      </c>
      <c r="C2066" s="2" t="s">
        <v>4564</v>
      </c>
      <c r="D2066" s="96">
        <v>31.59</v>
      </c>
      <c r="E2066" s="94" t="s">
        <v>4597</v>
      </c>
      <c r="F2066" s="2" t="s">
        <v>4682</v>
      </c>
      <c r="G2066" s="2" t="s">
        <v>5096</v>
      </c>
    </row>
    <row r="2067" spans="1:7" hidden="1" x14ac:dyDescent="0.25">
      <c r="A2067" s="2" t="s">
        <v>4089</v>
      </c>
      <c r="B2067" s="94" t="s">
        <v>1843</v>
      </c>
      <c r="C2067" s="2" t="s">
        <v>4565</v>
      </c>
      <c r="D2067" s="96">
        <v>37.159999999999997</v>
      </c>
      <c r="E2067" s="94" t="s">
        <v>4597</v>
      </c>
      <c r="F2067" s="2" t="s">
        <v>4682</v>
      </c>
      <c r="G2067" s="2" t="s">
        <v>5096</v>
      </c>
    </row>
    <row r="2068" spans="1:7" hidden="1" x14ac:dyDescent="0.25">
      <c r="A2068" s="2" t="s">
        <v>4090</v>
      </c>
      <c r="B2068" s="94" t="s">
        <v>1843</v>
      </c>
      <c r="C2068" s="2" t="s">
        <v>4566</v>
      </c>
      <c r="D2068" s="96">
        <v>40.72</v>
      </c>
      <c r="E2068" s="94" t="s">
        <v>4597</v>
      </c>
      <c r="F2068" s="2" t="s">
        <v>4682</v>
      </c>
      <c r="G2068" s="2" t="s">
        <v>5096</v>
      </c>
    </row>
    <row r="2069" spans="1:7" hidden="1" x14ac:dyDescent="0.25">
      <c r="A2069" s="2" t="s">
        <v>4070</v>
      </c>
      <c r="B2069" s="94" t="s">
        <v>1843</v>
      </c>
      <c r="C2069" s="2" t="s">
        <v>4572</v>
      </c>
      <c r="D2069" s="96">
        <v>4.95</v>
      </c>
      <c r="E2069" s="94" t="s">
        <v>4597</v>
      </c>
      <c r="F2069" s="2" t="s">
        <v>4682</v>
      </c>
      <c r="G2069" s="2" t="s">
        <v>5096</v>
      </c>
    </row>
    <row r="2070" spans="1:7" hidden="1" x14ac:dyDescent="0.25">
      <c r="A2070" s="2" t="s">
        <v>4071</v>
      </c>
      <c r="B2070" s="94" t="s">
        <v>1843</v>
      </c>
      <c r="C2070" s="2" t="s">
        <v>4573</v>
      </c>
      <c r="D2070" s="96">
        <v>5.47</v>
      </c>
      <c r="E2070" s="94" t="s">
        <v>4597</v>
      </c>
      <c r="F2070" s="2" t="s">
        <v>4682</v>
      </c>
      <c r="G2070" s="2" t="s">
        <v>5096</v>
      </c>
    </row>
    <row r="2071" spans="1:7" hidden="1" x14ac:dyDescent="0.25">
      <c r="A2071" s="2" t="s">
        <v>4072</v>
      </c>
      <c r="B2071" s="94" t="s">
        <v>1843</v>
      </c>
      <c r="C2071" s="2" t="s">
        <v>4574</v>
      </c>
      <c r="D2071" s="96">
        <v>5.74</v>
      </c>
      <c r="E2071" s="94" t="s">
        <v>4597</v>
      </c>
      <c r="F2071" s="2" t="s">
        <v>4682</v>
      </c>
      <c r="G2071" s="2" t="s">
        <v>5096</v>
      </c>
    </row>
    <row r="2072" spans="1:7" hidden="1" x14ac:dyDescent="0.25">
      <c r="A2072" s="2" t="s">
        <v>4073</v>
      </c>
      <c r="B2072" s="94" t="s">
        <v>1843</v>
      </c>
      <c r="C2072" s="2" t="s">
        <v>4575</v>
      </c>
      <c r="D2072" s="96">
        <v>7.08</v>
      </c>
      <c r="E2072" s="94" t="s">
        <v>4597</v>
      </c>
      <c r="F2072" s="2" t="s">
        <v>4682</v>
      </c>
      <c r="G2072" s="2" t="s">
        <v>5096</v>
      </c>
    </row>
    <row r="2073" spans="1:7" hidden="1" x14ac:dyDescent="0.25">
      <c r="A2073" s="2" t="s">
        <v>4074</v>
      </c>
      <c r="B2073" s="94" t="s">
        <v>1843</v>
      </c>
      <c r="C2073" s="2" t="s">
        <v>4576</v>
      </c>
      <c r="D2073" s="96">
        <v>8.1300000000000008</v>
      </c>
      <c r="E2073" s="94" t="s">
        <v>4597</v>
      </c>
      <c r="F2073" s="2" t="s">
        <v>4682</v>
      </c>
      <c r="G2073" s="2" t="s">
        <v>5096</v>
      </c>
    </row>
    <row r="2074" spans="1:7" hidden="1" x14ac:dyDescent="0.25">
      <c r="A2074" s="2" t="s">
        <v>4075</v>
      </c>
      <c r="B2074" s="94" t="s">
        <v>1843</v>
      </c>
      <c r="C2074" s="2" t="s">
        <v>4577</v>
      </c>
      <c r="D2074" s="96">
        <v>10.050000000000001</v>
      </c>
      <c r="E2074" s="94" t="s">
        <v>4597</v>
      </c>
      <c r="F2074" s="2" t="s">
        <v>4682</v>
      </c>
      <c r="G2074" s="2" t="s">
        <v>5096</v>
      </c>
    </row>
    <row r="2075" spans="1:7" hidden="1" x14ac:dyDescent="0.25">
      <c r="A2075" s="2" t="s">
        <v>4076</v>
      </c>
      <c r="B2075" s="94" t="s">
        <v>1843</v>
      </c>
      <c r="C2075" s="2" t="s">
        <v>4578</v>
      </c>
      <c r="D2075" s="96">
        <v>11.56</v>
      </c>
      <c r="E2075" s="94" t="s">
        <v>4597</v>
      </c>
      <c r="F2075" s="2" t="s">
        <v>4682</v>
      </c>
      <c r="G2075" s="2" t="s">
        <v>5096</v>
      </c>
    </row>
    <row r="2076" spans="1:7" hidden="1" x14ac:dyDescent="0.25">
      <c r="A2076" s="2" t="s">
        <v>4077</v>
      </c>
      <c r="B2076" s="94" t="s">
        <v>1843</v>
      </c>
      <c r="C2076" s="2" t="s">
        <v>4579</v>
      </c>
      <c r="D2076" s="96">
        <v>17.89</v>
      </c>
      <c r="E2076" s="94" t="s">
        <v>4597</v>
      </c>
      <c r="F2076" s="2" t="s">
        <v>4682</v>
      </c>
      <c r="G2076" s="2" t="s">
        <v>5096</v>
      </c>
    </row>
    <row r="2077" spans="1:7" hidden="1" x14ac:dyDescent="0.25">
      <c r="A2077" s="2" t="s">
        <v>4167</v>
      </c>
      <c r="B2077" s="94" t="s">
        <v>1843</v>
      </c>
      <c r="C2077" s="2" t="s">
        <v>4168</v>
      </c>
      <c r="D2077" s="96">
        <v>17.399999999999999</v>
      </c>
      <c r="E2077" s="94" t="s">
        <v>4596</v>
      </c>
      <c r="F2077" s="2" t="s">
        <v>4682</v>
      </c>
      <c r="G2077" s="2" t="s">
        <v>5096</v>
      </c>
    </row>
    <row r="2078" spans="1:7" hidden="1" x14ac:dyDescent="0.25">
      <c r="A2078" s="2" t="s">
        <v>4169</v>
      </c>
      <c r="B2078" s="94" t="s">
        <v>1843</v>
      </c>
      <c r="C2078" s="2" t="s">
        <v>4170</v>
      </c>
      <c r="D2078" s="96">
        <v>17.399999999999999</v>
      </c>
      <c r="E2078" s="94" t="s">
        <v>4596</v>
      </c>
      <c r="F2078" s="2" t="s">
        <v>4682</v>
      </c>
      <c r="G2078" s="2" t="s">
        <v>5096</v>
      </c>
    </row>
    <row r="2079" spans="1:7" hidden="1" x14ac:dyDescent="0.25">
      <c r="A2079" s="2" t="s">
        <v>4171</v>
      </c>
      <c r="B2079" s="94" t="s">
        <v>1843</v>
      </c>
      <c r="C2079" s="2" t="s">
        <v>4172</v>
      </c>
      <c r="D2079" s="96">
        <v>17.399999999999999</v>
      </c>
      <c r="E2079" s="94" t="s">
        <v>4596</v>
      </c>
      <c r="F2079" s="2" t="s">
        <v>4682</v>
      </c>
      <c r="G2079" s="2" t="s">
        <v>5096</v>
      </c>
    </row>
    <row r="2080" spans="1:7" hidden="1" x14ac:dyDescent="0.25">
      <c r="A2080" s="2" t="s">
        <v>4173</v>
      </c>
      <c r="B2080" s="94" t="s">
        <v>1843</v>
      </c>
      <c r="C2080" s="2" t="s">
        <v>4174</v>
      </c>
      <c r="D2080" s="96">
        <v>17.399999999999999</v>
      </c>
      <c r="E2080" s="94" t="s">
        <v>4596</v>
      </c>
      <c r="F2080" s="2" t="s">
        <v>4682</v>
      </c>
      <c r="G2080" s="2" t="s">
        <v>5096</v>
      </c>
    </row>
    <row r="2081" spans="1:7" hidden="1" x14ac:dyDescent="0.25">
      <c r="A2081" s="2" t="s">
        <v>4175</v>
      </c>
      <c r="B2081" s="94" t="s">
        <v>1843</v>
      </c>
      <c r="C2081" s="2" t="s">
        <v>4176</v>
      </c>
      <c r="D2081" s="96">
        <v>17.399999999999999</v>
      </c>
      <c r="E2081" s="94" t="s">
        <v>4596</v>
      </c>
      <c r="F2081" s="2" t="s">
        <v>4682</v>
      </c>
      <c r="G2081" s="2" t="s">
        <v>5096</v>
      </c>
    </row>
    <row r="2082" spans="1:7" hidden="1" x14ac:dyDescent="0.25">
      <c r="A2082" s="2" t="s">
        <v>4061</v>
      </c>
      <c r="B2082" s="94" t="s">
        <v>1843</v>
      </c>
      <c r="C2082" s="2" t="s">
        <v>4535</v>
      </c>
      <c r="D2082" s="96">
        <v>4.92</v>
      </c>
      <c r="E2082" s="94" t="s">
        <v>4597</v>
      </c>
      <c r="F2082" s="2" t="s">
        <v>4682</v>
      </c>
      <c r="G2082" s="2" t="s">
        <v>5096</v>
      </c>
    </row>
    <row r="2083" spans="1:7" hidden="1" x14ac:dyDescent="0.25">
      <c r="A2083" s="2" t="s">
        <v>4062</v>
      </c>
      <c r="B2083" s="94" t="s">
        <v>1843</v>
      </c>
      <c r="C2083" s="2" t="s">
        <v>4536</v>
      </c>
      <c r="D2083" s="96">
        <v>5.48</v>
      </c>
      <c r="E2083" s="94" t="s">
        <v>4597</v>
      </c>
      <c r="F2083" s="2" t="s">
        <v>4682</v>
      </c>
      <c r="G2083" s="2" t="s">
        <v>5096</v>
      </c>
    </row>
    <row r="2084" spans="1:7" hidden="1" x14ac:dyDescent="0.25">
      <c r="A2084" s="2" t="s">
        <v>4063</v>
      </c>
      <c r="B2084" s="94" t="s">
        <v>1843</v>
      </c>
      <c r="C2084" s="2" t="s">
        <v>4537</v>
      </c>
      <c r="D2084" s="96">
        <v>6.4</v>
      </c>
      <c r="E2084" s="94" t="s">
        <v>4597</v>
      </c>
      <c r="F2084" s="2" t="s">
        <v>4682</v>
      </c>
      <c r="G2084" s="2" t="s">
        <v>5096</v>
      </c>
    </row>
    <row r="2085" spans="1:7" hidden="1" x14ac:dyDescent="0.25">
      <c r="A2085" s="2" t="s">
        <v>4064</v>
      </c>
      <c r="B2085" s="94" t="s">
        <v>1843</v>
      </c>
      <c r="C2085" s="2" t="s">
        <v>4538</v>
      </c>
      <c r="D2085" s="96">
        <v>7.02</v>
      </c>
      <c r="E2085" s="94" t="s">
        <v>4597</v>
      </c>
      <c r="F2085" s="2" t="s">
        <v>4682</v>
      </c>
      <c r="G2085" s="2" t="s">
        <v>5096</v>
      </c>
    </row>
    <row r="2086" spans="1:7" hidden="1" x14ac:dyDescent="0.25">
      <c r="A2086" s="2" t="s">
        <v>4065</v>
      </c>
      <c r="B2086" s="94" t="s">
        <v>1843</v>
      </c>
      <c r="C2086" s="2" t="s">
        <v>4580</v>
      </c>
      <c r="D2086" s="96">
        <v>3.95</v>
      </c>
      <c r="E2086" s="94" t="s">
        <v>4597</v>
      </c>
      <c r="F2086" s="2" t="s">
        <v>4682</v>
      </c>
      <c r="G2086" s="2" t="s">
        <v>5096</v>
      </c>
    </row>
    <row r="2087" spans="1:7" hidden="1" x14ac:dyDescent="0.25">
      <c r="A2087" s="2" t="s">
        <v>4066</v>
      </c>
      <c r="B2087" s="94" t="s">
        <v>1843</v>
      </c>
      <c r="C2087" s="2" t="s">
        <v>4581</v>
      </c>
      <c r="D2087" s="96">
        <v>4.3600000000000003</v>
      </c>
      <c r="E2087" s="94" t="s">
        <v>4597</v>
      </c>
      <c r="F2087" s="2" t="s">
        <v>4682</v>
      </c>
      <c r="G2087" s="2" t="s">
        <v>5096</v>
      </c>
    </row>
    <row r="2088" spans="1:7" hidden="1" x14ac:dyDescent="0.25">
      <c r="A2088" s="2" t="s">
        <v>4067</v>
      </c>
      <c r="B2088" s="94" t="s">
        <v>1843</v>
      </c>
      <c r="C2088" s="2" t="s">
        <v>4582</v>
      </c>
      <c r="D2088" s="96">
        <v>5.18</v>
      </c>
      <c r="E2088" s="94" t="s">
        <v>4597</v>
      </c>
      <c r="F2088" s="2" t="s">
        <v>4682</v>
      </c>
      <c r="G2088" s="2" t="s">
        <v>5096</v>
      </c>
    </row>
    <row r="2089" spans="1:7" hidden="1" x14ac:dyDescent="0.25">
      <c r="A2089" s="2" t="s">
        <v>4068</v>
      </c>
      <c r="B2089" s="94" t="s">
        <v>1843</v>
      </c>
      <c r="C2089" s="2" t="s">
        <v>4583</v>
      </c>
      <c r="D2089" s="96">
        <v>5.95</v>
      </c>
      <c r="E2089" s="94" t="s">
        <v>4597</v>
      </c>
      <c r="F2089" s="2" t="s">
        <v>4682</v>
      </c>
      <c r="G2089" s="2" t="s">
        <v>5096</v>
      </c>
    </row>
    <row r="2090" spans="1:7" hidden="1" x14ac:dyDescent="0.25">
      <c r="A2090" s="2" t="s">
        <v>4069</v>
      </c>
      <c r="B2090" s="94" t="s">
        <v>1843</v>
      </c>
      <c r="C2090" s="2" t="s">
        <v>4584</v>
      </c>
      <c r="D2090" s="96">
        <v>7.5</v>
      </c>
      <c r="E2090" s="94" t="s">
        <v>4597</v>
      </c>
      <c r="F2090" s="2" t="s">
        <v>4682</v>
      </c>
      <c r="G2090" s="2" t="s">
        <v>5096</v>
      </c>
    </row>
    <row r="2091" spans="1:7" hidden="1" x14ac:dyDescent="0.25">
      <c r="A2091" s="2" t="s">
        <v>3977</v>
      </c>
      <c r="B2091" s="94" t="s">
        <v>1843</v>
      </c>
      <c r="C2091" s="2" t="s">
        <v>4231</v>
      </c>
      <c r="D2091" s="96">
        <v>17.45</v>
      </c>
      <c r="E2091" s="94" t="s">
        <v>4598</v>
      </c>
      <c r="F2091" s="2" t="s">
        <v>4682</v>
      </c>
      <c r="G2091" s="2" t="s">
        <v>5096</v>
      </c>
    </row>
    <row r="2092" spans="1:7" hidden="1" x14ac:dyDescent="0.25">
      <c r="A2092" s="2" t="s">
        <v>2057</v>
      </c>
      <c r="B2092" s="94" t="s">
        <v>1843</v>
      </c>
      <c r="C2092" s="2" t="s">
        <v>4232</v>
      </c>
      <c r="D2092" s="96">
        <v>28.22</v>
      </c>
      <c r="E2092" s="94" t="s">
        <v>4598</v>
      </c>
      <c r="F2092" s="2" t="s">
        <v>4682</v>
      </c>
      <c r="G2092" s="2" t="s">
        <v>5096</v>
      </c>
    </row>
    <row r="2093" spans="1:7" hidden="1" x14ac:dyDescent="0.25">
      <c r="A2093" s="2" t="s">
        <v>2051</v>
      </c>
      <c r="B2093" s="94" t="s">
        <v>1843</v>
      </c>
      <c r="C2093" s="2" t="s">
        <v>4228</v>
      </c>
      <c r="D2093" s="96">
        <v>22.24</v>
      </c>
      <c r="E2093" s="94" t="s">
        <v>4598</v>
      </c>
      <c r="F2093" s="2" t="s">
        <v>4682</v>
      </c>
      <c r="G2093" s="2" t="s">
        <v>5096</v>
      </c>
    </row>
    <row r="2094" spans="1:7" hidden="1" x14ac:dyDescent="0.25">
      <c r="A2094" s="2" t="s">
        <v>2053</v>
      </c>
      <c r="B2094" s="94" t="s">
        <v>1843</v>
      </c>
      <c r="C2094" s="2" t="s">
        <v>4229</v>
      </c>
      <c r="D2094" s="96">
        <v>16.61</v>
      </c>
      <c r="E2094" s="94" t="s">
        <v>4598</v>
      </c>
      <c r="F2094" s="2" t="s">
        <v>4682</v>
      </c>
      <c r="G2094" s="2" t="s">
        <v>5096</v>
      </c>
    </row>
    <row r="2095" spans="1:7" hidden="1" x14ac:dyDescent="0.25">
      <c r="A2095" s="2" t="s">
        <v>2055</v>
      </c>
      <c r="B2095" s="94" t="s">
        <v>1843</v>
      </c>
      <c r="C2095" s="2" t="s">
        <v>4230</v>
      </c>
      <c r="D2095" s="96">
        <v>28.18</v>
      </c>
      <c r="E2095" s="94" t="s">
        <v>4598</v>
      </c>
      <c r="F2095" s="2" t="s">
        <v>4682</v>
      </c>
      <c r="G2095" s="2" t="s">
        <v>5096</v>
      </c>
    </row>
    <row r="2096" spans="1:7" hidden="1" x14ac:dyDescent="0.25">
      <c r="A2096" s="2" t="s">
        <v>3979</v>
      </c>
      <c r="B2096" s="94" t="s">
        <v>1843</v>
      </c>
      <c r="C2096" s="2" t="s">
        <v>4227</v>
      </c>
      <c r="D2096" s="96">
        <v>15.27</v>
      </c>
      <c r="E2096" s="94" t="s">
        <v>4598</v>
      </c>
      <c r="F2096" s="2" t="s">
        <v>4682</v>
      </c>
      <c r="G2096" s="2" t="s">
        <v>5096</v>
      </c>
    </row>
    <row r="2097" spans="1:7" hidden="1" x14ac:dyDescent="0.25">
      <c r="A2097" s="2" t="s">
        <v>1977</v>
      </c>
      <c r="B2097" s="94" t="s">
        <v>1843</v>
      </c>
      <c r="C2097" s="2" t="s">
        <v>4203</v>
      </c>
      <c r="D2097" s="96">
        <v>38.17</v>
      </c>
      <c r="E2097" s="94" t="s">
        <v>4591</v>
      </c>
      <c r="F2097" s="2" t="s">
        <v>4682</v>
      </c>
      <c r="G2097" s="2" t="s">
        <v>5096</v>
      </c>
    </row>
    <row r="2098" spans="1:7" hidden="1" x14ac:dyDescent="0.25">
      <c r="A2098" s="2" t="s">
        <v>4200</v>
      </c>
      <c r="B2098" s="94" t="s">
        <v>1843</v>
      </c>
      <c r="C2098" s="2" t="s">
        <v>4201</v>
      </c>
      <c r="D2098" s="96">
        <v>26.26</v>
      </c>
      <c r="E2098" s="94" t="s">
        <v>4591</v>
      </c>
      <c r="F2098" s="2" t="s">
        <v>4682</v>
      </c>
      <c r="G2098" s="2" t="s">
        <v>5096</v>
      </c>
    </row>
    <row r="2099" spans="1:7" hidden="1" x14ac:dyDescent="0.25">
      <c r="A2099" s="2" t="s">
        <v>4198</v>
      </c>
      <c r="B2099" s="94" t="s">
        <v>1843</v>
      </c>
      <c r="C2099" s="2" t="s">
        <v>4199</v>
      </c>
      <c r="D2099" s="96">
        <v>12.53</v>
      </c>
      <c r="E2099" s="94" t="s">
        <v>4591</v>
      </c>
      <c r="F2099" s="2" t="s">
        <v>4682</v>
      </c>
      <c r="G2099" s="2" t="s">
        <v>5096</v>
      </c>
    </row>
    <row r="2100" spans="1:7" hidden="1" x14ac:dyDescent="0.25">
      <c r="A2100" s="2" t="s">
        <v>1981</v>
      </c>
      <c r="B2100" s="94" t="s">
        <v>1843</v>
      </c>
      <c r="C2100" s="2" t="s">
        <v>4202</v>
      </c>
      <c r="D2100" s="96">
        <v>44.22</v>
      </c>
      <c r="E2100" s="94" t="s">
        <v>4591</v>
      </c>
      <c r="F2100" s="2" t="s">
        <v>4682</v>
      </c>
      <c r="G2100" s="2" t="s">
        <v>5096</v>
      </c>
    </row>
    <row r="2101" spans="1:7" hidden="1" x14ac:dyDescent="0.25">
      <c r="A2101" s="2" t="s">
        <v>1979</v>
      </c>
      <c r="B2101" s="94" t="s">
        <v>1843</v>
      </c>
      <c r="C2101" s="2" t="s">
        <v>4610</v>
      </c>
      <c r="D2101" s="96">
        <v>73.790000000000006</v>
      </c>
      <c r="E2101" s="94" t="s">
        <v>4591</v>
      </c>
      <c r="F2101" s="2" t="s">
        <v>4682</v>
      </c>
      <c r="G2101" s="2" t="s">
        <v>5096</v>
      </c>
    </row>
    <row r="2102" spans="1:7" hidden="1" x14ac:dyDescent="0.25">
      <c r="A2102" s="2" t="s">
        <v>1975</v>
      </c>
      <c r="B2102" s="94" t="s">
        <v>1843</v>
      </c>
      <c r="C2102" s="2" t="s">
        <v>4611</v>
      </c>
      <c r="D2102" s="96">
        <v>15.18</v>
      </c>
      <c r="E2102" s="94" t="s">
        <v>4591</v>
      </c>
      <c r="F2102" s="2" t="s">
        <v>4682</v>
      </c>
      <c r="G2102" s="2" t="s">
        <v>5096</v>
      </c>
    </row>
  </sheetData>
  <phoneticPr fontId="42" type="noConversion"/>
  <conditionalFormatting sqref="A2:A2102">
    <cfRule type="duplicateValues" dxfId="3" priority="29"/>
  </conditionalFormatting>
  <pageMargins left="0.7" right="0.7" top="0.75" bottom="0.75" header="0.3" footer="0.3"/>
  <pageSetup paperSize="9" orientation="portrait" r:id="rId1"/>
  <drawing r:id="rId2"/>
  <tableParts count="1">
    <tablePart r:id="rId3"/>
  </tableParts>
  <extLst>
    <ext xmlns:x15="http://schemas.microsoft.com/office/spreadsheetml/2010/11/main" uri="{3A4CF648-6AED-40f4-86FF-DC5316D8AED3}">
      <x14:slicerList xmlns:x14="http://schemas.microsoft.com/office/spreadsheetml/2009/9/main">
        <x14:slicer r:id="rId4"/>
      </x14:slicerList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Arkusze</vt:lpstr>
      </vt:variant>
      <vt:variant>
        <vt:i4>24</vt:i4>
      </vt:variant>
      <vt:variant>
        <vt:lpstr>Nazwane zakresy</vt:lpstr>
      </vt:variant>
      <vt:variant>
        <vt:i4>42</vt:i4>
      </vt:variant>
    </vt:vector>
  </HeadingPairs>
  <TitlesOfParts>
    <vt:vector size="66" baseType="lpstr">
      <vt:lpstr>1</vt:lpstr>
      <vt:lpstr>RABATY</vt:lpstr>
      <vt:lpstr>WYCENA</vt:lpstr>
      <vt:lpstr>NP. ZAMÓWIENIE</vt:lpstr>
      <vt:lpstr>K</vt:lpstr>
      <vt:lpstr>DV</vt:lpstr>
      <vt:lpstr>CP</vt:lpstr>
      <vt:lpstr>NP.</vt:lpstr>
      <vt:lpstr>LB</vt:lpstr>
      <vt:lpstr>MTF</vt:lpstr>
      <vt:lpstr>T</vt:lpstr>
      <vt:lpstr>TK</vt:lpstr>
      <vt:lpstr>TR</vt:lpstr>
      <vt:lpstr>KO</vt:lpstr>
      <vt:lpstr>ME</vt:lpstr>
      <vt:lpstr>P</vt:lpstr>
      <vt:lpstr>G</vt:lpstr>
      <vt:lpstr>A</vt:lpstr>
      <vt:lpstr>W</vt:lpstr>
      <vt:lpstr>ALUT</vt:lpstr>
      <vt:lpstr>CH</vt:lpstr>
      <vt:lpstr>OP</vt:lpstr>
      <vt:lpstr>S</vt:lpstr>
      <vt:lpstr>Zmiana cen</vt:lpstr>
      <vt:lpstr>A!Obszar_wydruku</vt:lpstr>
      <vt:lpstr>ALUT!Obszar_wydruku</vt:lpstr>
      <vt:lpstr>CH!Obszar_wydruku</vt:lpstr>
      <vt:lpstr>CP!Obszar_wydruku</vt:lpstr>
      <vt:lpstr>DV!Obszar_wydruku</vt:lpstr>
      <vt:lpstr>G!Obszar_wydruku</vt:lpstr>
      <vt:lpstr>'K'!Obszar_wydruku</vt:lpstr>
      <vt:lpstr>KO!Obszar_wydruku</vt:lpstr>
      <vt:lpstr>LB!Obszar_wydruku</vt:lpstr>
      <vt:lpstr>ME!Obszar_wydruku</vt:lpstr>
      <vt:lpstr>MTF!Obszar_wydruku</vt:lpstr>
      <vt:lpstr>NP.!Obszar_wydruku</vt:lpstr>
      <vt:lpstr>'NP. ZAMÓWIENIE'!Obszar_wydruku</vt:lpstr>
      <vt:lpstr>OP!Obszar_wydruku</vt:lpstr>
      <vt:lpstr>P!Obszar_wydruku</vt:lpstr>
      <vt:lpstr>S!Obszar_wydruku</vt:lpstr>
      <vt:lpstr>T!Obszar_wydruku</vt:lpstr>
      <vt:lpstr>TK!Obszar_wydruku</vt:lpstr>
      <vt:lpstr>TR!Obszar_wydruku</vt:lpstr>
      <vt:lpstr>'W'!Obszar_wydruku</vt:lpstr>
      <vt:lpstr>WYCENA!Obszar_wydruku</vt:lpstr>
      <vt:lpstr>A!Tytuły_wydruku</vt:lpstr>
      <vt:lpstr>ALUT!Tytuły_wydruku</vt:lpstr>
      <vt:lpstr>CH!Tytuły_wydruku</vt:lpstr>
      <vt:lpstr>CP!Tytuły_wydruku</vt:lpstr>
      <vt:lpstr>DV!Tytuły_wydruku</vt:lpstr>
      <vt:lpstr>G!Tytuły_wydruku</vt:lpstr>
      <vt:lpstr>'K'!Tytuły_wydruku</vt:lpstr>
      <vt:lpstr>KO!Tytuły_wydruku</vt:lpstr>
      <vt:lpstr>LB!Tytuły_wydruku</vt:lpstr>
      <vt:lpstr>ME!Tytuły_wydruku</vt:lpstr>
      <vt:lpstr>MTF!Tytuły_wydruku</vt:lpstr>
      <vt:lpstr>NP.!Tytuły_wydruku</vt:lpstr>
      <vt:lpstr>'NP. ZAMÓWIENIE'!Tytuły_wydruku</vt:lpstr>
      <vt:lpstr>OP!Tytuły_wydruku</vt:lpstr>
      <vt:lpstr>P!Tytuły_wydruku</vt:lpstr>
      <vt:lpstr>S!Tytuły_wydruku</vt:lpstr>
      <vt:lpstr>T!Tytuły_wydruku</vt:lpstr>
      <vt:lpstr>TK!Tytuły_wydruku</vt:lpstr>
      <vt:lpstr>TR!Tytuły_wydruku</vt:lpstr>
      <vt:lpstr>'W'!Tytuły_wydruku</vt:lpstr>
      <vt:lpstr>WYCENA!Tytuły_wydruku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Łukasz D</dc:creator>
  <cp:lastModifiedBy>Łukasz D</cp:lastModifiedBy>
  <cp:lastPrinted>2024-08-14T06:46:40Z</cp:lastPrinted>
  <dcterms:created xsi:type="dcterms:W3CDTF">2023-04-07T17:39:27Z</dcterms:created>
  <dcterms:modified xsi:type="dcterms:W3CDTF">2025-05-15T08:07:12Z</dcterms:modified>
</cp:coreProperties>
</file>